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72.18.0.5\arquivos\06_OBRAS PUBLICAS\02_PROJETOS-OBRAS\FEIRA DO PRODUTOR\FEIRA DO PRODUTOR_MARIO RAITER - CAIXA ECONOMICA 2021\01 - LICITAÇÃO\ORÇAMENTO\"/>
    </mc:Choice>
  </mc:AlternateContent>
  <bookViews>
    <workbookView xWindow="0" yWindow="0" windowWidth="19935" windowHeight="9720" tabRatio="756" activeTab="2"/>
  </bookViews>
  <sheets>
    <sheet name="Capa" sheetId="6" r:id="rId1"/>
    <sheet name="Resumo" sheetId="2" r:id="rId2"/>
    <sheet name="Orçamento" sheetId="1" r:id="rId3"/>
    <sheet name="Cronograma Fisíco-Financeiro" sheetId="3" r:id="rId4"/>
    <sheet name="BDI - Serviços" sheetId="4" r:id="rId5"/>
    <sheet name="BDI-Equipamentos" sheetId="10" r:id="rId6"/>
    <sheet name="Composição atual" sheetId="13" r:id="rId7"/>
    <sheet name="SINAPI07-2021" sheetId="22" state="hidden" r:id="rId8"/>
    <sheet name="Mapa de Cotação" sheetId="23" r:id="rId9"/>
  </sheets>
  <definedNames>
    <definedName name="_xlnm.Print_Area" localSheetId="4">'BDI - Serviços'!$A$1:$J$41</definedName>
    <definedName name="_xlnm.Print_Area" localSheetId="5">'BDI-Equipamentos'!$A$1:$J$34</definedName>
    <definedName name="_xlnm.Print_Area" localSheetId="0">Capa!$A$1:$D$47</definedName>
    <definedName name="_xlnm.Print_Area" localSheetId="3">'Cronograma Fisíco-Financeiro'!$A$1:$AQ$38</definedName>
    <definedName name="_xlnm.Print_Area" localSheetId="2">Orçamento!$A$1:$J$261</definedName>
    <definedName name="_xlnm.Print_Area" localSheetId="1">Resumo!$A$1:$G$39</definedName>
    <definedName name="_xlnm.Print_Titles" localSheetId="3">'Cronograma Fisíco-Financeiro'!$A:$G,'Cronograma Fisíco-Financeiro'!$1:$12</definedName>
    <definedName name="_xlnm.Print_Titles" localSheetId="2">Orçamento!$1:$11</definedName>
  </definedNames>
  <calcPr calcId="162913" fullPrecision="0"/>
</workbook>
</file>

<file path=xl/calcChain.xml><?xml version="1.0" encoding="utf-8"?>
<calcChain xmlns="http://schemas.openxmlformats.org/spreadsheetml/2006/main">
  <c r="G5" i="3" l="1"/>
  <c r="G4" i="3"/>
  <c r="G3" i="3"/>
  <c r="F5" i="3"/>
  <c r="F4" i="3"/>
  <c r="F3" i="3"/>
  <c r="D4" i="3"/>
  <c r="D3" i="3"/>
  <c r="J3" i="1"/>
  <c r="F4" i="10"/>
  <c r="F3" i="10"/>
  <c r="I5" i="10"/>
  <c r="I4" i="10"/>
  <c r="I3" i="10"/>
  <c r="J5" i="10"/>
  <c r="J3" i="10"/>
  <c r="C6" i="10"/>
  <c r="B6" i="10"/>
  <c r="B5" i="10"/>
  <c r="B4" i="10"/>
  <c r="B3" i="10"/>
  <c r="A7" i="10"/>
  <c r="A6" i="10"/>
  <c r="A5" i="10"/>
  <c r="A4" i="10"/>
  <c r="A3" i="10"/>
  <c r="F4" i="4"/>
  <c r="F3" i="4"/>
  <c r="I5" i="4"/>
  <c r="I4" i="4"/>
  <c r="I3" i="4"/>
  <c r="J5" i="4"/>
  <c r="J3" i="4"/>
  <c r="C6" i="4"/>
  <c r="B6" i="4"/>
  <c r="B5" i="4"/>
  <c r="B4" i="4"/>
  <c r="B3" i="4"/>
  <c r="A7" i="4"/>
  <c r="A6" i="4"/>
  <c r="A5" i="4"/>
  <c r="A4" i="4"/>
  <c r="A3" i="4"/>
  <c r="A7" i="3"/>
  <c r="C6" i="3"/>
  <c r="B6" i="3"/>
  <c r="A6" i="3"/>
  <c r="B5" i="3"/>
  <c r="A5" i="3"/>
  <c r="B4" i="3"/>
  <c r="A4" i="3"/>
  <c r="B3" i="3"/>
  <c r="A3" i="3"/>
  <c r="J14" i="3"/>
  <c r="M14" i="3" s="1"/>
  <c r="P14" i="3" s="1"/>
  <c r="S14" i="3" s="1"/>
  <c r="V14" i="3" s="1"/>
  <c r="Y14" i="3" s="1"/>
  <c r="AB14" i="3" s="1"/>
  <c r="AE14" i="3" s="1"/>
  <c r="AH14" i="3" s="1"/>
  <c r="AK14" i="3" s="1"/>
  <c r="AN14" i="3" s="1"/>
  <c r="AQ14" i="3" s="1"/>
  <c r="J15" i="3"/>
  <c r="M15" i="3" s="1"/>
  <c r="P15" i="3" s="1"/>
  <c r="S15" i="3" s="1"/>
  <c r="V15" i="3" s="1"/>
  <c r="Y15" i="3" s="1"/>
  <c r="AB15" i="3" s="1"/>
  <c r="AE15" i="3" s="1"/>
  <c r="AH15" i="3" s="1"/>
  <c r="AK15" i="3" s="1"/>
  <c r="AN15" i="3" s="1"/>
  <c r="AQ15" i="3" s="1"/>
  <c r="J16" i="3"/>
  <c r="M16" i="3" s="1"/>
  <c r="P16" i="3" s="1"/>
  <c r="S16" i="3" s="1"/>
  <c r="V16" i="3" s="1"/>
  <c r="Y16" i="3" s="1"/>
  <c r="AB16" i="3" s="1"/>
  <c r="AE16" i="3" s="1"/>
  <c r="AH16" i="3" s="1"/>
  <c r="AK16" i="3" s="1"/>
  <c r="AN16" i="3" s="1"/>
  <c r="AQ16" i="3" s="1"/>
  <c r="J17" i="3"/>
  <c r="M17" i="3" s="1"/>
  <c r="P17" i="3" s="1"/>
  <c r="S17" i="3" s="1"/>
  <c r="V17" i="3" s="1"/>
  <c r="Y17" i="3" s="1"/>
  <c r="AB17" i="3" s="1"/>
  <c r="AE17" i="3" s="1"/>
  <c r="AH17" i="3" s="1"/>
  <c r="AK17" i="3" s="1"/>
  <c r="AN17" i="3" s="1"/>
  <c r="AQ17" i="3" s="1"/>
  <c r="J18" i="3"/>
  <c r="M18" i="3" s="1"/>
  <c r="P18" i="3" s="1"/>
  <c r="S18" i="3" s="1"/>
  <c r="V18" i="3" s="1"/>
  <c r="Y18" i="3" s="1"/>
  <c r="AB18" i="3" s="1"/>
  <c r="AE18" i="3" s="1"/>
  <c r="AH18" i="3" s="1"/>
  <c r="AK18" i="3" s="1"/>
  <c r="AN18" i="3" s="1"/>
  <c r="AQ18" i="3" s="1"/>
  <c r="J19" i="3"/>
  <c r="M19" i="3" s="1"/>
  <c r="P19" i="3" s="1"/>
  <c r="S19" i="3" s="1"/>
  <c r="V19" i="3" s="1"/>
  <c r="Y19" i="3" s="1"/>
  <c r="AB19" i="3" s="1"/>
  <c r="AE19" i="3" s="1"/>
  <c r="AH19" i="3" s="1"/>
  <c r="AK19" i="3" s="1"/>
  <c r="AN19" i="3" s="1"/>
  <c r="AQ19" i="3" s="1"/>
  <c r="J20" i="3"/>
  <c r="M20" i="3" s="1"/>
  <c r="P20" i="3" s="1"/>
  <c r="S20" i="3" s="1"/>
  <c r="V20" i="3" s="1"/>
  <c r="Y20" i="3" s="1"/>
  <c r="AB20" i="3" s="1"/>
  <c r="AE20" i="3" s="1"/>
  <c r="AH20" i="3" s="1"/>
  <c r="AK20" i="3" s="1"/>
  <c r="AN20" i="3" s="1"/>
  <c r="AQ20" i="3" s="1"/>
  <c r="J21" i="3"/>
  <c r="M21" i="3" s="1"/>
  <c r="P21" i="3" s="1"/>
  <c r="S21" i="3" s="1"/>
  <c r="V21" i="3" s="1"/>
  <c r="Y21" i="3" s="1"/>
  <c r="AB21" i="3" s="1"/>
  <c r="AE21" i="3" s="1"/>
  <c r="AH21" i="3" s="1"/>
  <c r="AK21" i="3" s="1"/>
  <c r="AN21" i="3" s="1"/>
  <c r="AQ21" i="3" s="1"/>
  <c r="J22" i="3"/>
  <c r="M22" i="3" s="1"/>
  <c r="P22" i="3" s="1"/>
  <c r="S22" i="3" s="1"/>
  <c r="V22" i="3" s="1"/>
  <c r="Y22" i="3" s="1"/>
  <c r="AB22" i="3" s="1"/>
  <c r="AE22" i="3" s="1"/>
  <c r="AH22" i="3" s="1"/>
  <c r="AK22" i="3" s="1"/>
  <c r="AN22" i="3" s="1"/>
  <c r="AQ22" i="3" s="1"/>
  <c r="J23" i="3"/>
  <c r="M23" i="3" s="1"/>
  <c r="P23" i="3" s="1"/>
  <c r="S23" i="3" s="1"/>
  <c r="V23" i="3" s="1"/>
  <c r="Y23" i="3" s="1"/>
  <c r="AB23" i="3" s="1"/>
  <c r="AE23" i="3" s="1"/>
  <c r="AH23" i="3" s="1"/>
  <c r="AK23" i="3" s="1"/>
  <c r="AN23" i="3" s="1"/>
  <c r="AQ23" i="3" s="1"/>
  <c r="J24" i="3"/>
  <c r="M24" i="3" s="1"/>
  <c r="P24" i="3" s="1"/>
  <c r="S24" i="3" s="1"/>
  <c r="V24" i="3" s="1"/>
  <c r="Y24" i="3" s="1"/>
  <c r="AB24" i="3" s="1"/>
  <c r="AE24" i="3" s="1"/>
  <c r="AH24" i="3" s="1"/>
  <c r="AK24" i="3" s="1"/>
  <c r="AN24" i="3" s="1"/>
  <c r="AQ24" i="3" s="1"/>
  <c r="J25" i="3"/>
  <c r="M25" i="3" s="1"/>
  <c r="P25" i="3" s="1"/>
  <c r="S25" i="3" s="1"/>
  <c r="V25" i="3" s="1"/>
  <c r="Y25" i="3" s="1"/>
  <c r="AB25" i="3" s="1"/>
  <c r="AE25" i="3" s="1"/>
  <c r="AH25" i="3" s="1"/>
  <c r="AK25" i="3" s="1"/>
  <c r="AN25" i="3" s="1"/>
  <c r="AQ25" i="3" s="1"/>
  <c r="J26" i="3"/>
  <c r="M26" i="3" s="1"/>
  <c r="P26" i="3" s="1"/>
  <c r="S26" i="3" s="1"/>
  <c r="V26" i="3" s="1"/>
  <c r="Y26" i="3" s="1"/>
  <c r="AB26" i="3" s="1"/>
  <c r="AE26" i="3" s="1"/>
  <c r="AH26" i="3" s="1"/>
  <c r="AK26" i="3" s="1"/>
  <c r="AN26" i="3" s="1"/>
  <c r="AQ26" i="3" s="1"/>
  <c r="J27" i="3"/>
  <c r="M27" i="3" s="1"/>
  <c r="P27" i="3" s="1"/>
  <c r="S27" i="3" s="1"/>
  <c r="V27" i="3" s="1"/>
  <c r="Y27" i="3" s="1"/>
  <c r="AB27" i="3" s="1"/>
  <c r="AE27" i="3" s="1"/>
  <c r="AH27" i="3" s="1"/>
  <c r="AK27" i="3" s="1"/>
  <c r="AN27" i="3" s="1"/>
  <c r="AQ27" i="3" s="1"/>
  <c r="J28" i="3"/>
  <c r="M28" i="3" s="1"/>
  <c r="P28" i="3" s="1"/>
  <c r="S28" i="3" s="1"/>
  <c r="V28" i="3" s="1"/>
  <c r="Y28" i="3" s="1"/>
  <c r="AB28" i="3" s="1"/>
  <c r="AE28" i="3" s="1"/>
  <c r="AH28" i="3" s="1"/>
  <c r="AK28" i="3" s="1"/>
  <c r="AN28" i="3" s="1"/>
  <c r="AQ28" i="3" s="1"/>
  <c r="J29" i="3"/>
  <c r="M29" i="3" s="1"/>
  <c r="P29" i="3" s="1"/>
  <c r="S29" i="3" s="1"/>
  <c r="V29" i="3" s="1"/>
  <c r="Y29" i="3" s="1"/>
  <c r="AB29" i="3" s="1"/>
  <c r="AE29" i="3" s="1"/>
  <c r="AH29" i="3" s="1"/>
  <c r="AK29" i="3" s="1"/>
  <c r="AN29" i="3" s="1"/>
  <c r="AQ29" i="3" s="1"/>
  <c r="J30" i="3"/>
  <c r="M30" i="3" s="1"/>
  <c r="P30" i="3" s="1"/>
  <c r="S30" i="3" s="1"/>
  <c r="V30" i="3" s="1"/>
  <c r="Y30" i="3" s="1"/>
  <c r="AB30" i="3" s="1"/>
  <c r="AE30" i="3" s="1"/>
  <c r="AH30" i="3" s="1"/>
  <c r="AK30" i="3" s="1"/>
  <c r="AN30" i="3" s="1"/>
  <c r="AQ30" i="3" s="1"/>
  <c r="J31" i="3"/>
  <c r="M31" i="3" s="1"/>
  <c r="P31" i="3" s="1"/>
  <c r="S31" i="3" s="1"/>
  <c r="V31" i="3" s="1"/>
  <c r="Y31" i="3" s="1"/>
  <c r="AB31" i="3" s="1"/>
  <c r="AE31" i="3" s="1"/>
  <c r="AH31" i="3" s="1"/>
  <c r="AK31" i="3" s="1"/>
  <c r="AN31" i="3" s="1"/>
  <c r="AQ31" i="3" s="1"/>
  <c r="J32" i="3"/>
  <c r="M32" i="3" s="1"/>
  <c r="P32" i="3" s="1"/>
  <c r="S32" i="3" s="1"/>
  <c r="V32" i="3" s="1"/>
  <c r="Y32" i="3" s="1"/>
  <c r="AB32" i="3" s="1"/>
  <c r="AE32" i="3" s="1"/>
  <c r="AH32" i="3" s="1"/>
  <c r="AK32" i="3" s="1"/>
  <c r="AN32" i="3" s="1"/>
  <c r="AQ32" i="3" s="1"/>
  <c r="J33" i="3"/>
  <c r="M33" i="3" s="1"/>
  <c r="P33" i="3" s="1"/>
  <c r="S33" i="3" s="1"/>
  <c r="V33" i="3" s="1"/>
  <c r="Y33" i="3" s="1"/>
  <c r="AB33" i="3" s="1"/>
  <c r="AE33" i="3" s="1"/>
  <c r="AH33" i="3" s="1"/>
  <c r="AK33" i="3" s="1"/>
  <c r="AN33" i="3" s="1"/>
  <c r="AQ33" i="3" s="1"/>
  <c r="J34" i="3"/>
  <c r="M34" i="3" s="1"/>
  <c r="P34" i="3" s="1"/>
  <c r="S34" i="3" s="1"/>
  <c r="V34" i="3" s="1"/>
  <c r="Y34" i="3" s="1"/>
  <c r="AB34" i="3" s="1"/>
  <c r="AE34" i="3" s="1"/>
  <c r="AH34" i="3" s="1"/>
  <c r="AK34" i="3" s="1"/>
  <c r="AN34" i="3" s="1"/>
  <c r="AQ34" i="3" s="1"/>
  <c r="J35" i="3"/>
  <c r="M35" i="3" s="1"/>
  <c r="P35" i="3" s="1"/>
  <c r="S35" i="3" s="1"/>
  <c r="V35" i="3" s="1"/>
  <c r="Y35" i="3" s="1"/>
  <c r="AB35" i="3" s="1"/>
  <c r="AE35" i="3" s="1"/>
  <c r="AH35" i="3" s="1"/>
  <c r="AK35" i="3" s="1"/>
  <c r="AN35" i="3" s="1"/>
  <c r="AQ35" i="3" s="1"/>
  <c r="J36" i="3"/>
  <c r="M36" i="3" s="1"/>
  <c r="P36" i="3" s="1"/>
  <c r="S36" i="3" s="1"/>
  <c r="V36" i="3" s="1"/>
  <c r="Y36" i="3" s="1"/>
  <c r="J13" i="3"/>
  <c r="M13" i="3" s="1"/>
  <c r="P13" i="3" s="1"/>
  <c r="S13" i="3" s="1"/>
  <c r="V13" i="3" s="1"/>
  <c r="Y13" i="3" s="1"/>
  <c r="AB13" i="3" s="1"/>
  <c r="AE13" i="3" s="1"/>
  <c r="AH13" i="3" s="1"/>
  <c r="AK13" i="3" s="1"/>
  <c r="AN13" i="3" s="1"/>
  <c r="AQ13" i="3" s="1"/>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C6" i="1"/>
  <c r="B6" i="1"/>
  <c r="B33" i="2"/>
  <c r="A33" i="2"/>
  <c r="B32" i="2"/>
  <c r="A32" i="2"/>
  <c r="B31" i="2"/>
  <c r="A31" i="2"/>
  <c r="B30" i="2"/>
  <c r="A30" i="2"/>
  <c r="B29" i="2"/>
  <c r="A29" i="2"/>
  <c r="B28" i="2"/>
  <c r="A28" i="2"/>
  <c r="B27" i="2"/>
  <c r="A27" i="2"/>
  <c r="B26" i="2"/>
  <c r="A26" i="2"/>
  <c r="B25" i="2"/>
  <c r="A25" i="2"/>
  <c r="B24" i="2"/>
  <c r="A24" i="2"/>
  <c r="B23" i="2"/>
  <c r="A23" i="2"/>
  <c r="B22" i="2"/>
  <c r="A22" i="2"/>
  <c r="B21" i="2"/>
  <c r="A21" i="2"/>
  <c r="B20" i="2"/>
  <c r="A20" i="2"/>
  <c r="B19" i="2"/>
  <c r="A19" i="2"/>
  <c r="B18" i="2"/>
  <c r="A18" i="2"/>
  <c r="B17" i="2"/>
  <c r="A17" i="2"/>
  <c r="B16" i="2"/>
  <c r="A16" i="2"/>
  <c r="B15" i="2"/>
  <c r="A15" i="2"/>
  <c r="B14" i="2"/>
  <c r="A14" i="2"/>
  <c r="B13" i="2"/>
  <c r="A13" i="2"/>
  <c r="B12" i="2"/>
  <c r="A12" i="2"/>
  <c r="B11" i="2"/>
  <c r="A11" i="2"/>
  <c r="B10" i="2"/>
  <c r="A10" i="2"/>
  <c r="E176" i="1"/>
  <c r="D176" i="1"/>
  <c r="C176" i="1"/>
  <c r="E104" i="1"/>
  <c r="D104" i="1"/>
  <c r="C104" i="1"/>
  <c r="E749" i="13" l="1"/>
  <c r="C749" i="13"/>
  <c r="B749" i="13"/>
  <c r="A749" i="13"/>
  <c r="E688" i="13"/>
  <c r="C688" i="13"/>
  <c r="B688" i="13"/>
  <c r="A688" i="13"/>
  <c r="E664" i="13"/>
  <c r="C664" i="13"/>
  <c r="B664" i="13"/>
  <c r="A664" i="13"/>
  <c r="E653" i="13"/>
  <c r="C653" i="13"/>
  <c r="B653" i="13"/>
  <c r="A653" i="13"/>
  <c r="E642" i="13"/>
  <c r="C642" i="13"/>
  <c r="B642" i="13"/>
  <c r="A642" i="13"/>
  <c r="E619" i="13"/>
  <c r="C619" i="13"/>
  <c r="B619" i="13"/>
  <c r="A619" i="13"/>
  <c r="E607" i="13"/>
  <c r="C607" i="13"/>
  <c r="B607" i="13"/>
  <c r="A607" i="13"/>
  <c r="E595" i="13"/>
  <c r="C595" i="13"/>
  <c r="B595" i="13"/>
  <c r="A595" i="13"/>
  <c r="E584" i="13"/>
  <c r="C584" i="13"/>
  <c r="B584" i="13"/>
  <c r="A584" i="13"/>
  <c r="E582" i="13"/>
  <c r="F582" i="13" s="1"/>
  <c r="C582" i="13"/>
  <c r="B582" i="13"/>
  <c r="A582" i="13"/>
  <c r="E570" i="13"/>
  <c r="C570" i="13"/>
  <c r="B570" i="13"/>
  <c r="A570" i="13"/>
  <c r="E568" i="13"/>
  <c r="C568" i="13"/>
  <c r="B568" i="13"/>
  <c r="A568" i="13"/>
  <c r="E351" i="13"/>
  <c r="E350" i="13"/>
  <c r="E349" i="13"/>
  <c r="C351" i="13"/>
  <c r="C350" i="13"/>
  <c r="C349" i="13"/>
  <c r="B351" i="13"/>
  <c r="B350" i="13"/>
  <c r="B349" i="13"/>
  <c r="A351" i="13"/>
  <c r="A350" i="13"/>
  <c r="A349" i="13"/>
  <c r="F348" i="13"/>
  <c r="E348" i="13"/>
  <c r="C348" i="13"/>
  <c r="B348" i="13"/>
  <c r="A348" i="13"/>
  <c r="E347" i="13"/>
  <c r="F347" i="13" s="1"/>
  <c r="C347" i="13"/>
  <c r="B347" i="13"/>
  <c r="A347" i="13"/>
  <c r="E346" i="13"/>
  <c r="C346" i="13"/>
  <c r="B346" i="13"/>
  <c r="A346" i="13"/>
  <c r="E322" i="13"/>
  <c r="C322" i="13"/>
  <c r="B322" i="13"/>
  <c r="A322" i="13"/>
  <c r="E310" i="13"/>
  <c r="C310" i="13"/>
  <c r="B310" i="13"/>
  <c r="A310" i="13"/>
  <c r="A80" i="23"/>
  <c r="J80" i="23"/>
  <c r="J77" i="23"/>
  <c r="J73" i="23"/>
  <c r="J69" i="23"/>
  <c r="J65" i="23"/>
  <c r="J61" i="23"/>
  <c r="J57" i="23"/>
  <c r="J53" i="23"/>
  <c r="J50" i="23"/>
  <c r="J46" i="23"/>
  <c r="J42" i="23"/>
  <c r="J38" i="23"/>
  <c r="J34" i="23" l="1"/>
  <c r="J30" i="23"/>
  <c r="J27" i="23"/>
  <c r="J23" i="23"/>
  <c r="J20" i="23"/>
  <c r="J16" i="23"/>
  <c r="J12" i="23"/>
  <c r="J8" i="23"/>
  <c r="J4" i="23"/>
  <c r="A8" i="23"/>
  <c r="A12" i="23" s="1"/>
  <c r="A16" i="23" s="1"/>
  <c r="A20" i="23" s="1"/>
  <c r="A23" i="23" s="1"/>
  <c r="A27" i="23" s="1"/>
  <c r="A30" i="23" s="1"/>
  <c r="A34" i="23" s="1"/>
  <c r="A38" i="23" s="1"/>
  <c r="A42" i="23" s="1"/>
  <c r="A46" i="23" s="1"/>
  <c r="A50" i="23" s="1"/>
  <c r="A53" i="23" s="1"/>
  <c r="A57" i="23" s="1"/>
  <c r="A61" i="23" s="1"/>
  <c r="A65" i="23" s="1"/>
  <c r="A69" i="23" s="1"/>
  <c r="A73" i="23" s="1"/>
  <c r="A77" i="23" s="1"/>
  <c r="F34" i="13" l="1"/>
  <c r="F35" i="13"/>
  <c r="F36" i="13"/>
  <c r="F33" i="13"/>
  <c r="F29" i="13"/>
  <c r="F28" i="13"/>
  <c r="D253" i="1"/>
  <c r="E253" i="1"/>
  <c r="D254" i="1"/>
  <c r="E254" i="1"/>
  <c r="D255" i="1"/>
  <c r="E255" i="1"/>
  <c r="D256" i="1"/>
  <c r="E256" i="1"/>
  <c r="D257" i="1"/>
  <c r="E257" i="1"/>
  <c r="D258" i="1"/>
  <c r="E258" i="1"/>
  <c r="D259" i="1"/>
  <c r="E259" i="1"/>
  <c r="E252" i="1"/>
  <c r="D252" i="1"/>
  <c r="D242" i="1"/>
  <c r="E242" i="1"/>
  <c r="D243" i="1"/>
  <c r="E243" i="1"/>
  <c r="D244" i="1"/>
  <c r="E244" i="1"/>
  <c r="D245" i="1"/>
  <c r="E245" i="1"/>
  <c r="D246" i="1"/>
  <c r="E246" i="1"/>
  <c r="D247" i="1"/>
  <c r="E247" i="1"/>
  <c r="D248" i="1"/>
  <c r="E248" i="1"/>
  <c r="D249" i="1"/>
  <c r="E249" i="1"/>
  <c r="E241" i="1"/>
  <c r="D241" i="1"/>
  <c r="D224" i="1"/>
  <c r="E224" i="1"/>
  <c r="D225" i="1"/>
  <c r="E225" i="1"/>
  <c r="D226" i="1"/>
  <c r="E226" i="1"/>
  <c r="D227" i="1"/>
  <c r="E227" i="1"/>
  <c r="D228" i="1"/>
  <c r="E228" i="1"/>
  <c r="D229" i="1"/>
  <c r="E229" i="1"/>
  <c r="D230" i="1"/>
  <c r="E230" i="1"/>
  <c r="D231" i="1"/>
  <c r="E231" i="1"/>
  <c r="D232" i="1"/>
  <c r="E232" i="1"/>
  <c r="D233" i="1"/>
  <c r="E233" i="1"/>
  <c r="D234" i="1"/>
  <c r="E234" i="1"/>
  <c r="D235" i="1"/>
  <c r="E235" i="1"/>
  <c r="D236" i="1"/>
  <c r="E236" i="1"/>
  <c r="D237" i="1"/>
  <c r="E237" i="1"/>
  <c r="D238" i="1"/>
  <c r="E238" i="1"/>
  <c r="E223" i="1"/>
  <c r="D223" i="1"/>
  <c r="D211" i="1"/>
  <c r="E211" i="1"/>
  <c r="D212" i="1"/>
  <c r="E212" i="1"/>
  <c r="D213" i="1"/>
  <c r="E213" i="1"/>
  <c r="D214" i="1"/>
  <c r="E214" i="1"/>
  <c r="D215" i="1"/>
  <c r="E215" i="1"/>
  <c r="D216" i="1"/>
  <c r="E216" i="1"/>
  <c r="D217" i="1"/>
  <c r="E217" i="1"/>
  <c r="D218" i="1"/>
  <c r="E218" i="1"/>
  <c r="D219" i="1"/>
  <c r="E219" i="1"/>
  <c r="D220" i="1"/>
  <c r="E220" i="1"/>
  <c r="E210" i="1"/>
  <c r="D210" i="1"/>
  <c r="E207" i="1"/>
  <c r="D207" i="1"/>
  <c r="E206" i="1"/>
  <c r="D206" i="1"/>
  <c r="E205" i="1"/>
  <c r="D205" i="1"/>
  <c r="E204" i="1"/>
  <c r="D204" i="1"/>
  <c r="E203" i="1"/>
  <c r="D203" i="1"/>
  <c r="E202" i="1"/>
  <c r="D202" i="1"/>
  <c r="D177" i="1"/>
  <c r="E177" i="1"/>
  <c r="D178" i="1"/>
  <c r="E178" i="1"/>
  <c r="D179" i="1"/>
  <c r="E179" i="1"/>
  <c r="D180" i="1"/>
  <c r="E180" i="1"/>
  <c r="D181" i="1"/>
  <c r="E181" i="1"/>
  <c r="D182" i="1"/>
  <c r="E182" i="1"/>
  <c r="D183" i="1"/>
  <c r="E183" i="1"/>
  <c r="D184" i="1"/>
  <c r="E184" i="1"/>
  <c r="D185" i="1"/>
  <c r="E185" i="1"/>
  <c r="D186" i="1"/>
  <c r="E186" i="1"/>
  <c r="D187" i="1"/>
  <c r="E187" i="1"/>
  <c r="D188" i="1"/>
  <c r="E188" i="1"/>
  <c r="D189" i="1"/>
  <c r="E189" i="1"/>
  <c r="D190" i="1"/>
  <c r="E190" i="1"/>
  <c r="D191" i="1"/>
  <c r="E191" i="1"/>
  <c r="D192" i="1"/>
  <c r="E192" i="1"/>
  <c r="D193" i="1"/>
  <c r="E193" i="1"/>
  <c r="D194" i="1"/>
  <c r="E194" i="1"/>
  <c r="D195" i="1"/>
  <c r="E195" i="1"/>
  <c r="D196" i="1"/>
  <c r="E196" i="1"/>
  <c r="D197" i="1"/>
  <c r="E197" i="1"/>
  <c r="D198" i="1"/>
  <c r="E198" i="1"/>
  <c r="D199" i="1"/>
  <c r="E199" i="1"/>
  <c r="D169" i="1"/>
  <c r="E169" i="1"/>
  <c r="D170" i="1"/>
  <c r="E170" i="1"/>
  <c r="D171" i="1"/>
  <c r="E171" i="1"/>
  <c r="D172" i="1"/>
  <c r="E172" i="1"/>
  <c r="D173" i="1"/>
  <c r="E173" i="1"/>
  <c r="E168" i="1"/>
  <c r="D168" i="1"/>
  <c r="D160" i="1"/>
  <c r="E160" i="1"/>
  <c r="D161" i="1"/>
  <c r="E161" i="1"/>
  <c r="D162" i="1"/>
  <c r="E162" i="1"/>
  <c r="D163" i="1"/>
  <c r="E163" i="1"/>
  <c r="D164" i="1"/>
  <c r="E164" i="1"/>
  <c r="D165" i="1"/>
  <c r="E165" i="1"/>
  <c r="E159" i="1"/>
  <c r="D159" i="1"/>
  <c r="D149" i="1"/>
  <c r="E149" i="1"/>
  <c r="D150" i="1"/>
  <c r="E150" i="1"/>
  <c r="D151" i="1"/>
  <c r="E151" i="1"/>
  <c r="D152" i="1"/>
  <c r="E152" i="1"/>
  <c r="D153" i="1"/>
  <c r="E153" i="1"/>
  <c r="D154" i="1"/>
  <c r="E154" i="1"/>
  <c r="D155" i="1"/>
  <c r="E155" i="1"/>
  <c r="D156" i="1"/>
  <c r="E156" i="1"/>
  <c r="E148" i="1"/>
  <c r="D148" i="1"/>
  <c r="D105" i="1"/>
  <c r="E105" i="1"/>
  <c r="D106" i="1"/>
  <c r="E106" i="1"/>
  <c r="D107" i="1"/>
  <c r="E107" i="1"/>
  <c r="D108" i="1"/>
  <c r="E108" i="1"/>
  <c r="D109" i="1"/>
  <c r="E109" i="1"/>
  <c r="D110" i="1"/>
  <c r="E110" i="1"/>
  <c r="D111" i="1"/>
  <c r="E111" i="1"/>
  <c r="D112" i="1"/>
  <c r="E112" i="1"/>
  <c r="D113" i="1"/>
  <c r="E113" i="1"/>
  <c r="D114" i="1"/>
  <c r="E114" i="1"/>
  <c r="D115" i="1"/>
  <c r="E115" i="1"/>
  <c r="D116" i="1"/>
  <c r="E116" i="1"/>
  <c r="D117" i="1"/>
  <c r="E117" i="1"/>
  <c r="D118" i="1"/>
  <c r="E118" i="1"/>
  <c r="D119" i="1"/>
  <c r="E119" i="1"/>
  <c r="D120" i="1"/>
  <c r="E120" i="1"/>
  <c r="D121" i="1"/>
  <c r="E121" i="1"/>
  <c r="D122" i="1"/>
  <c r="E122" i="1"/>
  <c r="D123" i="1"/>
  <c r="E123" i="1"/>
  <c r="D124" i="1"/>
  <c r="E124" i="1"/>
  <c r="D125" i="1"/>
  <c r="E125" i="1"/>
  <c r="D126" i="1"/>
  <c r="E126" i="1"/>
  <c r="D127" i="1"/>
  <c r="E127" i="1"/>
  <c r="D128" i="1"/>
  <c r="E128" i="1"/>
  <c r="D129" i="1"/>
  <c r="E129" i="1"/>
  <c r="D130" i="1"/>
  <c r="E130" i="1"/>
  <c r="D131" i="1"/>
  <c r="E131" i="1"/>
  <c r="D132" i="1"/>
  <c r="E132" i="1"/>
  <c r="D133" i="1"/>
  <c r="E133" i="1"/>
  <c r="D134" i="1"/>
  <c r="E134" i="1"/>
  <c r="D135" i="1"/>
  <c r="E135" i="1"/>
  <c r="D136" i="1"/>
  <c r="E136" i="1"/>
  <c r="D137" i="1"/>
  <c r="E137" i="1"/>
  <c r="D138" i="1"/>
  <c r="E138" i="1"/>
  <c r="D139" i="1"/>
  <c r="E139" i="1"/>
  <c r="D140" i="1"/>
  <c r="E140" i="1"/>
  <c r="D141" i="1"/>
  <c r="E141" i="1"/>
  <c r="D142" i="1"/>
  <c r="E142" i="1"/>
  <c r="D143" i="1"/>
  <c r="E143" i="1"/>
  <c r="D144" i="1"/>
  <c r="E144" i="1"/>
  <c r="D145" i="1"/>
  <c r="E145" i="1"/>
  <c r="D95" i="1"/>
  <c r="E95" i="1"/>
  <c r="D96" i="1"/>
  <c r="E96" i="1"/>
  <c r="D97" i="1"/>
  <c r="E97" i="1"/>
  <c r="D98" i="1"/>
  <c r="E98" i="1"/>
  <c r="D99" i="1"/>
  <c r="E99" i="1"/>
  <c r="D100" i="1"/>
  <c r="E100" i="1"/>
  <c r="D101" i="1"/>
  <c r="E101" i="1"/>
  <c r="E94" i="1"/>
  <c r="D94" i="1"/>
  <c r="D88" i="1"/>
  <c r="E88" i="1"/>
  <c r="D89" i="1"/>
  <c r="E89" i="1"/>
  <c r="D90" i="1"/>
  <c r="E90" i="1"/>
  <c r="D91" i="1"/>
  <c r="E91" i="1"/>
  <c r="E87" i="1"/>
  <c r="D87" i="1"/>
  <c r="E84" i="1"/>
  <c r="D84" i="1"/>
  <c r="E83" i="1"/>
  <c r="D83" i="1"/>
  <c r="D78" i="1"/>
  <c r="E78" i="1"/>
  <c r="D79" i="1"/>
  <c r="E79" i="1"/>
  <c r="D80" i="1"/>
  <c r="E80" i="1"/>
  <c r="E77" i="1"/>
  <c r="D77" i="1"/>
  <c r="D70" i="1"/>
  <c r="E70" i="1"/>
  <c r="D71" i="1"/>
  <c r="E71" i="1"/>
  <c r="D72" i="1"/>
  <c r="E72" i="1"/>
  <c r="D73" i="1"/>
  <c r="E73" i="1"/>
  <c r="D74" i="1"/>
  <c r="E74" i="1"/>
  <c r="E69" i="1"/>
  <c r="D69" i="1"/>
  <c r="E66" i="1"/>
  <c r="D66" i="1"/>
  <c r="D59" i="1"/>
  <c r="E59" i="1"/>
  <c r="D60" i="1"/>
  <c r="E60" i="1"/>
  <c r="D61" i="1"/>
  <c r="E61" i="1"/>
  <c r="D62" i="1"/>
  <c r="E62" i="1"/>
  <c r="D63" i="1"/>
  <c r="E63" i="1"/>
  <c r="E58" i="1"/>
  <c r="D58" i="1"/>
  <c r="D51" i="1"/>
  <c r="E51" i="1"/>
  <c r="D52" i="1"/>
  <c r="E52" i="1"/>
  <c r="D53" i="1"/>
  <c r="E53" i="1"/>
  <c r="D54" i="1"/>
  <c r="E54" i="1"/>
  <c r="D55" i="1"/>
  <c r="E55" i="1"/>
  <c r="E50" i="1"/>
  <c r="D50" i="1"/>
  <c r="E47" i="1"/>
  <c r="D47" i="1"/>
  <c r="D42" i="1"/>
  <c r="E42" i="1"/>
  <c r="D43" i="1"/>
  <c r="E43" i="1"/>
  <c r="D44" i="1"/>
  <c r="E44" i="1"/>
  <c r="E41" i="1"/>
  <c r="D41" i="1"/>
  <c r="D35" i="1"/>
  <c r="E35" i="1"/>
  <c r="D36" i="1"/>
  <c r="E36" i="1"/>
  <c r="D37" i="1"/>
  <c r="E37" i="1"/>
  <c r="D38" i="1"/>
  <c r="E38" i="1"/>
  <c r="E34" i="1"/>
  <c r="D34" i="1"/>
  <c r="D29" i="1"/>
  <c r="E29" i="1"/>
  <c r="D30" i="1"/>
  <c r="E30" i="1"/>
  <c r="D31" i="1"/>
  <c r="E31" i="1"/>
  <c r="E28" i="1"/>
  <c r="D28" i="1"/>
  <c r="D22" i="1"/>
  <c r="D23" i="1"/>
  <c r="D24" i="1"/>
  <c r="D25" i="1"/>
  <c r="D21" i="1"/>
  <c r="D14" i="1"/>
  <c r="D15" i="1"/>
  <c r="D16" i="1"/>
  <c r="D17" i="1"/>
  <c r="D18" i="1"/>
  <c r="D13" i="1"/>
  <c r="E22" i="1"/>
  <c r="E23" i="1"/>
  <c r="E24" i="1"/>
  <c r="E25" i="1"/>
  <c r="E21" i="1"/>
  <c r="E13" i="1"/>
  <c r="E15" i="1"/>
  <c r="E16" i="1"/>
  <c r="E17" i="1"/>
  <c r="E18" i="1"/>
  <c r="E14" i="1"/>
  <c r="E789" i="13"/>
  <c r="F789" i="13" s="1"/>
  <c r="C789" i="13"/>
  <c r="B789" i="13"/>
  <c r="E788" i="13"/>
  <c r="F788" i="13" s="1"/>
  <c r="C788" i="13"/>
  <c r="B788" i="13"/>
  <c r="E787" i="13"/>
  <c r="F787" i="13" s="1"/>
  <c r="C787" i="13"/>
  <c r="B787" i="13"/>
  <c r="E783" i="13"/>
  <c r="F783" i="13" s="1"/>
  <c r="C783" i="13"/>
  <c r="B783" i="13"/>
  <c r="E782" i="13"/>
  <c r="F782" i="13" s="1"/>
  <c r="C782" i="13"/>
  <c r="B782" i="13"/>
  <c r="E775" i="13"/>
  <c r="F775" i="13" s="1"/>
  <c r="F776" i="13" s="1"/>
  <c r="C775" i="13"/>
  <c r="B775" i="13"/>
  <c r="E771" i="13"/>
  <c r="F771" i="13" s="1"/>
  <c r="F772" i="13" s="1"/>
  <c r="C771" i="13"/>
  <c r="B771" i="13"/>
  <c r="E764" i="13"/>
  <c r="F764" i="13" s="1"/>
  <c r="F765" i="13" s="1"/>
  <c r="C764" i="13"/>
  <c r="B764" i="13"/>
  <c r="E760" i="13"/>
  <c r="F760" i="13" s="1"/>
  <c r="C760" i="13"/>
  <c r="B760" i="13"/>
  <c r="E759" i="13"/>
  <c r="F759" i="13" s="1"/>
  <c r="C759" i="13"/>
  <c r="B759" i="13"/>
  <c r="B748" i="13"/>
  <c r="C748" i="13"/>
  <c r="E748" i="13"/>
  <c r="F748" i="13" s="1"/>
  <c r="F749" i="13"/>
  <c r="E747" i="13"/>
  <c r="F747" i="13" s="1"/>
  <c r="C747" i="13"/>
  <c r="B747" i="13"/>
  <c r="B751" i="13"/>
  <c r="C751" i="13"/>
  <c r="E751" i="13"/>
  <c r="F751" i="13" s="1"/>
  <c r="B752" i="13"/>
  <c r="C752" i="13"/>
  <c r="E752" i="13"/>
  <c r="F752" i="13" s="1"/>
  <c r="E750" i="13"/>
  <c r="F750" i="13" s="1"/>
  <c r="C750" i="13"/>
  <c r="B750" i="13"/>
  <c r="E743" i="13"/>
  <c r="F743" i="13" s="1"/>
  <c r="C743" i="13"/>
  <c r="B743" i="13"/>
  <c r="E742" i="13"/>
  <c r="F742" i="13" s="1"/>
  <c r="C742" i="13"/>
  <c r="B742" i="13"/>
  <c r="E735" i="13"/>
  <c r="F735" i="13" s="1"/>
  <c r="F736" i="13" s="1"/>
  <c r="C735" i="13"/>
  <c r="B735" i="13"/>
  <c r="E731" i="13"/>
  <c r="F731" i="13" s="1"/>
  <c r="F732" i="13" s="1"/>
  <c r="C731" i="13"/>
  <c r="B731" i="13"/>
  <c r="E724" i="13"/>
  <c r="F724" i="13" s="1"/>
  <c r="F725" i="13" s="1"/>
  <c r="C724" i="13"/>
  <c r="B724" i="13"/>
  <c r="E720" i="13"/>
  <c r="F720" i="13" s="1"/>
  <c r="C720" i="13"/>
  <c r="B720" i="13"/>
  <c r="E719" i="13"/>
  <c r="F719" i="13" s="1"/>
  <c r="C719" i="13"/>
  <c r="B719" i="13"/>
  <c r="E712" i="13"/>
  <c r="F712" i="13" s="1"/>
  <c r="F713" i="13" s="1"/>
  <c r="C712" i="13"/>
  <c r="B712" i="13"/>
  <c r="E708" i="13"/>
  <c r="F708" i="13" s="1"/>
  <c r="C708" i="13"/>
  <c r="B708" i="13"/>
  <c r="E707" i="13"/>
  <c r="F707" i="13" s="1"/>
  <c r="C707" i="13"/>
  <c r="B707" i="13"/>
  <c r="E700" i="13"/>
  <c r="F700" i="13" s="1"/>
  <c r="F701" i="13" s="1"/>
  <c r="C700" i="13"/>
  <c r="B700" i="13"/>
  <c r="E696" i="13"/>
  <c r="F696" i="13" s="1"/>
  <c r="C696" i="13"/>
  <c r="B696" i="13"/>
  <c r="E695" i="13"/>
  <c r="F695" i="13" s="1"/>
  <c r="C695" i="13"/>
  <c r="B695" i="13"/>
  <c r="F688" i="13"/>
  <c r="F689" i="13" s="1"/>
  <c r="E684" i="13"/>
  <c r="F684" i="13" s="1"/>
  <c r="C684" i="13"/>
  <c r="B684" i="13"/>
  <c r="E683" i="13"/>
  <c r="F683" i="13" s="1"/>
  <c r="C683" i="13"/>
  <c r="B683" i="13"/>
  <c r="E676" i="13"/>
  <c r="F676" i="13" s="1"/>
  <c r="C676" i="13"/>
  <c r="B676" i="13"/>
  <c r="E672" i="13"/>
  <c r="F672" i="13" s="1"/>
  <c r="C672" i="13"/>
  <c r="B672" i="13"/>
  <c r="E671" i="13"/>
  <c r="F671" i="13" s="1"/>
  <c r="C671" i="13"/>
  <c r="B671" i="13"/>
  <c r="F664" i="13"/>
  <c r="F665" i="13" s="1"/>
  <c r="F666" i="13" s="1"/>
  <c r="E657" i="13" s="1"/>
  <c r="E660" i="13"/>
  <c r="F660" i="13" s="1"/>
  <c r="F661" i="13" s="1"/>
  <c r="C660" i="13"/>
  <c r="B660" i="13"/>
  <c r="F653" i="13"/>
  <c r="F654" i="13" s="1"/>
  <c r="E649" i="13"/>
  <c r="F649" i="13" s="1"/>
  <c r="F650" i="13" s="1"/>
  <c r="C649" i="13"/>
  <c r="B649" i="13"/>
  <c r="F642" i="13"/>
  <c r="F643" i="13" s="1"/>
  <c r="E638" i="13"/>
  <c r="F638" i="13" s="1"/>
  <c r="F639" i="13" s="1"/>
  <c r="C638" i="13"/>
  <c r="B638" i="13"/>
  <c r="E631" i="13"/>
  <c r="F632" i="13" s="1"/>
  <c r="C631" i="13"/>
  <c r="B631" i="13"/>
  <c r="E627" i="13"/>
  <c r="F627" i="13" s="1"/>
  <c r="C627" i="13"/>
  <c r="B627" i="13"/>
  <c r="E626" i="13"/>
  <c r="F626" i="13" s="1"/>
  <c r="C626" i="13"/>
  <c r="B626" i="13"/>
  <c r="F619" i="13"/>
  <c r="F620" i="13" s="1"/>
  <c r="F621" i="13" s="1"/>
  <c r="E611" i="13" s="1"/>
  <c r="E615" i="13"/>
  <c r="F615" i="13" s="1"/>
  <c r="C615" i="13"/>
  <c r="B615" i="13"/>
  <c r="E614" i="13"/>
  <c r="F614" i="13" s="1"/>
  <c r="C614" i="13"/>
  <c r="B614" i="13"/>
  <c r="F607" i="13"/>
  <c r="F608" i="13" s="1"/>
  <c r="F609" i="13" s="1"/>
  <c r="E599" i="13" s="1"/>
  <c r="E603" i="13"/>
  <c r="F603" i="13" s="1"/>
  <c r="C603" i="13"/>
  <c r="B603" i="13"/>
  <c r="E602" i="13"/>
  <c r="F602" i="13" s="1"/>
  <c r="C602" i="13"/>
  <c r="B602" i="13"/>
  <c r="F595" i="13"/>
  <c r="F596" i="13" s="1"/>
  <c r="F597" i="13" s="1"/>
  <c r="E588" i="13" s="1"/>
  <c r="E591" i="13"/>
  <c r="F591" i="13" s="1"/>
  <c r="F592" i="13" s="1"/>
  <c r="C591" i="13"/>
  <c r="B591" i="13"/>
  <c r="F584" i="13"/>
  <c r="E583" i="13"/>
  <c r="F583" i="13" s="1"/>
  <c r="C583" i="13"/>
  <c r="B583" i="13"/>
  <c r="E578" i="13"/>
  <c r="F578" i="13" s="1"/>
  <c r="C578" i="13"/>
  <c r="B578" i="13"/>
  <c r="E577" i="13"/>
  <c r="F577" i="13" s="1"/>
  <c r="C577" i="13"/>
  <c r="B577" i="13"/>
  <c r="F570" i="13"/>
  <c r="E569" i="13"/>
  <c r="F569" i="13" s="1"/>
  <c r="C569" i="13"/>
  <c r="B569" i="13"/>
  <c r="F568" i="13"/>
  <c r="E564" i="13"/>
  <c r="F564" i="13" s="1"/>
  <c r="C564" i="13"/>
  <c r="B564" i="13"/>
  <c r="E563" i="13"/>
  <c r="F563" i="13" s="1"/>
  <c r="C563" i="13"/>
  <c r="B563" i="13"/>
  <c r="C515" i="13"/>
  <c r="B515" i="13"/>
  <c r="A515" i="13"/>
  <c r="E549" i="13"/>
  <c r="F549" i="13" s="1"/>
  <c r="E550" i="13"/>
  <c r="F550" i="13" s="1"/>
  <c r="E551" i="13"/>
  <c r="F551" i="13" s="1"/>
  <c r="E552" i="13"/>
  <c r="F552" i="13" s="1"/>
  <c r="E553" i="13"/>
  <c r="F553" i="13" s="1"/>
  <c r="E554" i="13"/>
  <c r="F554" i="13" s="1"/>
  <c r="E555" i="13"/>
  <c r="F555" i="13" s="1"/>
  <c r="E556" i="13"/>
  <c r="F556" i="13" s="1"/>
  <c r="C549" i="13"/>
  <c r="C550" i="13"/>
  <c r="C551" i="13"/>
  <c r="C552" i="13"/>
  <c r="C553" i="13"/>
  <c r="C554" i="13"/>
  <c r="C555" i="13"/>
  <c r="C556" i="13"/>
  <c r="B549" i="13"/>
  <c r="B550" i="13"/>
  <c r="B551" i="13"/>
  <c r="B552" i="13"/>
  <c r="B553" i="13"/>
  <c r="B554" i="13"/>
  <c r="B555" i="13"/>
  <c r="B556" i="13"/>
  <c r="E542" i="13"/>
  <c r="F542" i="13" s="1"/>
  <c r="E543" i="13"/>
  <c r="F543" i="13" s="1"/>
  <c r="E544" i="13"/>
  <c r="F544" i="13" s="1"/>
  <c r="C542" i="13"/>
  <c r="C543" i="13"/>
  <c r="C544" i="13"/>
  <c r="B542" i="13"/>
  <c r="B543" i="13"/>
  <c r="B544" i="13"/>
  <c r="E548" i="13"/>
  <c r="F548" i="13" s="1"/>
  <c r="C548" i="13"/>
  <c r="B548" i="13"/>
  <c r="E541" i="13"/>
  <c r="F541" i="13" s="1"/>
  <c r="C541" i="13"/>
  <c r="B541" i="13"/>
  <c r="E534" i="13"/>
  <c r="F534" i="13" s="1"/>
  <c r="C534" i="13"/>
  <c r="B534" i="13"/>
  <c r="E533" i="13"/>
  <c r="F533" i="13" s="1"/>
  <c r="C533" i="13"/>
  <c r="B533" i="13"/>
  <c r="E532" i="13"/>
  <c r="F532" i="13" s="1"/>
  <c r="C532" i="13"/>
  <c r="B532" i="13"/>
  <c r="E528" i="13"/>
  <c r="F528" i="13" s="1"/>
  <c r="C528" i="13"/>
  <c r="B528" i="13"/>
  <c r="E527" i="13"/>
  <c r="F527" i="13" s="1"/>
  <c r="C527" i="13"/>
  <c r="B527" i="13"/>
  <c r="E516" i="13"/>
  <c r="F516" i="13" s="1"/>
  <c r="E517" i="13"/>
  <c r="F517" i="13" s="1"/>
  <c r="E518" i="13"/>
  <c r="F518" i="13" s="1"/>
  <c r="E519" i="13"/>
  <c r="F519" i="13" s="1"/>
  <c r="E520" i="13"/>
  <c r="F520" i="13" s="1"/>
  <c r="C516" i="13"/>
  <c r="C517" i="13"/>
  <c r="C518" i="13"/>
  <c r="C519" i="13"/>
  <c r="C520" i="13"/>
  <c r="B516" i="13"/>
  <c r="B517" i="13"/>
  <c r="B518" i="13"/>
  <c r="B519" i="13"/>
  <c r="B520" i="13"/>
  <c r="E514" i="13"/>
  <c r="F514" i="13" s="1"/>
  <c r="C514" i="13"/>
  <c r="B514" i="13"/>
  <c r="E510" i="13"/>
  <c r="F510" i="13" s="1"/>
  <c r="C510" i="13"/>
  <c r="B510" i="13"/>
  <c r="E509" i="13"/>
  <c r="F509" i="13" s="1"/>
  <c r="C509" i="13"/>
  <c r="B509" i="13"/>
  <c r="C477" i="13"/>
  <c r="B477" i="13"/>
  <c r="A477" i="13"/>
  <c r="E502" i="13"/>
  <c r="F502" i="13" s="1"/>
  <c r="C502" i="13"/>
  <c r="B502" i="13"/>
  <c r="E498" i="13"/>
  <c r="F498" i="13" s="1"/>
  <c r="F499" i="13" s="1"/>
  <c r="C498" i="13"/>
  <c r="B498" i="13"/>
  <c r="C476" i="13"/>
  <c r="B476" i="13"/>
  <c r="E491" i="13"/>
  <c r="F491" i="13" s="1"/>
  <c r="C491" i="13"/>
  <c r="B491" i="13"/>
  <c r="E490" i="13"/>
  <c r="F490" i="13" s="1"/>
  <c r="C490" i="13"/>
  <c r="B490" i="13"/>
  <c r="E489" i="13"/>
  <c r="F489" i="13" s="1"/>
  <c r="C489" i="13"/>
  <c r="B489" i="13"/>
  <c r="E485" i="13"/>
  <c r="F485" i="13" s="1"/>
  <c r="C485" i="13"/>
  <c r="B485" i="13"/>
  <c r="E484" i="13"/>
  <c r="F484" i="13" s="1"/>
  <c r="C484" i="13"/>
  <c r="B484" i="13"/>
  <c r="E475" i="13"/>
  <c r="F475" i="13" s="1"/>
  <c r="C475" i="13"/>
  <c r="B475" i="13"/>
  <c r="E471" i="13"/>
  <c r="F471" i="13" s="1"/>
  <c r="C471" i="13"/>
  <c r="B471" i="13"/>
  <c r="E470" i="13"/>
  <c r="F470" i="13" s="1"/>
  <c r="C470" i="13"/>
  <c r="B470" i="13"/>
  <c r="E462" i="13"/>
  <c r="F462" i="13" s="1"/>
  <c r="E463" i="13"/>
  <c r="F463" i="13" s="1"/>
  <c r="C461" i="13"/>
  <c r="C462" i="13"/>
  <c r="C463" i="13"/>
  <c r="B460" i="13"/>
  <c r="B461" i="13"/>
  <c r="B462" i="13"/>
  <c r="B463" i="13"/>
  <c r="E461" i="13"/>
  <c r="F461" i="13" s="1"/>
  <c r="E460" i="13"/>
  <c r="F460" i="13" s="1"/>
  <c r="C460" i="13"/>
  <c r="E459" i="13"/>
  <c r="F459" i="13" s="1"/>
  <c r="C459" i="13"/>
  <c r="B459" i="13"/>
  <c r="E455" i="13"/>
  <c r="F455" i="13" s="1"/>
  <c r="C455" i="13"/>
  <c r="B455" i="13"/>
  <c r="E454" i="13"/>
  <c r="F454" i="13" s="1"/>
  <c r="C454" i="13"/>
  <c r="B454" i="13"/>
  <c r="E447" i="13"/>
  <c r="F447" i="13" s="1"/>
  <c r="C447" i="13"/>
  <c r="B447" i="13"/>
  <c r="E443" i="13"/>
  <c r="F443" i="13" s="1"/>
  <c r="F444" i="13" s="1"/>
  <c r="C443" i="13"/>
  <c r="B443" i="13"/>
  <c r="E436" i="13"/>
  <c r="F436" i="13" s="1"/>
  <c r="C436" i="13"/>
  <c r="B436" i="13"/>
  <c r="E435" i="13"/>
  <c r="F435" i="13" s="1"/>
  <c r="C435" i="13"/>
  <c r="B435" i="13"/>
  <c r="E434" i="13"/>
  <c r="F434" i="13" s="1"/>
  <c r="C434" i="13"/>
  <c r="B434" i="13"/>
  <c r="E430" i="13"/>
  <c r="F430" i="13" s="1"/>
  <c r="C430" i="13"/>
  <c r="B430" i="13"/>
  <c r="E429" i="13"/>
  <c r="F429" i="13" s="1"/>
  <c r="C429" i="13"/>
  <c r="B429" i="13"/>
  <c r="E422" i="13"/>
  <c r="F422" i="13" s="1"/>
  <c r="F423" i="13" s="1"/>
  <c r="C422" i="13"/>
  <c r="B422" i="13"/>
  <c r="E418" i="13"/>
  <c r="F418" i="13" s="1"/>
  <c r="C418" i="13"/>
  <c r="B418" i="13"/>
  <c r="E417" i="13"/>
  <c r="F417" i="13" s="1"/>
  <c r="C417" i="13"/>
  <c r="B417" i="13"/>
  <c r="E410" i="13"/>
  <c r="F410" i="13" s="1"/>
  <c r="F411" i="13" s="1"/>
  <c r="C410" i="13"/>
  <c r="B410" i="13"/>
  <c r="E406" i="13"/>
  <c r="F406" i="13" s="1"/>
  <c r="C406" i="13"/>
  <c r="B406" i="13"/>
  <c r="E405" i="13"/>
  <c r="F405" i="13" s="1"/>
  <c r="C405" i="13"/>
  <c r="B405" i="13"/>
  <c r="E398" i="13"/>
  <c r="F398" i="13" s="1"/>
  <c r="F399" i="13" s="1"/>
  <c r="C398" i="13"/>
  <c r="B398" i="13"/>
  <c r="E394" i="13"/>
  <c r="F394" i="13" s="1"/>
  <c r="C394" i="13"/>
  <c r="B394" i="13"/>
  <c r="E393" i="13"/>
  <c r="F393" i="13" s="1"/>
  <c r="C393" i="13"/>
  <c r="B393" i="13"/>
  <c r="E386" i="13"/>
  <c r="F386" i="13" s="1"/>
  <c r="F387" i="13" s="1"/>
  <c r="C386" i="13"/>
  <c r="B386" i="13"/>
  <c r="E382" i="13"/>
  <c r="F382" i="13" s="1"/>
  <c r="C382" i="13"/>
  <c r="B382" i="13"/>
  <c r="E381" i="13"/>
  <c r="F381" i="13" s="1"/>
  <c r="C381" i="13"/>
  <c r="B381" i="13"/>
  <c r="E374" i="13"/>
  <c r="F374" i="13" s="1"/>
  <c r="F375" i="13" s="1"/>
  <c r="C374" i="13"/>
  <c r="B374" i="13"/>
  <c r="E370" i="13"/>
  <c r="F370" i="13" s="1"/>
  <c r="C370" i="13"/>
  <c r="B370" i="13"/>
  <c r="E369" i="13"/>
  <c r="F369" i="13" s="1"/>
  <c r="C369" i="13"/>
  <c r="B369" i="13"/>
  <c r="E362" i="13"/>
  <c r="F362" i="13" s="1"/>
  <c r="F363" i="13" s="1"/>
  <c r="C362" i="13"/>
  <c r="B362" i="13"/>
  <c r="E358" i="13"/>
  <c r="F358" i="13" s="1"/>
  <c r="F359" i="13" s="1"/>
  <c r="C358" i="13"/>
  <c r="B358" i="13"/>
  <c r="F350" i="13"/>
  <c r="F349" i="13"/>
  <c r="F346" i="13"/>
  <c r="E342" i="13"/>
  <c r="F342" i="13" s="1"/>
  <c r="C342" i="13"/>
  <c r="B342" i="13"/>
  <c r="E341" i="13"/>
  <c r="F341" i="13" s="1"/>
  <c r="C341" i="13"/>
  <c r="B341" i="13"/>
  <c r="E334" i="13"/>
  <c r="F334" i="13" s="1"/>
  <c r="F335" i="13" s="1"/>
  <c r="C334" i="13"/>
  <c r="B334" i="13"/>
  <c r="E330" i="13"/>
  <c r="F330" i="13" s="1"/>
  <c r="C330" i="13"/>
  <c r="B330" i="13"/>
  <c r="E329" i="13"/>
  <c r="F329" i="13" s="1"/>
  <c r="C329" i="13"/>
  <c r="B329" i="13"/>
  <c r="F322" i="13"/>
  <c r="F323" i="13" s="1"/>
  <c r="F324" i="13" s="1"/>
  <c r="E314" i="13" s="1"/>
  <c r="E318" i="13"/>
  <c r="F318" i="13" s="1"/>
  <c r="C318" i="13"/>
  <c r="B318" i="13"/>
  <c r="E317" i="13"/>
  <c r="F317" i="13" s="1"/>
  <c r="C317" i="13"/>
  <c r="B317" i="13"/>
  <c r="F310" i="13"/>
  <c r="F311" i="13" s="1"/>
  <c r="E306" i="13"/>
  <c r="F306" i="13" s="1"/>
  <c r="C306" i="13"/>
  <c r="B306" i="13"/>
  <c r="E305" i="13"/>
  <c r="F305" i="13" s="1"/>
  <c r="C305" i="13"/>
  <c r="B305" i="13"/>
  <c r="E298" i="13"/>
  <c r="F298" i="13" s="1"/>
  <c r="F299" i="13" s="1"/>
  <c r="C298" i="13"/>
  <c r="B298" i="13"/>
  <c r="E294" i="13"/>
  <c r="F294" i="13" s="1"/>
  <c r="C294" i="13"/>
  <c r="B294" i="13"/>
  <c r="E293" i="13"/>
  <c r="F293" i="13" s="1"/>
  <c r="C293" i="13"/>
  <c r="B293" i="13"/>
  <c r="B284" i="13"/>
  <c r="C284" i="13"/>
  <c r="E284" i="13"/>
  <c r="F284" i="13" s="1"/>
  <c r="B285" i="13"/>
  <c r="C285" i="13"/>
  <c r="E285" i="13"/>
  <c r="F285" i="13" s="1"/>
  <c r="B286" i="13"/>
  <c r="C286" i="13"/>
  <c r="E286" i="13"/>
  <c r="F286" i="13" s="1"/>
  <c r="E283" i="13"/>
  <c r="F283" i="13" s="1"/>
  <c r="C283" i="13"/>
  <c r="B283" i="13"/>
  <c r="E282" i="13"/>
  <c r="F282" i="13" s="1"/>
  <c r="C282" i="13"/>
  <c r="B282" i="13"/>
  <c r="E281" i="13"/>
  <c r="F281" i="13" s="1"/>
  <c r="C281" i="13"/>
  <c r="B281" i="13"/>
  <c r="E280" i="13"/>
  <c r="F280" i="13" s="1"/>
  <c r="C280" i="13"/>
  <c r="B280" i="13"/>
  <c r="E279" i="13"/>
  <c r="F279" i="13" s="1"/>
  <c r="C279" i="13"/>
  <c r="B279" i="13"/>
  <c r="E278" i="13"/>
  <c r="F278" i="13" s="1"/>
  <c r="C278" i="13"/>
  <c r="B278" i="13"/>
  <c r="E274" i="13"/>
  <c r="F274" i="13" s="1"/>
  <c r="C274" i="13"/>
  <c r="B274" i="13"/>
  <c r="E273" i="13"/>
  <c r="F273" i="13" s="1"/>
  <c r="C273" i="13"/>
  <c r="B273" i="13"/>
  <c r="E266" i="13"/>
  <c r="F266" i="13" s="1"/>
  <c r="F267" i="13" s="1"/>
  <c r="C266" i="13"/>
  <c r="B266" i="13"/>
  <c r="E262" i="13"/>
  <c r="F262" i="13" s="1"/>
  <c r="C262" i="13"/>
  <c r="B262" i="13"/>
  <c r="E261" i="13"/>
  <c r="F261" i="13" s="1"/>
  <c r="C261" i="13"/>
  <c r="B261" i="13"/>
  <c r="E254" i="13"/>
  <c r="F254" i="13" s="1"/>
  <c r="F255" i="13" s="1"/>
  <c r="C254" i="13"/>
  <c r="B254" i="13"/>
  <c r="E250" i="13"/>
  <c r="F250" i="13" s="1"/>
  <c r="C250" i="13"/>
  <c r="B250" i="13"/>
  <c r="E249" i="13"/>
  <c r="F249" i="13" s="1"/>
  <c r="C249" i="13"/>
  <c r="B249" i="13"/>
  <c r="E242" i="13"/>
  <c r="F242" i="13" s="1"/>
  <c r="F243" i="13" s="1"/>
  <c r="C242" i="13"/>
  <c r="B242" i="13"/>
  <c r="E238" i="13"/>
  <c r="F238" i="13" s="1"/>
  <c r="C238" i="13"/>
  <c r="B238" i="13"/>
  <c r="E237" i="13"/>
  <c r="F237" i="13" s="1"/>
  <c r="C237" i="13"/>
  <c r="B237" i="13"/>
  <c r="E230" i="13"/>
  <c r="F230" i="13" s="1"/>
  <c r="C230" i="13"/>
  <c r="B230" i="13"/>
  <c r="E229" i="13"/>
  <c r="F229" i="13" s="1"/>
  <c r="C229" i="13"/>
  <c r="B229" i="13"/>
  <c r="E228" i="13"/>
  <c r="F228" i="13" s="1"/>
  <c r="C228" i="13"/>
  <c r="B228" i="13"/>
  <c r="E227" i="13"/>
  <c r="F227" i="13" s="1"/>
  <c r="C227" i="13"/>
  <c r="B227" i="13"/>
  <c r="E223" i="13"/>
  <c r="F223" i="13" s="1"/>
  <c r="C223" i="13"/>
  <c r="B223" i="13"/>
  <c r="E222" i="13"/>
  <c r="F222" i="13" s="1"/>
  <c r="C222" i="13"/>
  <c r="B222" i="13"/>
  <c r="E215" i="13"/>
  <c r="F215" i="13" s="1"/>
  <c r="F216" i="13" s="1"/>
  <c r="C215" i="13"/>
  <c r="B215" i="13"/>
  <c r="E211" i="13"/>
  <c r="F211" i="13" s="1"/>
  <c r="C211" i="13"/>
  <c r="B211" i="13"/>
  <c r="E210" i="13"/>
  <c r="F210" i="13" s="1"/>
  <c r="C210" i="13"/>
  <c r="B210" i="13"/>
  <c r="E203" i="13"/>
  <c r="F203" i="13" s="1"/>
  <c r="F204" i="13" s="1"/>
  <c r="C203" i="13"/>
  <c r="B203" i="13"/>
  <c r="E199" i="13"/>
  <c r="F199" i="13" s="1"/>
  <c r="C199" i="13"/>
  <c r="B199" i="13"/>
  <c r="E198" i="13"/>
  <c r="F198" i="13" s="1"/>
  <c r="C198" i="13"/>
  <c r="B198" i="13"/>
  <c r="E191" i="13"/>
  <c r="F191" i="13" s="1"/>
  <c r="C191" i="13"/>
  <c r="B191" i="13"/>
  <c r="E190" i="13"/>
  <c r="F190" i="13" s="1"/>
  <c r="C190" i="13"/>
  <c r="B190" i="13"/>
  <c r="E189" i="13"/>
  <c r="F189" i="13" s="1"/>
  <c r="C189" i="13"/>
  <c r="B189" i="13"/>
  <c r="E188" i="13"/>
  <c r="F188" i="13" s="1"/>
  <c r="C188" i="13"/>
  <c r="B188" i="13"/>
  <c r="E187" i="13"/>
  <c r="F187" i="13" s="1"/>
  <c r="C187" i="13"/>
  <c r="B187" i="13"/>
  <c r="E186" i="13"/>
  <c r="F186" i="13" s="1"/>
  <c r="C186" i="13"/>
  <c r="B186" i="13"/>
  <c r="E182" i="13"/>
  <c r="F182" i="13" s="1"/>
  <c r="C182" i="13"/>
  <c r="B182" i="13"/>
  <c r="E181" i="13"/>
  <c r="F181" i="13" s="1"/>
  <c r="C181" i="13"/>
  <c r="B181" i="13"/>
  <c r="E173" i="13"/>
  <c r="F173" i="13" s="1"/>
  <c r="C173" i="13"/>
  <c r="B173" i="13"/>
  <c r="E174" i="13"/>
  <c r="F174" i="13" s="1"/>
  <c r="C174" i="13"/>
  <c r="B174" i="13"/>
  <c r="E169" i="13"/>
  <c r="F169" i="13" s="1"/>
  <c r="F170" i="13" s="1"/>
  <c r="C169" i="13"/>
  <c r="B169" i="13"/>
  <c r="E151" i="13"/>
  <c r="F151" i="13" s="1"/>
  <c r="C151" i="13"/>
  <c r="B151" i="13"/>
  <c r="E147" i="13"/>
  <c r="F147" i="13" s="1"/>
  <c r="C147" i="13"/>
  <c r="B147" i="13"/>
  <c r="E146" i="13"/>
  <c r="F146" i="13" s="1"/>
  <c r="C146" i="13"/>
  <c r="B146" i="13"/>
  <c r="E162" i="13"/>
  <c r="F162" i="13" s="1"/>
  <c r="F163" i="13" s="1"/>
  <c r="C162" i="13"/>
  <c r="B162" i="13"/>
  <c r="E158" i="13"/>
  <c r="F158" i="13" s="1"/>
  <c r="F159" i="13" s="1"/>
  <c r="C158" i="13"/>
  <c r="B158" i="13"/>
  <c r="E139" i="13"/>
  <c r="F139" i="13" s="1"/>
  <c r="C139" i="13"/>
  <c r="B139" i="13"/>
  <c r="E138" i="13"/>
  <c r="F138" i="13" s="1"/>
  <c r="C138" i="13"/>
  <c r="B138" i="13"/>
  <c r="E137" i="13"/>
  <c r="F137" i="13" s="1"/>
  <c r="C137" i="13"/>
  <c r="B137" i="13"/>
  <c r="E133" i="13"/>
  <c r="F133" i="13" s="1"/>
  <c r="C133" i="13"/>
  <c r="B133" i="13"/>
  <c r="E132" i="13"/>
  <c r="F132" i="13" s="1"/>
  <c r="C132" i="13"/>
  <c r="B132" i="13"/>
  <c r="E125" i="13"/>
  <c r="F125" i="13" s="1"/>
  <c r="F126" i="13" s="1"/>
  <c r="C125" i="13"/>
  <c r="B125" i="13"/>
  <c r="E121" i="13"/>
  <c r="F121" i="13" s="1"/>
  <c r="F122" i="13" s="1"/>
  <c r="C121" i="13"/>
  <c r="B121" i="13"/>
  <c r="E109" i="13"/>
  <c r="F109" i="13" s="1"/>
  <c r="C109" i="13"/>
  <c r="B109" i="13"/>
  <c r="E114" i="13"/>
  <c r="F114" i="13" s="1"/>
  <c r="C114" i="13"/>
  <c r="B114" i="13"/>
  <c r="E110" i="13"/>
  <c r="F110" i="13" s="1"/>
  <c r="C110" i="13"/>
  <c r="B110" i="13"/>
  <c r="E90" i="13"/>
  <c r="F90" i="13" s="1"/>
  <c r="E91" i="13"/>
  <c r="F91" i="13" s="1"/>
  <c r="E92" i="13"/>
  <c r="F92" i="13" s="1"/>
  <c r="C90" i="13"/>
  <c r="C91" i="13"/>
  <c r="C92" i="13"/>
  <c r="B90" i="13"/>
  <c r="B91" i="13"/>
  <c r="B92" i="13"/>
  <c r="E97" i="13"/>
  <c r="F97" i="13" s="1"/>
  <c r="E98" i="13"/>
  <c r="F98" i="13" s="1"/>
  <c r="E99" i="13"/>
  <c r="F99" i="13" s="1"/>
  <c r="E100" i="13"/>
  <c r="F100" i="13" s="1"/>
  <c r="E101" i="13"/>
  <c r="F101" i="13" s="1"/>
  <c r="E102" i="13"/>
  <c r="F102" i="13" s="1"/>
  <c r="E96" i="13"/>
  <c r="F96" i="13" s="1"/>
  <c r="C97" i="13"/>
  <c r="C98" i="13"/>
  <c r="C99" i="13"/>
  <c r="C100" i="13"/>
  <c r="C101" i="13"/>
  <c r="C102" i="13"/>
  <c r="C96" i="13"/>
  <c r="B102" i="13"/>
  <c r="B97" i="13"/>
  <c r="B98" i="13"/>
  <c r="B99" i="13"/>
  <c r="B100" i="13"/>
  <c r="B101" i="13"/>
  <c r="B96" i="13"/>
  <c r="E89" i="13"/>
  <c r="F89" i="13" s="1"/>
  <c r="C89" i="13"/>
  <c r="B89" i="13"/>
  <c r="E82" i="13"/>
  <c r="F82" i="13" s="1"/>
  <c r="C82" i="13"/>
  <c r="B82" i="13"/>
  <c r="E81" i="13"/>
  <c r="F81" i="13" s="1"/>
  <c r="C81" i="13"/>
  <c r="B81" i="13"/>
  <c r="E80" i="13"/>
  <c r="F80" i="13" s="1"/>
  <c r="C80" i="13"/>
  <c r="B80" i="13"/>
  <c r="E76" i="13"/>
  <c r="F76" i="13" s="1"/>
  <c r="C76" i="13"/>
  <c r="B76" i="13"/>
  <c r="E75" i="13"/>
  <c r="F75" i="13" s="1"/>
  <c r="C75" i="13"/>
  <c r="B75" i="13"/>
  <c r="F224" i="1"/>
  <c r="F585" i="13" l="1"/>
  <c r="F586" i="13" s="1"/>
  <c r="E574" i="13" s="1"/>
  <c r="F351" i="13"/>
  <c r="F352" i="13" s="1"/>
  <c r="F753" i="13"/>
  <c r="F790" i="13"/>
  <c r="F791" i="13" s="1"/>
  <c r="E779" i="13" s="1"/>
  <c r="F784" i="13"/>
  <c r="F777" i="13"/>
  <c r="E768" i="13" s="1"/>
  <c r="F761" i="13"/>
  <c r="F766" i="13" s="1"/>
  <c r="E756" i="13" s="1"/>
  <c r="F744" i="13"/>
  <c r="F737" i="13"/>
  <c r="E728" i="13" s="1"/>
  <c r="F721" i="13"/>
  <c r="F726" i="13" s="1"/>
  <c r="E716" i="13" s="1"/>
  <c r="F709" i="13"/>
  <c r="F714" i="13" s="1"/>
  <c r="E704" i="13" s="1"/>
  <c r="F697" i="13"/>
  <c r="F702" i="13" s="1"/>
  <c r="E692" i="13" s="1"/>
  <c r="F685" i="13"/>
  <c r="F690" i="13" s="1"/>
  <c r="E680" i="13" s="1"/>
  <c r="F673" i="13"/>
  <c r="F677" i="13"/>
  <c r="F655" i="13"/>
  <c r="E646" i="13" s="1"/>
  <c r="F616" i="13"/>
  <c r="F644" i="13"/>
  <c r="E635" i="13" s="1"/>
  <c r="F628" i="13"/>
  <c r="F633" i="13" s="1"/>
  <c r="E623" i="13" s="1"/>
  <c r="F604" i="13"/>
  <c r="F579" i="13"/>
  <c r="F565" i="13"/>
  <c r="F571" i="13"/>
  <c r="F557" i="13"/>
  <c r="F529" i="13"/>
  <c r="F545" i="13"/>
  <c r="F535" i="13"/>
  <c r="F511" i="13"/>
  <c r="F503" i="13"/>
  <c r="F504" i="13" s="1"/>
  <c r="F492" i="13"/>
  <c r="F486" i="13"/>
  <c r="F464" i="13"/>
  <c r="F472" i="13"/>
  <c r="F437" i="13"/>
  <c r="F456" i="13"/>
  <c r="F448" i="13"/>
  <c r="F449" i="13" s="1"/>
  <c r="E440" i="13" s="1"/>
  <c r="F419" i="13"/>
  <c r="F424" i="13" s="1"/>
  <c r="E414" i="13" s="1"/>
  <c r="F383" i="13"/>
  <c r="F388" i="13" s="1"/>
  <c r="E378" i="13" s="1"/>
  <c r="F431" i="13"/>
  <c r="F407" i="13"/>
  <c r="F412" i="13" s="1"/>
  <c r="E402" i="13" s="1"/>
  <c r="F395" i="13"/>
  <c r="F400" i="13" s="1"/>
  <c r="E390" i="13" s="1"/>
  <c r="F371" i="13"/>
  <c r="F376" i="13" s="1"/>
  <c r="E366" i="13" s="1"/>
  <c r="F364" i="13"/>
  <c r="E355" i="13" s="1"/>
  <c r="F343" i="13"/>
  <c r="F319" i="13"/>
  <c r="F331" i="13"/>
  <c r="F336" i="13" s="1"/>
  <c r="E326" i="13" s="1"/>
  <c r="F307" i="13"/>
  <c r="F312" i="13" s="1"/>
  <c r="E302" i="13" s="1"/>
  <c r="F295" i="13"/>
  <c r="F300" i="13" s="1"/>
  <c r="E290" i="13" s="1"/>
  <c r="F287" i="13"/>
  <c r="F263" i="13"/>
  <c r="F268" i="13" s="1"/>
  <c r="E258" i="13" s="1"/>
  <c r="F275" i="13"/>
  <c r="F251" i="13"/>
  <c r="F256" i="13" s="1"/>
  <c r="E246" i="13" s="1"/>
  <c r="F239" i="13"/>
  <c r="F244" i="13" s="1"/>
  <c r="E234" i="13" s="1"/>
  <c r="F231" i="13"/>
  <c r="F224" i="13"/>
  <c r="F212" i="13"/>
  <c r="F217" i="13" s="1"/>
  <c r="E207" i="13" s="1"/>
  <c r="F200" i="13"/>
  <c r="F205" i="13" s="1"/>
  <c r="E195" i="13" s="1"/>
  <c r="F175" i="13"/>
  <c r="F176" i="13" s="1"/>
  <c r="E166" i="13" s="1"/>
  <c r="F183" i="13"/>
  <c r="F192" i="13"/>
  <c r="F148" i="13"/>
  <c r="F152" i="13"/>
  <c r="F164" i="13"/>
  <c r="E155" i="13" s="1"/>
  <c r="F111" i="13"/>
  <c r="F134" i="13"/>
  <c r="F140" i="13"/>
  <c r="F127" i="13"/>
  <c r="E118" i="13" s="1"/>
  <c r="F115" i="13"/>
  <c r="F103" i="13"/>
  <c r="F93" i="13"/>
  <c r="F83" i="13"/>
  <c r="F77" i="13"/>
  <c r="F97" i="1"/>
  <c r="D92" i="1"/>
  <c r="F754" i="13" l="1"/>
  <c r="E739" i="13" s="1"/>
  <c r="F353" i="13"/>
  <c r="E338" i="13" s="1"/>
  <c r="F678" i="13"/>
  <c r="E668" i="13" s="1"/>
  <c r="F558" i="13"/>
  <c r="E538" i="13" s="1"/>
  <c r="F572" i="13"/>
  <c r="E560" i="13" s="1"/>
  <c r="F536" i="13"/>
  <c r="E524" i="13" s="1"/>
  <c r="F438" i="13"/>
  <c r="E426" i="13" s="1"/>
  <c r="E495" i="13"/>
  <c r="E477" i="13"/>
  <c r="F477" i="13" s="1"/>
  <c r="F493" i="13"/>
  <c r="E481" i="13" s="1"/>
  <c r="F465" i="13"/>
  <c r="E451" i="13" s="1"/>
  <c r="F288" i="13"/>
  <c r="E270" i="13" s="1"/>
  <c r="F232" i="13"/>
  <c r="E219" i="13" s="1"/>
  <c r="F193" i="13"/>
  <c r="E178" i="13" s="1"/>
  <c r="F116" i="13"/>
  <c r="E106" i="13" s="1"/>
  <c r="F141" i="13"/>
  <c r="E129" i="13" s="1"/>
  <c r="F153" i="13"/>
  <c r="E143" i="13" s="1"/>
  <c r="F104" i="13"/>
  <c r="E86" i="13" s="1"/>
  <c r="F84" i="13"/>
  <c r="E72" i="13" s="1"/>
  <c r="F78" i="1"/>
  <c r="F79" i="1" s="1"/>
  <c r="F72" i="1"/>
  <c r="F71" i="1"/>
  <c r="E68" i="13"/>
  <c r="F68" i="13" s="1"/>
  <c r="C68" i="13"/>
  <c r="B68" i="13"/>
  <c r="E67" i="13"/>
  <c r="F67" i="13" s="1"/>
  <c r="C67" i="13"/>
  <c r="B67" i="13"/>
  <c r="E66" i="13"/>
  <c r="F66" i="13" s="1"/>
  <c r="C66" i="13"/>
  <c r="B66" i="13"/>
  <c r="E65" i="13"/>
  <c r="F65" i="13" s="1"/>
  <c r="C65" i="13"/>
  <c r="B65" i="13"/>
  <c r="E64" i="13"/>
  <c r="F64" i="13" s="1"/>
  <c r="C64" i="13"/>
  <c r="B64" i="13"/>
  <c r="E60" i="13"/>
  <c r="F60" i="13" s="1"/>
  <c r="C60" i="13"/>
  <c r="B60" i="13"/>
  <c r="E59" i="13"/>
  <c r="F59" i="13" s="1"/>
  <c r="C59" i="13"/>
  <c r="B59" i="13"/>
  <c r="E45" i="13"/>
  <c r="F45" i="13" s="1"/>
  <c r="C45" i="13"/>
  <c r="B45" i="13"/>
  <c r="E52" i="13"/>
  <c r="F52" i="13" s="1"/>
  <c r="C52" i="13"/>
  <c r="B52" i="13"/>
  <c r="E51" i="13"/>
  <c r="F51" i="13" s="1"/>
  <c r="C51" i="13"/>
  <c r="B51" i="13"/>
  <c r="E50" i="13"/>
  <c r="F50" i="13" s="1"/>
  <c r="C50" i="13"/>
  <c r="B50" i="13"/>
  <c r="E49" i="13"/>
  <c r="F49" i="13" s="1"/>
  <c r="C49" i="13"/>
  <c r="B49" i="13"/>
  <c r="E44" i="13"/>
  <c r="F44" i="13" s="1"/>
  <c r="C44" i="13"/>
  <c r="B44" i="13"/>
  <c r="E43" i="13"/>
  <c r="F43" i="13" s="1"/>
  <c r="C43" i="13"/>
  <c r="B43" i="13"/>
  <c r="E36" i="13"/>
  <c r="C36" i="13"/>
  <c r="B36" i="13"/>
  <c r="E35" i="13"/>
  <c r="C35" i="13"/>
  <c r="B35" i="13"/>
  <c r="E34" i="13"/>
  <c r="C34" i="13"/>
  <c r="B34" i="13"/>
  <c r="E33" i="13"/>
  <c r="C33" i="13"/>
  <c r="B33" i="13"/>
  <c r="E29" i="13"/>
  <c r="C29" i="13"/>
  <c r="B29" i="13"/>
  <c r="E28" i="13"/>
  <c r="C28" i="13"/>
  <c r="B28" i="13"/>
  <c r="E13" i="13"/>
  <c r="F13" i="13" s="1"/>
  <c r="E14" i="13"/>
  <c r="F14" i="13" s="1"/>
  <c r="E15" i="13"/>
  <c r="F15" i="13" s="1"/>
  <c r="E16" i="13"/>
  <c r="F16" i="13" s="1"/>
  <c r="E17" i="13"/>
  <c r="F17" i="13" s="1"/>
  <c r="E18" i="13"/>
  <c r="F18" i="13" s="1"/>
  <c r="E19" i="13"/>
  <c r="F19" i="13" s="1"/>
  <c r="E20" i="13"/>
  <c r="F20" i="13" s="1"/>
  <c r="E21" i="13"/>
  <c r="F21" i="13" s="1"/>
  <c r="E12" i="13"/>
  <c r="F12" i="13" s="1"/>
  <c r="C13" i="13"/>
  <c r="C14" i="13"/>
  <c r="C15" i="13"/>
  <c r="C16" i="13"/>
  <c r="C17" i="13"/>
  <c r="C18" i="13"/>
  <c r="C19" i="13"/>
  <c r="C20" i="13"/>
  <c r="C21" i="13"/>
  <c r="C12" i="13"/>
  <c r="B13" i="13"/>
  <c r="B14" i="13"/>
  <c r="B15" i="13"/>
  <c r="B16" i="13"/>
  <c r="B17" i="13"/>
  <c r="B18" i="13"/>
  <c r="B19" i="13"/>
  <c r="B20" i="13"/>
  <c r="B21" i="13"/>
  <c r="B12" i="13"/>
  <c r="B8" i="13"/>
  <c r="E7" i="13"/>
  <c r="F7" i="13" s="1"/>
  <c r="C7" i="13"/>
  <c r="B7" i="13"/>
  <c r="E515" i="13" l="1"/>
  <c r="F515" i="13" s="1"/>
  <c r="F521" i="13" s="1"/>
  <c r="F522" i="13" s="1"/>
  <c r="E506" i="13" s="1"/>
  <c r="E476" i="13"/>
  <c r="F476" i="13" s="1"/>
  <c r="F478" i="13" s="1"/>
  <c r="F479" i="13" s="1"/>
  <c r="E467" i="13" s="1"/>
  <c r="F69" i="13"/>
  <c r="F46" i="13"/>
  <c r="F61" i="13"/>
  <c r="F53" i="13"/>
  <c r="F37" i="13"/>
  <c r="F30" i="13"/>
  <c r="F54" i="13" l="1"/>
  <c r="E40" i="13" s="1"/>
  <c r="F70" i="13"/>
  <c r="E56" i="13" s="1"/>
  <c r="F38" i="13"/>
  <c r="E25" i="13" s="1"/>
  <c r="F22" i="13" l="1"/>
  <c r="E8" i="13"/>
  <c r="F8" i="13" s="1"/>
  <c r="C8" i="13"/>
  <c r="J6" i="1" l="1"/>
  <c r="AB36" i="3" l="1"/>
  <c r="AE36" i="3" s="1"/>
  <c r="AH36" i="3" s="1"/>
  <c r="AK36" i="3" s="1"/>
  <c r="AN36" i="3" s="1"/>
  <c r="AQ36" i="3" s="1"/>
  <c r="F9" i="13" l="1"/>
  <c r="F23" i="13" s="1"/>
  <c r="I6" i="1" l="1"/>
  <c r="I4" i="1"/>
  <c r="I3" i="1"/>
  <c r="E4" i="1"/>
  <c r="E3" i="1"/>
  <c r="A7" i="1"/>
  <c r="A6" i="1"/>
  <c r="B5" i="2"/>
  <c r="B5" i="1" s="1"/>
  <c r="A5" i="2"/>
  <c r="A5" i="1" s="1"/>
  <c r="B4" i="2"/>
  <c r="B4" i="1" s="1"/>
  <c r="A4" i="2"/>
  <c r="A4" i="1" s="1"/>
  <c r="B3" i="2"/>
  <c r="B3" i="1" s="1"/>
  <c r="A3" i="2"/>
  <c r="A3" i="1" s="1"/>
  <c r="I23" i="4" l="1"/>
  <c r="I23" i="10" l="1"/>
  <c r="I18" i="10"/>
  <c r="I11" i="10"/>
  <c r="I26" i="10" l="1"/>
  <c r="J5" i="1" l="1"/>
  <c r="J4" i="10"/>
  <c r="I17" i="4"/>
  <c r="I26" i="4" s="1"/>
  <c r="J4" i="1" s="1"/>
  <c r="G66" i="1" s="1"/>
  <c r="I66" i="1" s="1"/>
  <c r="J66" i="1" s="1"/>
  <c r="J67" i="1" s="1"/>
  <c r="E18" i="2" s="1"/>
  <c r="F21" i="3" s="1"/>
  <c r="Q21" i="3" l="1"/>
  <c r="Z21" i="3"/>
  <c r="T21" i="3"/>
  <c r="AL21" i="3"/>
  <c r="AF21" i="3"/>
  <c r="K21" i="3"/>
  <c r="H21" i="3"/>
  <c r="AC21" i="3"/>
  <c r="AI21" i="3"/>
  <c r="W21" i="3"/>
  <c r="AO21" i="3"/>
  <c r="N21" i="3"/>
  <c r="G256" i="1"/>
  <c r="I256" i="1" s="1"/>
  <c r="J256" i="1" s="1"/>
  <c r="G252" i="1"/>
  <c r="I252" i="1" s="1"/>
  <c r="J252" i="1" s="1"/>
  <c r="G245" i="1"/>
  <c r="I245" i="1" s="1"/>
  <c r="J245" i="1" s="1"/>
  <c r="G249" i="1"/>
  <c r="I249" i="1" s="1"/>
  <c r="J249" i="1" s="1"/>
  <c r="G226" i="1"/>
  <c r="I226" i="1" s="1"/>
  <c r="J226" i="1" s="1"/>
  <c r="G230" i="1"/>
  <c r="I230" i="1" s="1"/>
  <c r="J230" i="1" s="1"/>
  <c r="G234" i="1"/>
  <c r="I234" i="1" s="1"/>
  <c r="J234" i="1" s="1"/>
  <c r="G238" i="1"/>
  <c r="I238" i="1" s="1"/>
  <c r="J238" i="1" s="1"/>
  <c r="G259" i="1"/>
  <c r="I259" i="1" s="1"/>
  <c r="J259" i="1" s="1"/>
  <c r="G255" i="1"/>
  <c r="I255" i="1" s="1"/>
  <c r="J255" i="1" s="1"/>
  <c r="G242" i="1"/>
  <c r="I242" i="1" s="1"/>
  <c r="J242" i="1" s="1"/>
  <c r="G246" i="1"/>
  <c r="I246" i="1" s="1"/>
  <c r="J246" i="1" s="1"/>
  <c r="G227" i="1"/>
  <c r="I227" i="1" s="1"/>
  <c r="J227" i="1" s="1"/>
  <c r="G231" i="1"/>
  <c r="I231" i="1" s="1"/>
  <c r="J231" i="1" s="1"/>
  <c r="G235" i="1"/>
  <c r="I235" i="1" s="1"/>
  <c r="J235" i="1" s="1"/>
  <c r="G241" i="1"/>
  <c r="I241" i="1" s="1"/>
  <c r="J241" i="1" s="1"/>
  <c r="G223" i="1"/>
  <c r="I223" i="1" s="1"/>
  <c r="J223" i="1" s="1"/>
  <c r="G258" i="1"/>
  <c r="I258" i="1" s="1"/>
  <c r="J258" i="1" s="1"/>
  <c r="G254" i="1"/>
  <c r="I254" i="1" s="1"/>
  <c r="J254" i="1" s="1"/>
  <c r="G243" i="1"/>
  <c r="I243" i="1" s="1"/>
  <c r="J243" i="1" s="1"/>
  <c r="G247" i="1"/>
  <c r="I247" i="1" s="1"/>
  <c r="J247" i="1" s="1"/>
  <c r="G224" i="1"/>
  <c r="I224" i="1" s="1"/>
  <c r="J224" i="1" s="1"/>
  <c r="G228" i="1"/>
  <c r="I228" i="1" s="1"/>
  <c r="J228" i="1" s="1"/>
  <c r="G232" i="1"/>
  <c r="I232" i="1" s="1"/>
  <c r="J232" i="1" s="1"/>
  <c r="G236" i="1"/>
  <c r="I236" i="1" s="1"/>
  <c r="J236" i="1" s="1"/>
  <c r="G257" i="1"/>
  <c r="I257" i="1" s="1"/>
  <c r="J257" i="1" s="1"/>
  <c r="G253" i="1"/>
  <c r="I253" i="1" s="1"/>
  <c r="J253" i="1" s="1"/>
  <c r="G244" i="1"/>
  <c r="I244" i="1" s="1"/>
  <c r="J244" i="1" s="1"/>
  <c r="G248" i="1"/>
  <c r="I248" i="1" s="1"/>
  <c r="J248" i="1" s="1"/>
  <c r="G225" i="1"/>
  <c r="I225" i="1" s="1"/>
  <c r="J225" i="1" s="1"/>
  <c r="G229" i="1"/>
  <c r="I229" i="1" s="1"/>
  <c r="J229" i="1" s="1"/>
  <c r="G233" i="1"/>
  <c r="I233" i="1" s="1"/>
  <c r="J233" i="1" s="1"/>
  <c r="G237" i="1"/>
  <c r="I237" i="1" s="1"/>
  <c r="J237" i="1" s="1"/>
  <c r="G212" i="1"/>
  <c r="I212" i="1" s="1"/>
  <c r="J212" i="1" s="1"/>
  <c r="G215" i="1"/>
  <c r="I215" i="1" s="1"/>
  <c r="J215" i="1" s="1"/>
  <c r="G219" i="1"/>
  <c r="I219" i="1" s="1"/>
  <c r="J219" i="1" s="1"/>
  <c r="G216" i="1"/>
  <c r="I216" i="1" s="1"/>
  <c r="J216" i="1" s="1"/>
  <c r="G220" i="1"/>
  <c r="I220" i="1" s="1"/>
  <c r="J220" i="1" s="1"/>
  <c r="G213" i="1"/>
  <c r="I213" i="1" s="1"/>
  <c r="J213" i="1" s="1"/>
  <c r="G217" i="1"/>
  <c r="I217" i="1" s="1"/>
  <c r="J217" i="1" s="1"/>
  <c r="G211" i="1"/>
  <c r="I211" i="1" s="1"/>
  <c r="J211" i="1" s="1"/>
  <c r="G214" i="1"/>
  <c r="I214" i="1" s="1"/>
  <c r="J214" i="1" s="1"/>
  <c r="G218" i="1"/>
  <c r="I218" i="1" s="1"/>
  <c r="J218" i="1" s="1"/>
  <c r="G210" i="1"/>
  <c r="I210" i="1" s="1"/>
  <c r="J210" i="1" s="1"/>
  <c r="G172" i="1"/>
  <c r="I172" i="1" s="1"/>
  <c r="J172" i="1" s="1"/>
  <c r="G159" i="1"/>
  <c r="I159" i="1" s="1"/>
  <c r="J159" i="1" s="1"/>
  <c r="G149" i="1"/>
  <c r="I149" i="1" s="1"/>
  <c r="J149" i="1" s="1"/>
  <c r="G152" i="1"/>
  <c r="I152" i="1" s="1"/>
  <c r="J152" i="1" s="1"/>
  <c r="G108" i="1"/>
  <c r="I108" i="1" s="1"/>
  <c r="J108" i="1" s="1"/>
  <c r="G112" i="1"/>
  <c r="I112" i="1" s="1"/>
  <c r="J112" i="1" s="1"/>
  <c r="G116" i="1"/>
  <c r="I116" i="1" s="1"/>
  <c r="J116" i="1" s="1"/>
  <c r="G120" i="1"/>
  <c r="I120" i="1" s="1"/>
  <c r="J120" i="1" s="1"/>
  <c r="G124" i="1"/>
  <c r="I124" i="1" s="1"/>
  <c r="J124" i="1" s="1"/>
  <c r="G128" i="1"/>
  <c r="I128" i="1" s="1"/>
  <c r="J128" i="1" s="1"/>
  <c r="G132" i="1"/>
  <c r="I132" i="1" s="1"/>
  <c r="J132" i="1" s="1"/>
  <c r="G136" i="1"/>
  <c r="I136" i="1" s="1"/>
  <c r="J136" i="1" s="1"/>
  <c r="G140" i="1"/>
  <c r="I140" i="1" s="1"/>
  <c r="J140" i="1" s="1"/>
  <c r="G144" i="1"/>
  <c r="I144" i="1" s="1"/>
  <c r="J144" i="1" s="1"/>
  <c r="G162" i="1"/>
  <c r="I162" i="1" s="1"/>
  <c r="J162" i="1" s="1"/>
  <c r="G203" i="1"/>
  <c r="I203" i="1" s="1"/>
  <c r="J203" i="1" s="1"/>
  <c r="G207" i="1"/>
  <c r="I207" i="1" s="1"/>
  <c r="J207" i="1" s="1"/>
  <c r="G179" i="1"/>
  <c r="I179" i="1" s="1"/>
  <c r="J179" i="1" s="1"/>
  <c r="G183" i="1"/>
  <c r="I183" i="1" s="1"/>
  <c r="J183" i="1" s="1"/>
  <c r="G187" i="1"/>
  <c r="I187" i="1" s="1"/>
  <c r="J187" i="1" s="1"/>
  <c r="G191" i="1"/>
  <c r="I191" i="1" s="1"/>
  <c r="J191" i="1" s="1"/>
  <c r="G195" i="1"/>
  <c r="I195" i="1" s="1"/>
  <c r="J195" i="1" s="1"/>
  <c r="G199" i="1"/>
  <c r="I199" i="1" s="1"/>
  <c r="J199" i="1" s="1"/>
  <c r="G163" i="1"/>
  <c r="I163" i="1" s="1"/>
  <c r="J163" i="1" s="1"/>
  <c r="G169" i="1"/>
  <c r="I169" i="1" s="1"/>
  <c r="J169" i="1" s="1"/>
  <c r="G173" i="1"/>
  <c r="I173" i="1" s="1"/>
  <c r="J173" i="1" s="1"/>
  <c r="G150" i="1"/>
  <c r="I150" i="1" s="1"/>
  <c r="J150" i="1" s="1"/>
  <c r="G155" i="1"/>
  <c r="I155" i="1" s="1"/>
  <c r="J155" i="1" s="1"/>
  <c r="G105" i="1"/>
  <c r="I105" i="1" s="1"/>
  <c r="J105" i="1" s="1"/>
  <c r="G109" i="1"/>
  <c r="I109" i="1" s="1"/>
  <c r="J109" i="1" s="1"/>
  <c r="G113" i="1"/>
  <c r="I113" i="1" s="1"/>
  <c r="J113" i="1" s="1"/>
  <c r="G117" i="1"/>
  <c r="I117" i="1" s="1"/>
  <c r="J117" i="1" s="1"/>
  <c r="G121" i="1"/>
  <c r="I121" i="1" s="1"/>
  <c r="J121" i="1" s="1"/>
  <c r="G125" i="1"/>
  <c r="I125" i="1" s="1"/>
  <c r="J125" i="1" s="1"/>
  <c r="G129" i="1"/>
  <c r="I129" i="1" s="1"/>
  <c r="J129" i="1" s="1"/>
  <c r="G133" i="1"/>
  <c r="I133" i="1" s="1"/>
  <c r="J133" i="1" s="1"/>
  <c r="G137" i="1"/>
  <c r="I137" i="1" s="1"/>
  <c r="J137" i="1" s="1"/>
  <c r="G141" i="1"/>
  <c r="I141" i="1" s="1"/>
  <c r="J141" i="1" s="1"/>
  <c r="G145" i="1"/>
  <c r="I145" i="1" s="1"/>
  <c r="J145" i="1" s="1"/>
  <c r="G204" i="1"/>
  <c r="I204" i="1" s="1"/>
  <c r="J204" i="1" s="1"/>
  <c r="G180" i="1"/>
  <c r="I180" i="1" s="1"/>
  <c r="J180" i="1" s="1"/>
  <c r="G184" i="1"/>
  <c r="I184" i="1" s="1"/>
  <c r="J184" i="1" s="1"/>
  <c r="G188" i="1"/>
  <c r="I188" i="1" s="1"/>
  <c r="J188" i="1" s="1"/>
  <c r="G192" i="1"/>
  <c r="I192" i="1" s="1"/>
  <c r="J192" i="1" s="1"/>
  <c r="G196" i="1"/>
  <c r="I196" i="1" s="1"/>
  <c r="J196" i="1" s="1"/>
  <c r="G160" i="1"/>
  <c r="I160" i="1" s="1"/>
  <c r="J160" i="1" s="1"/>
  <c r="G164" i="1"/>
  <c r="I164" i="1" s="1"/>
  <c r="J164" i="1" s="1"/>
  <c r="G202" i="1"/>
  <c r="I202" i="1" s="1"/>
  <c r="J202" i="1" s="1"/>
  <c r="G176" i="1"/>
  <c r="I176" i="1" s="1"/>
  <c r="G170" i="1"/>
  <c r="I170" i="1" s="1"/>
  <c r="J170" i="1" s="1"/>
  <c r="G153" i="1"/>
  <c r="I153" i="1" s="1"/>
  <c r="J153" i="1" s="1"/>
  <c r="G156" i="1"/>
  <c r="I156" i="1" s="1"/>
  <c r="J156" i="1" s="1"/>
  <c r="G106" i="1"/>
  <c r="I106" i="1" s="1"/>
  <c r="J106" i="1" s="1"/>
  <c r="G110" i="1"/>
  <c r="I110" i="1" s="1"/>
  <c r="J110" i="1" s="1"/>
  <c r="G114" i="1"/>
  <c r="I114" i="1" s="1"/>
  <c r="J114" i="1" s="1"/>
  <c r="G118" i="1"/>
  <c r="I118" i="1" s="1"/>
  <c r="J118" i="1" s="1"/>
  <c r="G122" i="1"/>
  <c r="I122" i="1" s="1"/>
  <c r="J122" i="1" s="1"/>
  <c r="G126" i="1"/>
  <c r="I126" i="1" s="1"/>
  <c r="J126" i="1" s="1"/>
  <c r="G130" i="1"/>
  <c r="I130" i="1" s="1"/>
  <c r="J130" i="1" s="1"/>
  <c r="G134" i="1"/>
  <c r="I134" i="1" s="1"/>
  <c r="J134" i="1" s="1"/>
  <c r="G138" i="1"/>
  <c r="I138" i="1" s="1"/>
  <c r="J138" i="1" s="1"/>
  <c r="G142" i="1"/>
  <c r="I142" i="1" s="1"/>
  <c r="J142" i="1" s="1"/>
  <c r="G148" i="1"/>
  <c r="I148" i="1" s="1"/>
  <c r="J148" i="1" s="1"/>
  <c r="G205" i="1"/>
  <c r="I205" i="1" s="1"/>
  <c r="J205" i="1" s="1"/>
  <c r="G177" i="1"/>
  <c r="I177" i="1" s="1"/>
  <c r="J177" i="1" s="1"/>
  <c r="G181" i="1"/>
  <c r="I181" i="1" s="1"/>
  <c r="J181" i="1" s="1"/>
  <c r="G185" i="1"/>
  <c r="I185" i="1" s="1"/>
  <c r="J185" i="1" s="1"/>
  <c r="G189" i="1"/>
  <c r="I189" i="1" s="1"/>
  <c r="J189" i="1" s="1"/>
  <c r="G193" i="1"/>
  <c r="I193" i="1" s="1"/>
  <c r="J193" i="1" s="1"/>
  <c r="G197" i="1"/>
  <c r="I197" i="1" s="1"/>
  <c r="J197" i="1" s="1"/>
  <c r="G168" i="1"/>
  <c r="I168" i="1" s="1"/>
  <c r="J168" i="1" s="1"/>
  <c r="G161" i="1"/>
  <c r="I161" i="1" s="1"/>
  <c r="J161" i="1" s="1"/>
  <c r="G165" i="1"/>
  <c r="I165" i="1" s="1"/>
  <c r="J165" i="1" s="1"/>
  <c r="G104" i="1"/>
  <c r="I104" i="1" s="1"/>
  <c r="G171" i="1"/>
  <c r="I171" i="1" s="1"/>
  <c r="J171" i="1" s="1"/>
  <c r="G151" i="1"/>
  <c r="I151" i="1" s="1"/>
  <c r="J151" i="1" s="1"/>
  <c r="G154" i="1"/>
  <c r="I154" i="1" s="1"/>
  <c r="J154" i="1" s="1"/>
  <c r="G107" i="1"/>
  <c r="I107" i="1" s="1"/>
  <c r="J107" i="1" s="1"/>
  <c r="G111" i="1"/>
  <c r="I111" i="1" s="1"/>
  <c r="J111" i="1" s="1"/>
  <c r="G115" i="1"/>
  <c r="I115" i="1" s="1"/>
  <c r="J115" i="1" s="1"/>
  <c r="G119" i="1"/>
  <c r="I119" i="1" s="1"/>
  <c r="J119" i="1" s="1"/>
  <c r="G123" i="1"/>
  <c r="I123" i="1" s="1"/>
  <c r="J123" i="1" s="1"/>
  <c r="G127" i="1"/>
  <c r="I127" i="1" s="1"/>
  <c r="J127" i="1" s="1"/>
  <c r="G131" i="1"/>
  <c r="I131" i="1" s="1"/>
  <c r="J131" i="1" s="1"/>
  <c r="G135" i="1"/>
  <c r="I135" i="1" s="1"/>
  <c r="J135" i="1" s="1"/>
  <c r="G139" i="1"/>
  <c r="I139" i="1" s="1"/>
  <c r="J139" i="1" s="1"/>
  <c r="G143" i="1"/>
  <c r="I143" i="1" s="1"/>
  <c r="J143" i="1" s="1"/>
  <c r="G206" i="1"/>
  <c r="I206" i="1" s="1"/>
  <c r="J206" i="1" s="1"/>
  <c r="G178" i="1"/>
  <c r="I178" i="1" s="1"/>
  <c r="J178" i="1" s="1"/>
  <c r="G182" i="1"/>
  <c r="I182" i="1" s="1"/>
  <c r="J182" i="1" s="1"/>
  <c r="G186" i="1"/>
  <c r="I186" i="1" s="1"/>
  <c r="J186" i="1" s="1"/>
  <c r="G190" i="1"/>
  <c r="I190" i="1" s="1"/>
  <c r="J190" i="1" s="1"/>
  <c r="G194" i="1"/>
  <c r="I194" i="1" s="1"/>
  <c r="J194" i="1" s="1"/>
  <c r="G198" i="1"/>
  <c r="I198" i="1" s="1"/>
  <c r="J198" i="1" s="1"/>
  <c r="G94" i="1"/>
  <c r="I94" i="1" s="1"/>
  <c r="J94" i="1" s="1"/>
  <c r="G95" i="1"/>
  <c r="I95" i="1" s="1"/>
  <c r="J95" i="1" s="1"/>
  <c r="G99" i="1"/>
  <c r="I99" i="1" s="1"/>
  <c r="J99" i="1" s="1"/>
  <c r="G88" i="1"/>
  <c r="I88" i="1" s="1"/>
  <c r="J88" i="1" s="1"/>
  <c r="G91" i="1"/>
  <c r="I91" i="1" s="1"/>
  <c r="J91" i="1" s="1"/>
  <c r="G89" i="1"/>
  <c r="I89" i="1" s="1"/>
  <c r="J89" i="1" s="1"/>
  <c r="G96" i="1"/>
  <c r="I96" i="1" s="1"/>
  <c r="J96" i="1" s="1"/>
  <c r="G100" i="1"/>
  <c r="I100" i="1" s="1"/>
  <c r="J100" i="1" s="1"/>
  <c r="G90" i="1"/>
  <c r="I90" i="1" s="1"/>
  <c r="J90" i="1" s="1"/>
  <c r="G98" i="1"/>
  <c r="I98" i="1" s="1"/>
  <c r="J98" i="1" s="1"/>
  <c r="G97" i="1"/>
  <c r="I97" i="1" s="1"/>
  <c r="J97" i="1" s="1"/>
  <c r="G101" i="1"/>
  <c r="I101" i="1" s="1"/>
  <c r="J101" i="1" s="1"/>
  <c r="G87" i="1"/>
  <c r="I87" i="1" s="1"/>
  <c r="J87" i="1" s="1"/>
  <c r="G84" i="1"/>
  <c r="I84" i="1" s="1"/>
  <c r="J84" i="1" s="1"/>
  <c r="G83" i="1"/>
  <c r="I83" i="1" s="1"/>
  <c r="J83" i="1" s="1"/>
  <c r="G77" i="1"/>
  <c r="I77" i="1" s="1"/>
  <c r="J77" i="1" s="1"/>
  <c r="G70" i="1"/>
  <c r="I70" i="1" s="1"/>
  <c r="J70" i="1" s="1"/>
  <c r="G61" i="1"/>
  <c r="I61" i="1" s="1"/>
  <c r="J61" i="1" s="1"/>
  <c r="G71" i="1"/>
  <c r="I71" i="1" s="1"/>
  <c r="J71" i="1" s="1"/>
  <c r="G62" i="1"/>
  <c r="I62" i="1" s="1"/>
  <c r="J62" i="1" s="1"/>
  <c r="G72" i="1"/>
  <c r="I72" i="1" s="1"/>
  <c r="J72" i="1" s="1"/>
  <c r="G63" i="1"/>
  <c r="I63" i="1" s="1"/>
  <c r="J63" i="1" s="1"/>
  <c r="G80" i="1"/>
  <c r="I80" i="1" s="1"/>
  <c r="J80" i="1" s="1"/>
  <c r="G73" i="1"/>
  <c r="I73" i="1" s="1"/>
  <c r="J73" i="1" s="1"/>
  <c r="G74" i="1"/>
  <c r="I74" i="1" s="1"/>
  <c r="J74" i="1" s="1"/>
  <c r="G78" i="1"/>
  <c r="I78" i="1" s="1"/>
  <c r="J78" i="1" s="1"/>
  <c r="G69" i="1"/>
  <c r="I69" i="1" s="1"/>
  <c r="J69" i="1" s="1"/>
  <c r="G79" i="1"/>
  <c r="I79" i="1" s="1"/>
  <c r="J79" i="1" s="1"/>
  <c r="G59" i="1"/>
  <c r="I59" i="1" s="1"/>
  <c r="J59" i="1" s="1"/>
  <c r="G60" i="1"/>
  <c r="I60" i="1" s="1"/>
  <c r="J60" i="1" s="1"/>
  <c r="G14" i="1"/>
  <c r="I14" i="1" s="1"/>
  <c r="J14" i="1" s="1"/>
  <c r="G16" i="1"/>
  <c r="I16" i="1" s="1"/>
  <c r="J16" i="1" s="1"/>
  <c r="G17" i="1"/>
  <c r="I17" i="1" s="1"/>
  <c r="J17" i="1" s="1"/>
  <c r="G18" i="1"/>
  <c r="I18" i="1" s="1"/>
  <c r="J18" i="1" s="1"/>
  <c r="G15" i="1"/>
  <c r="I15" i="1" s="1"/>
  <c r="J15" i="1" s="1"/>
  <c r="G24" i="1"/>
  <c r="I24" i="1" s="1"/>
  <c r="J24" i="1" s="1"/>
  <c r="G25" i="1"/>
  <c r="I25" i="1" s="1"/>
  <c r="J25" i="1" s="1"/>
  <c r="G23" i="1"/>
  <c r="I23" i="1" s="1"/>
  <c r="J23" i="1" s="1"/>
  <c r="G22" i="1"/>
  <c r="I22" i="1" s="1"/>
  <c r="J22" i="1" s="1"/>
  <c r="G31" i="1"/>
  <c r="I31" i="1" s="1"/>
  <c r="J31" i="1" s="1"/>
  <c r="G36" i="1"/>
  <c r="I36" i="1" s="1"/>
  <c r="J36" i="1" s="1"/>
  <c r="G43" i="1"/>
  <c r="I43" i="1" s="1"/>
  <c r="J43" i="1" s="1"/>
  <c r="G52" i="1"/>
  <c r="I52" i="1" s="1"/>
  <c r="J52" i="1" s="1"/>
  <c r="G55" i="1"/>
  <c r="I55" i="1" s="1"/>
  <c r="J55" i="1" s="1"/>
  <c r="G58" i="1"/>
  <c r="I58" i="1" s="1"/>
  <c r="J58" i="1" s="1"/>
  <c r="G34" i="1"/>
  <c r="I34" i="1" s="1"/>
  <c r="J34" i="1" s="1"/>
  <c r="G37" i="1"/>
  <c r="I37" i="1" s="1"/>
  <c r="J37" i="1" s="1"/>
  <c r="G41" i="1"/>
  <c r="I41" i="1" s="1"/>
  <c r="J41" i="1" s="1"/>
  <c r="G44" i="1"/>
  <c r="I44" i="1" s="1"/>
  <c r="J44" i="1" s="1"/>
  <c r="G47" i="1"/>
  <c r="I47" i="1" s="1"/>
  <c r="G50" i="1"/>
  <c r="I50" i="1" s="1"/>
  <c r="J50" i="1" s="1"/>
  <c r="G53" i="1"/>
  <c r="I53" i="1" s="1"/>
  <c r="J53" i="1" s="1"/>
  <c r="G35" i="1"/>
  <c r="I35" i="1" s="1"/>
  <c r="J35" i="1" s="1"/>
  <c r="G38" i="1"/>
  <c r="I38" i="1" s="1"/>
  <c r="J38" i="1" s="1"/>
  <c r="G42" i="1"/>
  <c r="I42" i="1" s="1"/>
  <c r="J42" i="1" s="1"/>
  <c r="G51" i="1"/>
  <c r="I51" i="1" s="1"/>
  <c r="J51" i="1" s="1"/>
  <c r="G54" i="1"/>
  <c r="I54" i="1" s="1"/>
  <c r="J54" i="1" s="1"/>
  <c r="G21" i="1"/>
  <c r="I21" i="1" s="1"/>
  <c r="J21" i="1" s="1"/>
  <c r="G13" i="1"/>
  <c r="I13" i="1" s="1"/>
  <c r="J13" i="1" s="1"/>
  <c r="G30" i="1"/>
  <c r="I30" i="1" s="1"/>
  <c r="J30" i="1" s="1"/>
  <c r="G28" i="1"/>
  <c r="I28" i="1" s="1"/>
  <c r="J28" i="1" s="1"/>
  <c r="G29" i="1"/>
  <c r="I29" i="1" s="1"/>
  <c r="J29" i="1" s="1"/>
  <c r="J104" i="1" l="1"/>
  <c r="J146" i="1" s="1"/>
  <c r="E24" i="2" s="1"/>
  <c r="F27" i="3" s="1"/>
  <c r="J176" i="1"/>
  <c r="J200" i="1" s="1"/>
  <c r="E28" i="2" s="1"/>
  <c r="F31" i="3" s="1"/>
  <c r="J47" i="1"/>
  <c r="J48" i="1" s="1"/>
  <c r="E15" i="2" s="1"/>
  <c r="F18" i="3" s="1"/>
  <c r="J250" i="1"/>
  <c r="E32" i="2" s="1"/>
  <c r="F35" i="3" s="1"/>
  <c r="J166" i="1"/>
  <c r="E26" i="2" s="1"/>
  <c r="F29" i="3" s="1"/>
  <c r="J239" i="1"/>
  <c r="E31" i="2" s="1"/>
  <c r="F34" i="3" s="1"/>
  <c r="J102" i="1"/>
  <c r="E23" i="2" s="1"/>
  <c r="F26" i="3" s="1"/>
  <c r="J81" i="1"/>
  <c r="E20" i="2" s="1"/>
  <c r="F23" i="3" s="1"/>
  <c r="J221" i="1"/>
  <c r="E30" i="2" s="1"/>
  <c r="F33" i="3" s="1"/>
  <c r="J260" i="1"/>
  <c r="E33" i="2" s="1"/>
  <c r="F36" i="3" s="1"/>
  <c r="J92" i="1"/>
  <c r="E22" i="2" s="1"/>
  <c r="F25" i="3" s="1"/>
  <c r="J174" i="1"/>
  <c r="E27" i="2" s="1"/>
  <c r="F30" i="3" s="1"/>
  <c r="J208" i="1"/>
  <c r="E29" i="2" s="1"/>
  <c r="F32" i="3" s="1"/>
  <c r="J157" i="1"/>
  <c r="E25" i="2" s="1"/>
  <c r="F28" i="3" s="1"/>
  <c r="J64" i="1"/>
  <c r="E17" i="2" s="1"/>
  <c r="F20" i="3" s="1"/>
  <c r="J85" i="1"/>
  <c r="E21" i="2" s="1"/>
  <c r="F24" i="3" s="1"/>
  <c r="J75" i="1"/>
  <c r="E19" i="2" s="1"/>
  <c r="F22" i="3" s="1"/>
  <c r="J56" i="1"/>
  <c r="E16" i="2" s="1"/>
  <c r="F19" i="3" s="1"/>
  <c r="J45" i="1"/>
  <c r="E14" i="2" s="1"/>
  <c r="F17" i="3" s="1"/>
  <c r="J39" i="1"/>
  <c r="E13" i="2" s="1"/>
  <c r="F16" i="3" s="1"/>
  <c r="J32" i="1"/>
  <c r="E12" i="2" s="1"/>
  <c r="F15" i="3" s="1"/>
  <c r="J26" i="1"/>
  <c r="E11" i="2" s="1"/>
  <c r="F14" i="3" s="1"/>
  <c r="J19" i="1"/>
  <c r="AF35" i="3" l="1"/>
  <c r="AO35" i="3"/>
  <c r="H35" i="3"/>
  <c r="AI35" i="3"/>
  <c r="N35" i="3"/>
  <c r="AL35" i="3"/>
  <c r="W35" i="3"/>
  <c r="AC35" i="3"/>
  <c r="Q35" i="3"/>
  <c r="T35" i="3"/>
  <c r="Z35" i="3"/>
  <c r="K35" i="3"/>
  <c r="Q17" i="3"/>
  <c r="N17" i="3"/>
  <c r="AF17" i="3"/>
  <c r="Z17" i="3"/>
  <c r="T17" i="3"/>
  <c r="AL17" i="3"/>
  <c r="K17" i="3"/>
  <c r="AI17" i="3"/>
  <c r="AO17" i="3"/>
  <c r="H17" i="3"/>
  <c r="AC17" i="3"/>
  <c r="W17" i="3"/>
  <c r="Q25" i="3"/>
  <c r="AO25" i="3"/>
  <c r="Z25" i="3"/>
  <c r="T25" i="3"/>
  <c r="K25" i="3"/>
  <c r="AL25" i="3"/>
  <c r="AF25" i="3"/>
  <c r="H25" i="3"/>
  <c r="AC25" i="3"/>
  <c r="W25" i="3"/>
  <c r="N25" i="3"/>
  <c r="AI25" i="3"/>
  <c r="W36" i="3"/>
  <c r="AI36" i="3"/>
  <c r="N36" i="3"/>
  <c r="AF36" i="3"/>
  <c r="K36" i="3"/>
  <c r="AO36" i="3"/>
  <c r="AC36" i="3"/>
  <c r="H36" i="3"/>
  <c r="AL36" i="3"/>
  <c r="Q36" i="3"/>
  <c r="T36" i="3"/>
  <c r="AI22" i="3"/>
  <c r="N22" i="3"/>
  <c r="AC22" i="3"/>
  <c r="AL22" i="3"/>
  <c r="K22" i="3"/>
  <c r="W22" i="3"/>
  <c r="Z22" i="3"/>
  <c r="Q22" i="3"/>
  <c r="AO22" i="3"/>
  <c r="H22" i="3"/>
  <c r="T22" i="3"/>
  <c r="AF22" i="3"/>
  <c r="Q33" i="3"/>
  <c r="AI33" i="3"/>
  <c r="H33" i="3"/>
  <c r="AC33" i="3"/>
  <c r="W33" i="3"/>
  <c r="AL33" i="3"/>
  <c r="N33" i="3"/>
  <c r="AO33" i="3"/>
  <c r="AF33" i="3"/>
  <c r="Z33" i="3"/>
  <c r="T33" i="3"/>
  <c r="K33" i="3"/>
  <c r="AF19" i="3"/>
  <c r="AI19" i="3"/>
  <c r="Q19" i="3"/>
  <c r="T19" i="3"/>
  <c r="Z19" i="3"/>
  <c r="H19" i="3"/>
  <c r="AO19" i="3"/>
  <c r="N19" i="3"/>
  <c r="AL19" i="3"/>
  <c r="K19" i="3"/>
  <c r="W19" i="3"/>
  <c r="AC19" i="3"/>
  <c r="W24" i="3"/>
  <c r="AC24" i="3"/>
  <c r="H24" i="3"/>
  <c r="AO24" i="3"/>
  <c r="Q24" i="3"/>
  <c r="Z24" i="3"/>
  <c r="T24" i="3"/>
  <c r="AL24" i="3"/>
  <c r="N24" i="3"/>
  <c r="AI24" i="3"/>
  <c r="K24" i="3"/>
  <c r="AF24" i="3"/>
  <c r="AF23" i="3"/>
  <c r="T23" i="3"/>
  <c r="Z23" i="3"/>
  <c r="AO23" i="3"/>
  <c r="AI23" i="3"/>
  <c r="H23" i="3"/>
  <c r="AL23" i="3"/>
  <c r="N23" i="3"/>
  <c r="K23" i="3"/>
  <c r="W23" i="3"/>
  <c r="AC23" i="3"/>
  <c r="Q23" i="3"/>
  <c r="W16" i="3"/>
  <c r="K16" i="3"/>
  <c r="AC16" i="3"/>
  <c r="H16" i="3"/>
  <c r="AL16" i="3"/>
  <c r="Q16" i="3"/>
  <c r="AI16" i="3"/>
  <c r="Z16" i="3"/>
  <c r="T16" i="3"/>
  <c r="AF16" i="3"/>
  <c r="N16" i="3"/>
  <c r="AO16" i="3"/>
  <c r="W20" i="3"/>
  <c r="AO20" i="3"/>
  <c r="AC20" i="3"/>
  <c r="H20" i="3"/>
  <c r="Q20" i="3"/>
  <c r="Z20" i="3"/>
  <c r="T20" i="3"/>
  <c r="AI20" i="3"/>
  <c r="N20" i="3"/>
  <c r="AF20" i="3"/>
  <c r="AL20" i="3"/>
  <c r="K20" i="3"/>
  <c r="AL26" i="3"/>
  <c r="N26" i="3"/>
  <c r="AC26" i="3"/>
  <c r="K26" i="3"/>
  <c r="W26" i="3"/>
  <c r="Z26" i="3"/>
  <c r="Q26" i="3"/>
  <c r="AI26" i="3"/>
  <c r="H26" i="3"/>
  <c r="T26" i="3"/>
  <c r="AO26" i="3"/>
  <c r="AF26" i="3"/>
  <c r="AL18" i="3"/>
  <c r="N18" i="3"/>
  <c r="AI18" i="3"/>
  <c r="AC18" i="3"/>
  <c r="AO18" i="3"/>
  <c r="K18" i="3"/>
  <c r="W18" i="3"/>
  <c r="AF18" i="3"/>
  <c r="Z18" i="3"/>
  <c r="Q18" i="3"/>
  <c r="H18" i="3"/>
  <c r="T18" i="3"/>
  <c r="Q14" i="3"/>
  <c r="AO14" i="3"/>
  <c r="AL14" i="3"/>
  <c r="AI14" i="3"/>
  <c r="N14" i="3"/>
  <c r="AF14" i="3"/>
  <c r="AC14" i="3"/>
  <c r="K14" i="3"/>
  <c r="W14" i="3"/>
  <c r="Z14" i="3"/>
  <c r="H14" i="3"/>
  <c r="T14" i="3"/>
  <c r="AL34" i="3"/>
  <c r="K34" i="3"/>
  <c r="W34" i="3"/>
  <c r="AF34" i="3"/>
  <c r="Z34" i="3"/>
  <c r="Q34" i="3"/>
  <c r="AO34" i="3"/>
  <c r="T34" i="3"/>
  <c r="AI34" i="3"/>
  <c r="H34" i="3"/>
  <c r="N34" i="3"/>
  <c r="AC34" i="3"/>
  <c r="AF31" i="3"/>
  <c r="AO31" i="3"/>
  <c r="N31" i="3"/>
  <c r="K31" i="3"/>
  <c r="W31" i="3"/>
  <c r="AC31" i="3"/>
  <c r="AI31" i="3"/>
  <c r="AL31" i="3"/>
  <c r="Q31" i="3"/>
  <c r="T31" i="3"/>
  <c r="Z31" i="3"/>
  <c r="H31" i="3"/>
  <c r="AI30" i="3"/>
  <c r="AC30" i="3"/>
  <c r="K30" i="3"/>
  <c r="W30" i="3"/>
  <c r="Z30" i="3"/>
  <c r="Q30" i="3"/>
  <c r="H30" i="3"/>
  <c r="T30" i="3"/>
  <c r="AO30" i="3"/>
  <c r="AL30" i="3"/>
  <c r="N30" i="3"/>
  <c r="AF30" i="3"/>
  <c r="W28" i="3"/>
  <c r="AF28" i="3"/>
  <c r="Q28" i="3"/>
  <c r="Z28" i="3"/>
  <c r="T28" i="3"/>
  <c r="AO28" i="3"/>
  <c r="AL28" i="3"/>
  <c r="N28" i="3"/>
  <c r="K28" i="3"/>
  <c r="AI28" i="3"/>
  <c r="AC28" i="3"/>
  <c r="H28" i="3"/>
  <c r="AF15" i="3"/>
  <c r="K15" i="3"/>
  <c r="W15" i="3"/>
  <c r="AC15" i="3"/>
  <c r="Q15" i="3"/>
  <c r="T15" i="3"/>
  <c r="Z15" i="3"/>
  <c r="H15" i="3"/>
  <c r="AL15" i="3"/>
  <c r="AO15" i="3"/>
  <c r="AI15" i="3"/>
  <c r="N15" i="3"/>
  <c r="W32" i="3"/>
  <c r="Q32" i="3"/>
  <c r="AI32" i="3"/>
  <c r="Z32" i="3"/>
  <c r="T32" i="3"/>
  <c r="AF32" i="3"/>
  <c r="N32" i="3"/>
  <c r="AO32" i="3"/>
  <c r="AL32" i="3"/>
  <c r="K32" i="3"/>
  <c r="AC32" i="3"/>
  <c r="H32" i="3"/>
  <c r="Q29" i="3"/>
  <c r="AI29" i="3"/>
  <c r="K29" i="3"/>
  <c r="AO29" i="3"/>
  <c r="H29" i="3"/>
  <c r="AC29" i="3"/>
  <c r="AF29" i="3"/>
  <c r="W29" i="3"/>
  <c r="AL29" i="3"/>
  <c r="N29" i="3"/>
  <c r="Z29" i="3"/>
  <c r="T29" i="3"/>
  <c r="AF27" i="3"/>
  <c r="AL27" i="3"/>
  <c r="H27" i="3"/>
  <c r="AI27" i="3"/>
  <c r="N27" i="3"/>
  <c r="AO27" i="3"/>
  <c r="K27" i="3"/>
  <c r="W27" i="3"/>
  <c r="AC27" i="3"/>
  <c r="Q27" i="3"/>
  <c r="T27" i="3"/>
  <c r="Z27" i="3"/>
  <c r="J261" i="1"/>
  <c r="G3" i="1" s="1"/>
  <c r="E10" i="2"/>
  <c r="K11" i="3"/>
  <c r="N11" i="3" s="1"/>
  <c r="Q11" i="3" s="1"/>
  <c r="T11" i="3" s="1"/>
  <c r="W11" i="3" s="1"/>
  <c r="Z11" i="3" s="1"/>
  <c r="AC11" i="3" s="1"/>
  <c r="AF11" i="3" s="1"/>
  <c r="AI11" i="3" s="1"/>
  <c r="AL11" i="3" s="1"/>
  <c r="AO11" i="3" s="1"/>
  <c r="E34" i="2" l="1"/>
  <c r="G30" i="2" s="1"/>
  <c r="F13" i="3"/>
  <c r="I11" i="4"/>
  <c r="G32" i="2" l="1"/>
  <c r="G29" i="2"/>
  <c r="G33" i="2"/>
  <c r="G31" i="2"/>
  <c r="AI13" i="3"/>
  <c r="AI37" i="3" s="1"/>
  <c r="AF13" i="3"/>
  <c r="AF37" i="3" s="1"/>
  <c r="N13" i="3"/>
  <c r="N37" i="3" s="1"/>
  <c r="Q13" i="3"/>
  <c r="Q37" i="3" s="1"/>
  <c r="F37" i="3"/>
  <c r="G13" i="3" s="1"/>
  <c r="T13" i="3"/>
  <c r="T37" i="3" s="1"/>
  <c r="AO13" i="3"/>
  <c r="AO37" i="3" s="1"/>
  <c r="AC13" i="3"/>
  <c r="AC37" i="3" s="1"/>
  <c r="W13" i="3"/>
  <c r="W37" i="3" s="1"/>
  <c r="Z13" i="3"/>
  <c r="AL13" i="3"/>
  <c r="AL37" i="3" s="1"/>
  <c r="H13" i="3"/>
  <c r="H37" i="3" s="1"/>
  <c r="K13" i="3"/>
  <c r="K37" i="3" s="1"/>
  <c r="AN37" i="3" l="1"/>
  <c r="G23" i="3"/>
  <c r="G21" i="3"/>
  <c r="G34" i="3"/>
  <c r="G17" i="3"/>
  <c r="G19" i="3"/>
  <c r="G26" i="3"/>
  <c r="G32" i="3"/>
  <c r="G36" i="3"/>
  <c r="G30" i="3"/>
  <c r="G28" i="3"/>
  <c r="G14" i="3"/>
  <c r="G27" i="3"/>
  <c r="G35" i="3"/>
  <c r="G33" i="3"/>
  <c r="G20" i="3"/>
  <c r="G15" i="3"/>
  <c r="G22" i="3"/>
  <c r="G31" i="3"/>
  <c r="G25" i="3"/>
  <c r="G24" i="3"/>
  <c r="G18" i="3"/>
  <c r="G29" i="3"/>
  <c r="G16" i="3"/>
  <c r="AH37" i="3"/>
  <c r="AK37" i="3"/>
  <c r="AQ37" i="3"/>
  <c r="G4" i="2"/>
  <c r="G37" i="3" l="1"/>
  <c r="J4" i="4"/>
  <c r="G26" i="2" l="1"/>
  <c r="G27" i="2"/>
  <c r="G22" i="2"/>
  <c r="G23" i="2"/>
  <c r="G25" i="2"/>
  <c r="G24" i="2"/>
  <c r="G10" i="2"/>
  <c r="G16" i="2"/>
  <c r="G28" i="2"/>
  <c r="G17" i="2"/>
  <c r="G18" i="2"/>
  <c r="G11" i="2"/>
  <c r="G19" i="2"/>
  <c r="G12" i="2"/>
  <c r="G13" i="2"/>
  <c r="G21" i="2"/>
  <c r="G14" i="2"/>
  <c r="G15" i="2"/>
  <c r="G20" i="2"/>
  <c r="Z36" i="3"/>
  <c r="Z37" i="3" s="1"/>
  <c r="G4" i="1"/>
  <c r="E3" i="2"/>
  <c r="H3" i="10" l="1"/>
  <c r="E3" i="3"/>
  <c r="E4" i="2"/>
  <c r="H3" i="4"/>
  <c r="G34" i="2"/>
  <c r="V37" i="3"/>
  <c r="AB37" i="3"/>
  <c r="Y37" i="3"/>
  <c r="AE37" i="3"/>
  <c r="H38" i="3"/>
  <c r="H4" i="10" l="1"/>
  <c r="E4" i="3"/>
  <c r="H4" i="4"/>
  <c r="P37" i="3"/>
  <c r="J38" i="3"/>
  <c r="J37" i="3"/>
  <c r="S37" i="3"/>
  <c r="M37" i="3"/>
  <c r="K38" i="3"/>
  <c r="M38" i="3" l="1"/>
  <c r="N38" i="3"/>
  <c r="P38" i="3" l="1"/>
  <c r="Q38" i="3"/>
  <c r="T38" i="3" s="1"/>
  <c r="V38" i="3" l="1"/>
  <c r="W38" i="3"/>
  <c r="S38" i="3"/>
  <c r="Y38" i="3" l="1"/>
  <c r="Z38" i="3"/>
  <c r="B9" i="3"/>
  <c r="B9" i="10" s="1"/>
  <c r="AB38" i="3" l="1"/>
  <c r="AC38" i="3"/>
  <c r="B9" i="4"/>
  <c r="AE38" i="3" l="1"/>
  <c r="AF38" i="3"/>
  <c r="AH38" i="3" l="1"/>
  <c r="AI38" i="3"/>
  <c r="AK38" i="3" l="1"/>
  <c r="AL38" i="3"/>
  <c r="AN38" i="3" l="1"/>
  <c r="AO38" i="3"/>
  <c r="AQ38" i="3" s="1"/>
</calcChain>
</file>

<file path=xl/sharedStrings.xml><?xml version="1.0" encoding="utf-8"?>
<sst xmlns="http://schemas.openxmlformats.org/spreadsheetml/2006/main" count="57619" uniqueCount="21131">
  <si>
    <t>Item</t>
  </si>
  <si>
    <t>Discriminação</t>
  </si>
  <si>
    <t>Preço (R$)</t>
  </si>
  <si>
    <t>Valor unitário Sem BDI</t>
  </si>
  <si>
    <t>Valor Unitário Com BDI</t>
  </si>
  <si>
    <t>Valor Total</t>
  </si>
  <si>
    <t>Valor estimado final:</t>
  </si>
  <si>
    <t>Custo/m²:</t>
  </si>
  <si>
    <t>Data:</t>
  </si>
  <si>
    <t>BDI:</t>
  </si>
  <si>
    <t>Referência:</t>
  </si>
  <si>
    <t>SINAPI</t>
  </si>
  <si>
    <t>Uni-dade</t>
  </si>
  <si>
    <t>ITEM</t>
  </si>
  <si>
    <t>DESCCRIÇÃO</t>
  </si>
  <si>
    <t>VALOR</t>
  </si>
  <si>
    <t>EQUIVALÊNCIA</t>
  </si>
  <si>
    <t>TOTAL:</t>
  </si>
  <si>
    <t>1.0</t>
  </si>
  <si>
    <t>CUSTOS INDIRETOS</t>
  </si>
  <si>
    <t>1.1</t>
  </si>
  <si>
    <t>Administração Central</t>
  </si>
  <si>
    <t>(AC)</t>
  </si>
  <si>
    <t>1.2</t>
  </si>
  <si>
    <t>Garantias e Seguros</t>
  </si>
  <si>
    <t>1.3</t>
  </si>
  <si>
    <t>Riscos</t>
  </si>
  <si>
    <t>1.4</t>
  </si>
  <si>
    <t>Despesas Financeiras</t>
  </si>
  <si>
    <t>(DF)</t>
  </si>
  <si>
    <t>2.0</t>
  </si>
  <si>
    <t>TRIBUTOS (l)</t>
  </si>
  <si>
    <t>2.1</t>
  </si>
  <si>
    <t>Pis</t>
  </si>
  <si>
    <t>2.2</t>
  </si>
  <si>
    <t>Cofins</t>
  </si>
  <si>
    <t>2.3</t>
  </si>
  <si>
    <t xml:space="preserve">ISS </t>
  </si>
  <si>
    <t>3.0</t>
  </si>
  <si>
    <t>LUCRO (L)</t>
  </si>
  <si>
    <t>3.1</t>
  </si>
  <si>
    <t>Lucro</t>
  </si>
  <si>
    <t>1.5</t>
  </si>
  <si>
    <t>2.4</t>
  </si>
  <si>
    <t>DESCRIÇÃO</t>
  </si>
  <si>
    <t>%</t>
  </si>
  <si>
    <t>R$</t>
  </si>
  <si>
    <t>% ACUM.</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</si>
  <si>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</si>
  <si>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</si>
  <si>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</si>
  <si>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</si>
  <si>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</si>
  <si>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</si>
  <si>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</si>
  <si>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</si>
  <si>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MÃO DE OBRA</t>
  </si>
  <si>
    <t>L</t>
  </si>
  <si>
    <t>VALOR (R$) 
BDI INCLUSO</t>
  </si>
  <si>
    <t>SORRISO</t>
  </si>
  <si>
    <t>UN</t>
  </si>
  <si>
    <t>KG</t>
  </si>
  <si>
    <t>H</t>
  </si>
  <si>
    <t>M</t>
  </si>
  <si>
    <t>M3</t>
  </si>
  <si>
    <t>M2</t>
  </si>
  <si>
    <t>FATURAMENTO SIMPLES</t>
  </si>
  <si>
    <t>FATURAMENTO ACUMULADO</t>
  </si>
  <si>
    <t>COEF.</t>
  </si>
  <si>
    <t>CUSTO UNIT.</t>
  </si>
  <si>
    <t>CUSTO TOTAL</t>
  </si>
  <si>
    <t>TOTAL (A)</t>
  </si>
  <si>
    <t>MATERIAL/SUB-CONTRATADO</t>
  </si>
  <si>
    <t xml:space="preserve">COEF. </t>
  </si>
  <si>
    <t xml:space="preserve">TOTAL (C) </t>
  </si>
  <si>
    <t xml:space="preserve">CUSTO DIRETO TOTAL </t>
  </si>
  <si>
    <t>Contribuição Previdenciária - Lei 12.546/2013</t>
  </si>
  <si>
    <t>CUSTOS DE ADMINISTRAÇÃO</t>
  </si>
  <si>
    <t>Seguro de Risco</t>
  </si>
  <si>
    <t>Vigilância</t>
  </si>
  <si>
    <t>Garantia</t>
  </si>
  <si>
    <t>Outros</t>
  </si>
  <si>
    <t>Lucro na Intermediação</t>
  </si>
  <si>
    <t>TAXA TOTAL DE BDI - Fornecimento de Equipamentos</t>
  </si>
  <si>
    <t>TAXA TOTAL DE BDI - Serviços de Engenharia</t>
  </si>
  <si>
    <t>BDI Incidente</t>
  </si>
  <si>
    <t>CÓDIGO SINAPI</t>
  </si>
  <si>
    <t>SERVENTE COM ENCARGOS COMPLEMENTARES</t>
  </si>
  <si>
    <t>ENCANADOR OU BOMBEIRO HIDRÁULICO COM ENCARGOS COMPLEMENTARES</t>
  </si>
  <si>
    <t>SERRALHEIRO COM ENCARGOS COMPLEMENTARES</t>
  </si>
  <si>
    <t>PORTA DE CORRER DE ALUMÍNIO, COM DUAS FOLHAS PARA VIDRO, INCLUSO VIDRO LISO INCOLOR, FECHADURA E PUXADOR, SEM ALIZAR. AF_12/2019</t>
  </si>
  <si>
    <t>CHP</t>
  </si>
  <si>
    <t>VIBRADOR DE IMERSÃO, DIÂMETRO DE PONTEIRA 45MM, MOTOR ELÉTRICO TRIFÁSICO POTÊNCIA DE 2 CV - CHP DIURNO. AF_06/2015</t>
  </si>
  <si>
    <t>GRUPO DE SOLDAGEM COM GERADOR A DIESEL 60 CV PARA SOLDA ELÉTRICA, SOBRE 04 RODAS, COM MOTOR 4 CILINDROS 600 A - MATERIAIS NA OPERAÇÃO. AF_02/2016</t>
  </si>
  <si>
    <t>PEDREIRO COM ENCARGOS COMPLEMENTARES</t>
  </si>
  <si>
    <t>VIBRADOR DE IMERSÃO, DIÂMETRO DE PONTEIRA 45MM, MOTOR ELÉTRICO TRIFÁSICO POTÊNCIA DE 2 CV - CHI DIURNO. AF_06/2015</t>
  </si>
  <si>
    <t>CARPINTEIRO DE FORMAS COM ENCARGOS COMPLEMENTARES</t>
  </si>
  <si>
    <t>AJUDANTE DE CARPINTEIRO COM ENCARGOS COMPLEMENTARES</t>
  </si>
  <si>
    <t>TELHAMENTO COM TELHA ONDULADA DE FIBROCIMENTO E = 6 MM, COM RECOBRIMENTO LATERAL DE 1/4 DE ONDA PARA TELHADO COM INCLINAÇÃO MAIOR QUE 10°, COM ATÉ 2 ÁGUAS, INCLUSO IÇAMENTO. AF_07/2019</t>
  </si>
  <si>
    <t>ELETRICISTA COM ENCARGOS COMPLEMENTARES</t>
  </si>
  <si>
    <t>AUXILIAR DE ELETRICISTA COM ENCARGOS COMPLEMENTARES</t>
  </si>
  <si>
    <t>GUINDAUTO HIDRÁULICO, CAPACIDADE MÁXIMA DE CARGA 6500 KG, MOMENTO MÁXIMO DE CARGA 5,8 TM, ALCANCE MÁXIMO HORIZONTAL 7,60 M, INCLUSIVE CAMINHÃO TOCO PBT 9.700 KG, POTÊNCIA DE 160 CV - CHP DIURNO. AF_08/2015</t>
  </si>
  <si>
    <t>LANÇAMENTO COM USO DE BALDES, ADENSAMENTO E ACABAMENTO DE CONCRETO EM ESTRUTURAS. AF_12/2015</t>
  </si>
  <si>
    <t>UNIDADE</t>
  </si>
  <si>
    <t>Prefeitura Municipal de Sorriso</t>
  </si>
  <si>
    <t xml:space="preserve">Proprietário: </t>
  </si>
  <si>
    <t xml:space="preserve">Obra: </t>
  </si>
  <si>
    <t>Local:</t>
  </si>
  <si>
    <t>Área:</t>
  </si>
  <si>
    <t>EXECUÇÃO DE PASSEIO EM PISO INTERTRAVADO, COM BLOCO RETANGULAR COR NATURAL DE 20 X 10 CM, ESPESSURA 6 CM. AF_12/2015</t>
  </si>
  <si>
    <t>PISO PODOTÁTIL, DIRECIONAL OU ALERTA, ASSENTADO SOBRE ARGAMASSA. AF_05/2020</t>
  </si>
  <si>
    <t>PLANTIO DE GRAMA EM PLACAS. AF_05/2018</t>
  </si>
  <si>
    <t>4.0</t>
  </si>
  <si>
    <t>ALVENARIA DE VEDAÇÃO DE BLOCOS CERÂMICOS FURADOS NA HORIZONTAL DE 9X19X19CM (ESPESSURA 9CM) DE PAREDES COM ÁREA LÍQUIDA MAIOR OU IGUAL A 6M² COM VÃOS E ARGAMASSA DE ASSENTAMENTO COM PREPARO MANUAL. AF_06/2014</t>
  </si>
  <si>
    <t>CHAPISCO APLICADO EM ALVENARIA (SEM PRESENÇA DE VÃOS) E ESTRUTURAS DE CONCRETO DE FACHADA, COM COLHER DE PEDREIRO.  ARGAMASSA TRAÇO 1:3 COM PREPARO EM BETONEIRA 400L. AF_06/2014</t>
  </si>
  <si>
    <t>MASSA ÚNICA, PARA RECEBIMENTO DE PINTURA, EM ARGAMASSA TRAÇO 1:2:8, PREPARO MECÂNICO COM BETONEIRA 400L, APLICADA MANUALMENTE EM FACES INTERNAS DE PAREDES, ESPESSURA DE 10MM, COM EXECUÇÃO DE TALISCAS. AF_06/2014</t>
  </si>
  <si>
    <t>APLICAÇÃO MANUAL DE PINTURA COM TINTA LÁTEX ACRÍLICA EM PAREDES, DUAS DEMÃOS. AF_06/2014</t>
  </si>
  <si>
    <t>5.0</t>
  </si>
  <si>
    <t>6.0</t>
  </si>
  <si>
    <t>7.0</t>
  </si>
  <si>
    <t>ALVENARIA DE VEDAÇÃO DE BLOCOS CERÂMICOS FURADOS NA HORIZONTAL DE 9X19X19CM (ESPESSURA 9CM) DE PAREDES COM ÁREA LÍQUIDA MENOR QUE 6M² SEM VÃOS E ARGAMASSA DE ASSENTAMENTO COM PREPARO MANUAL. AF_06/2014</t>
  </si>
  <si>
    <t>ATERRO MANUAL DE VALAS COM SOLO ARGILO-ARENOSO E COMPACTAÇÃO MECANIZADA. AF_05/2016</t>
  </si>
  <si>
    <t>AJUDANTE DE PEDREIRO COM ENCARGOS COMPLEMENTARES</t>
  </si>
  <si>
    <t>MARCENEIRO COM ENCARGOS COMPLEMENTARES</t>
  </si>
  <si>
    <t>CHAPISCO APLICADO EM ALVENARIAS E ESTRUTURAS DE CONCRETO INTERNAS, COM COLHER DE PEDREIRO.  ARGAMASSA TRAÇO 1:3 COM PREPARO MANUAL. AF_06/2014</t>
  </si>
  <si>
    <t>(SG)</t>
  </si>
  <si>
    <t>(R)</t>
  </si>
  <si>
    <t>EMBOÇO OU MASSA ÚNICA EM ARGAMASSA INDUSTRIALIZADA, PREPARO MECÂNICO E APLICAÇÃO COM EQUIPAMENTO DE MISTURA E PROJEÇÃO DE 1,5 M3/H DE ARGAMASSA EM PANOS CEGOS DE FACHADA (SEM PRESENÇA DE VÃOS), ESPESSURA DE 25 MM. AF_06/2014</t>
  </si>
  <si>
    <t>FABRICAÇÃO DE FÔRMA PARA PILARES E ESTRUTURAS SIMILARES, EM MADEIRA SERRADA, E=25 MM. AF_09/2020</t>
  </si>
  <si>
    <t>FABRICAÇÃO, MONTAGEM E DESMONTAGEM DE FÔRMA PARA VIGA BALDRAME, EM MADEIRA SERRADA, E=25 MM, 2 UTILIZAÇÕES. AF_06/2017</t>
  </si>
  <si>
    <t>FABRICAÇÃO, MONTAGEM E DESMONTAGEM DE FÔRMA PARA SAPATA, EM MADEIRA SERRADA, E=25 MM, 2 UTILIZAÇÕES. AF_06/2017</t>
  </si>
  <si>
    <t>ARMAÇÃO DE BLOCO, VIGA BALDRAME OU SAPATA UTILIZANDO AÇO CA-50 DE 8 MM - MONTAGEM. AF_06/2017</t>
  </si>
  <si>
    <t>CONCRETAGEM DE VIGAS E LAJES, FCK=20 MPA, PARA LAJES MACIÇAS OU NERVURADAS COM USO DE BOMBA EM EDIFICAÇÃO COM ÁREA MÉDIA DE LAJES MENOR OU IGUAL A 20 M² - LANÇAMENTO, ADENSAMENTO E ACABAMENTO. AF_12/2015</t>
  </si>
  <si>
    <t>MONTAGEM E DESMONTAGEM DE FÔRMA PARA ESCADAS, COM 1 LANCE E LAJE PLANA, EM CHAPA DE MADEIRA COMPENSADA RESINADA, 2 UTILIZAÇÕES. AF_11/2020</t>
  </si>
  <si>
    <t>CP0001</t>
  </si>
  <si>
    <t>CP0002</t>
  </si>
  <si>
    <t>CODIGO  DA COMPOSICAO</t>
  </si>
  <si>
    <t>DESCRICAO DA COMPOSICAO</t>
  </si>
  <si>
    <t>ORIGEM DE PREÇO</t>
  </si>
  <si>
    <t>VINCULO</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</si>
  <si>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</si>
  <si>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</si>
  <si>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</si>
  <si>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</si>
  <si>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</si>
  <si>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7,60</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</si>
  <si>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</si>
  <si>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</si>
  <si>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10,69</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</si>
  <si>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</si>
  <si>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</si>
  <si>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</si>
  <si>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15,37</t>
  </si>
  <si>
    <t>ASSENTAMENTO DE TUBO DE FERRO FUNDIDO PARA REDE DE ÁGUA, DN 450 MM, JUNTA ELÁSTICA, INSTALADO EM LOCAL COM NÍVEL ALTO DE INTERFERÊNCIAS (NÃO INCLUI FORNECIMENTO). AF_11/2017</t>
  </si>
  <si>
    <t>16,96</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</si>
  <si>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</si>
  <si>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</si>
  <si>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25,03</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</si>
  <si>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</si>
  <si>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</si>
  <si>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</si>
  <si>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</si>
  <si>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38,85</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</si>
  <si>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</si>
  <si>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</si>
  <si>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</si>
  <si>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3,76</t>
  </si>
  <si>
    <t>ASSENTAMENTO DE TUBO DE FERRO FUNDIDO PARA REDE DE ÁGUA, DN 150 MM, JUNTA ELÁSTICA, INSTALADO EM LOCAL COM NÍVEL BAIXO DE INTERFERÊNCIAS (NÃO INCLUI FORNECIMENTO). AF_11/2017</t>
  </si>
  <si>
    <t>4,71</t>
  </si>
  <si>
    <t>ASSENTAMENTO DE TUBO DE FERRO FUNDIDO PARA REDE DE ÁGUA, DN 200 MM, JUNTA ELÁSTICA, INSTALADO EM LOCAL COM NÍVEL BAIXO DE INTERFERÊNCIAS (NÃO INCLUI FORNECIMENTO). AF_11/2017</t>
  </si>
  <si>
    <t>5,66</t>
  </si>
  <si>
    <t>ASSENTAMENTO DE TUBO DE FERRO FUNDIDO PARA REDE DE ÁGUA, DN 250 MM, JUNTA ELÁSTICA, INSTALADO EM LOCAL COM NÍVEL BAIXO DE INTERFERÊNCIAS (NÃO INCLUI FORNECIMENTO). AF_11/2017</t>
  </si>
  <si>
    <t>6,67</t>
  </si>
  <si>
    <t>ASSENTAMENTO DE TUBO DE FERRO FUNDIDO PARA REDE DE ÁGUA, DN 300 MM, JUNTA ELÁSTICA, INSTALADO EM LOCAL COM NÍVEL BAIXO DE INTERFERÊNCIAS (NÃO INCLUI FORNECIMENTO). AF_11/2017</t>
  </si>
  <si>
    <t>7,62</t>
  </si>
  <si>
    <t>ASSENTAMENTO DE TUBO DE FERRO FUNDIDO PARA REDE DE ÁGUA, DN 350 MM, JUNTA ELÁSTICA, INSTALADO EM LOCAL COM NÍVEL BAIXO DE INTERFERÊNCIAS (NÃO INCLUI FORNECIMENTO). AF_11/2017</t>
  </si>
  <si>
    <t>8,62</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</si>
  <si>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</si>
  <si>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</si>
  <si>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</si>
  <si>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</si>
  <si>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</si>
  <si>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17,61</t>
  </si>
  <si>
    <t>ASSENTAMENTO DE TUBO DE FERRO FUNDIDO PARA REDE DE ÁGUA, DN 800 MM, JUNTA ELÁSTICA, INSTALADO EM LOCAL COM NÍVEL BAIXO DE INTERFERÊNCIAS (NÃO INCLUI FORNECIMENTO). AF_11/2017</t>
  </si>
  <si>
    <t>19,78</t>
  </si>
  <si>
    <t>ASSENTAMENTO DE TUBO DE FERRO FUNDIDO PARA REDE DE ÁGUA, DN 900 MM, JUNTA ELÁSTICA, INSTALADO EM LOCAL COM NÍVEL BAIXO DE INTERFERÊNCIAS (NÃO INCLUI FORNECIMENTO). AF_11/2017</t>
  </si>
  <si>
    <t>21,97</t>
  </si>
  <si>
    <t>ASSENTAMENTO DE TUBO DE FERRO FUNDIDO PARA REDE DE ÁGUA, DN 1000 MM, JUNTA ELÁSTICA, INSTALADO EM LOCAL COM NÍVEL BAIXO DE INTERFERÊNCIAS (NÃO INCLUI FORNECIMENTO). AF_11/2017</t>
  </si>
  <si>
    <t>24,17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</si>
  <si>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</si>
  <si>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</si>
  <si>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</si>
  <si>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</si>
  <si>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</si>
  <si>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</si>
  <si>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</si>
  <si>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</si>
  <si>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</si>
  <si>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64,27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</si>
  <si>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</si>
  <si>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</si>
  <si>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</si>
  <si>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</si>
  <si>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22,19</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</si>
  <si>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</si>
  <si>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</si>
  <si>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</si>
  <si>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34,45</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</si>
  <si>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</si>
  <si>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</si>
  <si>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</si>
  <si>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</si>
  <si>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</si>
  <si>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</si>
  <si>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</si>
  <si>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</si>
  <si>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</si>
  <si>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</si>
  <si>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</si>
  <si>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</si>
  <si>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</si>
  <si>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</si>
  <si>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</si>
  <si>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</si>
  <si>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</si>
  <si>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</si>
  <si>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</si>
  <si>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</si>
  <si>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COEFICIENTE DE REPRESENTATIVIDADE</t>
  </si>
  <si>
    <t>JUNTA ARGAMASSADA ENTRE TUBO DN 150 MM E O POÇO DE VISITA/ CAIXA DE CONCRETO OU ALVENARIA EM REDES DE ESGOTO. AF_01/2021</t>
  </si>
  <si>
    <t>19,24</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</si>
  <si>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</si>
  <si>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</si>
  <si>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</si>
  <si>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</si>
  <si>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</si>
  <si>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37,42</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</si>
  <si>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</si>
  <si>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</si>
  <si>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</si>
  <si>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2,17</t>
  </si>
  <si>
    <t>ASSENTAMENTO DE TUBO DE PVC PARA REDE COLETORA DE ESGOTO DE PAREDE MACIÇA, DN 150 MM, JUNTA ELÁSTICA,  (NÃO INCLUI FORNECIMENTO). AF_01/2021</t>
  </si>
  <si>
    <t>2,57</t>
  </si>
  <si>
    <t>ASSENTAMENTO DE TUBO DE PVC PARA REDE COLETORA DE ESGOTO DE PAREDE MACIÇA, DN 200 MM, JUNTA ELÁSTICA (NÃO INCLUI FORNECIMENTO). AF_01/2021</t>
  </si>
  <si>
    <t>2,97</t>
  </si>
  <si>
    <t>ASSENTAMENTO DE TUBO DE PVC PARA REDE COLETORA DE ESGOTO DE PAREDE MACIÇA, DN 250 MM, JUNTA ELÁSTICA (NÃO INCLUI FORNECIMENTO). AF_01/2021</t>
  </si>
  <si>
    <t>3,37</t>
  </si>
  <si>
    <t>ASSENTAMENTO DE TUBO DE PVC PARA REDE COLETORA DE ESGOTO DE PAREDE MACIÇA, DN 300 MM, JUNTA ELÁSTICA  (NÃO INCLUI FORNECIMENTO). AF_01/2021</t>
  </si>
  <si>
    <t>3,77</t>
  </si>
  <si>
    <t>ASSENTAMENTO DE TUBO DE PVC PARA REDE COLETORA DE ESGOTO DE PAREDE MACIÇA, DN 350 MM, JUNTA ELÁSTICA (NÃO INCLUI FORNECIMENTO). AF_01/2021</t>
  </si>
  <si>
    <t>4,17</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</si>
  <si>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</si>
  <si>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</si>
  <si>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2,86</t>
  </si>
  <si>
    <t>ASSENTAMENTO DE TUBO DE PVC CORRUGADO DE DUPLA PAREDE PARA REDE COLETORA DE ESGOTO, DN 200 MM, JUNTA ELÁSTICA (NÃO INCLUI FORNECIMENTO). AF_01/2021</t>
  </si>
  <si>
    <t>3,26</t>
  </si>
  <si>
    <t>ASSENTAMENTO DE TUBO DE PVC CORRUGADO DE DUPLA PAREDE PARA REDE COLETORA DE ESGOTO, DN 250 MM, JUNTA ELÁSTICA (NÃO INCLUI FORNECIMENTO). AF_01/2021</t>
  </si>
  <si>
    <t>3,67</t>
  </si>
  <si>
    <t>ASSENTAMENTO DE TUBO DE PVC CORRUGADO DE DUPLA PAREDE PARA REDE COLETORA DE ESGOTO, DN 300 MM, JUNTA ELÁSTICA (NÃO INCLUI FORNECIMENTO). AF_01/2021</t>
  </si>
  <si>
    <t>4,07</t>
  </si>
  <si>
    <t>ASSENTAMENTO DE TUBO DE PVC CORRUGADO DE DUPLA PAREDE PARA REDE COLETORA DE ESGOTO, DN 350 MM, JUNTA ELÁSTICA (NÃO INCLUI FORNECIMENTO). AF_01/2021</t>
  </si>
  <si>
    <t>4,47</t>
  </si>
  <si>
    <t>ASSENTAMENTO DE TUBO DE PVC CORRUGADO DE DUPLA PAREDE PARA REDE COLETORA DE ESGOTO, DN 400 MM, JUNTA ELÁSTICA  (NÃO INCLUI FORNECIMENTO). AF_01/2021</t>
  </si>
  <si>
    <t>6,65</t>
  </si>
  <si>
    <t>ASSENTAMENTO DE TUBO DE PEAD CORRUGADO DE DUPLA PAREDE PARA REDE COLETORA DE ESGOTO, DN 450 MM, JUNTA ELÁSTICA INTEGRADA (NÃO INCLUI FORNECIMENTO). AF_01/2021</t>
  </si>
  <si>
    <t>2,35</t>
  </si>
  <si>
    <t>ASSENTAMENTO DE TUBO DE PEAD CORRUGADO DE DUPLA PAREDE PARA REDE COLETORA DE ESGOTO, DN 600 MM, JUNTA ELÁSTICA INTEGRADA (NÃO INCLUI FORNECIMENTO). AF_01/2021</t>
  </si>
  <si>
    <t>11,06</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</si>
  <si>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</si>
  <si>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</si>
  <si>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1,69</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</si>
  <si>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</si>
  <si>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</si>
  <si>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2,23</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</si>
  <si>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</si>
  <si>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</si>
  <si>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</si>
  <si>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22,76</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</si>
  <si>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</si>
  <si>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</si>
  <si>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30,27</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</si>
  <si>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</si>
  <si>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</si>
  <si>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</si>
  <si>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</si>
  <si>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1,34</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</si>
  <si>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</si>
  <si>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</si>
  <si>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2,40</t>
  </si>
  <si>
    <t>ASSENTAMENTO DE TUBO DE PVC PBA PARA REDE DE ÁGUA, DN 50 MM, JUNTA ELÁSTICA INTEGRADA, INSTALADO EM LOCAL COM NÍVEL BAIXO DE INTERFERÊNCIAS (NÃO INCLUI FORNECIMENTO). AF_11/2017</t>
  </si>
  <si>
    <t>0,62</t>
  </si>
  <si>
    <t>ASSENTAMENTO DE TUBO DE PVC PBA PARA REDE DE ÁGUA, DN 75 MM, JUNTA ELÁSTICA INTEGRADA, INSTALADO EM LOCAL COM NÍVEL BAIXO DE INTERFERÊNCIAS (NÃO INCLUI FORNECIMENTO). AF_11/2017</t>
  </si>
  <si>
    <t>0,90</t>
  </si>
  <si>
    <t>ASSENTAMENTO DE TUBO DE PVC PBA PARA REDE DE ÁGUA, DN 100 MM, JUNTA ELÁSTICA INTEGRADA, INSTALADO EM LOCAL COM NÍVEL BAIXO DE INTERFERÊNCIAS (NÃO INCLUI FORNECIMENTO). AF_11/2017</t>
  </si>
  <si>
    <t>1,15</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</si>
  <si>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</si>
  <si>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</si>
  <si>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66,44</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</si>
  <si>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</si>
  <si>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</si>
  <si>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</si>
  <si>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</si>
  <si>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</si>
  <si>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</si>
  <si>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5,89</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</si>
  <si>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</si>
  <si>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</si>
  <si>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7,54</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</si>
  <si>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</si>
  <si>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</si>
  <si>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9,04</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</si>
  <si>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</si>
  <si>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</si>
  <si>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10,73</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</si>
  <si>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</si>
  <si>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</si>
  <si>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12,23</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</si>
  <si>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</si>
  <si>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</si>
  <si>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13,92</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</si>
  <si>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</si>
  <si>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</si>
  <si>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15,42</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</si>
  <si>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</si>
  <si>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</si>
  <si>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</si>
  <si>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</si>
  <si>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11,16</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</si>
  <si>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</si>
  <si>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</si>
  <si>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14,11</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</si>
  <si>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</si>
  <si>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</si>
  <si>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</si>
  <si>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</si>
  <si>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</si>
  <si>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</si>
  <si>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</si>
  <si>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</si>
  <si>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26,31</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</si>
  <si>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</si>
  <si>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</si>
  <si>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</si>
  <si>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</si>
  <si>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</si>
  <si>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</si>
  <si>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</si>
  <si>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</si>
  <si>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</si>
  <si>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</si>
  <si>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</si>
  <si>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</si>
  <si>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</si>
  <si>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</si>
  <si>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</si>
  <si>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</si>
  <si>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</si>
  <si>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</si>
  <si>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</si>
  <si>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</si>
  <si>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</si>
  <si>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</si>
  <si>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</si>
  <si>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</si>
  <si>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</si>
  <si>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</si>
  <si>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</si>
  <si>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</si>
  <si>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</si>
  <si>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</si>
  <si>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</si>
  <si>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31,83</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</si>
  <si>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</si>
  <si>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</si>
  <si>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49,95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</si>
  <si>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</si>
  <si>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</si>
  <si>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</si>
  <si>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</si>
  <si>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</si>
  <si>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</si>
  <si>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</si>
  <si>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</si>
  <si>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</si>
  <si>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</si>
  <si>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</si>
  <si>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</si>
  <si>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</si>
  <si>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</si>
  <si>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</si>
  <si>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</si>
  <si>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</si>
  <si>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</si>
  <si>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3,46</t>
  </si>
  <si>
    <t>ASSENTAMENTO DE TUBO DE PVC DEFOFO OU PRFV OU RPVC PARA REDE DE ÁGUA, DN 200 MM, JUNTA ELÁSTICA INTEGRADA, INSTALADO EM LOCAL COM NÍVEL ALTO DE INTERFERÊNCIAS (NÃO INCLUI FORNECIMENTO). AF_11/2017</t>
  </si>
  <si>
    <t>6,82</t>
  </si>
  <si>
    <t>ASSENTAMENTO DE TUBO DE PVC DEFOFO OU PRFV OU RPVC PARA REDE DE ÁGUA, DN 250 MM, JUNTA ELÁSTICA INTEGRADA, INSTALADO EM LOCAL COM NÍVEL ALTO DE INTERFERÊNCIAS (NÃO INCLUI FORNECIMENTO). AF_11/2017</t>
  </si>
  <si>
    <t>8,40</t>
  </si>
  <si>
    <t>ASSENTAMENTO DE TUBO DE PVC DEFOFO OU PRFV OU RPVC PARA REDE DE ÁGUA, DN 300 MM, JUNTA ELÁSTICA INTEGRADA, INSTALADO EM LOCAL COM NÍVEL ALTO DE INTERFERÊNCIAS (NÃO INCLUI FORNECIMENTO). AF_11/2017</t>
  </si>
  <si>
    <t>9,97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</si>
  <si>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</si>
  <si>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</si>
  <si>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13,09</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</si>
  <si>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</si>
  <si>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</si>
  <si>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1,68</t>
  </si>
  <si>
    <t>ASSENTAMENTO DE TUBO DE PVC DEFOFO OU PRFV OU RPVC PARA REDE DE ÁGUA, DN 200 MM, JUNTA ELÁSTICA INTEGRADA, INSTALADO EM LOCAL COM NÍVEL BAIXO DE INTERFERÊNCIAS (NÃO INCLUI FORNECIMENTO). AF_11/2017</t>
  </si>
  <si>
    <t>3,62</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</si>
  <si>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</si>
  <si>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</si>
  <si>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</si>
  <si>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6,14</t>
  </si>
  <si>
    <t>ASSENTAMENTO DE TUBO DE PVC DEFOFO OU PRFV OU RPVC PARA REDE DE ÁGUA, DN 400 MM, JUNTA ELÁSTICA INTEGRADA, INSTALADO EM LOCAL COM NÍVEL BAIXO DE INTERFERÊNCIAS (NÃO INCLUI FORNECIMENTO). AF_11/2017</t>
  </si>
  <si>
    <t>6,97</t>
  </si>
  <si>
    <t>ASSENTAMENTO DE TUBO DE PVC DEFOFO OU PRFV OU RPVC PARA REDE DE ÁGUA, DN 500 MM, JUNTA ELÁSTICA INTEGRADA, INSTALADO EM LOCAL COM NÍVEL BAIXO DE INTERFERÊNCIAS (NÃO INCLUI FORNECIMENTO). AF_11/2017</t>
  </si>
  <si>
    <t>8,64</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</si>
  <si>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</si>
  <si>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</si>
  <si>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</si>
  <si>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</si>
  <si>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</si>
  <si>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</si>
  <si>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</si>
  <si>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</si>
  <si>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</si>
  <si>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</si>
  <si>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</si>
  <si>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</si>
  <si>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</si>
  <si>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</si>
  <si>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</si>
  <si>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</si>
  <si>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79,72</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</si>
  <si>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</si>
  <si>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</si>
  <si>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67,83</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</si>
  <si>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</si>
  <si>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</si>
  <si>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</si>
  <si>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</si>
  <si>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</si>
  <si>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</si>
  <si>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</si>
  <si>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</si>
  <si>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</si>
  <si>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</si>
  <si>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</si>
  <si>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</si>
  <si>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</si>
  <si>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73,92</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</si>
  <si>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</si>
  <si>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</si>
  <si>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</si>
  <si>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</si>
  <si>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</si>
  <si>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</si>
  <si>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</si>
  <si>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</si>
  <si>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</si>
  <si>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5,24</t>
  </si>
  <si>
    <t>MARTELETE OU ROMPEDOR PNEUMÁTICO MANUAL, 28 KG, COM SILENCIADOR - CHP DIURNO. AF_07/2016</t>
  </si>
  <si>
    <t>14,87</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</si>
  <si>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</si>
  <si>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</si>
  <si>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</si>
  <si>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</si>
  <si>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</si>
  <si>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7,87</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</si>
  <si>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</si>
  <si>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</si>
  <si>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</si>
  <si>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</si>
  <si>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</si>
  <si>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13,88</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</si>
  <si>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</si>
  <si>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</si>
  <si>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</si>
  <si>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</si>
  <si>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</si>
  <si>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</si>
  <si>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</si>
  <si>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</si>
  <si>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23,59</t>
  </si>
  <si>
    <t>GRADE DE DISCO REBOCÁVEL COM 20 DISCOS 24" X 6 MM COM PNEUS PARA TRANSPORTE - CHP DIURNO. AF_06/2014</t>
  </si>
  <si>
    <t>4,10</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</si>
  <si>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</si>
  <si>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</si>
  <si>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</si>
  <si>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</si>
  <si>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</si>
  <si>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</si>
  <si>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</si>
  <si>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</si>
  <si>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</si>
  <si>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9,89</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</si>
  <si>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</si>
  <si>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</si>
  <si>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</si>
  <si>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</si>
  <si>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</si>
  <si>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</si>
  <si>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8,39</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</si>
  <si>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</si>
  <si>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</si>
  <si>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</si>
  <si>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</si>
  <si>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4,22</t>
  </si>
  <si>
    <t>MISTURADOR DE ARGAMASSA, EIXO HORIZONTAL, CAPACIDADE DE MISTURA 600 KG, MOTOR ELÉTRICO POTÊNCIA 7,5 CV - CHP DIURNO. AF_06/2014</t>
  </si>
  <si>
    <t>5,82</t>
  </si>
  <si>
    <t>MISTURADOR DE ARGAMASSA, EIXO HORIZONTAL, CAPACIDADE DE MISTURA 160 KG, MOTOR ELÉTRICO POTÊNCIA 3 CV - CHP DIURNO. AF_06/2014</t>
  </si>
  <si>
    <t>3,10</t>
  </si>
  <si>
    <t>PROJETOR DE ARGAMASSA, CAPACIDADE DE PROJEÇÃO 1,5 M3/H, ALCANCE DE 30 ATÉ 60 M, MOTOR ELÉTRICO POTÊNCIA 7,5 HP - CHP DIURNO. AF_06/2014</t>
  </si>
  <si>
    <t>13,50</t>
  </si>
  <si>
    <t>PROJETOR DE ARGAMASSA, CAPACIDADE DE PROJEÇÃO 2 M3/H, ALCANCE ATÉ 50 M, MOTOR ELÉTRICO POTÊNCIA 7,5 HP - CHP DIURNO. AF_06/2014</t>
  </si>
  <si>
    <t>16,64</t>
  </si>
  <si>
    <t>BETONEIRA CAPACIDADE NOMINAL DE 400 L, CAPACIDADE DE MISTURA 280 L, MOTOR ELÉTRICO TRIFÁSICO POTÊNCIA DE 2 CV, SEM CARREGADOR - CHP DIURNO. AF_10/2014</t>
  </si>
  <si>
    <t>1,56</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</si>
  <si>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</si>
  <si>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</si>
  <si>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</si>
  <si>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2,18</t>
  </si>
  <si>
    <t>TANQUE DE ASFALTO ESTACIONÁRIO COM MAÇARICO, CAPACIDADE 20.000 L - CHP DIURNO. AF_06/2014</t>
  </si>
  <si>
    <t>168,96</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</si>
  <si>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</si>
  <si>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</si>
  <si>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</si>
  <si>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4,26</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</si>
  <si>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</si>
  <si>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</si>
  <si>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</si>
  <si>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</si>
  <si>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</si>
  <si>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</si>
  <si>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9,44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</si>
  <si>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</si>
  <si>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</si>
  <si>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</si>
  <si>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1,77</t>
  </si>
  <si>
    <t>PERFURATRIZ MANUAL, TORQUE MÁXIMO 83 N.M, POTÊNCIA 5 CV, COM DIÂMETRO MÁXIMO 4" - CHP DIURNO. AF_06/2015</t>
  </si>
  <si>
    <t>7,50</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</si>
  <si>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</si>
  <si>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</si>
  <si>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12,51</t>
  </si>
  <si>
    <t>BOMBA TRIPLEX, PARA INJEÇÃO DE NATA DE CIMENTO, VAZÃO MÁXIMA DE 100 LITROS/MINUTO, PRESSÃO MÁXIMA DE 70 BAR - CHP DIURNO. AF_06/2015</t>
  </si>
  <si>
    <t>18,37</t>
  </si>
  <si>
    <t>BOMBA CENTRÍFUGA MONOESTÁGIO COM MOTOR ELÉTRICO MONOFÁSICO, POTÊNCIA 15 HP, DIÂMETRO DO ROTOR 173 MM, HM/Q = 30 MCA / 90 M3/H A 45 MCA / 55 M3/H - CHP DIURNO. AF_06/2015</t>
  </si>
  <si>
    <t>9,55</t>
  </si>
  <si>
    <t>BOMBA DE PROJEÇÃO DE CONCRETO SECO, POTÊNCIA 10 CV, VAZÃO 3 M3/H - CHP DIURNO. AF_06/2015</t>
  </si>
  <si>
    <t>12,43</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</si>
  <si>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</si>
  <si>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</si>
  <si>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</si>
  <si>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</si>
  <si>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</si>
  <si>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</si>
  <si>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</si>
  <si>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</si>
  <si>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</si>
  <si>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</si>
  <si>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</si>
  <si>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</si>
  <si>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</si>
  <si>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</si>
  <si>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20,99</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</si>
  <si>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</si>
  <si>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</si>
  <si>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20,80</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</si>
  <si>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</si>
  <si>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</si>
  <si>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</si>
  <si>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</si>
  <si>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</si>
  <si>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</si>
  <si>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0,20</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</si>
  <si>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</si>
  <si>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</si>
  <si>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</si>
  <si>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</si>
  <si>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</si>
  <si>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15,26</t>
  </si>
  <si>
    <t>MARTELO PERFURADOR PNEUMÁTICO MANUAL, HASTE 25 X 75 MM, 21 KG - CHP DIURNO. AF_12/2015</t>
  </si>
  <si>
    <t>14,98</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</si>
  <si>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</si>
  <si>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</si>
  <si>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8,73</t>
  </si>
  <si>
    <t>GRUA ASCENSIONAL, LANCA DE 30 M, CAPACIDADE DE 1,0 T A 30 M, ALTURA ATE 39 M - CHP DIURNO. AF_03/2016</t>
  </si>
  <si>
    <t>GUINCHO ELÉTRICO DE COLUNA, CAPACIDADE 400 KG, COM MOTO FREIO, MOTOR TRIFÁSICO DE 1,25 CV - CHP DIURNO. AF_03/2016</t>
  </si>
  <si>
    <t>14,15</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</si>
  <si>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</si>
  <si>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</si>
  <si>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</si>
  <si>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</si>
  <si>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14,29</t>
  </si>
  <si>
    <t>GRUPO GERADOR REBOCÁVEL, POTÊNCIA 66 KVA, MOTOR A DIESEL - CHP DIURNO. AF_03/2016</t>
  </si>
  <si>
    <t>58,68</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</si>
  <si>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</si>
  <si>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</si>
  <si>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</si>
  <si>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</si>
  <si>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</si>
  <si>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</si>
  <si>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</si>
  <si>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COLETADO</t>
  </si>
  <si>
    <t>0,07</t>
  </si>
  <si>
    <t>GRUA ASCENCIONAL, LANCA DE 42 M, CAPACIDADE DE 1,5 T A 30 M, ALTURA ATE 39 M - CHP DIURNO. AF_08/2016</t>
  </si>
  <si>
    <t>MARTELO DEMOLIDOR PNEUMÁTICO MANUAL, 32 KG - CHP DIURNO. AF_09/2016</t>
  </si>
  <si>
    <t>14,45</t>
  </si>
  <si>
    <t>COMPACTADOR DE SOLOS DE PERCUSÃO (SOQUETE) COM MOTOR A GASOLINA, POTÊNCIA 3 CV - CHP DIURNO. AF_09/2016</t>
  </si>
  <si>
    <t>6,47</t>
  </si>
  <si>
    <t>RÉGUA VIBRATÓRIA DUPLA PARA CONCRETO, PESO DE 60KG, COMPRIMENTO 4 M, COM MOTOR A GASOLINA, POTÊNCIA 5,5 HP - CHP DIURNO. AF_09/2016</t>
  </si>
  <si>
    <t>8,93</t>
  </si>
  <si>
    <t>POLIDORA DE PISO (POLITRIZ), PESO DE 100KG, DIÂMETRO 450 MM, MOTOR ELÉTRICO, POTÊNCIA 4 HP - CHP DIURNO. AF_09/2016</t>
  </si>
  <si>
    <t>2,85</t>
  </si>
  <si>
    <t>DESEMPENADEIRA DE CONCRETO, PESO DE 75KG, 4 PÁS, MOTOR A GASOLINA, POTÊNCIA 5,5 HP - CHP DIURNO. AF_09/2016</t>
  </si>
  <si>
    <t>8,90</t>
  </si>
  <si>
    <t>PERFURATRIZ PNEUMATICA MANUAL DE PESO MEDIO, MARTELETE, 18KG, COMPRIMENTO MÁXIMO DE CURSO DE 6 M, DIAMETRO DO PISTAO DE 5,5 CM - CHP DIURNO. AF_11/2016</t>
  </si>
  <si>
    <t>13,86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</si>
  <si>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</si>
  <si>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</si>
  <si>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</si>
  <si>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</si>
  <si>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</si>
  <si>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</si>
  <si>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</si>
  <si>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</si>
  <si>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</si>
  <si>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</si>
  <si>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</si>
  <si>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</si>
  <si>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</si>
  <si>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63,99</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</si>
  <si>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</si>
  <si>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</si>
  <si>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4,09</t>
  </si>
  <si>
    <t>LAVADORA DE ALTA PRESSAO (LAVA-JATO) PARA AGUA FRIA, PRESSAO DE OPERACAO ENTRE 1400 E 1900 LIB/POL2, VAZAO MAXIMA ENTRE 400 E 700 L/H - CHP DIURNO. AF_04/2019</t>
  </si>
  <si>
    <t>1,41</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</si>
  <si>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</si>
  <si>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</si>
  <si>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</si>
  <si>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14,12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</si>
  <si>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</si>
  <si>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</si>
  <si>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</si>
  <si>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35,86</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</si>
  <si>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</si>
  <si>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</si>
  <si>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</si>
  <si>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</si>
  <si>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0,22</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</si>
  <si>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</si>
  <si>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</si>
  <si>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107,32</t>
  </si>
  <si>
    <t>VIBROACABADORA DE ASFALTO SOBRE ESTEIRAS, LARGURA DE PAVIMENTAÇÃO 1,90 M A 5,30 M, POTÊNCIA 105 HP CAPACIDADE 450 T/H - CHI DIURNO. AF_11/2014</t>
  </si>
  <si>
    <t>VASSOURA MECÂNICA REBOCÁVEL COM ESCOVA CILÍNDRICA, LARGURA ÚTIL DE VARRIMENTO DE 2,44 M - CHI DIURNO. AF_06/2014</t>
  </si>
  <si>
    <t>3,74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</si>
  <si>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</si>
  <si>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</si>
  <si>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</si>
  <si>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49,48</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</si>
  <si>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</si>
  <si>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</si>
  <si>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6,61</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</si>
  <si>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</si>
  <si>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</si>
  <si>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</si>
  <si>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43,34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</si>
  <si>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</si>
  <si>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</si>
  <si>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</si>
  <si>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26,00</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</si>
  <si>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</si>
  <si>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</si>
  <si>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</si>
  <si>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2,55</t>
  </si>
  <si>
    <t>GUINDAUTO HIDRÁULICO, CAPACIDADE MÁXIMA DE CARGA 6200 KG, MOMENTO MÁXIMO DE CARGA 11,7 TM, ALCANCE MÁXIMO HORIZONTAL 9,70 M, INCLUSIVE CAMINHÃO TOCO PBT 16.000 KG, POTÊNCIA DE 189 CV - CHI DIURNO. AF_06/2014</t>
  </si>
  <si>
    <t>32,04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</si>
  <si>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</si>
  <si>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</si>
  <si>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</si>
  <si>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51,19</t>
  </si>
  <si>
    <t>MARTELETE OU ROMPEDOR PNEUMÁTICO MANUAL, 28 KG, COM SILENCIADOR - CHI DIURNO. AF_07/2016</t>
  </si>
  <si>
    <t>12,91</t>
  </si>
  <si>
    <t>COMPRESSOR DE AR REBOCÁVEL, VAZÃO 189 PCM, PRESSÃO EFETIVA DE TRABALHO 102 PSI, MOTOR DIESEL, POTÊNCIA 63 CV - CHI DIURNO. AF_06/2015</t>
  </si>
  <si>
    <t>3,64</t>
  </si>
  <si>
    <t>CAMINHÃO BASCULANTE 6 M3, PESO BRUTO TOTAL 16.000 KG, CARGA ÚTIL MÁXIMA 13.071 KG, DISTÂNCIA ENTRE EIXOS 4,80 M, POTÊNCIA 230 CV INCLUSIVE CAÇAMBA METÁLICA - CHI DIURNO. AF_06/2014</t>
  </si>
  <si>
    <t>33,97</t>
  </si>
  <si>
    <t>CAMINHÃO PIPA 6.000 L, PESO BRUTO TOTAL 13.000 KG, DISTÂNCIA ENTRE EIXOS 4,80 M, POTÊNCIA 189 CV INCLUSIVE TANQUE DE AÇO PARA TRANSPORTE DE ÁGUA, CAPACIDADE 6 M3 - CHI DIURNO. AF_06/2014</t>
  </si>
  <si>
    <t>30,30</t>
  </si>
  <si>
    <t>ROLO COMPACTADOR DE PNEUS ESTÁTICO, PRESSÃO VARIÁVEL, POTÊNCIA 111 HP, PESO SEM/COM LASTRO 9,5 / 26 T, LARGURA DE TRABALHO 1,90 M - CHI DIURNO. AF_07/2014</t>
  </si>
  <si>
    <t>TANQUE DE ASFALTO ESTACIONÁRIO COM SERPENTINA, CAPACIDADE 30.000 L - CHI DIURNO. AF_06/2014</t>
  </si>
  <si>
    <t>4,98</t>
  </si>
  <si>
    <t>MOTOBOMBA TRASH (PARA ÁGUA SUJA) AUTO ESCORVANTE, MOTOR GASOLINA DE 6,41 HP, DIÂMETROS DE SUCÇÃO X RECALQUE: 3" X 3", HM/Q = 10 MCA / 60 M3/H A 23 MCA / 0 M3/H - CHI DIURNO. AF_10/2014</t>
  </si>
  <si>
    <t>0,27</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</si>
  <si>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</si>
  <si>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</si>
  <si>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33,07</t>
  </si>
  <si>
    <t>GRUPO GERADOR ESTACIONÁRIO, MOTOR DIESEL POTÊNCIA 170 KVA - CHI DIURNO. AF_02/2016</t>
  </si>
  <si>
    <t>4,82</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</si>
  <si>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</si>
  <si>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</si>
  <si>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</si>
  <si>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0,40</t>
  </si>
  <si>
    <t>MISTURADOR DE ARGAMASSA, EIXO HORIZONTAL, CAPACIDADE DE MISTURA 300 KG, MOTOR ELÉTRICO POTÊNCIA 5 CV - CHI DIURNO. AF_06/2014</t>
  </si>
  <si>
    <t>0,78</t>
  </si>
  <si>
    <t>MISTURADOR DE ARGAMASSA, EIXO HORIZONTAL, CAPACIDADE DE MISTURA 600 KG, MOTOR ELÉTRICO POTÊNCIA 7,5 CV - CHI DIURNO. AF_06/2014</t>
  </si>
  <si>
    <t>0,93</t>
  </si>
  <si>
    <t>MISTURADOR DE ARGAMASSA, EIXO HORIZONTAL, CAPACIDADE DE MISTURA 160 KG, MOTOR ELÉTRICO POTÊNCIA 3 CV - CHI DIURNO. AF_06/2014</t>
  </si>
  <si>
    <t>0,73</t>
  </si>
  <si>
    <t>PROJETOR DE ARGAMASSA, CAPACIDADE DE PROJEÇÃO 1,5 M3/H, ALCANCE DE 30 ATÉ 60 M, MOTOR ELÉTRICO POTÊNCIA 7,5 HP - CHI DIURNO. AF_06/2014</t>
  </si>
  <si>
    <t>4,85</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</si>
  <si>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</si>
  <si>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</si>
  <si>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0,29</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</si>
  <si>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</si>
  <si>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</si>
  <si>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</si>
  <si>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0,31</t>
  </si>
  <si>
    <t>TANQUE DE ASFALTO ESTACIONÁRIO COM MAÇARICO, CAPACIDADE 20.000 L - CHI DIURNO. AF_06/2014</t>
  </si>
  <si>
    <t>4,04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</si>
  <si>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</si>
  <si>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</si>
  <si>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</si>
  <si>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51,35</t>
  </si>
  <si>
    <t>BETONEIRA CAPACIDADE NOMINAL DE 600 L, CAPACIDADE DE MISTURA 360 L, MOTOR ELÉTRICO TRIFÁSICO POTÊNCIA DE 4 CV, SEM CARREGADOR - CHI DIURNO. AF_11/2014</t>
  </si>
  <si>
    <t>1,20</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</si>
  <si>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</si>
  <si>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</si>
  <si>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</si>
  <si>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</si>
  <si>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</si>
  <si>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</si>
  <si>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1,46</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</si>
  <si>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</si>
  <si>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</si>
  <si>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0,44</t>
  </si>
  <si>
    <t>PERFURATRIZ MANUAL, TORQUE MÁXIMO 83 N.M, POTÊNCIA 5 CV, COM DIÂMETRO MÁXIMO 4" - CHI DIURNO. AF_06/2015</t>
  </si>
  <si>
    <t>2,33</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</si>
  <si>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</si>
  <si>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</si>
  <si>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3,73</t>
  </si>
  <si>
    <t>BOMBA TRIPLEX, PARA INJEÇÃO DE NATA DE CIMENTO, VAZÃO MÁXIMA DE 100 LITROS/MINUTO, PRESSÃO MÁXIMA DE 70 BAR - CHI DIURNO. AF_06/2015</t>
  </si>
  <si>
    <t>5,58</t>
  </si>
  <si>
    <t>BOMBA CENTRÍFUGA MONOESTÁGIO COM MOTOR ELÉTRICO MONOFÁSICO, POTÊNCIA 15 HP, DIÂMETRO DO ROTOR 173 MM, HM/Q = 30 MCA / 90 M3/H A 45 MCA / 55 M3/H - CHI DIURNO. AF_06/2015</t>
  </si>
  <si>
    <t>0,79</t>
  </si>
  <si>
    <t>BOMBA DE PROJEÇÃO DE CONCRETO SECO, POTÊNCIA 10 CV, VAZÃO 3 M3/H - CHI DIURNO. AF_06/2015</t>
  </si>
  <si>
    <t>3,63</t>
  </si>
  <si>
    <t>BOMBA DE PROJEÇÃO DE CONCRETO SECO, POTÊNCIA 10 CV, VAZÃO 6 M3/H - CHI DIURNO. AF_06/2015</t>
  </si>
  <si>
    <t>3,89</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</si>
  <si>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</si>
  <si>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</si>
  <si>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</si>
  <si>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</si>
  <si>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43,06</t>
  </si>
  <si>
    <t>MINICARREGADEIRA SOBRE RODAS, POTÊNCIA LÍQUIDA DE 47 HP, CAPACIDADE NOMINAL DE OPERAÇÃO DE 646 KG - CHI DIURNO. AF_06/2015</t>
  </si>
  <si>
    <t>COMPRESSOR DE AR REBOCÁVEL, VAZÃO 89 PCM, PRESSÃO EFETIVA DE TRABALHO 102 PSI, MOTOR DIESEL, POTÊNCIA 20 CV - CHI DIURNO. AF_06/2015</t>
  </si>
  <si>
    <t>4,86</t>
  </si>
  <si>
    <t>COMPRESSOR DE AR REBOCAVEL, VAZÃO 250 PCM, PRESSAO DE TRABALHO 102 PSI, MOTOR A DIESEL POTÊNCIA 81 CV - CHI DIURNO. AF_06/2015</t>
  </si>
  <si>
    <t>4,88</t>
  </si>
  <si>
    <t>COMPRESSOR DE AR REBOCÁVEL, VAZÃO 748 PCM, PRESSÃO EFETIVA DE TRABALHO 102 PSI, MOTOR DIESEL, POTÊNCIA 210 CV - CHI DIURNO. AF_06/2015</t>
  </si>
  <si>
    <t>12,40</t>
  </si>
  <si>
    <t>COMPRESSOR DE AR REBOCAVEL, VAZÃO 400 PCM, PRESSAO DE TRABALHO 102 PSI, MOTOR A DIESEL POTÊNCIA 110 CV - CHI DIURNO. AF_06/2015</t>
  </si>
  <si>
    <t>5,78</t>
  </si>
  <si>
    <t>CAMINHÃO TRUCADO (C/ TERCEIRO EIXO) ELETRÔNICO - POTÊNCIA 231CV - PBT = 22000KG - DIST. ENTRE EIXOS 5170 MM - INCLUI CARROCERIA FIXA ABERTA DE MADEIRA - CHI DIURNO. AF_06/2015</t>
  </si>
  <si>
    <t>32,43</t>
  </si>
  <si>
    <t>PLACA VIBRATÓRIA REVERSÍVEL COM MOTOR 4 TEMPOS A GASOLINA, FORÇA CENTRÍFUGA DE 25 KN (2500 KGF), POTÊNCIA 5,5 CV - CHI DIURNO. AF_08/2015</t>
  </si>
  <si>
    <t>0,52</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</si>
  <si>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</si>
  <si>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</si>
  <si>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36,71</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</si>
  <si>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</si>
  <si>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</si>
  <si>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</si>
  <si>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14,18</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</si>
  <si>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</si>
  <si>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</si>
  <si>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</si>
  <si>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</si>
  <si>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5,20</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</si>
  <si>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</si>
  <si>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</si>
  <si>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0,87</t>
  </si>
  <si>
    <t>DOSADOR DE AREIA, CAPACIDADE DE 26 LITROS - CHI DIURNO. AF_11/2015</t>
  </si>
  <si>
    <t>0,09</t>
  </si>
  <si>
    <t>CAMINHONETE COM MOTOR A DIESEL, POTÊNCIA 180 CV, CABINE DUPLA, 4X4 - CHI DIURNO. AF_11/2015</t>
  </si>
  <si>
    <t>CAMINHONETE CABINE SIMPLES COM MOTOR 1.6 FLEX, CÂMBIO MANUAL, POTÊNCIA 101/104 CV, 2 PORTAS - CHI DIURNO. AF_11/2015</t>
  </si>
  <si>
    <t>16,92</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</si>
  <si>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</si>
  <si>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</si>
  <si>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</si>
  <si>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3,99</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</si>
  <si>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</si>
  <si>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</si>
  <si>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</si>
  <si>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</si>
  <si>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</si>
  <si>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</si>
  <si>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</si>
  <si>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13,21</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</si>
  <si>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</si>
  <si>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</si>
  <si>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</si>
  <si>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21,88</t>
  </si>
  <si>
    <t>GERADOR PORTÁTIL MONOFÁSICO, POTÊNCIA 5500 VA, MOTOR A GASOLINA, POTÊNCIA DO MOTOR 13 CV - CHI DIURNO. AF_03/2016</t>
  </si>
  <si>
    <t>GRUPO GERADOR REBOCÁVEL, POTÊNCIA 66 KVA, MOTOR A DIESEL - CHI DIURNO. AF_03/2016</t>
  </si>
  <si>
    <t>3,03</t>
  </si>
  <si>
    <t>GRUPO GERADOR ESTACIONÁRIO, POTÊNCIA 150 KVA, MOTOR A DIESEL- CHI DIURNO. AF_03/2016</t>
  </si>
  <si>
    <t>4,29</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</si>
  <si>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</si>
  <si>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</si>
  <si>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</si>
  <si>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</si>
  <si>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</si>
  <si>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</si>
  <si>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</si>
  <si>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MARTELO DEMOLIDOR PNEUMÁTICO MANUAL, 32 KG - CHI DIURNO. AF_09/2016</t>
  </si>
  <si>
    <t>12,71</t>
  </si>
  <si>
    <t>COMPACTADOR DE SOLOS DE PERCUSÃO (SOQUETE) COM MOTOR A GASOLINA, POTÊNCIA 3 CV - CHI DIURNO. AF_09/2016</t>
  </si>
  <si>
    <t>0,71</t>
  </si>
  <si>
    <t>RÉGUA VIBRATÓRIA DUPLA PARA CONCRETO, PESO DE 60KG, COMPRIMENTO 4 M, COM MOTOR A GASOLINA, POTÊNCIA 5,5 HP - CHI DIURNO. AF_09/2016</t>
  </si>
  <si>
    <t>0,46</t>
  </si>
  <si>
    <t>POLIDORA DE PISO (POLITRIZ), PESO DE 100KG, DIÂMETRO 450 MM, MOTOR ELÉTRICO, POTÊNCIA 4 HP - CHI DIURNO. AF_09/2016</t>
  </si>
  <si>
    <t>0,45</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</si>
  <si>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</si>
  <si>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</si>
  <si>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</si>
  <si>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46,17</t>
  </si>
  <si>
    <t>PERFURATRIZ MANUAL, TORQUE MAXIMO 55 KGF.M, POTENCIA 5 CV, COM DIAMETRO MAXIMO 8 1/2" - CHI DIURNO. AF_11/2016</t>
  </si>
  <si>
    <t>18,59</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</si>
  <si>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</si>
  <si>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</si>
  <si>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</si>
  <si>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</si>
  <si>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6,88</t>
  </si>
  <si>
    <t>TRATOR DE PNEUS COM POTÊNCIA DE 122 CV, TRAÇÃO 4X4, COM VASSOURA MECÂNICA ACOPLADA - CHI DIURNO. AF_02/2017</t>
  </si>
  <si>
    <t>32,61</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</si>
  <si>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</si>
  <si>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</si>
  <si>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</si>
  <si>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39,98</t>
  </si>
  <si>
    <t>TRATOR DE PNEUS COM POTÊNCIA DE 85 CV, TRAÇÃO 4X4, COM VASSOURA MECÂNICA ACOPLADA - CHI DIURNO. AF_02/2017</t>
  </si>
  <si>
    <t>28,46</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</si>
  <si>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</si>
  <si>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</si>
  <si>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</si>
  <si>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</si>
  <si>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</si>
  <si>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0,16</t>
  </si>
  <si>
    <t>LAVADORA DE ALTA PRESSAO (LAVA-JATO) PARA AGUA FRIA, PRESSAO DE OPERACAO ENTRE 1400 E 1900 LIB/POL2, VAZAO MAXIMA ENTRE 400 E 700 L/H - CHI DIURNO. AF_04/2019</t>
  </si>
  <si>
    <t>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</si>
  <si>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</si>
  <si>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</si>
  <si>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</si>
  <si>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</si>
  <si>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</si>
  <si>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</si>
  <si>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4,18</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</si>
  <si>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</si>
  <si>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</si>
  <si>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</si>
  <si>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1,98</t>
  </si>
  <si>
    <t>RETROESCAVADEIRA SOBRE RODAS COM CARREGADEIRA, TRAÇÃO 4X4, POTÊNCIA LÍQ. 88 HP, CAÇAMBA CARREG. CAP. MÍN. 1 M3, CAÇAMBA RETRO CAP. 0,26 M3, PESO OPERACIONAL MÍN. 6.674 KG, PROFUNDIDADE ESCAVAÇÃO MÁX. 4,37 M - MANUTENÇÃO. AF_06/2014</t>
  </si>
  <si>
    <t>21,10</t>
  </si>
  <si>
    <t>RETROESCAVADEIRA SOBRE RODAS COM CARREGADEIRA, TRAÇÃO 4X2, POTÊNCIA LÍQ. 79 HP, CAÇAMBA CARREG. CAP. MÍN. 1 M3, CAÇAMBA RETRO CAP. 0,20 M3, PESO OPERACIONAL MÍN. 6.570 KG, PROFUNDIDADE ESCAVAÇÃO MÁX. 4,37 M - MANUTENÇÃO. AF_06/2014</t>
  </si>
  <si>
    <t>18,76</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</si>
  <si>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</si>
  <si>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</si>
  <si>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</si>
  <si>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</si>
  <si>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7,95</t>
  </si>
  <si>
    <t>CAMINHÃO BASCULANTE 6 M3, PESO BRUTO TOTAL 16.000 KG, CARGA ÚTIL MÁXIMA 13.071 KG, DISTÂNCIA ENTRE EIXOS 4,80 M, POTÊNCIA 230 CV INCLUSIVE CAÇAMBA METÁLICA - MANUTENÇÃO. AF_06/2014</t>
  </si>
  <si>
    <t>30,49</t>
  </si>
  <si>
    <t>USINA DE CONCRETO FIXA, CAPACIDADE NOMINAL DE 90 A 120 M3/H, SEM SILO - MATERIAIS NA OPERAÇÃO. AF_07/2016</t>
  </si>
  <si>
    <t>19,51</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</si>
  <si>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</si>
  <si>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</si>
  <si>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</si>
  <si>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</si>
  <si>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</si>
  <si>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</si>
  <si>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</si>
  <si>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</si>
  <si>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</si>
  <si>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</si>
  <si>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</si>
  <si>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</si>
  <si>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</si>
  <si>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</si>
  <si>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</si>
  <si>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</si>
  <si>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</si>
  <si>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</si>
  <si>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</si>
  <si>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</si>
  <si>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</si>
  <si>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</si>
  <si>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</si>
  <si>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</si>
  <si>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2,19</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</si>
  <si>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</si>
  <si>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</si>
  <si>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</si>
  <si>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</si>
  <si>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4,00</t>
  </si>
  <si>
    <t>BOMBA SUBMERSÍVEL ELÉTRICA TRIFÁSICA, POTÊNCIA 2,96 HP, Ø ROTOR 144 MM SEMI-ABERTO, BOCAL DE SAÍDA Ø 2, HM/Q = 2 MCA / 38,8 M3/H A 28 MCA / 5 M3/H - MANUTENÇÃO. AF_06/2014</t>
  </si>
  <si>
    <t>0,30</t>
  </si>
  <si>
    <t>TANQUE DE ASFALTO ESTACIONÁRIO COM SERPENTINA, CAPACIDADE 30.000 L - DEPRECIAÇÃO. AF_06/2014</t>
  </si>
  <si>
    <t>4,27</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</si>
  <si>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</si>
  <si>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</si>
  <si>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</si>
  <si>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</si>
  <si>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</si>
  <si>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</si>
  <si>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37,65</t>
  </si>
  <si>
    <t>MOTOBOMBA TRASH (PARA ÁGUA SUJA) AUTO ESCORVANTE, MOTOR GASOLINA DE 6,41 HP, DIÂMETROS DE SUCÇÃO X RECALQUE: 3" X 3", HM/Q = 10 MCA / 60 M3/H A 23 MCA / 0 M3/H - DEPRECIAÇÃO. AF_10/2014</t>
  </si>
  <si>
    <t>0,25</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</si>
  <si>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</si>
  <si>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</si>
  <si>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</si>
  <si>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</si>
  <si>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9,35</t>
  </si>
  <si>
    <t>ROLO COMPACTADOR PE DE CARNEIRO VIBRATORIO, POTENCIA 125 HP, PESO OPERACIONAL SEM/COM LASTRO 11,95 / 13,30 T, IMPACTO DINAMICO 38,5 / 22,5 T, LARGURA DE TRABALHO 2,15 M - DEPRECIAÇÃO. AF_06/2014</t>
  </si>
  <si>
    <t>26,69</t>
  </si>
  <si>
    <t>ROLO COMPACTADOR PE DE CARNEIRO VIBRATORIO, POTENCIA 125 HP, PESO OPERACIONAL SEM/COM LASTRO 11,95 / 13,30 T, IMPACTO DINAMICO 38,5 / 22,5 T, LARGURA DE TRABALHO 2,15 M - JUROS. AF_06/2014</t>
  </si>
  <si>
    <t>3,70</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</si>
  <si>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</si>
  <si>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</si>
  <si>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</si>
  <si>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15,54</t>
  </si>
  <si>
    <t>CAMINHÃO BASCULANTE 6 M3 TOCO, PESO BRUTO TOTAL 16.000 KG, CARGA ÚTIL MÁXIMA 11.130 KG, DISTÂNCIA ENTRE EIXOS 5,36 M, POTÊNCIA 185 CV, INCLUSIVE CAÇAMBA METÁLICA - JUROS. AF_06/2014</t>
  </si>
  <si>
    <t>2,87</t>
  </si>
  <si>
    <t>CAMINHÃO BASCULANTE 6 M3 TOCO, PESO BRUTO TOTAL 16.000 KG, CARGA ÚTIL MÁXIMA 11.130 KG, DISTÂNCIA ENTRE EIXOS 5,36 M, POTÊNCIA 185 CV, INCLUSIVE CAÇAMBA METÁLICA - MANUTENÇÃO. AF_06/2014</t>
  </si>
  <si>
    <t>29,14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</si>
  <si>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</si>
  <si>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</si>
  <si>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</si>
  <si>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</si>
  <si>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14,95</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</si>
  <si>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</si>
  <si>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</si>
  <si>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42,45</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</si>
  <si>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</si>
  <si>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</si>
  <si>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</si>
  <si>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</si>
  <si>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</si>
  <si>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</si>
  <si>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4,13</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</si>
  <si>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</si>
  <si>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</si>
  <si>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</si>
  <si>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</si>
  <si>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</si>
  <si>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5,81</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</si>
  <si>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</si>
  <si>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</si>
  <si>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</si>
  <si>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</si>
  <si>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2,24</t>
  </si>
  <si>
    <t>GRADE DE DISCO REBOCÁVEL COM 20 DISCOS 24" X 6 MM COM PNEUS PARA TRANSPORTE - MANUTENÇÃO. AF_06/2014</t>
  </si>
  <si>
    <t>1,55</t>
  </si>
  <si>
    <t>MOTONIVELADORA POTÊNCIA BÁSICA LÍQUIDA (PRIMEIRA MARCHA) 125 HP, PESO BRUTO 13032 KG, LARGURA DA LÂMINA DE 3,7 M - MATERIAIS NA OPERAÇÃO. AF_06/2014</t>
  </si>
  <si>
    <t>66,59</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</si>
  <si>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</si>
  <si>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</si>
  <si>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</si>
  <si>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</si>
  <si>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</si>
  <si>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</si>
  <si>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1,57</t>
  </si>
  <si>
    <t>CAMINHÃO PIPA 6.000 L, PESO BRUTO TOTAL 13.000 KG, DISTÂNCIA ENTRE EIXOS 4,80 M, POTÊNCIA 189 CV INCLUSIVE TANQUE DE AÇO PARA TRANSPORTE DE ÁGUA, CAPACIDADE 6 M3 - MANUTENÇÃO. AF_06/2014</t>
  </si>
  <si>
    <t>23,41</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</si>
  <si>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</si>
  <si>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</si>
  <si>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</si>
  <si>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3,65</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</si>
  <si>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</si>
  <si>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</si>
  <si>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</si>
  <si>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2,77</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</si>
  <si>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</si>
  <si>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</si>
  <si>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</si>
  <si>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</si>
  <si>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12,89</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</si>
  <si>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</si>
  <si>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</si>
  <si>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10,92</t>
  </si>
  <si>
    <t>GRUPO DE SOLDAGEM COM GERADOR A DIESEL 60 CV PARA SOLDA ELÉTRICA, SOBRE 04 RODAS, COM MOTOR 4 CILINDROS 600 A - JUROS. AF_02/2016</t>
  </si>
  <si>
    <t>0,98</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</si>
  <si>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</si>
  <si>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</si>
  <si>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</si>
  <si>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</si>
  <si>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0,34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</si>
  <si>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</si>
  <si>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</si>
  <si>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0,70</t>
  </si>
  <si>
    <t>MISTURADOR DE ARGAMASSA, EIXO HORIZONTAL, CAPACIDADE DE MISTURA 300 KG, MOTOR ELÉTRICO POTÊNCIA 5 CV - JUROS. AF_06/2014</t>
  </si>
  <si>
    <t>0,08</t>
  </si>
  <si>
    <t>MISTURADOR DE ARGAMASSA, EIXO HORIZONTAL, CAPACIDADE DE MISTURA 300 KG, MOTOR ELÉTRICO POTÊNCIA 5 CV - MANUTENÇÃO. AF_06/2014</t>
  </si>
  <si>
    <t>0,88</t>
  </si>
  <si>
    <t>MISTURADOR DE ARGAMASSA, EIXO HORIZONTAL, CAPACIDADE DE MISTURA 300 KG, MOTOR ELÉTRICO POTÊNCIA 5 CV - MATERIAIS NA OPERAÇÃO. AF_06/2014</t>
  </si>
  <si>
    <t>2,56</t>
  </si>
  <si>
    <t>MISTURADOR DE ARGAMASSA, EIXO HORIZONTAL, CAPACIDADE DE MISTURA 600 KG, MOTOR ELÉTRICO POTÊNCIA 7,5 CV - DEPRECIAÇÃO. AF_06/2014</t>
  </si>
  <si>
    <t>0,84</t>
  </si>
  <si>
    <t>MISTURADOR DE ARGAMASSA, EIXO HORIZONTAL, CAPACIDADE DE MISTURA 600 KG, MOTOR ELÉTRICO POTÊNCIA 7,5 CV - JUROS. AF_06/2014</t>
  </si>
  <si>
    <t>MISTURADOR DE ARGAMASSA, EIXO HORIZONTAL, CAPACIDADE DE MISTURA 600 KG, MOTOR ELÉTRICO POTÊNCIA 7,5 CV - MANUTENÇÃO. AF_06/2014</t>
  </si>
  <si>
    <t>1,05</t>
  </si>
  <si>
    <t>MISTURADOR DE ARGAMASSA, EIXO HORIZONTAL, CAPACIDADE DE MISTURA 600 KG, MOTOR ELÉTRICO POTÊNCIA 7,5 CV - MATERIAIS NA OPERAÇÃO. AF_06/2014</t>
  </si>
  <si>
    <t>3,84</t>
  </si>
  <si>
    <t>MISTURADOR DE ARGAMASSA, EIXO HORIZONTAL, CAPACIDADE DE MISTURA 160 KG, MOTOR ELÉTRICO POTÊNCIA 3 CV - DEPRECIAÇÃO. AF_06/2014</t>
  </si>
  <si>
    <t>0,66</t>
  </si>
  <si>
    <t>MISTURADOR DE ARGAMASSA, EIXO HORIZONTAL, CAPACIDADE DE MISTURA 160 KG, MOTOR ELÉTRICO POTÊNCIA 3 CV - JUROS. AF_06/2014</t>
  </si>
  <si>
    <t>MISTURADOR DE ARGAMASSA, EIXO HORIZONTAL, CAPACIDADE DE MISTURA 160 KG, MOTOR ELÉTRICO POTÊNCIA 3 CV - MANUTENÇÃO. AF_06/2014</t>
  </si>
  <si>
    <t>0,83</t>
  </si>
  <si>
    <t>MISTURADOR DE ARGAMASSA, EIXO HORIZONTAL, CAPACIDADE DE MISTURA 160 KG, MOTOR ELÉTRICO POTÊNCIA 3 CV - MATERIAIS NA OPERAÇÃO. AF_06/2014</t>
  </si>
  <si>
    <t>1,54</t>
  </si>
  <si>
    <t>PROJETOR DE ARGAMASSA, CAPACIDADE DE PROJEÇÃO 1,5 M3/H, ALCANCE DE 30 ATÉ 60 M, MOTOR ELÉTRICO POTÊNCIA 7,5 HP - DEPRECIAÇÃO. AF_06/2014</t>
  </si>
  <si>
    <t>4,34</t>
  </si>
  <si>
    <t>PROJETOR DE ARGAMASSA, CAPACIDADE DE PROJEÇÃO 1,5 M3/H, ALCANCE DE 30 ATÉ 60 M, MOTOR ELÉTRICO POTÊNCIA 7,5 HP - JUROS. AF_06/2014</t>
  </si>
  <si>
    <t>0,51</t>
  </si>
  <si>
    <t>PROJETOR DE ARGAMASSA, CAPACIDADE DE PROJEÇÃO 1,5 M3/H, ALCANCE DE 30 ATÉ 60 M, MOTOR ELÉTRICO POTÊNCIA 7,5 HP - MANUTENÇÃO. AF_06/2014</t>
  </si>
  <si>
    <t>4,75</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</si>
  <si>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</si>
  <si>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</si>
  <si>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</si>
  <si>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0,68</t>
  </si>
  <si>
    <t>PROJETOR DE ARGAMASSA, CAPACIDADE DE PROJEÇÃO 2 M3/H, ALCANCE ATÉ 50 M, MOTOR ELÉTRICO POTÊNCIA 7,5 HP - MANUTENÇÃO. AF_06/2014</t>
  </si>
  <si>
    <t>6,30</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</si>
  <si>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</si>
  <si>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</si>
  <si>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2,81</t>
  </si>
  <si>
    <t>ESPARGIDOR DE ASFALTO PRESSURIZADO COM TANQUE DE 2500 L, REBOCÁVEL COM MOTOR A GASOLINA POTÊNCIA 3,4 HP - JUROS. AF_07/2014</t>
  </si>
  <si>
    <t>0,60</t>
  </si>
  <si>
    <t>BETONEIRA CAPACIDADE NOMINAL DE 400 L, CAPACIDADE DE MISTURA 280 L, MOTOR ELÉTRICO TRIFÁSICO POTÊNCIA DE 2 CV, SEM CARREGADOR - DEPRECIAÇÃO. AF_10/2014</t>
  </si>
  <si>
    <t>0,26</t>
  </si>
  <si>
    <t>BETONEIRA CAPACIDADE NOMINAL DE 400 L, CAPACIDADE DE MISTURA 280 L, MOTOR ELÉTRICO TRIFÁSICO POTÊNCIA DE 2 CV, SEM CARREGADOR - JUROS. AF_10/2014</t>
  </si>
  <si>
    <t>0,03</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</si>
  <si>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</si>
  <si>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</si>
  <si>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</si>
  <si>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</si>
  <si>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</si>
  <si>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</si>
  <si>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50,78</t>
  </si>
  <si>
    <t>TRATOR DE ESTEIRAS, POTÊNCIA 125 HP, PESO OPERACIONAL 12,9 T, COM LÂMINA 2,7 M3 - DEPRECIAÇÃO. AF_10/2014</t>
  </si>
  <si>
    <t>TRATOR DE ESTEIRAS, POTÊNCIA 125 HP, PESO OPERACIONAL 12,9 T, COM LÂMINA 2,7 M3 - JUROS. AF_10/2014</t>
  </si>
  <si>
    <t>5,34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</si>
  <si>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</si>
  <si>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</si>
  <si>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</si>
  <si>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16,60</t>
  </si>
  <si>
    <t>USINA DE LAMA ASFÁLTICA, PROD 30 A 50 T/H, SILO DE AGREGADO 7 M3, RESERVATÓRIOS PARA EMULSÃO E ÁGUA DE 2,3 M3 CADA, MISTURADOR TIPO PUG MILL A SER MONTADO SOBRE CAMINHÃO - JUROS. AF_10/2014</t>
  </si>
  <si>
    <t>3,48</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</si>
  <si>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</si>
  <si>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</si>
  <si>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</si>
  <si>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</si>
  <si>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</si>
  <si>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</si>
  <si>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2,29</t>
  </si>
  <si>
    <t>RETROESCAVADEIRA SOBRE RODAS COM CARREGADEIRA, TRAÇÃO 4X2, POTÊNCIA LÍQ. 79 HP, CAÇAMBA CARREG. CAP. MÍN. 1 M3, CAÇAMBA RETRO CAP. 0,20 M3, PESO OPERACIONAL MÍN. 6.570 KG, PROFUNDIDADE ESCAVAÇÃO MÁX. 4,37 M - DEPRECIAÇÃO. AF_06/2014</t>
  </si>
  <si>
    <t>15,01</t>
  </si>
  <si>
    <t>RETROESCAVADEIRA SOBRE RODAS COM CARREGADEIRA, TRAÇÃO 4X2, POTÊNCIA LÍQ. 79 HP, CAÇAMBA CARREG. CAP. MÍN. 1 M3, CAÇAMBA RETRO CAP. 0,20 M3, PESO OPERACIONAL MÍN. 6.570 KG, PROFUNDIDADE ESCAVAÇÃO MÁX. 4,37 M - JUROS. AF_06/2014</t>
  </si>
  <si>
    <t>2,03</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</si>
  <si>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</si>
  <si>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</si>
  <si>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</si>
  <si>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</si>
  <si>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</si>
  <si>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</si>
  <si>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</si>
  <si>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</si>
  <si>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2,21</t>
  </si>
  <si>
    <t>TRATOR DE ESTEIRAS, POTÊNCIA 347 HP, PESO OPERACIONAL 38,5 T, COM LÂMINA 8,70 M3 - DEPRECIAÇÃO. AF_06/2014</t>
  </si>
  <si>
    <t>TRATOR DE ESTEIRAS, POTÊNCIA 347 HP, PESO OPERACIONAL 38,5 T, COM LÂMINA 8,70 M3 - JUROS. AF_06/2014</t>
  </si>
  <si>
    <t>21,66</t>
  </si>
  <si>
    <t>VASSOURA MECÂNICA REBOCÁVEL COM ESCOVA CILÍNDRICA, LARGURA ÚTIL DE VARRIMENTO DE 2,44 M - DEPRECIAÇÃO. AF_06/2014</t>
  </si>
  <si>
    <t>3,30</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</si>
  <si>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</si>
  <si>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</si>
  <si>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</si>
  <si>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</si>
  <si>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0,28</t>
  </si>
  <si>
    <t>BOMBA SUBMERSÍVEL ELÉTRICA TRIFÁSICA, POTÊNCIA 2,96 HP, Ø ROTOR 144 MM SEMI-ABERTO, BOCAL DE SAÍDA Ø 2, HM/Q = 2 MCA / 38,8 M3/H A 28 MCA / 5 M3/H - JUROS. AF_06/2014</t>
  </si>
  <si>
    <t>TANQUE DE ASFALTO ESTACIONÁRIO COM MAÇARICO, CAPACIDADE 20.000 L - DEPRECIAÇÃO. AF_06/2014</t>
  </si>
  <si>
    <t>3,47</t>
  </si>
  <si>
    <t>TANQUE DE ASFALTO ESTACIONÁRIO COM MAÇARICO, CAPACIDADE 20.000 L - JUROS. AF_06/2014</t>
  </si>
  <si>
    <t>0,57</t>
  </si>
  <si>
    <t>TANQUE DE ASFALTO ESTACIONÁRIO COM MAÇARICO, CAPACIDADE 20.000 L - MANUTENÇÃO. AF_06/2014</t>
  </si>
  <si>
    <t>6,51</t>
  </si>
  <si>
    <t>TANQUE DE ASFALTO ESTACIONÁRIO COM MAÇARICO, CAPACIDADE 20.000 L - MATERIAIS NA OPERAÇÃO. AF_06/2014</t>
  </si>
  <si>
    <t>TRATOR DE ESTEIRAS, POTÊNCIA 100 HP, PESO OPERACIONAL 9,4 T, COM LÂMINA 2,19 M3 - DEPRECIAÇÃO. AF_06/2014</t>
  </si>
  <si>
    <t>22,67</t>
  </si>
  <si>
    <t>TRATOR DE ESTEIRAS, POTÊNCIA 100 HP, PESO OPERACIONAL 9,4 T, COM LÂMINA 2,19 M3 - JUROS. AF_06/2014</t>
  </si>
  <si>
    <t>TRATOR DE PNEUS, POTÊNCIA 85 CV, TRAÇÃO 4X4, PESO COM LASTRO DE 4.675 KG - DEPRECIAÇÃO. AF_06/2014</t>
  </si>
  <si>
    <t>10,02</t>
  </si>
  <si>
    <t>TRATOR DE PNEUS, POTÊNCIA 85 CV, TRAÇÃO 4X4, PESO COM LASTRO DE 4.675 KG - JUROS. AF_06/2014</t>
  </si>
  <si>
    <t>1,39</t>
  </si>
  <si>
    <t>PÁ CARREGADEIRA SOBRE RODAS, POTÊNCIA LÍQUIDA 128 HP, CAPACIDADE DA CAÇAMBA 1,7 A 2,8 M3, PESO OPERACIONAL 11632 KG - DEPRECIAÇÃO. AF_06/2014</t>
  </si>
  <si>
    <t>23,40</t>
  </si>
  <si>
    <t>PÁ CARREGADEIRA SOBRE RODAS, POTÊNCIA LÍQUIDA 128 HP, CAPACIDADE DA CAÇAMBA 1,7 A 2,8 M3, PESO OPERACIONAL 11632 KG - JUROS. AF_06/2014</t>
  </si>
  <si>
    <t>3,17</t>
  </si>
  <si>
    <t>PÁ CARREGADEIRA SOBRE RODAS, POTÊNCIA 197 HP, CAPACIDADE DA CAÇAMBA 2,5 A 3,5 M3, PESO OPERACIONAL 18338 KG - DEPRECIAÇÃO. AF_06/2014</t>
  </si>
  <si>
    <t>32,45</t>
  </si>
  <si>
    <t>PÁ CARREGADEIRA SOBRE RODAS, POTÊNCIA 197 HP, CAPACIDADE DA CAÇAMBA 2,5 A 3,5 M3, PESO OPERACIONAL 18338 KG - JUROS. AF_06/2014</t>
  </si>
  <si>
    <t>4,40</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</si>
  <si>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</si>
  <si>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</si>
  <si>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</si>
  <si>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</si>
  <si>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2,96</t>
  </si>
  <si>
    <t>BATE-ESTACAS POR GRAVIDADE, POTÊNCIA DE 160 HP, PESO DO MARTELO ATÉ 3 TONELADAS - MANUTENÇÃO. AF_11/2014</t>
  </si>
  <si>
    <t>17,67</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</si>
  <si>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</si>
  <si>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</si>
  <si>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1,08</t>
  </si>
  <si>
    <t>BETONEIRA CAPACIDADE NOMINAL DE 600 L, CAPACIDADE DE MISTURA 360 L, MOTOR ELÉTRICO TRIFÁSICO POTÊNCIA DE 4 CV, SEM CARREGADOR - JUROS. AF_11/2014</t>
  </si>
  <si>
    <t>0,12</t>
  </si>
  <si>
    <t>BETONEIRA CAPACIDADE NOMINAL DE 600 L, CAPACIDADE DE MISTURA 360 L, MOTOR ELÉTRICO TRIFÁSICO POTÊNCIA DE 4 CV, SEM CARREGADOR - MANUTENÇÃO. AF_11/2014</t>
  </si>
  <si>
    <t>1,01</t>
  </si>
  <si>
    <t>BETONEIRA CAPACIDADE NOMINAL DE 600 L, CAPACIDADE DE MISTURA 360 L, MOTOR ELÉTRICO TRIFÁSICO POTÊNCIA DE 4 CV, SEM CARREGADOR - MATERIAIS NA OPERAÇÃO. AF_11/2014</t>
  </si>
  <si>
    <t>2,05</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</si>
  <si>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</si>
  <si>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</si>
  <si>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</si>
  <si>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</si>
  <si>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19,69</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</si>
  <si>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</si>
  <si>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</si>
  <si>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</si>
  <si>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</si>
  <si>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</si>
  <si>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</si>
  <si>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</si>
  <si>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</si>
  <si>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16,04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</si>
  <si>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</si>
  <si>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</si>
  <si>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</si>
  <si>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</si>
  <si>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</si>
  <si>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</si>
  <si>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13,14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</si>
  <si>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</si>
  <si>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</si>
  <si>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</si>
  <si>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</si>
  <si>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</si>
  <si>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</si>
  <si>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10,05</t>
  </si>
  <si>
    <t>CAMINHÃO TOCO, PBT 16.000 KG, CARGA ÚTIL MÁX. 10.685 KG, DIST. ENTRE EIXOS 4,8 M, POTÊNCIA 189 CV, INCLUSIVE CARROCERIA FIXA ABERTA DE MADEIRA P/ TRANSPORTE GERAL DE CARGA SECA, DIMEN. APROX. 2,5 X 7,00 X 0,50 M - JUROS. AF_06/2014</t>
  </si>
  <si>
    <t>2,11</t>
  </si>
  <si>
    <t>CAMINHÃO TOCO, PBT 16.000 KG, CARGA ÚTIL MÁX. 10.685 KG, DIST. ENTRE EIXOS 4,8 M, POTÊNCIA 189 CV, INCLUSIVE CARROCERIA FIXA ABERTA DE MADEIRA P/ TRANSPORTE GERAL DE CARGA SECA, DIMEN. APROX. 2,5 X 7,00 X 0,50 M - IMPOSTOS E SEGUROS. AF_06/2014</t>
  </si>
  <si>
    <t>0,81</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</si>
  <si>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</si>
  <si>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</si>
  <si>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</si>
  <si>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</si>
  <si>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</si>
  <si>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</si>
  <si>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1,31</t>
  </si>
  <si>
    <t>BETONEIRA CAPACIDADE NOMINAL DE 600 L, CAPACIDADE DE MISTURA 440 L, MOTOR A DIESEL POTÊNCIA 10 HP, COM CARREGADOR - JUROS. AF_11/2014</t>
  </si>
  <si>
    <t>0,15</t>
  </si>
  <si>
    <t>BETONEIRA CAPACIDADE NOMINAL DE 600 L, CAPACIDADE DE MISTURA 440 L, MOTOR A DIESEL POTÊNCIA 10 HP, COM CARREGADOR - MANUTENÇÃO. AF_11/2014</t>
  </si>
  <si>
    <t>1,23</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</si>
  <si>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</si>
  <si>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</si>
  <si>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23,64</t>
  </si>
  <si>
    <t>ROLO COMPACTADOR VIBRATÓRIO TANDEM AÇO LISO, POTÊNCIA 58 HP, PESO SEM/COM LASTRO 6,5 / 9,4 T, LARGURA DE TRABALHO 1,2 M - JUROS. AF_06/2014</t>
  </si>
  <si>
    <t>3,28</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</si>
  <si>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</si>
  <si>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</si>
  <si>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4,91</t>
  </si>
  <si>
    <t>CAMINHÃO BASCULANTE 14 M3, COM CAVALO MECÂNICO DE CAPACIDADE MÁXIMA DE TRAÇÃO COMBINADO DE 36000 KG, POTÊNCIA 286 CV, INCLUSIVE SEMIREBOQUE COM CAÇAMBA METÁLICA - IMPOSTOS E SEGUROS. AF_12/2014</t>
  </si>
  <si>
    <t>1,92</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</si>
  <si>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</si>
  <si>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</si>
  <si>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</si>
  <si>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28,20</t>
  </si>
  <si>
    <t>CAMINHÃO BASCULANTE 18 M3, COM CAVALO MECÂNICO DE CAPACIDADE MÁXIMA DE TRAÇÃO COMBINADO DE 45000 KG, POTÊNCIA 330 CV, INCLUSIVE SEMIREBOQUE COM CAÇAMBA METÁLICA - JUROS. AF_12/2014</t>
  </si>
  <si>
    <t>5,21</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</si>
  <si>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</si>
  <si>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</si>
  <si>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</si>
  <si>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</si>
  <si>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</si>
  <si>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</si>
  <si>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</si>
  <si>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</si>
  <si>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2,09</t>
  </si>
  <si>
    <t>PERFURATRIZ MANUAL, TORQUE MÁXIMO 83 N.M, POTÊNCIA 5 CV, COM DIÂMETRO MÁXIMO 4" - JUROS. AF_06/2015</t>
  </si>
  <si>
    <t>0,24</t>
  </si>
  <si>
    <t>PERFURATRIZ MANUAL, TORQUE MÁXIMO 83 N.M, POTÊNCIA 5 CV, COM DIÂMETRO MÁXIMO 4" - MANUTENÇÃO. AF_06/2015</t>
  </si>
  <si>
    <t>2,61</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</si>
  <si>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</si>
  <si>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</si>
  <si>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</si>
  <si>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</si>
  <si>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39,25</t>
  </si>
  <si>
    <t>PERFURATRIZ SOBRE ESTEIRA, TORQUE MÁXIMO 600 KGF, PESO MÉDIO 1000 KG, POTÊNCIA 20 HP, DIÂMETRO MÁXIMO 10" - MATERIAIS NA OPERAÇÃO. AF_06/2015</t>
  </si>
  <si>
    <t>10,39</t>
  </si>
  <si>
    <t>MISTURADOR DUPLO HORIZONTAL DE ALTA TURBULÊNCIA, CAPACIDADE / VOLUME 2 X 500 LITROS, MOTORES ELÉTRICOS MÍNIMO 5 CV CADA, PARA NATA CIMENTO, ARGAMASSA E OUTROS - DEPRECIAÇÃO. AF_06/2015</t>
  </si>
  <si>
    <t>3,34</t>
  </si>
  <si>
    <t>MISTURADOR DUPLO HORIZONTAL DE ALTA TURBULÊNCIA, CAPACIDADE / VOLUME 2 X 500 LITROS, MOTORES ELÉTRICOS MÍNIMO 5 CV CADA, PARA NATA CIMENTO, ARGAMASSA E OUTROS - JUROS. AF_06/2015</t>
  </si>
  <si>
    <t>0,39</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</si>
  <si>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</si>
  <si>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</si>
  <si>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5,13</t>
  </si>
  <si>
    <t>BOMBA TRIPLEX, PARA INJEÇÃO DE NATA DE CIMENTO, VAZÃO MÁXIMA DE 100 LITROS/MINUTO, PRESSÃO MÁXIMA DE 70 BAR - DEPRECIAÇÃO. AF_06/2015</t>
  </si>
  <si>
    <t>4,99</t>
  </si>
  <si>
    <t>BOMBA TRIPLEX, PARA INJEÇÃO DE NATA DE CIMENTO, VAZÃO MÁXIMA DE 100 LITROS/MINUTO, PRESSÃO MÁXIMA DE 70 BAR - JUROS. AF_06/2015</t>
  </si>
  <si>
    <t>0,59</t>
  </si>
  <si>
    <t>BOMBA TRIPLEX, PARA INJEÇÃO DE NATA DE CIMENTO, VAZÃO MÁXIMA DE 100 LITROS/MINUTO, PRESSÃO MÁXIMA DE 70 BAR - MANUTENÇÃO. AF_06/2015</t>
  </si>
  <si>
    <t>5,46</t>
  </si>
  <si>
    <t>BOMBA TRIPLEX, PARA INJEÇÃO DE NATA DE CIMENTO, VAZÃO MÁXIMA DE 100 LITROS/MINUTO, PRESSÃO MÁXIMA DE 70 BAR - MATERIAIS NA OPERAÇÃO. AF_06/2015</t>
  </si>
  <si>
    <t>7,33</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</si>
  <si>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</si>
  <si>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</si>
  <si>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</si>
  <si>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</si>
  <si>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</si>
  <si>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3,25</t>
  </si>
  <si>
    <t>BOMBA DE PROJEÇÃO DE CONCRETO SECO, POTÊNCIA 10 CV, VAZÃO 3 M3/H - JUROS. AF_06/2015</t>
  </si>
  <si>
    <t>0,38</t>
  </si>
  <si>
    <t>BOMBA DE PROJEÇÃO DE CONCRETO SECO, POTÊNCIA 10 CV, VAZÃO 3 M3/H - MANUTENÇÃO. AF_06/2015</t>
  </si>
  <si>
    <t>3,55</t>
  </si>
  <si>
    <t>BOMBA DE PROJEÇÃO DE CONCRETO SECO, POTÊNCIA 10 CV, VAZÃO 3 M3/H - MATERIAIS NA OPERAÇÃO. AF_06/2015</t>
  </si>
  <si>
    <t>5,25</t>
  </si>
  <si>
    <t>BOMBA DE PROJEÇÃO DE CONCRETO SECO, POTÊNCIA 10 CV, VAZÃO 6 M3/H - DEPRECIAÇÃO. AF_06/2015</t>
  </si>
  <si>
    <t>BOMBA DE PROJEÇÃO DE CONCRETO SECO, POTÊNCIA 10 CV, VAZÃO 6 M3/H - JUROS. AF_06/2015</t>
  </si>
  <si>
    <t>0,41</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</si>
  <si>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</si>
  <si>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</si>
  <si>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</si>
  <si>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5,16</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</si>
  <si>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</si>
  <si>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</si>
  <si>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5,64</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</si>
  <si>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</si>
  <si>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</si>
  <si>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</si>
  <si>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19,98</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</si>
  <si>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</si>
  <si>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</si>
  <si>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</si>
  <si>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</si>
  <si>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10,47</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</si>
  <si>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</si>
  <si>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</si>
  <si>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72,97</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</si>
  <si>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</si>
  <si>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</si>
  <si>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3,04</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</si>
  <si>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</si>
  <si>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</si>
  <si>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45,26</t>
  </si>
  <si>
    <t>MINICARREGADEIRA SOBRE RODAS, POTÊNCIA LÍQUIDA DE 47 HP, CAPACIDADE NOMINAL DE OPERAÇÃO DE 646 KG - DEPRECIAÇÃO. AF_06/2015</t>
  </si>
  <si>
    <t>13,20</t>
  </si>
  <si>
    <t>MINICARREGADEIRA SOBRE RODAS, POTÊNCIA LÍQUIDA DE 47 HP, CAPACIDADE NOMINAL DE OPERAÇÃO DE 646 KG - JUROS. AF_06/2015</t>
  </si>
  <si>
    <t>1,33</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</si>
  <si>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</si>
  <si>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</si>
  <si>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41,69</t>
  </si>
  <si>
    <t>COMPRESSOR DE AR REBOCÁVEL, VAZÃO 189 PCM, PRESSÃO EFETIVA DE TRABALHO 102 PSI, MOTOR DIESEL, POTÊNCIA 63 CV - DEPRECIAÇÃO. AF_06/2015</t>
  </si>
  <si>
    <t>3,20</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</si>
  <si>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</si>
  <si>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</si>
  <si>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</si>
  <si>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</si>
  <si>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5,35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</si>
  <si>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</si>
  <si>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</si>
  <si>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</si>
  <si>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</si>
  <si>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5,37</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</si>
  <si>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</si>
  <si>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</si>
  <si>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10,89</t>
  </si>
  <si>
    <t>COMPRESSOR DE AR REBOCÁVEL, VAZÃO 748 PCM, PRESSÃO EFETIVA DE TRABALHO 102 PSI, MOTOR DIESEL, POTÊNCIA 210 CV - JUROS. AF_06/2015</t>
  </si>
  <si>
    <t>1,51</t>
  </si>
  <si>
    <t>COMPRESSOR DE AR REBOCÁVEL, VAZÃO 748 PCM, PRESSÃO EFETIVA DE TRABALHO 102 PSI, MOTOR DIESEL, POTÊNCIA 210 CV - MANUTENÇÃO. AF_06/2015</t>
  </si>
  <si>
    <t>13,63</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</si>
  <si>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</si>
  <si>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</si>
  <si>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</si>
  <si>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</si>
  <si>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6,36</t>
  </si>
  <si>
    <t>COMPRESSOR DE AR REBOCAVEL, VAZÃO 400 PCM, PRESSAO DE TRABALHO 102 PSI, MOTOR A DIESEL POTÊNCIA 110 CV - MATERIAIS NA OPERAÇÃO. AF_06/2015</t>
  </si>
  <si>
    <t>65,49</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</si>
  <si>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</si>
  <si>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</si>
  <si>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14,14</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</si>
  <si>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</si>
  <si>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</si>
  <si>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1,14</t>
  </si>
  <si>
    <t>CAMINHÃO TRUCADO (C/ TERCEIRO EIXO) ELETRÔNICO - POTÊNCIA 231CV - PBT = 22000KG - DIST. ENTRE EIXOS 5170 MM - INCLUI CARROCERIA FIXA ABERTA DE MADEIRA - MANUTENÇÃO. AF_06/2015</t>
  </si>
  <si>
    <t>26,53</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</si>
  <si>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</si>
  <si>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</si>
  <si>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</si>
  <si>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0,06</t>
  </si>
  <si>
    <t>PLACA VIBRATÓRIA REVERSÍVEL COM MOTOR 4 TEMPOS A GASOLINA, FORÇA CENTRÍFUGA DE 25 KN (2500 KGF), POTÊNCIA 5,5 CV - MANUTENÇÃO. AF_08/2015</t>
  </si>
  <si>
    <t>0,58</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</si>
  <si>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</si>
  <si>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</si>
  <si>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</si>
  <si>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</si>
  <si>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</si>
  <si>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</si>
  <si>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</si>
  <si>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2,28</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</si>
  <si>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</si>
  <si>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</si>
  <si>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12,49</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</si>
  <si>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</si>
  <si>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</si>
  <si>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</si>
  <si>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16,26</t>
  </si>
  <si>
    <t>CAMINHÃO BASCULANTE 6 M3, PESO BRUTO TOTAL 16.000 KG, CARGA ÚTIL MÁXIMA 13.071 KG, DISTÂNCIA ENTRE EIXOS 4,80 M, POTÊNCIA 230 CV INCLUSIVE CAÇAMBA METÁLICA - JUROS. AF_06/2014</t>
  </si>
  <si>
    <t>3,00</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</si>
  <si>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</si>
  <si>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</si>
  <si>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</si>
  <si>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</si>
  <si>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0,74</t>
  </si>
  <si>
    <t>CAMINHÃO BASCULANTE 10 M3, TRUCADO CABINE SIMPLES, PESO BRUTO TOTAL 23.000 KG, CARGA ÚTIL MÁXIMA 15.935 KG, DISTÂNCIA ENTRE EIXOS 4,80 M, POTÊNCIA 230 CV INCLUSIVE CAÇAMBA METÁLICA - DEPRECIAÇÃO. AF_06/2014</t>
  </si>
  <si>
    <t>18,44</t>
  </si>
  <si>
    <t>CAMINHÃO BASCULANTE 10 M3, TRUCADO CABINE SIMPLES, PESO BRUTO TOTAL 23.000 KG, CARGA ÚTIL MÁXIMA 15.935 KG, DISTÂNCIA ENTRE EIXOS 4,80 M, POTÊNCIA 230 CV INCLUSIVE CAÇAMBA METÁLICA - JUROS. AF_06/2014</t>
  </si>
  <si>
    <t>3,40</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</si>
  <si>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</si>
  <si>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</si>
  <si>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</si>
  <si>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</si>
  <si>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</si>
  <si>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2,49</t>
  </si>
  <si>
    <t>CAMINHÃO TOCO, PBT 14.300 KG, CARGA ÚTIL MÁX. 9.710 KG, DIST. ENTRE EIXOS 3,56 M, POTÊNCIA 185 CV, INCLUSIVE CARROCERIA FIXA ABERTA DE MADEIRA P/ TRANSPORTE GERAL DE CARGA SECA, DIMEN. APROX. 2,50 X 6,50 X 0,50 M - IMPOSTOS E SEGUROS. AF_06/2014</t>
  </si>
  <si>
    <t>0,96</t>
  </si>
  <si>
    <t>CAMINHÃO PIPA 10.000 L TRUCADO, PESO BRUTO TOTAL 23.000 KG, CARGA ÚTIL MÁXIMA 15.935 KG, DISTÂNCIA ENTRE EIXOS 4,8 M, POTÊNCIA 230 CV, INCLUSIVE TANQUE DE AÇO PARA TRANSPORTE DE ÁGUA - DEPRECIAÇÃO. AF_06/2014</t>
  </si>
  <si>
    <t>16,00</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</si>
  <si>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</si>
  <si>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</si>
  <si>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1,30</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</si>
  <si>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</si>
  <si>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</si>
  <si>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0,99</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</si>
  <si>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</si>
  <si>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</si>
  <si>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</si>
  <si>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3,56</t>
  </si>
  <si>
    <t>ESPARGIDOR DE ASFALTO PRESSURIZADO, TANQUE 6 M3 COM ISOLAÇÃO TÉRMICA, AQUECIDO COM 2 MAÇARICOS, COM BARRA ESPARGIDORA 3,60 M, MONTADO SOBRE CAMINHÃO  TOCO, PBT 14.300 KG, POTÊNCIA 185 CV - IMPOSTOS E SEGUROS. AF_08/2015</t>
  </si>
  <si>
    <t>1,13</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</si>
  <si>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</si>
  <si>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</si>
  <si>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0,69</t>
  </si>
  <si>
    <t>COMPACTADOR DE SOLOS DE PERCUSSÃO (SOQUETE) COM MOTOR A GASOLINA 4 TEMPOS, POTÊNCIA 4 CV - JUROS. AF_08/2015</t>
  </si>
  <si>
    <t>COMPACTADOR DE SOLOS DE PERCUSSÃO (SOQUETE) COM MOTOR A GASOLINA 4 TEMPOS, POTÊNCIA 4 CV - MANUTENÇÃO. AF_08/2015</t>
  </si>
  <si>
    <t>0,86</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</si>
  <si>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</si>
  <si>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</si>
  <si>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11,36</t>
  </si>
  <si>
    <t>GUINDAUTO HIDRÁULICO, CAPACIDADE MÁXIMA DE CARGA 6500 KG, MOMENTO MÁXIMO DE CARGA 5,8 TM, ALCANCE MÁXIMO HORIZONTAL 7,60 M, INCLUSIVE CAMINHÃO TOCO PBT 9.700 KG, POTÊNCIA DE 160 CV - JUROS. AF_08/2015</t>
  </si>
  <si>
    <t>2,38</t>
  </si>
  <si>
    <t>GUINDAUTO HIDRÁULICO, CAPACIDADE MÁXIMA DE CARGA 6500 KG, MOMENTO MÁXIMO DE CARGA 5,8 TM, ALCANCE MÁXIMO HORIZONTAL 7,60 M, INCLUSIVE CAMINHÃO TOCO PBT 9.700 KG, POTÊNCIA DE 160 CV - IMPOSTOS E SEGUROS. AF_08/2015</t>
  </si>
  <si>
    <t>0,92</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</si>
  <si>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</si>
  <si>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</si>
  <si>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</si>
  <si>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</si>
  <si>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5,65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</si>
  <si>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</si>
  <si>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</si>
  <si>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</si>
  <si>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</si>
  <si>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</si>
  <si>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</si>
  <si>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</si>
  <si>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</si>
  <si>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2,59</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</si>
  <si>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</si>
  <si>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</si>
  <si>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</si>
  <si>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3,92</t>
  </si>
  <si>
    <t>CAMINHÃO PARA EQUIPAMENTO DE LIMPEZA A SUCÇÃO COM CAMINHÃO TRUCADO DE PESO BRUTO TOTAL 23000 KG, CARGA ÚTIL MÁXIMA 15935 KG, DISTÂNCIA ENTRE EIXOS 4,80 M, POTÊNCIA 230 CV, INCLUSIVE LIMPADORA A SUCÇÃO, TANQUE 12000 L - DEPRECIAÇÃO. AF_11/2015</t>
  </si>
  <si>
    <t>17,62</t>
  </si>
  <si>
    <t>CAMINHÃO PARA EQUIPAMENTO DE LIMPEZA A SUCÇÃO COM CAMINHÃO TRUCADO DE PESO BRUTO TOTAL 23000 KG, CARGA ÚTIL MÁXIMA 15935 KG, DISTÂNCIA ENTRE EIXOS 4,80 M, POTÊNCIA 230 CV, INCLUSIVE LIMPADORA A SUCÇÃO, TANQUE 12000 L - JUROS. AF_11/2015</t>
  </si>
  <si>
    <t>3,69</t>
  </si>
  <si>
    <t>CAMINHÃO PARA EQUIPAMENTO DE LIMPEZA A SUCÇÃO COM CAMINHÃO TRUCADO DE PESO BRUTO TOTAL 23000 KG, CARGA ÚTIL MÁXIMA 15935 KG, DISTÂNCIA ENTRE EIXOS 4,80 M, POTÊNCIA 230 CV, INCLUSIVE LIMPADORA A SUCÇÃO, TANQUE 12000 L - IMPOSTOS E SEGUROS. AF_11/2015</t>
  </si>
  <si>
    <t>1,43</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</si>
  <si>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</si>
  <si>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</si>
  <si>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</si>
  <si>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</si>
  <si>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</si>
  <si>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0,61</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</si>
  <si>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</si>
  <si>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</si>
  <si>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</si>
  <si>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</si>
  <si>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0,11</t>
  </si>
  <si>
    <t>CAMINHONETE COM MOTOR A DIESEL, POTÊNCIA 180 CV, CABINE DUPLA, 4X4 - DEPRECIAÇÃO. AF_11/2015</t>
  </si>
  <si>
    <t>CAMINHONETE COM MOTOR A DIESEL, POTÊNCIA 180 CV, CABINE DUPLA, 4X4 - JUROS. AF_11/2015</t>
  </si>
  <si>
    <t>1,52</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</si>
  <si>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</si>
  <si>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</si>
  <si>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</si>
  <si>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</si>
  <si>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2,93</t>
  </si>
  <si>
    <t>CAMINHONETE CABINE SIMPLES COM MOTOR 1.6 FLEX, CÂMBIO MANUAL, POTÊNCIA 101/104 CV, 2 PORTAS - JUROS. AF_11/2015</t>
  </si>
  <si>
    <t>CAMINHONETE CABINE SIMPLES COM MOTOR 1.6 FLEX, CÂMBIO MANUAL, POTÊNCIA 101/104 CV, 2 PORTAS - IMPOSTOS E SEGUROS. AF_11/2015</t>
  </si>
  <si>
    <t>0,18</t>
  </si>
  <si>
    <t>CAMINHONETE CABINE SIMPLES COM MOTOR 1.6 FLEX, CÂMBIO MANUAL, POTÊNCIA 101/104 CV, 2 PORTAS - MANUTENÇÃO. AF_11/2015</t>
  </si>
  <si>
    <t>CAMINHONETE CABINE SIMPLES COM MOTOR 1.6 FLEX, CÂMBIO MANUAL, POTÊNCIA 101/104 CV, 2 PORTAS - MATERIAIS NA OPERAÇÃO. AF_11/2015</t>
  </si>
  <si>
    <t>37,46</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</si>
  <si>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</si>
  <si>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</si>
  <si>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4,14</t>
  </si>
  <si>
    <t>CAMINHÃO DE TRANSPORTE DE MATERIAL ASFÁLTICO 20.000 L, COM CAVALO MECÂNICO DE CAPACIDADE MÁXIMA DE TRAÇÃO COMBINADO DE 45.000 KG, POTÊNCIA 330 CV, INCLUSIVE TANQUE DE ASFALTO COM MAÇARICO - IMPOSTOS E SEGUROS. AF_12/2015</t>
  </si>
  <si>
    <t>1,61</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</si>
  <si>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</si>
  <si>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</si>
  <si>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</si>
  <si>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</si>
  <si>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</si>
  <si>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</si>
  <si>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</si>
  <si>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3,57</t>
  </si>
  <si>
    <t>MÁQUINA EXTRUSORA DE CONCRETO PARA GUIAS E SARJETAS, MOTOR A DIESEL, POTÊNCIA 14 CV - JUROS. AF_12/2015</t>
  </si>
  <si>
    <t>0,42</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</si>
  <si>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</si>
  <si>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</si>
  <si>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</si>
  <si>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</si>
  <si>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</si>
  <si>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2,02</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</si>
  <si>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</si>
  <si>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</si>
  <si>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</si>
  <si>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</si>
  <si>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</si>
  <si>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0,33</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</si>
  <si>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</si>
  <si>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</si>
  <si>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</si>
  <si>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8,06</t>
  </si>
  <si>
    <t>GRUPO GERADOR ESTACIONÁRIO, MOTOR DIESEL POTÊNCIA 170 KVA - JUROS. AF_02/2016</t>
  </si>
  <si>
    <t>ROLO COMPACTADOR VIBRATÓRIO REBOCÁVEL, CILINDRO DE AÇO LISO, POTÊNCIA DE TRAÇÃO DE 65 CV, PESO 4,7 T, IMPACTO DINÂMICO 18,3 T, LARGURA DE TRABALHO 1,67 M - JUROS. AF_02/2016</t>
  </si>
  <si>
    <t>0,80</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</si>
  <si>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</si>
  <si>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</si>
  <si>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9,52</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</si>
  <si>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</si>
  <si>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</si>
  <si>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</si>
  <si>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</si>
  <si>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7,66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</si>
  <si>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</si>
  <si>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</si>
  <si>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</si>
  <si>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</si>
  <si>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0,63</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</si>
  <si>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</si>
  <si>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</si>
  <si>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</si>
  <si>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</si>
  <si>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</si>
  <si>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4,41</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</si>
  <si>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</si>
  <si>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</si>
  <si>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</si>
  <si>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</si>
  <si>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</si>
  <si>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</si>
  <si>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6,02</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</si>
  <si>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</si>
  <si>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</si>
  <si>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</si>
  <si>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</si>
  <si>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</si>
  <si>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</si>
  <si>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0,17</t>
  </si>
  <si>
    <t>GERADOR PORTÁTIL MONOFÁSICO, POTÊNCIA 5500 VA, MOTOR A GASOLINA, POTÊNCIA DO MOTOR 13 CV - MATERIAIS NA OPERAÇÃO. AF_03/2016</t>
  </si>
  <si>
    <t>13,90</t>
  </si>
  <si>
    <t>GRUPO GERADOR REBOCÁVEL, POTÊNCIA 66 KVA, MOTOR A DIESEL - DEPRECIAÇÃO. AF_03/2016</t>
  </si>
  <si>
    <t>GRUPO GERADOR REBOCÁVEL, POTÊNCIA 66 KVA, MOTOR A DIESEL - JUROS. AF_03/2016</t>
  </si>
  <si>
    <t>GRUPO GERADOR REBOCÁVEL, POTÊNCIA 66 KVA, MOTOR A DIESEL - MANUTENÇÃO. AF_03/2016</t>
  </si>
  <si>
    <t>2,30</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</si>
  <si>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</si>
  <si>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</si>
  <si>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</si>
  <si>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0,65</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</si>
  <si>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</si>
  <si>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</si>
  <si>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</si>
  <si>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</si>
  <si>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</si>
  <si>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115,74</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</si>
  <si>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</si>
  <si>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</si>
  <si>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</si>
  <si>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</si>
  <si>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7,30</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</si>
  <si>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</si>
  <si>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</si>
  <si>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</si>
  <si>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</si>
  <si>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</si>
  <si>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</si>
  <si>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5,04</t>
  </si>
  <si>
    <t>USINA MISTURADORA DE SOLOS, CAPACIDADE DE 200 A 500 TON/H, POTENCIA 75KW - DEPRECIAÇÃO. AF_07/2016</t>
  </si>
  <si>
    <t>USINA MISTURADORA DE SOLOS, CAPACIDADE DE 200 A 500 TON/H, POTENCIA 75KW - JUROS. AF_07/2016</t>
  </si>
  <si>
    <t>6,68</t>
  </si>
  <si>
    <t>USINA MISTURADORA DE SOLOS, CAPACIDADE DE 200 A 500 TON/H, POTENCIA 75KW - MATERIAIS NA OPERAÇÃO. AF_07/2016</t>
  </si>
  <si>
    <t>DISTRIBUIDOR DE AGREGADOS AUTOPROPELIDO, CAP 3 M3, A DIESEL, POTÊNCIA 176CV - DEPRECIAÇÃO. AF_07/2016</t>
  </si>
  <si>
    <t>13,00</t>
  </si>
  <si>
    <t>DISTRIBUIDOR DE AGREGADOS AUTOPROPELIDO, C/AP 3 M3, A DIESEL, POTÊNCIA 176CV - JUROS. AF_07/2016</t>
  </si>
  <si>
    <t>2,04</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</si>
  <si>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</si>
  <si>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</si>
  <si>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</si>
  <si>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</si>
  <si>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4,15</t>
  </si>
  <si>
    <t>MÁQUINA DEMARCADORA DE FAIXA DE TRÁFEGO À FRIO, AUTOPROPELIDA, POTÊNCIA 38 HP - MANUTENÇÃO. AF_07/2016</t>
  </si>
  <si>
    <t>MÁQUINA DEMARCADORA DE FAIXA DE TRÁFEGO À FRIO, AUTOPROPELIDA, POTÊNCIA 38 HP - MATERIAIS NA OPERAÇÃO. AF_07/2016</t>
  </si>
  <si>
    <t>25,65</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</si>
  <si>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</si>
  <si>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</si>
  <si>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</si>
  <si>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</si>
  <si>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33,98</t>
  </si>
  <si>
    <t>GRUA ASCENCIONAL, LANCA DE 42 M, CAPACIDADE DE 1,5 T A 30 M, ALTURA ATE 39 M  JUROS. AF_08/2016</t>
  </si>
  <si>
    <t>4,03</t>
  </si>
  <si>
    <t>GRUA ASCENCIONAL, LANCA DE 42 M, CAPACIDADE DE 1,5 T A 30 M, ALTURA ATE 39 M  MANUTENÇÃO. AF_08/2016</t>
  </si>
  <si>
    <t>GRUA ASCENCIONAL, LANCA DE 42 M, CAPACIDADE DE 1,5 T A 30 M, ALTURA ATE 39 M  MATERIAIS NA OPERAÇÃO. AF_08/2016</t>
  </si>
  <si>
    <t>0,32</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</si>
  <si>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</si>
  <si>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</si>
  <si>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</si>
  <si>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</si>
  <si>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1,74</t>
  </si>
  <si>
    <t>COMPACTADOR DE SOLOS DE PERCUSÃO (SOQUETE) COM MOTOR A GASOLINA, POTÊNCIA 3 CV - DEPRECIAÇÃO. AF_09/2016</t>
  </si>
  <si>
    <t>0,55</t>
  </si>
  <si>
    <t>COMPACTADOR DE SOLOS DE PERCUSÃO (SOQUETE) COM MOTOR A GASOLINA, POTÊNCIA 3 CV - JUROS. AF_09/2016</t>
  </si>
  <si>
    <t>COMPACTADOR DE SOLOS DE PERCUSÃO (SOQUETE) COM MOTOR A GASOLINA, POTÊNCIA 3 CV - MANUTENÇÃO. AF_09/2016</t>
  </si>
  <si>
    <t>1,45</t>
  </si>
  <si>
    <t>COMPACTADOR DE SOLOS DE PERCUSÃO (SOQUETE) COM MOTOR A GASOLINA, POTÊNCIA 3 CV - MATERIAIS NA OPERAÇÃO. AF_09/2016</t>
  </si>
  <si>
    <t>4,31</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</si>
  <si>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</si>
  <si>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</si>
  <si>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</si>
  <si>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</si>
  <si>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</si>
  <si>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</si>
  <si>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</si>
  <si>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</si>
  <si>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2,08</t>
  </si>
  <si>
    <t>DESEMPENADEIRA DE CONCRETO, PESO DE 75KG, 4 PÁS, MOTOR A GASOLINA, POTÊNCIA 5,5 HP - DEPRECIAÇÃO. AF_09/2016</t>
  </si>
  <si>
    <t>DESEMPENADEIRA DE CONCRETO, PESO DE 75KG, 4 PÁS, MOTOR A GASOLINA, POTÊNCIA 5,5 HP - JUROS. AF_09/2016</t>
  </si>
  <si>
    <t>0,05</t>
  </si>
  <si>
    <t>DESEMPENADEIRA DE CONCRETO, PESO DE 75KG, 4 PÁS, MOTOR A GASOLINA, POTÊNCIA 5,5 HP - MANUTENÇÃO. AF_09/2016</t>
  </si>
  <si>
    <t>0,35</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</si>
  <si>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</si>
  <si>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</si>
  <si>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</si>
  <si>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0,13</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</si>
  <si>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</si>
  <si>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</si>
  <si>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28,80</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</si>
  <si>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</si>
  <si>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</si>
  <si>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36,04</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</si>
  <si>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</si>
  <si>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</si>
  <si>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4,64</t>
  </si>
  <si>
    <t>PERFURATRIZ MANUAL, TORQUE MAXIMO 55 KGF.M, POTENCIA 5 CV, COM DIAMETRO MAXIMO 8 1/2" - JUROS. AF_11/2016</t>
  </si>
  <si>
    <t>PERFURATRIZ MANUAL, TORQUE MAXIMO 55 KGF.M, POTENCIA 5 CV, COM DIAMETRO MAXIMO 8 1/2" - MANUTENÇÃO. AF_11/2016</t>
  </si>
  <si>
    <t>5,80</t>
  </si>
  <si>
    <t>PERFURATRIZ MANUAL, TORQUE MAXIMO 55 KGF.M, POTENCIA 5 CV, COM DIAMETRO MAXIMO 8 1/2" - MATERIAIS NA OPERAÇÃO. AF_11/2016</t>
  </si>
  <si>
    <t>PERFURATRIZ SOBRE ESTEIRA, TORQUE MÁXIMO 600 KGF, POTÊNCIA ENTRE 50 E 60 HP, DIÂMETRO MÁXIMO 10 - DEPRECIAÇÃO. AF_11/2016</t>
  </si>
  <si>
    <t>30,06</t>
  </si>
  <si>
    <t>PERFURATRIZ SOBRE ESTEIRA, TORQUE MÁXIMO 600 KGF, POTÊNCIA ENTRE 50 E 60 HP, DIÂMETRO MÁXIMO 10 - JUROS. AF_11/2016</t>
  </si>
  <si>
    <t>4,28</t>
  </si>
  <si>
    <t>PERFURATRIZ SOBRE ESTEIRA, TORQUE MÁXIMO 600 KGF, POTÊNCIA ENTRE 50 E 60 HP, DIÂMETRO MÁXIMO 10 - MANUTENÇÃO. AF_11/2016</t>
  </si>
  <si>
    <t>37,62</t>
  </si>
  <si>
    <t>PERFURATRIZ SOBRE ESTEIRA, TORQUE MÁXIMO 600 KGF, POTÊNCIA ENTRE 50 E 60 HP, DIÂMETRO MÁXIMO 10 - MATERIAIS NA OPERAÇÃO. AF_11/2016</t>
  </si>
  <si>
    <t>28,60</t>
  </si>
  <si>
    <t>ESCAVADEIRA HIDRAULICA SOBRE ESTEIRA, COM GARRA GIRATORIA DE MANDIBULAS, PESO OPERACIONAL ENTRE 22,00 E 25,50 TON, POTENCIA LIQUIDA ENTRE 150 E 160 HP - DEPRECIAÇÃO. AF_11/2016</t>
  </si>
  <si>
    <t>36,13</t>
  </si>
  <si>
    <t>ESCAVADEIRA HIDRAULICA SOBRE ESTEIRA, COM GARRA GIRATORIA DE MANDIBULAS, PESO OPERACIONAL ENTRE 22,00 E 25,50 TON, POTENCIA LIQUIDA ENTRE 150 E 160 HP - JUROS. AF_11/2016</t>
  </si>
  <si>
    <t>4,90</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</si>
  <si>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</si>
  <si>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</si>
  <si>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</si>
  <si>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</si>
  <si>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4,72</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</si>
  <si>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</si>
  <si>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</si>
  <si>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</si>
  <si>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</si>
  <si>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</si>
  <si>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217,24</t>
  </si>
  <si>
    <t>GRUPO GERADOR COM CARENAGEM, MOTOR DIESEL POTÊNCIA STANDART ENTRE 250 E 260 KVA - DEPRECIAÇÃO. AF_12/2016</t>
  </si>
  <si>
    <t>5,83</t>
  </si>
  <si>
    <t>TRATOR DE PNEUS COM POTÊNCIA DE 122 CV, TRAÇÃO 4X4, COM VASSOURA MECÂNICA ACOPLADA - DEPRECIAÇÃO. AF_02/2017</t>
  </si>
  <si>
    <t>16,81</t>
  </si>
  <si>
    <t>TRATOR DE PNEUS COM POTÊNCIA DE 122 CV, TRAÇÃO 4X4, COM VASSOURA MECÂNICA ACOPLADA - JUROS. AF_02/2017</t>
  </si>
  <si>
    <t>TRATOR DE PNEUS COM POTÊNCIA DE 122 CV, TRAÇÃO 4X4, COM VASSOURA MECÂNICA ACOPLADA - MANUTENÇÃO. AF_02/2017</t>
  </si>
  <si>
    <t>18,39</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</si>
  <si>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</si>
  <si>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</si>
  <si>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</si>
  <si>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</si>
  <si>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18,19</t>
  </si>
  <si>
    <t>TRATOR DE PNEUS COM POTÊNCIA DE 122 CV, TRAÇÃO 4X4, COM GRADE DE DISCOS ACOPLADA - MATERIAIS NA OPERAÇÃO. AF_02/2017</t>
  </si>
  <si>
    <t>TRATOR DE PNEUS COM POTÊNCIA DE 85 CV, TRAÇÃO 4X4, COM GRADE DE DISCOS ACOPLADA - DEPRECIAÇÃO. AF_02/2017</t>
  </si>
  <si>
    <t>12,99</t>
  </si>
  <si>
    <t>TRATOR DE PNEUS COM POTÊNCIA DE 85 CV, TRAÇÃO 4X4, COM GRADE DE DISCOS ACOPLADA - JUROS. AF_02/2017</t>
  </si>
  <si>
    <t>1,80</t>
  </si>
  <si>
    <t>TRATOR DE PNEUS COM POTÊNCIA DE 85 CV, TRAÇÃO 4X4, COM GRADE DE DISCOS ACOPLADA - MANUTENÇÃO. AF_02/2017</t>
  </si>
  <si>
    <t>14,20</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</si>
  <si>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</si>
  <si>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</si>
  <si>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</si>
  <si>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3,88</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</si>
  <si>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</si>
  <si>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</si>
  <si>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</si>
  <si>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</si>
  <si>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13,16</t>
  </si>
  <si>
    <t>MINICARREGADEIRA SOBRE RODAS POTENCIA 47HP CAPACIDADE OPERACAO 646 KG, COM VASSOURA MECÂNICA ACOPLADA - DEPRECIAÇÃO. AF_03/2017</t>
  </si>
  <si>
    <t>17,92</t>
  </si>
  <si>
    <t>TRATOR DE PNEUS COM POTÊNCIA DE 85 CV, TRAÇÃO 4X4, COM VASSOURA MECÂNICA ACOPLADA - JUROS. AF_03/2017</t>
  </si>
  <si>
    <t>1,82</t>
  </si>
  <si>
    <t>TRATOR DE PNEUS COM POTÊNCIA DE 85 CV, TRAÇÃO 4X4, COM VASSOURA MECÂNICA ACOPLADA - MANUTENÇÃO. AF_03/2017</t>
  </si>
  <si>
    <t>14,40</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</si>
  <si>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</si>
  <si>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</si>
  <si>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</si>
  <si>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22,40</t>
  </si>
  <si>
    <t>MINICARREGADEIRA SOBRE RODAS POTENCIA 47HP CAPACIDADE OPERACAO 646 KG, COM VASSOURA MECÂNICA ACOPLADA - MATERIAIS NA OPERAÇÃO. AF_03/2017</t>
  </si>
  <si>
    <t>MINIESCAVADEIRA SOBRE ESTEIRAS, POTENCIA LIQUIDA DE *30* HP, PESO OPERACIONAL DE *3.500* KG - DEPRECIACAO. AF_04/2017</t>
  </si>
  <si>
    <t>14,02</t>
  </si>
  <si>
    <t>MINIESCAVADEIRA SOBRE ESTEIRAS, POTENCIA LIQUIDA DE *30* HP, PESO OPERACIONAL DE *3.500* KG - JUROS. AF_04/2017</t>
  </si>
  <si>
    <t>1,90</t>
  </si>
  <si>
    <t>MINIESCAVADEIRA SOBRE ESTEIRAS, POTENCIA LIQUIDA DE *30* HP, PESO OPERACIONAL DE *3.500* KG - MANUTENCAO. AF_04/2017</t>
  </si>
  <si>
    <t>MINIESCAVADEIRA SOBRE ESTEIRAS, POTENCIA LIQUIDA DE *30* HP, PESO OPERACIONAL DE *3.500* KG - MATERIAIS NA OPERACAO. AF_04/2017</t>
  </si>
  <si>
    <t>13,85</t>
  </si>
  <si>
    <t>46,93</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</si>
  <si>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</si>
  <si>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</si>
  <si>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</si>
  <si>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39,97</t>
  </si>
  <si>
    <t>ROLO COMPACTADOR DE PNEUS, ESTATICO, PRESSAO VARIAVEL, POTENCIA 110 HP, PESO SEM/COM LASTRO 10,8/27 T, LARGURA DE ROLAGEM 2,30 M - JUROS. AF_06/2017</t>
  </si>
  <si>
    <t>4,43</t>
  </si>
  <si>
    <t>ROLO COMPACTADOR DE PNEUS, ESTATICO, PRESSAO VARIAVEL, POTENCIA 110 HP, PESO SEM/COM LASTRO 10,8/27 T, LARGURA DE ROLAGEM 2,30 M - DEPRECIAÇÃO. AF_06/2017</t>
  </si>
  <si>
    <t>31,94</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</si>
  <si>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</si>
  <si>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</si>
  <si>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</si>
  <si>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</si>
  <si>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</si>
  <si>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</si>
  <si>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</si>
  <si>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</si>
  <si>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0,97</t>
  </si>
  <si>
    <t>USINA DE MISTURA ASFÁLTICA À QUENTE, TIPO CONTRA FLUXO, PROD 100 A 140 TON/HORA - DEPRECIAÇÃO. AF_12/2019</t>
  </si>
  <si>
    <t>USINA DE MISTURA ASFÁLTICA À QUENTE, TIPO CONTRA FLUXO, PROD 100 A 140 TON/HORA - JUROS. AF_12/2019</t>
  </si>
  <si>
    <t>15,91</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</si>
  <si>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</si>
  <si>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</si>
  <si>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</si>
  <si>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</si>
  <si>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41,91</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</si>
  <si>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</si>
  <si>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</si>
  <si>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</si>
  <si>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</si>
  <si>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0,23</t>
  </si>
  <si>
    <t>MARTELO DEMOLIDOR ELÉTRICO, COM POTÊNCIA DE 2.000 W, 1.000 IMPACTOS POR MINUTO, PESO DE 30 KG - MANUTENÇÃO. AF_01/2021</t>
  </si>
  <si>
    <t>0,53</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</si>
  <si>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</si>
  <si>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</si>
  <si>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</si>
  <si>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</si>
  <si>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</si>
  <si>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</si>
  <si>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</si>
  <si>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</si>
  <si>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</si>
  <si>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</si>
  <si>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11,66</t>
  </si>
  <si>
    <t>TRAMA DE MADEIRA COMPOSTA POR TERÇAS PARA TELHADOS DE ATÉ 2 ÁGUAS PARA TELHA ESTRUTURAL DE FIBROCIMENTO, INCLUSO TRANSPORTE VERTICAL. AF_07/2019</t>
  </si>
  <si>
    <t>9,26</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</si>
  <si>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</si>
  <si>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</si>
  <si>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</si>
  <si>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</si>
  <si>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</si>
  <si>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</si>
  <si>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</si>
  <si>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</si>
  <si>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</si>
  <si>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</si>
  <si>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</si>
  <si>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</si>
  <si>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</si>
  <si>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</si>
  <si>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</si>
  <si>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</si>
  <si>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</si>
  <si>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</si>
  <si>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</si>
  <si>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</si>
  <si>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</si>
  <si>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</si>
  <si>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</si>
  <si>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</si>
  <si>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</si>
  <si>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</si>
  <si>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</si>
  <si>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</si>
  <si>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14,46</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</si>
  <si>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</si>
  <si>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</si>
  <si>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24,80</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</si>
  <si>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</si>
  <si>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</si>
  <si>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</si>
  <si>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</si>
  <si>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13,42</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</si>
  <si>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</si>
  <si>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</si>
  <si>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</si>
  <si>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11,89</t>
  </si>
  <si>
    <t>RETIRADA E RECOLOCAÇÃO DE RIPA EM TELHADOS DE MAIS DE 2 ÁGUAS COM TELHA CERÂMICA CAPA-CANAL, INCLUSO TRANSPORTE VERTICAL. AF_07/2019</t>
  </si>
  <si>
    <t>10,60</t>
  </si>
  <si>
    <t>RETIRADA E RECOLOCAÇÃO DE CAIBRO EM TELHADOS DE MAIS DE 2 ÁGUAS COM TELHA CERÂMICA CAPA-CANAL, INCLUSO TRANSPORTE VERTICAL. AF_07/2019</t>
  </si>
  <si>
    <t>14,33</t>
  </si>
  <si>
    <t>TELHAMENTO COM TELHA DE CONCRETO DE ENCAIXE, COM ATÉ 2 ÁGUAS, INCLUSO TRANSPORTE VERTICAL. AF_07/2019</t>
  </si>
  <si>
    <t>TELHAMENTO COM TELHA DE CONCRETO DE ENCAIXE, COM MAIS DE 2 ÁGUAS, INCLUSO TRANSPORTE VERTICAL. AF_07/2019</t>
  </si>
  <si>
    <t>31,70</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</si>
  <si>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</si>
  <si>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</si>
  <si>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</si>
  <si>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</si>
  <si>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</si>
  <si>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</si>
  <si>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17,68</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</si>
  <si>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</si>
  <si>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</si>
  <si>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</si>
  <si>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</si>
  <si>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</si>
  <si>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</si>
  <si>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</si>
  <si>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</si>
  <si>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</si>
  <si>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</si>
  <si>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</si>
  <si>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</si>
  <si>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83,14</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</si>
  <si>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</si>
  <si>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</si>
  <si>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26,86</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</si>
  <si>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</si>
  <si>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</si>
  <si>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</si>
  <si>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</si>
  <si>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</si>
  <si>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</si>
  <si>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</si>
  <si>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47,69</t>
  </si>
  <si>
    <t>RETIRADA E RECOLOCAÇÃO DE  TELHA CERÂMICA DE ENCAIXE, COM ATÉ DUAS ÁGUAS, INCLUSO IÇAMENTO. AF_07/2019</t>
  </si>
  <si>
    <t>RETIRADA E RECOLOCAÇÃO DE  TELHA CERÂMICA DE ENCAIXE, COM MAIS DE DUAS ÁGUAS, INCLUSO IÇAMENTO. AF_07/2019</t>
  </si>
  <si>
    <t>13,99</t>
  </si>
  <si>
    <t>RETIRADA E RECOLOCAÇÃO DE  TELHA CERÂMICA CAPA-CANAL, COM ATÉ DUAS ÁGUAS, INCLUSO IÇAMENTO. AF_07/2019</t>
  </si>
  <si>
    <t>15,83</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</si>
  <si>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</si>
  <si>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</si>
  <si>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</si>
  <si>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30,69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</si>
  <si>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</si>
  <si>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</si>
  <si>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</si>
  <si>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</si>
  <si>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</si>
  <si>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53,07</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</si>
  <si>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</si>
  <si>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</si>
  <si>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</si>
  <si>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</si>
  <si>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</si>
  <si>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</si>
  <si>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</si>
  <si>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</si>
  <si>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</si>
  <si>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</si>
  <si>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</si>
  <si>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</si>
  <si>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</si>
  <si>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</si>
  <si>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</si>
  <si>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</si>
  <si>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</si>
  <si>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50,71</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</si>
  <si>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</si>
  <si>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</si>
  <si>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</si>
  <si>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</si>
  <si>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</si>
  <si>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</si>
  <si>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</si>
  <si>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</si>
  <si>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11,68</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</si>
  <si>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</si>
  <si>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</si>
  <si>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</si>
  <si>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</si>
  <si>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</si>
  <si>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</si>
  <si>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</si>
  <si>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</si>
  <si>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</si>
  <si>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</si>
  <si>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</si>
  <si>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</si>
  <si>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</si>
  <si>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</si>
  <si>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</si>
  <si>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</si>
  <si>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</si>
  <si>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</si>
  <si>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</si>
  <si>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</si>
  <si>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</si>
  <si>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</si>
  <si>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</si>
  <si>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</si>
  <si>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</si>
  <si>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</si>
  <si>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</si>
  <si>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</si>
  <si>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</si>
  <si>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</si>
  <si>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</si>
  <si>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</si>
  <si>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</si>
  <si>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</si>
  <si>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</si>
  <si>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</si>
  <si>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</si>
  <si>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</si>
  <si>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7,84</t>
  </si>
  <si>
    <t>119,86</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</si>
  <si>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</si>
  <si>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</si>
  <si>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</si>
  <si>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</si>
  <si>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</si>
  <si>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</si>
  <si>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</si>
  <si>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</si>
  <si>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</si>
  <si>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</si>
  <si>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</si>
  <si>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</si>
  <si>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</si>
  <si>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</si>
  <si>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</si>
  <si>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</si>
  <si>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572,34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</si>
  <si>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</si>
  <si>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</si>
  <si>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</si>
  <si>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</si>
  <si>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</si>
  <si>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</si>
  <si>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</si>
  <si>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</si>
  <si>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</si>
  <si>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</si>
  <si>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125,61</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</si>
  <si>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</si>
  <si>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</si>
  <si>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</si>
  <si>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</si>
  <si>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</si>
  <si>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</si>
  <si>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</si>
  <si>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</si>
  <si>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</si>
  <si>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</si>
  <si>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156,17</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</si>
  <si>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</si>
  <si>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</si>
  <si>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</si>
  <si>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</si>
  <si>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</si>
  <si>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</si>
  <si>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</si>
  <si>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</si>
  <si>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</si>
  <si>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</si>
  <si>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</si>
  <si>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</si>
  <si>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</si>
  <si>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174,14</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</si>
  <si>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</si>
  <si>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</si>
  <si>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</si>
  <si>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</si>
  <si>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</si>
  <si>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</si>
  <si>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</si>
  <si>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</si>
  <si>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</si>
  <si>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</si>
  <si>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</si>
  <si>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</si>
  <si>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</si>
  <si>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</si>
  <si>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</si>
  <si>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</si>
  <si>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</si>
  <si>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</si>
  <si>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</si>
  <si>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</si>
  <si>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</si>
  <si>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</si>
  <si>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</si>
  <si>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</si>
  <si>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</si>
  <si>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</si>
  <si>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17,95</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</si>
  <si>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</si>
  <si>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</si>
  <si>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</si>
  <si>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</si>
  <si>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13,38</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</si>
  <si>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</si>
  <si>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</si>
  <si>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</si>
  <si>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</si>
  <si>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</si>
  <si>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</si>
  <si>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</si>
  <si>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</si>
  <si>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</si>
  <si>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</si>
  <si>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</si>
  <si>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</si>
  <si>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</si>
  <si>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</si>
  <si>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</si>
  <si>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</si>
  <si>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</si>
  <si>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</si>
  <si>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</si>
  <si>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</si>
  <si>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</si>
  <si>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</si>
  <si>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</si>
  <si>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</si>
  <si>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</si>
  <si>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</si>
  <si>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</si>
  <si>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</si>
  <si>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</si>
  <si>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</si>
  <si>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</si>
  <si>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</si>
  <si>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</si>
  <si>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</si>
  <si>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</si>
  <si>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</si>
  <si>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</si>
  <si>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</si>
  <si>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</si>
  <si>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</si>
  <si>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</si>
  <si>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</si>
  <si>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</si>
  <si>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</si>
  <si>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</si>
  <si>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</si>
  <si>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</si>
  <si>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</si>
  <si>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</si>
  <si>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</si>
  <si>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</si>
  <si>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</si>
  <si>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</si>
  <si>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</si>
  <si>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</si>
  <si>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</si>
  <si>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</si>
  <si>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</si>
  <si>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</si>
  <si>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</si>
  <si>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</si>
  <si>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</si>
  <si>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</si>
  <si>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</si>
  <si>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</si>
  <si>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</si>
  <si>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</si>
  <si>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</si>
  <si>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</si>
  <si>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</si>
  <si>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</si>
  <si>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</si>
  <si>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</si>
  <si>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</si>
  <si>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</si>
  <si>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</si>
  <si>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</si>
  <si>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</si>
  <si>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</si>
  <si>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</si>
  <si>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</si>
  <si>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</si>
  <si>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</si>
  <si>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</si>
  <si>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</si>
  <si>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</si>
  <si>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</si>
  <si>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</si>
  <si>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</si>
  <si>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</si>
  <si>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</si>
  <si>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</si>
  <si>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</si>
  <si>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</si>
  <si>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</si>
  <si>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</si>
  <si>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</si>
  <si>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</si>
  <si>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</si>
  <si>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</si>
  <si>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</si>
  <si>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</si>
  <si>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</si>
  <si>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</si>
  <si>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</si>
  <si>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</si>
  <si>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</si>
  <si>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</si>
  <si>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</si>
  <si>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</si>
  <si>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</si>
  <si>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</si>
  <si>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</si>
  <si>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</si>
  <si>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</si>
  <si>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</si>
  <si>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</si>
  <si>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</si>
  <si>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</si>
  <si>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</si>
  <si>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</si>
  <si>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</si>
  <si>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</si>
  <si>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</si>
  <si>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</si>
  <si>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</si>
  <si>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</si>
  <si>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</si>
  <si>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</si>
  <si>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</si>
  <si>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</si>
  <si>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</si>
  <si>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</si>
  <si>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</si>
  <si>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</si>
  <si>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</si>
  <si>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</si>
  <si>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</si>
  <si>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</si>
  <si>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</si>
  <si>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</si>
  <si>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</si>
  <si>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</si>
  <si>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</si>
  <si>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</si>
  <si>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</si>
  <si>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</si>
  <si>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</si>
  <si>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</si>
  <si>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</si>
  <si>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</si>
  <si>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</si>
  <si>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</si>
  <si>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</si>
  <si>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</si>
  <si>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</si>
  <si>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</si>
  <si>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</si>
  <si>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</si>
  <si>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</si>
  <si>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</si>
  <si>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</si>
  <si>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</si>
  <si>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</si>
  <si>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</si>
  <si>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</si>
  <si>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</si>
  <si>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</si>
  <si>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</si>
  <si>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</si>
  <si>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</si>
  <si>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</si>
  <si>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</si>
  <si>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</si>
  <si>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</si>
  <si>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</si>
  <si>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</si>
  <si>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</si>
  <si>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</si>
  <si>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</si>
  <si>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</si>
  <si>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</si>
  <si>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</si>
  <si>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</si>
  <si>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</si>
  <si>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</si>
  <si>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</si>
  <si>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</si>
  <si>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</si>
  <si>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</si>
  <si>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</si>
  <si>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</si>
  <si>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</si>
  <si>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</si>
  <si>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</si>
  <si>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</si>
  <si>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</si>
  <si>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</si>
  <si>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</si>
  <si>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</si>
  <si>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</si>
  <si>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</si>
  <si>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GUIA (MEIO-FIO) CONCRETO, MOLDADA  IN LOCO  EM TRECHO RETO COM EXTRUSORA, 13 CM BASE X 22 CM ALTURA. AF_06/2016</t>
  </si>
  <si>
    <t>25,98</t>
  </si>
  <si>
    <t>GUIA (MEIO-FIO) CONCRETO, MOLDADA  IN LOCO  EM TRECHO CURVO COM EXTRUSORA, 13 CM BASE X 22 CM ALTURA. AF_06/2016</t>
  </si>
  <si>
    <t>28,54</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</si>
  <si>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</si>
  <si>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</si>
  <si>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</si>
  <si>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</si>
  <si>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</si>
  <si>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</si>
  <si>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</si>
  <si>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</si>
  <si>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</si>
  <si>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</si>
  <si>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40,34</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</si>
  <si>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</si>
  <si>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</si>
  <si>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</si>
  <si>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</si>
  <si>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</si>
  <si>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</si>
  <si>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</si>
  <si>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</si>
  <si>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</si>
  <si>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32,13</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</si>
  <si>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</si>
  <si>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</si>
  <si>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</si>
  <si>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49,21</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</si>
  <si>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</si>
  <si>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</si>
  <si>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</si>
  <si>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</si>
  <si>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AF_08/2020</t>
  </si>
  <si>
    <t>13,95</t>
  </si>
  <si>
    <t>ESCORAMENTO DE VALA, TIPO PONTALETEAMENTO, COM PROFUNDIDADE DE 0 A 1,5 M, LARGURA MAIOR OU IGUAL A 1,5 M E MENOR QUE 2,5 M. AF_08/2020</t>
  </si>
  <si>
    <t>ESCORAMENTO DE VALA, TIPO PONTALETEAMENTO, COM PROFUNDIDADE DE 1,5 A 3,0 M, LARGURA MENOR QUE 1,5 M. AF_08/2020</t>
  </si>
  <si>
    <t>10,85</t>
  </si>
  <si>
    <t>ESCORAMENTO DE VALA, TIPO PONTALETEAMENTO, COM PROFUNDIDADE DE 1,5 A 3,0 M, LARGURA MAIOR OU IGUAL A 1,5 M E MENOR QUE 2,5 M. AF_08/2020</t>
  </si>
  <si>
    <t>16,39</t>
  </si>
  <si>
    <t>ESCORAMENTO DE VALA, TIPO PONTALETEAMENTO, COM PROFUNDIDADE DE 3,0 A 4,5 M, LARGURA MENOR QUE 1,5 M. AF_08/2020</t>
  </si>
  <si>
    <t>8,13</t>
  </si>
  <si>
    <t>ESCORAMENTO DE VALA, TIPO PONTALETEAMENTO, COM PROFUNDIDADE DE 3,0 A 4,5 M, LARGURA MAIOR OU IGUAL A 1,5 M E MENOR QUE 2,5 M. AF_08/2020</t>
  </si>
  <si>
    <t>13,79</t>
  </si>
  <si>
    <t>ESCORAMENTO DE VALA, TIPO DESCONTÍNUO, COM PROFUNDIDADE DE 0 A 1,5 M, LARGURA MENOR QUE 1,5 M. AF_08/2020</t>
  </si>
  <si>
    <t>ESCORAMENTO DE VALA, TIPO DESCONTÍNUO, COM PROFUNDIDADE DE 0 A 1,5 M, LARGURA MAIOR OU IGUAL A 1,5 M E MENOR QUE 2,5 M. AF_08/2020</t>
  </si>
  <si>
    <t>30,16</t>
  </si>
  <si>
    <t>ESCORAMENTO DE VALA, TIPO DESCONTÍNUO, COM PROFUNDIDADE DE 1,5 M A 3,0 M, LARGURA MENOR QUE 1,5 M. AF_08/2020</t>
  </si>
  <si>
    <t>18,74</t>
  </si>
  <si>
    <t>ESCORAMENTO DE VALA, TIPO DESCONTÍNUO, COM PROFUNDIDADE DE 1,5 A 3,0 M, LARGURA MAIOR OU IGUAL A 1,5 M E MENOR QUE 2,5 M. AF_08/2020</t>
  </si>
  <si>
    <t>25,81</t>
  </si>
  <si>
    <t>ESCORAMENTO DE VALA, TIPO DESCONTÍNUO, COM PROFUNDIDADE DE 3,0 A 4,5 M, LARGURA MENOR QUE 1,5 M. AF_08/2020</t>
  </si>
  <si>
    <t>15,92</t>
  </si>
  <si>
    <t>ESCORAMENTO DE VALA, TIPO DESCONTÍNUO, COM PROFUNDIDADE DE 3,0 A 4,5 M, LARGURA MAIOR OU IGUAL A 1,5 E MENOR QUE 2,5 M. AF_08/2020</t>
  </si>
  <si>
    <t>23,11</t>
  </si>
  <si>
    <t>ESCORAMENTO DE VALA, TIPO CONTÍNUO, COM PROFUNDIDADE DE 0 A 1,5 M, LARGURA MENOR QUE 1,5 M. AF_08/2020</t>
  </si>
  <si>
    <t>37,56</t>
  </si>
  <si>
    <t>ESCORAMENTO DE VALA, TIPO CONTÍNUO, COM PROFUNDIDADE DE 0 A 1,5 M, LARGURA MAIOR OU IGUAL A 1,5 M E MENOR QUE 2,5 M. AF_08/2020</t>
  </si>
  <si>
    <t>ESCORAMENTO DE VALA, TIPO CONTÍNUO, COM PROFUNDIDADE DE 1,5 M A 3,0 M, LARGURA MENOR QUE 1,5 M. AF_08/2020</t>
  </si>
  <si>
    <t>30,34</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</si>
  <si>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</si>
  <si>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</si>
  <si>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</si>
  <si>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</si>
  <si>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</si>
  <si>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</si>
  <si>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</si>
  <si>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</si>
  <si>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</si>
  <si>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</si>
  <si>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11,24</t>
  </si>
  <si>
    <t>ESCORAMENTO DE VALA, TIPO BLINDAGEM COM PROFUNDIDADE DE 0 A 1,5 M, LARGURA MAIOR OU IGUAL A 1,5 M E MENOR QUE 2,5 M - EXECUÇÃO, NÃO INCLUI MATERIAL. AF_08/2020</t>
  </si>
  <si>
    <t>16,65</t>
  </si>
  <si>
    <t>ESCORAMENTO DE VALA, TIPO BLINDAGEM, COM PROFUNDIDADE DE 1,5 A 3,0 M, LARGURA MENOR QUE 1,5 M - EXECUÇÃO, NÃO INCLUI MATERIAL. AF_08/2020</t>
  </si>
  <si>
    <t>8,35</t>
  </si>
  <si>
    <t>ESCORAMENTO DE VALA, TIPO BLINDAGEM, COM PROFUNDIDADE DE 1,5 A 3,0 M, LARGURA MAIOR OU IGUAL A 1,5 M E MENOR QUE 2,5 M - EXECUÇÃO, NÃO INCLUI MATERIAL. AF_08/2020</t>
  </si>
  <si>
    <t>13,74</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</si>
  <si>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</si>
  <si>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</si>
  <si>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10,86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</si>
  <si>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</si>
  <si>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</si>
  <si>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</si>
  <si>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</si>
  <si>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</si>
  <si>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</si>
  <si>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</si>
  <si>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</si>
  <si>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</si>
  <si>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</si>
  <si>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</si>
  <si>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</si>
  <si>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</si>
  <si>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</si>
  <si>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</si>
  <si>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</si>
  <si>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</si>
  <si>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</si>
  <si>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</si>
  <si>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</si>
  <si>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</si>
  <si>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</si>
  <si>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</si>
  <si>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</si>
  <si>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</si>
  <si>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</si>
  <si>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</si>
  <si>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</si>
  <si>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</si>
  <si>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</si>
  <si>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</si>
  <si>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</si>
  <si>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</si>
  <si>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</si>
  <si>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</si>
  <si>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</si>
  <si>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</si>
  <si>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</si>
  <si>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</si>
  <si>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</si>
  <si>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</si>
  <si>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</si>
  <si>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</si>
  <si>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</si>
  <si>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</si>
  <si>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</si>
  <si>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</si>
  <si>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</si>
  <si>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</si>
  <si>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</si>
  <si>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</si>
  <si>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</si>
  <si>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</si>
  <si>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</si>
  <si>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</si>
  <si>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</si>
  <si>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</si>
  <si>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</si>
  <si>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</si>
  <si>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</si>
  <si>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</si>
  <si>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</si>
  <si>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</si>
  <si>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</si>
  <si>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</si>
  <si>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</si>
  <si>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</si>
  <si>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</si>
  <si>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</si>
  <si>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</si>
  <si>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</si>
  <si>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</si>
  <si>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</si>
  <si>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</si>
  <si>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</si>
  <si>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</si>
  <si>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</si>
  <si>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</si>
  <si>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</si>
  <si>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</si>
  <si>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</si>
  <si>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</si>
  <si>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</si>
  <si>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</si>
  <si>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</si>
  <si>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</si>
  <si>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</si>
  <si>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</si>
  <si>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</si>
  <si>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</si>
  <si>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</si>
  <si>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</si>
  <si>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</si>
  <si>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</si>
  <si>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</si>
  <si>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</si>
  <si>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</si>
  <si>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</si>
  <si>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</si>
  <si>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</si>
  <si>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</si>
  <si>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</si>
  <si>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51,01</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</si>
  <si>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</si>
  <si>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</si>
  <si>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66,45</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</si>
  <si>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</si>
  <si>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</si>
  <si>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</si>
  <si>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</si>
  <si>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</si>
  <si>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</si>
  <si>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</si>
  <si>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</si>
  <si>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</si>
  <si>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</si>
  <si>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</si>
  <si>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</si>
  <si>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</si>
  <si>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</si>
  <si>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</si>
  <si>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</si>
  <si>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</si>
  <si>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</si>
  <si>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</si>
  <si>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</si>
  <si>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</si>
  <si>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</si>
  <si>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</si>
  <si>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</si>
  <si>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</si>
  <si>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</si>
  <si>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</si>
  <si>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</si>
  <si>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</si>
  <si>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</si>
  <si>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</si>
  <si>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</si>
  <si>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66,57</t>
  </si>
  <si>
    <t>TARJETA TIPO LIVRE/OCUPADO PARA PORTA DE BANHEIRO. AF_12/2019</t>
  </si>
  <si>
    <t>72,76</t>
  </si>
  <si>
    <t>CREMONA EM LATÃO CROMADO OU POLIDO, COMPLETA. AF_12/2019</t>
  </si>
  <si>
    <t>60,12</t>
  </si>
  <si>
    <t>FECHO DE EMBUTIR TIPO UNHA 22CM. AF_12/2019</t>
  </si>
  <si>
    <t>140,78</t>
  </si>
  <si>
    <t>FECHO DE EMBUTIR TIPO UNHA 40CM. AF_12/2019</t>
  </si>
  <si>
    <t>178,36</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</si>
  <si>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</si>
  <si>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</si>
  <si>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</si>
  <si>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</si>
  <si>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</si>
  <si>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</si>
  <si>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</si>
  <si>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</si>
  <si>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</si>
  <si>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</si>
  <si>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</si>
  <si>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</si>
  <si>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</si>
  <si>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</si>
  <si>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</si>
  <si>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</si>
  <si>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</si>
  <si>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</si>
  <si>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</si>
  <si>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</si>
  <si>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</si>
  <si>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</si>
  <si>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</si>
  <si>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</si>
  <si>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</si>
  <si>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</si>
  <si>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</si>
  <si>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</si>
  <si>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</si>
  <si>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</si>
  <si>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</si>
  <si>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</si>
  <si>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</si>
  <si>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</si>
  <si>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</si>
  <si>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12,28</t>
  </si>
  <si>
    <t>REMOÇÃO DE VIDRO LISO COMUM DE ESQUADRIA COM BAGUETE DE ALUMÍNIO OU PVC. AF_01/2021</t>
  </si>
  <si>
    <t>14,92</t>
  </si>
  <si>
    <t>REMOÇÃO DE VIDRO TEMPERADO FIXADO EM PERFIL U. AF_01/2021</t>
  </si>
  <si>
    <t>10,64</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</si>
  <si>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</si>
  <si>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</si>
  <si>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</si>
  <si>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</si>
  <si>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</si>
  <si>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</si>
  <si>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</si>
  <si>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</si>
  <si>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</si>
  <si>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</si>
  <si>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</si>
  <si>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</si>
  <si>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</si>
  <si>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</si>
  <si>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</si>
  <si>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</si>
  <si>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</si>
  <si>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</si>
  <si>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</si>
  <si>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</si>
  <si>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</si>
  <si>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</si>
  <si>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</si>
  <si>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</si>
  <si>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</si>
  <si>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</si>
  <si>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15,72</t>
  </si>
  <si>
    <t>ARRASAMENTO MECANICO DE ESTACA DE CONCRETO ARMADO, DIAMETROS DE 61 CM A 80 CM. AF_05/2021</t>
  </si>
  <si>
    <t>26,82</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</si>
  <si>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</si>
  <si>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</si>
  <si>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</si>
  <si>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</si>
  <si>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</si>
  <si>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</si>
  <si>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</si>
  <si>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</si>
  <si>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</si>
  <si>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</si>
  <si>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</si>
  <si>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</si>
  <si>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</si>
  <si>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</si>
  <si>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</si>
  <si>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15,16</t>
  </si>
  <si>
    <t>ESTACA METÁLICA PARA CONTENÇÃO, UTILIZANDO PERFIL LAMINADO W250X32,7 (EXCLUSIVE MOBILIZAÇÃO E DESMOBILIZAÇÃO). AF_01/2020</t>
  </si>
  <si>
    <t>14,34</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</si>
  <si>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</si>
  <si>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</si>
  <si>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</si>
  <si>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</si>
  <si>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</si>
  <si>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</si>
  <si>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</si>
  <si>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</si>
  <si>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</si>
  <si>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</si>
  <si>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</si>
  <si>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</si>
  <si>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</si>
  <si>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</si>
  <si>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</si>
  <si>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13,49</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</si>
  <si>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</si>
  <si>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</si>
  <si>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</si>
  <si>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</si>
  <si>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</si>
  <si>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</si>
  <si>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</si>
  <si>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</si>
  <si>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</si>
  <si>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40,71</t>
  </si>
  <si>
    <t>2,22</t>
  </si>
  <si>
    <t>23,92</t>
  </si>
  <si>
    <t>20,98</t>
  </si>
  <si>
    <t>573,56</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</si>
  <si>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</si>
  <si>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</si>
  <si>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</si>
  <si>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12,38</t>
  </si>
  <si>
    <t>16,29</t>
  </si>
  <si>
    <t>15,12</t>
  </si>
  <si>
    <t>14,03</t>
  </si>
  <si>
    <t>14,83</t>
  </si>
  <si>
    <t>10,59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</si>
  <si>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</si>
  <si>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</si>
  <si>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</si>
  <si>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</si>
  <si>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</si>
  <si>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</si>
  <si>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</si>
  <si>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</si>
  <si>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</si>
  <si>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</si>
  <si>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13,26</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</si>
  <si>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</si>
  <si>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</si>
  <si>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</si>
  <si>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</si>
  <si>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</si>
  <si>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</si>
  <si>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</si>
  <si>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</si>
  <si>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</si>
  <si>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</si>
  <si>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</si>
  <si>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</si>
  <si>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</si>
  <si>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</si>
  <si>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</si>
  <si>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</si>
  <si>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36,07</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</si>
  <si>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</si>
  <si>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</si>
  <si>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</si>
  <si>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</si>
  <si>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</si>
  <si>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</si>
  <si>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</si>
  <si>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</si>
  <si>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</si>
  <si>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</si>
  <si>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</si>
  <si>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</si>
  <si>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</si>
  <si>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</si>
  <si>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</si>
  <si>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</si>
  <si>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</si>
  <si>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</si>
  <si>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</si>
  <si>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</si>
  <si>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</si>
  <si>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</si>
  <si>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</si>
  <si>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</si>
  <si>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</si>
  <si>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</si>
  <si>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</si>
  <si>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</si>
  <si>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</si>
  <si>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</si>
  <si>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</si>
  <si>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</si>
  <si>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</si>
  <si>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</si>
  <si>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</si>
  <si>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</si>
  <si>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</si>
  <si>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</si>
  <si>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</si>
  <si>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</si>
  <si>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</si>
  <si>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</si>
  <si>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</si>
  <si>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</si>
  <si>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</si>
  <si>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</si>
  <si>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</si>
  <si>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</si>
  <si>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</si>
  <si>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</si>
  <si>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</si>
  <si>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</si>
  <si>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</si>
  <si>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</si>
  <si>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</si>
  <si>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27,60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</si>
  <si>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</si>
  <si>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</si>
  <si>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</si>
  <si>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</si>
  <si>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</si>
  <si>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</si>
  <si>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19,41</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</si>
  <si>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</si>
  <si>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</si>
  <si>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18,48</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</si>
  <si>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</si>
  <si>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</si>
  <si>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17,80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</si>
  <si>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</si>
  <si>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</si>
  <si>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</si>
  <si>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</si>
  <si>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</si>
  <si>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</si>
  <si>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</si>
  <si>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</si>
  <si>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</si>
  <si>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</si>
  <si>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55,52</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</si>
  <si>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</si>
  <si>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</si>
  <si>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</si>
  <si>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</si>
  <si>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</si>
  <si>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</si>
  <si>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89,46</t>
  </si>
  <si>
    <t>FABRICAÇÃO, MONTAGEM E DESMONTAGEM DE FÔRMA PARA SAPATA, EM CHAPA DE MADEIRA COMPENSADA RESINADA, E=17 MM, 4 UTILIZAÇÕES. AF_06/2017</t>
  </si>
  <si>
    <t>134,43</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</si>
  <si>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</si>
  <si>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</si>
  <si>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</si>
  <si>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</si>
  <si>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</si>
  <si>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</si>
  <si>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</si>
  <si>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</si>
  <si>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</si>
  <si>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</si>
  <si>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</si>
  <si>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</si>
  <si>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</si>
  <si>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</si>
  <si>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</si>
  <si>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</si>
  <si>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</si>
  <si>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</si>
  <si>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</si>
  <si>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</si>
  <si>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</si>
  <si>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</si>
  <si>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</si>
  <si>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</si>
  <si>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</si>
  <si>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</si>
  <si>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</si>
  <si>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</si>
  <si>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</si>
  <si>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</si>
  <si>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</si>
  <si>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</si>
  <si>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</si>
  <si>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</si>
  <si>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</si>
  <si>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</si>
  <si>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</si>
  <si>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</si>
  <si>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</si>
  <si>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</si>
  <si>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</si>
  <si>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</si>
  <si>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</si>
  <si>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</si>
  <si>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130,36</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</si>
  <si>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</si>
  <si>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</si>
  <si>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</si>
  <si>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</si>
  <si>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</si>
  <si>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</si>
  <si>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</si>
  <si>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</si>
  <si>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</si>
  <si>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</si>
  <si>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</si>
  <si>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</si>
  <si>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</si>
  <si>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</si>
  <si>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</si>
  <si>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</si>
  <si>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</si>
  <si>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</si>
  <si>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</si>
  <si>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</si>
  <si>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</si>
  <si>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110,65</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</si>
  <si>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</si>
  <si>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</si>
  <si>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</si>
  <si>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</si>
  <si>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</si>
  <si>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</si>
  <si>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</si>
  <si>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</si>
  <si>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</si>
  <si>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</si>
  <si>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</si>
  <si>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</si>
  <si>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</si>
  <si>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</si>
  <si>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</si>
  <si>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</si>
  <si>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</si>
  <si>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</si>
  <si>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</si>
  <si>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</si>
  <si>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</si>
  <si>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</si>
  <si>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</si>
  <si>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</si>
  <si>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</si>
  <si>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</si>
  <si>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</si>
  <si>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</si>
  <si>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12,11</t>
  </si>
  <si>
    <t>14,04</t>
  </si>
  <si>
    <t>17,65</t>
  </si>
  <si>
    <t>ARMAÇÃO DO SISTEMA DE PAREDES DE CONCRETO, EXECUTADA EM PAREDES DE EDIFICAÇÕES DE MÚLTIPLOS PAVIMENTOS, TELA Q-138. AF_06/2019</t>
  </si>
  <si>
    <t>16,36</t>
  </si>
  <si>
    <t>ARMAÇÃO DO SISTEMA DE PAREDES DE CONCRETO, EXECUTADA EM PAREDES DE EDIFICAÇÕES TÉRREAS OU DE MÚLTIPLOS PAVIMENTOS, TELA Q-92. AF_06/2019</t>
  </si>
  <si>
    <t>16,66</t>
  </si>
  <si>
    <t>ARMAÇÃO DO SISTEMA DE PAREDES DE CONCRETO, EXECUTADA EM PAREDES DE EDIFICAÇÕES TÉRREAS, TELA Q-61. AF_06/2019</t>
  </si>
  <si>
    <t>17,03</t>
  </si>
  <si>
    <t>ARMAÇÃO DO SISTEMA DE PAREDES DE CONCRETO, EXECUTADA COMO ARMADURA POSITIVA DE LAJES, TELA Q-138. AF_06/2019</t>
  </si>
  <si>
    <t>ARMAÇÃO DO SISTEMA DE PAREDES DE CONCRETO, EXECUTADA COMO ARMADURA NEGATIVA DE LAJES, TELA T-196. AF_06/2019</t>
  </si>
  <si>
    <t>11,44</t>
  </si>
  <si>
    <t>ARMAÇÃO DO SISTEMA DE PAREDES DE CONCRETO, EXECUTADA COMO ARMADURA POSITIVA DE LAJES, TELA Q-113. AF_06/2019</t>
  </si>
  <si>
    <t>16,03</t>
  </si>
  <si>
    <t>ARMAÇÃO DO SISTEMA DE PAREDES DE CONCRETO, EXECUTADA COMO ARMADURA NEGATIVA DE LAJES, TELA L-159. AF_06/2019</t>
  </si>
  <si>
    <t>11,77</t>
  </si>
  <si>
    <t>ARMAÇÃO DO SISTEMA DE PAREDES DE CONCRETO, EXECUTADA EM PLATIBANDAS, TELA Q-92. AF_06/2019</t>
  </si>
  <si>
    <t>18,30</t>
  </si>
  <si>
    <t>ARMAÇÃO DO SISTEMA DE PAREDES DE CONCRETO, EXECUTADA COMO REFORÇO, VERGALHÃO DE 6,3 MM DE DIÂMETRO. AF_06/2019</t>
  </si>
  <si>
    <t>ARMAÇÃO DO SISTEMA DE PAREDES DE CONCRETO, EXECUTADA COMO REFORÇO, VERGALHÃO DE 8,0 MM DE DIÂMETRO. AF_06/2019</t>
  </si>
  <si>
    <t>16,18</t>
  </si>
  <si>
    <t>ARMAÇÃO DO SISTEMA DE PAREDES DE CONCRETO, EXECUTADA COMO REFORÇO, VERGALHÃO DE 10,0 MM DE DIÂMETRO. AF_06/2019</t>
  </si>
  <si>
    <t>15,27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</si>
  <si>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</si>
  <si>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</si>
  <si>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</si>
  <si>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17,41</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</si>
  <si>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</si>
  <si>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</si>
  <si>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13,65</t>
  </si>
  <si>
    <t>ARMAÇÃO DE PILAR OU VIGA DE UMA ESTRUTURA CONVENCIONAL DE CONCRETO ARMADO EM UM EDIFÍCIO DE MÚLTIPLOS PAVIMENTOS UTILIZANDO AÇO CA-50 DE 16,0 MM - MONTAGEM. AF_12/2015</t>
  </si>
  <si>
    <t>13,30</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</si>
  <si>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</si>
  <si>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</si>
  <si>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15,14</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</si>
  <si>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</si>
  <si>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</si>
  <si>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16,59</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</si>
  <si>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</si>
  <si>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</si>
  <si>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16,83</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</si>
  <si>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</si>
  <si>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</si>
  <si>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</si>
  <si>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13,04</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</si>
  <si>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</si>
  <si>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</si>
  <si>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</si>
  <si>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19,20</t>
  </si>
  <si>
    <t>ARMAÇÃO DE PILAR OU VIGA DE UMA ESTRUTURA CONVENCIONAL DE CONCRETO ARMADO EM UMA EDIFICAÇÃO TÉRREA OU SOBRADO UTILIZANDO AÇO CA-50 DE 8,0 MM - MONTAGEM. AF_12/2015</t>
  </si>
  <si>
    <t>18,54</t>
  </si>
  <si>
    <t>ARMAÇÃO DE PILAR OU VIGA DE UMA ESTRUTURA CONVENCIONAL DE CONCRETO ARMADO EM UMA EDIFICAÇÃO TÉRREA OU SOBRADO UTILIZANDO AÇO CA-50 DE 10,0 MM - MONTAGEM. AF_12/2015</t>
  </si>
  <si>
    <t>16,80</t>
  </si>
  <si>
    <t>ARMAÇÃO DE PILAR OU VIGA DE UMA ESTRUTURA CONVENCIONAL DE CONCRETO ARMADO EM UMA EDIFICAÇÃO TÉRREA OU SOBRADO UTILIZANDO AÇO CA-50 DE 12,5 MM - MONTAGEM. AF_12/2015</t>
  </si>
  <si>
    <t>14,27</t>
  </si>
  <si>
    <t>ARMAÇÃO DE PILAR OU VIGA DE UMA ESTRUTURA CONVENCIONAL DE CONCRETO ARMADO EM UMA EDIFICAÇÃO TÉRREA OU SOBRADO UTILIZANDO AÇO CA-50 DE 16,0 MM - MONTAGEM. AF_12/2015</t>
  </si>
  <si>
    <t>13,73</t>
  </si>
  <si>
    <t>ARMAÇÃO DE PILAR OU VIGA DE UMA ESTRUTURA CONVENCIONAL DE CONCRETO ARMADO EM UMA EDIFICAÇÃO TÉRREA OU SOBRADO UTILIZANDO AÇO CA-50 DE 20,0 MM - MONTAGEM. AF_12/2015</t>
  </si>
  <si>
    <t>15,59</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</si>
  <si>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</si>
  <si>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</si>
  <si>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</si>
  <si>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</si>
  <si>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17,98</t>
  </si>
  <si>
    <t>ARMAÇÃO DE LAJE DE UMA ESTRUTURA CONVENCIONAL DE CONCRETO ARMADO EM UMA EDIFICAÇÃO TÉRREA OU SOBRADO UTILIZANDO AÇO CA-50 DE 8,0 MM - MONTAGEM. AF_12/2015</t>
  </si>
  <si>
    <t>17,59</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</si>
  <si>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</si>
  <si>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</si>
  <si>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13,68</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</si>
  <si>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</si>
  <si>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</si>
  <si>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15,29</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</si>
  <si>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</si>
  <si>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</si>
  <si>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</si>
  <si>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</si>
  <si>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14,32</t>
  </si>
  <si>
    <t>CORTE E DOBRA DE AÇO CA-50, DIÂMETRO DE 12,5 MM, UTILIZADO EM ESTRUTURAS DIVERSAS, EXCETO LAJES. AF_12/2015</t>
  </si>
  <si>
    <t>12,34</t>
  </si>
  <si>
    <t>CORTE E DOBRA DE AÇO CA-50, DIÂMETRO DE 16,0 MM, UTILIZADO EM ESTRUTURAS DIVERSAS, EXCETO LAJES. AF_12/2015</t>
  </si>
  <si>
    <t>12,27</t>
  </si>
  <si>
    <t>CORTE E DOBRA DE AÇO CA-50, DIÂMETRO DE 20,0 MM, UTILIZADO EM ESTRUTURAS DIVERSAS, EXCETO LAJES. AF_12/2015</t>
  </si>
  <si>
    <t>14,48</t>
  </si>
  <si>
    <t>CORTE E DOBRA DE AÇO CA-50, DIÂMETRO DE 25,0 MM, UTILIZADO EM ESTRUTURAS DIVERSAS, EXCETO LAJES. AF_12/2015</t>
  </si>
  <si>
    <t>CORTE E DOBRA DE AÇO CA-60, DIÂMETRO DE 4,2 MM, UTILIZADO EM LAJE. AF_12/2015</t>
  </si>
  <si>
    <t>14,67</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</si>
  <si>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</si>
  <si>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</si>
  <si>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</si>
  <si>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</si>
  <si>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</si>
  <si>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12,29</t>
  </si>
  <si>
    <t>CORTE E DOBRA DE AÇO CA-50, DIÂMETRO DE 16,0 MM, UTILIZADO EM LAJE. AF_12/2015</t>
  </si>
  <si>
    <t>CORTE E DOBRA DE AÇO CA-50, DIÂMETRO DE 20,0 MM, UTILIZADO EM LAJE. AF_12/2015</t>
  </si>
  <si>
    <t>14,47</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</si>
  <si>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</si>
  <si>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</si>
  <si>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</si>
  <si>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</si>
  <si>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</si>
  <si>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15,20</t>
  </si>
  <si>
    <t>CORTE E DOBRA DE AÇO CA-25, DIÂMETRO DE 20,0 MM. AF_12/2015</t>
  </si>
  <si>
    <t>CORTE E DOBRA DE AÇO CA-25, DIÂMETRO DE 25,0 MM. AF_12/2015</t>
  </si>
  <si>
    <t>15,55</t>
  </si>
  <si>
    <t>ARMAÇÃO UTILIZANDO AÇO CA-25 DE 6,3 MM - MONTAGEM. AF_12/2015</t>
  </si>
  <si>
    <t>ARMAÇÃO UTILIZANDO AÇO CA-25 DE 8,0 MM - MONTAGEM. AF_12/2015</t>
  </si>
  <si>
    <t>15,99</t>
  </si>
  <si>
    <t>ARMAÇÃO UTILIZANDO AÇO CA-25 DE 10,0 MM - MONTAGEM. AF_12/2015</t>
  </si>
  <si>
    <t>ARMAÇÃO UTILIZANDO AÇO CA-25 DE 12,5 MM - MONTAGEM. AF_12/2015</t>
  </si>
  <si>
    <t>ARMAÇÃO UTILIZANDO AÇO CA-25 DE 16,0 MM - MONTAGEM. AF_12/2015</t>
  </si>
  <si>
    <t>16,23</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</si>
  <si>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</si>
  <si>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</si>
  <si>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</si>
  <si>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</si>
  <si>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</si>
  <si>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17,97</t>
  </si>
  <si>
    <t>ARMAÇÃO DE ESTRUTURAS DE CONCRETO ARMADO, EXCETO VIGAS, PILARES, LAJES E FUNDAÇÕES, UTILIZANDO AÇO CA-50 DE 10,0 MM - MONTAGEM. AF_12/2015</t>
  </si>
  <si>
    <t>16,38</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</si>
  <si>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</si>
  <si>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</si>
  <si>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</si>
  <si>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</si>
  <si>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15,22</t>
  </si>
  <si>
    <t>13,76</t>
  </si>
  <si>
    <t>CORTE E DOBRA DE AÇO CA-50, DIÂMERO DE 32 MM, UTILIZADO EM ESTRUTURAS DIVERSAS, EXCETO LAJE. AF_10/2016</t>
  </si>
  <si>
    <t>17,42</t>
  </si>
  <si>
    <t>13,81</t>
  </si>
  <si>
    <t>15,39</t>
  </si>
  <si>
    <t>16,73</t>
  </si>
  <si>
    <t>18,21</t>
  </si>
  <si>
    <t>17,45</t>
  </si>
  <si>
    <t>15,68</t>
  </si>
  <si>
    <t>15,51</t>
  </si>
  <si>
    <t>19,47</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</si>
  <si>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</si>
  <si>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</si>
  <si>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</si>
  <si>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19,31</t>
  </si>
  <si>
    <t>ARMAÇÃO DE ESCADA, DE UMA ESTRUTURA CONVENCIONAL DE CONCRETO ARMADO UTILIZANDO AÇO CA-50 DE 10,0 MM - MONTAGEM. AF_11/2020</t>
  </si>
  <si>
    <t>16,68</t>
  </si>
  <si>
    <t>ARMAÇÃO DE ESCADA, DE UMA ESTRUTURA CONVENCIONAL DE CONCRETO ARMADO UTILIZANDO AÇO CA-50 DE 12,5 MM - MONTAGEM. AF_11/2020</t>
  </si>
  <si>
    <t>ARMAÇÃO DE ESCADA, DE UMA ESTRUTURA CONVENCIONAL DE CONCRETO ARMADO UTILIZANDO AÇO CA-50 DE 16,0 MM - MONTAGEM. AF_11/2020</t>
  </si>
  <si>
    <t>12,90</t>
  </si>
  <si>
    <t>ARMAÇÃO DE BLOCO, VIGA BALDRAME OU SAPATA UTILIZANDO AÇO CA-50 DE 6,3 MM - MONTAGEM. AF_06/2017</t>
  </si>
  <si>
    <t>19,16</t>
  </si>
  <si>
    <t>18,55</t>
  </si>
  <si>
    <t>ARMAÇÃO DE BLOCO, VIGA BALDRAME OU SAPATA UTILIZANDO AÇO CA-50 DE 10 MM - MONTAGEM. AF_06/2017</t>
  </si>
  <si>
    <t>16,84</t>
  </si>
  <si>
    <t>ARMAÇÃO DE BLOCO, VIGA BALDRAME OU SAPATA UTILIZANDO AÇO CA-50 DE 12,5 MM - MONTAGEM. AF_06/2017</t>
  </si>
  <si>
    <t>14,37</t>
  </si>
  <si>
    <t>ARMAÇÃO DE BLOCO, VIGA BALDRAME OU SAPATA UTILIZANDO AÇO CA-50 DE 16 MM - MONTAGEM. AF_06/2017</t>
  </si>
  <si>
    <t>ARMAÇÃO DE BLOCO, VIGA BALDRAME OU SAPATA UTILIZANDO AÇO CA-50 DE 20 MM - MONTAGEM. AF_06/2017</t>
  </si>
  <si>
    <t>15,79</t>
  </si>
  <si>
    <t>ARMAÇÃO DE BLOCO, VIGA BALDRAME OU SAPATA UTILIZANDO AÇO CA-50 DE 25 MM - MONTAGEM. AF_06/2017</t>
  </si>
  <si>
    <t>15,53</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</si>
  <si>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</si>
  <si>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</si>
  <si>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</si>
  <si>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15,66</t>
  </si>
  <si>
    <t>ARMAÇÃO DO SISTEMA DE PAREDES DE CONCRETO, EXECUTADA COMO REFORÇO, VERGALHÃO DE 12,5 MM DE DIÂMETRO. AF_06/2019</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</si>
  <si>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</si>
  <si>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</si>
  <si>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</si>
  <si>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</si>
  <si>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</si>
  <si>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</si>
  <si>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</si>
  <si>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</si>
  <si>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</si>
  <si>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</si>
  <si>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</si>
  <si>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</si>
  <si>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</si>
  <si>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</si>
  <si>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</si>
  <si>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</si>
  <si>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</si>
  <si>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</si>
  <si>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</si>
  <si>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</si>
  <si>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</si>
  <si>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</si>
  <si>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</si>
  <si>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23,86</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</si>
  <si>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</si>
  <si>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</si>
  <si>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</si>
  <si>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</si>
  <si>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</si>
  <si>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</si>
  <si>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</si>
  <si>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</si>
  <si>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</si>
  <si>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</si>
  <si>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</si>
  <si>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</si>
  <si>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</si>
  <si>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</si>
  <si>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</si>
  <si>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</si>
  <si>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</si>
  <si>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</si>
  <si>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</si>
  <si>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</si>
  <si>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</si>
  <si>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</si>
  <si>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</si>
  <si>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</si>
  <si>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</si>
  <si>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</si>
  <si>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</si>
  <si>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</si>
  <si>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</si>
  <si>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</si>
  <si>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</si>
  <si>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</si>
  <si>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</si>
  <si>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</si>
  <si>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</si>
  <si>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</si>
  <si>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</si>
  <si>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</si>
  <si>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</si>
  <si>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</si>
  <si>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</si>
  <si>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</si>
  <si>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</si>
  <si>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</si>
  <si>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</si>
  <si>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</si>
  <si>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</si>
  <si>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</si>
  <si>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20,56</t>
  </si>
  <si>
    <t>VERGA PRÉ-MOLDADA PARA JANELAS COM ATÉ 1,5 M DE VÃO. AF_03/2016</t>
  </si>
  <si>
    <t>VERGA PRÉ-MOLDADA PARA JANELAS COM MAIS DE 1,5 M DE VÃO. AF_03/2016</t>
  </si>
  <si>
    <t>VERGA PRÉ-MOLDADA PARA PORTAS COM ATÉ 1,5 M DE VÃO. AF_03/2016</t>
  </si>
  <si>
    <t>24,81</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</si>
  <si>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</si>
  <si>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</si>
  <si>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</si>
  <si>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</si>
  <si>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</si>
  <si>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</si>
  <si>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37,40</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</si>
  <si>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</si>
  <si>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</si>
  <si>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</si>
  <si>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</si>
  <si>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33,49</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</si>
  <si>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</si>
  <si>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</si>
  <si>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</si>
  <si>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</si>
  <si>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33,10</t>
  </si>
  <si>
    <t>CONTRAVERGA MOLDADA IN LOCO COM UTILIZAÇÃO DE BLOCOS CANALETA PARA VÃOS DE MAIS DE 1,5 M DE COMPRIMENTO. AF_03/2016</t>
  </si>
  <si>
    <t>32,71</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</si>
  <si>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</si>
  <si>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</si>
  <si>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</si>
  <si>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</si>
  <si>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</si>
  <si>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</si>
  <si>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</si>
  <si>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</si>
  <si>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</si>
  <si>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</si>
  <si>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</si>
  <si>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</si>
  <si>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</si>
  <si>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</si>
  <si>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</si>
  <si>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</si>
  <si>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</si>
  <si>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</si>
  <si>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</si>
  <si>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</si>
  <si>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</si>
  <si>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</si>
  <si>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</si>
  <si>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</si>
  <si>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</si>
  <si>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</si>
  <si>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</si>
  <si>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</si>
  <si>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</si>
  <si>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</si>
  <si>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</si>
  <si>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</si>
  <si>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</si>
  <si>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</si>
  <si>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</si>
  <si>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</si>
  <si>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</si>
  <si>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</si>
  <si>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</si>
  <si>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</si>
  <si>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</si>
  <si>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</si>
  <si>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</si>
  <si>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</si>
  <si>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</si>
  <si>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</si>
  <si>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</si>
  <si>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</si>
  <si>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15,75</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</si>
  <si>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</si>
  <si>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</si>
  <si>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17,37</t>
  </si>
  <si>
    <t>CONTRAVENTAMENTO COM CANTONEIRAS DE AÇO, ABAS IGUAIS, COM CONEXÕES PARAFUSADAS, INCLUSOS MÃO DE OBRA, TRANSPORTE E IÇAMENTO UTILIZANDO GUINDASTE, PARA EDIFÍCIOS DE 3 A 5 PAVIMENTOS - FORNECIMENTO E INSTALAÇÃO. AF_01/2020_P</t>
  </si>
  <si>
    <t>20,29</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</si>
  <si>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</si>
  <si>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</si>
  <si>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22,44</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</si>
  <si>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</si>
  <si>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</si>
  <si>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18,49</t>
  </si>
  <si>
    <t>ESTRUTURA TRELIÇADA DE COBERTURA, TIPO SHED, COM LIGAÇÕES SOLDADAS, INCLUSOS PERFIS METÁLICOS, CHAPAS METÁLICAS, MÃO DE OBRA E TRANSPORTE COM GUINDASTE - FORNECIMENTO E INSTALAÇÃO. AF_01/2020_P</t>
  </si>
  <si>
    <t>12,06</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</si>
  <si>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</si>
  <si>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</si>
  <si>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</si>
  <si>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</si>
  <si>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10,68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</si>
  <si>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</si>
  <si>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</si>
  <si>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</si>
  <si>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</si>
  <si>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19,62</t>
  </si>
  <si>
    <t>IMPERMEABILIZAÇÃO DE SUPERFÍCIE COM ARGAMASSA POLIMÉRICA / MEMBRANA ACRÍLICA, 4 DEMÃOS, REFORÇADA COM VÉU DE POLIÉSTER (MAV). AF_06/2018</t>
  </si>
  <si>
    <t>38,77</t>
  </si>
  <si>
    <t>TRATAMENTO DE RALO OU PONTO EMERGENTE COM ARGAMASSA POLIMÉRICA / MEMBRANA ACRÍLICA REFORÇADO COM VÉU DE POLIÉSTER (MAV). AF_06/2018</t>
  </si>
  <si>
    <t>TRATAMENTO DE RODAPÉ COM VÉU DE POLIÉSTER. AF_06/2018</t>
  </si>
  <si>
    <t>3,95</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</si>
  <si>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</si>
  <si>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</si>
  <si>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</si>
  <si>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100,75</t>
  </si>
  <si>
    <t>IMPERMEABILIZAÇÃO DE SUPERFÍCIE COM MEMBRANA À BASE DE RESINA ACRÍLICA, 3 DEMÃOS. AF_06/2018</t>
  </si>
  <si>
    <t>33,64</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</si>
  <si>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</si>
  <si>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</si>
  <si>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</si>
  <si>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</si>
  <si>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</si>
  <si>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</si>
  <si>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</si>
  <si>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</si>
  <si>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58,66</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</si>
  <si>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</si>
  <si>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</si>
  <si>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</si>
  <si>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</si>
  <si>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</si>
  <si>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</si>
  <si>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</si>
  <si>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6,41</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</si>
  <si>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</si>
  <si>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</si>
  <si>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8,30</t>
  </si>
  <si>
    <t>ELETRODUTO FLEXÍVEL CORRUGADO REFORÇADO, PVC, DN 32 MM (1"), PARA CIRCUITOS TERMINAIS, INSTALADO EM FORRO - FORNECIMENTO E INSTALAÇÃO. AF_12/2015</t>
  </si>
  <si>
    <t>10,46</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</si>
  <si>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</si>
  <si>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</si>
  <si>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9,70</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</si>
  <si>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</si>
  <si>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</si>
  <si>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3,96</t>
  </si>
  <si>
    <t>ELETRODUTO FLEXÍVEL CORRUGADO REFORÇADO, PVC, DN 20 MM (1/2"), PARA CIRCUITOS TERMINAIS, INSTALADO EM LAJE - FORNECIMENTO E INSTALAÇÃO. AF_12/2015</t>
  </si>
  <si>
    <t>4,33</t>
  </si>
  <si>
    <t>ELETRODUTO FLEXÍVEL CORRUGADO, PVC, DN 25 MM (3/4"), PARA CIRCUITOS TERMINAIS, INSTALADO EM LAJE - FORNECIMENTO E INSTALAÇÃO. AF_12/2015</t>
  </si>
  <si>
    <t>4,59</t>
  </si>
  <si>
    <t>ELETRODUTO FLEXÍVEL CORRUGADO REFORÇADO, PVC, DN 25 MM (3/4"), PARA CIRCUITOS TERMINAIS, INSTALADO EM LAJE - FORNECIMENTO E INSTALAÇÃO. AF_12/2015</t>
  </si>
  <si>
    <t>5,51</t>
  </si>
  <si>
    <t>ELETRODUTO FLEXÍVEL CORRUGADO, PVC, DN 32 MM (1"), PARA CIRCUITOS TERMINAIS, INSTALADO EM LAJE - FORNECIMENTO E INSTALAÇÃO. AF_12/2015</t>
  </si>
  <si>
    <t>6,48</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</si>
  <si>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</si>
  <si>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</si>
  <si>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</si>
  <si>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7,93</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</si>
  <si>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</si>
  <si>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</si>
  <si>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</si>
  <si>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6,00</t>
  </si>
  <si>
    <t>ELETRODUTO FLEXÍVEL CORRUGADO, PVC, DN 25 MM (3/4"), PARA CIRCUITOS TERMINAIS, INSTALADO EM PAREDE - FORNECIMENTO E INSTALAÇÃO. AF_12/2015</t>
  </si>
  <si>
    <t>6,26</t>
  </si>
  <si>
    <t>ELETRODUTO FLEXÍVEL CORRUGADO REFORÇADO, PVC, DN 25 MM (3/4"), PARA CIRCUITOS TERMINAIS, INSTALADO EM PAREDE - FORNECIMENTO E INSTALAÇÃO. AF_12/2015</t>
  </si>
  <si>
    <t>7,12</t>
  </si>
  <si>
    <t>ELETRODUTO FLEXÍVEL CORRUGADO, PVC, DN 32 MM (1"), PARA CIRCUITOS TERMINAIS, INSTALADO EM PAREDE - FORNECIMENTO E INSTALAÇÃO. AF_12/2015</t>
  </si>
  <si>
    <t>8,07</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</si>
  <si>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</si>
  <si>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</si>
  <si>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7,52</t>
  </si>
  <si>
    <t>ELETRODUTO FLEXÍVEL CORRUGADO, PEAD, DN 40 MM (1 1/4"), PARA CIRCUITOS TERMINAIS, INSTALADO EM PAREDE - FORNECIMENTO E INSTALAÇÃO. AF_12/2015</t>
  </si>
  <si>
    <t>9,46</t>
  </si>
  <si>
    <t>ELETRODUTO FLEXÍVEL LISO, PEAD, DN 40 MM (1 1/4"), PARA CIRCUITOS TERMINAIS, INSTALADO EM PAREDE - FORNECIMENTO E INSTALAÇÃO. AF_12/2015</t>
  </si>
  <si>
    <t>8,94</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</si>
  <si>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</si>
  <si>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</si>
  <si>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</si>
  <si>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</si>
  <si>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13,15</t>
  </si>
  <si>
    <t>ELETRODUTO RÍGIDO ROSCÁVEL, PVC, DN 20 MM (1/2"), PARA CIRCUITOS TERMINAIS, INSTALADO EM LAJE - FORNECIMENTO E INSTALAÇÃO. AF_12/2015</t>
  </si>
  <si>
    <t>5,26</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</si>
  <si>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</si>
  <si>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</si>
  <si>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</si>
  <si>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</si>
  <si>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7,39</t>
  </si>
  <si>
    <t>ELETRODUTO RÍGIDO ROSCÁVEL, PVC, DN 25 MM (3/4"), PARA CIRCUITOS TERMINAIS, INSTALADO EM PAREDE - FORNECIMENTO E INSTALAÇÃO. AF_12/2015</t>
  </si>
  <si>
    <t>8,59</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</si>
  <si>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</si>
  <si>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</si>
  <si>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</si>
  <si>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11,26</t>
  </si>
  <si>
    <t>ELETRODUTO RÍGIDO ROSCÁVEL, PVC, DN 60 MM (2") - FORNECIMENTO E INSTALAÇÃO. AF_12/2015</t>
  </si>
  <si>
    <t>16,70</t>
  </si>
  <si>
    <t>ELETRODUTO RÍGIDO ROSCÁVEL, PVC, DN 75 MM (2 1/2") - FORNECIMENTO E INSTALAÇÃO. AF_12/2015</t>
  </si>
  <si>
    <t>23,25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</si>
  <si>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</si>
  <si>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</si>
  <si>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</si>
  <si>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</si>
  <si>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5,50</t>
  </si>
  <si>
    <t>ELETRODUTO RÍGIDO SOLDÁVEL, PVC, DN 32 MM (1), APARENTE, INSTALADO EM TETO - FORNECIMENTO E INSTALAÇÃO. AF_11/2016_P</t>
  </si>
  <si>
    <t>6,89</t>
  </si>
  <si>
    <t>ELETRODUTO RÍGIDO SOLDÁVEL, PVC, DN 20 MM (½), APARENTE, INSTALADO EM PAREDE - FORNECIMENTO E INSTALAÇÃO. AF_11/2016_P</t>
  </si>
  <si>
    <t>6,25</t>
  </si>
  <si>
    <t>ELETRODUTO RÍGIDO SOLDÁVEL, PVC, DN 25 MM (3/4), APARENTE, INSTALADO EM PAREDE - FORNECIMENTO E INSTALAÇÃO. AF_11/2016_P</t>
  </si>
  <si>
    <t>ELETRODUTO RÍGIDO SOLDÁVEL, PVC, DN 32 MM (1), APARENTE, INSTALADO EM PAREDE - FORNECIMENTO E INSTALAÇÃO. AF_11/2016_P</t>
  </si>
  <si>
    <t>8,28</t>
  </si>
  <si>
    <t>LUVA PARA ELETRODUTO, PVC, SOLDÁVEL, DN 20 MM (1/2), APARENTE, INSTALADA EM TETO - FORNECIMENTO E INSTALAÇÃO. AF_11/2016_P</t>
  </si>
  <si>
    <t>ELETRODUTO DE AÇO GALVANIZADO, CLASSE LEVE, DN 20 MM (3/4), APARENTE, INSTALADO EM TETO - FORNECIMENTO E INSTALAÇÃO. AF_11/2016_P</t>
  </si>
  <si>
    <t>17,23</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</si>
  <si>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</si>
  <si>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</si>
  <si>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</si>
  <si>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</si>
  <si>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21,71</t>
  </si>
  <si>
    <t>ELETRODUTO DE AÇO GALVANIZADO, CLASSE LEVE, DN 25 MM (1), APARENTE, INSTALADO EM PAREDE - FORNECIMENTO E INSTALAÇÃO. AF_11/2016_P</t>
  </si>
  <si>
    <t>25,79</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</si>
  <si>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</si>
  <si>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</si>
  <si>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</si>
  <si>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6,20</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</si>
  <si>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</si>
  <si>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</si>
  <si>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</si>
  <si>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19,23</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</si>
  <si>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</si>
  <si>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</si>
  <si>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4,32</t>
  </si>
  <si>
    <t>LUVA PARA ELETRODUTO, PVC, ROSCÁVEL, DN 32 MM (1"), PARA CIRCUITOS TERMINAIS, INSTALADA EM FORRO - FORNECIMENTO E INSTALAÇÃO. AF_12/2015</t>
  </si>
  <si>
    <t>5,70</t>
  </si>
  <si>
    <t>LUVA PARA ELETRODUTO, PVC, ROSCÁVEL, DN 40 MM (1 1/4"), PARA CIRCUITOS TERMINAIS, INSTALADA EM FORRO - FORNECIMENTO E INSTALAÇÃO. AF_12/2015</t>
  </si>
  <si>
    <t>7,58</t>
  </si>
  <si>
    <t>LUVA PARA ELETRODUTO, PVC, ROSCÁVEL, DN 20 MM (1/2"), PARA CIRCUITOS TERMINAIS, INSTALADA EM LAJE - FORNECIMENTO E INSTALAÇÃO. AF_12/2015</t>
  </si>
  <si>
    <t>4,19</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</si>
  <si>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</si>
  <si>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</si>
  <si>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6,64</t>
  </si>
  <si>
    <t>LUVA PARA ELETRODUTO, PVC, ROSCÁVEL, DN 40 MM (1 1/4"), PARA CIRCUITOS TERMINAIS, INSTALADA EM LAJE - FORNECIMENTO E INSTALAÇÃO. AF_12/2015</t>
  </si>
  <si>
    <t>8,52</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</si>
  <si>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</si>
  <si>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</si>
  <si>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</si>
  <si>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7,09</t>
  </si>
  <si>
    <t>LUVA PARA ELETRODUTO, PVC, ROSCÁVEL, DN 40 MM (1 1/4"), PARA CIRCUITOS TERMINAIS, INSTALADA EM PAREDE - FORNECIMENTO E INSTALAÇÃO. AF_12/2015</t>
  </si>
  <si>
    <t>8,61</t>
  </si>
  <si>
    <t>CURVA 90 GRAUS PARA ELETRODUTO, PVC, ROSCÁVEL, DN 20 MM (1/2"), PARA CIRCUITOS TERMINAIS, INSTALADA EM FORRO - FORNECIMENTO E INSTALAÇÃO. AF_12/2015</t>
  </si>
  <si>
    <t>6,03</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</si>
  <si>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</si>
  <si>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</si>
  <si>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</si>
  <si>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</si>
  <si>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</si>
  <si>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11,28</t>
  </si>
  <si>
    <t>CURVA 90 GRAUS PARA ELETRODUTO, PVC, ROSCÁVEL, DN 40 MM (1 1/4"), PARA CIRCUITOS TERMINAIS, INSTALADA EM FORRO - FORNECIMENTO E INSTALAÇÃO. AF_12/2015</t>
  </si>
  <si>
    <t>11,98</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</si>
  <si>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</si>
  <si>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</si>
  <si>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7,38</t>
  </si>
  <si>
    <t>CURVA 180 GRAUS PARA ELETRODUTO, PVC, ROSCÁVEL, DN 20 MM (1/2"), PARA CIRCUITOS TERMINAIS, INSTALADA EM LAJE - FORNECIMENTO E INSTALAÇÃO. AF_12/2015</t>
  </si>
  <si>
    <t>7,16</t>
  </si>
  <si>
    <t>CURVA 90 GRAUS PARA ELETRODUTO, PVC, ROSCÁVEL, DN 25 MM (3/4"), PARA CIRCUITOS TERMINAIS, INSTALADA EM LAJE - FORNECIMENTO E INSTALAÇÃO. AF_12/2015</t>
  </si>
  <si>
    <t>8,53</t>
  </si>
  <si>
    <t>CURVA 180 GRAUS PARA ELETRODUTO, PVC, ROSCÁVEL, DN 25 MM (3/4"), PARA CIRCUITOS TERMINAIS, INSTALADA EM LAJE - FORNECIMENTO E INSTALAÇÃO. AF_12/2015</t>
  </si>
  <si>
    <t>9,98</t>
  </si>
  <si>
    <t>CURVA 90 GRAUS PARA ELETRODUTO, PVC, ROSCÁVEL, DN 32 MM (1"), PARA CIRCUITOS TERMINAIS, INSTALADA EM LAJE - FORNECIMENTO E INSTALAÇÃO. AF_12/2015</t>
  </si>
  <si>
    <t>11,17</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</si>
  <si>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</si>
  <si>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</si>
  <si>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</si>
  <si>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14,94</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</si>
  <si>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</si>
  <si>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</si>
  <si>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8,72</t>
  </si>
  <si>
    <t>CURVA 90 GRAUS PARA ELETRODUTO, PVC, ROSCÁVEL, DN 25 MM (3/4"), PARA CIRCUITOS TERMINAIS, INSTALADA EM PAREDE - FORNECIMENTO E INSTALAÇÃO. AF_12/2015</t>
  </si>
  <si>
    <t>9,73</t>
  </si>
  <si>
    <t>CURVA 180 GRAUS PARA ELETRODUTO, PVC, ROSCÁVEL, DN 25 MM (3/4"), PARA CIRCUITOS TERMINAIS, INSTALADA EM PAREDE - FORNECIMENTO E INSTALAÇÃO. AF_12/2015</t>
  </si>
  <si>
    <t>11,18</t>
  </si>
  <si>
    <t>CURVA 90 GRAUS PARA ELETRODUTO, PVC, ROSCÁVEL, DN 32 MM (1"), PARA CIRCUITOS TERMINAIS, INSTALADA EM PAREDE - FORNECIMENTO E INSTALAÇÃO. AF_12/2015</t>
  </si>
  <si>
    <t>11,88</t>
  </si>
  <si>
    <t>CURVA 180 GRAUS PARA ELETRODUTO, PVC, ROSCÁVEL, DN 32 MM (1), PARA CIRCUITOS TERMINAIS, INSTALADA EM PAREDE - FORNECIMENTO E INSTALAÇÃO. AF_12/2015</t>
  </si>
  <si>
    <t>13,35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</si>
  <si>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</si>
  <si>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</si>
  <si>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</si>
  <si>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9,84</t>
  </si>
  <si>
    <t>LUVA PARA ELETRODUTO, PVC, ROSCÁVEL, DN 60 MM (2") - FORNECIMENTO E INSTALAÇÃO. AF_12/2015</t>
  </si>
  <si>
    <t>12,12</t>
  </si>
  <si>
    <t>LUVA PARA ELETRODUTO, PVC, ROSCÁVEL, DN 75 MM (2 1/2") - FORNECIMENTO E INSTALAÇÃO. AF_12/2015</t>
  </si>
  <si>
    <t>18,36</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</si>
  <si>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</si>
  <si>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</si>
  <si>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</si>
  <si>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15,03</t>
  </si>
  <si>
    <t>CURVA 90 GRAUS PARA ELETRODUTO, PVC, ROSCÁVEL, DN 60 MM (2") - FORNECIMENTO E INSTALAÇÃO. AF_12/2015</t>
  </si>
  <si>
    <t>19,30</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</si>
  <si>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</si>
  <si>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</si>
  <si>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</si>
  <si>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</si>
  <si>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</si>
  <si>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5,67</t>
  </si>
  <si>
    <t>LUVA PARA ELETRODUTO, PVC, SOLDÁVEL, DN 20 MM (1/2), APARENTE, INSTALADA EM PAREDE - FORNECIMENTO E INSTALAÇÃO. AF_11/2016_P</t>
  </si>
  <si>
    <t>LUVA PARA ELETRODUTO, PVC, SOLDÁVEL, DN 25 MM (3/4), APARENTE, INSTALADA EM PAREDE - FORNECIMENTO E INSTALAÇÃO. AF_11/2016_P</t>
  </si>
  <si>
    <t>5,53</t>
  </si>
  <si>
    <t>LUVA PARA ELETRODUTO, PVC, SOLDÁVEL, DN 32 MM (1), APARENTE, INSTALADA EM PAREDE - FORNECIMENTO E INSTALAÇÃO. AF_11/2016_P</t>
  </si>
  <si>
    <t>LUVA DE EMENDA PARA ELETRODUTO, AÇO GALVANIZADO, DN 20 MM (3/4  ), APARENTE, INSTALADA EM TETO - FORNECIMENTO E INSTALAÇÃO. AF_11/2016_P</t>
  </si>
  <si>
    <t>5,23</t>
  </si>
  <si>
    <t>LUVA DE EMENDA PARA ELETRODUTO, AÇO GALVANIZADO, DN 25 MM (1''), APARENTE, INSTALADA EM TETO - FORNECIMENTO E INSTALAÇÃO. AF_11/2016_P</t>
  </si>
  <si>
    <t>6,49</t>
  </si>
  <si>
    <t>LUVA DE EMENDA PARA ELETRODUTO, AÇO GALVANIZADO, DN 32 MM (1 1/4''), APARENTE, INSTALADA EM TETO - FORNECIMENTO E INSTALAÇÃO. AF_11/2016_P</t>
  </si>
  <si>
    <t>9,48</t>
  </si>
  <si>
    <t>LUVA DE EMENDA PARA ELETRODUTO, AÇO GALVANIZADO, DN 40 MM (1 1/2''), APARENTE, INSTALADA EM TETO - FORNECIMENTO E INSTALAÇÃO. AF_11/2016_P</t>
  </si>
  <si>
    <t>12,72</t>
  </si>
  <si>
    <t>LUVA DE EMENDA PARA ELETRODUTO, AÇO GALVANIZADO, DN 20 MM (3/4''), APARENTE, INSTALADA EM PAREDE - FORNECIMENTO E INSTALAÇÃO. AF_11/2016_P</t>
  </si>
  <si>
    <t>7,72</t>
  </si>
  <si>
    <t>LUVA DE EMENDA PARA ELETRODUTO, AÇO GALVANIZADO, DN 25 MM (1''), APARENTE, INSTALADA EM PAREDE - FORNECIMENTO E INSTALAÇÃO. AF_11/2016_P</t>
  </si>
  <si>
    <t>8,69</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</si>
  <si>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</si>
  <si>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</si>
  <si>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</si>
  <si>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7,02</t>
  </si>
  <si>
    <t>CURVA 135 GRAUS PARA ELETRODUTO, PVC, ROSCÁVEL, DN 25 MM (3/4), PARA CIRCUITOS TERMINAIS, INSTALADA EM LAJE - FORNECIMENTO E INSTALAÇÃO. AF_12/2015</t>
  </si>
  <si>
    <t>8,37</t>
  </si>
  <si>
    <t>CURVA 135 GRAUS PARA ELETRODUTO, PVC, ROSCÁVEL, DN 25 MM (3/4), PARA CIRCUITOS TERMINAIS, INSTALADA EM PAREDE - FORNECIMENTO E INSTALAÇÃO. AF_12/2015</t>
  </si>
  <si>
    <t>9,57</t>
  </si>
  <si>
    <t>CABO DE COBRE FLEXÍVEL ISOLADO, 1,5 MM², ANTI-CHAMA 450/750 V, PARA CIRCUITOS TERMINAIS - FORNECIMENTO E INSTALAÇÃO. AF_12/2015</t>
  </si>
  <si>
    <t>CABO DE COBRE FLEXÍVEL ISOLADO, 1,5 MM², ANTI-CHAMA 0,6/1,0 KV, PARA CIRCUITOS TERMINAIS - FORNECIMENTO E INSTALAÇÃO. AF_12/2015</t>
  </si>
  <si>
    <t>3,87</t>
  </si>
  <si>
    <t>CABO DE COBRE FLEXÍVEL ISOLADO, 2,5 MM², ANTI-CHAMA 450/750 V, PARA CIRCUITOS TERMINAIS - FORNECIMENTO E INSTALAÇÃO. AF_12/2015</t>
  </si>
  <si>
    <t>3,86</t>
  </si>
  <si>
    <t>CABO DE COBRE FLEXÍVEL ISOLADO, 2,5 MM², ANTI-CHAMA 0,6/1,0 KV, PARA CIRCUITOS TERMINAIS - FORNECIMENTO E INSTALAÇÃO. AF_12/2015</t>
  </si>
  <si>
    <t>5,27</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</si>
  <si>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</si>
  <si>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</si>
  <si>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</si>
  <si>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8,91</t>
  </si>
  <si>
    <t>CABO DE COBRE FLEXÍVEL ISOLADO, 6 MM², ANTI-CHAMA 0,6/1,0 KV, PARA CIRCUITOS TERMINAIS - FORNECIMENTO E INSTALAÇÃO. AF_12/2015</t>
  </si>
  <si>
    <t>CABO DE COBRE FLEXÍVEL ISOLADO, 10 MM², ANTI-CHAMA 450/750 V, PARA CIRCUITOS TERMINAIS - FORNECIMENTO E INSTALAÇÃO. AF_12/2015</t>
  </si>
  <si>
    <t>14,81</t>
  </si>
  <si>
    <t>CABO DE COBRE FLEXÍVEL ISOLADO, 10 MM², ANTI-CHAMA 0,6/1,0 KV, PARA CIRCUITOS TERMINAIS - FORNECIMENTO E INSTALAÇÃO. AF_12/2015</t>
  </si>
  <si>
    <t>15,93</t>
  </si>
  <si>
    <t>CABO DE COBRE FLEXÍVEL ISOLADO, 16 MM², ANTI-CHAMA 450/750 V, PARA CIRCUITOS TERMINAIS - FORNECIMENTO E INSTALAÇÃO. AF_12/2015</t>
  </si>
  <si>
    <t>22,72</t>
  </si>
  <si>
    <t>CABO DE COBRE FLEXÍVEL ISOLADO, 16 MM², ANTI-CHAMA 0,6/1,0 KV, PARA CIRCUITOS TERMINAIS - FORNECIMENTO E INSTALAÇÃO. AF_12/2015</t>
  </si>
  <si>
    <t>24,33</t>
  </si>
  <si>
    <t>CABO DE COBRE FLEXÍVEL ISOLADO, 10 MM², ANTI-CHAMA 450/750 V, PARA DISTRIBUIÇÃO - FORNECIMENTO E INSTALAÇÃO. AF_12/2015</t>
  </si>
  <si>
    <t>10,94</t>
  </si>
  <si>
    <t>CABO DE COBRE FLEXÍVEL ISOLADO, 10 MM², ANTI-CHAMA 0,6/1,0 KV, PARA DISTRIBUIÇÃO - FORNECIMENTO E INSTALAÇÃO. AF_12/2015</t>
  </si>
  <si>
    <t>11,91</t>
  </si>
  <si>
    <t>CABO DE COBRE FLEXÍVEL ISOLADO, 16 MM², ANTI-CHAMA 450/750 V, PARA DISTRIBUIÇÃO - FORNECIMENTO E INSTALAÇÃO. AF_12/2015</t>
  </si>
  <si>
    <t>CABO DE COBRE FLEXÍVEL ISOLADO, 16 MM², ANTI-CHAMA 0,6/1,0 KV, PARA DISTRIBUIÇÃO - FORNECIMENTO E INSTALAÇÃO. AF_12/2015</t>
  </si>
  <si>
    <t>18,22</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</si>
  <si>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</si>
  <si>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</si>
  <si>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</si>
  <si>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</si>
  <si>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</si>
  <si>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</si>
  <si>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</si>
  <si>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</si>
  <si>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</si>
  <si>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</si>
  <si>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</si>
  <si>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</si>
  <si>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</si>
  <si>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</si>
  <si>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</si>
  <si>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</si>
  <si>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</si>
  <si>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</si>
  <si>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</si>
  <si>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</si>
  <si>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</si>
  <si>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10,77</t>
  </si>
  <si>
    <t>CABO DE COBRE ISOLADO, 10 MM², ANTI-CHAMA 0,6/1 KV, INSTALADO EM ELETROCALHA OU PERFILADO - FORNECIMENTO E INSTALAÇÃO. AF_10/2020</t>
  </si>
  <si>
    <t>11,74</t>
  </si>
  <si>
    <t>CABO DE COBRE ISOLADO, 16 MM², ANTI-CHAMA 450/750 V, INSTALADO EM ELETROCALHA OU PERFILADO - FORNECIMENTO E INSTALAÇÃO. AF_10/2020</t>
  </si>
  <si>
    <t>16,63</t>
  </si>
  <si>
    <t>CABO DE COBRE ISOLADO, 16 MM², ANTI-CHAMA 0,6/1 KV, INSTALADO EM ELETROCALHA OU PERFILADO - FORNECIMENTO E INSTALAÇÃO. AF_10/2020</t>
  </si>
  <si>
    <t>18,02</t>
  </si>
  <si>
    <t>CABO DE COBRE ISOLADO, 25 MM², ANTI-CHAMA 450/750 V, INSTALADO EM ELETROCALHA OU PERFILADO - FORNECIMENTO E INSTALAÇÃO. AF_10/2020</t>
  </si>
  <si>
    <t>CABO DE COBRE ISOLADO, 25 MM², ANTI-CHAMA 0,6/1 KV, INSTALADO EM ELETROCALHA OU PERFILADO - FORNECIMENTO E INSTALAÇÃO. AF_10/2020</t>
  </si>
  <si>
    <t>27,48</t>
  </si>
  <si>
    <t>CAIXA OCTOGONAL 4" X 4", PVC, INSTALADA EM LAJE - FORNECIMENTO E INSTALAÇÃO. AF_12/2015</t>
  </si>
  <si>
    <t>CAIXA OCTOGONAL 3" X 3", PVC, INSTALADA EM LAJE - FORNECIMENTO E INSTALAÇÃO. AF_12/2015</t>
  </si>
  <si>
    <t>7,74</t>
  </si>
  <si>
    <t>CAIXA RETANGULAR 4" X 2" ALTA (2,00 M DO PISO), PVC, INSTALADA EM PAREDE - FORNECIMENTO E INSTALAÇÃO. AF_12/2015</t>
  </si>
  <si>
    <t>18,95</t>
  </si>
  <si>
    <t>CAIXA RETANGULAR 4" X 2" MÉDIA (1,30 M DO PISO), PVC, INSTALADA EM PAREDE - FORNECIMENTO E INSTALAÇÃO. AF_12/2015</t>
  </si>
  <si>
    <t>10,17</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</si>
  <si>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</si>
  <si>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</si>
  <si>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</si>
  <si>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</si>
  <si>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9,43</t>
  </si>
  <si>
    <t>CAIXA OCTOGONAL 4" X 4", METÁLICA, INSTALADA EM LAJE - FORNECIMENTO E INSTALAÇÃO. AF_12/2015</t>
  </si>
  <si>
    <t>7,94</t>
  </si>
  <si>
    <t>CAIXA SEXTAVADA 3" X 3", METÁLICA, INSTALADA EM LAJE - FORNECIMENTO E INSTALAÇÃO. AF_12/2015</t>
  </si>
  <si>
    <t>CAIXA RETANGULAR 4" X 2" ALTA (2,00 M DO PISO), METÁLICA, INSTALADA EM PAREDE - FORNECIMENTO E INSTALAÇÃO. AF_12/2015</t>
  </si>
  <si>
    <t>18,78</t>
  </si>
  <si>
    <t>CAIXA RETANGULAR 4" X 2" MÉDIA (1,30 M DO PISO), METÁLICA, INSTALADA EM PAREDE - FORNECIMENTO E INSTALAÇÃO. AF_12/2015</t>
  </si>
  <si>
    <t>10,00</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</si>
  <si>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</si>
  <si>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</si>
  <si>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</si>
  <si>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13,07</t>
  </si>
  <si>
    <t>CAIXA RETANGULAR 4" X 4" BAIXA (0,30 M DO PISO), METÁLICA, INSTALADA EM PAREDE - FORNECIMENTO E INSTALAÇÃO. AF_12/2015</t>
  </si>
  <si>
    <t>9,29</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</si>
  <si>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</si>
  <si>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</si>
  <si>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</si>
  <si>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</si>
  <si>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</si>
  <si>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</si>
  <si>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25,43</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</si>
  <si>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</si>
  <si>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</si>
  <si>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20,88</t>
  </si>
  <si>
    <t>CONDULETE DE ALUMÍNIO, TIPO LR, PARA ELETRODUTO DE AÇO GALVANIZADO DN 25 MM (1''), APARENTE - FORNECIMENTO E INSTALAÇÃO. AF_11/2016_P</t>
  </si>
  <si>
    <t>26,29</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</si>
  <si>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</si>
  <si>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</si>
  <si>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</si>
  <si>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</si>
  <si>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</si>
  <si>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</si>
  <si>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</si>
  <si>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</si>
  <si>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</si>
  <si>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17,11</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</si>
  <si>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</si>
  <si>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</si>
  <si>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</si>
  <si>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</si>
  <si>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</si>
  <si>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10,70</t>
  </si>
  <si>
    <t>CONDULETE DE PVC, TIPO LB, PARA ELETRODUTO DE PVC SOLDÁVEL DN 25 MM (3/4''), APARENTE - FORNECIMENTO E INSTALAÇÃO. AF_11/2016</t>
  </si>
  <si>
    <t>CONDULETE DE PVC, TIPO LB, PARA ELETRODUTO DE PVC SOLDÁVEL DN 32 MM (1''), APARENTE - FORNECIMENTO E INSTALAÇÃO. AF_11/2016</t>
  </si>
  <si>
    <t>13,13</t>
  </si>
  <si>
    <t>CONDULETE DE PVC, TIPO TB, PARA ELETRODUTO DE PVC SOLDÁVEL DN 20 MM (1/2''), APARENTE - FORNECIMENTO E INSTALAÇÃO. AF_11/2016</t>
  </si>
  <si>
    <t>12,85</t>
  </si>
  <si>
    <t>CONDULETE DE PVC, TIPO TB, PARA ELETRODUTO DE PVC SOLDÁVEL DN 25 MM (3/4''), APARENTE - FORNECIMENTO E INSTALAÇÃO. AF_11/2016</t>
  </si>
  <si>
    <t>13,53</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</si>
  <si>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</si>
  <si>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</si>
  <si>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</si>
  <si>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</si>
  <si>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29,63</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</si>
  <si>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</si>
  <si>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</si>
  <si>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</si>
  <si>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</si>
  <si>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</si>
  <si>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</si>
  <si>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</si>
  <si>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</si>
  <si>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</si>
  <si>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</si>
  <si>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</si>
  <si>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</si>
  <si>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</si>
  <si>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</si>
  <si>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</si>
  <si>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10,09</t>
  </si>
  <si>
    <t>DISJUNTOR MONOPOLAR TIPO DIN, CORRENTE NOMINAL DE 16A - FORNECIMENTO E INSTALAÇÃO. AF_10/2020</t>
  </si>
  <si>
    <t>10,49</t>
  </si>
  <si>
    <t>DISJUNTOR MONOPOLAR TIPO DIN, CORRENTE NOMINAL DE 20A - FORNECIMENTO E INSTALAÇÃO. AF_10/2020</t>
  </si>
  <si>
    <t>11,33</t>
  </si>
  <si>
    <t>DISJUNTOR MONOPOLAR TIPO DIN, CORRENTE NOMINAL DE 25A - FORNECIMENTO E INSTALAÇÃO. AF_10/2020</t>
  </si>
  <si>
    <t>DISJUNTOR MONOPOLAR TIPO DIN, CORRENTE NOMINAL DE 32A - FORNECIMENTO E INSTALAÇÃO. AF_10/2020</t>
  </si>
  <si>
    <t>12,32</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</si>
  <si>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</si>
  <si>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</si>
  <si>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</si>
  <si>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</si>
  <si>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</si>
  <si>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</si>
  <si>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</si>
  <si>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</si>
  <si>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</si>
  <si>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</si>
  <si>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</si>
  <si>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</si>
  <si>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</si>
  <si>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</si>
  <si>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</si>
  <si>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</si>
  <si>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</si>
  <si>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</si>
  <si>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</si>
  <si>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</si>
  <si>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</si>
  <si>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</si>
  <si>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</si>
  <si>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</si>
  <si>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</si>
  <si>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</si>
  <si>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</si>
  <si>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</si>
  <si>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</si>
  <si>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</si>
  <si>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</si>
  <si>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23,46</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</si>
  <si>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</si>
  <si>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</si>
  <si>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</si>
  <si>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</si>
  <si>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</si>
  <si>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</si>
  <si>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</si>
  <si>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</si>
  <si>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</si>
  <si>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</si>
  <si>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</si>
  <si>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</si>
  <si>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</si>
  <si>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</si>
  <si>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</si>
  <si>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</si>
  <si>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</si>
  <si>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</si>
  <si>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5,03</t>
  </si>
  <si>
    <t>SUPORTE PARAFUSADO COM PLACA DE ENCAIXE 4" X 4" ALTO (2,00 M DO PISO) PARA PONTO ELÉTRICO - FORNECIMENTO E INSTALAÇÃO. AF_12/2015</t>
  </si>
  <si>
    <t>10,43</t>
  </si>
  <si>
    <t>SUPORTE PARAFUSADO COM PLACA DE ENCAIXE 4" X 4" MÉDIO (1,30 M DO PISO) PARA PONTO ELÉTRICO - FORNECIMENTO E INSTALAÇÃO. AF_12/2015</t>
  </si>
  <si>
    <t>SUPORTE PARAFUSADO COM PLACA DE ENCAIXE 4" X 4" BAIXO (0,30 M DO PISO) PARA PONTO ELÉTRICO - FORNECIMENTO E INSTALAÇÃO. AF_12/2015</t>
  </si>
  <si>
    <t>8,38</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</si>
  <si>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</si>
  <si>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</si>
  <si>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</si>
  <si>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</si>
  <si>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</si>
  <si>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27,46</t>
  </si>
  <si>
    <t>INTERRUPTOR SIMPLES (1 MÓDULO) COM INTERRUPTOR PARALELO (1 MÓDULO), 10A/250V, INCLUINDO SUPORTE E PLACA - FORNECIMENTO E INSTALAÇÃO. AF_12/2015</t>
  </si>
  <si>
    <t>INTERRUPTOR SIMPLES (2 MÓDULOS), 10A/250V, SEM SUPORTE E SEM PLACA - FORNECIMENTO E INSTALAÇÃO. AF_12/2015</t>
  </si>
  <si>
    <t>23,21</t>
  </si>
  <si>
    <t>INTERRUPTOR SIMPLES (2 MÓDULOS), 10A/250V, INCLUINDO SUPORTE E PLACA - FORNECIMENTO E INSTALAÇÃO. AF_12/2015</t>
  </si>
  <si>
    <t>28,89</t>
  </si>
  <si>
    <t>INTERRUPTOR PARALELO (2 MÓDULOS), 10A/250V, SEM SUPORTE E SEM PLACA - FORNECIMENTO E INSTALAÇÃO. AF_12/2015</t>
  </si>
  <si>
    <t>INTERRUPTOR PARALELO (2 MÓDULOS), 10A/250V, INCLUINDO SUPORTE E PLACA - FORNECIMENTO E INSTALAÇÃO. AF_12/2015</t>
  </si>
  <si>
    <t>37,44</t>
  </si>
  <si>
    <t>INTERRUPTOR SIMPLES (1 MÓDULO) COM INTERRUPTOR PARALELO (2 MÓDULOS), 10A/250V, SEM SUPORTE E SEM PLACA - FORNECIMENTO E INSTALAÇÃO. AF_12/2015</t>
  </si>
  <si>
    <t>42,40</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</si>
  <si>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</si>
  <si>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</si>
  <si>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</si>
  <si>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</si>
  <si>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</si>
  <si>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</si>
  <si>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</si>
  <si>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</si>
  <si>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</si>
  <si>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</si>
  <si>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53,26</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</si>
  <si>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</si>
  <si>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</si>
  <si>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</si>
  <si>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</si>
  <si>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</si>
  <si>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</si>
  <si>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</si>
  <si>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</si>
  <si>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26,36</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</si>
  <si>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</si>
  <si>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</si>
  <si>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</si>
  <si>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72,12</t>
  </si>
  <si>
    <t>INTERRUPTOR PULSADOR CAMPAINHA (1 MÓDULO), 10A/250V, SEM SUPORTE E SEM PLACA - FORNECIMENTO E INSTALAÇÃO. AF_09/2017</t>
  </si>
  <si>
    <t>11,71</t>
  </si>
  <si>
    <t>INTERRUPTOR PULSADOR CAMPAINHA (1 MÓDULO), 10A/250V, INCLUINDO SUPORTE E PLACA - FORNECIMENTO E INSTALAÇÃO. AF_09/2017</t>
  </si>
  <si>
    <t>17,39</t>
  </si>
  <si>
    <t>CAMPAINHA CIGARRA (1 MÓDULO), 10A/250V, SEM SUPORTE E SEM PLACA - FORNECIMENTO E INSTALAÇÃO. AF_09/2017</t>
  </si>
  <si>
    <t>25,58</t>
  </si>
  <si>
    <t>CAMPAINHA CIGARRA (1 MÓDULO), 10A/250V, INCLUINDO SUPORTE E PLACA - FORNECIMENTO E INSTALAÇÃO. AF_09/2017</t>
  </si>
  <si>
    <t>INTERRUPTOR PULSADOR MINUTERIA (1 MÓDULO), 10A/250V, SEM SUPORTE E SEM PLACA - FORNECIMENTO E INSTALAÇÃO. AF_09/2017</t>
  </si>
  <si>
    <t>14,84</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</si>
  <si>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</si>
  <si>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</si>
  <si>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</si>
  <si>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23,75</t>
  </si>
  <si>
    <t>TOMADA ALTA DE EMBUTIR (1 MÓDULO), 2P+T 10 A, INCLUINDO SUPORTE E PLACA - FORNECIMENTO E INSTALAÇÃO. AF_12/2015</t>
  </si>
  <si>
    <t>TOMADA ALTA DE EMBUTIR (1 MÓDULO), 2P+T 20 A, INCLUINDO SUPORTE E PLACA - FORNECIMENTO E INSTALAÇÃO. AF_12/2015</t>
  </si>
  <si>
    <t>29,43</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</si>
  <si>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</si>
  <si>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</si>
  <si>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</si>
  <si>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</si>
  <si>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</si>
  <si>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13,64</t>
  </si>
  <si>
    <t>TOMADA BAIXA DE EMBUTIR (1 MÓDULO), 2P+T 20 A, SEM SUPORTE E SEM PLACA - FORNECIMENTO E INSTALAÇÃO. AF_12/2015</t>
  </si>
  <si>
    <t>15,33</t>
  </si>
  <si>
    <t>TOMADA BAIXA DE EMBUTIR (1 MÓDULO), 2P+T 10 A, INCLUINDO SUPORTE E PLACA - FORNECIMENTO E INSTALAÇÃO. AF_12/2015</t>
  </si>
  <si>
    <t>TOMADA BAIXA DE EMBUTIR (1 MÓDULO), 2P+T 20 A, INCLUINDO SUPORTE E PLACA - FORNECIMENTO E INSTALAÇÃO. AF_12/2015</t>
  </si>
  <si>
    <t>21,01</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</si>
  <si>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</si>
  <si>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</si>
  <si>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</si>
  <si>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</si>
  <si>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</si>
  <si>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</si>
  <si>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</si>
  <si>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30,98</t>
  </si>
  <si>
    <t>TOMADA BAIXA DE EMBUTIR (2 MÓDULOS), 2P+T 20 A, INCLUINDO SUPORTE E PLACA - FORNECIMENTO E INSTALAÇÃO. AF_12/2015</t>
  </si>
  <si>
    <t>34,36</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</si>
  <si>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</si>
  <si>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</si>
  <si>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</si>
  <si>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</si>
  <si>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</si>
  <si>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36,97</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</si>
  <si>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</si>
  <si>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</si>
  <si>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</si>
  <si>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</si>
  <si>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</si>
  <si>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</si>
  <si>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</si>
  <si>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</si>
  <si>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</si>
  <si>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</si>
  <si>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</si>
  <si>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46,34</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</si>
  <si>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</si>
  <si>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</si>
  <si>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</si>
  <si>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</si>
  <si>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</si>
  <si>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</si>
  <si>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</si>
  <si>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</si>
  <si>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</si>
  <si>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</si>
  <si>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</si>
  <si>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</si>
  <si>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</si>
  <si>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</si>
  <si>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</si>
  <si>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</si>
  <si>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</si>
  <si>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</si>
  <si>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</si>
  <si>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</si>
  <si>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</si>
  <si>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</si>
  <si>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</si>
  <si>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</si>
  <si>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</si>
  <si>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</si>
  <si>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</si>
  <si>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</si>
  <si>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</si>
  <si>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</si>
  <si>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17,30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</si>
  <si>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</si>
  <si>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</si>
  <si>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</si>
  <si>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</si>
  <si>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</si>
  <si>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</si>
  <si>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</si>
  <si>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20,91</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</si>
  <si>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</si>
  <si>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</si>
  <si>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</si>
  <si>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</si>
  <si>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</si>
  <si>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</si>
  <si>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</si>
  <si>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</si>
  <si>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</si>
  <si>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</si>
  <si>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</si>
  <si>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</si>
  <si>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</si>
  <si>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</si>
  <si>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</si>
  <si>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</si>
  <si>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</si>
  <si>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</si>
  <si>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</si>
  <si>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</si>
  <si>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</si>
  <si>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</si>
  <si>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</si>
  <si>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</si>
  <si>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</si>
  <si>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</si>
  <si>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</si>
  <si>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</si>
  <si>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</si>
  <si>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</si>
  <si>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</si>
  <si>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</si>
  <si>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</si>
  <si>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</si>
  <si>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</si>
  <si>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</si>
  <si>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</si>
  <si>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</si>
  <si>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</si>
  <si>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</si>
  <si>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</si>
  <si>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</si>
  <si>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</si>
  <si>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</si>
  <si>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</si>
  <si>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</si>
  <si>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</si>
  <si>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</si>
  <si>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</si>
  <si>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</si>
  <si>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</si>
  <si>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</si>
  <si>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</si>
  <si>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</si>
  <si>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</si>
  <si>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</si>
  <si>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</si>
  <si>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</si>
  <si>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</si>
  <si>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36,61</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</si>
  <si>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</si>
  <si>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</si>
  <si>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</si>
  <si>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</si>
  <si>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</si>
  <si>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</si>
  <si>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</si>
  <si>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</si>
  <si>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23,82</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</si>
  <si>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</si>
  <si>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</si>
  <si>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</si>
  <si>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</si>
  <si>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</si>
  <si>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8,97</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</si>
  <si>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</si>
  <si>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</si>
  <si>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</si>
  <si>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11,79</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</si>
  <si>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</si>
  <si>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</si>
  <si>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</si>
  <si>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37,83</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</si>
  <si>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</si>
  <si>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</si>
  <si>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</si>
  <si>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</si>
  <si>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</si>
  <si>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</si>
  <si>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</si>
  <si>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</si>
  <si>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</si>
  <si>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</si>
  <si>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21,06</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</si>
  <si>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</si>
  <si>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</si>
  <si>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</si>
  <si>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</si>
  <si>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</si>
  <si>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60,42</t>
  </si>
  <si>
    <t>LÂMPADA VAPOR METÁLICO 150 W - FORNECIMENTO E INSTALAÇÃO. AF_08/2020</t>
  </si>
  <si>
    <t>31,31</t>
  </si>
  <si>
    <t>LÂMPADA VAPOR DE MERCÚRIO 125 W - FORNECIMENTO E INSTALAÇÃO. AF_08/2020</t>
  </si>
  <si>
    <t>LÂMPADA VAPOR DE MERCÚRIO 250 W - FORNECIMENTO E INSTALAÇÃO. AF_08/2020</t>
  </si>
  <si>
    <t>27,33</t>
  </si>
  <si>
    <t>LÂMPADA VAPOR DE MERCÚRIO 400 W - FORNECIMENTO E INSTALAÇÃO. AF_08/2020</t>
  </si>
  <si>
    <t>LÂMPADA MISTA 160 W - FORNECIMENTO E INSTALAÇÃO. AF_08/2020</t>
  </si>
  <si>
    <t>17,52</t>
  </si>
  <si>
    <t>LÂMPADA MISTA 250 W - FORNECIMENTO E INSTALAÇÃO. AF_08/2020</t>
  </si>
  <si>
    <t>LÂMPADA MISTA 500 W - FORNECIMENTO E INSTALAÇÃO. AF_08/2020</t>
  </si>
  <si>
    <t>42,69</t>
  </si>
  <si>
    <t>LÂMPADA VAPOR DE SÓDIO 150 W - FORNECIMENTO E INSTALAÇÃO. AF_08/2020</t>
  </si>
  <si>
    <t>33,02</t>
  </si>
  <si>
    <t>LÂMPADA VAPOR DE SÓDIO 250 W - FORNECIMENTO E INSTALAÇÃO. AF_08/2020</t>
  </si>
  <si>
    <t>38,05</t>
  </si>
  <si>
    <t>LÂMPADA VAPOR DE SÓDIO 400 W - FORNECIMENTO E INSTALAÇÃO. AF_08/2020</t>
  </si>
  <si>
    <t>44,22</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</si>
  <si>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</si>
  <si>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</si>
  <si>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</si>
  <si>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</si>
  <si>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</si>
  <si>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</si>
  <si>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</si>
  <si>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</si>
  <si>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</si>
  <si>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</si>
  <si>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</si>
  <si>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</si>
  <si>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</si>
  <si>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</si>
  <si>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</si>
  <si>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</si>
  <si>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</si>
  <si>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</si>
  <si>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</si>
  <si>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</si>
  <si>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</si>
  <si>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</si>
  <si>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</si>
  <si>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</si>
  <si>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</si>
  <si>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</si>
  <si>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</si>
  <si>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</si>
  <si>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</si>
  <si>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</si>
  <si>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</si>
  <si>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</si>
  <si>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</si>
  <si>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</si>
  <si>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</si>
  <si>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</si>
  <si>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</si>
  <si>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</si>
  <si>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</si>
  <si>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</si>
  <si>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</si>
  <si>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</si>
  <si>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</si>
  <si>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</si>
  <si>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</si>
  <si>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</si>
  <si>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</si>
  <si>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</si>
  <si>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</si>
  <si>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</si>
  <si>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</si>
  <si>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</si>
  <si>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</si>
  <si>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</si>
  <si>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</si>
  <si>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</si>
  <si>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</si>
  <si>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</si>
  <si>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</si>
  <si>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</si>
  <si>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</si>
  <si>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</si>
  <si>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</si>
  <si>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</si>
  <si>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</si>
  <si>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</si>
  <si>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</si>
  <si>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74,04</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</si>
  <si>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</si>
  <si>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</si>
  <si>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</si>
  <si>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</si>
  <si>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</si>
  <si>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</si>
  <si>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</si>
  <si>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</si>
  <si>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</si>
  <si>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</si>
  <si>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</si>
  <si>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</si>
  <si>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</si>
  <si>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</si>
  <si>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</si>
  <si>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</si>
  <si>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</si>
  <si>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</si>
  <si>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</si>
  <si>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</si>
  <si>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</si>
  <si>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</si>
  <si>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</si>
  <si>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</si>
  <si>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</si>
  <si>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</si>
  <si>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</si>
  <si>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</si>
  <si>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</si>
  <si>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</si>
  <si>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</si>
  <si>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</si>
  <si>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</si>
  <si>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</si>
  <si>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</si>
  <si>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</si>
  <si>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</si>
  <si>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</si>
  <si>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</si>
  <si>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</si>
  <si>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</si>
  <si>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</si>
  <si>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</si>
  <si>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</si>
  <si>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</si>
  <si>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</si>
  <si>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</si>
  <si>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</si>
  <si>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</si>
  <si>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</si>
  <si>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</si>
  <si>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</si>
  <si>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</si>
  <si>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</si>
  <si>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2,89</t>
  </si>
  <si>
    <t>CABO TELEFÔNICO CCI-50 2 PARES, SEM BLINDAGEM, INSTALADO EM ENTRADA DE EDIFICAÇÃO - FORNECIMENTO E INSTALAÇÃO. AF_11/2019</t>
  </si>
  <si>
    <t>CABO TELEFÔNICO CCI-50 3 PARES, SEM BLINDAGEM, INSTALADO EM ENTRADA DE EDIFICAÇÃO - FORNECIMENTO E INSTALAÇÃO. AF_11/2019</t>
  </si>
  <si>
    <t>4,62</t>
  </si>
  <si>
    <t>CABO TELEFÔNICO CCI-50 4 PARES, SEM BLINDAGEM, INSTALADO EM ENTRADA DE EDIFICAÇÃO - FORNECIMENTO E INSTALAÇÃO. AF_11/2019</t>
  </si>
  <si>
    <t>5,38</t>
  </si>
  <si>
    <t>CABO TELEFÔNICO CCI-50 5 PARES, SEM BLINDAGEM, INSTALADO EM ENTRADA DE EDIFICAÇÃO - FORNECIMENTO E INSTALAÇÃO. AF_11/2019</t>
  </si>
  <si>
    <t>6,52</t>
  </si>
  <si>
    <t>CABO TELEFÔNICO CCI-50 6 PARES, SEM BLINDAGEM, INSTALADO EM ENTRADA DE EDIFICAÇÃO - FORNECIMENTO E INSTALAÇÃO. AF_11/2019</t>
  </si>
  <si>
    <t>7,19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</si>
  <si>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</si>
  <si>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</si>
  <si>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</si>
  <si>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</si>
  <si>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</si>
  <si>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</si>
  <si>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</si>
  <si>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3,43</t>
  </si>
  <si>
    <t>CABO TELEFÔNICO CCI-50 5 PARES, SEM BLINDAGEM, INSTALADO EM PRUMADA - FORNECIMENTO E INSTALAÇÃO. AF_11/2019</t>
  </si>
  <si>
    <t>4,58</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</si>
  <si>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</si>
  <si>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</si>
  <si>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</si>
  <si>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20,05</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</si>
  <si>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</si>
  <si>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</si>
  <si>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</si>
  <si>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</si>
  <si>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6,17</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</si>
  <si>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</si>
  <si>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</si>
  <si>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7,88</t>
  </si>
  <si>
    <t>CABO TELEFÔNICO CCI-50 5 PARES, SEM BLINDAGEM, INSTALADO EM DISTRIBUIÇÃO DE EDIFICAÇÃO RESIDENCIAL - FORNECIMENTO E INSTALAÇÃO. AF_11/2019</t>
  </si>
  <si>
    <t>9,02</t>
  </si>
  <si>
    <t>CABO TELEFÔNICO CCI-50 6 PARES, SEM BLINDAGEM, INSTALADO EM DISTRIBUIÇÃO DE EDIFICAÇÃO RESIDENCIAL - FORNECIMENTO E INSTALAÇÃO. AF_11/2019</t>
  </si>
  <si>
    <t>9,69</t>
  </si>
  <si>
    <t>CABO TELEFÔNICO CI-50 10 PARES INSTALADO EM DISTRIBUIÇÃO DE EDIFICAÇÃO RESIDENCIAL - FORNECIMENTO E INSTALAÇÃO. AF_11/2019</t>
  </si>
  <si>
    <t>15,08</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</si>
  <si>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</si>
  <si>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</si>
  <si>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2,16</t>
  </si>
  <si>
    <t>CABO TELEFÔNICO CCI-50 3 PARES, SEM BLINDAGEM, INSTALADO EM DISTRIBUIÇÃO DE EDIFICAÇÃO INSTITUCIONAL - FORNECIMENTO E INSTALAÇÃO. AF_11/2019</t>
  </si>
  <si>
    <t>3,12</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</si>
  <si>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</si>
  <si>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</si>
  <si>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</si>
  <si>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5,69</t>
  </si>
  <si>
    <t>CABO TELEFÔNICO CI-50 10 PARES INSTALADO EM DISTRIBUIÇÃO DE EDIFICAÇÃO INSTITUCIONAL - FORNECIMENTO E INSTALAÇÃO. AF_11/2019</t>
  </si>
  <si>
    <t>CABO TELEFÔNICO CTP-APL-50 10 PARES INSTALADO EM ENTRADA DE EDIFICAÇÃO - FORNECIMENTO E INSTALAÇÃO. AF_11/2019</t>
  </si>
  <si>
    <t>15,45</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</si>
  <si>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</si>
  <si>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</si>
  <si>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</si>
  <si>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</si>
  <si>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</si>
  <si>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</si>
  <si>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</si>
  <si>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</si>
  <si>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</si>
  <si>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</si>
  <si>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</si>
  <si>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</si>
  <si>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8,42</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</si>
  <si>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</si>
  <si>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</si>
  <si>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</si>
  <si>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</si>
  <si>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1,35</t>
  </si>
  <si>
    <t>CABO ELETRÔNICO CATEGORIA 6, INSTALADO EM EDIFICAÇÃO RESIDENCIAL - FORNECIMENTO E INSTALAÇÃO. AF_11/2019</t>
  </si>
  <si>
    <t>CABO ELETRÔNICO CATEGORIA 6, INSTALADO EM EDIFICAÇÃO INSTITUCIONAL - FORNECIMENTO E INSTALAÇÃO. AF_11/2019</t>
  </si>
  <si>
    <t>2,06</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</si>
  <si>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</si>
  <si>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</si>
  <si>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</si>
  <si>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</si>
  <si>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</si>
  <si>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22,32</t>
  </si>
  <si>
    <t>PATCH PANEL 48 PORTAS, CATEGORIA 5E - FORNECIMENTO E INSTALAÇÃO. AF_11/2019</t>
  </si>
  <si>
    <t>TUBO, PVC, SOLDÁVEL, DN 20MM, INSTALADO EM RAMAL OU SUB-RAMAL DE ÁGUA - FORNECIMENTO E INSTALAÇÃO. AF_12/2014</t>
  </si>
  <si>
    <t>13,19</t>
  </si>
  <si>
    <t>TUBO, PVC, SOLDÁVEL, DN 25MM, INSTALADO EM RAMAL OU SUB-RAMAL DE ÁGUA - FORNECIMENTO E INSTALAÇÃO. AF_12/2014</t>
  </si>
  <si>
    <t>15,63</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</si>
  <si>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</si>
  <si>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</si>
  <si>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</si>
  <si>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</si>
  <si>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</si>
  <si>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4,38</t>
  </si>
  <si>
    <t>TUBO, PVC, SOLDÁVEL, DN 32MM, INSTALADO EM PRUMADA DE ÁGUA - FORNECIMENTO E INSTALAÇÃO. AF_12/2014</t>
  </si>
  <si>
    <t>TUBO, PVC, SOLDÁVEL, DN 40MM, INSTALADO EM PRUMADA DE ÁGUA - FORNECIMENTO E INSTALAÇÃO. AF_12/2014</t>
  </si>
  <si>
    <t>13,48</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</si>
  <si>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</si>
  <si>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</si>
  <si>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</si>
  <si>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</si>
  <si>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</si>
  <si>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17,14</t>
  </si>
  <si>
    <t>TUBO PVC, SÉRIE R, ÁGUA PLUVIAL, DN 50 MM, FORNECIDO E INSTALADO EM RAMAL DE ENCAMINHAMENTO. AF_12/2014</t>
  </si>
  <si>
    <t>23,89</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</si>
  <si>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</si>
  <si>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</si>
  <si>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</si>
  <si>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</si>
  <si>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</si>
  <si>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</si>
  <si>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</si>
  <si>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29,35</t>
  </si>
  <si>
    <t>TUBO, CPVC, SOLDÁVEL, DN 28MM, INSTALADO EM RAMAL OU SUB-RAMAL DE ÁGUA - FORNECIMENTO E INSTALAÇÃO. AF_12/2014</t>
  </si>
  <si>
    <t>42,64</t>
  </si>
  <si>
    <t>TUBO, CPVC, SOLDÁVEL, DN 35MM, INSTALADO EM RAMAL OU SUB-RAMAL DE ÁGUA  FORNECIMENTO E INSTALAÇÃO. AF_12/2014</t>
  </si>
  <si>
    <t>52,03</t>
  </si>
  <si>
    <t>TUBO PVC, SERIE NORMAL, ESGOTO PREDIAL, DN 40 MM, FORNECIDO E INSTALADO EM RAMAL DE DESCARGA OU RAMAL DE ESGOTO SANITÁRIO. AF_12/2014</t>
  </si>
  <si>
    <t>14,58</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</si>
  <si>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</si>
  <si>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</si>
  <si>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</si>
  <si>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44,67</t>
  </si>
  <si>
    <t>TUBO, CPVC, SOLDÁVEL, DN 22MM, INSTALADO EM RAMAL DE DISTRIBUIÇÃO DE ÁGUA - FORNECIMENTO E INSTALAÇÃO. AF_12/2014</t>
  </si>
  <si>
    <t>22,00</t>
  </si>
  <si>
    <t>TUBO, CPVC, SOLDÁVEL, DN 28MM, INSTALADO EM RAMAL DE DISTRIBUIÇÃO DE ÁGUA - FORNECIMENTO E INSTALAÇÃO. AF_12/2014</t>
  </si>
  <si>
    <t>TUBO, CPVC, SOLDÁVEL, DN 35MM, INSTALADO EM PRUMADA DE ÁGUA  FORNECIMENTO E INSTALAÇÃO. AF_12/2014</t>
  </si>
  <si>
    <t>38,03</t>
  </si>
  <si>
    <t>TUBO, CPVC, SOLDÁVEL, DN 42MM, INSTALADO EM PRUMADA DE ÁGUA  FORNECIMENTO E INSTALAÇÃO. AF_12/2014</t>
  </si>
  <si>
    <t>52,00</t>
  </si>
  <si>
    <t>TUBO, CPVC, SOLDÁVEL, DN 73MM, INSTALADO EM PRUMADA DE ÁGUA  FORNECIMENTO E INSTALAÇÃO. AF_12/2014</t>
  </si>
  <si>
    <t>121,23</t>
  </si>
  <si>
    <t>TUBO, CPVC, SOLDÁVEL, DN 89MM, INSTALADO EM PRUMADA DE ÁGUA  FORNECIMENTO E INSTALAÇÃO. AF_12/2014</t>
  </si>
  <si>
    <t>191,62</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</si>
  <si>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</si>
  <si>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</si>
  <si>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</si>
  <si>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</si>
  <si>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</si>
  <si>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</si>
  <si>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</si>
  <si>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</si>
  <si>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</si>
  <si>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24,07</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</si>
  <si>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</si>
  <si>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</si>
  <si>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</si>
  <si>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40,92</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</si>
  <si>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</si>
  <si>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</si>
  <si>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</si>
  <si>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</si>
  <si>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72,65</t>
  </si>
  <si>
    <t>(COMPOSIÇÃO REPRESENTATIVA) DO SERVIÇO DE INST. TUBO PVC, SÉRIE N, ESGOTO PREDIAL, DN 75 MM, (INST. EM RAMAL DE DESCARGA, RAMAL DE ESG. SANITÁRIO, PRUMADA DE ESG. SANITÁRIO OU VENTILAÇÃO), INCL. CONEXÕES, CORTES E FIXAÇÕES, P/ PRÉDIOS. AF_10/2015</t>
  </si>
  <si>
    <t>35,17</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</si>
  <si>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</si>
  <si>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</si>
  <si>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</si>
  <si>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</si>
  <si>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</si>
  <si>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</si>
  <si>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</si>
  <si>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</si>
  <si>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</si>
  <si>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</si>
  <si>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</si>
  <si>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</si>
  <si>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</si>
  <si>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</si>
  <si>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</si>
  <si>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</si>
  <si>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</si>
  <si>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71,55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</si>
  <si>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</si>
  <si>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</si>
  <si>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</si>
  <si>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</si>
  <si>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41,01</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</si>
  <si>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</si>
  <si>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</si>
  <si>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</si>
  <si>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</si>
  <si>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</si>
  <si>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</si>
  <si>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</si>
  <si>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</si>
  <si>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</si>
  <si>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</si>
  <si>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</si>
  <si>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</si>
  <si>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</si>
  <si>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</si>
  <si>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</si>
  <si>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</si>
  <si>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</si>
  <si>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</si>
  <si>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</si>
  <si>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</si>
  <si>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</si>
  <si>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</si>
  <si>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</si>
  <si>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</si>
  <si>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</si>
  <si>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</si>
  <si>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</si>
  <si>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</si>
  <si>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</si>
  <si>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</si>
  <si>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</si>
  <si>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</si>
  <si>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</si>
  <si>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</si>
  <si>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</si>
  <si>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</si>
  <si>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</si>
  <si>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</si>
  <si>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</si>
  <si>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</si>
  <si>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</si>
  <si>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</si>
  <si>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</si>
  <si>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</si>
  <si>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</si>
  <si>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</si>
  <si>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</si>
  <si>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</si>
  <si>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20,00</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</si>
  <si>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</si>
  <si>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</si>
  <si>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</si>
  <si>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</si>
  <si>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90,15</t>
  </si>
  <si>
    <t>TUBO, CPVC, SOLDÁVEL, DN 22 MM, INSTALADO EM RESERVAÇÃO DE ÁGUA DE EDIFICAÇÃO QUE POSSUA RESERVATÓRIO DE FIBRA/FIBROCIMENTO  FORNECIMENTO E INSTALAÇÃO. AF_06/2016</t>
  </si>
  <si>
    <t>22,05</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</si>
  <si>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</si>
  <si>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</si>
  <si>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40,79</t>
  </si>
  <si>
    <t>TUBO, CPVC, SOLDÁVEL, DN 42 MM, INSTALADO EM RESERVAÇÃO DE ÁGUA DE EDIFICAÇÃO QUE POSSUA RESERVATÓRIO DE FIBRA/FIBROCIMENTO  FORNECIMENTO E INSTALAÇÃO. AF_06/2016</t>
  </si>
  <si>
    <t>54,01</t>
  </si>
  <si>
    <t>TUBO, CPVC, SOLDÁVEL, DN 54 MM, INSTALADO EM RESERVAÇÃO DE ÁGUA DE EDIFICAÇÃO QUE POSSUA RESERVATÓRIO DE FIBRA/FIBROCIMENTO  FORNECIMENTO E INSTALAÇÃO. AF_06/2016</t>
  </si>
  <si>
    <t>81,11</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</si>
  <si>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</si>
  <si>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</si>
  <si>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208,00</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</si>
  <si>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</si>
  <si>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</si>
  <si>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</si>
  <si>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</si>
  <si>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</si>
  <si>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</si>
  <si>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</si>
  <si>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17,01</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</si>
  <si>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</si>
  <si>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</si>
  <si>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</si>
  <si>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</si>
  <si>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</si>
  <si>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</si>
  <si>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</si>
  <si>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</si>
  <si>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81,90</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</si>
  <si>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</si>
  <si>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</si>
  <si>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</si>
  <si>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</si>
  <si>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</si>
  <si>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30,87</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</si>
  <si>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</si>
  <si>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</si>
  <si>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</si>
  <si>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</si>
  <si>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</si>
  <si>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</si>
  <si>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9,10</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</si>
  <si>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</si>
  <si>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</si>
  <si>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19,73</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</si>
  <si>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</si>
  <si>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</si>
  <si>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</si>
  <si>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</si>
  <si>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</si>
  <si>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</si>
  <si>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</si>
  <si>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13,33</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</si>
  <si>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</si>
  <si>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</si>
  <si>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</si>
  <si>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33,33</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</si>
  <si>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</si>
  <si>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</si>
  <si>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</si>
  <si>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</si>
  <si>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</si>
  <si>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</si>
  <si>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</si>
  <si>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</si>
  <si>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</si>
  <si>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22,37</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</si>
  <si>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</si>
  <si>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</si>
  <si>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</si>
  <si>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15,71</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</si>
  <si>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</si>
  <si>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</si>
  <si>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</si>
  <si>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47,86</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</si>
  <si>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</si>
  <si>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</si>
  <si>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73,61</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</si>
  <si>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</si>
  <si>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</si>
  <si>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</si>
  <si>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</si>
  <si>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</si>
  <si>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</si>
  <si>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</si>
  <si>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</si>
  <si>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</si>
  <si>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</si>
  <si>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</si>
  <si>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</si>
  <si>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</si>
  <si>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102,16</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</si>
  <si>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</si>
  <si>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</si>
  <si>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</si>
  <si>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</si>
  <si>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</si>
  <si>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</si>
  <si>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</si>
  <si>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</si>
  <si>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</si>
  <si>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</si>
  <si>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</si>
  <si>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</si>
  <si>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</si>
  <si>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</si>
  <si>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</si>
  <si>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</si>
  <si>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</si>
  <si>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</si>
  <si>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</si>
  <si>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</si>
  <si>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16,35</t>
  </si>
  <si>
    <t>TUBO, PEX, MULTICAMADA, DN 20, INSTALADO EM IMPLANTAÇÃO DE INSTALAÇÕES DE GÁS - FORNECIMENTO E INSTALAÇÃO. AF_01/2020</t>
  </si>
  <si>
    <t>24,55</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</si>
  <si>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</si>
  <si>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</si>
  <si>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</si>
  <si>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</si>
  <si>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</si>
  <si>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</si>
  <si>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</si>
  <si>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</si>
  <si>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</si>
  <si>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</si>
  <si>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</si>
  <si>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</si>
  <si>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</si>
  <si>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</si>
  <si>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</si>
  <si>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</si>
  <si>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</si>
  <si>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</si>
  <si>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</si>
  <si>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</si>
  <si>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</si>
  <si>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</si>
  <si>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</si>
  <si>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</si>
  <si>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</si>
  <si>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</si>
  <si>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</si>
  <si>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</si>
  <si>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</si>
  <si>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</si>
  <si>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</si>
  <si>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</si>
  <si>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</si>
  <si>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</si>
  <si>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</si>
  <si>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7,34</t>
  </si>
  <si>
    <t>CURVA 45 GRAUS, PVC, SOLDÁVEL, DN 20MM, INSTALADO EM RAMAL OU SUB-RAMAL DE ÁGUA - FORNECIMENTO E INSTALAÇÃO. AF_12/2014</t>
  </si>
  <si>
    <t>JOELHO 90 GRAUS, PVC, SOLDÁVEL, DN 25MM, INSTALADO EM RAMAL OU SUB-RAMAL DE ÁGUA - FORNECIMENTO E INSTALAÇÃO. AF_12/2014</t>
  </si>
  <si>
    <t>6,60</t>
  </si>
  <si>
    <t>JOELHO 45 GRAUS, PVC, SOLDÁVEL, DN 25MM, INSTALADO EM RAMAL OU SUB-RAMAL DE ÁGUA - FORNECIMENTO E INSTALAÇÃO. AF_12/2014</t>
  </si>
  <si>
    <t>7,36</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</si>
  <si>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</si>
  <si>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</si>
  <si>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</si>
  <si>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</si>
  <si>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</si>
  <si>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11,48</t>
  </si>
  <si>
    <t>CURVA 90 GRAUS, PVC, SOLDÁVEL, DN 32MM, INSTALADO EM RAMAL OU SUB-RAMAL DE ÁGUA - FORNECIMENTO E INSTALAÇÃO. AF_12/2014</t>
  </si>
  <si>
    <t>14,10</t>
  </si>
  <si>
    <t>CURVA 45 GRAUS, PVC, SOLDÁVEL, DN 32MM, INSTALADO EM RAMAL OU SUB-RAMAL DE ÁGUA - FORNECIMENTO E INSTALAÇÃO. AF_12/2014</t>
  </si>
  <si>
    <t>11,03</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</si>
  <si>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</si>
  <si>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</si>
  <si>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</si>
  <si>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4,92</t>
  </si>
  <si>
    <t>LUVA COM BUCHA DE LATÃO, PVC, SOLDÁVEL, DN 20MM X 1/2, INSTALADO EM RAMAL OU SUB-RAMAL DE ÁGUA - FORNECIMENTO E INSTALAÇÃO. AF_12/2014</t>
  </si>
  <si>
    <t>8,71</t>
  </si>
  <si>
    <t>UNIÃO, PVC, SOLDÁVEL, DN 20MM, INSTALADO EM RAMAL OU SUB-RAMAL DE ÁGUA - FORNECIMENTO E INSTALAÇÃO. AF_12/2014</t>
  </si>
  <si>
    <t>11,00</t>
  </si>
  <si>
    <t>ADAPTADOR CURTO COM BOLSA E ROSCA PARA REGISTRO, PVC, SOLDÁVEL, DN 20MM X 1/2, INSTALADO EM RAMAL OU SUB-RAMAL DE ÁGUA - FORNECIMENTO E INSTALAÇÃO. AF_12/2014</t>
  </si>
  <si>
    <t>4,35</t>
  </si>
  <si>
    <t>CURVA DE TRANSPOSIÇÃO, PVC, SOLDÁVEL, DN 20MM, INSTALADO EM RAMAL OU SUB-RAMAL DE ÁGUA - FORNECIMENTO E INSTALAÇÃO. AF_12/2014</t>
  </si>
  <si>
    <t>7,73</t>
  </si>
  <si>
    <t>LUVA, PVC, SOLDÁVEL, DN 25MM, INSTALADO EM RAMAL OU SUB-RAMAL DE ÁGUA - FORNECIMENTO E INSTALAÇÃO. AF_12/2014</t>
  </si>
  <si>
    <t>5,09</t>
  </si>
  <si>
    <t>LUVA DE CORRER, PVC, SOLDÁVEL, DN 25MM, INSTALADO EM RAMAL OU SUB-RAMAL DE ÁGUA - FORNECIMENTO E INSTALAÇÃO. AF_12/2014</t>
  </si>
  <si>
    <t>14,41</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</si>
  <si>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</si>
  <si>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</si>
  <si>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</si>
  <si>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</si>
  <si>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5,19</t>
  </si>
  <si>
    <t>CURVA DE TRANSPOSIÇÃO, PVC, SOLDÁVEL, DN 25MM, INSTALADO EM RAMAL OU SUB-RAMAL DE ÁGUA   FORNECIMENTO E INSTALAÇÃO. AF_12/2014</t>
  </si>
  <si>
    <t>11,14</t>
  </si>
  <si>
    <t>LUVA SOLDÁVEL E COM ROSCA, PVC, SOLDÁVEL, DN 25MM X 3/4, INSTALADO EM RAMAL OU SUB-RAMAL DE ÁGUA - FORNECIMENTO E INSTALAÇÃO. AF_12/2014</t>
  </si>
  <si>
    <t>5,93</t>
  </si>
  <si>
    <t>LUVA, PVC, SOLDÁVEL, DN 32MM, INSTALADO EM RAMAL OU SUB-RAMAL DE ÁGUA - FORNECIMENTO E INSTALAÇÃO. AF_12/2014</t>
  </si>
  <si>
    <t>7,23</t>
  </si>
  <si>
    <t>LUVA DE CORRER, PVC, SOLDÁVEL, DN 32MM, INSTALADO EM RAMAL OU SUB-RAMAL DE ÁGUA   FORNECIMENTO E INSTALAÇÃO. AF_12/2014</t>
  </si>
  <si>
    <t>LUVA DE REDUÇÃO, PVC, SOLDÁVEL, DN 40MM X 32MM, INSTALADO EM RAMAL OU SUB-RAMAL DE ÁGUA - FORNECIMENTO E INSTALAÇÃO. AF_12/2014</t>
  </si>
  <si>
    <t>9,75</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</si>
  <si>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</si>
  <si>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</si>
  <si>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</si>
  <si>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7,13</t>
  </si>
  <si>
    <t>CURVA DE TRANSPOSIÇÃO, PVC, SOLDÁVEL, DN 32MM, INSTALADO EM RAMAL OU SUB-RAMAL DE ÁGUA   FORNECIMENTO E INSTALAÇÃO. AF_12/2014</t>
  </si>
  <si>
    <t>TE, PVC, SOLDÁVEL, DN 20MM, INSTALADO EM RAMAL OU SUB-RAMAL DE ÁGUA - FORNECIMENTO E INSTALAÇÃO. AF_12/2014</t>
  </si>
  <si>
    <t>7,77</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</si>
  <si>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</si>
  <si>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</si>
  <si>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</si>
  <si>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</si>
  <si>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</si>
  <si>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</si>
  <si>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26,66</t>
  </si>
  <si>
    <t>TÊ DE REDUÇÃO, PVC, SOLDÁVEL, DN 32MM X 25MM, INSTALADO EM RAMAL OU SUB-RAMAL DE ÁGUA - FORNECIMENTO E INSTALAÇÃO. AF_12/2014</t>
  </si>
  <si>
    <t>15,97</t>
  </si>
  <si>
    <t>JOELHO 90 GRAUS, PVC, SOLDÁVEL, DN 20MM, INSTALADO EM RAMAL DE DISTRIBUIÇÃO DE ÁGUA - FORNECIMENTO E INSTALAÇÃO. AF_12/2014</t>
  </si>
  <si>
    <t>3,85</t>
  </si>
  <si>
    <t>JOELHO 45 GRAUS, PVC, SOLDÁVEL, DN 20MM, INSTALADO EM RAMAL DE DISTRIBUIÇÃO DE ÁGUA - FORNECIMENTO E INSTALAÇÃO. AF_12/2014</t>
  </si>
  <si>
    <t>4,21</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</si>
  <si>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</si>
  <si>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</si>
  <si>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</si>
  <si>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</si>
  <si>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5,45</t>
  </si>
  <si>
    <t>CURVA 90 GRAUS, PVC, SOLDÁVEL, DN 25MM, INSTALADO EM RAMAL DE DISTRIBUIÇÃO DE ÁGUA - FORNECIMENTO E INSTALAÇÃO. AF_12/2014</t>
  </si>
  <si>
    <t>CURVA 45 GRAUS, PVC, SOLDÁVEL, DN 25MM, INSTALADO EM RAMAL DE DISTRIBUIÇÃO DE ÁGUA - FORNECIMENTO E INSTALAÇÃO. AF_12/2014</t>
  </si>
  <si>
    <t>6,31</t>
  </si>
  <si>
    <t>JOELHO 90 GRAUS, PVC, SOLDÁVEL, DN 25MM, X 3/4 INSTALADO EM RAMAL DE DISTRIBUIÇÃO DE ÁGUA - FORNECIMENTO E INSTALAÇÃO. AF_12/2014</t>
  </si>
  <si>
    <t>7,26</t>
  </si>
  <si>
    <t>JOELHO 90 GRAUS, PVC, SOLDÁVEL, DN 32MM, INSTALADO EM RAMAL DE DISTRIBUIÇÃO DE ÁGUA - FORNECIMENTO E INSTALAÇÃO. AF_12/2014</t>
  </si>
  <si>
    <t>7,05</t>
  </si>
  <si>
    <t>JOELHO 45 GRAUS, PVC, SOLDÁVEL, DN 32MM, INSTALADO EM RAMAL DE DISTRIBUIÇÃO DE ÁGUA - FORNECIMENTO E INSTALAÇÃO. AF_12/2014</t>
  </si>
  <si>
    <t>9,17</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</si>
  <si>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</si>
  <si>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</si>
  <si>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</si>
  <si>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3,19</t>
  </si>
  <si>
    <t>LUVA DE CORRER, PVC, SOLDÁVEL, DN 20MM, INSTALADO EM RAMAL DE DISTRIBUIÇÃO DE ÁGUA - FORNECIMENTO E INSTALAÇÃO. AF_12/2014</t>
  </si>
  <si>
    <t>10,18</t>
  </si>
  <si>
    <t>LUVA DE REDUÇÃO, PVC, SOLDÁVEL, DN 25MM X 20MM, INSTALADO EM RAMAL DE DISTRIBUIÇÃO DE ÁGUA - FORNECIMENTO E INSTALAÇÃO. AF_12/2014</t>
  </si>
  <si>
    <t>3,83</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</si>
  <si>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</si>
  <si>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</si>
  <si>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</si>
  <si>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</si>
  <si>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7,15</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</si>
  <si>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</si>
  <si>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</si>
  <si>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</si>
  <si>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</si>
  <si>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</si>
  <si>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11,83</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</si>
  <si>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</si>
  <si>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</si>
  <si>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9,85</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</si>
  <si>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</si>
  <si>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</si>
  <si>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</si>
  <si>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8,19</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</si>
  <si>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</si>
  <si>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</si>
  <si>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</si>
  <si>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5,57</t>
  </si>
  <si>
    <t>CURVA DE TRANSPOSIÇÃO, PVC, SOLDÁVEL, DN 32MM, INSTALADO EM RAMAL DE DISTRIBUIÇÃO DE ÁGUA   FORNECIMENTO E INSTALAÇÃO. AF_12/2014</t>
  </si>
  <si>
    <t>22,04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</si>
  <si>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</si>
  <si>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</si>
  <si>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7,56</t>
  </si>
  <si>
    <t>TE, PVC, SOLDÁVEL, DN 25MM, INSTALADO EM RAMAL DE DISTRIBUIÇÃO DE ÁGUA - FORNECIMENTO E INSTALAÇÃO. AF_12/2014</t>
  </si>
  <si>
    <t>6,77</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</si>
  <si>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</si>
  <si>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</si>
  <si>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8,76</t>
  </si>
  <si>
    <t>TE, PVC, SOLDÁVEL, DN 32MM, INSTALADO EM RAMAL DE DISTRIBUIÇÃO DE ÁGUA - FORNECIMENTO E INSTALAÇÃO. AF_12/2014</t>
  </si>
  <si>
    <t>10,95</t>
  </si>
  <si>
    <t>TÊ COM BUCHA DE LATÃO NA BOLSA CENTRAL, PVC, SOLDÁVEL, DN 32MM X 3/4, INSTALADO EM RAMAL DE DISTRIBUIÇÃO DE ÁGUA - FORNECIMENTO E INSTALAÇÃO. AF_12/2014</t>
  </si>
  <si>
    <t>23,62</t>
  </si>
  <si>
    <t>TÊ DE REDUÇÃO, PVC, SOLDÁVEL, DN 32MM X 25MM, INSTALADO EM RAMAL DE DISTRIBUIÇÃO DE ÁGUA - FORNECIMENTO E INSTALAÇÃO. AF_12/2014</t>
  </si>
  <si>
    <t>12,93</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</si>
  <si>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</si>
  <si>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</si>
  <si>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</si>
  <si>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</si>
  <si>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5,33</t>
  </si>
  <si>
    <t>JOELHO 90 GRAUS, PVC, SOLDÁVEL, DN 32MM, INSTALADO EM PRUMADA DE ÁGUA - FORNECIMENTO E INSTALAÇÃO. AF_12/2014</t>
  </si>
  <si>
    <t>5,95</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</si>
  <si>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</si>
  <si>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</si>
  <si>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</si>
  <si>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</si>
  <si>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9,87</t>
  </si>
  <si>
    <t>JOELHO 45 GRAUS, PVC, SOLDÁVEL, DN 40MM, INSTALADO EM PRUMADA DE ÁGUA - FORNECIMENTO E INSTALAÇÃO. AF_12/2014</t>
  </si>
  <si>
    <t>10,84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</si>
  <si>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</si>
  <si>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</si>
  <si>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</si>
  <si>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11,95</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</si>
  <si>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</si>
  <si>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</si>
  <si>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</si>
  <si>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18,58</t>
  </si>
  <si>
    <t>JOELHO 90 GRAUS, PVC, SOLDÁVEL, DN 60MM, INSTALADO EM PRUMADA DE ÁGUA - FORNECIMENTO E INSTALAÇÃO. AF_12/2014</t>
  </si>
  <si>
    <t>32,16</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</si>
  <si>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</si>
  <si>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</si>
  <si>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</si>
  <si>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</si>
  <si>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</si>
  <si>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</si>
  <si>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</si>
  <si>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7,63</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</si>
  <si>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</si>
  <si>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</si>
  <si>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</si>
  <si>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43,02</t>
  </si>
  <si>
    <t>JOELHO 45 GRAUS, PVC, SERIE R, ÁGUA PLUVIAL, DN 50 MM, JUNTA ELÁSTICA, FORNECIDO E INSTALADO EM RAMAL DE ENCAMINHAMENTO. AF_12/2014</t>
  </si>
  <si>
    <t>11,72</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</si>
  <si>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</si>
  <si>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</si>
  <si>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</si>
  <si>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</si>
  <si>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</si>
  <si>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</si>
  <si>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</si>
  <si>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</si>
  <si>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3,14</t>
  </si>
  <si>
    <t>JOELHO 90 GRAUS, PVC, SERIE R, ÁGUA PLUVIAL, DN 100 MM, JUNTA ELÁSTICA, FORNECIDO E INSTALADO EM RAMAL DE ENCAMINHAMENTO. AF_12/2014</t>
  </si>
  <si>
    <t>LUVA DE CORRER, PVC, SOLDÁVEL, DN 25MM, INSTALADO EM PRUMADA DE ÁGUA - FORNECIMENTO E INSTALAÇÃO. AF_12/2014</t>
  </si>
  <si>
    <t>12,46</t>
  </si>
  <si>
    <t>JOELHO 45 GRAUS, PVC, SERIE R, ÁGUA PLUVIAL, DN 100 MM, JUNTA ELÁSTICA, FORNECIDO E INSTALADO EM RAMAL DE ENCAMINHAMENTO. AF_12/2014</t>
  </si>
  <si>
    <t>LUVA DE REDUÇÃO, PVC, SOLDÁVEL, DN 32MM X 25MM, INSTALADO EM PRUMADA DE ÁGUA - FORNECIMENTO E INSTALAÇÃO. AF_12/2014</t>
  </si>
  <si>
    <t>6,01</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</si>
  <si>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</si>
  <si>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</si>
  <si>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3,98</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</si>
  <si>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</si>
  <si>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</si>
  <si>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</si>
  <si>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</si>
  <si>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</si>
  <si>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9,19</t>
  </si>
  <si>
    <t>LUVA, PVC, SOLDÁVEL, DN 32MM, INSTALADO EM PRUMADA DE ÁGUA - FORNECIMENTO E INSTALAÇÃO. AF_12/2014</t>
  </si>
  <si>
    <t>4,95</t>
  </si>
  <si>
    <t>LUVA DE CORRER, PVC, SOLDÁVEL, DN 32MM, INSTALADO EM PRUMADA DE ÁGUA - FORNECIMENTO E INSTALAÇÃO. AF_12/2014</t>
  </si>
  <si>
    <t>27,19</t>
  </si>
  <si>
    <t>LUVA SIMPLES, PVC, SERIE R, ÁGUA PLUVIAL, DN 40 MM, JUNTA SOLDÁVEL, FORNECIDO E INSTALADO EM RAMAL DE ENCAMINHAMENTO. AF_12/2014</t>
  </si>
  <si>
    <t>7,89</t>
  </si>
  <si>
    <t>LUVA SIMPLES, PVC, SERIE R, ÁGUA PLUVIAL, DN 50 MM, JUNTA ELÁSTICA, FORNECIDO E INSTALADO EM RAMAL DE ENCAMINHAMENTO. AF_12/2014</t>
  </si>
  <si>
    <t>12,33</t>
  </si>
  <si>
    <t>BUCHA DE REDUÇÃO LONGA, PVC, SERIE R, ÁGUA PLUVIAL, DN 50 X 40 MM, JUNTA ELÁSTICA, FORNECIDO E INSTALADO EM RAMAL DE ENCAMINHAMENTO. AF_12/2014</t>
  </si>
  <si>
    <t>10,74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</si>
  <si>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</si>
  <si>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</si>
  <si>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</si>
  <si>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14,73</t>
  </si>
  <si>
    <t>TÊ DE INSPEÇÃO, PVC, SERIE R, ÁGUA PLUVIAL, DN 75 MM, JUNTA ELÁSTICA, FORNECIDO E INSTALADO EM RAMAL DE ENCAMINHAMENTO. AF_12/2014</t>
  </si>
  <si>
    <t>35,22</t>
  </si>
  <si>
    <t>LUVA SOLDÁVEL E COM ROSCA, PVC, SOLDÁVEL, DN 32MM X 1, INSTALADO EM PRUMADA DE ÁGUA - FORNECIMENTO E INSTALAÇÃO. AF_12/2014</t>
  </si>
  <si>
    <t>UNIÃO, PVC, SOLDÁVEL, DN 32MM, INSTALADO EM PRUMADA DE ÁGUA - FORNECIMENTO E INSTALAÇÃO. AF_12/2014</t>
  </si>
  <si>
    <t>17,49</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</si>
  <si>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</si>
  <si>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</si>
  <si>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</si>
  <si>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</si>
  <si>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33,05</t>
  </si>
  <si>
    <t>REDUÇÃO EXCÊNTRICA, PVC, SERIE R, ÁGUA PLUVIAL, DN 100 X 75 MM, JUNTA ELÁSTICA, FORNECIDO E INSTALADO EM RAMAL DE ENCAMINHAMENTO. AF_12/2014</t>
  </si>
  <si>
    <t>26,30</t>
  </si>
  <si>
    <t>LUVA, PVC, SOLDÁVEL, DN 40MM, INSTALADO EM PRUMADA DE ÁGUA - FORNECIMENTO E INSTALAÇÃO. AF_12/2014</t>
  </si>
  <si>
    <t>7,69</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</si>
  <si>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</si>
  <si>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</si>
  <si>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11,38</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</si>
  <si>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</si>
  <si>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</si>
  <si>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</si>
  <si>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15,50</t>
  </si>
  <si>
    <t>JUNÇÃO SIMPLES, PVC, SERIE R, ÁGUA PLUVIAL, DN 75 X 75 MM, JUNTA ELÁSTICA, FORNECIDO E INSTALADO EM RAMAL DE ENCAMINHAMENTO. AF_12/2014</t>
  </si>
  <si>
    <t>TÊ, PVC, SERIE R, ÁGUA PLUVIAL, DN 75 MM, JUNTA ELÁSTICA, FORNECIDO E INSTALADO EM RAMAL DE ENCAMINHAMENTO. AF_12/2014</t>
  </si>
  <si>
    <t>43,18</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</si>
  <si>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</si>
  <si>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</si>
  <si>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</si>
  <si>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</si>
  <si>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10,78</t>
  </si>
  <si>
    <t>TÊ, PVC, SERIE R, ÁGUA PLUVIAL, DN 100 X 100 MM, JUNTA ELÁSTICA, FORNECIDO E INSTALADO EM RAMAL DE ENCAMINHAMENTO. AF_12/2014</t>
  </si>
  <si>
    <t>66,69</t>
  </si>
  <si>
    <t>ADAPTADOR CURTO COM BOLSA E ROSCA PARA REGISTRO, PVC, SOLDÁVEL, DN 40MM X 1.1/4, INSTALADO EM PRUMADA DE ÁGUA - FORNECIMENTO E INSTALAÇÃO. AF_12/2014</t>
  </si>
  <si>
    <t>7,25</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</si>
  <si>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</si>
  <si>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</si>
  <si>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</si>
  <si>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</si>
  <si>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</si>
  <si>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10,10</t>
  </si>
  <si>
    <t>JOELHO 90 GRAUS, PVC, SERIE R, ÁGUA PLUVIAL, DN 75 MM, JUNTA ELÁSTICA, FORNECIDO E INSTALADO EM CONDUTORES VERTICAIS DE ÁGUAS PLUVIAIS. AF_12/2014</t>
  </si>
  <si>
    <t>25,63</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</si>
  <si>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</si>
  <si>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</si>
  <si>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</si>
  <si>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</si>
  <si>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</si>
  <si>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</si>
  <si>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</si>
  <si>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</si>
  <si>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</si>
  <si>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</si>
  <si>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</si>
  <si>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</si>
  <si>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35,76</t>
  </si>
  <si>
    <t>ADAPTADOR CURTO COM BOLSA E ROSCA PARA REGISTRO, PVC, SOLDÁVEL, DN 50MM X 1.1/4, INSTALADO EM PRUMADA DE ÁGUA - FORNECIMENTO E INSTALAÇÃO. AF_12/2014</t>
  </si>
  <si>
    <t>13,32</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</si>
  <si>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</si>
  <si>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</si>
  <si>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</si>
  <si>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</si>
  <si>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</si>
  <si>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</si>
  <si>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18,13</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</si>
  <si>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</si>
  <si>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</si>
  <si>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</si>
  <si>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</si>
  <si>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</si>
  <si>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</si>
  <si>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</si>
  <si>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</si>
  <si>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</si>
  <si>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5,48</t>
  </si>
  <si>
    <t>TÊ COM BUCHA DE LATÃO NA BOLSA CENTRAL, PVC, SOLDÁVEL, DN 25MM X 1/2, INSTALADO EM PRUMADA DE ÁGUA - FORNECIMENTO E INSTALAÇÃO. AF_12/2014</t>
  </si>
  <si>
    <t>12,94</t>
  </si>
  <si>
    <t>TÊ DE REDUÇÃO, PVC, SOLDÁVEL, DN 25MM X 20MM, INSTALADO EM PRUMADA DE ÁGUA - FORNECIMENTO E INSTALAÇÃO. AF_12/2014</t>
  </si>
  <si>
    <t>7,47</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</si>
  <si>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</si>
  <si>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</si>
  <si>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</si>
  <si>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</si>
  <si>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</si>
  <si>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</si>
  <si>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18,96</t>
  </si>
  <si>
    <t>TÊ DE REDUÇÃO, PVC, SOLDÁVEL, DN 50MM X 40MM, INSTALADO EM PRUMADA DE ÁGUA - FORNECIMENTO E INSTALAÇÃO. AF_12/2014</t>
  </si>
  <si>
    <t>26,65</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</si>
  <si>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</si>
  <si>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</si>
  <si>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</si>
  <si>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</si>
  <si>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</si>
  <si>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</si>
  <si>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</si>
  <si>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8,57</t>
  </si>
  <si>
    <t>JOELHO 45 GRAUS, CPVC, SOLDÁVEL, DN 15MM, INSTALADO EM RAMAL OU SUB-RAMAL DE ÁGUA - FORNECIMENTO E INSTALAÇÃO. AF_12/2014</t>
  </si>
  <si>
    <t>9,86</t>
  </si>
  <si>
    <t>CURVA 90 GRAUS, CPVC, SOLDÁVEL, DN 15MM, INSTALADO EM RAMAL OU SUB-RAMAL DE ÁGUA - FORNECIMENTO E INSTALAÇÃO. AF_12/2014</t>
  </si>
  <si>
    <t>10,36</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</si>
  <si>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</si>
  <si>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</si>
  <si>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</si>
  <si>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14,91</t>
  </si>
  <si>
    <t>CURVA 90 GRAUS, CPVC, SOLDÁVEL, DN 22MM, INSTALADO EM RAMAL OU SUB-RAMAL DE ÁGUA - FORNECIMENTO E INSTALAÇÃO. AF_12/2014</t>
  </si>
  <si>
    <t>15,74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</si>
  <si>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</si>
  <si>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</si>
  <si>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</si>
  <si>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</si>
  <si>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</si>
  <si>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22,89</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</si>
  <si>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</si>
  <si>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</si>
  <si>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</si>
  <si>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</si>
  <si>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11,51</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</si>
  <si>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</si>
  <si>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</si>
  <si>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</si>
  <si>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</si>
  <si>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12,41</t>
  </si>
  <si>
    <t>CURVA DE TRANSPOSIÇÃO, CPVC, SOLDÁVEL, DN15MM, INSTALADO EM RAMAL OU SUB-RAMAL DE ÁGUA  FORNECIMENTO E INSTALAÇÃO. AF_12/2014</t>
  </si>
  <si>
    <t>12,69</t>
  </si>
  <si>
    <t>LUVA, CPVC, SOLDÁVEL, DN 22MM, INSTALADO EM RAMAL OU SUB-RAMAL DE ÁGUA  FORNECIMENTO E INSTALAÇÃO. AF_12/2014</t>
  </si>
  <si>
    <t>8,20</t>
  </si>
  <si>
    <t>LUVA DE CORRER, CPVC, SOLDÁVEL, DN 22MM, INSTALADO EM RAMAL OU SUB-RAMAL DE ÁGUA  FORNECIMENTO E INSTALAÇÃO. AF_12/2014</t>
  </si>
  <si>
    <t>16,90</t>
  </si>
  <si>
    <t>LUVA DE TRANSIÇÃO, CPVC, SOLDÁVEL, DN22MM X 25MM, INSTALADO EM RAMAL OU SUB-RAMAL DE ÁGUA - FORNECIMENTO E INSTALAÇÃO. AF_12/2014</t>
  </si>
  <si>
    <t>7,44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</si>
  <si>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</si>
  <si>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</si>
  <si>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</si>
  <si>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</si>
  <si>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</si>
  <si>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</si>
  <si>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</si>
  <si>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</si>
  <si>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</si>
  <si>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</si>
  <si>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</si>
  <si>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</si>
  <si>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</si>
  <si>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</si>
  <si>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35,57</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</si>
  <si>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</si>
  <si>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</si>
  <si>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56,28</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</si>
  <si>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</si>
  <si>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</si>
  <si>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</si>
  <si>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</si>
  <si>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</si>
  <si>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</si>
  <si>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36,51</t>
  </si>
  <si>
    <t>TÊ DE INSPEÇÃO, PVC, SERIE R, ÁGUA PLUVIAL, DN 150 X 100 MM, JUNTA ELÁSTICA, FORNECIDO E INSTALADO EM CONDUTORES VERTICAIS DE ÁGUAS PLUVIAIS. AF_12/2014</t>
  </si>
  <si>
    <t>UNIÃO, CPVC, SOLDÁVEL, DN35MM, INSTALADO EM RAMAL OU SUB-RAMAL DE ÁGUA  FORNECIMENTO E INSTALAÇÃO. AF_12/2014</t>
  </si>
  <si>
    <t>52,47</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</si>
  <si>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</si>
  <si>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</si>
  <si>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</si>
  <si>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41,47</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</si>
  <si>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</si>
  <si>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</si>
  <si>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</si>
  <si>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</si>
  <si>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</si>
  <si>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</si>
  <si>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</si>
  <si>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</si>
  <si>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</si>
  <si>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</si>
  <si>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</si>
  <si>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</si>
  <si>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21,70</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</si>
  <si>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</si>
  <si>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</si>
  <si>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</si>
  <si>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</si>
  <si>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</si>
  <si>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</si>
  <si>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</si>
  <si>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41,86</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</si>
  <si>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</si>
  <si>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</si>
  <si>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</si>
  <si>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</si>
  <si>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</si>
  <si>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18,77</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</si>
  <si>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</si>
  <si>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</si>
  <si>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18,20</t>
  </si>
  <si>
    <t>JOELHO 45 GRAUS, PVC, SERIE NORMAL, ESGOTO PREDIAL, DN 40 MM, JUNTA SOLDÁVEL, FORNECIDO E INSTALADO EM RAMAL DE DESCARGA OU RAMAL DE ESGOTO SANITÁRIO. AF_12/2014</t>
  </si>
  <si>
    <t>5,94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</si>
  <si>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</si>
  <si>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</si>
  <si>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</si>
  <si>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</si>
  <si>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9,68</t>
  </si>
  <si>
    <t>JOELHO 90 GRAUS, PVC, SERIE NORMAL, ESGOTO PREDIAL, DN 50 MM, JUNTA ELÁSTICA, FORNECIDO E INSTALADO EM RAMAL DE DESCARGA OU RAMAL DE ESGOTO SANITÁRIO. AF_12/2014</t>
  </si>
  <si>
    <t>9,88</t>
  </si>
  <si>
    <t>JOELHO 45 GRAUS, PVC, SERIE NORMAL, ESGOTO PREDIAL, DN 50 MM, JUNTA ELÁSTICA, FORNECIDO E INSTALADO EM RAMAL DE DESCARGA OU RAMAL DE ESGOTO SANITÁRIO. AF_12/2014</t>
  </si>
  <si>
    <t>10,44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</si>
  <si>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</si>
  <si>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</si>
  <si>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</si>
  <si>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</si>
  <si>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</si>
  <si>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</si>
  <si>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</si>
  <si>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17,74</t>
  </si>
  <si>
    <t>LUVA DE TRANSIÇÃO, CPVC, SOLDÁVEL, DN 22MM X 25MM, INSTALADO EM RAMAL DE DISTRIBUIÇÃO DE ÁGUA   FORNECIMENTO E INSTALAÇÃO. AF_12/2014</t>
  </si>
  <si>
    <t>6,29</t>
  </si>
  <si>
    <t>UNIÃO, CPVC, SOLDÁVEL, DN 22MM, INSTALADO EM RAMAL DE DISTRIBUIÇÃO DE ÁGUA   FORNECIMENTO E INSTALAÇÃO. AF_12/2014</t>
  </si>
  <si>
    <t>22,36</t>
  </si>
  <si>
    <t>CURVA CURTA 90 GRAUS, PVC, SERIE NORMAL, ESGOTO PREDIAL, DN 75 MM, JUNTA ELÁSTICA, FORNECIDO E INSTALADO EM RAMAL DE DESCARGA OU RAMAL DE ESGOTO SANITÁRIO. AF_12/2014</t>
  </si>
  <si>
    <t>28,40</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</si>
  <si>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</si>
  <si>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</si>
  <si>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</si>
  <si>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</si>
  <si>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21,91</t>
  </si>
  <si>
    <t>ADAPTADOR, CPVC, SOLDÁVEL, DN 22MM, INSTALADO EM RAMAL DE DISTRIBUIÇÃO DE ÁGUA   FORNECIMENTO E INSTALAÇÃO. AF_12/2014</t>
  </si>
  <si>
    <t>12,80</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</si>
  <si>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</si>
  <si>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</si>
  <si>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</si>
  <si>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</si>
  <si>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5,00</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</si>
  <si>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</si>
  <si>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</si>
  <si>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</si>
  <si>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</si>
  <si>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11,59</t>
  </si>
  <si>
    <t>LUVA DE CORRER, CPVC, SOLDÁVEL, DN 28MM, INSTALADO EM RAMAL DE DISTRIBUIÇÃO DE ÁGUA   FORNECIMENTO E INSTALAÇÃO. AF_12/2014</t>
  </si>
  <si>
    <t>21,55</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</si>
  <si>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</si>
  <si>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</si>
  <si>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</si>
  <si>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7,17</t>
  </si>
  <si>
    <t>LUVA, CPVC, SOLDÁVEL, DN 35MM, INSTALADO EM RAMAL DE DISTRIBUIÇÃO DE ÁGUA - FORNECIMENTO E INSTALAÇÃO. AF_12/2014</t>
  </si>
  <si>
    <t>20,04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</si>
  <si>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</si>
  <si>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</si>
  <si>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</si>
  <si>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</si>
  <si>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</si>
  <si>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13,55</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</si>
  <si>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</si>
  <si>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</si>
  <si>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</si>
  <si>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21,29</t>
  </si>
  <si>
    <t>TÊ, CPVC, SOLDÁVEL, DN35MM, INSTALADO EM RAMAL DE DISTRIBUIÇÃO DE ÁGUA - FORNECIMENTO E INSTALAÇÃO. AF_12/2014</t>
  </si>
  <si>
    <t>TUBO, CPVC, SOLDÁVEL, DN 54MM, INSTALADO EM PRUMADA DE ÁGUA  FORNECIMENTO E INSTALAÇÃO. AF_12/2014</t>
  </si>
  <si>
    <t>79,05</t>
  </si>
  <si>
    <t>LUVA SIMPLES, PVC, SERIE NORMAL, ESGOTO PREDIAL, DN 75 MM, JUNTA ELÁSTICA, FORNECIDO E INSTALADO EM RAMAL DE DESCARGA OU RAMAL DE ESGOTO SANITÁRIO. AF_12/2014</t>
  </si>
  <si>
    <t>14,09</t>
  </si>
  <si>
    <t>LUVA DE CORRER, PVC, SERIE NORMAL, ESGOTO PREDIAL, DN 75 MM, JUNTA ELÁSTICA, FORNECIDO E INSTALADO EM RAMAL DE DESCARGA OU RAMAL DE ESGOTO SANITÁRIO. AF_12/2014</t>
  </si>
  <si>
    <t>19,28</t>
  </si>
  <si>
    <t>JOELHO 90 GRAUS, CPVC, SOLDÁVEL, DN 35MM, INSTALADO EM PRUMADA DE ÁGUA  FORNECIMENTO E INSTALAÇÃO. AF_12/2014</t>
  </si>
  <si>
    <t>28,58</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</si>
  <si>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</si>
  <si>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</si>
  <si>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</si>
  <si>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</si>
  <si>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</si>
  <si>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9,80</t>
  </si>
  <si>
    <t>JUNÇÃO SIMPLES, PVC, SERIE NORMAL, ESGOTO PREDIAL, DN 40 MM, JUNTA SOLDÁVEL, FORNECIDO E INSTALADO EM RAMAL DE DESCARGA OU RAMAL DE ESGOTO SANITÁRIO. AF_12/2014</t>
  </si>
  <si>
    <t>10,04</t>
  </si>
  <si>
    <t>TE, PVC, SERIE NORMAL, ESGOTO PREDIAL, DN 50 X 50 MM, JUNTA ELÁSTICA, FORNECIDO E INSTALADO EM RAMAL DE DESCARGA OU RAMAL DE ESGOTO SANITÁRIO. AF_12/2014</t>
  </si>
  <si>
    <t>18,85</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</si>
  <si>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</si>
  <si>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</si>
  <si>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30,82</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</si>
  <si>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</si>
  <si>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</si>
  <si>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</si>
  <si>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</si>
  <si>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</si>
  <si>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</si>
  <si>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</si>
  <si>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</si>
  <si>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</si>
  <si>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</si>
  <si>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</si>
  <si>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</si>
  <si>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7,07</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</si>
  <si>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</si>
  <si>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</si>
  <si>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13,69</t>
  </si>
  <si>
    <t>CURVA LONGA 90 GRAUS, PVC, SERIE NORMAL, ESGOTO PREDIAL, DN 50 MM, JUNTA ELÁSTICA, FORNECIDO E INSTALADO EM PRUMADA DE ESGOTO SANITÁRIO OU VENTILAÇÃO. AF_12/2014</t>
  </si>
  <si>
    <t>14,61</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</si>
  <si>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</si>
  <si>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</si>
  <si>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14,31</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</si>
  <si>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</si>
  <si>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</si>
  <si>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</si>
  <si>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17,90</t>
  </si>
  <si>
    <t>JOELHO 45 GRAUS, PVC, SERIE NORMAL, ESGOTO PREDIAL, DN 100 MM, JUNTA ELÁSTICA, FORNECIDO E INSTALADO EM PRUMADA DE ESGOTO SANITÁRIO OU VENTILAÇÃO. AF_12/2014</t>
  </si>
  <si>
    <t>17,85</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</si>
  <si>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</si>
  <si>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</si>
  <si>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</si>
  <si>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</si>
  <si>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</si>
  <si>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34,20</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</si>
  <si>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</si>
  <si>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</si>
  <si>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</si>
  <si>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</si>
  <si>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</si>
  <si>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</si>
  <si>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</si>
  <si>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</si>
  <si>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24,48</t>
  </si>
  <si>
    <t>LUVA DE CORRER, CPVC, SOLDÁVEL, DN 42MM, INSTALADO EM PRUMADA DE ÁGUA  FORNECIMENTO E INSTALAÇÃO. AF_12/2014</t>
  </si>
  <si>
    <t>TE, PVC, SERIE NORMAL, ESGOTO PREDIAL, DN 50 X 50 MM, JUNTA ELÁSTICA, FORNECIDO E INSTALADO EM PRUMADA DE ESGOTO SANITÁRIO OU VENTILAÇÃO. AF_12/2014</t>
  </si>
  <si>
    <t>15,41</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</si>
  <si>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</si>
  <si>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</si>
  <si>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</si>
  <si>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</si>
  <si>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26,46</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</si>
  <si>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</si>
  <si>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</si>
  <si>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</si>
  <si>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</si>
  <si>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</si>
  <si>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</si>
  <si>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</si>
  <si>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</si>
  <si>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</si>
  <si>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</si>
  <si>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</si>
  <si>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</si>
  <si>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</si>
  <si>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</si>
  <si>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</si>
  <si>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</si>
  <si>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</si>
  <si>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</si>
  <si>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21,64</t>
  </si>
  <si>
    <t>JOELHO 45 GRAUS, PVC, SERIE NORMAL, ESGOTO PREDIAL, DN 100 MM, JUNTA ELÁSTICA, FORNECIDO E INSTALADO EM SUBCOLETOR AÉREO DE ESGOTO SANITÁRIO. AF_12/2014</t>
  </si>
  <si>
    <t>21,59</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</si>
  <si>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</si>
  <si>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</si>
  <si>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</si>
  <si>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</si>
  <si>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</si>
  <si>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17,35</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</si>
  <si>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</si>
  <si>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</si>
  <si>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</si>
  <si>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37,73</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</si>
  <si>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</si>
  <si>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</si>
  <si>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</si>
  <si>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</si>
  <si>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4,06</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</si>
  <si>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</si>
  <si>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</si>
  <si>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</si>
  <si>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</si>
  <si>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23,48</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</si>
  <si>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</si>
  <si>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</si>
  <si>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</si>
  <si>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11,92</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</si>
  <si>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</si>
  <si>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</si>
  <si>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</si>
  <si>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16,06</t>
  </si>
  <si>
    <t>COTOVELO EM COBRE, DN 28 MM, 90 GRAUS, SEM ANEL DE SOLDA, INSTALADO EM PRUMADA  FORNECIMENTO E INSTALAÇÃO. AF_12/2015</t>
  </si>
  <si>
    <t>25,32</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</si>
  <si>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</si>
  <si>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</si>
  <si>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</si>
  <si>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</si>
  <si>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</si>
  <si>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9,11</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</si>
  <si>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</si>
  <si>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</si>
  <si>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</si>
  <si>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</si>
  <si>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</si>
  <si>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</si>
  <si>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</si>
  <si>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</si>
  <si>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</si>
  <si>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</si>
  <si>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</si>
  <si>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</si>
  <si>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10,35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</si>
  <si>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</si>
  <si>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</si>
  <si>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</si>
  <si>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6,69</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</si>
  <si>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</si>
  <si>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</si>
  <si>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</si>
  <si>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</si>
  <si>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</si>
  <si>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</si>
  <si>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</si>
  <si>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</si>
  <si>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</si>
  <si>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</si>
  <si>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11,62</t>
  </si>
  <si>
    <t>LUVA EM COBRE, DN 28 MM, SEM ANEL DE SOLDA, INSTALADO EM RAMAL E SUB-RAMAL  FORNECIMENTO E INSTALAÇÃO. AF_12/2015</t>
  </si>
  <si>
    <t>18,93</t>
  </si>
  <si>
    <t>TE EM COBRE, DN 15 MM, SEM ANEL DE SOLDA, INSTALADO EM RAMAL E SUB-RAMAL  FORNECIMENTO E INSTALAÇÃO. AF_12/2015</t>
  </si>
  <si>
    <t>14,30</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</si>
  <si>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</si>
  <si>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</si>
  <si>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</si>
  <si>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</si>
  <si>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</si>
  <si>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</si>
  <si>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</si>
  <si>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</si>
  <si>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</si>
  <si>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</si>
  <si>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</si>
  <si>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</si>
  <si>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</si>
  <si>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</si>
  <si>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</si>
  <si>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</si>
  <si>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</si>
  <si>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</si>
  <si>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</si>
  <si>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</si>
  <si>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</si>
  <si>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28,73</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</si>
  <si>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</si>
  <si>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</si>
  <si>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</si>
  <si>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</si>
  <si>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</si>
  <si>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</si>
  <si>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</si>
  <si>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</si>
  <si>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</si>
  <si>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</si>
  <si>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</si>
  <si>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</si>
  <si>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</si>
  <si>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</si>
  <si>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</si>
  <si>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</si>
  <si>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</si>
  <si>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</si>
  <si>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</si>
  <si>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</si>
  <si>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</si>
  <si>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</si>
  <si>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</si>
  <si>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63,16</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</si>
  <si>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</si>
  <si>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</si>
  <si>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</si>
  <si>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</si>
  <si>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</si>
  <si>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</si>
  <si>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20,95</t>
  </si>
  <si>
    <t>LUVA, EM FERRO GALVANIZADO, CONEXÃO ROSQUEADA, DN 32 (1 1/4"), INSTALADO EM REDE DE ALIMENTAÇÃO PARA SPRINKLER - FORNECIMENTO E INSTALAÇÃO. AF_10/2020</t>
  </si>
  <si>
    <t>22,03</t>
  </si>
  <si>
    <t>NIPLE, EM FERRO GALVANIZADO, CONEXÃO ROSQUEADA, DN 40 (1 1/2"), INSTALADO EM REDE DE ALIMENTAÇÃO PARA SPRINKLER - FORNECIMENTO E INSTALAÇÃO. AF_10/2020</t>
  </si>
  <si>
    <t>25,10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</si>
  <si>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</si>
  <si>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</si>
  <si>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</si>
  <si>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</si>
  <si>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</si>
  <si>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</si>
  <si>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</si>
  <si>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</si>
  <si>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</si>
  <si>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24,08</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</si>
  <si>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</si>
  <si>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</si>
  <si>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</si>
  <si>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</si>
  <si>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</si>
  <si>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</si>
  <si>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</si>
  <si>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</si>
  <si>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</si>
  <si>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</si>
  <si>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</si>
  <si>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</si>
  <si>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</si>
  <si>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</si>
  <si>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</si>
  <si>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</si>
  <si>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</si>
  <si>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</si>
  <si>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</si>
  <si>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</si>
  <si>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</si>
  <si>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</si>
  <si>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</si>
  <si>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</si>
  <si>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</si>
  <si>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21,85</t>
  </si>
  <si>
    <t>JOELHO 90 GRAUS, EM FERRO GALVANIZADO, CONEXÃO ROSQUEADA, DN 20 (3/4"), INSTALADO EM RAMAIS E SUB-RAMAIS DE GÁS - FORNECIMENTO E INSTALAÇÃO. AF_10/2020</t>
  </si>
  <si>
    <t>20,61</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</si>
  <si>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</si>
  <si>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</si>
  <si>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</si>
  <si>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16,97</t>
  </si>
  <si>
    <t>TÊ, EM FERRO GALVANIZADO, CONEXÃO ROSQUEADA, DN 20 (3/4"), INSTALADO EM RAMAIS E SUB-RAMAIS DE GÁS - FORNECIMENTO E INSTALAÇÃO. AF_10/2020</t>
  </si>
  <si>
    <t>27,25</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</si>
  <si>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</si>
  <si>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</si>
  <si>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</si>
  <si>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</si>
  <si>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</si>
  <si>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</si>
  <si>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</si>
  <si>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</si>
  <si>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84,36</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</si>
  <si>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</si>
  <si>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</si>
  <si>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</si>
  <si>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</si>
  <si>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</si>
  <si>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</si>
  <si>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</si>
  <si>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118,54</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</si>
  <si>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</si>
  <si>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</si>
  <si>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20,76</t>
  </si>
  <si>
    <t>UNIÃO, EM FERRO GALVANIZADO, CONEXÃO ROSQUEADA, DN 20 (3/4"), INSTALADO EM RAMAIS E SUB-RAMAIS DE GÁS - FORNECIMENTO E INSTALAÇÃO. AF_10/2020</t>
  </si>
  <si>
    <t>29,64</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</si>
  <si>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</si>
  <si>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</si>
  <si>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</si>
  <si>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</si>
  <si>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</si>
  <si>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</si>
  <si>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</si>
  <si>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</si>
  <si>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</si>
  <si>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</si>
  <si>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</si>
  <si>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</si>
  <si>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29,59</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</si>
  <si>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</si>
  <si>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</si>
  <si>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</si>
  <si>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</si>
  <si>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</si>
  <si>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</si>
  <si>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</si>
  <si>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</si>
  <si>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</si>
  <si>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</si>
  <si>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</si>
  <si>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</si>
  <si>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</si>
  <si>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17,96</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</si>
  <si>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</si>
  <si>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</si>
  <si>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</si>
  <si>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</si>
  <si>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</si>
  <si>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</si>
  <si>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</si>
  <si>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</si>
  <si>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</si>
  <si>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</si>
  <si>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</si>
  <si>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</si>
  <si>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</si>
  <si>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</si>
  <si>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</si>
  <si>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</si>
  <si>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10,40</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</si>
  <si>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</si>
  <si>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</si>
  <si>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</si>
  <si>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20,72</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</si>
  <si>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</si>
  <si>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</si>
  <si>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</si>
  <si>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</si>
  <si>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</si>
  <si>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28,61</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</si>
  <si>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</si>
  <si>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</si>
  <si>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</si>
  <si>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</si>
  <si>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</si>
  <si>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</si>
  <si>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</si>
  <si>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</si>
  <si>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69,00</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</si>
  <si>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</si>
  <si>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</si>
  <si>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</si>
  <si>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</si>
  <si>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</si>
  <si>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</si>
  <si>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</si>
  <si>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10,31</t>
  </si>
  <si>
    <t>COTOVELO EM BRONZE/LATÃO, DN 15 MM X 1/2", 90 GRAUS, SEM ANEL DE SOLDA, BOLSA X ROSCA F, INSTALADO EM RAMAL DE DISTRIBUIÇÃO  FORNECIMENTO E INSTALAÇÃO. AF_01/2016</t>
  </si>
  <si>
    <t>18,72</t>
  </si>
  <si>
    <t>CURVA EM COBRE, DN 22 MM, 45 GRAUS, SEM ANEL DE SOLDA, BOLSA X BOLSA, INSTALADO EM RAMAL DE DISTRIBUIÇÃO  FORNECIMENTO E INSTALAÇÃO. AF_01/2016</t>
  </si>
  <si>
    <t>17,73</t>
  </si>
  <si>
    <t>COTOVELO EM BRONZE/LATÃO, DN 22 MM X 1/2", 90 GRAUS, SEM ANEL DE SOLDA, BOLSA X ROSCA F, INSTALADO EM RAMAL DE DISTRIBUIÇÃO  FORNECIMENTO E INSTALAÇÃO. AF_01/2016</t>
  </si>
  <si>
    <t>27,18</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</si>
  <si>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</si>
  <si>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</si>
  <si>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25,53</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</si>
  <si>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</si>
  <si>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</si>
  <si>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</si>
  <si>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</si>
  <si>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</si>
  <si>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</si>
  <si>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</si>
  <si>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</si>
  <si>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</si>
  <si>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</si>
  <si>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</si>
  <si>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</si>
  <si>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</si>
  <si>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</si>
  <si>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</si>
  <si>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</si>
  <si>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56,56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</si>
  <si>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</si>
  <si>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</si>
  <si>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</si>
  <si>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</si>
  <si>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</si>
  <si>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</si>
  <si>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</si>
  <si>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</si>
  <si>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6,85</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</si>
  <si>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</si>
  <si>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</si>
  <si>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</si>
  <si>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</si>
  <si>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</si>
  <si>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</si>
  <si>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</si>
  <si>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</si>
  <si>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</si>
  <si>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45,70</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</si>
  <si>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</si>
  <si>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</si>
  <si>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32,09</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</si>
  <si>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</si>
  <si>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</si>
  <si>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</si>
  <si>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</si>
  <si>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</si>
  <si>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</si>
  <si>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25,23</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</si>
  <si>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</si>
  <si>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</si>
  <si>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</si>
  <si>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</si>
  <si>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</si>
  <si>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</si>
  <si>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</si>
  <si>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</si>
  <si>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</si>
  <si>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</si>
  <si>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</si>
  <si>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45,06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</si>
  <si>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</si>
  <si>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</si>
  <si>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</si>
  <si>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</si>
  <si>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</si>
  <si>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</si>
  <si>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</si>
  <si>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</si>
  <si>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</si>
  <si>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</si>
  <si>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101,26</t>
  </si>
  <si>
    <t>TÊ, EM FERRO GALVANIZADO, CONEXÃO ROSQUEADA, DN 80 (3), INSTALADO EM RESERVAÇÃO DE ÁGUA DE EDIFICAÇÃO QUE POSSUA RESERVATÓRIO DE FIBRA/FIBROCIMENTO  FORNECIMENTO E INSTALAÇÃO. AF_06/2016</t>
  </si>
  <si>
    <t>133,68</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</si>
  <si>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</si>
  <si>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</si>
  <si>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</si>
  <si>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</si>
  <si>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</si>
  <si>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</si>
  <si>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</si>
  <si>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</si>
  <si>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</si>
  <si>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</si>
  <si>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</si>
  <si>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</si>
  <si>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</si>
  <si>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</si>
  <si>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</si>
  <si>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</si>
  <si>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</si>
  <si>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</si>
  <si>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6,12</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</si>
  <si>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</si>
  <si>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</si>
  <si>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</si>
  <si>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</si>
  <si>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</si>
  <si>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24,45</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</si>
  <si>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</si>
  <si>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</si>
  <si>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</si>
  <si>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</si>
  <si>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51,21</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</si>
  <si>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</si>
  <si>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</si>
  <si>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</si>
  <si>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</si>
  <si>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</si>
  <si>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</si>
  <si>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</si>
  <si>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</si>
  <si>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13,54</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</si>
  <si>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</si>
  <si>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</si>
  <si>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</si>
  <si>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23,37</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</si>
  <si>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</si>
  <si>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</si>
  <si>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</si>
  <si>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</si>
  <si>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</si>
  <si>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</si>
  <si>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</si>
  <si>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</si>
  <si>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</si>
  <si>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8,74</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</si>
  <si>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</si>
  <si>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</si>
  <si>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</si>
  <si>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</si>
  <si>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20,70</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</si>
  <si>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</si>
  <si>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</si>
  <si>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21,75</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</si>
  <si>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</si>
  <si>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</si>
  <si>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</si>
  <si>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</si>
  <si>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</si>
  <si>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</si>
  <si>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</si>
  <si>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</si>
  <si>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</si>
  <si>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17,22</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</si>
  <si>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</si>
  <si>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</si>
  <si>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</si>
  <si>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37,68</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</si>
  <si>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</si>
  <si>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</si>
  <si>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21,57</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</si>
  <si>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</si>
  <si>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</si>
  <si>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</si>
  <si>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</si>
  <si>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</si>
  <si>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</si>
  <si>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</si>
  <si>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</si>
  <si>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33,88</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</si>
  <si>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</si>
  <si>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</si>
  <si>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</si>
  <si>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10,12</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</si>
  <si>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</si>
  <si>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</si>
  <si>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</si>
  <si>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</si>
  <si>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</si>
  <si>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</si>
  <si>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</si>
  <si>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</si>
  <si>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</si>
  <si>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</si>
  <si>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19,53</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</si>
  <si>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</si>
  <si>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</si>
  <si>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</si>
  <si>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</si>
  <si>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</si>
  <si>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</si>
  <si>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</si>
  <si>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</si>
  <si>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</si>
  <si>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</si>
  <si>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</si>
  <si>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</si>
  <si>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</si>
  <si>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</si>
  <si>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28,59</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</si>
  <si>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</si>
  <si>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</si>
  <si>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</si>
  <si>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74,54</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</si>
  <si>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</si>
  <si>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</si>
  <si>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</si>
  <si>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</si>
  <si>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</si>
  <si>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26,57</t>
  </si>
  <si>
    <t>LUVA COM BUCHA DE LATÃO, PVC, SOLDÁVEL, DN 32MM X 1 , INSTALADO EM RAMAL DE DISTRIBUIÇÃO DE ÁGUA   FORNECIMENTO E INSTALAÇÃO. AF_12/2014</t>
  </si>
  <si>
    <t>21,92</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</si>
  <si>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</si>
  <si>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</si>
  <si>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</si>
  <si>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</si>
  <si>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</si>
  <si>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</si>
  <si>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</si>
  <si>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</si>
  <si>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24,11</t>
  </si>
  <si>
    <t>CONECTOR FÊMEA, PPR, 25 X 1/2'', CLASSE PN 25, INSTALADO EM RAMAL OU SUB-RAMAL DE ÁGUA   FORNECIMENTO E INSTALAÇÃO . AF_06/2015</t>
  </si>
  <si>
    <t>TÊ NORMAL, PPR, DN 25 MM, CLASSE PN 25, INSTALADO EM RAMAL OU SUB-RAMAL DE ÁGUA  FORNECIMENTO E INSTALAÇÃO . AF_06/2015</t>
  </si>
  <si>
    <t>13,93</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</si>
  <si>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</si>
  <si>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</si>
  <si>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</si>
  <si>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</si>
  <si>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</si>
  <si>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15,09</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</si>
  <si>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</si>
  <si>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</si>
  <si>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</si>
  <si>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5,98</t>
  </si>
  <si>
    <t>CONECTOR MACHO, PPR, 25 X 1/2, CLASSE PN 25, INSTALADO EM RAMAL DE DISTRIBUIÇÃO DE ÁGUA  FORNECIMENTO E INSTALAÇÃO . AF_06/2015</t>
  </si>
  <si>
    <t>22,55</t>
  </si>
  <si>
    <t>CONECTOR FÊMEA, PPR, 25 X 1/2'', CLASSE PN 25, INSTALADO EM RAMAL DE DISTRIBUIÇÃO DE ÁGUA   FORNECIMENTO E INSTALAÇÃO . AF_06/2015</t>
  </si>
  <si>
    <t>LUVA, PPR, DN 32 MM, CLASSE PN 25, INSTALADO EM RAMAL DE DISTRIBUIÇÃO DE ÁGUA  FORNECIMENTO E INSTALAÇÃO. AF_06/2015</t>
  </si>
  <si>
    <t>10,30</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</si>
  <si>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</si>
  <si>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</si>
  <si>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</si>
  <si>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</si>
  <si>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</si>
  <si>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</si>
  <si>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10,76</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</si>
  <si>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</si>
  <si>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</si>
  <si>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</si>
  <si>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4,66</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</si>
  <si>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</si>
  <si>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</si>
  <si>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</si>
  <si>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</si>
  <si>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12,44</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</si>
  <si>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</si>
  <si>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</si>
  <si>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</si>
  <si>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</si>
  <si>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</si>
  <si>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</si>
  <si>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</si>
  <si>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</si>
  <si>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</si>
  <si>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</si>
  <si>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</si>
  <si>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20,18</t>
  </si>
  <si>
    <t>CONECTOR FÊMEA, PPR, 25 X 1/2'', CLASSE PN 25, INSTALADO EM PRUMADA DE ÁGUA   FORNECIMENTO E INSTALAÇÃO . AF_06/2015</t>
  </si>
  <si>
    <t>14,26</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</si>
  <si>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</si>
  <si>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</si>
  <si>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</si>
  <si>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</si>
  <si>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12,84</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</si>
  <si>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</si>
  <si>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</si>
  <si>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</si>
  <si>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</si>
  <si>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</si>
  <si>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</si>
  <si>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6,05</t>
  </si>
  <si>
    <t>TÊ NORMAL, PPR, DN 32 MM, CLASSE PN 25, INSTALADO EM PRUMADA DE ÁGUA  FORNECIMENTO E INSTALAÇÃO . AF_06/2015</t>
  </si>
  <si>
    <t>9,53</t>
  </si>
  <si>
    <t>TÊ NORMAL, PPR, DN 40 MM, CLASSE PN 25, INSTALADO EM PRUMADA DE ÁGUA  FORNECIMENTO E INSTALAÇÃO . AF_06/2015</t>
  </si>
  <si>
    <t>19,22</t>
  </si>
  <si>
    <t>TÊ NORMAL, PPR, DN 50 MM, CLASSE PN 25, INSTALADO EM PRUMADA DE ÁGUA  FORNECIMENTO E INSTALAÇÃO . AF_06/2015</t>
  </si>
  <si>
    <t>26,38</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</si>
  <si>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</si>
  <si>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</si>
  <si>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</si>
  <si>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</si>
  <si>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</si>
  <si>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</si>
  <si>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5,32</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</si>
  <si>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</si>
  <si>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</si>
  <si>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6,91</t>
  </si>
  <si>
    <t>CONECTOR MACHO, PPR, 32 X 3/4'', CLASSE PN 25,  INSTALADO EM RESERVAÇÃO DE ÁGUA DE EDIFICAÇÃO QUE POSSUA RESERVATÓRIO DE FIBRA/FIBROCIMENTO   FORNECIMENTO E INSTALAÇÃO. AF_06/2016</t>
  </si>
  <si>
    <t>34,55</t>
  </si>
  <si>
    <t>LUVA, PPR, DN 40 MM, CLASSE PN 25, INSTALADO EM RESERVAÇÃO DE ÁGUA DE EDIFICAÇÃO QUE POSSUA RESERVATÓRIO DE FIBRA/FIBROCIMENTO  FORNECIMENTO E INSTALAÇÃO. AF_06/2016</t>
  </si>
  <si>
    <t>12,30</t>
  </si>
  <si>
    <t>LUVA, PPR, DN 50 MM, CLASSE PN 25, INSTALADO EM RESERVAÇÃO DE ÁGUA DE EDIFICAÇÃO QUE POSSUA RESERVATÓRIO DE FIBRA/FIBROCIMENTO  FORNECIMENTO E INSTALAÇÃO. AF_06/2016</t>
  </si>
  <si>
    <t>18,64</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</si>
  <si>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</si>
  <si>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</si>
  <si>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55,54</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</si>
  <si>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</si>
  <si>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</si>
  <si>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</si>
  <si>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6,09</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</si>
  <si>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</si>
  <si>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</si>
  <si>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</si>
  <si>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</si>
  <si>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</si>
  <si>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</si>
  <si>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</si>
  <si>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</si>
  <si>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</si>
  <si>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</si>
  <si>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</si>
  <si>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13,58</t>
  </si>
  <si>
    <t>TÊ, PPR, DN 40 MM, CLASSE PN 25,  INSTALADO EM RESERVAÇÃO DE ÁGUA DE EDIFICAÇÃO QUE POSSUA RESERVATÓRIO DE FIBRA/FIBROCIMENTO  FORNECIMENTO E INSTALAÇÃO. AF_06/2016</t>
  </si>
  <si>
    <t>22,02</t>
  </si>
  <si>
    <t>TÊ, PPR, DN 50 MM, CLASSE PN 25,  INSTALADO EM RESERVAÇÃO DE ÁGUA DE EDIFICAÇÃO QUE POSSUA RESERVATÓRIO DE FIBRA/FIBROCIMENTO  FORNECIMENTO E INSTALAÇÃO. AF_06/2016</t>
  </si>
  <si>
    <t>30,77</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</si>
  <si>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</si>
  <si>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</si>
  <si>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</si>
  <si>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</si>
  <si>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</si>
  <si>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</si>
  <si>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</si>
  <si>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</si>
  <si>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</si>
  <si>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</si>
  <si>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</si>
  <si>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</si>
  <si>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</si>
  <si>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15,84</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</si>
  <si>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</si>
  <si>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</si>
  <si>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16,07</t>
  </si>
  <si>
    <t>CONEXÃO FIXA, ROSCA FÊMEA, METÁLICA, PARA INSTALAÇÕES EM PEX, DN 20 MM X 3/4", COM ANEL DESLIZANTE. FORNECIMENTO E INSTALAÇÃO. AF_06/2015</t>
  </si>
  <si>
    <t>18,87</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</si>
  <si>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</si>
  <si>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</si>
  <si>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</si>
  <si>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</si>
  <si>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</si>
  <si>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</si>
  <si>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</si>
  <si>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</si>
  <si>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37,38</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</si>
  <si>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</si>
  <si>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</si>
  <si>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</si>
  <si>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</si>
  <si>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24,54</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</si>
  <si>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</si>
  <si>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</si>
  <si>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</si>
  <si>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</si>
  <si>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21,81</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</si>
  <si>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</si>
  <si>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</si>
  <si>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</si>
  <si>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</si>
  <si>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28,13</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</si>
  <si>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</si>
  <si>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</si>
  <si>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</si>
  <si>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</si>
  <si>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</si>
  <si>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</si>
  <si>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19,68</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</si>
  <si>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</si>
  <si>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</si>
  <si>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22,08</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</si>
  <si>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</si>
  <si>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</si>
  <si>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</si>
  <si>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</si>
  <si>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</si>
  <si>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</si>
  <si>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</si>
  <si>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</si>
  <si>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</si>
  <si>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22,86</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</si>
  <si>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</si>
  <si>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</si>
  <si>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</si>
  <si>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29,46</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</si>
  <si>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</si>
  <si>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</si>
  <si>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</si>
  <si>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</si>
  <si>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</si>
  <si>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</si>
  <si>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</si>
  <si>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</si>
  <si>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</si>
  <si>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</si>
  <si>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29,97</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</si>
  <si>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</si>
  <si>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</si>
  <si>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</si>
  <si>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</si>
  <si>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</si>
  <si>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</si>
  <si>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</si>
  <si>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</si>
  <si>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</si>
  <si>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</si>
  <si>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</si>
  <si>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</si>
  <si>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</si>
  <si>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</si>
  <si>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</si>
  <si>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</si>
  <si>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</si>
  <si>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</si>
  <si>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</si>
  <si>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</si>
  <si>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</si>
  <si>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</si>
  <si>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</si>
  <si>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</si>
  <si>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</si>
  <si>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</si>
  <si>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</si>
  <si>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</si>
  <si>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</si>
  <si>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</si>
  <si>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</si>
  <si>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</si>
  <si>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</si>
  <si>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</si>
  <si>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</si>
  <si>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</si>
  <si>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</si>
  <si>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</si>
  <si>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</si>
  <si>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</si>
  <si>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</si>
  <si>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</si>
  <si>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</si>
  <si>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</si>
  <si>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</si>
  <si>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</si>
  <si>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</si>
  <si>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</si>
  <si>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</si>
  <si>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</si>
  <si>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</si>
  <si>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</si>
  <si>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</si>
  <si>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</si>
  <si>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</si>
  <si>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</si>
  <si>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</si>
  <si>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</si>
  <si>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</si>
  <si>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</si>
  <si>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</si>
  <si>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</si>
  <si>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</si>
  <si>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</si>
  <si>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</si>
  <si>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</si>
  <si>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</si>
  <si>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</si>
  <si>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</si>
  <si>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</si>
  <si>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</si>
  <si>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</si>
  <si>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</si>
  <si>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</si>
  <si>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</si>
  <si>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</si>
  <si>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</si>
  <si>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</si>
  <si>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</si>
  <si>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</si>
  <si>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</si>
  <si>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</si>
  <si>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</si>
  <si>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</si>
  <si>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</si>
  <si>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</si>
  <si>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</si>
  <si>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</si>
  <si>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</si>
  <si>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</si>
  <si>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</si>
  <si>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</si>
  <si>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</si>
  <si>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</si>
  <si>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</si>
  <si>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</si>
  <si>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</si>
  <si>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</si>
  <si>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</si>
  <si>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</si>
  <si>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</si>
  <si>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</si>
  <si>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</si>
  <si>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</si>
  <si>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</si>
  <si>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</si>
  <si>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</si>
  <si>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</si>
  <si>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</si>
  <si>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</si>
  <si>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</si>
  <si>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</si>
  <si>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</si>
  <si>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</si>
  <si>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</si>
  <si>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</si>
  <si>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23,71</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</si>
  <si>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</si>
  <si>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</si>
  <si>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</si>
  <si>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</si>
  <si>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</si>
  <si>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</si>
  <si>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</si>
  <si>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</si>
  <si>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</si>
  <si>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</si>
  <si>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</si>
  <si>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</si>
  <si>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</si>
  <si>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</si>
  <si>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</si>
  <si>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</si>
  <si>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</si>
  <si>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</si>
  <si>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</si>
  <si>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</si>
  <si>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</si>
  <si>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</si>
  <si>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</si>
  <si>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</si>
  <si>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</si>
  <si>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</si>
  <si>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</si>
  <si>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</si>
  <si>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</si>
  <si>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</si>
  <si>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</si>
  <si>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</si>
  <si>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</si>
  <si>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</si>
  <si>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</si>
  <si>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</si>
  <si>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</si>
  <si>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SIFONADA, PVC, DN 100 X 100 X 50 MM, FORNECIDA E INSTALADA EM RAMAIS DE ENCAMINHAMENTO DE ÁGUA PLUVIAL. AF_12/2014</t>
  </si>
  <si>
    <t>25,27</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</si>
  <si>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</si>
  <si>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</si>
  <si>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</si>
  <si>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</si>
  <si>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</si>
  <si>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</si>
  <si>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</si>
  <si>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</si>
  <si>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</si>
  <si>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</si>
  <si>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</si>
  <si>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</si>
  <si>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</si>
  <si>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6,08</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</si>
  <si>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</si>
  <si>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</si>
  <si>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</si>
  <si>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</si>
  <si>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</si>
  <si>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</si>
  <si>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10,16</t>
  </si>
  <si>
    <t>ENGATE FLEXÍVEL EM INOX, 1/2  X 30CM - FORNECIMENTO E INSTALAÇÃO. AF_01/2020</t>
  </si>
  <si>
    <t>37,85</t>
  </si>
  <si>
    <t>ENGATE FLEXÍVEL EM INOX, 1/2  X 40CM - FORNECIMENTO E INSTALAÇÃO. AF_01/2020</t>
  </si>
  <si>
    <t>41,11</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</si>
  <si>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</si>
  <si>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</si>
  <si>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</si>
  <si>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</si>
  <si>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</si>
  <si>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</si>
  <si>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</si>
  <si>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</si>
  <si>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</si>
  <si>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</si>
  <si>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</si>
  <si>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</si>
  <si>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</si>
  <si>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</si>
  <si>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</si>
  <si>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</si>
  <si>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</si>
  <si>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45,72</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</si>
  <si>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</si>
  <si>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</si>
  <si>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</si>
  <si>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</si>
  <si>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</si>
  <si>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</si>
  <si>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</si>
  <si>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</si>
  <si>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</si>
  <si>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</si>
  <si>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</si>
  <si>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</si>
  <si>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</si>
  <si>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</si>
  <si>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</si>
  <si>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</si>
  <si>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</si>
  <si>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</si>
  <si>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</si>
  <si>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</si>
  <si>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</si>
  <si>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</si>
  <si>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</si>
  <si>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</si>
  <si>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</si>
  <si>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</si>
  <si>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</si>
  <si>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</si>
  <si>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</si>
  <si>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</si>
  <si>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</si>
  <si>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</si>
  <si>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</si>
  <si>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</si>
  <si>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</si>
  <si>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</si>
  <si>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</si>
  <si>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</si>
  <si>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</si>
  <si>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</si>
  <si>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</si>
  <si>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34,97</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</si>
  <si>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</si>
  <si>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</si>
  <si>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</si>
  <si>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</si>
  <si>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</si>
  <si>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</si>
  <si>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</si>
  <si>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</si>
  <si>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</si>
  <si>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</si>
  <si>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</si>
  <si>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</si>
  <si>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78,70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</si>
  <si>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</si>
  <si>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</si>
  <si>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</si>
  <si>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</si>
  <si>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</si>
  <si>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</si>
  <si>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</si>
  <si>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</si>
  <si>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</si>
  <si>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</si>
  <si>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</si>
  <si>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</si>
  <si>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</si>
  <si>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</si>
  <si>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</si>
  <si>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</si>
  <si>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</si>
  <si>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</si>
  <si>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</si>
  <si>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</si>
  <si>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</si>
  <si>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</si>
  <si>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</si>
  <si>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</si>
  <si>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</si>
  <si>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</si>
  <si>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</si>
  <si>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</si>
  <si>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</si>
  <si>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</si>
  <si>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</si>
  <si>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</si>
  <si>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</si>
  <si>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</si>
  <si>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</si>
  <si>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</si>
  <si>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</si>
  <si>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</si>
  <si>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</si>
  <si>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</si>
  <si>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</si>
  <si>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</si>
  <si>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</si>
  <si>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</si>
  <si>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</si>
  <si>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</si>
  <si>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</si>
  <si>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</si>
  <si>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</si>
  <si>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</si>
  <si>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</si>
  <si>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</si>
  <si>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</si>
  <si>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</si>
  <si>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</si>
  <si>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</si>
  <si>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</si>
  <si>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</si>
  <si>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</si>
  <si>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</si>
  <si>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</si>
  <si>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</si>
  <si>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</si>
  <si>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</si>
  <si>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</si>
  <si>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</si>
  <si>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</si>
  <si>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</si>
  <si>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</si>
  <si>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18,00</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</si>
  <si>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</si>
  <si>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</si>
  <si>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</si>
  <si>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</si>
  <si>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</si>
  <si>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</si>
  <si>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18,26</t>
  </si>
  <si>
    <t>52,50</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</si>
  <si>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</si>
  <si>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</si>
  <si>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</si>
  <si>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</si>
  <si>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</si>
  <si>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</si>
  <si>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</si>
  <si>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</si>
  <si>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</si>
  <si>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</si>
  <si>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</si>
  <si>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</si>
  <si>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</si>
  <si>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</si>
  <si>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</si>
  <si>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</si>
  <si>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</si>
  <si>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</si>
  <si>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</si>
  <si>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</si>
  <si>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</si>
  <si>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</si>
  <si>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38,99</t>
  </si>
  <si>
    <t>FURO EM CONCRETO PARA DIÂMETROS MAIORES QUE 40 MM E MENORES OU IGUAIS A 75 MM. AF_05/2015</t>
  </si>
  <si>
    <t>FURO EM CONCRETO PARA DIÂMETROS MAIORES QUE 75 MM. AF_05/2015</t>
  </si>
  <si>
    <t>RASGO EM ALVENARIA PARA RAMAIS/ DISTRIBUIÇÃO COM DIAMETROS MENORES OU IGUAIS A 40 MM. AF_05/2015</t>
  </si>
  <si>
    <t>8,86</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</si>
  <si>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</si>
  <si>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</si>
  <si>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</si>
  <si>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19,40</t>
  </si>
  <si>
    <t>RASGO EM ALVENARIA PARA ELETRODUTOS COM DIAMETROS MENORES OU IGUAIS A 40 MM. AF_05/2015</t>
  </si>
  <si>
    <t>4,42</t>
  </si>
  <si>
    <t>PASSANTE TIPO PEÇA EM POLIESTIRENO PARA ABERTURA PARA PASSAGEM DE 1 TUBO, FIXADO EM LAJE. AF_05/2015</t>
  </si>
  <si>
    <t>3,29</t>
  </si>
  <si>
    <t>PASSANTE TIPO PEÇA EM POLIESTIRENO PARA ABERTURA PARA PASSAGEM DE MAIS DE 1 TUBO, FIXADO EM LAJE. AF_05/2015</t>
  </si>
  <si>
    <t>PASSANTE TIPO TUBO DE DIÂMETRO MENOR OU IGUAL A 40 MM, FIXADO EM LAJE. AF_05/2015</t>
  </si>
  <si>
    <t>2,10</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</si>
  <si>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</si>
  <si>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</si>
  <si>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</si>
  <si>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</si>
  <si>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</si>
  <si>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18,41</t>
  </si>
  <si>
    <t>QUEBRA EM ALVENARIA PARA INSTALAÇÃO DE ABRIGO PARA MANGUEIRAS (90X60 CM). AF_05/2015</t>
  </si>
  <si>
    <t>SUPORTE PARA ATÉ 3 TUBOS HORIZONTAIS, ESPAÇADO A CADA 1 M, EM PERFILADO DE SEÇÃO 38X76 MM, POR METRO DE TUBULAÇÃO FIXADA. AF_05/2015</t>
  </si>
  <si>
    <t>8,75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</si>
  <si>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</si>
  <si>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</si>
  <si>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</si>
  <si>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</si>
  <si>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9,16</t>
  </si>
  <si>
    <t>CHUMBAMENTO LINEAR EM ALVENARIA PARA RAMAIS/DISTRIBUIÇÃO COM DIÂMETROS MAIORES QUE 40 MM E MENORES OU IGUAIS A 75 MM. AF_05/2015</t>
  </si>
  <si>
    <t>14,51</t>
  </si>
  <si>
    <t>CHUMBAMENTO LINEAR EM CONTRAPISO PARA RAMAIS/DISTRIBUIÇÃO COM DIÂMETROS MENORES OU IGUAIS A 40 MM. AF_05/2015</t>
  </si>
  <si>
    <t>CHUMBAMENTO LINEAR EM CONTRAPISO PARA RAMAIS/DISTRIBUIÇÃO COM DIÂMETROS MAIORES QUE 40 MM E MENORES OU IGUAIS A 75 MM. AF_05/2015</t>
  </si>
  <si>
    <t>6,73</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</si>
  <si>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</si>
  <si>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</si>
  <si>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</si>
  <si>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</si>
  <si>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</si>
  <si>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8,43</t>
  </si>
  <si>
    <t>FIXAÇÃO DE TUBOS HORIZONTAIS DE PVC, CPVC OU COBRE DIÂMETROS MENORES OU IGUAIS A 40 MM OU ELETROCALHAS ATÉ 150MM DE LARGURA, COM ABRAÇADEIRA METÁLICA RÍGIDA TIPO D 1/2, FIXADA EM PERFILADO EM LAJE. AF_05/2015</t>
  </si>
  <si>
    <t>2,39</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</si>
  <si>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</si>
  <si>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</si>
  <si>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4,44</t>
  </si>
  <si>
    <t>FIXAÇÃO DE TUBOS VERTICAIS DE PPR DIÂMETROS MENORES OU IGUAIS A 40 MM COM ABRAÇADEIRA METÁLICA RÍGIDA TIPO D 1/2", FIXADA EM PERFILADO EM ALVENARIA. AF_05/2015</t>
  </si>
  <si>
    <t>1,21</t>
  </si>
  <si>
    <t>FIXAÇÃO DE TUBOS VERTICAIS DE PPR DIÂMETROS MAIORES QUE 40 MM E MENORES OU IGUAIS A 75 MM COM ABRAÇADEIRA METÁLICA RÍGIDA TIPO D 1 1/2", FIXADA EM PERFILADO EM ALVENARIA. AF_05/2015</t>
  </si>
  <si>
    <t>2,41</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</si>
  <si>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</si>
  <si>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</si>
  <si>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</si>
  <si>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9,61</t>
  </si>
  <si>
    <t>FIXAÇÃO DE TUBOS HORIZONTAIS DE PPR DIÂMETROS MAIORES QUE 75 MM COM ABRAÇADEIRA METÁLICA RÍGIDA TIPO  D  3" , FIXADA DIRETAMENTE NA LAJE. AF_05/2015</t>
  </si>
  <si>
    <t>11,47</t>
  </si>
  <si>
    <t>FIXAÇÃO DE TUBOS HORIZONTAIS DE PVC, CPVC OU COBRE DIÂMETROS MENORES OU IGUAIS A 40 MM COM ABRAÇADEIRA METÁLICA RÍGIDA TIPO  D  1/2" , FIXADA DIRETAMENTE NA LAJE. AF_05/2015</t>
  </si>
  <si>
    <t>5,15</t>
  </si>
  <si>
    <t>FIXAÇÃO DE TUBOS HORIZONTAIS DE PVC, CPVC OU COBRE DIÂMETROS MAIORES QUE 40 MM E MENORES OU IGUAIS A 75 MM COM ABRAÇADEIRA METÁLICA RÍGIDA TIPO D 1 1/2, FIXADA DIRETAMENTE NA LAJE. AF_05/2015</t>
  </si>
  <si>
    <t>4,79</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</si>
  <si>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</si>
  <si>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</si>
  <si>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18,80</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</si>
  <si>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</si>
  <si>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</si>
  <si>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8,68</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</si>
  <si>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</si>
  <si>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</si>
  <si>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</si>
  <si>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</si>
  <si>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</si>
  <si>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</si>
  <si>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3,52</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</si>
  <si>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</si>
  <si>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</si>
  <si>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</si>
  <si>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9,54</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</si>
  <si>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</si>
  <si>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</si>
  <si>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</si>
  <si>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</si>
  <si>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</si>
  <si>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3,16</t>
  </si>
  <si>
    <t>SUPORTE PARA DUTO EM CHAPA GALVANIZADA BITOLA 26, ESPAÇADO A CADA 1 M, EM PERFILADO DE SEÇÃO 38X76 MM, POR ÁREA DE DUTO FIXADO. AF_07/2017</t>
  </si>
  <si>
    <t>24,22</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</si>
  <si>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</si>
  <si>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</si>
  <si>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</si>
  <si>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</si>
  <si>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</si>
  <si>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</si>
  <si>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</si>
  <si>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</si>
  <si>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</si>
  <si>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</si>
  <si>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</si>
  <si>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</si>
  <si>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</si>
  <si>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</si>
  <si>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</si>
  <si>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</si>
  <si>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</si>
  <si>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</si>
  <si>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</si>
  <si>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</si>
  <si>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46,21</t>
  </si>
  <si>
    <t>CHAVE DE BOIA AUTOMÁTICA SUPERIOR/INFERIOR 15A/250V - FORNECIMENTO E INSTALAÇÃO. AF_12/2020</t>
  </si>
  <si>
    <t>MOTO BOMBA HORIZONTAL DE 12,5 A 25 CV, HM 140 M (NÃO INCLUI O FORNECIMENTO DA BOMBA). AF_12/2020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</si>
  <si>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</si>
  <si>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</si>
  <si>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</si>
  <si>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</si>
  <si>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</si>
  <si>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</si>
  <si>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</si>
  <si>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</si>
  <si>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67,91</t>
  </si>
  <si>
    <t>99,85</t>
  </si>
  <si>
    <t>63,80</t>
  </si>
  <si>
    <t>201,54</t>
  </si>
  <si>
    <t>83,79</t>
  </si>
  <si>
    <t>FABRICAÇÃO, MONTAGEM E DESMONTAGEM DE FÔRMA PARA BLOCO DE COROAMENTO, EM MADEIRA SERRADA, E=25 MM, 1 UTILIZAÇÃO. AF_06/2017</t>
  </si>
  <si>
    <t>ESCAVAÇÃO HORIZONTAL EM SOLO DE 1A CATEGORIA COM TRATOR DE ESTEIRAS (100HP/LÂMINA: 2,19M3). AF_07/2020</t>
  </si>
  <si>
    <t>2,74</t>
  </si>
  <si>
    <t>ESCAVAÇÃO HORIZONTAL EM SOLO DE 1A CATEGORIA COM TRATOR DE ESTEIRAS (150HP/LÂMINA: 3,18M3). AF_07/2020</t>
  </si>
  <si>
    <t>2,34</t>
  </si>
  <si>
    <t>ESCAVAÇÃO HORIZONTAL EM SOLO DE 1A CATEGORIA COM TRATOR DE ESTEIRAS (170HP/LÂMINA: 5,20M3). AF_07/2020</t>
  </si>
  <si>
    <t>1,47</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</si>
  <si>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</si>
  <si>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</si>
  <si>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</si>
  <si>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5,22</t>
  </si>
  <si>
    <t>ESCAVAÇÃO HORIZONTAL, INCLUINDO ESCARIFICAÇÃO EM SOLO DE 2A CATEGORIA COM TRATOR DE ESTEIRAS (150HP/LÂMINA: 3,18M3). AF_07/2020</t>
  </si>
  <si>
    <t>4,49</t>
  </si>
  <si>
    <t>ESCAVAÇÃO HORIZONTAL, INCLUINDO ESCARIFICAÇÃO EM SOLO DE 2A CATEGORIA COM TRATOR DE ESTEIRAS (170HP/LÂMINA: 5,20M3). AF_07/2020</t>
  </si>
  <si>
    <t>2,82</t>
  </si>
  <si>
    <t>ESCAVAÇÃO HORIZONTAL, INCLUINDO ESCARIFICAÇÃO EM SOLO DE 2A CATEGORIA COM TRATOR DE ESTEIRAS (347HP/LÂMINA: 8,70M3). AF_07/2020</t>
  </si>
  <si>
    <t>ESCAVAÇÃO HORIZONTAL, INCLUINDO ESCARIFICAÇÃO EM SOLO DE 2A CATEGORIA COM TRATOR DE ESTEIRAS (125HP/LÂMINA: 2,70M3). AF_07/2020</t>
  </si>
  <si>
    <t>4,55</t>
  </si>
  <si>
    <t>ESCAVAÇÃO HORIZONTAL, INCLUINDO CARGA E DESCARGA EM SOLO DE 1A CATEGORIA COM TRATOR DE ESTEIRAS (100HP/LÂMINA: 2,19M3). AF_07/2020</t>
  </si>
  <si>
    <t>9,82</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</si>
  <si>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</si>
  <si>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</si>
  <si>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</si>
  <si>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</si>
  <si>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</si>
  <si>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</si>
  <si>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11,86</t>
  </si>
  <si>
    <t>ESCAVAÇÃO HORIZONTAL, INCLUINDO ESCARIFICAÇÃO, CARGA E DESCARGA EM SOLO DE 2A CATEGORIA COM TRATOR DE ESTEIRAS (170HP/LÂMINA: 5,20M3). AF_07/2020</t>
  </si>
  <si>
    <t>10,19</t>
  </si>
  <si>
    <t>ESCAVAÇÃO HORIZONTAL, INCLUINDO ESCARIFICAÇÃO, CARGA E DESCARGA EM SOLO DE 2A CATEGORIA COM TRATOR DE ESTEIRAS (347HP/LÂMINA: 8,70M3). AF_07/2020</t>
  </si>
  <si>
    <t>11,41</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</si>
  <si>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</si>
  <si>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</si>
  <si>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10,26</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</si>
  <si>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</si>
  <si>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</si>
  <si>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8,99</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</si>
  <si>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</si>
  <si>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</si>
  <si>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</si>
  <si>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13,05</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</si>
  <si>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</si>
  <si>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</si>
  <si>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10,65</t>
  </si>
  <si>
    <t>ESCAVAÇÃO HORIZONTAL, INCLUINDO ESCARIFICAÇÃO, CARGA, DESCARGA E TRANSPORTE EM SOLO DE 2A CATEGORIA COM TRATOR DE ESTEIRAS (347HP/LÂMINA: 8,70M3) E CAMINHÃO BASCULANTE DE 10M3, DMT ATÉ 200M. AF_07/2020</t>
  </si>
  <si>
    <t>11,87</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</si>
  <si>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</si>
  <si>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</si>
  <si>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</si>
  <si>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10,20</t>
  </si>
  <si>
    <t>ESCAVAÇÃO HORIZONTAL, INCLUINDO CARGA, DESCARGA E TRANSPORTE EM SOLO DE 1A CATEGORIA COM TRATOR DE ESTEIRAS (170HP/LÂMINA: 5,20M3) E CAMINHÃO BASCULANTE DE 14M3, DMT ATÉ 200M. AF_07/2020</t>
  </si>
  <si>
    <t>9,33</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</si>
  <si>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</si>
  <si>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</si>
  <si>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10,24</t>
  </si>
  <si>
    <t>ESCAVAÇÃO HORIZONTAL, INCLUINDO ESCARIFICAÇÃO, CARGA, DESCARGA E TRANSPORTE EM SOLO DE 2A CATEGORIA COM TRATOR DE ESTEIRAS (100HP/LÂMINA: 2,19M3) E CAMINHÃO BASCULANTE DE 14M3, DMT ATÉ 200M. AF_07/2020</t>
  </si>
  <si>
    <t>13,39</t>
  </si>
  <si>
    <t>ESCAVAÇÃO HORIZONTAL, INCLUINDO ESCARIFICAÇÃO, CARGA, DESCARGA E TRANSPORTE EM SOLO DE 2A CATEGORIA COM TRATOR DE ESTEIRAS (150HP/LÂMINA: 3,18M3) E CAMINHÃO BASCULANTE DE 14M3, DMT ATÉ 200M. AF_07/2020</t>
  </si>
  <si>
    <t>12,66</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</si>
  <si>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</si>
  <si>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</si>
  <si>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12,21</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</si>
  <si>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</si>
  <si>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</si>
  <si>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</si>
  <si>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7,61</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</si>
  <si>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</si>
  <si>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</si>
  <si>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6,84</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</si>
  <si>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</si>
  <si>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12,35</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</si>
  <si>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</si>
  <si>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13,27</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</si>
  <si>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</si>
  <si>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</si>
  <si>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</si>
  <si>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</si>
  <si>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</si>
  <si>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</si>
  <si>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</si>
  <si>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</si>
  <si>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18,73</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</si>
  <si>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</si>
  <si>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</si>
  <si>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</si>
  <si>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14,39</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</si>
  <si>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</si>
  <si>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</si>
  <si>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</si>
  <si>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</si>
  <si>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11,30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</si>
  <si>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</si>
  <si>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13,10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</si>
  <si>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</si>
  <si>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14,07</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</si>
  <si>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</si>
  <si>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</si>
  <si>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7,64</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</si>
  <si>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</si>
  <si>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</si>
  <si>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</si>
  <si>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</si>
  <si>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12,00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</si>
  <si>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</si>
  <si>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12,73</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</si>
  <si>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</si>
  <si>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14,82</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</si>
  <si>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</si>
  <si>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</si>
  <si>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</si>
  <si>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</si>
  <si>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11,31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</si>
  <si>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</si>
  <si>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</si>
  <si>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14,68</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</si>
  <si>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</si>
  <si>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</si>
  <si>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11,15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</si>
  <si>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</si>
  <si>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</si>
  <si>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</si>
  <si>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</si>
  <si>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</si>
  <si>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9,77</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</si>
  <si>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</si>
  <si>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10,81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</si>
  <si>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</si>
  <si>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</si>
  <si>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</si>
  <si>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</si>
  <si>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</si>
  <si>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7,59</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</si>
  <si>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</si>
  <si>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13,18</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</si>
  <si>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</si>
  <si>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</si>
  <si>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16,22</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</si>
  <si>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</si>
  <si>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</si>
  <si>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</si>
  <si>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12,50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</si>
  <si>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</si>
  <si>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</si>
  <si>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</si>
  <si>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</si>
  <si>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</si>
  <si>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</si>
  <si>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7,28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</si>
  <si>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</si>
  <si>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12,08</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</si>
  <si>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</si>
  <si>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</si>
  <si>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</si>
  <si>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</si>
  <si>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21,54</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</si>
  <si>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</si>
  <si>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</si>
  <si>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</si>
  <si>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</si>
  <si>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</si>
  <si>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20,92</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</si>
  <si>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</si>
  <si>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</si>
  <si>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</si>
  <si>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14,59</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</si>
  <si>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</si>
  <si>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</si>
  <si>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7,29</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</si>
  <si>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</si>
  <si>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</si>
  <si>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</si>
  <si>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</si>
  <si>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</si>
  <si>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3,94</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</si>
  <si>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</si>
  <si>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</si>
  <si>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3,68</t>
  </si>
  <si>
    <t>ESCAVAÇÃO MECANIZADA DE VALA COM PROF. MAIOR QUE 3,0 M ATÉ 4,5 M (MÉDIA ENTRE MONTANTE E JUSANTE/UMA COMPOSIÇÃO POR TRECHO), COM ESCAVADEIRA HIDRÁULICA (1,2 M3/155 HP), LARG. DE 1,5 M A 2,5 M, EM SOLO DE 1A CATEGORIA, LOCAIS COM BAIXO NÍVEL DE INTERFERÊNCIA. AF_02/2021</t>
  </si>
  <si>
    <t>3,39</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</si>
  <si>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</si>
  <si>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</si>
  <si>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</si>
  <si>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</si>
  <si>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</si>
  <si>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7,78</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</si>
  <si>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</si>
  <si>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5,62</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</si>
  <si>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</si>
  <si>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4,78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</si>
  <si>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</si>
  <si>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</si>
  <si>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</si>
  <si>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55,46</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</si>
  <si>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</si>
  <si>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</si>
  <si>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6,43</t>
  </si>
  <si>
    <t>ESCAVAÇÃO MECANIZADA DE VALA COM PROF. ATÉ 1,5 M (MÉDIA ENTRE MONTANTE E JUSANTE/UMA COMPOSIÇÃO POR TRECHO), COM ESCAVADEIRA HIDRÁULICA (0,8 M3/111 HP),LARG. MENOR QUE 1,5 M, EM SOLO DE 1A CATEGORIA, LOCAIS COM BAIXO NÍVEL DE INTERFERÊNCIA. AF_02/2021</t>
  </si>
  <si>
    <t>4,52</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</si>
  <si>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</si>
  <si>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</si>
  <si>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3,54</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</si>
  <si>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</si>
  <si>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</si>
  <si>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8,10</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</si>
  <si>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</si>
  <si>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</si>
  <si>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7,40</t>
  </si>
  <si>
    <t>ESCAVAÇÃO MECANIZADA DE VALA COM PROF. MAIOR QUE 4,5 M ATÉ 6,0 M (MÉDIA ENTRE MONTANTE E JUSANTE/UMA COMPOSIÇÃO POR TRECHO), COM ESCAVADEIRA HIDRÁULICA (0,8 M3/111 HP),LARG. MENOR QUE 1,5 M, EM SOLO DE MOLE, EM LOCAIS COM ALTO NÍVEL DE INTERFERÊNCIA. AF_02/2021</t>
  </si>
  <si>
    <t>7,20</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</si>
  <si>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</si>
  <si>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</si>
  <si>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</si>
  <si>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</si>
  <si>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</si>
  <si>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</si>
  <si>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</si>
  <si>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</si>
  <si>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</si>
  <si>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</si>
  <si>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3,78</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</si>
  <si>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</si>
  <si>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</si>
  <si>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</si>
  <si>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</si>
  <si>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</si>
  <si>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</si>
  <si>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6,24</t>
  </si>
  <si>
    <t>ESCAVAÇÃO MECANIZADA DE VALA COM PROF. ATÉ 1,5 M (MÉDIA ENTRE MONTANTE E JUSANTE/UMA COMPOSIÇÃO POR TRECHO) COM RETROESCAVADEIRA (0,26 M3 / 88 HP), LARG. DE 0,8 M A 1,5 M, EM SOLO MOLE, LOCAIS COM BAIXO NÍVEL DE INTERFERÊNCIA. AF_02/2021</t>
  </si>
  <si>
    <t>5,30</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</si>
  <si>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</si>
  <si>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</si>
  <si>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4,77</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</si>
  <si>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</si>
  <si>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</si>
  <si>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</si>
  <si>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</si>
  <si>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</si>
  <si>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</si>
  <si>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8,04</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</si>
  <si>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</si>
  <si>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</si>
  <si>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7,55</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</si>
  <si>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</si>
  <si>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</si>
  <si>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</si>
  <si>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</si>
  <si>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</si>
  <si>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4,48</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</si>
  <si>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</si>
  <si>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</si>
  <si>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4,25</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</si>
  <si>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</si>
  <si>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</si>
  <si>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12,75</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</si>
  <si>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</si>
  <si>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</si>
  <si>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</si>
  <si>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</si>
  <si>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7,03</t>
  </si>
  <si>
    <t>ESCAVAÇÃO MECANIZADA DE VALA COM PROF. ATÉ 1,5 M (MÉDIA ENTRE MONTANTE E JUSANTE/UMA COMPOSIÇÃO POR TRECHO) COM RETROESCAVADEIRA (0,26 M3 /88 HP), LARG. DE 0,8 M A 1,5 M, EM SOLO DE 2A CATEGORIA, EM LOCAIS COM BAIXO NÍVEL DE INTERFERÊNCIA. AF_02/2021</t>
  </si>
  <si>
    <t>5,97</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</si>
  <si>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</si>
  <si>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</si>
  <si>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</si>
  <si>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</si>
  <si>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22,99</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</si>
  <si>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</si>
  <si>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</si>
  <si>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</si>
  <si>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</si>
  <si>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</si>
  <si>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18,11</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</si>
  <si>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</si>
  <si>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</si>
  <si>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24,03</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</si>
  <si>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</si>
  <si>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</si>
  <si>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18,57</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</si>
  <si>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</si>
  <si>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</si>
  <si>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82,68</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</si>
  <si>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</si>
  <si>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</si>
  <si>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</si>
  <si>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78,42</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</si>
  <si>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</si>
  <si>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</si>
  <si>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</si>
  <si>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</si>
  <si>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</si>
  <si>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</si>
  <si>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</si>
  <si>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</si>
  <si>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</si>
  <si>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</si>
  <si>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</si>
  <si>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12,01</t>
  </si>
  <si>
    <t>REATERRO MECANIZADO DE VALA COM ESCAVADEIRA HIDRÁULICA (CAPACIDADE DA CAÇAMBA: 0,8 M³ / POTÊNCIA: 111 HP), LARGURA DE 1,5 A 2,5 M, PROFUNDIDADE DE 1,5 A 3,0 M, COM SOLO DE 1ª CATEGORIA EM LOCAIS COM ALTO NÍVEL DE INTERFERÊNCIA. AF_04/2016</t>
  </si>
  <si>
    <t>8,88</t>
  </si>
  <si>
    <t>REATERRO MECANIZADO DE VALA COM ESCAVADEIRA HIDRÁULICA (CAPACIDADE DA CAÇAMBA: 0,8 M³ / POTÊNCIA: 111 HP), LARGURA ATÉ 1,5 M, PROFUNDIDADE DE 3,0 A 4,5 M COM SOLO DE 1ª CATEGORIA EM LOCAIS COM ALTO NÍVEL DE INTERFERÊNCIA. AF_04/2016</t>
  </si>
  <si>
    <t>9,58</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</si>
  <si>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</si>
  <si>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</si>
  <si>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</si>
  <si>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</si>
  <si>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</si>
  <si>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10,97</t>
  </si>
  <si>
    <t>REATERRO MECANIZADO DE VALA COM ESCAVADEIRA HIDRÁULICA (CAPACIDADE DA CAÇAMBA: 0,8 M³ / POTÊNCIA: 111 HP), LARGURA DE 1,5 A 2,5 M, PROFUNDIDADE DE 1,5 A 3,0 M, COM SOLO (SEM SUBSTITUIÇÃO) DE 1ª CATEGORIA EM LOCAIS COM BAIXO NÍVEL DE INTERFERÊNCIA. AF_04/2016</t>
  </si>
  <si>
    <t>7,92</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</si>
  <si>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</si>
  <si>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</si>
  <si>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</si>
  <si>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</si>
  <si>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6,10</t>
  </si>
  <si>
    <t>REATERRO MECANIZADO DE VALA COM RETROESCAVADEIRA (CAPACIDADE DA CAÇAMBA DA RETRO: 0,26 M³ / POTÊNCIA: 88 HP), LARGURA ATÉ 0,8 M, PROFUNDIDADE ATÉ 1,5 M, COM SOLO (SEM SUBSTITUIÇÃO) DE 1ª CATEGORIA EM LOCAIS COM ALTO NÍVEL DE INTERFERÊNCIA. AF_04/2016</t>
  </si>
  <si>
    <t>16,16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</si>
  <si>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</si>
  <si>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</si>
  <si>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</si>
  <si>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</si>
  <si>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15,05</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</si>
  <si>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</si>
  <si>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</si>
  <si>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</si>
  <si>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6,54</t>
  </si>
  <si>
    <t>REATERRO MANUAL DE VALAS COM COMPACTAÇÃO MECANIZADA. AF_04/2016</t>
  </si>
  <si>
    <t>19,92</t>
  </si>
  <si>
    <t>REATERRO MANUAL APILOADO COM SOQUETE. AF_10/2017</t>
  </si>
  <si>
    <t>33,62</t>
  </si>
  <si>
    <t>TRANSPORTE COM CAMINHÃO BASCULANTE DE 6 M³, EM VIA URBANA EM LEITO NATURAL (UNIDADE: TXKM). AF_07/2020</t>
  </si>
  <si>
    <t>TXKM</t>
  </si>
  <si>
    <t>TRANSPORTE COM CAMINHÃO BASCULANTE DE 6 M³, EM VIA URBANA EM REVESTIMENTO PRIMÁRIO (UNIDADE: TXKM). AF_07/2020</t>
  </si>
  <si>
    <t>1,42</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</si>
  <si>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</si>
  <si>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</si>
  <si>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</si>
  <si>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</si>
  <si>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2,00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</si>
  <si>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</si>
  <si>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</si>
  <si>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</si>
  <si>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</si>
  <si>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</si>
  <si>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</si>
  <si>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</si>
  <si>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</si>
  <si>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</si>
  <si>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</si>
  <si>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</si>
  <si>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</si>
  <si>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</si>
  <si>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</si>
  <si>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</si>
  <si>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</si>
  <si>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47,95</t>
  </si>
  <si>
    <t>ALVENARIA DE VEDAÇÃO DE BLOCOS CERÂMICOS FURADOS NA VERTICAL DE 9X19X39CM (ESPESSURA 9CM) DE PAREDES COM ÁREA LÍQUIDA MAIOR OU IGUAL A 6M² SEM VÃOS E ARGAMASSA DE ASSENTAMENTO COM PREPARO MANUAL. AF_06/2014</t>
  </si>
  <si>
    <t>48,89</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</si>
  <si>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</si>
  <si>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</si>
  <si>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65,44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</si>
  <si>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</si>
  <si>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</si>
  <si>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80,71</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</si>
  <si>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</si>
  <si>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</si>
  <si>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</si>
  <si>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</si>
  <si>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</si>
  <si>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93,24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</si>
  <si>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</si>
  <si>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</si>
  <si>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</si>
  <si>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</si>
  <si>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</si>
  <si>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</si>
  <si>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</si>
  <si>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</si>
  <si>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</si>
  <si>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</si>
  <si>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</si>
  <si>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</si>
  <si>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</si>
  <si>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</si>
  <si>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</si>
  <si>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</si>
  <si>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</si>
  <si>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68,51</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</si>
  <si>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</si>
  <si>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</si>
  <si>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</si>
  <si>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</si>
  <si>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</si>
  <si>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</si>
  <si>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</si>
  <si>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</si>
  <si>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</si>
  <si>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</si>
  <si>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</si>
  <si>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</si>
  <si>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</si>
  <si>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68,64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</si>
  <si>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</si>
  <si>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</si>
  <si>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</si>
  <si>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</si>
  <si>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</si>
  <si>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</si>
  <si>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</si>
  <si>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</si>
  <si>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</si>
  <si>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</si>
  <si>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76,52</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</si>
  <si>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</si>
  <si>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</si>
  <si>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</si>
  <si>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</si>
  <si>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</si>
  <si>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</si>
  <si>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</si>
  <si>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</si>
  <si>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</si>
  <si>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66,80</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</si>
  <si>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</si>
  <si>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</si>
  <si>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</si>
  <si>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</si>
  <si>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</si>
  <si>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</si>
  <si>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</si>
  <si>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</si>
  <si>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</si>
  <si>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</si>
  <si>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</si>
  <si>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</si>
  <si>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</si>
  <si>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</si>
  <si>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</si>
  <si>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</si>
  <si>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78,16</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</si>
  <si>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</si>
  <si>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</si>
  <si>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</si>
  <si>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</si>
  <si>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</si>
  <si>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</si>
  <si>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</si>
  <si>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</si>
  <si>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</si>
  <si>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</si>
  <si>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</si>
  <si>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</si>
  <si>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</si>
  <si>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72,94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</si>
  <si>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</si>
  <si>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</si>
  <si>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</si>
  <si>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</si>
  <si>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</si>
  <si>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</si>
  <si>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</si>
  <si>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</si>
  <si>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</si>
  <si>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</si>
  <si>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</si>
  <si>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</si>
  <si>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</si>
  <si>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</si>
  <si>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</si>
  <si>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</si>
  <si>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</si>
  <si>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</si>
  <si>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</si>
  <si>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</si>
  <si>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</si>
  <si>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</si>
  <si>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</si>
  <si>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</si>
  <si>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</si>
  <si>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62,01</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</si>
  <si>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</si>
  <si>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</si>
  <si>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</si>
  <si>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</si>
  <si>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</si>
  <si>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</si>
  <si>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</si>
  <si>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</si>
  <si>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74,66</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</si>
  <si>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</si>
  <si>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</si>
  <si>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</si>
  <si>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</si>
  <si>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</si>
  <si>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</si>
  <si>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</si>
  <si>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</si>
  <si>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</si>
  <si>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</si>
  <si>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</si>
  <si>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</si>
  <si>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</si>
  <si>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</si>
  <si>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</si>
  <si>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</si>
  <si>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</si>
  <si>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</si>
  <si>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</si>
  <si>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</si>
  <si>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</si>
  <si>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</si>
  <si>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</si>
  <si>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65,45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</si>
  <si>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</si>
  <si>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</si>
  <si>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</si>
  <si>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</si>
  <si>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</si>
  <si>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</si>
  <si>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</si>
  <si>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</si>
  <si>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</si>
  <si>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</si>
  <si>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</si>
  <si>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</si>
  <si>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</si>
  <si>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</si>
  <si>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</si>
  <si>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</si>
  <si>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</si>
  <si>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</si>
  <si>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</si>
  <si>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</si>
  <si>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</si>
  <si>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</si>
  <si>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</si>
  <si>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</si>
  <si>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</si>
  <si>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</si>
  <si>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</si>
  <si>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</si>
  <si>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</si>
  <si>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</si>
  <si>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</si>
  <si>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</si>
  <si>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</si>
  <si>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</si>
  <si>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</si>
  <si>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31,84</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</si>
  <si>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</si>
  <si>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</si>
  <si>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</si>
  <si>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</si>
  <si>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</si>
  <si>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</si>
  <si>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</si>
  <si>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</si>
  <si>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</si>
  <si>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</si>
  <si>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</si>
  <si>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</si>
  <si>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</si>
  <si>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</si>
  <si>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</si>
  <si>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</si>
  <si>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</si>
  <si>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</si>
  <si>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</si>
  <si>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</si>
  <si>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</si>
  <si>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</si>
  <si>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</si>
  <si>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75,54</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</si>
  <si>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</si>
  <si>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</si>
  <si>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</si>
  <si>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81,55</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</si>
  <si>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</si>
  <si>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</si>
  <si>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</si>
  <si>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</si>
  <si>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</si>
  <si>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</si>
  <si>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</si>
  <si>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</si>
  <si>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141,32</t>
  </si>
  <si>
    <t>REASSENTAMENTO DE PARALELEPÍPEDOS, REJUNTAMENTO COM PÓ DE PEDRA, COM REAPROVEITAMENTO DOS PARALELEPÍPEDOS - INCLUSO RETIRADA E COLOCAÇÃO DO MATERIAL. AF_12/2020</t>
  </si>
  <si>
    <t>39,56</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</si>
  <si>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</si>
  <si>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</si>
  <si>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49,94</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</si>
  <si>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</si>
  <si>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</si>
  <si>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</si>
  <si>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54,75</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</si>
  <si>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</si>
  <si>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</si>
  <si>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</si>
  <si>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</si>
  <si>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</si>
  <si>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</si>
  <si>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21,53</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</si>
  <si>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</si>
  <si>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</si>
  <si>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18,40</t>
  </si>
  <si>
    <t>REASSENTAMENTO DE BLOCOS RETANGULAR PARA PISO INTERTRAVADO, ESPESSURA DE 8 CM, EM VIA/ESTACIONAMENTO, COM REAPROVEITAMENTO DOS BLOCOS RETANGULAR - INCLUSO RETIRADA E COLOCAÇÃO DO MATERIAL. AF_12/2020</t>
  </si>
  <si>
    <t>21,39</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</si>
  <si>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</si>
  <si>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</si>
  <si>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21,68</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</si>
  <si>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</si>
  <si>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</si>
  <si>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19,60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</si>
  <si>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</si>
  <si>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</si>
  <si>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25,56</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</si>
  <si>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</si>
  <si>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</si>
  <si>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</si>
  <si>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REGULARIZAÇÃO E COMPACTAÇÃO DE SUBLEITO DE SOLO  PREDOMINANTEMENTE ARGILOSO. AF_11/2019</t>
  </si>
  <si>
    <t>1,44</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</si>
  <si>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</si>
  <si>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</si>
  <si>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</si>
  <si>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41,41</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</si>
  <si>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</si>
  <si>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</si>
  <si>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</si>
  <si>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</si>
  <si>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</si>
  <si>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</si>
  <si>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</si>
  <si>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</si>
  <si>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</si>
  <si>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1,93</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</si>
  <si>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</si>
  <si>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</si>
  <si>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</si>
  <si>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</si>
  <si>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</si>
  <si>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</si>
  <si>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</si>
  <si>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</si>
  <si>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179,18</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</si>
  <si>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</si>
  <si>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</si>
  <si>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</si>
  <si>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</si>
  <si>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</si>
  <si>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16,98</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</si>
  <si>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</si>
  <si>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</si>
  <si>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54,16</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</si>
  <si>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</si>
  <si>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</si>
  <si>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</si>
  <si>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</si>
  <si>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</si>
  <si>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</si>
  <si>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</si>
  <si>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69,77</t>
  </si>
  <si>
    <t>EXECUÇÃO DE PÁTIO/ESTACIONAMENTO EM PISO INTERTRAVADO, COM BLOCO RETANGULAR DE 20 X 10 CM, ESPESSURA 10 CM. AF_12/2015</t>
  </si>
  <si>
    <t>81,57</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</si>
  <si>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</si>
  <si>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</si>
  <si>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</si>
  <si>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</si>
  <si>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</si>
  <si>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</si>
  <si>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82,87</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</si>
  <si>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</si>
  <si>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</si>
  <si>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</si>
  <si>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</si>
  <si>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74,02</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</si>
  <si>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</si>
  <si>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</si>
  <si>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</si>
  <si>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</si>
  <si>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</si>
  <si>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</si>
  <si>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</si>
  <si>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</si>
  <si>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</si>
  <si>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</si>
  <si>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</si>
  <si>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</si>
  <si>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</si>
  <si>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</si>
  <si>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</si>
  <si>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</si>
  <si>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20,31</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</si>
  <si>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</si>
  <si>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</si>
  <si>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</si>
  <si>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</si>
  <si>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</si>
  <si>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</si>
  <si>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15,76</t>
  </si>
  <si>
    <t>PAVIMENTO COM TRATAMENTO SUPERFICIAL DUPLO, COM EMULSÃO ASFÁLTICA RR-2C, COM CAPA SELANTE. AF_01/2020</t>
  </si>
  <si>
    <t>PAVIMENTO COM TRATAMENTO SUPERFICIAL TRIPLO, COM EMULSÃO ASFÁLTICA RR-2C. AF_01/2020</t>
  </si>
  <si>
    <t>14,75</t>
  </si>
  <si>
    <t>PAVIMENTO COM TRATAMENTO SUPERFICIAL TRIPLO, COM EMULSÃO ASFÁLTICA RR-2C, COM BANHO DILUÍDO. AF_01/2020</t>
  </si>
  <si>
    <t>15,96</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</si>
  <si>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</si>
  <si>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</si>
  <si>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</si>
  <si>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</si>
  <si>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</si>
  <si>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</si>
  <si>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</si>
  <si>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</si>
  <si>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</si>
  <si>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</si>
  <si>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</si>
  <si>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125,31</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</si>
  <si>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</si>
  <si>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</si>
  <si>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</si>
  <si>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</si>
  <si>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</si>
  <si>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</si>
  <si>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</si>
  <si>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</si>
  <si>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</si>
  <si>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</si>
  <si>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</si>
  <si>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</si>
  <si>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</si>
  <si>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</si>
  <si>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</si>
  <si>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</si>
  <si>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2,69</t>
  </si>
  <si>
    <t>APLICAÇÃO MANUAL DE FUNDO SELADOR ACRÍLICO EM SUPERFÍCIES INTERNAS DA SACADA DE EDIFÍCIOS DE MÚLTIPLOS PAVIMENTOS. AF_06/2014</t>
  </si>
  <si>
    <t>3,01</t>
  </si>
  <si>
    <t>APLICAÇÃO MANUAL DE FUNDO SELADOR ACRÍLICO EM PAREDES EXTERNAS DE CASAS. AF_06/2014</t>
  </si>
  <si>
    <t>1,85</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</si>
  <si>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</si>
  <si>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</si>
  <si>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14,24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</si>
  <si>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</si>
  <si>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</si>
  <si>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</si>
  <si>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16,54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</si>
  <si>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</si>
  <si>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</si>
  <si>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</si>
  <si>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</si>
  <si>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</si>
  <si>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19,37</t>
  </si>
  <si>
    <t>APLICAÇÃO MANUAL DE PINTURA COM TINTA TEXTURIZADA ACRÍLICA EM MOLDURAS DE EPS, PRÉ-FABRICADOS, OU OUTROS. AF_06/2014</t>
  </si>
  <si>
    <t>APLICAÇÃO DE FUNDO SELADOR ACRÍLICO EM TETO, UMA DEMÃO. AF_06/2014</t>
  </si>
  <si>
    <t>1,87</t>
  </si>
  <si>
    <t>APLICAÇÃO DE FUNDO SELADOR ACRÍLICO EM PAREDES, UMA DEMÃO. AF_06/2014</t>
  </si>
  <si>
    <t>APLICAÇÃO MANUAL DE PINTURA COM TINTA LÁTEX ACRÍLICA EM TETO, DUAS DEMÃOS. AF_06/2014</t>
  </si>
  <si>
    <t>12,78</t>
  </si>
  <si>
    <t>APLICAÇÃO E LIXAMENTO DE MASSA LÁTEX EM TETO, UMA DEMÃO. AF_06/2014</t>
  </si>
  <si>
    <t>APLICAÇÃO E LIXAMENTO DE MASSA LÁTEX EM PAREDES, UMA DEMÃO. AF_06/2014</t>
  </si>
  <si>
    <t>8,23</t>
  </si>
  <si>
    <t>APLICAÇÃO E LIXAMENTO DE MASSA LÁTEX EM TETO, DUAS DEMÃOS. AF_06/2014</t>
  </si>
  <si>
    <t>APLICAÇÃO E LIXAMENTO DE MASSA LÁTEX EM PAREDES, DUAS DEMÃOS. AF_06/2014</t>
  </si>
  <si>
    <t>11,39</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</si>
  <si>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</si>
  <si>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</si>
  <si>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</si>
  <si>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11,08</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</si>
  <si>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</si>
  <si>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</si>
  <si>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</si>
  <si>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17,51</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</si>
  <si>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</si>
  <si>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</si>
  <si>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</si>
  <si>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</si>
  <si>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</si>
  <si>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21,86</t>
  </si>
  <si>
    <t>APLICAÇÃO MANUAL DE MASSA ACRÍLICA EM PAREDES EXTERNAS DE CASAS, UMA DEMÃO. AF_05/2017</t>
  </si>
  <si>
    <t>14,80</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</si>
  <si>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</si>
  <si>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</si>
  <si>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</si>
  <si>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</si>
  <si>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</si>
  <si>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20,55</t>
  </si>
  <si>
    <t>LIXAMENTO DE MADEIRA PARA APLICAÇÃO DE FUNDO OU PINTURA. AF_01/2021</t>
  </si>
  <si>
    <t>1,29</t>
  </si>
  <si>
    <t>LIXAMENTO DE MASSA PARA MADEIRA. AF_01/2021</t>
  </si>
  <si>
    <t>PINTURA FUNDO NIVELADOR ALQUÍDICO BRANCO EM MADEIRA. AF_01/2021</t>
  </si>
  <si>
    <t>16,76</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</si>
  <si>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</si>
  <si>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</si>
  <si>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</si>
  <si>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</si>
  <si>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</si>
  <si>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</si>
  <si>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</si>
  <si>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</si>
  <si>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</si>
  <si>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</si>
  <si>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</si>
  <si>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13,94</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</si>
  <si>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</si>
  <si>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</si>
  <si>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</si>
  <si>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</si>
  <si>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</si>
  <si>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10,45</t>
  </si>
  <si>
    <t>PINTURA VERNIZ (INCOLOR) ALQUÍDICO EM MADEIRA, USO INTERNO E EXTERNO, 3 DEMÃOS. AF_01/2021</t>
  </si>
  <si>
    <t>20,63</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</si>
  <si>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</si>
  <si>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</si>
  <si>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</si>
  <si>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16,74</t>
  </si>
  <si>
    <t>PINTURA TINTA DE ACABAMENTO (PIGMENTADA) ESMALTE SINTÉTICO FOSCO EM MADEIRA, 3 DEMÃOS. AF_01/2021</t>
  </si>
  <si>
    <t>PINTURA TINTA DE ACABAMENTO (PIGMENTADA) ESMALTE SINTÉTICO ACETINADO EM MADEIRA, 3 DEMÃOS. AF_01/2021</t>
  </si>
  <si>
    <t>16,47</t>
  </si>
  <si>
    <t>PINTURA TINTA DE ACABAMENTO (PIGMENTADA) ESMALTE SINTÉTICO BRILHANTE EM MADEIRA, 3 DEMÃOS. AF_01/2021</t>
  </si>
  <si>
    <t>15,69</t>
  </si>
  <si>
    <t>PINTURA IMUNIZANTE PARA MADEIRA, 1 DEMÃO. AF_01/2021</t>
  </si>
  <si>
    <t>PINTURA IMUNIZANTE PARA MADEIRA, 2 DEMÃOS. AF_01/2021</t>
  </si>
  <si>
    <t>JATEAMENTO ABRASIVO COM GRANALHA DE AÇO EM PERFIL METÁLICO EM FÁBRICA. AF_01/2020</t>
  </si>
  <si>
    <t>23,67</t>
  </si>
  <si>
    <t>LIXAMENTO MANUAL EM SUPERFÍCIES METÁLICAS EM OBRA. AF_01/2020</t>
  </si>
  <si>
    <t>6,45</t>
  </si>
  <si>
    <t>COLOCAÇÃO DE FITA PROTETORA PARA PINTURA. AF_01/2020</t>
  </si>
  <si>
    <t>0,94</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</si>
  <si>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</si>
  <si>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</si>
  <si>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</si>
  <si>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</si>
  <si>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</si>
  <si>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9,21</t>
  </si>
  <si>
    <t>PINTURA COM TINTA ALQUÍDICA DE FUNDO E ACABAMENTO (ESMALTE SINTÉTICO GRAFITE) PULVERIZADA SOBRE SUPERFÍCIES METÁLICAS (EXCETO PERFIL) EXECUTADO EM OBRA (POR DEMÃO). AF_01/2020_P</t>
  </si>
  <si>
    <t>16,49</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</si>
  <si>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</si>
  <si>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</si>
  <si>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</si>
  <si>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</si>
  <si>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</si>
  <si>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</si>
  <si>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</si>
  <si>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</si>
  <si>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</si>
  <si>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9,32</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</si>
  <si>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</si>
  <si>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</si>
  <si>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7,43</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</si>
  <si>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</si>
  <si>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</si>
  <si>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</si>
  <si>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</si>
  <si>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</si>
  <si>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</si>
  <si>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</si>
  <si>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</si>
  <si>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</si>
  <si>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</si>
  <si>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16,12</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</si>
  <si>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</si>
  <si>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</si>
  <si>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32,03</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</si>
  <si>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</si>
  <si>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</si>
  <si>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18,66</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</si>
  <si>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</si>
  <si>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</si>
  <si>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</si>
  <si>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31,80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</si>
  <si>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</si>
  <si>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</si>
  <si>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</si>
  <si>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</si>
  <si>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2,31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</si>
  <si>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</si>
  <si>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</si>
  <si>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</si>
  <si>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</si>
  <si>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36,26</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</si>
  <si>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</si>
  <si>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</si>
  <si>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</si>
  <si>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1,04</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</si>
  <si>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</si>
  <si>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</si>
  <si>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</si>
  <si>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</si>
  <si>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</si>
  <si>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7,57</t>
  </si>
  <si>
    <t>PINTURA DE DEMARCAÇÃO DE QUADRA POLIESPORTIVA COM TINTA EPÓXI, E = 5 CM, APLICAÇÃO MANUAL. AF_05/2021</t>
  </si>
  <si>
    <t>PINTURA DE DEMARCAÇÃO DE VAGA COM TINTA EPÓXI, E = 10 CM, APLICAÇÃO MANUAL. AF_05/2021</t>
  </si>
  <si>
    <t>4,30</t>
  </si>
  <si>
    <t>PINTURA DE FAIXA DE PEDESTRE OU ZEBRADA COM TINTA EPÓXI, E  = 30 CM, APLICAÇÃO MANUAL. AF_05/2021</t>
  </si>
  <si>
    <t>30,05</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</si>
  <si>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</si>
  <si>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</si>
  <si>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3,02</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</si>
  <si>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</si>
  <si>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</si>
  <si>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</si>
  <si>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</si>
  <si>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</si>
  <si>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</si>
  <si>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</si>
  <si>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</si>
  <si>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</si>
  <si>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38,71</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</si>
  <si>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</si>
  <si>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</si>
  <si>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</si>
  <si>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</si>
  <si>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</si>
  <si>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</si>
  <si>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</si>
  <si>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</si>
  <si>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</si>
  <si>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</si>
  <si>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</si>
  <si>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</si>
  <si>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</si>
  <si>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</si>
  <si>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</si>
  <si>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</si>
  <si>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</si>
  <si>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</si>
  <si>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</si>
  <si>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</si>
  <si>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</si>
  <si>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</si>
  <si>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</si>
  <si>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</si>
  <si>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</si>
  <si>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</si>
  <si>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53,37</t>
  </si>
  <si>
    <t>RODAPÉ EM LADRILHO HIDRÁULICO, ALTURA 7 CM. AF_09/2020</t>
  </si>
  <si>
    <t>RODAPÉ EM POLIESTIRENO, ALTURA 5 CM. AF_09/2020</t>
  </si>
  <si>
    <t>SOLEIRA EM GRANITO, LARGURA 15 CM, ESPESSURA 2,0 CM. AF_09/2020</t>
  </si>
  <si>
    <t>75,68</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</si>
  <si>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</si>
  <si>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</si>
  <si>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</si>
  <si>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</si>
  <si>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</si>
  <si>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</si>
  <si>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68,16</t>
  </si>
  <si>
    <t>PISO VINÍLICO SEMI-FLEXÍVEL EM PLACAS, PADRÃO LISO, ESPESSURA 3,2 MM, FIXADO COM COLA. AF_09/2020</t>
  </si>
  <si>
    <t>155,59</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</si>
  <si>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</si>
  <si>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</si>
  <si>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</si>
  <si>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</si>
  <si>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</si>
  <si>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</si>
  <si>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</si>
  <si>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</si>
  <si>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</si>
  <si>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</si>
  <si>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</si>
  <si>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22,23</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</si>
  <si>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</si>
  <si>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</si>
  <si>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</si>
  <si>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</si>
  <si>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11,25</t>
  </si>
  <si>
    <t>RODAPÉ CERÂMICO DE 7CM DE ALTURA COM PLACAS TIPO ESMALTADA COMERCIAL DE DIMENSÕES 35X35CM (PADRAO POPULAR). AF_06/2017</t>
  </si>
  <si>
    <t>4,76</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</si>
  <si>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</si>
  <si>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</si>
  <si>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</si>
  <si>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</si>
  <si>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</si>
  <si>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</si>
  <si>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</si>
  <si>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</si>
  <si>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</si>
  <si>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</si>
  <si>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</si>
  <si>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</si>
  <si>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</si>
  <si>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</si>
  <si>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</si>
  <si>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</si>
  <si>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36,06</t>
  </si>
  <si>
    <t>36,53</t>
  </si>
  <si>
    <t>23,15</t>
  </si>
  <si>
    <t>32,84</t>
  </si>
  <si>
    <t>66,43</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</si>
  <si>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</si>
  <si>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</si>
  <si>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</si>
  <si>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35,27</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</si>
  <si>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</si>
  <si>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</si>
  <si>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</si>
  <si>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</si>
  <si>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12,97</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</si>
  <si>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</si>
  <si>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</si>
  <si>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5,11</t>
  </si>
  <si>
    <t>CHAPISCO APLICADO EM ALVENARIAS E ESTRUTURAS DE CONCRETO INTERNAS, COM ROLO PARA TEXTURA ACRÍLICA.  ARGAMASSA INDUSTRIALIZADA COM PREPARO MANUAL. AF_06/2014</t>
  </si>
  <si>
    <t>8,78</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</si>
  <si>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</si>
  <si>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</si>
  <si>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</si>
  <si>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</si>
  <si>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</si>
  <si>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</si>
  <si>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</si>
  <si>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</si>
  <si>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17,60</t>
  </si>
  <si>
    <t>CHAPISCO APLICADO EM ALVENARIA (SEM PRESENÇA DE VÃOS) E ESTRUTURAS DE CONCRETO DE FACHADA, COM ROLO PARA TEXTURA ACRÍLICA.  ARGAMASSA TRAÇO 1:4 E EMULSÃO POLIMÉRICA (ADESIVO) COM PREPARO MANUAL. AF_06/2014</t>
  </si>
  <si>
    <t>6,22</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</si>
  <si>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</si>
  <si>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</si>
  <si>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</si>
  <si>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</si>
  <si>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4,74</t>
  </si>
  <si>
    <t>CHAPISCO APLICADO EM ALVENARIA (SEM PRESENÇA DE VÃOS) E ESTRUTURAS DE CONCRETO DE FACHADA, COM EQUIPAMENTO DE PROJEÇÃO.  ARGAMASSA TRAÇO 1:3 COM PREPARO MANUAL. AF_06/2014</t>
  </si>
  <si>
    <t>4,83</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</si>
  <si>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</si>
  <si>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</si>
  <si>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</si>
  <si>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</si>
  <si>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</si>
  <si>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</si>
  <si>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6,58</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</si>
  <si>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</si>
  <si>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</si>
  <si>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6,16</t>
  </si>
  <si>
    <t>CHAPISCO APLICADO EM ALVENARIA (COM PRESENÇA DE VÃOS) E ESTRUTURAS DE CONCRETO DE FACHADA, COM EQUIPAMENTO DE PROJEÇÃO.  ARGAMASSA TRAÇO 1:3 COM PREPARO EM BETONEIRA 400 L. AF_06/2014</t>
  </si>
  <si>
    <t>5,77</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</si>
  <si>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</si>
  <si>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</si>
  <si>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17,48</t>
  </si>
  <si>
    <t>APLICAÇÃO MANUAL DE GESSO DESEMPENADO (SEM TALISCAS) EM TETO DE AMBIENTES DE ÁREA MAIOR QUE 10M², ESPESSURA DE 0,5CM. AF_06/2014</t>
  </si>
  <si>
    <t>11,32</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</si>
  <si>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</si>
  <si>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</si>
  <si>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</si>
  <si>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16,87</t>
  </si>
  <si>
    <t>APLICAÇÃO MANUAL DE GESSO DESEMPENADO (SEM TALISCAS) EM TETO DE AMBIENTES DE ÁREA ENTRE 5M² E 10M², ESPESSURA DE 1,0CM. AF_06/2014</t>
  </si>
  <si>
    <t>21,47</t>
  </si>
  <si>
    <t>APLICAÇÃO MANUAL DE GESSO DESEMPENADO (SEM TALISCAS) EM TETO DE AMBIENTES DE ÁREA MENOR QUE 5M², ESPESSURA DE 1,0CM. AF_06/2014</t>
  </si>
  <si>
    <t>24,35</t>
  </si>
  <si>
    <t>APLICAÇÃO MANUAL DE GESSO DESEMPENADO (SEM TALISCAS) EM PAREDES DE AMBIENTES DE ÁREA MAIOR QUE 10M², ESPESSURA DE 0,5CM. AF_06/2014</t>
  </si>
  <si>
    <t>11,99</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</si>
  <si>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</si>
  <si>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</si>
  <si>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</si>
  <si>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</si>
  <si>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</si>
  <si>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</si>
  <si>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23,83</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</si>
  <si>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</si>
  <si>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</si>
  <si>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</si>
  <si>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</si>
  <si>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</si>
  <si>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</si>
  <si>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16,44</t>
  </si>
  <si>
    <t>APLICAÇÃO DE GESSO PROJETADO COM EQUIPAMENTO DE PROJEÇÃO EM PAREDES DE AMBIENTES DE ÁREA ENTRE 5M² E 10M², DESEMPENADO (SEM TALISCAS), ESPESSURA DE 0,5CM. AF_06/2014</t>
  </si>
  <si>
    <t>16,79</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</si>
  <si>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</si>
  <si>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</si>
  <si>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</si>
  <si>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25,45</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</si>
  <si>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</si>
  <si>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</si>
  <si>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</si>
  <si>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28,16</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</si>
  <si>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</si>
  <si>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</si>
  <si>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</si>
  <si>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</si>
  <si>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</si>
  <si>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</si>
  <si>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</si>
  <si>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</si>
  <si>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29,17</t>
  </si>
  <si>
    <t>EMBOÇO, PARA RECEBIMENTO DE CERÂMICA, EM ARGAMASSA TRAÇO 1:2:8, PREPARO MECÂNICO COM BETONEIRA 400L, APLICADO MANUALMENTE EM FACES INTERNAS DE PAREDES, PARA AMBIENTE COM ÁREA ENTRE 5M2 E 10M2, ESPESSURA DE 20MM, COM EXECUÇÃO DE TALISCAS. AF_06/2014</t>
  </si>
  <si>
    <t>24,90</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</si>
  <si>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</si>
  <si>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</si>
  <si>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</si>
  <si>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</si>
  <si>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</si>
  <si>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</si>
  <si>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</si>
  <si>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</si>
  <si>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22,62</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</si>
  <si>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</si>
  <si>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</si>
  <si>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16,52</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</si>
  <si>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</si>
  <si>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</si>
  <si>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</si>
  <si>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</si>
  <si>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13,11</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</si>
  <si>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</si>
  <si>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</si>
  <si>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</si>
  <si>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</si>
  <si>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</si>
  <si>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</si>
  <si>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</si>
  <si>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</si>
  <si>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</si>
  <si>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</si>
  <si>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</si>
  <si>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</si>
  <si>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</si>
  <si>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55,14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</si>
  <si>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</si>
  <si>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</si>
  <si>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</si>
  <si>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</si>
  <si>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</si>
  <si>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</si>
  <si>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</si>
  <si>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61,89</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</si>
  <si>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</si>
  <si>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</si>
  <si>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</si>
  <si>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</si>
  <si>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</si>
  <si>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</si>
  <si>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</si>
  <si>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</si>
  <si>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</si>
  <si>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</si>
  <si>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</si>
  <si>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</si>
  <si>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</si>
  <si>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</si>
  <si>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</si>
  <si>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</si>
  <si>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</si>
  <si>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</si>
  <si>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</si>
  <si>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</si>
  <si>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</si>
  <si>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</si>
  <si>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</si>
  <si>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</si>
  <si>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</si>
  <si>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</si>
  <si>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</si>
  <si>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</si>
  <si>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</si>
  <si>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</si>
  <si>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</si>
  <si>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</si>
  <si>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</si>
  <si>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</si>
  <si>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</si>
  <si>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122,89</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</si>
  <si>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</si>
  <si>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</si>
  <si>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</si>
  <si>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</si>
  <si>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</si>
  <si>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</si>
  <si>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</si>
  <si>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</si>
  <si>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</si>
  <si>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</si>
  <si>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</si>
  <si>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</si>
  <si>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</si>
  <si>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</si>
  <si>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</si>
  <si>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</si>
  <si>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</si>
  <si>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</si>
  <si>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</si>
  <si>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26,32</t>
  </si>
  <si>
    <t>(COMPOSIÇÃO REPRESENTATIVA) DO SERVIÇO DE APLICAÇÃO MANUAL DE GESSO DESEMPENADO (SEM TALISCAS) EM TETO, ESPESSURA 0,5 CM, PARA EDIFICAÇÃO HABITACIONAL MULTIFAMILIAR (PRÉDIO). AF_11/2014</t>
  </si>
  <si>
    <t>15,65</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</si>
  <si>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</si>
  <si>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</si>
  <si>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</si>
  <si>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</si>
  <si>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</si>
  <si>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</si>
  <si>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</si>
  <si>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</si>
  <si>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</si>
  <si>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</si>
  <si>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</si>
  <si>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</si>
  <si>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</si>
  <si>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</si>
  <si>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</si>
  <si>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</si>
  <si>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</si>
  <si>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</si>
  <si>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56,83</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</si>
  <si>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</si>
  <si>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</si>
  <si>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</si>
  <si>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</si>
  <si>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</si>
  <si>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</si>
  <si>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</si>
  <si>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</si>
  <si>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</si>
  <si>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</si>
  <si>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</si>
  <si>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</si>
  <si>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41,30</t>
  </si>
  <si>
    <t>REVESTIMENTO CERÂMICO PARA PAREDES INTERNAS COM PLACAS TIPO ESMALTADA PADRÃO POPULAR DE DIMENSÕES 20X20 CM, ARGAMASSA TIPO AC I, APLICADAS EM AMBIENTES DE ÁREA MAIOR QUE 5 M2 A MEIA ALTURA DAS PAREDES. AF_06/2014</t>
  </si>
  <si>
    <t>38,84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</si>
  <si>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</si>
  <si>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</si>
  <si>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</si>
  <si>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</si>
  <si>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46,66</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</si>
  <si>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</si>
  <si>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</si>
  <si>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</si>
  <si>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</si>
  <si>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</si>
  <si>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</si>
  <si>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</si>
  <si>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</si>
  <si>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</si>
  <si>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</si>
  <si>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</si>
  <si>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2,37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</si>
  <si>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</si>
  <si>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</si>
  <si>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</si>
  <si>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</si>
  <si>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</si>
  <si>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</si>
  <si>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</si>
  <si>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</si>
  <si>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4,67</t>
  </si>
  <si>
    <t>ESTUCAMENTO DE PANOS DE FACHADA COM VÃOS DO SISTEMA DE PAREDES DE CONCRETO EM EDIFICAÇÕES DE MÚLTIPLOS PAVIMENTOS. AF_06/2015</t>
  </si>
  <si>
    <t>6,18</t>
  </si>
  <si>
    <t>ESTUCAMENTO DE SUPERFÍCIE EXTERNA DA SACADA DO SISTEMA DE PAREDES DE CONCRETO EM EDIFICAÇÕES DE MÚLTIPLOS PAVIMENTOS. AF_06/2015</t>
  </si>
  <si>
    <t>9,00</t>
  </si>
  <si>
    <t>ESTUCAMENTO DE PANOS DE FACHADA SEM VÃOS DO SISTEMA DE PAREDES DE CONCRETO EM EDIFICAÇÕES DE PAVIMENTO ÚNICO. AF_06/2015</t>
  </si>
  <si>
    <t>ESTUCAMENTO DE PANOS DE FACHADA COM VÃOS DO SISTEMA DE PAREDES DE CONCRETO EM EDIFICAÇÕES DE PAVIMENTO ÚNICO. AF_06/2015</t>
  </si>
  <si>
    <t>11,50</t>
  </si>
  <si>
    <t>ESTUCAMENTO DE DENSIDADE BAIXA NAS FACES INTERNAS DE PAREDES DO SISTEMA DE PAREDES DE CONCRETO. AF_06/2015</t>
  </si>
  <si>
    <t>1,72</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</si>
  <si>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</si>
  <si>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</si>
  <si>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</si>
  <si>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</si>
  <si>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</si>
  <si>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</si>
  <si>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</si>
  <si>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</si>
  <si>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</si>
  <si>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</si>
  <si>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</si>
  <si>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</si>
  <si>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</si>
  <si>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</si>
  <si>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</si>
  <si>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</si>
  <si>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</si>
  <si>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</si>
  <si>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</si>
  <si>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</si>
  <si>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</si>
  <si>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</si>
  <si>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382,91</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</si>
  <si>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</si>
  <si>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</si>
  <si>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</si>
  <si>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</si>
  <si>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</si>
  <si>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</si>
  <si>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</si>
  <si>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</si>
  <si>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</si>
  <si>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</si>
  <si>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</si>
  <si>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</si>
  <si>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</si>
  <si>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</si>
  <si>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</si>
  <si>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</si>
  <si>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</si>
  <si>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</si>
  <si>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</si>
  <si>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</si>
  <si>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</si>
  <si>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</si>
  <si>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</si>
  <si>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</si>
  <si>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</si>
  <si>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</si>
  <si>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</si>
  <si>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</si>
  <si>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</si>
  <si>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</si>
  <si>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</si>
  <si>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</si>
  <si>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</si>
  <si>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</si>
  <si>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</si>
  <si>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</si>
  <si>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</si>
  <si>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</si>
  <si>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</si>
  <si>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</si>
  <si>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</si>
  <si>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</si>
  <si>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</si>
  <si>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</si>
  <si>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</si>
  <si>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</si>
  <si>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</si>
  <si>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</si>
  <si>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</si>
  <si>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</si>
  <si>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</si>
  <si>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</si>
  <si>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</si>
  <si>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</si>
  <si>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</si>
  <si>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</si>
  <si>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</si>
  <si>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</si>
  <si>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</si>
  <si>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</si>
  <si>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</si>
  <si>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</si>
  <si>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414,88</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</si>
  <si>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</si>
  <si>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</si>
  <si>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</si>
  <si>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</si>
  <si>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</si>
  <si>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</si>
  <si>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</si>
  <si>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</si>
  <si>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</si>
  <si>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</si>
  <si>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</si>
  <si>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</si>
  <si>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</si>
  <si>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</si>
  <si>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</si>
  <si>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</si>
  <si>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</si>
  <si>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</si>
  <si>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</si>
  <si>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</si>
  <si>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</si>
  <si>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</si>
  <si>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</si>
  <si>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</si>
  <si>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</si>
  <si>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</si>
  <si>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</si>
  <si>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</si>
  <si>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</si>
  <si>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</si>
  <si>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</si>
  <si>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</si>
  <si>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</si>
  <si>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</si>
  <si>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</si>
  <si>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</si>
  <si>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</si>
  <si>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</si>
  <si>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</si>
  <si>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</si>
  <si>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</si>
  <si>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</si>
  <si>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427,42</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</si>
  <si>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</si>
  <si>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</si>
  <si>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</si>
  <si>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</si>
  <si>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</si>
  <si>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</si>
  <si>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</si>
  <si>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</si>
  <si>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</si>
  <si>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</si>
  <si>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</si>
  <si>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</si>
  <si>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</si>
  <si>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</si>
  <si>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</si>
  <si>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</si>
  <si>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</si>
  <si>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</si>
  <si>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</si>
  <si>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</si>
  <si>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</si>
  <si>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</si>
  <si>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33,61</t>
  </si>
  <si>
    <t>ENSACAMENTO DE AREIA. AF_11/2015</t>
  </si>
  <si>
    <t>TRANSPORTE HORIZONTAL MANUAL, DE SACOS DE 50 KG (UNIDADE: KGXKM). AF_07/2019</t>
  </si>
  <si>
    <t>KGXKM</t>
  </si>
  <si>
    <t>TRANSPORTE HORIZONTAL MANUAL, DE SACOS DE 30 KG (UNIDADE: KGXKM). AF_07/2019</t>
  </si>
  <si>
    <t>0,85</t>
  </si>
  <si>
    <t>TRANSPORTE HORIZONTAL MANUAL, DE SACOS DE 20 KG (UNIDADE: KGXKM). AF_07/2019</t>
  </si>
  <si>
    <t>1,28</t>
  </si>
  <si>
    <t>TRANSPORTE HORIZONTAL COM CARRINHO PLATAFORMA, DE SACOS DE 50 KG (UNIDADE: KGXKM). AF_07/2019</t>
  </si>
  <si>
    <t>TRANSPORTE HORIZONTAL COM CARRINHO PLATAFORMA, DE SACOS DE 30 KG (UNIDADE: KGXKM). AF_07/2019</t>
  </si>
  <si>
    <t>0,21</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</si>
  <si>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</si>
  <si>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</si>
  <si>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</si>
  <si>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</si>
  <si>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0,72</t>
  </si>
  <si>
    <t>TRANSPORTE HORIZONTAL COM MANIPULADOR TELESCÓPICO, DE PÁLETE DE SACOS (UNIDADE: KGXKM). AF_07/2019</t>
  </si>
  <si>
    <t>TRANSPORTE HORIZONTAL COM JERICA DE 60 L, DE MASSA/ GRANEL (UNIDADE: M3XKM). AF_07/2019</t>
  </si>
  <si>
    <t>M3XKM</t>
  </si>
  <si>
    <t>957,65</t>
  </si>
  <si>
    <t>TRANSPORTE HORIZONTAL COM JERICA DE 90 L, DE MASSA/ GRANEL (UNIDADE: M3XKM). AF_07/2019</t>
  </si>
  <si>
    <t>692,22</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</si>
  <si>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</si>
  <si>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</si>
  <si>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</si>
  <si>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</si>
  <si>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6,33</t>
  </si>
  <si>
    <t>TRANSPORTE HORIZONTAL COM CARRINHO DE MÃO, DE BLOCOS VAZADOS DE CONCRETO OU CERÂMICO DE 19X19X39CM (UNIDADE: BLOCOXKM). AF_07/2019</t>
  </si>
  <si>
    <t>11,67</t>
  </si>
  <si>
    <t>TRANSPORTE HORIZONTAL COM CARRINHO DE MÃO, DE BLOCOS CERÂMICOS FURADOS NA HORIZONTAL DE 9X19X19CM (UNIDADE: BLOCOXKM). AF_07/2019</t>
  </si>
  <si>
    <t>4,50</t>
  </si>
  <si>
    <t>TRANSPORTE HORIZONTAL COM CARRINHO PLATAFORMA, DE BLOCOS VAZADOS DE CONCRETO OU CERÂMICO DE 19X19X39CM (UNIDADE: BLOCOXKM). AF_07/2019</t>
  </si>
  <si>
    <t>4,97</t>
  </si>
  <si>
    <t>TRANSPORTE HORIZONTAL COM CARRINHO PLATAFORMA, DE BLOCOS CERÂMICOS FURADOS NA HORIZONTAL DE 9X19X19CM (UNIDADE: BLOCOXKM). AF_07/2019</t>
  </si>
  <si>
    <t>1,78</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</si>
  <si>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</si>
  <si>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</si>
  <si>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</si>
  <si>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</si>
  <si>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</si>
  <si>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</si>
  <si>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</si>
  <si>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</si>
  <si>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</si>
  <si>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</si>
  <si>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7,81</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</si>
  <si>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</si>
  <si>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</si>
  <si>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</si>
  <si>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</si>
  <si>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</si>
  <si>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</si>
  <si>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</si>
  <si>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</si>
  <si>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0,00</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</si>
  <si>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</si>
  <si>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</si>
  <si>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</si>
  <si>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</si>
  <si>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</si>
  <si>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</si>
  <si>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</si>
  <si>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</si>
  <si>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1,81</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</si>
  <si>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</si>
  <si>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</si>
  <si>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</si>
  <si>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</si>
  <si>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</si>
  <si>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</si>
  <si>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12,86</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</si>
  <si>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</si>
  <si>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</si>
  <si>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</si>
  <si>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</si>
  <si>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</si>
  <si>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</si>
  <si>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</si>
  <si>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</si>
  <si>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2,90</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</si>
  <si>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</si>
  <si>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</si>
  <si>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</si>
  <si>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17,15</t>
  </si>
  <si>
    <t>TRANSPORTE HORIZONTAL MANUAL, DE TUBO DE AÇO CARBONO LEVE OU MÉDIO, PRETO OU GALVANIZADO, COM DIÂMETRO MAIOR QUE 125 MM E MENOR OU IGUAL A 150 MM (UNIDADE: MXKM). AF_07/2019</t>
  </si>
  <si>
    <t>25,73</t>
  </si>
  <si>
    <t>TRANSPORTE HORIZONTAL MANUAL, DE TÁBUAS DE MADEIRA COM SEÇÃO TRANSVERSAL DE 2,5 X 25 CM E 2,5 X 30 CM (UNIDADE: MXKM). AF_07/2019</t>
  </si>
  <si>
    <t>8,70</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</si>
  <si>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</si>
  <si>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</si>
  <si>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</si>
  <si>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</si>
  <si>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</si>
  <si>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</si>
  <si>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</si>
  <si>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2,20</t>
  </si>
  <si>
    <t>TRANSPORTE HORIZONTAL MANUAL, DE VERGALHÕES DE AÇO COM DIÂMETRO DE 10 MM; 12,5 MM; 16 MM; 20 MM; 25 MM OU 32 MM (UNIDADE: KGXKM). AF_07/2019</t>
  </si>
  <si>
    <t>TRANSPORTE HORIZONTAL MANUAL, DE JANELA (UNIDADE: M2XKM). AF_07/2019</t>
  </si>
  <si>
    <t>25,69</t>
  </si>
  <si>
    <t>TRANSPORTE VERTICAL MANUAL, 1 PAVIMENTO, DE JANELA (UNIDADE: M2). AF_07/2019</t>
  </si>
  <si>
    <t>TRANSPORTE HORIZONTAL MANUAL, DE PORTA (UNIDADE: UNIDXKM). AF_07/2019</t>
  </si>
  <si>
    <t>54,60</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</si>
  <si>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</si>
  <si>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</si>
  <si>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</si>
  <si>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</si>
  <si>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</si>
  <si>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40,95</t>
  </si>
  <si>
    <t>TRANSPORTE VERTICAL MANUAL, 1 PAVIMENTO, DE VIDRO (UNIDADE: M2). AF_07/2019</t>
  </si>
  <si>
    <t>TRANSPORTE HORIZONTAL MANUAL, DE TELA DE AÇO (UNIDADE: KGXKM). AF_07/2019</t>
  </si>
  <si>
    <t>2,13</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</si>
  <si>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</si>
  <si>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</si>
  <si>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</si>
  <si>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21,48</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</si>
  <si>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</si>
  <si>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</si>
  <si>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26,12</t>
  </si>
  <si>
    <t>TRANSPORTE VERTICAL MANUAL, 1 PAVIMENTO, DE BACIA SANITÁRIA, CAIXA ACOPLADA, TANQUE OU PIA (UNIDADE: UNID). AF_07/2019</t>
  </si>
  <si>
    <t>0,50</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</si>
  <si>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</si>
  <si>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</si>
  <si>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</si>
  <si>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102,29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</si>
  <si>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</si>
  <si>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</si>
  <si>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</si>
  <si>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</si>
  <si>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8,95</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</si>
  <si>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</si>
  <si>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</si>
  <si>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</si>
  <si>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</si>
  <si>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</si>
  <si>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0,56</t>
  </si>
  <si>
    <t>LIMPEZA DE REVESTIMENTO CERÂMICO EM PAREDE UTILIZANDO ÁCIDO MURIÁTICO. AF_04/2019</t>
  </si>
  <si>
    <t>2,36</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</si>
  <si>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</si>
  <si>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</si>
  <si>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</si>
  <si>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</si>
  <si>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1,26</t>
  </si>
  <si>
    <t>LIMPEZA DE PORTA DE MADEIRA. AF_04/2019</t>
  </si>
  <si>
    <t>LIMPEZA DE FORRO REMOVÍVEL COM PANO ÚMIDO. AF_04/2019</t>
  </si>
  <si>
    <t>1,00</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</si>
  <si>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</si>
  <si>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</si>
  <si>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</si>
  <si>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</si>
  <si>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44,01</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</si>
  <si>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</si>
  <si>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</si>
  <si>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</si>
  <si>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18,90</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</si>
  <si>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</si>
  <si>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</si>
  <si>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</si>
  <si>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34,95</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</si>
  <si>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</si>
  <si>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</si>
  <si>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</si>
  <si>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</si>
  <si>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35,62</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</si>
  <si>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</si>
  <si>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</si>
  <si>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</si>
  <si>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</si>
  <si>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</si>
  <si>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7,91</t>
  </si>
  <si>
    <t>INSTALAÇÃO DE SINALIZADOR NOTURNO LED. AF_11/2017</t>
  </si>
  <si>
    <t>COLOCAÇÃO DE TELA EM ANDAIME FACHADEIRO. AF_11/2017</t>
  </si>
  <si>
    <t>4,84</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</si>
  <si>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</si>
  <si>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</si>
  <si>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</si>
  <si>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</si>
  <si>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</si>
  <si>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</si>
  <si>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75,02</t>
  </si>
  <si>
    <t>DEMOLIÇÃO DE ALVENARIA DE BLOCO FURADO, DE FORMA MANUAL, SEM REAPROVEITAMENTO. AF_12/2017</t>
  </si>
  <si>
    <t>36,56</t>
  </si>
  <si>
    <t>DEMOLIÇÃO DE ALVENARIA DE TIJOLO MACIÇO, DE FORMA MANUAL, COM REAPROVEITAMENTO. AF_12/2017</t>
  </si>
  <si>
    <t>112,00</t>
  </si>
  <si>
    <t>DEMOLIÇÃO DE ALVENARIA DE TIJOLO MACIÇO, DE FORMA MANUAL, SEM REAPROVEITAMENTO. AF_12/2017</t>
  </si>
  <si>
    <t>68,74</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</si>
  <si>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</si>
  <si>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</si>
  <si>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</si>
  <si>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</si>
  <si>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180,70</t>
  </si>
  <si>
    <t>DEMOLIÇÃO DE LAJES, DE FORMA MECANIZADA COM MARTELETE, SEM REAPROVEITAMENTO. AF_12/2017</t>
  </si>
  <si>
    <t>DEMOLIÇÃO DE ARGAMASSAS, DE FORMA MANUAL, SEM REAPROVEITAMENTO. AF_12/2017</t>
  </si>
  <si>
    <t>DEMOLIÇÃO DE RODAPÉ CERÂMICO, DE FORMA MANUAL, SEM REAPROVEITAMENTO. AF_12/2017</t>
  </si>
  <si>
    <t>1,66</t>
  </si>
  <si>
    <t>DEMOLIÇÃO DE REVESTIMENTO CERÂMICO, DE FORMA MANUAL, SEM REAPROVEITAMENTO. AF_12/2017</t>
  </si>
  <si>
    <t>14,57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</si>
  <si>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</si>
  <si>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</si>
  <si>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</si>
  <si>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12,22</t>
  </si>
  <si>
    <t>REMOÇÃO DE TAPUME/ CHAPAS METÁLICAS E DE MADEIRA, DE FORMA MANUAL, SEM REAPROVEITAMENTO. AF_12/2017</t>
  </si>
  <si>
    <t>1,63</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</si>
  <si>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</si>
  <si>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</si>
  <si>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</si>
  <si>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1,03</t>
  </si>
  <si>
    <t>REMOÇÃO DE FORRO DE GESSO, DE FORMA MANUAL, SEM REAPROVEITAMENTO. AF_12/2017</t>
  </si>
  <si>
    <t>3,21</t>
  </si>
  <si>
    <t>REMOÇÃO DE TRAMA METÁLICA OU DE MADEIRA PARA FORRO, DE FORMA MANUAL, SEM REAPROVEITAMENTO. AF_12/2017</t>
  </si>
  <si>
    <t>1,84</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</si>
  <si>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</si>
  <si>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</si>
  <si>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</si>
  <si>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</si>
  <si>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</si>
  <si>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</si>
  <si>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2,92</t>
  </si>
  <si>
    <t>REMOÇÃO DE TRAMA DE MADEIRA PARA COBERTURA, DE FORMA MANUAL, SEM REAPROVEITAMENTO. AF_12/2017</t>
  </si>
  <si>
    <t>REMOÇÃO DE TESOURAS DE MADEIRA, COM VÃO MENOR QUE 8M, DE FORMA MANUAL, SEM REAPROVEITAMENTO. AF_12/2017</t>
  </si>
  <si>
    <t>54,35</t>
  </si>
  <si>
    <t>REMOÇÃO DE TESOURAS DE MADEIRA, COM VÃO MAIOR OU IGUAL A 8M, DE FORMA MANUAL, SEM REAPROVEITAMENTO. AF_12/2017</t>
  </si>
  <si>
    <t>123,20</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</si>
  <si>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</si>
  <si>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</si>
  <si>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</si>
  <si>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16,08</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</si>
  <si>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</si>
  <si>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</si>
  <si>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</si>
  <si>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</si>
  <si>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</si>
  <si>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0,43</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</si>
  <si>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</si>
  <si>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</si>
  <si>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</si>
  <si>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</si>
  <si>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</si>
  <si>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</si>
  <si>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</si>
  <si>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111,24</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</si>
  <si>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</si>
  <si>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</si>
  <si>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</si>
  <si>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</si>
  <si>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</si>
  <si>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</si>
  <si>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</si>
  <si>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</si>
  <si>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</si>
  <si>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1,79</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</si>
  <si>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</si>
  <si>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</si>
  <si>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</si>
  <si>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1,67</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</si>
  <si>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</si>
  <si>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</si>
  <si>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</si>
  <si>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</si>
  <si>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</si>
  <si>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1,27</t>
  </si>
  <si>
    <t>TRANSPORTE COM CAMINHÃO BASCULANTE DE 14 M³, EM VIA URBANA EM REVESTIMENTO PRIMÁRIO (UNIDADE: TXKM). AF_07/2020</t>
  </si>
  <si>
    <t>1,09</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</si>
  <si>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</si>
  <si>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</si>
  <si>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</si>
  <si>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</si>
  <si>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</si>
  <si>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1,10</t>
  </si>
  <si>
    <t>TRANSPORTE COM CAMINHÃO BASCULANTE DE 18 M³, EM VIA URBANA EM REVESTIMENTO PRIMÁRIO (UNIDADE: TXKM). AF_07/2020</t>
  </si>
  <si>
    <t>0,95</t>
  </si>
  <si>
    <t>TRANSPORTE COM CAMINHÃO BASCULANTE DE 18 M³, EM VIA URBANA PAVIMENTADA, ADICIONAL PARA DMT EXCEDENTE A 30 KM (UNIDADE: TXKM). AF_07/2020</t>
  </si>
  <si>
    <t>TRANSPORTE COM CAMINHÃO BASCULANTE DE 10 M³, EM VIA URBANA PAVIMENTADA, DMT ATÉ 30 KM (UNIDADE: M3XKM). AF_07/2020</t>
  </si>
  <si>
    <t>1,65</t>
  </si>
  <si>
    <t>TRANSPORTE COM CAMINHÃO BASCULANTE DE 14 M³, EM VIA URBANA PAVIMENTADA, DMT ATÉ 30 KM (UNIDADE: M3XKM). AF_07/2020</t>
  </si>
  <si>
    <t>1,50</t>
  </si>
  <si>
    <t>TRANSPORTE COM CAMINHÃO BASCULANTE DE 18 M³, EM VIA URBANA PAVIMENTADA, DMT ATÉ 30 KM (UNIDADE: M3XKM). AF_07/2020</t>
  </si>
  <si>
    <t>TRANSPORTE COM CAMINHÃO BASCULANTE DE 10 M³, EM VIA URBANA PAVIMENTADA, DMT ATÉ 30 KM (UNIDADE: TXKM). AF_07/2020</t>
  </si>
  <si>
    <t>1,11</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</si>
  <si>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</si>
  <si>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</si>
  <si>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</si>
  <si>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</si>
  <si>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2,14</t>
  </si>
  <si>
    <t>TRANSPORTE COM CAMINHÃO BASCULANTE DE 6 M³, EM VIA URBANA PAVIMENTADA, DMT ATÉ 30 KM (UNIDADE: M3XKM). AF_07/2020</t>
  </si>
  <si>
    <t>1,95</t>
  </si>
  <si>
    <t>TRANSPORTE COM CAMINHÃO BASCULANTE DE 6 M³, EM VIA URBANA PAVIMENTADA, ADICIONAL PARA DMT EXCEDENTE A 30 KM (UNIDADE: M3XKM). AF_07/2020</t>
  </si>
  <si>
    <t>TRANSPORTE COM CAMINHÃO BASCULANTE DE 6 M³, EM VIA INTERNA (DENTRO DO CANTEIRO - UNIDADE: M3XKM). AF_07/2020</t>
  </si>
  <si>
    <t>5,88</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</si>
  <si>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</si>
  <si>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</si>
  <si>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</si>
  <si>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</si>
  <si>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</si>
  <si>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</si>
  <si>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3,05</t>
  </si>
  <si>
    <t>TRANSPORTE COM CAMINHÃO BASCULANTE DE 18 M³, EM VIA INTERNA (DENTRO DO CANTEIRO - UNIDADE: TXKM). AF_07/2020</t>
  </si>
  <si>
    <t>TRANSPORTE COM CAMINHÃO CARROCERIA 9T, EM VIA URBANA EM LEITO NATURAL (UNIDADE: TXKM). AF_07/2020</t>
  </si>
  <si>
    <t>1,75</t>
  </si>
  <si>
    <t>TRANSPORTE COM CAMINHÃO CARROCERIA 9T, EM VIA URBANA EM REVESTIMENTO PRIMÁRIO (UNIDADE: TXKM). AF_07/2020</t>
  </si>
  <si>
    <t>TRANSPORTE COM CAMINHÃO CARROCERIA 9T, EM VIA URBANA PAVIMENTADA, DMT ATÉ 30KM (UNIDADE: TXKM). AF_07/2020</t>
  </si>
  <si>
    <t>1,38</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</si>
  <si>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</si>
  <si>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</si>
  <si>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</si>
  <si>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2,27</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</si>
  <si>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</si>
  <si>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</si>
  <si>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</si>
  <si>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</si>
  <si>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</si>
  <si>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</si>
  <si>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</si>
  <si>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</si>
  <si>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</si>
  <si>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</si>
  <si>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2,43</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</si>
  <si>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</si>
  <si>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</si>
  <si>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</si>
  <si>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</si>
  <si>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5,86</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</si>
  <si>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</si>
  <si>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</si>
  <si>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</si>
  <si>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</si>
  <si>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</si>
  <si>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</si>
  <si>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</si>
  <si>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</si>
  <si>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</si>
  <si>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</si>
  <si>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</si>
  <si>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0,54</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</si>
  <si>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</si>
  <si>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</si>
  <si>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</si>
  <si>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</si>
  <si>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</si>
  <si>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</si>
  <si>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</si>
  <si>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</si>
  <si>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</si>
  <si>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5,85</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</si>
  <si>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</si>
  <si>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</si>
  <si>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</si>
  <si>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4,87</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</si>
  <si>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</si>
  <si>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</si>
  <si>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</si>
  <si>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</si>
  <si>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</si>
  <si>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</si>
  <si>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</si>
  <si>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</si>
  <si>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</si>
  <si>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2,99</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</si>
  <si>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</si>
  <si>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</si>
  <si>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</si>
  <si>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4,01</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</si>
  <si>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</si>
  <si>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</si>
  <si>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</si>
  <si>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4,02</t>
  </si>
  <si>
    <t>CARGA DE MISTURA ASFÁLTICA EM CAMINHÃO BASCULANTE 6 M³ (UNIDADE: T). AF_07/2020</t>
  </si>
  <si>
    <t>CARGA DE MISTURA ASFÁLTICA EM CAMINHÃO BASCULANTE 10 M³ (UNIDADE: T). AF_07/2020</t>
  </si>
  <si>
    <t>CARGA DE MISTURA ASFÁLTICA EM CAMINHÃO BASCULANTE 14 M³ (UNIDADE: T). AF_07/2020</t>
  </si>
  <si>
    <t>4,81</t>
  </si>
  <si>
    <t>CARGA DE MISTURA ASFÁLTICA EM CAMINHÃO BASCULANTE 18 M³ (UNIDADE: T). AF_07/2020</t>
  </si>
  <si>
    <t>CARGA, MANOBRA E DESCARGA DE ÁGUA EM CAMINHÃO PIPA 6 M³. AF_07/2020</t>
  </si>
  <si>
    <t>12,79</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</si>
  <si>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</si>
  <si>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</si>
  <si>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</si>
  <si>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</si>
  <si>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27,37</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</si>
  <si>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</si>
  <si>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</si>
  <si>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</si>
  <si>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</si>
  <si>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</si>
  <si>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25,11</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</si>
  <si>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</si>
  <si>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</si>
  <si>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</si>
  <si>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</si>
  <si>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</si>
  <si>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</si>
  <si>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</si>
  <si>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</si>
  <si>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10,56</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</si>
  <si>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</si>
  <si>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</si>
  <si>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</si>
  <si>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</si>
  <si>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12,54</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</si>
  <si>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</si>
  <si>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</si>
  <si>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</si>
  <si>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</si>
  <si>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10,21</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</si>
  <si>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</si>
  <si>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</si>
  <si>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</si>
  <si>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</si>
  <si>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30,57</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</si>
  <si>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</si>
  <si>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</si>
  <si>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</si>
  <si>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</si>
  <si>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</si>
  <si>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</si>
  <si>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</si>
  <si>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</si>
  <si>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</si>
  <si>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</si>
  <si>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</si>
  <si>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48,01</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</si>
  <si>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</si>
  <si>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</si>
  <si>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</si>
  <si>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</si>
  <si>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</si>
  <si>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</si>
  <si>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</si>
  <si>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</si>
  <si>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</si>
  <si>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28,30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</si>
  <si>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</si>
  <si>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</si>
  <si>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</si>
  <si>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</si>
  <si>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</si>
  <si>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</si>
  <si>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55,29</t>
  </si>
  <si>
    <t>PLANTIO DE ÁRVORE ORNAMENTAL COM ALTURA DE MUDA MENOR OU IGUAL A 2,00 M. AF_05/2018</t>
  </si>
  <si>
    <t>77,08</t>
  </si>
  <si>
    <t>PLANTIO DE ÁRVORE ORNAMENTAL COM ALTURA DE MUDA MAIOR QUE 2,00 M E MENOR OU IGUAL A 4,00 M. AF_05/2018</t>
  </si>
  <si>
    <t>150,04</t>
  </si>
  <si>
    <t>PLANTIO DE PALMEIRA COM ALTURA DE MUDA MENOR OU IGUAL A 2,00 M. AF_05/2018</t>
  </si>
  <si>
    <t>REVOLVIMENTO E LIMPEZA MANUAL DE SOLO. AF_05/2018</t>
  </si>
  <si>
    <t>APLICAÇÃO DE ADUBO EM SOLO. AF_05/2018</t>
  </si>
  <si>
    <t>3,53</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</si>
  <si>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</si>
  <si>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</si>
  <si>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</si>
  <si>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</si>
  <si>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14,01</t>
  </si>
  <si>
    <t>9,27</t>
  </si>
  <si>
    <t>PLANTIO DE FORRAÇÃO. AF_05/2018</t>
  </si>
  <si>
    <t>78,85</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</si>
  <si>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</si>
  <si>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</si>
  <si>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</si>
  <si>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</si>
  <si>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</si>
  <si>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</si>
  <si>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85,53</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</si>
  <si>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</si>
  <si>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</si>
  <si>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</si>
  <si>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</si>
  <si>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</si>
  <si>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</si>
  <si>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13,40</t>
  </si>
  <si>
    <t>ENCARGOS COMPLEMENTARES REFERENCIAL</t>
  </si>
  <si>
    <t>AJUDANTE DE ESTRUTURA METÁLICA COM ENCARGOS COMPLEMENTARES</t>
  </si>
  <si>
    <t>10,27</t>
  </si>
  <si>
    <t>AJUDANTE DE OPERAÇÃO EM GERAL COM ENCARGOS COMPLEMENTARES</t>
  </si>
  <si>
    <t>14,06</t>
  </si>
  <si>
    <t>AJUDANTE ESPECIALIZADO COM ENCARGOS COMPLEMENTARES</t>
  </si>
  <si>
    <t>ARMADOR COM ENCARGOS COMPLEMENTARES</t>
  </si>
  <si>
    <t>17,58</t>
  </si>
  <si>
    <t>ASSENTADOR DE TUBOS COM ENCARGOS COMPLEMENTARES</t>
  </si>
  <si>
    <t>14,90</t>
  </si>
  <si>
    <t>14,00</t>
  </si>
  <si>
    <t>AUXILIAR DE ENCANADOR OU BOMBEIRO HIDRÁULICO COM ENCARGOS COMPLEMENTARES</t>
  </si>
  <si>
    <t>AUXILIAR DE LABORATÓRIO COM ENCARGOS COMPLEMENTARES</t>
  </si>
  <si>
    <t>20,08</t>
  </si>
  <si>
    <t>AUXILIAR DE MECÂNICO COM ENCARGOS COMPLEMENTARES</t>
  </si>
  <si>
    <t>AUXILIAR DE SERRALHEIRO COM ENCARGOS COMPLEMENTARES</t>
  </si>
  <si>
    <t>AUXILIAR DE SERVIÇOS GERAIS COM ENCARGOS COMPLEMENTARES</t>
  </si>
  <si>
    <t>14,72</t>
  </si>
  <si>
    <t>AUXILIAR DE TOPÓGRAFO COM ENCARGOS COMPLEMENTARES</t>
  </si>
  <si>
    <t>6,79</t>
  </si>
  <si>
    <t>AUXILIAR TÉCNICO DE ENGENHARIA COM ENCARGOS COMPLEMENTARES</t>
  </si>
  <si>
    <t>21,45</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</si>
  <si>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</si>
  <si>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</si>
  <si>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</si>
  <si>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</si>
  <si>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</si>
  <si>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</si>
  <si>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</si>
  <si>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</si>
  <si>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17,66</t>
  </si>
  <si>
    <t>GESSEIRO COM ENCARGOS COMPLEMENTARES</t>
  </si>
  <si>
    <t>IMPERMEABILIZADOR COM ENCARGOS COMPLEMENTARES</t>
  </si>
  <si>
    <t>MACARIQUEIRO COM ENCARGOS COMPLEMENTARES</t>
  </si>
  <si>
    <t>18,45</t>
  </si>
  <si>
    <t>MARMORISTA/GRANITEIRO COM ENCARGOS COMPLEMENTARES</t>
  </si>
  <si>
    <t>MECÃNICO DE EQUIPAMENTOS PESADOS COM ENCARGOS COMPLEMENTARES</t>
  </si>
  <si>
    <t>MONTADOR (TUBO AÇO/EQUIPAMENTOS) COM ENCARGOS COMPLEMENTARES</t>
  </si>
  <si>
    <t>13,51</t>
  </si>
  <si>
    <t>MONTADOR DE ESTRUTURA METÁLICA COM ENCARGOS COMPLEMENTARES</t>
  </si>
  <si>
    <t>MONTADOR ELETROMECÃNICO COM ENCARGOS COMPLEMENTARES</t>
  </si>
  <si>
    <t>MOTORISTA DE BASCULANTE COM ENCARGOS COMPLEMENTARES</t>
  </si>
  <si>
    <t>MOTORISTA DE CAMINHÃO COM ENCARGOS COMPLEMENTARES</t>
  </si>
  <si>
    <t>14,19</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</si>
  <si>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</si>
  <si>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</si>
  <si>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</si>
  <si>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</si>
  <si>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</si>
  <si>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8,25</t>
  </si>
  <si>
    <t>OPERADOR DE BETONEIRA (CAMINHÃO) COM ENCARGOS COMPLEMENTARES</t>
  </si>
  <si>
    <t>OPERADOR DE COMPRESSOR OU COMPRESSORISTA COM ENCARGOS COMPLEMENTARES</t>
  </si>
  <si>
    <t>13,62</t>
  </si>
  <si>
    <t>OPERADOR DE DEMARCADORA DE FAIXAS COM ENCARGOS COMPLEMENTARES</t>
  </si>
  <si>
    <t>OPERADOR DE ESCAVADEIRA COM ENCARGOS COMPLEMENTARES</t>
  </si>
  <si>
    <t>16,69</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</si>
  <si>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</si>
  <si>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</si>
  <si>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</si>
  <si>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</si>
  <si>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</si>
  <si>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</si>
  <si>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18,56</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</si>
  <si>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</si>
  <si>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</si>
  <si>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</si>
  <si>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</si>
  <si>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14,21</t>
  </si>
  <si>
    <t>OPERADOR JATO DE AREIA OU JATISTA COM ENCARGOS COMPLEMENTARES</t>
  </si>
  <si>
    <t>15,25</t>
  </si>
  <si>
    <t>OPERADOR PARA BATE ESTACAS COM ENCARGOS COMPLEMENTARES</t>
  </si>
  <si>
    <t>14,78</t>
  </si>
  <si>
    <t>PASTILHEIRO COM ENCARGOS COMPLEMENTARES</t>
  </si>
  <si>
    <t>19,89</t>
  </si>
  <si>
    <t>PINTOR COM ENCARGOS COMPLEMENTARES</t>
  </si>
  <si>
    <t>18,68</t>
  </si>
  <si>
    <t>PINTOR DE LETREIROS COM ENCARGOS COMPLEMENTARES</t>
  </si>
  <si>
    <t>20,78</t>
  </si>
  <si>
    <t>PINTOR PARA TINTA EPÓXI COM ENCARGOS COMPLEMENTARES</t>
  </si>
  <si>
    <t>19,72</t>
  </si>
  <si>
    <t>POCEIRO COM ENCARGOS COMPLEMENTARES</t>
  </si>
  <si>
    <t>12,88</t>
  </si>
  <si>
    <t>RASTELEIRO COM ENCARGOS COMPLEMENTARES</t>
  </si>
  <si>
    <t>SOLDADOR COM ENCARGOS COMPLEMENTARES</t>
  </si>
  <si>
    <t>18,24</t>
  </si>
  <si>
    <t>SOLDADOR A (PARA SOLDA A SER TESTADA COM RAIOS "X") COM ENCARGOS COMPLEMENTARES</t>
  </si>
  <si>
    <t>22,93</t>
  </si>
  <si>
    <t>TAQUEADOR OU TAQUEIRO COM ENCARGOS COMPLEMENTARES</t>
  </si>
  <si>
    <t>20,59</t>
  </si>
  <si>
    <t>TÉCNICO DE LABORATÓRIO COM ENCARGOS COMPLEMENTARES</t>
  </si>
  <si>
    <t>21,00</t>
  </si>
  <si>
    <t>TÉCNICO DE SONDAGEM COM ENCARGOS COMPLEMENTARES</t>
  </si>
  <si>
    <t>19,50</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</si>
  <si>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</si>
  <si>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</si>
  <si>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</si>
  <si>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</si>
  <si>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</si>
  <si>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</si>
  <si>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17,07</t>
  </si>
  <si>
    <t>DESENHISTA DETALHISTA COM ENCARGOS COMPLEMENTARES</t>
  </si>
  <si>
    <t>22,52</t>
  </si>
  <si>
    <t>ALMOXARIFE COM ENCARGOS COMPLEMENTARES</t>
  </si>
  <si>
    <t>14,93</t>
  </si>
  <si>
    <t>APONTADOR OU APROPRIADOR COM ENCARGOS COMPLEMENTARES</t>
  </si>
  <si>
    <t>14,55</t>
  </si>
  <si>
    <t>ARQUITETO DE OBRA JUNIOR COM ENCARGOS COMPLEMENTARES</t>
  </si>
  <si>
    <t>59,10</t>
  </si>
  <si>
    <t>ARQUITETO DE OBRA PLENO COM ENCARGOS COMPLEMENTARES</t>
  </si>
  <si>
    <t>83,47</t>
  </si>
  <si>
    <t>ARQUITETO DE OBRA SENIOR COM ENCARGOS COMPLEMENTARES</t>
  </si>
  <si>
    <t>109,98</t>
  </si>
  <si>
    <t>AUXILIAR DE DESENHISTA COM ENCARGOS COMPLEMENTARES</t>
  </si>
  <si>
    <t>AUXILIAR DE ESCRITORIO COM ENCARGOS COMPLEMENTARES</t>
  </si>
  <si>
    <t>DESENHISTA COPISTA COM ENCARGOS COMPLEMENTARES</t>
  </si>
  <si>
    <t>17,27</t>
  </si>
  <si>
    <t>DESENHISTA PROJETISTA COM ENCARGOS COMPLEMENTARES</t>
  </si>
  <si>
    <t>ENCARREGADO GERAL COM ENCARGOS COMPLEMENTARES</t>
  </si>
  <si>
    <t>ENGENHEIRO CIVIL DE OBRA JUNIOR COM ENCARGOS COMPLEMENTARES</t>
  </si>
  <si>
    <t>80,15</t>
  </si>
  <si>
    <t>ENGENHEIRO CIVIL DE OBRA PLENO COM ENCARGOS COMPLEMENTARES</t>
  </si>
  <si>
    <t>91,06</t>
  </si>
  <si>
    <t>ENGENHEIRO CIVIL DE OBRA SENIOR COM ENCARGOS COMPLEMENTARES</t>
  </si>
  <si>
    <t>124,04</t>
  </si>
  <si>
    <t>MESTRE DE OBRAS COM ENCARGOS COMPLEMENTARES</t>
  </si>
  <si>
    <t>29,77</t>
  </si>
  <si>
    <t>TOPOGRAFO COM ENCARGOS COMPLEMENTARES</t>
  </si>
  <si>
    <t>ENGENHEIRO ELETRICISTA COM ENCARGOS COMPLEMENTARES</t>
  </si>
  <si>
    <t>77,52</t>
  </si>
  <si>
    <t>ENGENHEIRO SANITARISTA COM ENCARGOS COMPLEMENTARES</t>
  </si>
  <si>
    <t>75,23</t>
  </si>
  <si>
    <t>MOTORISTA DE CAMINHAO COM ENCARGOS COMPLEMENTARES</t>
  </si>
  <si>
    <t>MES</t>
  </si>
  <si>
    <t>2.546,88</t>
  </si>
  <si>
    <t>4.001,05</t>
  </si>
  <si>
    <t>3.072,92</t>
  </si>
  <si>
    <t>3.243,04</t>
  </si>
  <si>
    <t>3.242,18</t>
  </si>
  <si>
    <t>2.659,14</t>
  </si>
  <si>
    <t>2.587,78</t>
  </si>
  <si>
    <t>14.179,16</t>
  </si>
  <si>
    <t>2.188,82</t>
  </si>
  <si>
    <t>16.108,43</t>
  </si>
  <si>
    <t>21.939,20</t>
  </si>
  <si>
    <t>ARQUITETO JUNIOR COM ENCARGOS COMPLEMENTARES</t>
  </si>
  <si>
    <t>10.473,48</t>
  </si>
  <si>
    <t>ARQUITETO PLENO COM ENCARGOS COMPLEMENTARES</t>
  </si>
  <si>
    <t>14.784,36</t>
  </si>
  <si>
    <t>ARQUITETO SENIOR COM ENCARGOS COMPLEMENTARES</t>
  </si>
  <si>
    <t>19.475,49</t>
  </si>
  <si>
    <t>ENCARREGADO GERAL DE OBRAS COM ENCARGOS COMPLEMENTARES</t>
  </si>
  <si>
    <t>3.583,25</t>
  </si>
  <si>
    <t>5.279,50</t>
  </si>
  <si>
    <t>2.655,59</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</si>
  <si>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</si>
  <si>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</si>
  <si>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</si>
  <si>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</si>
  <si>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</si>
  <si>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0,10</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</si>
  <si>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</si>
  <si>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</si>
  <si>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</si>
  <si>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</si>
  <si>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</si>
  <si>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</si>
  <si>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</si>
  <si>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</si>
  <si>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</si>
  <si>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</si>
  <si>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</si>
  <si>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</si>
  <si>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0,14</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</si>
  <si>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</si>
  <si>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</si>
  <si>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</si>
  <si>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</si>
  <si>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</si>
  <si>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</si>
  <si>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</si>
  <si>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0,37</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</si>
  <si>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</si>
  <si>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</si>
  <si>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</si>
  <si>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</si>
  <si>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</si>
  <si>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</si>
  <si>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</si>
  <si>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</si>
  <si>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</si>
  <si>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</si>
  <si>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</si>
  <si>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</si>
  <si>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</si>
  <si>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</si>
  <si>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</si>
  <si>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</si>
  <si>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</si>
  <si>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</si>
  <si>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</si>
  <si>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</si>
  <si>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</si>
  <si>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</si>
  <si>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</si>
  <si>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</si>
  <si>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</si>
  <si>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</si>
  <si>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</si>
  <si>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</si>
  <si>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</si>
  <si>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</si>
  <si>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</si>
  <si>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</si>
  <si>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</si>
  <si>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</si>
  <si>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</si>
  <si>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</si>
  <si>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</si>
  <si>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</si>
  <si>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</si>
  <si>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</si>
  <si>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</si>
  <si>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</si>
  <si>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</si>
  <si>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</si>
  <si>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</si>
  <si>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</si>
  <si>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</si>
  <si>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</si>
  <si>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</si>
  <si>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</si>
  <si>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</si>
  <si>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</si>
  <si>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</si>
  <si>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</si>
  <si>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</si>
  <si>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</si>
  <si>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</si>
  <si>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</si>
  <si>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</si>
  <si>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</si>
  <si>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0,48</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</si>
  <si>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</si>
  <si>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</si>
  <si>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</si>
  <si>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</si>
  <si>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</si>
  <si>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</si>
  <si>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</si>
  <si>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0,82</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</si>
  <si>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</si>
  <si>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</si>
  <si>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</si>
  <si>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</si>
  <si>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</si>
  <si>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</si>
  <si>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</si>
  <si>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10,54</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</si>
  <si>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</si>
  <si>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</si>
  <si>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</si>
  <si>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</si>
  <si>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</si>
  <si>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27,01</t>
  </si>
  <si>
    <t>CURSO DE CAPACITAÇÃO PARA ENGENHEIRO CIVIL DE OBRA JÚNIOR (ENCARGOS COMPLEMENTARES) - MENSALISTA</t>
  </si>
  <si>
    <t>112,16</t>
  </si>
  <si>
    <t>CURSO DE CAPACITAÇÃO PARA AUXILIAR DE ESCRITÓRIO (ENCARGOS COMPLEMENTARES) - MENSALISTA</t>
  </si>
  <si>
    <t>CURSO DE CAPACITAÇÃO PARA ENGENHEIRO CIVIL DE OBRA PLENO (ENCARGOS COMPLEMENTARES) - MENSALISTA</t>
  </si>
  <si>
    <t>127,66</t>
  </si>
  <si>
    <t>CURSO DE CAPACITAÇÃO PARA ENGENHEIRO CIVIL DE OBRA SÊNIOR (ENCARGOS COMPLEMENTARES) - MENSALISTA</t>
  </si>
  <si>
    <t>174,51</t>
  </si>
  <si>
    <t>CURSO DE CAPACITAÇÃO PARA ARQUITETO JÚNIOR (ENCARGOS COMPLEMENTARES) - MENSALISTA</t>
  </si>
  <si>
    <t>46,95</t>
  </si>
  <si>
    <t>CURSO DE CAPACITAÇÃO PARA ARQUITETO PLENO (ENCARGOS COMPLEMENTARES) - MENSALISTA</t>
  </si>
  <si>
    <t>CURSO DE CAPACITAÇÃO PARA ARQUITETO SÊNIOR (ENCARGOS COMPLEMENTARES) - MENSALISTA</t>
  </si>
  <si>
    <t>88,17</t>
  </si>
  <si>
    <t>CURSO DE CAPACITAÇÃO PARA ENCARREGADO GERAL DE OBRAS (ENCARGOS COMPLEMENTARES) - MENSALISTA</t>
  </si>
  <si>
    <t>CURSO DE CAPACITAÇÃO PARA MESTRE DE OBRAS (ENCARGOS COMPLEMENTARES) - MENSALISTA</t>
  </si>
  <si>
    <t>57,01</t>
  </si>
  <si>
    <t>CURSO DE CAPACITAÇÃO PARA TOPÓGRAFO (ENCARGOS COMPLEMENTARES) - MENSALISTA</t>
  </si>
  <si>
    <t>11,13</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</si>
  <si>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</si>
  <si>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</si>
  <si>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</si>
  <si>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</si>
  <si>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</si>
  <si>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</si>
  <si>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</si>
  <si>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</si>
  <si>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</si>
  <si>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</si>
  <si>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</si>
  <si>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</si>
  <si>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</si>
  <si>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</si>
  <si>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</si>
  <si>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116,16</t>
  </si>
  <si>
    <t>AUXILIAR DE AZULEJISTA COM ENCARGOS COMPLEMENTARES</t>
  </si>
  <si>
    <t>ARQUITETO PAISAGISTA COM ENCARGOS COMPLEMENTARES</t>
  </si>
  <si>
    <t>55,76</t>
  </si>
  <si>
    <t>ENGENHEIRO CIVIL JUNIOR COM ENCARGOS COMPLEMENTARES</t>
  </si>
  <si>
    <t>81,12</t>
  </si>
  <si>
    <t>ENGENHEIRO CIVIL PLENO COM ENCARGOS COMPLEMENTARES</t>
  </si>
  <si>
    <t>91,35</t>
  </si>
  <si>
    <t>MONTADOR DE ELETROELETRÔNICOS COM ENCARGOS COMPLEMENTARES</t>
  </si>
  <si>
    <t>MECÂNICO DE REFRIGERAÇÃO COM ENCARGOS COMPLEMENTARES</t>
  </si>
  <si>
    <t>19,65</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</si>
  <si>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</si>
  <si>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</si>
  <si>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</si>
  <si>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</si>
  <si>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69,39</t>
  </si>
  <si>
    <t>CURSO DE CAPACITAÇÃO PARA ENGENHEIRO CIVIL JUNIOR (ENCARGOS COMPLEMENTARES) - MENSALISTA</t>
  </si>
  <si>
    <t>88,51</t>
  </si>
  <si>
    <t>CURSO DE CAPACITAÇÃO PARA ENGENHEIRO CIVIL PLENO (ENCARGOS COMPLEMENTARES) - MENSALISTA</t>
  </si>
  <si>
    <t>CURSO DE CAPACITAÇÃO PARA TÉCNICO EM SEGURANÇA DO TRABALHO (ENCARGOS COMPLEMENTARES) - MENSALISTA</t>
  </si>
  <si>
    <t>35,97</t>
  </si>
  <si>
    <t>2.091,68</t>
  </si>
  <si>
    <t>COORDENADOR / GERENTE DE OBRA COM ENCARGOS COMPLEMENTARES</t>
  </si>
  <si>
    <t>20.575,43</t>
  </si>
  <si>
    <t>9.926,82</t>
  </si>
  <si>
    <t>14.357,51</t>
  </si>
  <si>
    <t>16.169,94</t>
  </si>
  <si>
    <t>3.938,02</t>
  </si>
  <si>
    <t>TECNICO DE EDIFICACOES COM ENCARGOS COMPLEMENTARES</t>
  </si>
  <si>
    <t>2.563,42</t>
  </si>
  <si>
    <t>CURSO DE CAPACITAÇÃO PARA TECNICO DE EDIFICACOES (ENCARGOS COMPLEMENTARES) - HORISTA</t>
  </si>
  <si>
    <t>CURSO DE CAPACITAÇÃO PARA TECNICO DE EDIFICACOES (ENCARGOS COMPLEMENTARES) - MENSALISTA</t>
  </si>
  <si>
    <t>22,63</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</si>
  <si>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</si>
  <si>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</si>
  <si>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</si>
  <si>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10,63</t>
  </si>
  <si>
    <t>CURSO DE CAPACITAÇÃO PARA AJUDANTE DE ELETRICISTA (ENCARGOS COMPLEMENTARES) - MENSALISTA</t>
  </si>
  <si>
    <t>35,90</t>
  </si>
  <si>
    <t>CURSO DE CAPACITAÇÃO PARA AJUDANTE DE ESTRUTURAS METÁLICAS(ENCARGOS COMPLEMENTARES) - MENSALISTA</t>
  </si>
  <si>
    <t>8,15</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</si>
  <si>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</si>
  <si>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</si>
  <si>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</si>
  <si>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</si>
  <si>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</si>
  <si>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</si>
  <si>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</si>
  <si>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</si>
  <si>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17,38</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</si>
  <si>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</si>
  <si>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</si>
  <si>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</si>
  <si>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14,56</t>
  </si>
  <si>
    <t>CURSO DE CAPACITAÇÃO PARA AUXILIAR DE SERVIÇOS GERAIS (ENCARGOS COMPLEMENTARES) - MENSALISTA</t>
  </si>
  <si>
    <t>CURSO DE CAPACITAÇÃO PARA AUXILIAR DE TOPÓGRAFO (ENCARGOS COMPLEMENTARES) - MENSALISTA</t>
  </si>
  <si>
    <t>4,54</t>
  </si>
  <si>
    <t>CURSO DE CAPACITAÇÃO PARA AUXILIAR TÉCNICO DE ENGENHARIA (ENCARGOS COMPLEMENTARES) - MENSALISTA</t>
  </si>
  <si>
    <t>16,45</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</si>
  <si>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</si>
  <si>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</si>
  <si>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</si>
  <si>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</si>
  <si>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</si>
  <si>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10,80</t>
  </si>
  <si>
    <t>CURSO DE CAPACITAÇÃO PARA CARPINTEIRO AUXILIAR (ENCARGOS COMPLEMENTARES) - MENSALISTA</t>
  </si>
  <si>
    <t>15,44</t>
  </si>
  <si>
    <t>CURSO DE CAPACITAÇÃO PARA CARPINTEIRO DE ESQUADRIAS (ENCARGOS COMPLEMENTARES) - MENSALISTA</t>
  </si>
  <si>
    <t>21,41</t>
  </si>
  <si>
    <t>CURSO DE CAPACITAÇÃO PARA CARPINTEIRO DE FORMAS (ENCARGOS COMPLEMENTARES) - MENSALISTA</t>
  </si>
  <si>
    <t>CURSO DE CAPACITAÇÃO PARA CAVOUQUEIRO OU OPERADOR DE PERFURATRIZ (ENCARGOS COMPLEMENTARES) - MENSALISTA</t>
  </si>
  <si>
    <t>9,38</t>
  </si>
  <si>
    <t>CURSO DE CAPACITAÇÃO PARA ELETRICISTA (ENCARGOS COMPLEMENTARES) - MENSALISTA</t>
  </si>
  <si>
    <t>51,04</t>
  </si>
  <si>
    <t>CURSO DE CAPACITAÇÃO PARA ELETRICISTA DE MANUTENÇÃO INDUSTRIAL (ENCARGOS COMPLEMENTARES) - MENSALISTA</t>
  </si>
  <si>
    <t>CURSO DE CAPACITAÇÃO PARA ELETROTÉCNICO (ENCARGOS COMPLEMENTARES) - MENSALISTA</t>
  </si>
  <si>
    <t>42,75</t>
  </si>
  <si>
    <t>CURSO DE CAPACITAÇÃO PARA ENCANADOR OU BOMBEIRO HIDRÁULICO (ENCARGOS COMPLEMENTARES) - MENSALISTA</t>
  </si>
  <si>
    <t>24,52</t>
  </si>
  <si>
    <t>CURSO DE CAPACITAÇÃO PARA ENGENHEIRO CIVIL SENIOR (ENCARGOS COMPLEMENTARES) - MENSALISTA</t>
  </si>
  <si>
    <t>136,84</t>
  </si>
  <si>
    <t>CURSO DE CAPACITAÇÃO PARA ENGENHEIRO ELETRICISTA (ENCARGOS COMPLEMENTARES) - MENSALISTA</t>
  </si>
  <si>
    <t>246,99</t>
  </si>
  <si>
    <t>CURSO DE CAPACITAÇÃO PARA ENGENHEIRO SANITARISTA (ENCARGOS COMPLEMENTARES) - MENSALISTA</t>
  </si>
  <si>
    <t>CURSO DE CAPACITAÇÃO PARA MONTADOR DE MAQUINAS (ENCARGOS COMPLEMENTARES) - MENSALISTA</t>
  </si>
  <si>
    <t>12,53</t>
  </si>
  <si>
    <t>CURSO DE CAPACITAÇÃO PARA GESSEIRO (ENCARGOS COMPLEMENTARES) - MENSALISTA</t>
  </si>
  <si>
    <t>CURSO DE CAPACITAÇÃO PARA IMPERMEABILIZADOR (ENCARGOS COMPLEMENTARES) - MENSALISTA</t>
  </si>
  <si>
    <t>29,76</t>
  </si>
  <si>
    <t>CURSO DE CAPACITAÇÃO PARA MOTORISTA DE CAMINHAO-BASCULANTE (ENCARGOS COMPLEMENTARES) - MENSALISTA</t>
  </si>
  <si>
    <t>CURSO DE CAPACITAÇÃO PARA INSTALADOR DE TUBULAÇÕES (ENCARGOS COMPLEMENTARES) - MENSALISTA</t>
  </si>
  <si>
    <t>15,06</t>
  </si>
  <si>
    <t>CURSO DE CAPACITAÇÃO PARA JARDINEIRO (ENCARGOS COMPLEMENTARES) - MENSALISTA</t>
  </si>
  <si>
    <t>6,56</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</si>
  <si>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</si>
  <si>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</si>
  <si>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</si>
  <si>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24,00</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</si>
  <si>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</si>
  <si>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</si>
  <si>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</si>
  <si>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</si>
  <si>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12,62</t>
  </si>
  <si>
    <t>CURSO DE CAPACITAÇÃO PARA MECÂNICO DE REFRIGERAÇÃO (ENCARGOS COMPLEMENTARES) - MENSALISTA</t>
  </si>
  <si>
    <t>41,59</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</si>
  <si>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</si>
  <si>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</si>
  <si>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</si>
  <si>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5,73</t>
  </si>
  <si>
    <t>CURSO DE CAPACITAÇÃO PARA OPERADOR DE BATE-ESTACAS (ENCARGOS COMPLEMENTARES) - MENSALISTA</t>
  </si>
  <si>
    <t>9,63</t>
  </si>
  <si>
    <t>CURSO DE CAPACITAÇÃO PARA OPERADOR DE BETONEIRA (ENCARGOS COMPLEMENTARES) - MENSALISTA</t>
  </si>
  <si>
    <t>CURSO DE CAPACITAÇÃO PARA OPERADOR DE BETONEIRA ESTACIONARIA / MISTURADOR (ENCARGOS COMPLEMENTARES) - MENSALISTA</t>
  </si>
  <si>
    <t>7,97</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</si>
  <si>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</si>
  <si>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</si>
  <si>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</si>
  <si>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</si>
  <si>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15,67</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</si>
  <si>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</si>
  <si>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</si>
  <si>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</si>
  <si>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</si>
  <si>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</si>
  <si>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10,33</t>
  </si>
  <si>
    <t>CURSO DE CAPACITAÇÃO PARA OPERADOR DE MOTONIVELADORA (ENCARGOS COMPLEMENTARES) - MENSALISTA</t>
  </si>
  <si>
    <t>12,68</t>
  </si>
  <si>
    <t>CURSO DE CAPACITAÇÃO PARA OPERADOR DE PA CARREGADEIRA (ENCARGOS COMPLEMENTARES) - MENSALISTA</t>
  </si>
  <si>
    <t>CURSO DE CAPACITAÇÃO PARA OPERADOR DE PAVIMENTADORA / MESA VIBROACABADORA (ENCARGOS COMPLEMENTARES) - MENSALISTA</t>
  </si>
  <si>
    <t>10,67</t>
  </si>
  <si>
    <t>CURSO DE CAPACITAÇÃO PARA OPERADOR DE ROLO COMPACTADOR (ENCARGOS COMPLEMENTARES) - MENSALISTA</t>
  </si>
  <si>
    <t>8,48</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</si>
  <si>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</si>
  <si>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</si>
  <si>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</si>
  <si>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</si>
  <si>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28,08</t>
  </si>
  <si>
    <t>CURSO DE CAPACITAÇÃO PARA PINTOR (ENCARGOS COMPLEMENTARES) - MENSALISTA</t>
  </si>
  <si>
    <t>CURSO DE CAPACITAÇÃO PARA PINTOR DE LETREIROS (ENCARGOS COMPLEMENTARES) - MENSALISTA</t>
  </si>
  <si>
    <t>22,60</t>
  </si>
  <si>
    <t>CURSO DE CAPACITAÇÃO PARA PINTOR PARA TINTA EPOXI (ENCARGOS COMPLEMENTARES) - MENSALISTA</t>
  </si>
  <si>
    <t>21,09</t>
  </si>
  <si>
    <t>CURSO DE CAPACITAÇÃO PARA POCEIRO / ESCAVADOR DE VALAS E TUBULOES (ENCARGOS COMPLEMENTARES) - MENSALISTA</t>
  </si>
  <si>
    <t>20,19</t>
  </si>
  <si>
    <t>CURSO DE CAPACITAÇÃO PARA RASTELEIRO (ENCARGOS COMPLEMENTARES) - MENSALISTA</t>
  </si>
  <si>
    <t>4,39</t>
  </si>
  <si>
    <t>CURSO DE CAPACITAÇÃO PARA SERRALHEIRO (ENCARGOS COMPLEMENTARES) - MENSALISTA</t>
  </si>
  <si>
    <t>CURSO DE CAPACITAÇÃO PARA SERVENTE DE OBRAS (ENCARGOS COMPLEMENTARES) - MENSALISTA</t>
  </si>
  <si>
    <t>20,90</t>
  </si>
  <si>
    <t>CURSO DE CAPACITAÇÃO PARA SOLDADOR (ENCARGOS COMPLEMENTARES) - MENSALISTA</t>
  </si>
  <si>
    <t>CURSO DE CAPACITAÇÃO PARA SOLDADOR ELETRICO (ENCARGOS COMPLEMENTARES) - MENSALISTA</t>
  </si>
  <si>
    <t>20,44</t>
  </si>
  <si>
    <t>CURSO DE CAPACITAÇÃO PARA TAQUEADOR OU TAQUEIRO (ENCARGOS COMPLEMENTARES) - MENSALISTA</t>
  </si>
  <si>
    <t>18,71</t>
  </si>
  <si>
    <t>CURSO DE CAPACITAÇÃO PARA TECNICO EM LABORATORIO E CAMPO DE CONSTRUCAO CIVIL (ENCARGOS COMPLEMENTARES) - MENSALISTA</t>
  </si>
  <si>
    <t>CURSO DE CAPACITAÇÃO PARA TECNICO EM SONDAGEM (ENCARGOS COMPLEMENTARES) - MENSALISTA</t>
  </si>
  <si>
    <t>20,22</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</si>
  <si>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</si>
  <si>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</si>
  <si>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</si>
  <si>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</si>
  <si>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124,77</t>
  </si>
  <si>
    <t>2.418,40</t>
  </si>
  <si>
    <t>AJUDANTE DE ELETRICISTA COM ENCARGOS COMPLEMENTARES</t>
  </si>
  <si>
    <t>2.515,77</t>
  </si>
  <si>
    <t>AJUDANTE DE ESTRUTURAS METÁLICAS COM ENCARGOS COMPLEMENTARES</t>
  </si>
  <si>
    <t>1.851,91</t>
  </si>
  <si>
    <t>2.477,47</t>
  </si>
  <si>
    <t>2.682,32</t>
  </si>
  <si>
    <t>AJUDANTE DE SERRALHEIRO COM ENCARGOS COMPLEMENTARES</t>
  </si>
  <si>
    <t>2.541,77</t>
  </si>
  <si>
    <t>3.051,83</t>
  </si>
  <si>
    <t>3.155,15</t>
  </si>
  <si>
    <t>ASSENTADOR DE MANILHAS COM ENCARGOS COMPLEMENTARES</t>
  </si>
  <si>
    <t>2.669,46</t>
  </si>
  <si>
    <t>2.498,03</t>
  </si>
  <si>
    <t>2.426,51</t>
  </si>
  <si>
    <t>AUXILIAR DE LABORATORISTA DE SOLOS E DE CONCRETO COM ENCARGOS COMPLEMENTARES</t>
  </si>
  <si>
    <t>3.568,38</t>
  </si>
  <si>
    <t>2.129,29</t>
  </si>
  <si>
    <t>AUXILIAR DE PEDREIRO COM ENCARGOS COMPLEMENTARES</t>
  </si>
  <si>
    <t>2.532,38</t>
  </si>
  <si>
    <t>2.650,62</t>
  </si>
  <si>
    <t>1.217,03</t>
  </si>
  <si>
    <t>AUXILIAR TÉCNICO / ASSISTENTE DE ENGENHARIA COM ENCARGOS COMPLEMENTARES</t>
  </si>
  <si>
    <t>3.813,55</t>
  </si>
  <si>
    <t>AZULEJISTA OU LADRILHEIRO COM ENCARGOS COMPLEMENTARES</t>
  </si>
  <si>
    <t>3.159,50</t>
  </si>
  <si>
    <t>BLASTER, DINAMITADOR OU CABO DE FORÇA COM ENCARGOS COMPLEMENTARES</t>
  </si>
  <si>
    <t>2.288,77</t>
  </si>
  <si>
    <t>3.128,13</t>
  </si>
  <si>
    <t>CARPINTEIRO AUXILIAR COM ENCARGOS COMPLEMENTARES</t>
  </si>
  <si>
    <t>2.621,69</t>
  </si>
  <si>
    <t>CARPINTEIRO DE ESQUADRIAS COM ENCARGOS COMPLEMENTARES</t>
  </si>
  <si>
    <t>3.363,73</t>
  </si>
  <si>
    <t>3.135,07</t>
  </si>
  <si>
    <t>CAVOUQUEIRO OU OPERADOR DE PERFURATRIZ COM ENCARGOS COMPLEMENTARES</t>
  </si>
  <si>
    <t>2.049,16</t>
  </si>
  <si>
    <t>3.272,98</t>
  </si>
  <si>
    <t>ELETRICISTA DE MANUTENÇÃO INDUSTRIAL COM ENCARGOS COMPLEMENTARES</t>
  </si>
  <si>
    <t>3.292,51</t>
  </si>
  <si>
    <t>3.161,86</t>
  </si>
  <si>
    <t>22.078,02</t>
  </si>
  <si>
    <t>13.674,76</t>
  </si>
  <si>
    <t>13.334,30</t>
  </si>
  <si>
    <t>3.314,35</t>
  </si>
  <si>
    <t>INSTALADOR DE TUBULAÇÕES COM ENCARGOS COMPLEMENTARES</t>
  </si>
  <si>
    <t>2.424,88</t>
  </si>
  <si>
    <t>3.068,75</t>
  </si>
  <si>
    <t>LEITURISTA OU CADASTRISTA DE REDES DE ÁGUA COM ENCARGOS COMPLEMENTARES</t>
  </si>
  <si>
    <t>1.839,91</t>
  </si>
  <si>
    <t>MAÇARIQUEIRO COM ENCARGOS COMPLEMENTARES</t>
  </si>
  <si>
    <t>3.316,10</t>
  </si>
  <si>
    <t>3.193,45</t>
  </si>
  <si>
    <t>MARMORISTA / GRANITEIRO COM ENCARGOS COMPLEMENTARES</t>
  </si>
  <si>
    <t>3.213,52</t>
  </si>
  <si>
    <t>MECÂNICO DE EQUIPAMENTOS PESADOS COM ENCARGOS COMPLEMENTARES</t>
  </si>
  <si>
    <t>3.306,05</t>
  </si>
  <si>
    <t>3.515,98</t>
  </si>
  <si>
    <t>MONTADOR DE ELETROELETRÔNICO COM ENCARGOS COMPLEMENTARES</t>
  </si>
  <si>
    <t>3.204,98</t>
  </si>
  <si>
    <t>MONTADOR DE ESTRUTURAS METÁLICAS COM ENCARGOS COMPLEMENTARES</t>
  </si>
  <si>
    <t>2.276,05</t>
  </si>
  <si>
    <t>MONTADOR DE MÁQUINAS COM ENCARGOS COMPLEMENTARES</t>
  </si>
  <si>
    <t>3.456,50</t>
  </si>
  <si>
    <t>MOTORISTA DE CAMINHÃO BASCULANTE COM ENCARGOS COMPLEMENTARES</t>
  </si>
  <si>
    <t>2.433,56</t>
  </si>
  <si>
    <t>MOTORISTA DE CAMINHÃO CARRETA COM ENCARGOS COMPLEMENTARES</t>
  </si>
  <si>
    <t>3.216,74</t>
  </si>
  <si>
    <t>MOTORISTA DE CARRO DE PASSEIO COM ENCARGOS COMPLEMENTARES</t>
  </si>
  <si>
    <t>2.400,47</t>
  </si>
  <si>
    <t>MOTORISTA DE ÔNIBUS / MICRO-ÔNIBUS COM ENCARGOS COMPLEMENTARES</t>
  </si>
  <si>
    <t>2.728,60</t>
  </si>
  <si>
    <t>MOTORISTA OPERADOR DE CAMINHÃO COM MUNCK COM ENCARGOS COMPLEMENTARES</t>
  </si>
  <si>
    <t>2.902,46</t>
  </si>
  <si>
    <t>NIVELADOR  COM ENCARGOS COMPLEMENTARES</t>
  </si>
  <si>
    <t>1.475,07</t>
  </si>
  <si>
    <t>OPERADOR DE BATE-ESTACA COM ENCARGOS COMPLEMENTARES</t>
  </si>
  <si>
    <t>2.653,17</t>
  </si>
  <si>
    <t>2.353,68</t>
  </si>
  <si>
    <t>OPERADOR DE BETONEIRA ESTACIONÁRIA COM ENCARGOS COMPLEMENTARES</t>
  </si>
  <si>
    <t>2.290,62</t>
  </si>
  <si>
    <t>OPERADOR DE COMPRESSOR DE AR OU COMPRESSORISTA COM ENCARGOS COMPLEMENTARES</t>
  </si>
  <si>
    <t>2.447,03</t>
  </si>
  <si>
    <t>OPERADOR DE DEMARCADORA DE FAIXAS DE TRÁFEGO COM ENCARGOS COMPLEMENTARES</t>
  </si>
  <si>
    <t>2.769,94</t>
  </si>
  <si>
    <t>2.985,99</t>
  </si>
  <si>
    <t>OPERADOR DE GUINCHO OU GUINCHEIRO COM ENCARGOS COMPLEMENTARES</t>
  </si>
  <si>
    <t>2.306,90</t>
  </si>
  <si>
    <t>2.316,53</t>
  </si>
  <si>
    <t>OPERADOR DE JATO ABRASIVO OU JATISTA COM ENCARGOS COMPLEMENTARES</t>
  </si>
  <si>
    <t>2.730,75</t>
  </si>
  <si>
    <t>OPERADOR DE MÁQUINAS E TRATORES DIVERSOS COM ENCARGOS COMPLEMENTARES</t>
  </si>
  <si>
    <t>2.406,93</t>
  </si>
  <si>
    <t>2.011,40</t>
  </si>
  <si>
    <t>OPERADOR DE MOTO SCRAPER COM ENCARGOS COMPLEMENTARES</t>
  </si>
  <si>
    <t>2.807,79</t>
  </si>
  <si>
    <t>3.319,92</t>
  </si>
  <si>
    <t>2.572,74</t>
  </si>
  <si>
    <t>OPERADOR DE PAVIMENTADORA / MESA VIBROACABADORA COM ENCARGOS COMPLEMENTARES</t>
  </si>
  <si>
    <t>2.880,95</t>
  </si>
  <si>
    <t>2.403,79</t>
  </si>
  <si>
    <t>OPERADOR DE TRATOR - EXCLUSIVE AGROPECUÁRIA COM ENCARGOS COMPLEMENTARES</t>
  </si>
  <si>
    <t>2.421,53</t>
  </si>
  <si>
    <t>2.551,73</t>
  </si>
  <si>
    <t>3.565,31</t>
  </si>
  <si>
    <t>3.167,98</t>
  </si>
  <si>
    <t>3.361,20</t>
  </si>
  <si>
    <t>3.734,05</t>
  </si>
  <si>
    <t>3.545,71</t>
  </si>
  <si>
    <t>POCEIRO / ESCAVADOR DE VALAS COM ENCARGOS COMPLEMENTARES</t>
  </si>
  <si>
    <t>2.311,42</t>
  </si>
  <si>
    <t>2.123,80</t>
  </si>
  <si>
    <t>SERVENTE DE OBRAS COM ENCARGOS COMPLEMENTARES</t>
  </si>
  <si>
    <t>2.521,30</t>
  </si>
  <si>
    <t>3.278,31</t>
  </si>
  <si>
    <t>SOLDADOR ELÉTRICO COM ENCARGOS COMPLEMENTARES</t>
  </si>
  <si>
    <t>4.108,03</t>
  </si>
  <si>
    <t>3.688,39</t>
  </si>
  <si>
    <t>TÉCNICO DE LABORATÓRIO E CAMPO DE CONSTRUÇÃO COM ENCARGOS COMPLEMENTARES</t>
  </si>
  <si>
    <t>3.732,88</t>
  </si>
  <si>
    <t>TÉCNICO EM SONDAGEM COM ENCARGOS COMPLEMENTARES</t>
  </si>
  <si>
    <t>3.780,82</t>
  </si>
  <si>
    <t>TELHADOR COM ENCARGOS COMPLEMENTARES</t>
  </si>
  <si>
    <t>3.358,97</t>
  </si>
  <si>
    <t>3.057,53</t>
  </si>
  <si>
    <t>2.582,32</t>
  </si>
  <si>
    <t xml:space="preserve">M2    </t>
  </si>
  <si>
    <t xml:space="preserve">C </t>
  </si>
  <si>
    <t xml:space="preserve">UN    </t>
  </si>
  <si>
    <t>CR</t>
  </si>
  <si>
    <t xml:space="preserve">GL    </t>
  </si>
  <si>
    <t>79,07</t>
  </si>
  <si>
    <t>AS</t>
  </si>
  <si>
    <t xml:space="preserve">L     </t>
  </si>
  <si>
    <t>32,05</t>
  </si>
  <si>
    <t xml:space="preserve">M     </t>
  </si>
  <si>
    <t>9,96</t>
  </si>
  <si>
    <t>1,24</t>
  </si>
  <si>
    <t>3,31</t>
  </si>
  <si>
    <t>1,86</t>
  </si>
  <si>
    <t>1,70</t>
  </si>
  <si>
    <t>1,22</t>
  </si>
  <si>
    <t>1,99</t>
  </si>
  <si>
    <t>61,40</t>
  </si>
  <si>
    <t xml:space="preserve">KG    </t>
  </si>
  <si>
    <t>17,72</t>
  </si>
  <si>
    <t>12,70</t>
  </si>
  <si>
    <t>23,68</t>
  </si>
  <si>
    <t>25,70</t>
  </si>
  <si>
    <t>11,04</t>
  </si>
  <si>
    <t>4,36</t>
  </si>
  <si>
    <t>11,85</t>
  </si>
  <si>
    <t>11,01</t>
  </si>
  <si>
    <t>35,35</t>
  </si>
  <si>
    <t>28,70</t>
  </si>
  <si>
    <t>34,39</t>
  </si>
  <si>
    <t>28,75</t>
  </si>
  <si>
    <t>40,24</t>
  </si>
  <si>
    <t>81,21</t>
  </si>
  <si>
    <t>5,43</t>
  </si>
  <si>
    <t>14,05</t>
  </si>
  <si>
    <t>1,53</t>
  </si>
  <si>
    <t>8,85</t>
  </si>
  <si>
    <t xml:space="preserve">M3    </t>
  </si>
  <si>
    <t xml:space="preserve">H     </t>
  </si>
  <si>
    <t xml:space="preserve">MES   </t>
  </si>
  <si>
    <t>1.688,71</t>
  </si>
  <si>
    <t>9,93</t>
  </si>
  <si>
    <t>1.760,22</t>
  </si>
  <si>
    <t>1.293,86</t>
  </si>
  <si>
    <t>1.747,41</t>
  </si>
  <si>
    <t>1.811,30</t>
  </si>
  <si>
    <t>2.338,48</t>
  </si>
  <si>
    <t>6,63</t>
  </si>
  <si>
    <t>37,55</t>
  </si>
  <si>
    <t>61,99</t>
  </si>
  <si>
    <t>181,89</t>
  </si>
  <si>
    <t>13,66</t>
  </si>
  <si>
    <t>2.420,84</t>
  </si>
  <si>
    <t>29,90</t>
  </si>
  <si>
    <t>17,55</t>
  </si>
  <si>
    <t>3,59</t>
  </si>
  <si>
    <t>15,85</t>
  </si>
  <si>
    <t>142,07</t>
  </si>
  <si>
    <t xml:space="preserve">DM3   </t>
  </si>
  <si>
    <t>77,27</t>
  </si>
  <si>
    <t>2.329,24</t>
  </si>
  <si>
    <t>21,12</t>
  </si>
  <si>
    <t>26,28</t>
  </si>
  <si>
    <t>78,00</t>
  </si>
  <si>
    <t>76,50</t>
  </si>
  <si>
    <t>2,75</t>
  </si>
  <si>
    <t>2,60</t>
  </si>
  <si>
    <t>3,09</t>
  </si>
  <si>
    <t>57,60</t>
  </si>
  <si>
    <t>10.206,88</t>
  </si>
  <si>
    <t>54,40</t>
  </si>
  <si>
    <t>9.637,78</t>
  </si>
  <si>
    <t>81,82</t>
  </si>
  <si>
    <t>14.498,02</t>
  </si>
  <si>
    <t>108,18</t>
  </si>
  <si>
    <t>19.167,67</t>
  </si>
  <si>
    <t>1,36</t>
  </si>
  <si>
    <t>2,53</t>
  </si>
  <si>
    <t>4,61</t>
  </si>
  <si>
    <t>16,10</t>
  </si>
  <si>
    <t>2.102,53</t>
  </si>
  <si>
    <t>76,08</t>
  </si>
  <si>
    <t>1.854,96</t>
  </si>
  <si>
    <t>9,95</t>
  </si>
  <si>
    <t>1.764,68</t>
  </si>
  <si>
    <t>1.774,08</t>
  </si>
  <si>
    <t>1.951,83</t>
  </si>
  <si>
    <t>3.321,58</t>
  </si>
  <si>
    <t>8,84</t>
  </si>
  <si>
    <t>1.569,51</t>
  </si>
  <si>
    <t>10,15</t>
  </si>
  <si>
    <t>1.798,76</t>
  </si>
  <si>
    <t>1.939,78</t>
  </si>
  <si>
    <t>988,87</t>
  </si>
  <si>
    <t>20,17</t>
  </si>
  <si>
    <t>3.577,45</t>
  </si>
  <si>
    <t>10,01</t>
  </si>
  <si>
    <t xml:space="preserve">PAR   </t>
  </si>
  <si>
    <t>11,57</t>
  </si>
  <si>
    <t>5,49</t>
  </si>
  <si>
    <t>29,57</t>
  </si>
  <si>
    <t>80,21</t>
  </si>
  <si>
    <t>81,58</t>
  </si>
  <si>
    <t xml:space="preserve">JG    </t>
  </si>
  <si>
    <t>9,71</t>
  </si>
  <si>
    <t>1.722,00</t>
  </si>
  <si>
    <t>1,16</t>
  </si>
  <si>
    <t>2,25</t>
  </si>
  <si>
    <t xml:space="preserve">MIL   </t>
  </si>
  <si>
    <t>3,45</t>
  </si>
  <si>
    <t>3,51</t>
  </si>
  <si>
    <t>2,88</t>
  </si>
  <si>
    <t>3,79</t>
  </si>
  <si>
    <t>4,23</t>
  </si>
  <si>
    <t>3,18</t>
  </si>
  <si>
    <t>3,38</t>
  </si>
  <si>
    <t>4,93</t>
  </si>
  <si>
    <t>2,79</t>
  </si>
  <si>
    <t>22,59</t>
  </si>
  <si>
    <t>22,35</t>
  </si>
  <si>
    <t>33,30</t>
  </si>
  <si>
    <t>3,93</t>
  </si>
  <si>
    <t>18,17</t>
  </si>
  <si>
    <t>29,28</t>
  </si>
  <si>
    <t>24,25</t>
  </si>
  <si>
    <t>8,47</t>
  </si>
  <si>
    <t>0,67</t>
  </si>
  <si>
    <t>27,96</t>
  </si>
  <si>
    <t>41,22</t>
  </si>
  <si>
    <t>40,07</t>
  </si>
  <si>
    <t>0,89</t>
  </si>
  <si>
    <t>3,42</t>
  </si>
  <si>
    <t>4,12</t>
  </si>
  <si>
    <t>10,75</t>
  </si>
  <si>
    <t>14,16</t>
  </si>
  <si>
    <t>16,55</t>
  </si>
  <si>
    <t>11,69</t>
  </si>
  <si>
    <t>4,20</t>
  </si>
  <si>
    <t>47,14</t>
  </si>
  <si>
    <t>28,02</t>
  </si>
  <si>
    <t>56,36</t>
  </si>
  <si>
    <t>92,08</t>
  </si>
  <si>
    <t>5,52</t>
  </si>
  <si>
    <t>13,44</t>
  </si>
  <si>
    <t>1,40</t>
  </si>
  <si>
    <t>5,39</t>
  </si>
  <si>
    <t>6,66</t>
  </si>
  <si>
    <t>2,72</t>
  </si>
  <si>
    <t>47,62</t>
  </si>
  <si>
    <t>19,02</t>
  </si>
  <si>
    <t>63,85</t>
  </si>
  <si>
    <t>21,03</t>
  </si>
  <si>
    <t>18,38</t>
  </si>
  <si>
    <t>3,60</t>
  </si>
  <si>
    <t>2,42</t>
  </si>
  <si>
    <t>233,72</t>
  </si>
  <si>
    <t>35,67</t>
  </si>
  <si>
    <t>5,55</t>
  </si>
  <si>
    <t>1,83</t>
  </si>
  <si>
    <t>5,91</t>
  </si>
  <si>
    <t>12,67</t>
  </si>
  <si>
    <t>25,76</t>
  </si>
  <si>
    <t>33,99</t>
  </si>
  <si>
    <t>21,49</t>
  </si>
  <si>
    <t>12,24</t>
  </si>
  <si>
    <t>11,73</t>
  </si>
  <si>
    <t>39,99</t>
  </si>
  <si>
    <t>883,98</t>
  </si>
  <si>
    <t>195,00</t>
  </si>
  <si>
    <t>1,58</t>
  </si>
  <si>
    <t>38,07</t>
  </si>
  <si>
    <t>73,79</t>
  </si>
  <si>
    <t>125,00</t>
  </si>
  <si>
    <t>3,13</t>
  </si>
  <si>
    <t>14,99</t>
  </si>
  <si>
    <t>34,90</t>
  </si>
  <si>
    <t>1,25</t>
  </si>
  <si>
    <t>2.393,99</t>
  </si>
  <si>
    <t>43,35</t>
  </si>
  <si>
    <t>18,32</t>
  </si>
  <si>
    <t>1,97</t>
  </si>
  <si>
    <t>2,47</t>
  </si>
  <si>
    <t>38,57</t>
  </si>
  <si>
    <t>32,29</t>
  </si>
  <si>
    <t>9,76</t>
  </si>
  <si>
    <t>34,60</t>
  </si>
  <si>
    <t>33,44</t>
  </si>
  <si>
    <t>32,17</t>
  </si>
  <si>
    <t>54,39</t>
  </si>
  <si>
    <t>4,37</t>
  </si>
  <si>
    <t>44,58</t>
  </si>
  <si>
    <t>3,15</t>
  </si>
  <si>
    <t>23,47</t>
  </si>
  <si>
    <t>14,08</t>
  </si>
  <si>
    <t>6,23</t>
  </si>
  <si>
    <t>21,14</t>
  </si>
  <si>
    <t>18,18</t>
  </si>
  <si>
    <t>1.907,27</t>
  </si>
  <si>
    <t>2.643,34</t>
  </si>
  <si>
    <t xml:space="preserve">T     </t>
  </si>
  <si>
    <t>2.134,76</t>
  </si>
  <si>
    <t>46,31</t>
  </si>
  <si>
    <t>74,10</t>
  </si>
  <si>
    <t>88,88</t>
  </si>
  <si>
    <t>1.489,88</t>
  </si>
  <si>
    <t>9,67</t>
  </si>
  <si>
    <t>11,84</t>
  </si>
  <si>
    <t>11,80</t>
  </si>
  <si>
    <t>11,35</t>
  </si>
  <si>
    <t>10,71</t>
  </si>
  <si>
    <t>43,15</t>
  </si>
  <si>
    <t>31,00</t>
  </si>
  <si>
    <t>36,00</t>
  </si>
  <si>
    <t>71,20</t>
  </si>
  <si>
    <t>576,63</t>
  </si>
  <si>
    <t>306,47</t>
  </si>
  <si>
    <t>457,71</t>
  </si>
  <si>
    <t>255,55</t>
  </si>
  <si>
    <t>403,12</t>
  </si>
  <si>
    <t>274,65</t>
  </si>
  <si>
    <t>297,92</t>
  </si>
  <si>
    <t>412,99</t>
  </si>
  <si>
    <t>13,03</t>
  </si>
  <si>
    <t>2,01</t>
  </si>
  <si>
    <t>0,64</t>
  </si>
  <si>
    <t>36,08</t>
  </si>
  <si>
    <t>9,22</t>
  </si>
  <si>
    <t>17,99</t>
  </si>
  <si>
    <t>18,47</t>
  </si>
  <si>
    <t>7,65</t>
  </si>
  <si>
    <t>11,63</t>
  </si>
  <si>
    <t>17,56</t>
  </si>
  <si>
    <t>14,97</t>
  </si>
  <si>
    <t>11,96</t>
  </si>
  <si>
    <t>32,20</t>
  </si>
  <si>
    <t>20,16</t>
  </si>
  <si>
    <t>13,02</t>
  </si>
  <si>
    <t>9,49</t>
  </si>
  <si>
    <t>7,35</t>
  </si>
  <si>
    <t>7,68</t>
  </si>
  <si>
    <t>8,08</t>
  </si>
  <si>
    <t>9,03</t>
  </si>
  <si>
    <t>9,94</t>
  </si>
  <si>
    <t>13,46</t>
  </si>
  <si>
    <t>38,50</t>
  </si>
  <si>
    <t>13,31</t>
  </si>
  <si>
    <t>31,13</t>
  </si>
  <si>
    <t>17,57</t>
  </si>
  <si>
    <t>38,22</t>
  </si>
  <si>
    <t>10,08</t>
  </si>
  <si>
    <t>14,88</t>
  </si>
  <si>
    <t>5,99</t>
  </si>
  <si>
    <t>6,32</t>
  </si>
  <si>
    <t>7,90</t>
  </si>
  <si>
    <t>1,37</t>
  </si>
  <si>
    <t>26,60</t>
  </si>
  <si>
    <t>15,82</t>
  </si>
  <si>
    <t>28,37</t>
  </si>
  <si>
    <t xml:space="preserve">CJ    </t>
  </si>
  <si>
    <t>84,93</t>
  </si>
  <si>
    <t>10,50</t>
  </si>
  <si>
    <t>114,58</t>
  </si>
  <si>
    <t>20.298,95</t>
  </si>
  <si>
    <t xml:space="preserve">100M  </t>
  </si>
  <si>
    <t>35,16</t>
  </si>
  <si>
    <t>19,45</t>
  </si>
  <si>
    <t>38,23</t>
  </si>
  <si>
    <t>26,55</t>
  </si>
  <si>
    <t>5,17</t>
  </si>
  <si>
    <t>25,14</t>
  </si>
  <si>
    <t>74,09</t>
  </si>
  <si>
    <t>9,74</t>
  </si>
  <si>
    <t>31,21</t>
  </si>
  <si>
    <t>8,50</t>
  </si>
  <si>
    <t>5,54</t>
  </si>
  <si>
    <t>163,46</t>
  </si>
  <si>
    <t>25,84</t>
  </si>
  <si>
    <t>40,83</t>
  </si>
  <si>
    <t>42,26</t>
  </si>
  <si>
    <t>6,28</t>
  </si>
  <si>
    <t>12,17</t>
  </si>
  <si>
    <t>23,05</t>
  </si>
  <si>
    <t>24,68</t>
  </si>
  <si>
    <t>9,23</t>
  </si>
  <si>
    <t>18,27</t>
  </si>
  <si>
    <t>40,64</t>
  </si>
  <si>
    <t>9,83</t>
  </si>
  <si>
    <t>8,18</t>
  </si>
  <si>
    <t>39,85</t>
  </si>
  <si>
    <t>134,37</t>
  </si>
  <si>
    <t>24,10</t>
  </si>
  <si>
    <t>9,78</t>
  </si>
  <si>
    <t>30,62</t>
  </si>
  <si>
    <t>20,73</t>
  </si>
  <si>
    <t>4,80</t>
  </si>
  <si>
    <t>46,55</t>
  </si>
  <si>
    <t>43,24</t>
  </si>
  <si>
    <t>10,32</t>
  </si>
  <si>
    <t>2,62</t>
  </si>
  <si>
    <t>2.841,35</t>
  </si>
  <si>
    <t>21,26</t>
  </si>
  <si>
    <t>3.766,89</t>
  </si>
  <si>
    <t>16,99</t>
  </si>
  <si>
    <t>3.010,99</t>
  </si>
  <si>
    <t>3.010,14</t>
  </si>
  <si>
    <t>12,14</t>
  </si>
  <si>
    <t>27,88</t>
  </si>
  <si>
    <t>68,96</t>
  </si>
  <si>
    <t>178,44</t>
  </si>
  <si>
    <t>20,64</t>
  </si>
  <si>
    <t>19,56</t>
  </si>
  <si>
    <t>26,16</t>
  </si>
  <si>
    <t>2.502,29</t>
  </si>
  <si>
    <t>18,50</t>
  </si>
  <si>
    <t>6,34</t>
  </si>
  <si>
    <t>2,83</t>
  </si>
  <si>
    <t>1,49</t>
  </si>
  <si>
    <t>14,49</t>
  </si>
  <si>
    <t>21,87</t>
  </si>
  <si>
    <t>37,49</t>
  </si>
  <si>
    <t>31,81</t>
  </si>
  <si>
    <t>1,48</t>
  </si>
  <si>
    <t>1,60</t>
  </si>
  <si>
    <t>2,44</t>
  </si>
  <si>
    <t>4,70</t>
  </si>
  <si>
    <t>8,96</t>
  </si>
  <si>
    <t>7,70</t>
  </si>
  <si>
    <t>2.530,11</t>
  </si>
  <si>
    <t>18,28</t>
  </si>
  <si>
    <t>3.238,65</t>
  </si>
  <si>
    <t xml:space="preserve">KW/H  </t>
  </si>
  <si>
    <t>13.847,35</t>
  </si>
  <si>
    <t>88,96</t>
  </si>
  <si>
    <t>15.761,12</t>
  </si>
  <si>
    <t>121,60</t>
  </si>
  <si>
    <t>21.545,04</t>
  </si>
  <si>
    <t>79,30</t>
  </si>
  <si>
    <t>14.049,35</t>
  </si>
  <si>
    <t>89,45</t>
  </si>
  <si>
    <t>15.850,44</t>
  </si>
  <si>
    <t>122,60</t>
  </si>
  <si>
    <t>21.721,53</t>
  </si>
  <si>
    <t>13.208,12</t>
  </si>
  <si>
    <t>73,80</t>
  </si>
  <si>
    <t>13.078,04</t>
  </si>
  <si>
    <t>108,80</t>
  </si>
  <si>
    <t>197,14</t>
  </si>
  <si>
    <t>0,91</t>
  </si>
  <si>
    <t>171,87</t>
  </si>
  <si>
    <t>151,31</t>
  </si>
  <si>
    <t>177,24</t>
  </si>
  <si>
    <t>103,22</t>
  </si>
  <si>
    <t>119,49</t>
  </si>
  <si>
    <t>250,26</t>
  </si>
  <si>
    <t>191,25</t>
  </si>
  <si>
    <t>244,54</t>
  </si>
  <si>
    <t>98,01</t>
  </si>
  <si>
    <t>2,71</t>
  </si>
  <si>
    <t>4,57</t>
  </si>
  <si>
    <t>15,40</t>
  </si>
  <si>
    <t>39,00</t>
  </si>
  <si>
    <t>103,70</t>
  </si>
  <si>
    <t>28,31</t>
  </si>
  <si>
    <t>144,98</t>
  </si>
  <si>
    <t>10,13</t>
  </si>
  <si>
    <t>74,11</t>
  </si>
  <si>
    <t>111,76</t>
  </si>
  <si>
    <t>146,18</t>
  </si>
  <si>
    <t>24,23</t>
  </si>
  <si>
    <t>91,27</t>
  </si>
  <si>
    <t>71,44</t>
  </si>
  <si>
    <t>117,38</t>
  </si>
  <si>
    <t>53,34</t>
  </si>
  <si>
    <t>110,22</t>
  </si>
  <si>
    <t>240,10</t>
  </si>
  <si>
    <t>76,97</t>
  </si>
  <si>
    <t>167,28</t>
  </si>
  <si>
    <t>2,84</t>
  </si>
  <si>
    <t>5,79</t>
  </si>
  <si>
    <t>21,51</t>
  </si>
  <si>
    <t>9,07</t>
  </si>
  <si>
    <t>10,23</t>
  </si>
  <si>
    <t>11,43</t>
  </si>
  <si>
    <t xml:space="preserve">CENTO </t>
  </si>
  <si>
    <t>1,88</t>
  </si>
  <si>
    <t>1,32</t>
  </si>
  <si>
    <t>91,45</t>
  </si>
  <si>
    <t>2,68</t>
  </si>
  <si>
    <t>7,51</t>
  </si>
  <si>
    <t>120,22</t>
  </si>
  <si>
    <t>62,86</t>
  </si>
  <si>
    <t>95,00</t>
  </si>
  <si>
    <t>19,95</t>
  </si>
  <si>
    <t>7,00</t>
  </si>
  <si>
    <t>44,53</t>
  </si>
  <si>
    <t>1.173,83</t>
  </si>
  <si>
    <t>1.266,37</t>
  </si>
  <si>
    <t>1.393,10</t>
  </si>
  <si>
    <t>112,61</t>
  </si>
  <si>
    <t>121,84</t>
  </si>
  <si>
    <t>133,64</t>
  </si>
  <si>
    <t>403,63</t>
  </si>
  <si>
    <t>536,78</t>
  </si>
  <si>
    <t>752,53</t>
  </si>
  <si>
    <t>538,21</t>
  </si>
  <si>
    <t>625,88</t>
  </si>
  <si>
    <t>774,10</t>
  </si>
  <si>
    <t>995,46</t>
  </si>
  <si>
    <t>1.097,25</t>
  </si>
  <si>
    <t>560,60</t>
  </si>
  <si>
    <t>357,91</t>
  </si>
  <si>
    <t>300,89</t>
  </si>
  <si>
    <t>376,26</t>
  </si>
  <si>
    <t>250,67</t>
  </si>
  <si>
    <t>312,57</t>
  </si>
  <si>
    <t>1,94</t>
  </si>
  <si>
    <t>5,60</t>
  </si>
  <si>
    <t>45,43</t>
  </si>
  <si>
    <t>8,98</t>
  </si>
  <si>
    <t>18,10</t>
  </si>
  <si>
    <t>6,42</t>
  </si>
  <si>
    <t>17,88</t>
  </si>
  <si>
    <t>21,79</t>
  </si>
  <si>
    <t>SC25KG</t>
  </si>
  <si>
    <t>292,55</t>
  </si>
  <si>
    <t>404,65</t>
  </si>
  <si>
    <t>223,25</t>
  </si>
  <si>
    <t>283,72</t>
  </si>
  <si>
    <t>28,35</t>
  </si>
  <si>
    <t>14,71</t>
  </si>
  <si>
    <t>2.565,53</t>
  </si>
  <si>
    <t>10,48</t>
  </si>
  <si>
    <t>1.859,92</t>
  </si>
  <si>
    <t>6,92</t>
  </si>
  <si>
    <t>4,53</t>
  </si>
  <si>
    <t>214,54</t>
  </si>
  <si>
    <t>595,95</t>
  </si>
  <si>
    <t>884,00</t>
  </si>
  <si>
    <t>505,07</t>
  </si>
  <si>
    <t>843,19</t>
  </si>
  <si>
    <t>1.068,64</t>
  </si>
  <si>
    <t>657,03</t>
  </si>
  <si>
    <t>662,06</t>
  </si>
  <si>
    <t>933,66</t>
  </si>
  <si>
    <t>13,22</t>
  </si>
  <si>
    <t>2.343,13</t>
  </si>
  <si>
    <t>5,28</t>
  </si>
  <si>
    <t>8,80</t>
  </si>
  <si>
    <t>12,76</t>
  </si>
  <si>
    <t>3,72</t>
  </si>
  <si>
    <t>27,28</t>
  </si>
  <si>
    <t>9,39</t>
  </si>
  <si>
    <t>51,11</t>
  </si>
  <si>
    <t>1,71</t>
  </si>
  <si>
    <t>5,12</t>
  </si>
  <si>
    <t>17,10</t>
  </si>
  <si>
    <t>16,20</t>
  </si>
  <si>
    <t>47,70</t>
  </si>
  <si>
    <t>13,17</t>
  </si>
  <si>
    <t>15,87</t>
  </si>
  <si>
    <t>90,53</t>
  </si>
  <si>
    <t>21,34</t>
  </si>
  <si>
    <t>17,50</t>
  </si>
  <si>
    <t>41,81</t>
  </si>
  <si>
    <t>123,85</t>
  </si>
  <si>
    <t>8,60</t>
  </si>
  <si>
    <t>10,52</t>
  </si>
  <si>
    <t>35,52</t>
  </si>
  <si>
    <t>7,32</t>
  </si>
  <si>
    <t>6,07</t>
  </si>
  <si>
    <t>32,14</t>
  </si>
  <si>
    <t>37,17</t>
  </si>
  <si>
    <t>26,45</t>
  </si>
  <si>
    <t>36,09</t>
  </si>
  <si>
    <t>30,43</t>
  </si>
  <si>
    <t>59,54</t>
  </si>
  <si>
    <t>1.603,89</t>
  </si>
  <si>
    <t>18,65</t>
  </si>
  <si>
    <t>2,94</t>
  </si>
  <si>
    <t>M2XMES</t>
  </si>
  <si>
    <t xml:space="preserve">MXMES </t>
  </si>
  <si>
    <t>24,41</t>
  </si>
  <si>
    <t>30,12</t>
  </si>
  <si>
    <t>13,72</t>
  </si>
  <si>
    <t>8,05</t>
  </si>
  <si>
    <t>23,49</t>
  </si>
  <si>
    <t>40,09</t>
  </si>
  <si>
    <t>8,29</t>
  </si>
  <si>
    <t>8,45</t>
  </si>
  <si>
    <t>3,27</t>
  </si>
  <si>
    <t>2,76</t>
  </si>
  <si>
    <t>5,47</t>
  </si>
  <si>
    <t>23,87</t>
  </si>
  <si>
    <t>2,66</t>
  </si>
  <si>
    <t>19,97</t>
  </si>
  <si>
    <t>0,77</t>
  </si>
  <si>
    <t>36,83</t>
  </si>
  <si>
    <t>164,60</t>
  </si>
  <si>
    <t>9,92</t>
  </si>
  <si>
    <t>2.449,88</t>
  </si>
  <si>
    <t>17,06</t>
  </si>
  <si>
    <t>16,33</t>
  </si>
  <si>
    <t>24,78</t>
  </si>
  <si>
    <t>49,30</t>
  </si>
  <si>
    <t>62,64</t>
  </si>
  <si>
    <t>91,14</t>
  </si>
  <si>
    <t>22,64</t>
  </si>
  <si>
    <t>42,25</t>
  </si>
  <si>
    <t>57,40</t>
  </si>
  <si>
    <t>34,40</t>
  </si>
  <si>
    <t>2.474,43</t>
  </si>
  <si>
    <t>2.475,16</t>
  </si>
  <si>
    <t>37,77</t>
  </si>
  <si>
    <t>50,12</t>
  </si>
  <si>
    <t>1.654,43</t>
  </si>
  <si>
    <t>15,48</t>
  </si>
  <si>
    <t>2.743,53</t>
  </si>
  <si>
    <t>2.754,74</t>
  </si>
  <si>
    <t>27,73</t>
  </si>
  <si>
    <t>4.915,45</t>
  </si>
  <si>
    <t>248,85</t>
  </si>
  <si>
    <t>132,66</t>
  </si>
  <si>
    <t>192,07</t>
  </si>
  <si>
    <t>2.444,03</t>
  </si>
  <si>
    <t>1.715,35</t>
  </si>
  <si>
    <t>2.724,32</t>
  </si>
  <si>
    <t>11,23</t>
  </si>
  <si>
    <t>1.991,41</t>
  </si>
  <si>
    <t>1.878,41</t>
  </si>
  <si>
    <t>15,00</t>
  </si>
  <si>
    <t>2.659,40</t>
  </si>
  <si>
    <t>1.845,41</t>
  </si>
  <si>
    <t>2.172,62</t>
  </si>
  <si>
    <t>2.331,58</t>
  </si>
  <si>
    <t>46,38</t>
  </si>
  <si>
    <t>6,59</t>
  </si>
  <si>
    <t>86,20</t>
  </si>
  <si>
    <t>53,44</t>
  </si>
  <si>
    <t>206,89</t>
  </si>
  <si>
    <t>63,79</t>
  </si>
  <si>
    <t>131,03</t>
  </si>
  <si>
    <t>129,31</t>
  </si>
  <si>
    <t>18,67</t>
  </si>
  <si>
    <t>15,02</t>
  </si>
  <si>
    <t>28,17</t>
  </si>
  <si>
    <t>40,47</t>
  </si>
  <si>
    <t>18,08</t>
  </si>
  <si>
    <t>12,05</t>
  </si>
  <si>
    <t>1.245,72</t>
  </si>
  <si>
    <t>2.093,64</t>
  </si>
  <si>
    <t>1.795,53</t>
  </si>
  <si>
    <t>1.732,75</t>
  </si>
  <si>
    <t>1.888,45</t>
  </si>
  <si>
    <t>2.209,88</t>
  </si>
  <si>
    <t>1.741,33</t>
  </si>
  <si>
    <t>1.750,88</t>
  </si>
  <si>
    <t>2.167,20</t>
  </si>
  <si>
    <t>1.454,81</t>
  </si>
  <si>
    <t>2.247,56</t>
  </si>
  <si>
    <t>2.757,34</t>
  </si>
  <si>
    <t>2.013,58</t>
  </si>
  <si>
    <t>2.320,38</t>
  </si>
  <si>
    <t>1.992,67</t>
  </si>
  <si>
    <t>13,06</t>
  </si>
  <si>
    <t>11,37</t>
  </si>
  <si>
    <t>17,89</t>
  </si>
  <si>
    <t>22,07</t>
  </si>
  <si>
    <t>9,24</t>
  </si>
  <si>
    <t>1,19</t>
  </si>
  <si>
    <t>3.892,68</t>
  </si>
  <si>
    <t>2.823,39</t>
  </si>
  <si>
    <t>25,91</t>
  </si>
  <si>
    <t>80,03</t>
  </si>
  <si>
    <t>91,70</t>
  </si>
  <si>
    <t>79,43</t>
  </si>
  <si>
    <t>79,85</t>
  </si>
  <si>
    <t>75,03</t>
  </si>
  <si>
    <t>74,38</t>
  </si>
  <si>
    <t>68,08</t>
  </si>
  <si>
    <t>73,36</t>
  </si>
  <si>
    <t>58,82</t>
  </si>
  <si>
    <t>10,53</t>
  </si>
  <si>
    <t>21,61</t>
  </si>
  <si>
    <t>40,36</t>
  </si>
  <si>
    <t>24,85</t>
  </si>
  <si>
    <t>31,41</t>
  </si>
  <si>
    <t>24,32</t>
  </si>
  <si>
    <t>2.790,69</t>
  </si>
  <si>
    <t>14,69</t>
  </si>
  <si>
    <t>2.603,86</t>
  </si>
  <si>
    <t>25,51</t>
  </si>
  <si>
    <t>19,21</t>
  </si>
  <si>
    <t>74,25</t>
  </si>
  <si>
    <t>1.080,01</t>
  </si>
  <si>
    <t>678,38</t>
  </si>
  <si>
    <t>225,00</t>
  </si>
  <si>
    <t>44,09</t>
  </si>
  <si>
    <t>31,78</t>
  </si>
  <si>
    <t>41,76</t>
  </si>
  <si>
    <t>519,75</t>
  </si>
  <si>
    <t>648,00</t>
  </si>
  <si>
    <t>33,75</t>
  </si>
  <si>
    <t>6,80</t>
  </si>
  <si>
    <t>2,54</t>
  </si>
  <si>
    <t>23,12</t>
  </si>
  <si>
    <t>101,73</t>
  </si>
  <si>
    <t>23,91</t>
  </si>
  <si>
    <t>19,87</t>
  </si>
  <si>
    <t>36,66</t>
  </si>
  <si>
    <t>19,12</t>
  </si>
  <si>
    <t>28,67</t>
  </si>
  <si>
    <t>4,45</t>
  </si>
  <si>
    <t>55,89</t>
  </si>
  <si>
    <t>152,17</t>
  </si>
  <si>
    <t>35,74</t>
  </si>
  <si>
    <t>149,94</t>
  </si>
  <si>
    <t>64,18</t>
  </si>
  <si>
    <t>96,74</t>
  </si>
  <si>
    <t>119,06</t>
  </si>
  <si>
    <t>148,83</t>
  </si>
  <si>
    <t>234,41</t>
  </si>
  <si>
    <t>60,09</t>
  </si>
  <si>
    <t>138,13</t>
  </si>
  <si>
    <t>7,49</t>
  </si>
  <si>
    <t>5,72</t>
  </si>
  <si>
    <t>7,45</t>
  </si>
  <si>
    <t>17,20</t>
  </si>
  <si>
    <t>13,80</t>
  </si>
  <si>
    <t>39,58</t>
  </si>
  <si>
    <t>71,79</t>
  </si>
  <si>
    <t>96,46</t>
  </si>
  <si>
    <t>29,02</t>
  </si>
  <si>
    <t>24,56</t>
  </si>
  <si>
    <t>38,04</t>
  </si>
  <si>
    <t>25,00</t>
  </si>
  <si>
    <t>73,24</t>
  </si>
  <si>
    <t>41,67</t>
  </si>
  <si>
    <t>60,19</t>
  </si>
  <si>
    <t>49,77</t>
  </si>
  <si>
    <t>35,37</t>
  </si>
  <si>
    <t>26,81</t>
  </si>
  <si>
    <t>4,05</t>
  </si>
  <si>
    <t>55,19</t>
  </si>
  <si>
    <t>20,84</t>
  </si>
  <si>
    <t xml:space="preserve">310ML </t>
  </si>
  <si>
    <t>1.801,78</t>
  </si>
  <si>
    <t>188,51</t>
  </si>
  <si>
    <t>190,81</t>
  </si>
  <si>
    <t>149,99</t>
  </si>
  <si>
    <t>158,85</t>
  </si>
  <si>
    <t>14,38</t>
  </si>
  <si>
    <t>90,03</t>
  </si>
  <si>
    <t>18,31</t>
  </si>
  <si>
    <t>3.245,37</t>
  </si>
  <si>
    <t>35,03</t>
  </si>
  <si>
    <t>2,80</t>
  </si>
  <si>
    <t>47,59</t>
  </si>
  <si>
    <t>51,22</t>
  </si>
  <si>
    <t>14,89</t>
  </si>
  <si>
    <t>13,25</t>
  </si>
  <si>
    <t>6,35</t>
  </si>
  <si>
    <t>104,18</t>
  </si>
  <si>
    <t>260,46</t>
  </si>
  <si>
    <t>660,46</t>
  </si>
  <si>
    <t>809,30</t>
  </si>
  <si>
    <t>337,67</t>
  </si>
  <si>
    <t>158,13</t>
  </si>
  <si>
    <t>241,86</t>
  </si>
  <si>
    <t>520,93</t>
  </si>
  <si>
    <t>600,00</t>
  </si>
  <si>
    <t>794,41</t>
  </si>
  <si>
    <t>2.531,16</t>
  </si>
  <si>
    <t>856,74</t>
  </si>
  <si>
    <t>16,75</t>
  </si>
  <si>
    <t>2.970,70</t>
  </si>
  <si>
    <t>21,44</t>
  </si>
  <si>
    <t>35,65</t>
  </si>
  <si>
    <t>34,49</t>
  </si>
  <si>
    <t>39,74</t>
  </si>
  <si>
    <t>47,51</t>
  </si>
  <si>
    <t>41,32</t>
  </si>
  <si>
    <t>3,22</t>
  </si>
  <si>
    <t>8,83</t>
  </si>
  <si>
    <t>151,98</t>
  </si>
  <si>
    <t>6,74</t>
  </si>
  <si>
    <t>13,89</t>
  </si>
  <si>
    <t>14,53</t>
  </si>
  <si>
    <t>6,46</t>
  </si>
  <si>
    <t>46,97</t>
  </si>
  <si>
    <t>42,16</t>
  </si>
  <si>
    <t>2.309,26</t>
  </si>
  <si>
    <t>19,66</t>
  </si>
  <si>
    <t>3.485,32</t>
  </si>
  <si>
    <t>3.670,52</t>
  </si>
  <si>
    <t>3.210,70</t>
  </si>
  <si>
    <t>61,50</t>
  </si>
  <si>
    <t>23,74</t>
  </si>
  <si>
    <t>20,58</t>
  </si>
  <si>
    <t>54,61</t>
  </si>
  <si>
    <t>94,99</t>
  </si>
  <si>
    <t>42,34</t>
  </si>
  <si>
    <t>39,41</t>
  </si>
  <si>
    <t>999,55</t>
  </si>
  <si>
    <t>17,25</t>
  </si>
  <si>
    <t>29,75</t>
  </si>
  <si>
    <t>288,86</t>
  </si>
  <si>
    <t>50,90</t>
  </si>
  <si>
    <t>5,29</t>
  </si>
  <si>
    <t>13,43</t>
  </si>
  <si>
    <t>2,07</t>
  </si>
  <si>
    <t>55,05</t>
  </si>
  <si>
    <t>52,73</t>
  </si>
  <si>
    <t>26,40</t>
  </si>
  <si>
    <t>31,20</t>
  </si>
  <si>
    <t>12,31</t>
  </si>
  <si>
    <t>43,17</t>
  </si>
  <si>
    <t>104,85</t>
  </si>
  <si>
    <t>53,40</t>
  </si>
  <si>
    <t>37,99</t>
  </si>
  <si>
    <t>39,02</t>
  </si>
  <si>
    <t>33,45</t>
  </si>
  <si>
    <t>45,17</t>
  </si>
  <si>
    <t>35,24</t>
  </si>
  <si>
    <t>48,29</t>
  </si>
  <si>
    <t>113,07</t>
  </si>
  <si>
    <t>29,87</t>
  </si>
  <si>
    <t>29,01</t>
  </si>
  <si>
    <t>18,09</t>
  </si>
  <si>
    <t>8,65</t>
  </si>
  <si>
    <t>52,41</t>
  </si>
  <si>
    <t>34,07</t>
  </si>
  <si>
    <t>192,53</t>
  </si>
  <si>
    <t>29,23</t>
  </si>
  <si>
    <t>32,87</t>
  </si>
  <si>
    <t>34,81</t>
  </si>
  <si>
    <t>20,81</t>
  </si>
  <si>
    <t>14,44</t>
  </si>
  <si>
    <t>29,79</t>
  </si>
  <si>
    <t>392.649,25</t>
  </si>
  <si>
    <t>527.982,35</t>
  </si>
  <si>
    <t>647.029,46</t>
  </si>
  <si>
    <t>700.000,00</t>
  </si>
  <si>
    <t>68,42</t>
  </si>
  <si>
    <t>23,50</t>
  </si>
  <si>
    <t>3,41</t>
  </si>
  <si>
    <t>23,43</t>
  </si>
  <si>
    <t>25,55</t>
  </si>
  <si>
    <t>31,42</t>
  </si>
  <si>
    <t>2.319,69</t>
  </si>
  <si>
    <t>350,88</t>
  </si>
  <si>
    <t>1.878,45</t>
  </si>
  <si>
    <t>Referência</t>
  </si>
  <si>
    <t xml:space="preserve">SERVIÇOS PRELIMINARES </t>
  </si>
  <si>
    <t>39,42</t>
  </si>
  <si>
    <t>15,88</t>
  </si>
  <si>
    <t>29,48</t>
  </si>
  <si>
    <t>36,02</t>
  </si>
  <si>
    <t>66,88</t>
  </si>
  <si>
    <t>42,36</t>
  </si>
  <si>
    <t>257,74</t>
  </si>
  <si>
    <t>17,69</t>
  </si>
  <si>
    <t>95,51</t>
  </si>
  <si>
    <t>490,84</t>
  </si>
  <si>
    <t>50,86</t>
  </si>
  <si>
    <t>41,64</t>
  </si>
  <si>
    <t>81,40</t>
  </si>
  <si>
    <t>93,12</t>
  </si>
  <si>
    <t>65,95</t>
  </si>
  <si>
    <t>16,37</t>
  </si>
  <si>
    <t>88,00</t>
  </si>
  <si>
    <t>146,60</t>
  </si>
  <si>
    <t>93,79</t>
  </si>
  <si>
    <t>155,88</t>
  </si>
  <si>
    <t>498,50</t>
  </si>
  <si>
    <t>246,92</t>
  </si>
  <si>
    <t>24,63</t>
  </si>
  <si>
    <t>60,99</t>
  </si>
  <si>
    <t>178,50</t>
  </si>
  <si>
    <t>26,76</t>
  </si>
  <si>
    <t>9,30</t>
  </si>
  <si>
    <t>69,37</t>
  </si>
  <si>
    <t>201,29</t>
  </si>
  <si>
    <t>27,83</t>
  </si>
  <si>
    <t>51,71</t>
  </si>
  <si>
    <t>51,96</t>
  </si>
  <si>
    <t>139,51</t>
  </si>
  <si>
    <t>46,23</t>
  </si>
  <si>
    <t>0,47</t>
  </si>
  <si>
    <t>5,71</t>
  </si>
  <si>
    <t>57,79</t>
  </si>
  <si>
    <t>65,96</t>
  </si>
  <si>
    <t>50,84</t>
  </si>
  <si>
    <t>6,55</t>
  </si>
  <si>
    <t>13,37</t>
  </si>
  <si>
    <t>33,34</t>
  </si>
  <si>
    <t>30,31</t>
  </si>
  <si>
    <t>54,72</t>
  </si>
  <si>
    <t>38,18</t>
  </si>
  <si>
    <t>25,02</t>
  </si>
  <si>
    <t>44,92</t>
  </si>
  <si>
    <t>115,77</t>
  </si>
  <si>
    <t>4,16</t>
  </si>
  <si>
    <t>76,05</t>
  </si>
  <si>
    <t>32,00</t>
  </si>
  <si>
    <t>62,13</t>
  </si>
  <si>
    <t>48,83</t>
  </si>
  <si>
    <t>33,96</t>
  </si>
  <si>
    <t>29,53</t>
  </si>
  <si>
    <t>34,88</t>
  </si>
  <si>
    <t>49,10</t>
  </si>
  <si>
    <t>27,08</t>
  </si>
  <si>
    <t>40,25</t>
  </si>
  <si>
    <t>53,09</t>
  </si>
  <si>
    <t>32,06</t>
  </si>
  <si>
    <t>19,81</t>
  </si>
  <si>
    <t>43,31</t>
  </si>
  <si>
    <t>7,86</t>
  </si>
  <si>
    <t>20,87</t>
  </si>
  <si>
    <t>37,27</t>
  </si>
  <si>
    <t>47,96</t>
  </si>
  <si>
    <t>32,53</t>
  </si>
  <si>
    <t>4,51</t>
  </si>
  <si>
    <t>28,85</t>
  </si>
  <si>
    <t>73,55</t>
  </si>
  <si>
    <t>16,34</t>
  </si>
  <si>
    <t>141,63</t>
  </si>
  <si>
    <t>55,81</t>
  </si>
  <si>
    <t>56,15</t>
  </si>
  <si>
    <t>183,94</t>
  </si>
  <si>
    <t>45,33</t>
  </si>
  <si>
    <t>3,50</t>
  </si>
  <si>
    <t>5,59</t>
  </si>
  <si>
    <t>38,40</t>
  </si>
  <si>
    <t>52,60</t>
  </si>
  <si>
    <t>25,35</t>
  </si>
  <si>
    <t>35,82</t>
  </si>
  <si>
    <t>102,88</t>
  </si>
  <si>
    <t>3,82</t>
  </si>
  <si>
    <t>26,15</t>
  </si>
  <si>
    <t>24,39</t>
  </si>
  <si>
    <t>137,69</t>
  </si>
  <si>
    <t>68,83</t>
  </si>
  <si>
    <t>68,25</t>
  </si>
  <si>
    <t>52,75</t>
  </si>
  <si>
    <t>2,15</t>
  </si>
  <si>
    <t>167,62</t>
  </si>
  <si>
    <t>32,77</t>
  </si>
  <si>
    <t>8,17</t>
  </si>
  <si>
    <t>14,70</t>
  </si>
  <si>
    <t>0,76</t>
  </si>
  <si>
    <t>6,86</t>
  </si>
  <si>
    <t>3,11</t>
  </si>
  <si>
    <t>20,06</t>
  </si>
  <si>
    <t>1,06</t>
  </si>
  <si>
    <t>16,91</t>
  </si>
  <si>
    <t>12,45</t>
  </si>
  <si>
    <t>42,49</t>
  </si>
  <si>
    <t>7,85</t>
  </si>
  <si>
    <t>81,65</t>
  </si>
  <si>
    <t>131,25</t>
  </si>
  <si>
    <t>6,50</t>
  </si>
  <si>
    <t>24,46</t>
  </si>
  <si>
    <t>53,55</t>
  </si>
  <si>
    <t>48,14</t>
  </si>
  <si>
    <t>29,29</t>
  </si>
  <si>
    <t>2,52</t>
  </si>
  <si>
    <t>43,21</t>
  </si>
  <si>
    <t>34,53</t>
  </si>
  <si>
    <t>50,07</t>
  </si>
  <si>
    <t>16,09</t>
  </si>
  <si>
    <t>11,09</t>
  </si>
  <si>
    <t>11,42</t>
  </si>
  <si>
    <t>15,17</t>
  </si>
  <si>
    <t>38,67</t>
  </si>
  <si>
    <t>54,38</t>
  </si>
  <si>
    <t>58,35</t>
  </si>
  <si>
    <t>28,10</t>
  </si>
  <si>
    <t>35,46</t>
  </si>
  <si>
    <t>61,62</t>
  </si>
  <si>
    <t>20,66</t>
  </si>
  <si>
    <t>142,19</t>
  </si>
  <si>
    <t>70,39</t>
  </si>
  <si>
    <t>12,13</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</si>
  <si>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</si>
  <si>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</si>
  <si>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</si>
  <si>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</si>
  <si>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</si>
  <si>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</si>
  <si>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</si>
  <si>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</si>
  <si>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</si>
  <si>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</si>
  <si>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104,57</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</si>
  <si>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</si>
  <si>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</si>
  <si>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</si>
  <si>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122,41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</si>
  <si>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</si>
  <si>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</si>
  <si>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</si>
  <si>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</si>
  <si>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31,64</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</si>
  <si>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</si>
  <si>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</si>
  <si>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</si>
  <si>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</si>
  <si>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</si>
  <si>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11,75</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</si>
  <si>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</si>
  <si>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</si>
  <si>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</si>
  <si>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42,52</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</si>
  <si>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</si>
  <si>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</si>
  <si>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</si>
  <si>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</si>
  <si>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26,52</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</si>
  <si>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</si>
  <si>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</si>
  <si>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</si>
  <si>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</si>
  <si>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</si>
  <si>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</si>
  <si>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</si>
  <si>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</si>
  <si>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</si>
  <si>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140,93</t>
  </si>
  <si>
    <t>162,80</t>
  </si>
  <si>
    <t>2.281,05</t>
  </si>
  <si>
    <t>1.067,36</t>
  </si>
  <si>
    <t>1.236,79</t>
  </si>
  <si>
    <t>1.941,64</t>
  </si>
  <si>
    <t>61,58</t>
  </si>
  <si>
    <t>81,17</t>
  </si>
  <si>
    <t>49,05</t>
  </si>
  <si>
    <t>51,87</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</si>
  <si>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</si>
  <si>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</si>
  <si>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</si>
  <si>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</si>
  <si>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50,99</t>
  </si>
  <si>
    <t>FABRICAÇÃO, MONTAGEM E DESMONTAGEM DE FÔRMA PARA BOCA PARA BUEIRO, EM CHAPA DE MADEIRA COMPENSADA RESINADA, E = 17 MM, 2 UTILIZAÇÕES. AF_07/2021</t>
  </si>
  <si>
    <t>ARMAÇÃO DE MURO ALA E MURO TESTA UTILIZANDO AÇO CA-50 DE 6,3 MM - MONTAGEM. AF_07/2021</t>
  </si>
  <si>
    <t>19,34</t>
  </si>
  <si>
    <t>ARMAÇÃO DE MURO ALA E MURO TESTA UTILIZANDO AÇO CA-50 DE 8 MM - MONTAGEM. AF_07/2021</t>
  </si>
  <si>
    <t>18,97</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</si>
  <si>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</si>
  <si>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</si>
  <si>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</si>
  <si>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</si>
  <si>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16,56</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</si>
  <si>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</si>
  <si>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</si>
  <si>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</si>
  <si>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</si>
  <si>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</si>
  <si>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</si>
  <si>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</si>
  <si>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</si>
  <si>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</si>
  <si>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</si>
  <si>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</si>
  <si>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</si>
  <si>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</si>
  <si>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</si>
  <si>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</si>
  <si>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</si>
  <si>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</si>
  <si>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</si>
  <si>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</si>
  <si>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</si>
  <si>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</si>
  <si>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</si>
  <si>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</si>
  <si>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</si>
  <si>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</si>
  <si>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</si>
  <si>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</si>
  <si>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</si>
  <si>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</si>
  <si>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</si>
  <si>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</si>
  <si>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</si>
  <si>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</si>
  <si>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</si>
  <si>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</si>
  <si>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</si>
  <si>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</si>
  <si>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</si>
  <si>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</si>
  <si>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</si>
  <si>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</si>
  <si>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</si>
  <si>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</si>
  <si>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</si>
  <si>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</si>
  <si>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</si>
  <si>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</si>
  <si>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</si>
  <si>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</si>
  <si>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</si>
  <si>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</si>
  <si>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</si>
  <si>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</si>
  <si>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</si>
  <si>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</si>
  <si>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</si>
  <si>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</si>
  <si>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</si>
  <si>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</si>
  <si>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</si>
  <si>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</si>
  <si>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</si>
  <si>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</si>
  <si>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</si>
  <si>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</si>
  <si>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</si>
  <si>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</si>
  <si>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</si>
  <si>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</si>
  <si>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27,90</t>
  </si>
  <si>
    <t>25,37</t>
  </si>
  <si>
    <t>33,80</t>
  </si>
  <si>
    <t>28,83</t>
  </si>
  <si>
    <t>89,44</t>
  </si>
  <si>
    <t>11,49</t>
  </si>
  <si>
    <t>303,80</t>
  </si>
  <si>
    <t>582,74</t>
  </si>
  <si>
    <t>709,41</t>
  </si>
  <si>
    <t>703,59</t>
  </si>
  <si>
    <t>55,86</t>
  </si>
  <si>
    <t>66,65</t>
  </si>
  <si>
    <t>61,18</t>
  </si>
  <si>
    <t>193,14</t>
  </si>
  <si>
    <t>34,02</t>
  </si>
  <si>
    <t>86,64</t>
  </si>
  <si>
    <t>305,11</t>
  </si>
  <si>
    <t>518,35</t>
  </si>
  <si>
    <t>662,73</t>
  </si>
  <si>
    <t>15,73</t>
  </si>
  <si>
    <t>104,15</t>
  </si>
  <si>
    <t>13,97</t>
  </si>
  <si>
    <t>97,35</t>
  </si>
  <si>
    <t>23,35</t>
  </si>
  <si>
    <t>450,78</t>
  </si>
  <si>
    <t>93,85</t>
  </si>
  <si>
    <t>118,27</t>
  </si>
  <si>
    <t>63,84</t>
  </si>
  <si>
    <t>75,09</t>
  </si>
  <si>
    <t>121,28</t>
  </si>
  <si>
    <t>74,13</t>
  </si>
  <si>
    <t>62,10</t>
  </si>
  <si>
    <t>57,44</t>
  </si>
  <si>
    <t>41,23</t>
  </si>
  <si>
    <t>70,02</t>
  </si>
  <si>
    <t>40,60</t>
  </si>
  <si>
    <t>43,99</t>
  </si>
  <si>
    <t>30,63</t>
  </si>
  <si>
    <t>19,29</t>
  </si>
  <si>
    <t>147,41</t>
  </si>
  <si>
    <t>138,95</t>
  </si>
  <si>
    <t>85,42</t>
  </si>
  <si>
    <t>94,52</t>
  </si>
  <si>
    <t>128,23</t>
  </si>
  <si>
    <t>129,27</t>
  </si>
  <si>
    <t>131,63</t>
  </si>
  <si>
    <t>208,41</t>
  </si>
  <si>
    <t>191,27</t>
  </si>
  <si>
    <t>119,27</t>
  </si>
  <si>
    <t>341,46</t>
  </si>
  <si>
    <t>182,34</t>
  </si>
  <si>
    <t>141,14</t>
  </si>
  <si>
    <t>12,98</t>
  </si>
  <si>
    <t>15,04</t>
  </si>
  <si>
    <t>17,91</t>
  </si>
  <si>
    <t>17,84</t>
  </si>
  <si>
    <t>19,55</t>
  </si>
  <si>
    <t>17,36</t>
  </si>
  <si>
    <t>15,23</t>
  </si>
  <si>
    <t>16,46</t>
  </si>
  <si>
    <t>14,64</t>
  </si>
  <si>
    <t>13,23</t>
  </si>
  <si>
    <t>15,62</t>
  </si>
  <si>
    <t>16,61</t>
  </si>
  <si>
    <t>18,51</t>
  </si>
  <si>
    <t>14,63</t>
  </si>
  <si>
    <t>22,56</t>
  </si>
  <si>
    <t>20,30</t>
  </si>
  <si>
    <t>157,02</t>
  </si>
  <si>
    <t>37,13</t>
  </si>
  <si>
    <t>75,45</t>
  </si>
  <si>
    <t>34,91</t>
  </si>
  <si>
    <t>1.853,25</t>
  </si>
  <si>
    <t>640,06</t>
  </si>
  <si>
    <t>50,06</t>
  </si>
  <si>
    <t>59,74</t>
  </si>
  <si>
    <t>20,82</t>
  </si>
  <si>
    <t>34,52</t>
  </si>
  <si>
    <t>8,81</t>
  </si>
  <si>
    <t>7,41</t>
  </si>
  <si>
    <t>31,34</t>
  </si>
  <si>
    <t>9,79</t>
  </si>
  <si>
    <t>13,34</t>
  </si>
  <si>
    <t>12,10</t>
  </si>
  <si>
    <t>22,28</t>
  </si>
  <si>
    <t>19,27</t>
  </si>
  <si>
    <t>32,25</t>
  </si>
  <si>
    <t>4,73</t>
  </si>
  <si>
    <t>9,28</t>
  </si>
  <si>
    <t>8,58</t>
  </si>
  <si>
    <t>16,05</t>
  </si>
  <si>
    <t>38,42</t>
  </si>
  <si>
    <t>39,60</t>
  </si>
  <si>
    <t>55,73</t>
  </si>
  <si>
    <t>262,64</t>
  </si>
  <si>
    <t>27,71</t>
  </si>
  <si>
    <t>10,11</t>
  </si>
  <si>
    <t>23,42</t>
  </si>
  <si>
    <t>28,50</t>
  </si>
  <si>
    <t>19,48</t>
  </si>
  <si>
    <t>17,28</t>
  </si>
  <si>
    <t>113,94</t>
  </si>
  <si>
    <t>19,63</t>
  </si>
  <si>
    <t>64,49</t>
  </si>
  <si>
    <t>78,57</t>
  </si>
  <si>
    <t>1.917,35</t>
  </si>
  <si>
    <t>545,84</t>
  </si>
  <si>
    <t>15,34</t>
  </si>
  <si>
    <t>91,33</t>
  </si>
  <si>
    <t>147,08</t>
  </si>
  <si>
    <t>139,64</t>
  </si>
  <si>
    <t>5,84</t>
  </si>
  <si>
    <t>33,91</t>
  </si>
  <si>
    <t>38,28</t>
  </si>
  <si>
    <t>47,67</t>
  </si>
  <si>
    <t>54,48</t>
  </si>
  <si>
    <t>63,95</t>
  </si>
  <si>
    <t>33,86</t>
  </si>
  <si>
    <t>27,04</t>
  </si>
  <si>
    <t>11,93</t>
  </si>
  <si>
    <t>32,12</t>
  </si>
  <si>
    <t>24,13</t>
  </si>
  <si>
    <t>22,13</t>
  </si>
  <si>
    <t>23,90</t>
  </si>
  <si>
    <t>31,74</t>
  </si>
  <si>
    <t>56,09</t>
  </si>
  <si>
    <t>59,63</t>
  </si>
  <si>
    <t>33,00</t>
  </si>
  <si>
    <t>47,37</t>
  </si>
  <si>
    <t>31,53</t>
  </si>
  <si>
    <t>42,44</t>
  </si>
  <si>
    <t>140,31</t>
  </si>
  <si>
    <t>28,38</t>
  </si>
  <si>
    <t>37,30</t>
  </si>
  <si>
    <t>44,60</t>
  </si>
  <si>
    <t>71,14</t>
  </si>
  <si>
    <t>45,61</t>
  </si>
  <si>
    <t>65,22</t>
  </si>
  <si>
    <t>52,63</t>
  </si>
  <si>
    <t>38,19</t>
  </si>
  <si>
    <t>113,33</t>
  </si>
  <si>
    <t>54,23</t>
  </si>
  <si>
    <t>23,84</t>
  </si>
  <si>
    <t>122,33</t>
  </si>
  <si>
    <t>79,14</t>
  </si>
  <si>
    <t>461,72</t>
  </si>
  <si>
    <t>82,85</t>
  </si>
  <si>
    <t>107,58</t>
  </si>
  <si>
    <t>27,07</t>
  </si>
  <si>
    <t>37,34</t>
  </si>
  <si>
    <t>5,63</t>
  </si>
  <si>
    <t>31,09</t>
  </si>
  <si>
    <t>83,94</t>
  </si>
  <si>
    <t>201,87</t>
  </si>
  <si>
    <t>3,32</t>
  </si>
  <si>
    <t>35,25</t>
  </si>
  <si>
    <t>483,28</t>
  </si>
  <si>
    <t>23,09</t>
  </si>
  <si>
    <t>22,70</t>
  </si>
  <si>
    <t>44,83</t>
  </si>
  <si>
    <t>10,79</t>
  </si>
  <si>
    <t>21,40</t>
  </si>
  <si>
    <t>24,02</t>
  </si>
  <si>
    <t>41,13</t>
  </si>
  <si>
    <t>43,57</t>
  </si>
  <si>
    <t>59,30</t>
  </si>
  <si>
    <t>199,76</t>
  </si>
  <si>
    <t>206,48</t>
  </si>
  <si>
    <t>62,47</t>
  </si>
  <si>
    <t>64,93</t>
  </si>
  <si>
    <t>94,03</t>
  </si>
  <si>
    <t>33,92</t>
  </si>
  <si>
    <t>45,34</t>
  </si>
  <si>
    <t>44,69</t>
  </si>
  <si>
    <t>396,65</t>
  </si>
  <si>
    <t>62,28</t>
  </si>
  <si>
    <t>19,10</t>
  </si>
  <si>
    <t>37,74</t>
  </si>
  <si>
    <t>87,81</t>
  </si>
  <si>
    <t>11,53</t>
  </si>
  <si>
    <t>29,66</t>
  </si>
  <si>
    <t>80,43</t>
  </si>
  <si>
    <t>48,27</t>
  </si>
  <si>
    <t>16,72</t>
  </si>
  <si>
    <t>132,69</t>
  </si>
  <si>
    <t>29,36</t>
  </si>
  <si>
    <t>23,53</t>
  </si>
  <si>
    <t>7,79</t>
  </si>
  <si>
    <t>9,18</t>
  </si>
  <si>
    <t>11,81</t>
  </si>
  <si>
    <t>8,87</t>
  </si>
  <si>
    <t>76,57</t>
  </si>
  <si>
    <t>27,09</t>
  </si>
  <si>
    <t>35,06</t>
  </si>
  <si>
    <t>23,01</t>
  </si>
  <si>
    <t>57,74</t>
  </si>
  <si>
    <t>11,46</t>
  </si>
  <si>
    <t>8,26</t>
  </si>
  <si>
    <t>50,11</t>
  </si>
  <si>
    <t>72,85</t>
  </si>
  <si>
    <t>61,13</t>
  </si>
  <si>
    <t>22,82</t>
  </si>
  <si>
    <t>35,66</t>
  </si>
  <si>
    <t>18,62</t>
  </si>
  <si>
    <t>27,51</t>
  </si>
  <si>
    <t>40,08</t>
  </si>
  <si>
    <t>17,87</t>
  </si>
  <si>
    <t>95,61</t>
  </si>
  <si>
    <t>17,78</t>
  </si>
  <si>
    <t>27,02</t>
  </si>
  <si>
    <t>7,42</t>
  </si>
  <si>
    <t>34,93</t>
  </si>
  <si>
    <t>12,83</t>
  </si>
  <si>
    <t>25,75</t>
  </si>
  <si>
    <t>21,38</t>
  </si>
  <si>
    <t>74,21</t>
  </si>
  <si>
    <t>48,40</t>
  </si>
  <si>
    <t>41,89</t>
  </si>
  <si>
    <t>181,33</t>
  </si>
  <si>
    <t>23,80</t>
  </si>
  <si>
    <t>20,57</t>
  </si>
  <si>
    <t>6,27</t>
  </si>
  <si>
    <t>12,63</t>
  </si>
  <si>
    <t>5,01</t>
  </si>
  <si>
    <t>8,79</t>
  </si>
  <si>
    <t>21,22</t>
  </si>
  <si>
    <t>19,79</t>
  </si>
  <si>
    <t>34,34</t>
  </si>
  <si>
    <t>21,08</t>
  </si>
  <si>
    <t>54,98</t>
  </si>
  <si>
    <t>19,46</t>
  </si>
  <si>
    <t>27,52</t>
  </si>
  <si>
    <t>42,84</t>
  </si>
  <si>
    <t>31,18</t>
  </si>
  <si>
    <t>223,80</t>
  </si>
  <si>
    <t>7,76</t>
  </si>
  <si>
    <t>14,74</t>
  </si>
  <si>
    <t>30,61</t>
  </si>
  <si>
    <t>49,22</t>
  </si>
  <si>
    <t>36,74</t>
  </si>
  <si>
    <t>25,36</t>
  </si>
  <si>
    <t>24,71</t>
  </si>
  <si>
    <t>46,09</t>
  </si>
  <si>
    <t>165,67</t>
  </si>
  <si>
    <t>240,24</t>
  </si>
  <si>
    <t>21,82</t>
  </si>
  <si>
    <t>34,35</t>
  </si>
  <si>
    <t>6,93</t>
  </si>
  <si>
    <t>114,73</t>
  </si>
  <si>
    <t>65,75</t>
  </si>
  <si>
    <t>28,78</t>
  </si>
  <si>
    <t>24,98</t>
  </si>
  <si>
    <t>36,69</t>
  </si>
  <si>
    <t>7,08</t>
  </si>
  <si>
    <t>19,84</t>
  </si>
  <si>
    <t>96,80</t>
  </si>
  <si>
    <t>68,05</t>
  </si>
  <si>
    <t>24,21</t>
  </si>
  <si>
    <t>36,68</t>
  </si>
  <si>
    <t>69,70</t>
  </si>
  <si>
    <t>103,07</t>
  </si>
  <si>
    <t>23,03</t>
  </si>
  <si>
    <t>27,89</t>
  </si>
  <si>
    <t>33,52</t>
  </si>
  <si>
    <t>56,55</t>
  </si>
  <si>
    <t>87,32</t>
  </si>
  <si>
    <t>131,56</t>
  </si>
  <si>
    <t>117,05</t>
  </si>
  <si>
    <t>96,92</t>
  </si>
  <si>
    <t>96,89</t>
  </si>
  <si>
    <t>62,82</t>
  </si>
  <si>
    <t>139,25</t>
  </si>
  <si>
    <t>33,59</t>
  </si>
  <si>
    <t>25,67</t>
  </si>
  <si>
    <t>19,59</t>
  </si>
  <si>
    <t>29,20</t>
  </si>
  <si>
    <t>30,45</t>
  </si>
  <si>
    <t>31,56</t>
  </si>
  <si>
    <t>23,54</t>
  </si>
  <si>
    <t>82,20</t>
  </si>
  <si>
    <t>86,67</t>
  </si>
  <si>
    <t>33,93</t>
  </si>
  <si>
    <t>24,99</t>
  </si>
  <si>
    <t>37,69</t>
  </si>
  <si>
    <t>51,67</t>
  </si>
  <si>
    <t>70,09</t>
  </si>
  <si>
    <t>99,25</t>
  </si>
  <si>
    <t>13,60</t>
  </si>
  <si>
    <t>134,68</t>
  </si>
  <si>
    <t>70,92</t>
  </si>
  <si>
    <t>25,44</t>
  </si>
  <si>
    <t>37,78</t>
  </si>
  <si>
    <t>26,21</t>
  </si>
  <si>
    <t>4,24</t>
  </si>
  <si>
    <t>25,24</t>
  </si>
  <si>
    <t>26,19</t>
  </si>
  <si>
    <t>9,99</t>
  </si>
  <si>
    <t>27,77</t>
  </si>
  <si>
    <t>47,61</t>
  </si>
  <si>
    <t>140,55</t>
  </si>
  <si>
    <t>38,94</t>
  </si>
  <si>
    <t>48,79</t>
  </si>
  <si>
    <t>328,07</t>
  </si>
  <si>
    <t>20,14</t>
  </si>
  <si>
    <t>23,56</t>
  </si>
  <si>
    <t>47,73</t>
  </si>
  <si>
    <t>46,67</t>
  </si>
  <si>
    <t>41,92</t>
  </si>
  <si>
    <t>20,54</t>
  </si>
  <si>
    <t>33,27</t>
  </si>
  <si>
    <t>31,57</t>
  </si>
  <si>
    <t>35,14</t>
  </si>
  <si>
    <t>38,76</t>
  </si>
  <si>
    <t>27,23</t>
  </si>
  <si>
    <t>39,88</t>
  </si>
  <si>
    <t>44,44</t>
  </si>
  <si>
    <t>116,52</t>
  </si>
  <si>
    <t>133,22</t>
  </si>
  <si>
    <t>89,77</t>
  </si>
  <si>
    <t>52,88</t>
  </si>
  <si>
    <t>144,28</t>
  </si>
  <si>
    <t>187,20</t>
  </si>
  <si>
    <t>102,11</t>
  </si>
  <si>
    <t>19,57</t>
  </si>
  <si>
    <t>39,90</t>
  </si>
  <si>
    <t>39,39</t>
  </si>
  <si>
    <t>56,33</t>
  </si>
  <si>
    <t>150,38</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</si>
  <si>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</si>
  <si>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</si>
  <si>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</si>
  <si>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</si>
  <si>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</si>
  <si>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</si>
  <si>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</si>
  <si>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</si>
  <si>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</si>
  <si>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</si>
  <si>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</si>
  <si>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</si>
  <si>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</si>
  <si>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</si>
  <si>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</si>
  <si>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</si>
  <si>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</si>
  <si>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</si>
  <si>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7,31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</si>
  <si>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</si>
  <si>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</si>
  <si>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</si>
  <si>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</si>
  <si>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</si>
  <si>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</si>
  <si>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380,40</t>
  </si>
  <si>
    <t>CAIXA D´ÁGUA EM POLIÉSTER REFORÇADO COM FIBRA DE VIDRO, 1000 LITROS - FORNECIMENTO E INSTALAÇÃO. AF_06/2021</t>
  </si>
  <si>
    <t>522,67</t>
  </si>
  <si>
    <t>CAIXA D´ÁGUA EM POLIÉSTER REFORÇADO COM FIBRA DE VIDRO, 1500 LITROS - FORNECIMENTO E INSTALAÇÃO. AF_06/2021</t>
  </si>
  <si>
    <t>846,40</t>
  </si>
  <si>
    <t>CAIXA D´ÁGUA EM POLIÉSTER REFORÇADO COM FIBRA DE VIDRO, 2000 LITROS - FORNECIMENTO E INSTALAÇÃO. AF_06/2021</t>
  </si>
  <si>
    <t>1.090,84</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</si>
  <si>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</si>
  <si>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</si>
  <si>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</si>
  <si>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</si>
  <si>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25,50</t>
  </si>
  <si>
    <t>67,37</t>
  </si>
  <si>
    <t>10,88</t>
  </si>
  <si>
    <t>545,61</t>
  </si>
  <si>
    <t>384,04</t>
  </si>
  <si>
    <t>609,23</t>
  </si>
  <si>
    <t>49,89</t>
  </si>
  <si>
    <t>470,05</t>
  </si>
  <si>
    <t>MICTÓRIO SIFONADO LOUÇA BRANCA PARA ENTRADA DE ÁGUA EMBUTIDA  PADRÃO ALTO  FORNECIMENTO E INSTALAÇÃO. AF_01/2020</t>
  </si>
  <si>
    <t>78,95</t>
  </si>
  <si>
    <t>33,03</t>
  </si>
  <si>
    <t>208,35</t>
  </si>
  <si>
    <t>VASO SANITÁRIO SIFONADO COM CAIXA ACOPLADA, LOUÇA BRANCA - PADRÃO ALTO - FORNECIMENTO E INSTALAÇÃO. AF_01/2020</t>
  </si>
  <si>
    <t>29,94</t>
  </si>
  <si>
    <t>29,74</t>
  </si>
  <si>
    <t>46,06</t>
  </si>
  <si>
    <t>75,67</t>
  </si>
  <si>
    <t>116,93</t>
  </si>
  <si>
    <t>160,00</t>
  </si>
  <si>
    <t>139,14</t>
  </si>
  <si>
    <t>4,63</t>
  </si>
  <si>
    <t>457,98</t>
  </si>
  <si>
    <t>68,69</t>
  </si>
  <si>
    <t>2,48</t>
  </si>
  <si>
    <t>5,44</t>
  </si>
  <si>
    <t>9,65</t>
  </si>
  <si>
    <t>9,41</t>
  </si>
  <si>
    <t>12,92</t>
  </si>
  <si>
    <t>16,62</t>
  </si>
  <si>
    <t>11,76</t>
  </si>
  <si>
    <t>14,65</t>
  </si>
  <si>
    <t>18,46</t>
  </si>
  <si>
    <t>13,24</t>
  </si>
  <si>
    <t>12,36</t>
  </si>
  <si>
    <t>17,70</t>
  </si>
  <si>
    <t>3,44</t>
  </si>
  <si>
    <t>10,38</t>
  </si>
  <si>
    <t>9,09</t>
  </si>
  <si>
    <t>20,15</t>
  </si>
  <si>
    <t>32,02</t>
  </si>
  <si>
    <t>89,38</t>
  </si>
  <si>
    <t>81,50</t>
  </si>
  <si>
    <t>8,89</t>
  </si>
  <si>
    <t>7,82</t>
  </si>
  <si>
    <t>16,42</t>
  </si>
  <si>
    <t>72,59</t>
  </si>
  <si>
    <t>49,93</t>
  </si>
  <si>
    <t>59,95</t>
  </si>
  <si>
    <t>78,30</t>
  </si>
  <si>
    <t>53,23</t>
  </si>
  <si>
    <t>70,76</t>
  </si>
  <si>
    <t>75,25</t>
  </si>
  <si>
    <t>82,76</t>
  </si>
  <si>
    <t>88,70</t>
  </si>
  <si>
    <t>127,33</t>
  </si>
  <si>
    <t>71,71</t>
  </si>
  <si>
    <t>81,75</t>
  </si>
  <si>
    <t>86,40</t>
  </si>
  <si>
    <t>88,65</t>
  </si>
  <si>
    <t>91,83</t>
  </si>
  <si>
    <t>88,40</t>
  </si>
  <si>
    <t>90,12</t>
  </si>
  <si>
    <t>60,06</t>
  </si>
  <si>
    <t>95,13</t>
  </si>
  <si>
    <t>54,88</t>
  </si>
  <si>
    <t>94,29</t>
  </si>
  <si>
    <t>89,49</t>
  </si>
  <si>
    <t>65,32</t>
  </si>
  <si>
    <t>92,65</t>
  </si>
  <si>
    <t>115,96</t>
  </si>
  <si>
    <t>134,04</t>
  </si>
  <si>
    <t>10,34</t>
  </si>
  <si>
    <t>36,84</t>
  </si>
  <si>
    <t>187,13</t>
  </si>
  <si>
    <t>36,29</t>
  </si>
  <si>
    <t>55,16</t>
  </si>
  <si>
    <t>69,17</t>
  </si>
  <si>
    <t>126,41</t>
  </si>
  <si>
    <t>59,34</t>
  </si>
  <si>
    <t>59,14</t>
  </si>
  <si>
    <t>60,45</t>
  </si>
  <si>
    <t>66,93</t>
  </si>
  <si>
    <t>195,10</t>
  </si>
  <si>
    <t>192,20</t>
  </si>
  <si>
    <t>6,94</t>
  </si>
  <si>
    <t>23,76</t>
  </si>
  <si>
    <t>24,19</t>
  </si>
  <si>
    <t>PINTURA COM TINTA ALQUÍDICA DE FUNDO E ACABAMENTO (ESMALTE SINTÉTICO GRAFITE) PULVERIZADA SOBRE PERFIL METÁLICO EXECUTADO EM FÁBRICA (POR DEMÃO). AF_01/2020_P</t>
  </si>
  <si>
    <t>32,22</t>
  </si>
  <si>
    <t>29,71</t>
  </si>
  <si>
    <t>41,16</t>
  </si>
  <si>
    <t>51,32</t>
  </si>
  <si>
    <t>132,95</t>
  </si>
  <si>
    <t>43,75</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</si>
  <si>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</si>
  <si>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</si>
  <si>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</si>
  <si>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69,13</t>
  </si>
  <si>
    <t>CONTRAPISO EM ARGAMASSA TRAÇO 1:4 (CIMENTO E AREIA), PREPARO MECÂNICO COM BETONEIRA 400 L, APLICADO EM ÁREAS SECAS SOBRE LAJE, ADERIDO, ACABAMENTO NÃO REFORÇADO, ESPESSURA 3CM. AF_07/2021</t>
  </si>
  <si>
    <t>31,49</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</si>
  <si>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</si>
  <si>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</si>
  <si>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</si>
  <si>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</si>
  <si>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</si>
  <si>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</si>
  <si>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</si>
  <si>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</si>
  <si>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30,52</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</si>
  <si>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</si>
  <si>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</si>
  <si>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</si>
  <si>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</si>
  <si>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</si>
  <si>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</si>
  <si>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</si>
  <si>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</si>
  <si>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</si>
  <si>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</si>
  <si>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</si>
  <si>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</si>
  <si>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</si>
  <si>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</si>
  <si>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</si>
  <si>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</si>
  <si>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</si>
  <si>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</si>
  <si>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</si>
  <si>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</si>
  <si>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</si>
  <si>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</si>
  <si>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</si>
  <si>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</si>
  <si>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</si>
  <si>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</si>
  <si>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</si>
  <si>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</si>
  <si>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</si>
  <si>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</si>
  <si>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31,23</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</si>
  <si>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</si>
  <si>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</si>
  <si>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</si>
  <si>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32,81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</si>
  <si>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</si>
  <si>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</si>
  <si>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</si>
  <si>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</si>
  <si>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</si>
  <si>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</si>
  <si>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70,58</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</si>
  <si>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</si>
  <si>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</si>
  <si>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</si>
  <si>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</si>
  <si>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</si>
  <si>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</si>
  <si>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</si>
  <si>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8,31</t>
  </si>
  <si>
    <t>28,26</t>
  </si>
  <si>
    <t>29,10</t>
  </si>
  <si>
    <t>29,51</t>
  </si>
  <si>
    <t>28,62</t>
  </si>
  <si>
    <t>67,96</t>
  </si>
  <si>
    <t>18,63</t>
  </si>
  <si>
    <t>41,43</t>
  </si>
  <si>
    <t>42,12</t>
  </si>
  <si>
    <t>75,73</t>
  </si>
  <si>
    <t>29,83</t>
  </si>
  <si>
    <t>62,39</t>
  </si>
  <si>
    <t>100,72</t>
  </si>
  <si>
    <t>71,32</t>
  </si>
  <si>
    <t>112,55</t>
  </si>
  <si>
    <t>74,14</t>
  </si>
  <si>
    <t>139,59</t>
  </si>
  <si>
    <t>190,36</t>
  </si>
  <si>
    <t>56,35</t>
  </si>
  <si>
    <t>57,67</t>
  </si>
  <si>
    <t>56,40</t>
  </si>
  <si>
    <t>63,83</t>
  </si>
  <si>
    <t>396,72</t>
  </si>
  <si>
    <t>405,44</t>
  </si>
  <si>
    <t>35,12</t>
  </si>
  <si>
    <t>30,76</t>
  </si>
  <si>
    <t>34,73</t>
  </si>
  <si>
    <t>63,65</t>
  </si>
  <si>
    <t>12,60</t>
  </si>
  <si>
    <t>189,18</t>
  </si>
  <si>
    <t>5,74</t>
  </si>
  <si>
    <t>67,60</t>
  </si>
  <si>
    <t>CARGA, MANOBRA E DESCARGA MANUAL DE TUBOS PLÁSTICOS, DN 150 MM, EM CAMINHÃO CARROCERIA 9T. AF_06/2021</t>
  </si>
  <si>
    <t>183,65</t>
  </si>
  <si>
    <t>5,05</t>
  </si>
  <si>
    <t>6,21</t>
  </si>
  <si>
    <t>22,57</t>
  </si>
  <si>
    <t>26,13</t>
  </si>
  <si>
    <t>30,08</t>
  </si>
  <si>
    <t>14,36</t>
  </si>
  <si>
    <t>88,41</t>
  </si>
  <si>
    <t>56,97</t>
  </si>
  <si>
    <t>74,90</t>
  </si>
  <si>
    <t>35,63</t>
  </si>
  <si>
    <t>45,40</t>
  </si>
  <si>
    <t>212,62</t>
  </si>
  <si>
    <t>90,68</t>
  </si>
  <si>
    <t>59,50</t>
  </si>
  <si>
    <t>117,09</t>
  </si>
  <si>
    <t>23,44</t>
  </si>
  <si>
    <t>7,75</t>
  </si>
  <si>
    <t>93,16</t>
  </si>
  <si>
    <t>86,71</t>
  </si>
  <si>
    <t>13,59</t>
  </si>
  <si>
    <t>23,26</t>
  </si>
  <si>
    <t>52,28</t>
  </si>
  <si>
    <t>144,10</t>
  </si>
  <si>
    <t>25,18</t>
  </si>
  <si>
    <t>1.740,00</t>
  </si>
  <si>
    <t>3,08</t>
  </si>
  <si>
    <t>22,90</t>
  </si>
  <si>
    <t>94,19</t>
  </si>
  <si>
    <t>104,77</t>
  </si>
  <si>
    <t>81,00</t>
  </si>
  <si>
    <t>44,39</t>
  </si>
  <si>
    <t>925,43</t>
  </si>
  <si>
    <t>989,31</t>
  </si>
  <si>
    <t>97,84</t>
  </si>
  <si>
    <t>64,54</t>
  </si>
  <si>
    <t>533.781,25</t>
  </si>
  <si>
    <t>69,36</t>
  </si>
  <si>
    <t>5,07</t>
  </si>
  <si>
    <t>883,19</t>
  </si>
  <si>
    <t>23,24</t>
  </si>
  <si>
    <t>34,25</t>
  </si>
  <si>
    <t>2,58</t>
  </si>
  <si>
    <t>49,07</t>
  </si>
  <si>
    <t>68,21</t>
  </si>
  <si>
    <t>50,98</t>
  </si>
  <si>
    <t>34,75</t>
  </si>
  <si>
    <t>11,56</t>
  </si>
  <si>
    <t>14,22</t>
  </si>
  <si>
    <t>51,06</t>
  </si>
  <si>
    <t>42,79</t>
  </si>
  <si>
    <t>31,45</t>
  </si>
  <si>
    <t>126,72</t>
  </si>
  <si>
    <t>152,38</t>
  </si>
  <si>
    <t>38,33</t>
  </si>
  <si>
    <t>76,07</t>
  </si>
  <si>
    <t>95,58</t>
  </si>
  <si>
    <t>108,10</t>
  </si>
  <si>
    <t>108,76</t>
  </si>
  <si>
    <t>154,66</t>
  </si>
  <si>
    <t>26,49</t>
  </si>
  <si>
    <t>34,31</t>
  </si>
  <si>
    <t>19,17</t>
  </si>
  <si>
    <t>186,43</t>
  </si>
  <si>
    <t>26,10</t>
  </si>
  <si>
    <t>30,32</t>
  </si>
  <si>
    <t>376,82</t>
  </si>
  <si>
    <t>517,89</t>
  </si>
  <si>
    <t>5.002,20</t>
  </si>
  <si>
    <t>840,26</t>
  </si>
  <si>
    <t>1.083,15</t>
  </si>
  <si>
    <t>2.412,35</t>
  </si>
  <si>
    <t>38,26</t>
  </si>
  <si>
    <t>67,50</t>
  </si>
  <si>
    <t>108,49</t>
  </si>
  <si>
    <t>162,27</t>
  </si>
  <si>
    <t>216,57</t>
  </si>
  <si>
    <t>261,73</t>
  </si>
  <si>
    <t>331,74</t>
  </si>
  <si>
    <t>1.520,35</t>
  </si>
  <si>
    <t>2.969,77</t>
  </si>
  <si>
    <t>240,25</t>
  </si>
  <si>
    <t>359,17</t>
  </si>
  <si>
    <t>722,52</t>
  </si>
  <si>
    <t>449,89</t>
  </si>
  <si>
    <t>2.825,56</t>
  </si>
  <si>
    <t>904,11</t>
  </si>
  <si>
    <t>286,53</t>
  </si>
  <si>
    <t>463,95</t>
  </si>
  <si>
    <t>1.889,96</t>
  </si>
  <si>
    <t>3.170,73</t>
  </si>
  <si>
    <t>3.987,89</t>
  </si>
  <si>
    <t>65,60</t>
  </si>
  <si>
    <t>31,06</t>
  </si>
  <si>
    <t>51,76</t>
  </si>
  <si>
    <t>39,94</t>
  </si>
  <si>
    <t>41,68</t>
  </si>
  <si>
    <t>36,58</t>
  </si>
  <si>
    <t>96,99</t>
  </si>
  <si>
    <t>12,65</t>
  </si>
  <si>
    <t>13,83</t>
  </si>
  <si>
    <t>11,70</t>
  </si>
  <si>
    <t>46,50</t>
  </si>
  <si>
    <t>40,41</t>
  </si>
  <si>
    <t>21,72</t>
  </si>
  <si>
    <t>161,07</t>
  </si>
  <si>
    <t>111,79</t>
  </si>
  <si>
    <t>118,32</t>
  </si>
  <si>
    <t>19,42</t>
  </si>
  <si>
    <t>17,08</t>
  </si>
  <si>
    <t>21,30</t>
  </si>
  <si>
    <t>22,65</t>
  </si>
  <si>
    <t>127.758,92</t>
  </si>
  <si>
    <t>102.953,34</t>
  </si>
  <si>
    <t>220.409,21</t>
  </si>
  <si>
    <t>239.409,80</t>
  </si>
  <si>
    <t>86.568,50</t>
  </si>
  <si>
    <t>55.740,74</t>
  </si>
  <si>
    <t>64.825,82</t>
  </si>
  <si>
    <t>86.816,91</t>
  </si>
  <si>
    <t>30,51</t>
  </si>
  <si>
    <t>84,72</t>
  </si>
  <si>
    <t>36,63</t>
  </si>
  <si>
    <t>41,27</t>
  </si>
  <si>
    <t>167,11</t>
  </si>
  <si>
    <t>33,25</t>
  </si>
  <si>
    <t>25,60</t>
  </si>
  <si>
    <t>6,62</t>
  </si>
  <si>
    <t>21,78</t>
  </si>
  <si>
    <t>49,36</t>
  </si>
  <si>
    <t>16,19</t>
  </si>
  <si>
    <t>14.750,00</t>
  </si>
  <si>
    <t>62,78</t>
  </si>
  <si>
    <t>21,93</t>
  </si>
  <si>
    <t>75,50</t>
  </si>
  <si>
    <t>110,38</t>
  </si>
  <si>
    <t>276,89</t>
  </si>
  <si>
    <t>1.810,31</t>
  </si>
  <si>
    <t>32,54</t>
  </si>
  <si>
    <t>37,35</t>
  </si>
  <si>
    <t>34,70</t>
  </si>
  <si>
    <t>2.581,75</t>
  </si>
  <si>
    <t>47,07</t>
  </si>
  <si>
    <t>86,82</t>
  </si>
  <si>
    <t>30,92</t>
  </si>
  <si>
    <t>22,10</t>
  </si>
  <si>
    <t>1,76</t>
  </si>
  <si>
    <t>76,03</t>
  </si>
  <si>
    <t>11,94</t>
  </si>
  <si>
    <t>8,14</t>
  </si>
  <si>
    <t>47,49</t>
  </si>
  <si>
    <t>29,31</t>
  </si>
  <si>
    <t>11,82</t>
  </si>
  <si>
    <t>224,34</t>
  </si>
  <si>
    <t>27,85</t>
  </si>
  <si>
    <t>95,70</t>
  </si>
  <si>
    <t>17,32</t>
  </si>
  <si>
    <t>37,97</t>
  </si>
  <si>
    <t>30,19</t>
  </si>
  <si>
    <t>53,99</t>
  </si>
  <si>
    <t>100,71</t>
  </si>
  <si>
    <t>73,44</t>
  </si>
  <si>
    <t>129,76</t>
  </si>
  <si>
    <t>165,25</t>
  </si>
  <si>
    <t>336,42</t>
  </si>
  <si>
    <t>56,44</t>
  </si>
  <si>
    <t>168,34</t>
  </si>
  <si>
    <t>37,02</t>
  </si>
  <si>
    <t>26,64</t>
  </si>
  <si>
    <t>59.165,50</t>
  </si>
  <si>
    <t>278.550,06</t>
  </si>
  <si>
    <t>56,30</t>
  </si>
  <si>
    <t>55,17</t>
  </si>
  <si>
    <t>4.616,32</t>
  </si>
  <si>
    <t>25,93</t>
  </si>
  <si>
    <t>46,51</t>
  </si>
  <si>
    <t>82,91</t>
  </si>
  <si>
    <t>76,72</t>
  </si>
  <si>
    <t>84,70</t>
  </si>
  <si>
    <t>102,10</t>
  </si>
  <si>
    <t>119,40</t>
  </si>
  <si>
    <t>63,27</t>
  </si>
  <si>
    <t>2,51</t>
  </si>
  <si>
    <t>53,05</t>
  </si>
  <si>
    <t>40,73</t>
  </si>
  <si>
    <t>73,85</t>
  </si>
  <si>
    <t>115,90</t>
  </si>
  <si>
    <t>135,59</t>
  </si>
  <si>
    <t>8,41</t>
  </si>
  <si>
    <t>607.038,12</t>
  </si>
  <si>
    <t>687.749,53</t>
  </si>
  <si>
    <t>1.277.577,81</t>
  </si>
  <si>
    <t>1.061.499,48</t>
  </si>
  <si>
    <t>2.041.345,16</t>
  </si>
  <si>
    <t>3.470.286,76</t>
  </si>
  <si>
    <t>212.684,22</t>
  </si>
  <si>
    <t>334.993,75</t>
  </si>
  <si>
    <t>1.240.581,25</t>
  </si>
  <si>
    <t>83.748,43</t>
  </si>
  <si>
    <t>117.800,00</t>
  </si>
  <si>
    <t>275.357,50</t>
  </si>
  <si>
    <t>65,35</t>
  </si>
  <si>
    <t>4.619,55</t>
  </si>
  <si>
    <t>4.184,27</t>
  </si>
  <si>
    <t>2.473,08</t>
  </si>
  <si>
    <t>2.604,63</t>
  </si>
  <si>
    <t>122,42</t>
  </si>
  <si>
    <t>18,91</t>
  </si>
  <si>
    <t>340,19</t>
  </si>
  <si>
    <t>79,44</t>
  </si>
  <si>
    <t>20,48</t>
  </si>
  <si>
    <t>49,27</t>
  </si>
  <si>
    <t>26,85</t>
  </si>
  <si>
    <t>52,77</t>
  </si>
  <si>
    <t>64,55</t>
  </si>
  <si>
    <t>76,59</t>
  </si>
  <si>
    <t>4,56</t>
  </si>
  <si>
    <t>92,84</t>
  </si>
  <si>
    <t>50,27</t>
  </si>
  <si>
    <t>74,29</t>
  </si>
  <si>
    <t>79,42</t>
  </si>
  <si>
    <t>116,36</t>
  </si>
  <si>
    <t>126,51</t>
  </si>
  <si>
    <t>946,93</t>
  </si>
  <si>
    <t>7,21</t>
  </si>
  <si>
    <t>39,01</t>
  </si>
  <si>
    <t>52,64</t>
  </si>
  <si>
    <t>42,56</t>
  </si>
  <si>
    <t>27,24</t>
  </si>
  <si>
    <t>28,88</t>
  </si>
  <si>
    <t>40,44</t>
  </si>
  <si>
    <t>36,81</t>
  </si>
  <si>
    <t>25,96</t>
  </si>
  <si>
    <t>20,40</t>
  </si>
  <si>
    <t>42,28</t>
  </si>
  <si>
    <t>7,22</t>
  </si>
  <si>
    <t>21,74</t>
  </si>
  <si>
    <t>46,56</t>
  </si>
  <si>
    <t>60,43</t>
  </si>
  <si>
    <t>129,42</t>
  </si>
  <si>
    <t>3.178,65</t>
  </si>
  <si>
    <t>251,36</t>
  </si>
  <si>
    <t>106,32</t>
  </si>
  <si>
    <t>4,89</t>
  </si>
  <si>
    <t>19,86</t>
  </si>
  <si>
    <t>23,63</t>
  </si>
  <si>
    <t>48,16</t>
  </si>
  <si>
    <t>64,52</t>
  </si>
  <si>
    <t>80,12</t>
  </si>
  <si>
    <t>35,13</t>
  </si>
  <si>
    <t>52,01</t>
  </si>
  <si>
    <t>70,29</t>
  </si>
  <si>
    <t>87,66</t>
  </si>
  <si>
    <t>39,18</t>
  </si>
  <si>
    <t>25.604,76</t>
  </si>
  <si>
    <t>50,09</t>
  </si>
  <si>
    <t>38,30</t>
  </si>
  <si>
    <t>34,87</t>
  </si>
  <si>
    <t>21,60</t>
  </si>
  <si>
    <t>49,33</t>
  </si>
  <si>
    <t>43,41</t>
  </si>
  <si>
    <t>45,48</t>
  </si>
  <si>
    <t>48,23</t>
  </si>
  <si>
    <t>79,92</t>
  </si>
  <si>
    <t>71,16</t>
  </si>
  <si>
    <t>67,09</t>
  </si>
  <si>
    <t>69,07</t>
  </si>
  <si>
    <t>4.929,78</t>
  </si>
  <si>
    <t>9,01</t>
  </si>
  <si>
    <t>33,42</t>
  </si>
  <si>
    <t>14,85</t>
  </si>
  <si>
    <t>31,08</t>
  </si>
  <si>
    <t>114,56</t>
  </si>
  <si>
    <t>97,01</t>
  </si>
  <si>
    <t>44,85</t>
  </si>
  <si>
    <t>98,41</t>
  </si>
  <si>
    <t>137,98</t>
  </si>
  <si>
    <t>105,60</t>
  </si>
  <si>
    <t>194,32</t>
  </si>
  <si>
    <t>164,03</t>
  </si>
  <si>
    <t>53,69</t>
  </si>
  <si>
    <t>1.601,90</t>
  </si>
  <si>
    <t>86,25</t>
  </si>
  <si>
    <t>23,57</t>
  </si>
  <si>
    <t>43,69</t>
  </si>
  <si>
    <t>678,54</t>
  </si>
  <si>
    <t>550,18</t>
  </si>
  <si>
    <t>379,96</t>
  </si>
  <si>
    <t>695,78</t>
  </si>
  <si>
    <t>352,44</t>
  </si>
  <si>
    <t>369,04</t>
  </si>
  <si>
    <t>599,69</t>
  </si>
  <si>
    <t>505,54</t>
  </si>
  <si>
    <t>753,14</t>
  </si>
  <si>
    <t>342,03</t>
  </si>
  <si>
    <t>230,88</t>
  </si>
  <si>
    <t>564,93</t>
  </si>
  <si>
    <t>469,19</t>
  </si>
  <si>
    <t>326,54</t>
  </si>
  <si>
    <t>1.125,94</t>
  </si>
  <si>
    <t>51,90</t>
  </si>
  <si>
    <t>18,29</t>
  </si>
  <si>
    <t>3.032,43</t>
  </si>
  <si>
    <t>16,48</t>
  </si>
  <si>
    <t>11,21</t>
  </si>
  <si>
    <t>536,61</t>
  </si>
  <si>
    <t>563,92</t>
  </si>
  <si>
    <t>791,99</t>
  </si>
  <si>
    <t>646,71</t>
  </si>
  <si>
    <t>1.365,42</t>
  </si>
  <si>
    <t>649,98</t>
  </si>
  <si>
    <t>948,95</t>
  </si>
  <si>
    <t>1.110,62</t>
  </si>
  <si>
    <t>1.106,96</t>
  </si>
  <si>
    <t>397,47</t>
  </si>
  <si>
    <t>496,65</t>
  </si>
  <si>
    <t>459,24</t>
  </si>
  <si>
    <t>669,28</t>
  </si>
  <si>
    <t>826,57</t>
  </si>
  <si>
    <t>993,56</t>
  </si>
  <si>
    <t>195,53</t>
  </si>
  <si>
    <t>61,20</t>
  </si>
  <si>
    <t>134,99</t>
  </si>
  <si>
    <t>103,91</t>
  </si>
  <si>
    <t>208,13</t>
  </si>
  <si>
    <t>130,08</t>
  </si>
  <si>
    <t>40,02</t>
  </si>
  <si>
    <t>99,47</t>
  </si>
  <si>
    <t>30,60</t>
  </si>
  <si>
    <t>1.857,71</t>
  </si>
  <si>
    <t>1.412,35</t>
  </si>
  <si>
    <t>100,55</t>
  </si>
  <si>
    <t>48,34</t>
  </si>
  <si>
    <t>3.669,38</t>
  </si>
  <si>
    <t>3.965,30</t>
  </si>
  <si>
    <t>1.977,35</t>
  </si>
  <si>
    <t>107,06</t>
  </si>
  <si>
    <t>84,17</t>
  </si>
  <si>
    <t>67,25</t>
  </si>
  <si>
    <t>20,20</t>
  </si>
  <si>
    <t>2.069,72</t>
  </si>
  <si>
    <t>305,08</t>
  </si>
  <si>
    <t>45,60</t>
  </si>
  <si>
    <t>96,34</t>
  </si>
  <si>
    <t>16,17</t>
  </si>
  <si>
    <t>9,45</t>
  </si>
  <si>
    <t>101,91</t>
  </si>
  <si>
    <t>37,41</t>
  </si>
  <si>
    <t>64,07</t>
  </si>
  <si>
    <t>50,39</t>
  </si>
  <si>
    <t>46,86</t>
  </si>
  <si>
    <t>228,22</t>
  </si>
  <si>
    <t>232,09</t>
  </si>
  <si>
    <t>351,78</t>
  </si>
  <si>
    <t>383,50</t>
  </si>
  <si>
    <t>389,50</t>
  </si>
  <si>
    <t>534,26</t>
  </si>
  <si>
    <t>181,14</t>
  </si>
  <si>
    <t>218,17</t>
  </si>
  <si>
    <t>71,96</t>
  </si>
  <si>
    <t>80,14</t>
  </si>
  <si>
    <t>27,00</t>
  </si>
  <si>
    <t>164,66</t>
  </si>
  <si>
    <t>68,04</t>
  </si>
  <si>
    <t>193,19</t>
  </si>
  <si>
    <t>103,69</t>
  </si>
  <si>
    <t>53,13</t>
  </si>
  <si>
    <t>1.640,00</t>
  </si>
  <si>
    <t>98,62</t>
  </si>
  <si>
    <t>25,21</t>
  </si>
  <si>
    <t>36,73</t>
  </si>
  <si>
    <t>184,58</t>
  </si>
  <si>
    <t>44,35</t>
  </si>
  <si>
    <t>803.058,07</t>
  </si>
  <si>
    <t>3.308.316,71</t>
  </si>
  <si>
    <t>779.083,70</t>
  </si>
  <si>
    <t>1.010.000,00</t>
  </si>
  <si>
    <t>1.003.822,53</t>
  </si>
  <si>
    <t>1.487.881,29</t>
  </si>
  <si>
    <t>815.412,79</t>
  </si>
  <si>
    <t>44,50</t>
  </si>
  <si>
    <t>94,44</t>
  </si>
  <si>
    <t>32,83</t>
  </si>
  <si>
    <t>51,89</t>
  </si>
  <si>
    <t>111,19</t>
  </si>
  <si>
    <t>51,56</t>
  </si>
  <si>
    <t>29,49</t>
  </si>
  <si>
    <t>103,81</t>
  </si>
  <si>
    <t>99,68</t>
  </si>
  <si>
    <t>101,85</t>
  </si>
  <si>
    <t>59,44</t>
  </si>
  <si>
    <t>42,11</t>
  </si>
  <si>
    <t>435,62</t>
  </si>
  <si>
    <t>44,90</t>
  </si>
  <si>
    <t>71,89</t>
  </si>
  <si>
    <t>118,10</t>
  </si>
  <si>
    <t>19,11</t>
  </si>
  <si>
    <t>6.092,53</t>
  </si>
  <si>
    <t>149,32</t>
  </si>
  <si>
    <t>10.685,38</t>
  </si>
  <si>
    <t>14.580,61</t>
  </si>
  <si>
    <t>320,52</t>
  </si>
  <si>
    <t>13.831,44</t>
  </si>
  <si>
    <t>5.525,89</t>
  </si>
  <si>
    <t>499,64</t>
  </si>
  <si>
    <t>1.224,26</t>
  </si>
  <si>
    <t>1.971,84</t>
  </si>
  <si>
    <t>3.461,82</t>
  </si>
  <si>
    <t>5.148,70</t>
  </si>
  <si>
    <t>2.581,94</t>
  </si>
  <si>
    <t>3.368,57</t>
  </si>
  <si>
    <t>31,66</t>
  </si>
  <si>
    <t>42,22</t>
  </si>
  <si>
    <t>75,80</t>
  </si>
  <si>
    <t>57,25</t>
  </si>
  <si>
    <t>45,59</t>
  </si>
  <si>
    <t>91,84</t>
  </si>
  <si>
    <t>110,88</t>
  </si>
  <si>
    <t>77,43</t>
  </si>
  <si>
    <t>38,63</t>
  </si>
  <si>
    <t>124,43</t>
  </si>
  <si>
    <t>71,91</t>
  </si>
  <si>
    <t>69,51</t>
  </si>
  <si>
    <t>51,85</t>
  </si>
  <si>
    <t>76,24</t>
  </si>
  <si>
    <t>133,61</t>
  </si>
  <si>
    <t>25,17</t>
  </si>
  <si>
    <t>198,62</t>
  </si>
  <si>
    <t>26,71</t>
  </si>
  <si>
    <t>194,52</t>
  </si>
  <si>
    <t>21,56</t>
  </si>
  <si>
    <t>30,86</t>
  </si>
  <si>
    <t>4.2</t>
  </si>
  <si>
    <t>4.1</t>
  </si>
  <si>
    <t>4.3</t>
  </si>
  <si>
    <t>3.2</t>
  </si>
  <si>
    <t>4.4</t>
  </si>
  <si>
    <t>4.5</t>
  </si>
  <si>
    <t>5.1</t>
  </si>
  <si>
    <t>21,76</t>
  </si>
  <si>
    <t>25,41</t>
  </si>
  <si>
    <t>32,28</t>
  </si>
  <si>
    <t>35,85</t>
  </si>
  <si>
    <t>47,03</t>
  </si>
  <si>
    <t>3,80</t>
  </si>
  <si>
    <t>22,31</t>
  </si>
  <si>
    <t>32,15</t>
  </si>
  <si>
    <t>43,74</t>
  </si>
  <si>
    <t>51,44</t>
  </si>
  <si>
    <t>59,18</t>
  </si>
  <si>
    <t>77,86</t>
  </si>
  <si>
    <t>85,95</t>
  </si>
  <si>
    <t>23,17</t>
  </si>
  <si>
    <t>48,77</t>
  </si>
  <si>
    <t>55,15</t>
  </si>
  <si>
    <t>64,04</t>
  </si>
  <si>
    <t>70,72</t>
  </si>
  <si>
    <t>43,54</t>
  </si>
  <si>
    <t>91,56</t>
  </si>
  <si>
    <t>136,41</t>
  </si>
  <si>
    <t>230,68</t>
  </si>
  <si>
    <t>370,66</t>
  </si>
  <si>
    <t>458,50</t>
  </si>
  <si>
    <t>594,37</t>
  </si>
  <si>
    <t>75,17</t>
  </si>
  <si>
    <t>120,00</t>
  </si>
  <si>
    <t>197,76</t>
  </si>
  <si>
    <t>273,93</t>
  </si>
  <si>
    <t>386,32</t>
  </si>
  <si>
    <t>451,16</t>
  </si>
  <si>
    <t>1.261,64</t>
  </si>
  <si>
    <t>15,61</t>
  </si>
  <si>
    <t>22,91</t>
  </si>
  <si>
    <t>26,54</t>
  </si>
  <si>
    <t>30,17</t>
  </si>
  <si>
    <t>33,79</t>
  </si>
  <si>
    <t>41,06</t>
  </si>
  <si>
    <t>51,94</t>
  </si>
  <si>
    <t>305,05</t>
  </si>
  <si>
    <t>2,26</t>
  </si>
  <si>
    <t>1.781,81</t>
  </si>
  <si>
    <t>20,32</t>
  </si>
  <si>
    <t>23,31</t>
  </si>
  <si>
    <t>2.372,28</t>
  </si>
  <si>
    <t>30,97</t>
  </si>
  <si>
    <t>3.710,23</t>
  </si>
  <si>
    <t>44,88</t>
  </si>
  <si>
    <t>1,89</t>
  </si>
  <si>
    <t>73,70</t>
  </si>
  <si>
    <t>84,62</t>
  </si>
  <si>
    <t>117,27</t>
  </si>
  <si>
    <t>246,02</t>
  </si>
  <si>
    <t>265,26</t>
  </si>
  <si>
    <t>436,05</t>
  </si>
  <si>
    <t>534,65</t>
  </si>
  <si>
    <t>10,93</t>
  </si>
  <si>
    <t>663,48</t>
  </si>
  <si>
    <t>711,61</t>
  </si>
  <si>
    <t>972,20</t>
  </si>
  <si>
    <t>1.023,90</t>
  </si>
  <si>
    <t>251,30</t>
  </si>
  <si>
    <t>271,84</t>
  </si>
  <si>
    <t>444,22</t>
  </si>
  <si>
    <t>544,22</t>
  </si>
  <si>
    <t>674,46</t>
  </si>
  <si>
    <t>23,60</t>
  </si>
  <si>
    <t>724,23</t>
  </si>
  <si>
    <t>986,40</t>
  </si>
  <si>
    <t>29,91</t>
  </si>
  <si>
    <t>1.039,28</t>
  </si>
  <si>
    <t>140,87</t>
  </si>
  <si>
    <t>169,17</t>
  </si>
  <si>
    <t>255,83</t>
  </si>
  <si>
    <t>338,36</t>
  </si>
  <si>
    <t>409,81</t>
  </si>
  <si>
    <t>470,96</t>
  </si>
  <si>
    <t>147,56</t>
  </si>
  <si>
    <t>177,45</t>
  </si>
  <si>
    <t>265,53</t>
  </si>
  <si>
    <t>349,65</t>
  </si>
  <si>
    <t>422,43</t>
  </si>
  <si>
    <t>484,97</t>
  </si>
  <si>
    <t>506,52</t>
  </si>
  <si>
    <t>42,58</t>
  </si>
  <si>
    <t>58,99</t>
  </si>
  <si>
    <t>68,78</t>
  </si>
  <si>
    <t>79,11</t>
  </si>
  <si>
    <t>91,25</t>
  </si>
  <si>
    <t>711,00</t>
  </si>
  <si>
    <t>114,18</t>
  </si>
  <si>
    <t>1.018,36</t>
  </si>
  <si>
    <t>153,71</t>
  </si>
  <si>
    <t>32,41</t>
  </si>
  <si>
    <t>60,56</t>
  </si>
  <si>
    <t>70,28</t>
  </si>
  <si>
    <t>106,93</t>
  </si>
  <si>
    <t>729,47</t>
  </si>
  <si>
    <t>132,65</t>
  </si>
  <si>
    <t>1.040,99</t>
  </si>
  <si>
    <t>176,34</t>
  </si>
  <si>
    <t>120,67</t>
  </si>
  <si>
    <t>125,81</t>
  </si>
  <si>
    <t>110,83</t>
  </si>
  <si>
    <t>71,09</t>
  </si>
  <si>
    <t>87,30</t>
  </si>
  <si>
    <t>118,99</t>
  </si>
  <si>
    <t>3,66</t>
  </si>
  <si>
    <t>949,17</t>
  </si>
  <si>
    <t>867,32</t>
  </si>
  <si>
    <t>686,09</t>
  </si>
  <si>
    <t>774,58</t>
  </si>
  <si>
    <t>476,42</t>
  </si>
  <si>
    <t>486,92</t>
  </si>
  <si>
    <t>784,74</t>
  </si>
  <si>
    <t>856,45</t>
  </si>
  <si>
    <t>4.033,32</t>
  </si>
  <si>
    <t>6.294,27</t>
  </si>
  <si>
    <t>217,39</t>
  </si>
  <si>
    <t>362,56</t>
  </si>
  <si>
    <t>659,55</t>
  </si>
  <si>
    <t>858,15</t>
  </si>
  <si>
    <t>92,46</t>
  </si>
  <si>
    <t>94,64</t>
  </si>
  <si>
    <t>80,50</t>
  </si>
  <si>
    <t>82,05</t>
  </si>
  <si>
    <t>111,15</t>
  </si>
  <si>
    <t>142,75</t>
  </si>
  <si>
    <t>94,51</t>
  </si>
  <si>
    <t>118,82</t>
  </si>
  <si>
    <t>122,34</t>
  </si>
  <si>
    <t>125,52</t>
  </si>
  <si>
    <t>108,51</t>
  </si>
  <si>
    <t>110,44</t>
  </si>
  <si>
    <t>144,79</t>
  </si>
  <si>
    <t>185,50</t>
  </si>
  <si>
    <t>126,28</t>
  </si>
  <si>
    <t>159,08</t>
  </si>
  <si>
    <t>88,81</t>
  </si>
  <si>
    <t>98,17</t>
  </si>
  <si>
    <t>3.337,25</t>
  </si>
  <si>
    <t>5.040,58</t>
  </si>
  <si>
    <t>101,95</t>
  </si>
  <si>
    <t>94,02</t>
  </si>
  <si>
    <t>110,19</t>
  </si>
  <si>
    <t>150,54</t>
  </si>
  <si>
    <t>162,31</t>
  </si>
  <si>
    <t>143,62</t>
  </si>
  <si>
    <t>323,58</t>
  </si>
  <si>
    <t>187,62</t>
  </si>
  <si>
    <t>195,07</t>
  </si>
  <si>
    <t>185,36</t>
  </si>
  <si>
    <t>502,11</t>
  </si>
  <si>
    <t>108,57</t>
  </si>
  <si>
    <t>91,21</t>
  </si>
  <si>
    <t>100,01</t>
  </si>
  <si>
    <t>144,14</t>
  </si>
  <si>
    <t>140,50</t>
  </si>
  <si>
    <t>226,25</t>
  </si>
  <si>
    <t>189,61</t>
  </si>
  <si>
    <t>170,70</t>
  </si>
  <si>
    <t>142,63</t>
  </si>
  <si>
    <t>158,82</t>
  </si>
  <si>
    <t>47,08</t>
  </si>
  <si>
    <t>186,25</t>
  </si>
  <si>
    <t>144,22</t>
  </si>
  <si>
    <t>190,50</t>
  </si>
  <si>
    <t>10,41</t>
  </si>
  <si>
    <t>131,85</t>
  </si>
  <si>
    <t>154,26</t>
  </si>
  <si>
    <t>138,94</t>
  </si>
  <si>
    <t>120,88</t>
  </si>
  <si>
    <t>229,03</t>
  </si>
  <si>
    <t>79,57</t>
  </si>
  <si>
    <t>154,24</t>
  </si>
  <si>
    <t>176,23</t>
  </si>
  <si>
    <t>175,80</t>
  </si>
  <si>
    <t>137,92</t>
  </si>
  <si>
    <t>135,99</t>
  </si>
  <si>
    <t>1.185,50</t>
  </si>
  <si>
    <t>1.026,21</t>
  </si>
  <si>
    <t>277,80</t>
  </si>
  <si>
    <t>158,12</t>
  </si>
  <si>
    <t>157,19</t>
  </si>
  <si>
    <t>274,71</t>
  </si>
  <si>
    <t>102,50</t>
  </si>
  <si>
    <t>13,82</t>
  </si>
  <si>
    <t>14,42</t>
  </si>
  <si>
    <t>471,52</t>
  </si>
  <si>
    <t>281,81</t>
  </si>
  <si>
    <t>118,03</t>
  </si>
  <si>
    <t>88,55</t>
  </si>
  <si>
    <t>23,34</t>
  </si>
  <si>
    <t>157,63</t>
  </si>
  <si>
    <t>142,57</t>
  </si>
  <si>
    <t>80,93</t>
  </si>
  <si>
    <t>22,27</t>
  </si>
  <si>
    <t>191,18</t>
  </si>
  <si>
    <t>165,91</t>
  </si>
  <si>
    <t>356,27</t>
  </si>
  <si>
    <t>231,57</t>
  </si>
  <si>
    <t>69,61</t>
  </si>
  <si>
    <t>60,07</t>
  </si>
  <si>
    <t>311,57</t>
  </si>
  <si>
    <t>15,49</t>
  </si>
  <si>
    <t>701,21</t>
  </si>
  <si>
    <t>106,70</t>
  </si>
  <si>
    <t>14,17</t>
  </si>
  <si>
    <t>432,66</t>
  </si>
  <si>
    <t>185,92</t>
  </si>
  <si>
    <t>60,41</t>
  </si>
  <si>
    <t>139,38</t>
  </si>
  <si>
    <t>2.681,99</t>
  </si>
  <si>
    <t>109,44</t>
  </si>
  <si>
    <t>234,14</t>
  </si>
  <si>
    <t>170,90</t>
  </si>
  <si>
    <t>129,15</t>
  </si>
  <si>
    <t>118,12</t>
  </si>
  <si>
    <t>6,71</t>
  </si>
  <si>
    <t>161,34</t>
  </si>
  <si>
    <t>117,88</t>
  </si>
  <si>
    <t>180,84</t>
  </si>
  <si>
    <t>177,48</t>
  </si>
  <si>
    <t>236,68</t>
  </si>
  <si>
    <t>195,74</t>
  </si>
  <si>
    <t>195,27</t>
  </si>
  <si>
    <t>143,64</t>
  </si>
  <si>
    <t>144,11</t>
  </si>
  <si>
    <t>101,39</t>
  </si>
  <si>
    <t>64,48</t>
  </si>
  <si>
    <t>148,51</t>
  </si>
  <si>
    <t>515,42</t>
  </si>
  <si>
    <t>1.093,13</t>
  </si>
  <si>
    <t>36,34</t>
  </si>
  <si>
    <t>34,16</t>
  </si>
  <si>
    <t>37,07</t>
  </si>
  <si>
    <t>115,20</t>
  </si>
  <si>
    <t>42,48</t>
  </si>
  <si>
    <t>45,76</t>
  </si>
  <si>
    <t>38,83</t>
  </si>
  <si>
    <t>28,86</t>
  </si>
  <si>
    <t>26,56</t>
  </si>
  <si>
    <t>36,01</t>
  </si>
  <si>
    <t>2,95</t>
  </si>
  <si>
    <t>53,77</t>
  </si>
  <si>
    <t>44,03</t>
  </si>
  <si>
    <t>35,02</t>
  </si>
  <si>
    <t>50,42</t>
  </si>
  <si>
    <t>34,06</t>
  </si>
  <si>
    <t>27,64</t>
  </si>
  <si>
    <t>51,57</t>
  </si>
  <si>
    <t>57,37</t>
  </si>
  <si>
    <t>151,81</t>
  </si>
  <si>
    <t>333,16</t>
  </si>
  <si>
    <t>291,59</t>
  </si>
  <si>
    <t>97,30</t>
  </si>
  <si>
    <t>51,08</t>
  </si>
  <si>
    <t>184,69</t>
  </si>
  <si>
    <t>107,52</t>
  </si>
  <si>
    <t>28,87</t>
  </si>
  <si>
    <t>37,94</t>
  </si>
  <si>
    <t>3,97</t>
  </si>
  <si>
    <t>12,96</t>
  </si>
  <si>
    <t>279,75</t>
  </si>
  <si>
    <t>38,02</t>
  </si>
  <si>
    <t>174,13</t>
  </si>
  <si>
    <t>0,49</t>
  </si>
  <si>
    <t>49,28</t>
  </si>
  <si>
    <t>59,56</t>
  </si>
  <si>
    <t>57,96</t>
  </si>
  <si>
    <t>41,99</t>
  </si>
  <si>
    <t>52,70</t>
  </si>
  <si>
    <t>141,75</t>
  </si>
  <si>
    <t>350,03</t>
  </si>
  <si>
    <t>12,20</t>
  </si>
  <si>
    <t>40,62</t>
  </si>
  <si>
    <t>26,04</t>
  </si>
  <si>
    <t>19,99</t>
  </si>
  <si>
    <t>56,74</t>
  </si>
  <si>
    <t>135,03</t>
  </si>
  <si>
    <t>73,35</t>
  </si>
  <si>
    <t>98,69</t>
  </si>
  <si>
    <t>87,55</t>
  </si>
  <si>
    <t>77,25</t>
  </si>
  <si>
    <t>178,66</t>
  </si>
  <si>
    <t>31,98</t>
  </si>
  <si>
    <t>34,11</t>
  </si>
  <si>
    <t>28,44</t>
  </si>
  <si>
    <t>35,59</t>
  </si>
  <si>
    <t>38,46</t>
  </si>
  <si>
    <t>130,29</t>
  </si>
  <si>
    <t>21,32</t>
  </si>
  <si>
    <t>57,97</t>
  </si>
  <si>
    <t>176,08</t>
  </si>
  <si>
    <t>36,10</t>
  </si>
  <si>
    <t>30,65</t>
  </si>
  <si>
    <t>67,14</t>
  </si>
  <si>
    <t>43,97</t>
  </si>
  <si>
    <t>83,46</t>
  </si>
  <si>
    <t>95,98</t>
  </si>
  <si>
    <t>51,46</t>
  </si>
  <si>
    <t>93,96</t>
  </si>
  <si>
    <t>158,54</t>
  </si>
  <si>
    <t>68,97</t>
  </si>
  <si>
    <t>32,69</t>
  </si>
  <si>
    <t>65,91</t>
  </si>
  <si>
    <t>1,96</t>
  </si>
  <si>
    <t>24,75</t>
  </si>
  <si>
    <t>146,76</t>
  </si>
  <si>
    <t>10,57</t>
  </si>
  <si>
    <t>41,36</t>
  </si>
  <si>
    <t>0,75</t>
  </si>
  <si>
    <t>30,72</t>
  </si>
  <si>
    <t>64,38</t>
  </si>
  <si>
    <t>20,51</t>
  </si>
  <si>
    <t>17,31</t>
  </si>
  <si>
    <t>44,77</t>
  </si>
  <si>
    <t>164,07</t>
  </si>
  <si>
    <t>76,51</t>
  </si>
  <si>
    <t>29,84</t>
  </si>
  <si>
    <t>117,17</t>
  </si>
  <si>
    <t>209,00</t>
  </si>
  <si>
    <t>273,71</t>
  </si>
  <si>
    <t>43,37</t>
  </si>
  <si>
    <t>488,22</t>
  </si>
  <si>
    <t>364,12</t>
  </si>
  <si>
    <t>84,00</t>
  </si>
  <si>
    <t>237,83</t>
  </si>
  <si>
    <t>424,23</t>
  </si>
  <si>
    <t>310,39</t>
  </si>
  <si>
    <t>12,39</t>
  </si>
  <si>
    <t>69,85</t>
  </si>
  <si>
    <t>145,28</t>
  </si>
  <si>
    <t>56,01</t>
  </si>
  <si>
    <t>150,41</t>
  </si>
  <si>
    <t>188,23</t>
  </si>
  <si>
    <t>98,60</t>
  </si>
  <si>
    <t>78,89</t>
  </si>
  <si>
    <t>98,72</t>
  </si>
  <si>
    <t>75,57</t>
  </si>
  <si>
    <t>25,68</t>
  </si>
  <si>
    <t>28,09</t>
  </si>
  <si>
    <t>46,88</t>
  </si>
  <si>
    <t>16,50</t>
  </si>
  <si>
    <t>129,56</t>
  </si>
  <si>
    <t>117,33</t>
  </si>
  <si>
    <t>1,17</t>
  </si>
  <si>
    <t>36,40</t>
  </si>
  <si>
    <t>116,84</t>
  </si>
  <si>
    <t>176,83</t>
  </si>
  <si>
    <t>110,28</t>
  </si>
  <si>
    <t>28,47</t>
  </si>
  <si>
    <t>53,38</t>
  </si>
  <si>
    <t>248,17</t>
  </si>
  <si>
    <t>34,85</t>
  </si>
  <si>
    <t>32,63</t>
  </si>
  <si>
    <t>2,91</t>
  </si>
  <si>
    <t>39,53</t>
  </si>
  <si>
    <t>39,14</t>
  </si>
  <si>
    <t>227,51</t>
  </si>
  <si>
    <t>233,88</t>
  </si>
  <si>
    <t>32,47</t>
  </si>
  <si>
    <t>292,69</t>
  </si>
  <si>
    <t>128,77</t>
  </si>
  <si>
    <t>8,51</t>
  </si>
  <si>
    <t>185,64</t>
  </si>
  <si>
    <t>55,26</t>
  </si>
  <si>
    <t>132,07</t>
  </si>
  <si>
    <t>141,46</t>
  </si>
  <si>
    <t>2.366,40</t>
  </si>
  <si>
    <t>45,39</t>
  </si>
  <si>
    <t>121,32</t>
  </si>
  <si>
    <t>28,52</t>
  </si>
  <si>
    <t>53,48</t>
  </si>
  <si>
    <t>38,96</t>
  </si>
  <si>
    <t>39,31</t>
  </si>
  <si>
    <t>37,75</t>
  </si>
  <si>
    <t>47,19</t>
  </si>
  <si>
    <t>19,91</t>
  </si>
  <si>
    <t>42,46</t>
  </si>
  <si>
    <t>23,33</t>
  </si>
  <si>
    <t>17,53</t>
  </si>
  <si>
    <t>108,09</t>
  </si>
  <si>
    <t>173,75</t>
  </si>
  <si>
    <t>199,92</t>
  </si>
  <si>
    <t>284,60</t>
  </si>
  <si>
    <t>457,50</t>
  </si>
  <si>
    <t>285,60</t>
  </si>
  <si>
    <t>314,25</t>
  </si>
  <si>
    <t>355,91</t>
  </si>
  <si>
    <t>396,30</t>
  </si>
  <si>
    <t>461,32</t>
  </si>
  <si>
    <t>52,74</t>
  </si>
  <si>
    <t>61,02</t>
  </si>
  <si>
    <t>10,96</t>
  </si>
  <si>
    <t>666,75</t>
  </si>
  <si>
    <t>811,84</t>
  </si>
  <si>
    <t>854,82</t>
  </si>
  <si>
    <t>947,44</t>
  </si>
  <si>
    <t>1.180,59</t>
  </si>
  <si>
    <t>1.480,82</t>
  </si>
  <si>
    <t>1.535,66</t>
  </si>
  <si>
    <t>1.663,51</t>
  </si>
  <si>
    <t>1.904,42</t>
  </si>
  <si>
    <t>1.967,15</t>
  </si>
  <si>
    <t>658,77</t>
  </si>
  <si>
    <t>797,86</t>
  </si>
  <si>
    <t>840,83</t>
  </si>
  <si>
    <t>939,45</t>
  </si>
  <si>
    <t>1.165,73</t>
  </si>
  <si>
    <t>1.460,57</t>
  </si>
  <si>
    <t>1.515,96</t>
  </si>
  <si>
    <t>1.629,83</t>
  </si>
  <si>
    <t>1.865,04</t>
  </si>
  <si>
    <t>1.918,92</t>
  </si>
  <si>
    <t>28,25</t>
  </si>
  <si>
    <t>31,36</t>
  </si>
  <si>
    <t>47,16</t>
  </si>
  <si>
    <t>50,01</t>
  </si>
  <si>
    <t>105,66</t>
  </si>
  <si>
    <t>86,46</t>
  </si>
  <si>
    <t>259,32</t>
  </si>
  <si>
    <t>140,81</t>
  </si>
  <si>
    <t>50,88</t>
  </si>
  <si>
    <t>59,23</t>
  </si>
  <si>
    <t>57,54</t>
  </si>
  <si>
    <t>77,26</t>
  </si>
  <si>
    <t>53,45</t>
  </si>
  <si>
    <t>138,53</t>
  </si>
  <si>
    <t>162,23</t>
  </si>
  <si>
    <t>185,75</t>
  </si>
  <si>
    <t>223,60</t>
  </si>
  <si>
    <t>136,99</t>
  </si>
  <si>
    <t>49,50</t>
  </si>
  <si>
    <t>86,50</t>
  </si>
  <si>
    <t>51,61</t>
  </si>
  <si>
    <t>138,79</t>
  </si>
  <si>
    <t>38,93</t>
  </si>
  <si>
    <t>144,57</t>
  </si>
  <si>
    <t>73,54</t>
  </si>
  <si>
    <t>50,20</t>
  </si>
  <si>
    <t>52,94</t>
  </si>
  <si>
    <t>706,31</t>
  </si>
  <si>
    <t>845,32</t>
  </si>
  <si>
    <t>984,32</t>
  </si>
  <si>
    <t>1.231,84</t>
  </si>
  <si>
    <t>1.370,84</t>
  </si>
  <si>
    <t>1.533,37</t>
  </si>
  <si>
    <t>1.792,36</t>
  </si>
  <si>
    <t>1.975,17</t>
  </si>
  <si>
    <t>2.114,17</t>
  </si>
  <si>
    <t>2.288,35</t>
  </si>
  <si>
    <t>810,14</t>
  </si>
  <si>
    <t>949,15</t>
  </si>
  <si>
    <t>1.161,49</t>
  </si>
  <si>
    <t>1.300,49</t>
  </si>
  <si>
    <t>1.463,03</t>
  </si>
  <si>
    <t>1.651,67</t>
  </si>
  <si>
    <t>1.869,65</t>
  </si>
  <si>
    <t>2.008,66</t>
  </si>
  <si>
    <t>2.147,66</t>
  </si>
  <si>
    <t>688,03</t>
  </si>
  <si>
    <t>923,70</t>
  </si>
  <si>
    <t>967,17</t>
  </si>
  <si>
    <t>1.067,73</t>
  </si>
  <si>
    <t>1.321,08</t>
  </si>
  <si>
    <t>1.821,30</t>
  </si>
  <si>
    <t>1.876,27</t>
  </si>
  <si>
    <t>2.027,52</t>
  </si>
  <si>
    <t>2.314,45</t>
  </si>
  <si>
    <t>2.455,81</t>
  </si>
  <si>
    <t>672,06</t>
  </si>
  <si>
    <t>904,00</t>
  </si>
  <si>
    <t>947,48</t>
  </si>
  <si>
    <t>1.109,08</t>
  </si>
  <si>
    <t>1.268,58</t>
  </si>
  <si>
    <t>1.731,33</t>
  </si>
  <si>
    <t>1.783,83</t>
  </si>
  <si>
    <t>1.904,20</t>
  </si>
  <si>
    <t>2.132,50</t>
  </si>
  <si>
    <t>2.096,02</t>
  </si>
  <si>
    <t>1.004,75</t>
  </si>
  <si>
    <t>42,38</t>
  </si>
  <si>
    <t>39,30</t>
  </si>
  <si>
    <t>18,35</t>
  </si>
  <si>
    <t>48,84</t>
  </si>
  <si>
    <t>79,73</t>
  </si>
  <si>
    <t>111,66</t>
  </si>
  <si>
    <t>85,99</t>
  </si>
  <si>
    <t>112,15</t>
  </si>
  <si>
    <t>120,42</t>
  </si>
  <si>
    <t>144,58</t>
  </si>
  <si>
    <t>130,67</t>
  </si>
  <si>
    <t>149,18</t>
  </si>
  <si>
    <t>53,15</t>
  </si>
  <si>
    <t>57,66</t>
  </si>
  <si>
    <t>87,68</t>
  </si>
  <si>
    <t>27,94</t>
  </si>
  <si>
    <t>17,17</t>
  </si>
  <si>
    <t>58,71</t>
  </si>
  <si>
    <t>99,60</t>
  </si>
  <si>
    <t>103,28</t>
  </si>
  <si>
    <t>106,30</t>
  </si>
  <si>
    <t>44,46</t>
  </si>
  <si>
    <t>44,93</t>
  </si>
  <si>
    <t>22,49</t>
  </si>
  <si>
    <t>20,46</t>
  </si>
  <si>
    <t>497,00</t>
  </si>
  <si>
    <t>485,50</t>
  </si>
  <si>
    <t>616,70</t>
  </si>
  <si>
    <t>573,28</t>
  </si>
  <si>
    <t>684,87</t>
  </si>
  <si>
    <t>623,54</t>
  </si>
  <si>
    <t>717,46</t>
  </si>
  <si>
    <t>1.238,41</t>
  </si>
  <si>
    <t>1.541,35</t>
  </si>
  <si>
    <t>1.843,23</t>
  </si>
  <si>
    <t>472,05</t>
  </si>
  <si>
    <t>431,39</t>
  </si>
  <si>
    <t>183,54</t>
  </si>
  <si>
    <t>207,96</t>
  </si>
  <si>
    <t>237,66</t>
  </si>
  <si>
    <t>112,50</t>
  </si>
  <si>
    <t>122,95</t>
  </si>
  <si>
    <t>151,36</t>
  </si>
  <si>
    <t>121,78</t>
  </si>
  <si>
    <t>133,25</t>
  </si>
  <si>
    <t>151,60</t>
  </si>
  <si>
    <t>163,06</t>
  </si>
  <si>
    <t>107,24</t>
  </si>
  <si>
    <t>111,52</t>
  </si>
  <si>
    <t>117,85</t>
  </si>
  <si>
    <t>137,72</t>
  </si>
  <si>
    <t>125,21</t>
  </si>
  <si>
    <t>144,88</t>
  </si>
  <si>
    <t>120,33</t>
  </si>
  <si>
    <t>131,05</t>
  </si>
  <si>
    <t>149,78</t>
  </si>
  <si>
    <t>160,59</t>
  </si>
  <si>
    <t>128,12</t>
  </si>
  <si>
    <t>139,97</t>
  </si>
  <si>
    <t>158,59</t>
  </si>
  <si>
    <t>170,66</t>
  </si>
  <si>
    <t>111,45</t>
  </si>
  <si>
    <t>130,77</t>
  </si>
  <si>
    <t>113,67</t>
  </si>
  <si>
    <t>132,87</t>
  </si>
  <si>
    <t>121,81</t>
  </si>
  <si>
    <t>142,06</t>
  </si>
  <si>
    <t>127,70</t>
  </si>
  <si>
    <t>147,88</t>
  </si>
  <si>
    <t>180,32</t>
  </si>
  <si>
    <t>169,37</t>
  </si>
  <si>
    <t>154,39</t>
  </si>
  <si>
    <t>199,54</t>
  </si>
  <si>
    <t>187,83</t>
  </si>
  <si>
    <t>180,86</t>
  </si>
  <si>
    <t>175,95</t>
  </si>
  <si>
    <t>172,06</t>
  </si>
  <si>
    <t>169,49</t>
  </si>
  <si>
    <t>158,55</t>
  </si>
  <si>
    <t>145,99</t>
  </si>
  <si>
    <t>143,66</t>
  </si>
  <si>
    <t>188,71</t>
  </si>
  <si>
    <t>177,02</t>
  </si>
  <si>
    <t>170,06</t>
  </si>
  <si>
    <t>165,16</t>
  </si>
  <si>
    <t>157,30</t>
  </si>
  <si>
    <t>21,89</t>
  </si>
  <si>
    <t>909,85</t>
  </si>
  <si>
    <t>548,95</t>
  </si>
  <si>
    <t>714,96</t>
  </si>
  <si>
    <t>444,29</t>
  </si>
  <si>
    <t>25,13</t>
  </si>
  <si>
    <t>19,09</t>
  </si>
  <si>
    <t>18,79</t>
  </si>
  <si>
    <t>548,14</t>
  </si>
  <si>
    <t>GRELHA FF 30X90CM, 135KG, P/ CX RALO COM ASSENTAMENTO DE ARGAMASSA CIMENTO/AREIA 1:4 - FORNECIMENTO E INSTALAÇÃO</t>
  </si>
  <si>
    <t>489,91</t>
  </si>
  <si>
    <t>919,28</t>
  </si>
  <si>
    <t>1.943,40</t>
  </si>
  <si>
    <t>737,06</t>
  </si>
  <si>
    <t>1.616,02</t>
  </si>
  <si>
    <t>1.508,87</t>
  </si>
  <si>
    <t>2.784,28</t>
  </si>
  <si>
    <t>1.493,29</t>
  </si>
  <si>
    <t>2.629,28</t>
  </si>
  <si>
    <t>2.405,52</t>
  </si>
  <si>
    <t>4.160,00</t>
  </si>
  <si>
    <t>1.046,44</t>
  </si>
  <si>
    <t>2.307,85</t>
  </si>
  <si>
    <t>1.080,25</t>
  </si>
  <si>
    <t>1.955,50</t>
  </si>
  <si>
    <t>1.809,91</t>
  </si>
  <si>
    <t>3.455,72</t>
  </si>
  <si>
    <t>384,78</t>
  </si>
  <si>
    <t>399,85</t>
  </si>
  <si>
    <t>905,74</t>
  </si>
  <si>
    <t>1.282,66</t>
  </si>
  <si>
    <t>753,68</t>
  </si>
  <si>
    <t>1.698,10</t>
  </si>
  <si>
    <t>959,23</t>
  </si>
  <si>
    <t>434,97</t>
  </si>
  <si>
    <t>1.159,49</t>
  </si>
  <si>
    <t>581,35</t>
  </si>
  <si>
    <t>2.540,10</t>
  </si>
  <si>
    <t>1.359,77</t>
  </si>
  <si>
    <t>825,02</t>
  </si>
  <si>
    <t>3.297,81</t>
  </si>
  <si>
    <t>1.660,19</t>
  </si>
  <si>
    <t>2.061,74</t>
  </si>
  <si>
    <t>933,20</t>
  </si>
  <si>
    <t>2.621,91</t>
  </si>
  <si>
    <t>1.112,93</t>
  </si>
  <si>
    <t>1.292,69</t>
  </si>
  <si>
    <t>1.472,43</t>
  </si>
  <si>
    <t>4.325,68</t>
  </si>
  <si>
    <t>1.652,23</t>
  </si>
  <si>
    <t>1.831,97</t>
  </si>
  <si>
    <t>5.448,87</t>
  </si>
  <si>
    <t>2.011,72</t>
  </si>
  <si>
    <t>3.278,25</t>
  </si>
  <si>
    <t>4.011,67</t>
  </si>
  <si>
    <t>4.726,32</t>
  </si>
  <si>
    <t>5.440,98</t>
  </si>
  <si>
    <t>6.159,18</t>
  </si>
  <si>
    <t>6.870,29</t>
  </si>
  <si>
    <t>2.208,56</t>
  </si>
  <si>
    <t>4.865,95</t>
  </si>
  <si>
    <t>1.669,39</t>
  </si>
  <si>
    <t>5.726,92</t>
  </si>
  <si>
    <t>1.849,08</t>
  </si>
  <si>
    <t>6.625,39</t>
  </si>
  <si>
    <t>2.028,87</t>
  </si>
  <si>
    <t>7.487,53</t>
  </si>
  <si>
    <t>8.349,74</t>
  </si>
  <si>
    <t>2.391,87</t>
  </si>
  <si>
    <t>6.800,80</t>
  </si>
  <si>
    <t>2.032,45</t>
  </si>
  <si>
    <t>7.843,11</t>
  </si>
  <si>
    <t>2.212,14</t>
  </si>
  <si>
    <t>8.885,42</t>
  </si>
  <si>
    <t>9.927,77</t>
  </si>
  <si>
    <t>2.575,17</t>
  </si>
  <si>
    <t>9.077,94</t>
  </si>
  <si>
    <t>2.395,43</t>
  </si>
  <si>
    <t>10.280,12</t>
  </si>
  <si>
    <t>11.482,29</t>
  </si>
  <si>
    <t>2.758,52</t>
  </si>
  <si>
    <t>11.667,73</t>
  </si>
  <si>
    <t>13.036,78</t>
  </si>
  <si>
    <t>2.941,82</t>
  </si>
  <si>
    <t>15.218,91</t>
  </si>
  <si>
    <t>3.090,16</t>
  </si>
  <si>
    <t>241,67</t>
  </si>
  <si>
    <t>761,26</t>
  </si>
  <si>
    <t>2.116,42</t>
  </si>
  <si>
    <t>4.888,72</t>
  </si>
  <si>
    <t>3.181,94</t>
  </si>
  <si>
    <t>3.741,97</t>
  </si>
  <si>
    <t>328,12</t>
  </si>
  <si>
    <t>1.021,33</t>
  </si>
  <si>
    <t>1.010,17</t>
  </si>
  <si>
    <t>1.148,86</t>
  </si>
  <si>
    <t>1.227,65</t>
  </si>
  <si>
    <t>1.445,14</t>
  </si>
  <si>
    <t>1.565,97</t>
  </si>
  <si>
    <t>1.686,81</t>
  </si>
  <si>
    <t>1.725,25</t>
  </si>
  <si>
    <t>1.942,73</t>
  </si>
  <si>
    <t>2.160,22</t>
  </si>
  <si>
    <t>2.401,89</t>
  </si>
  <si>
    <t>3.219,98</t>
  </si>
  <si>
    <t>3.899,87</t>
  </si>
  <si>
    <t>4.280,50</t>
  </si>
  <si>
    <t>4.661,13</t>
  </si>
  <si>
    <t>3.255,18</t>
  </si>
  <si>
    <t>3.935,06</t>
  </si>
  <si>
    <t>4.614,95</t>
  </si>
  <si>
    <t>4.995,58</t>
  </si>
  <si>
    <t>5.376,21</t>
  </si>
  <si>
    <t>578,80</t>
  </si>
  <si>
    <t>1.239,25</t>
  </si>
  <si>
    <t>2.467,43</t>
  </si>
  <si>
    <t>1.290,96</t>
  </si>
  <si>
    <t>3.924,37</t>
  </si>
  <si>
    <t>821,54</t>
  </si>
  <si>
    <t>1.411,14</t>
  </si>
  <si>
    <t>3.704,69</t>
  </si>
  <si>
    <t>1.580,66</t>
  </si>
  <si>
    <t>2.016,24</t>
  </si>
  <si>
    <t>895,48</t>
  </si>
  <si>
    <t>4.632,84</t>
  </si>
  <si>
    <t>2.563,84</t>
  </si>
  <si>
    <t>1.583,07</t>
  </si>
  <si>
    <t>3.111,27</t>
  </si>
  <si>
    <t>3.660,96</t>
  </si>
  <si>
    <t>381,52</t>
  </si>
  <si>
    <t>529,40</t>
  </si>
  <si>
    <t>5.322,19</t>
  </si>
  <si>
    <t>873,03</t>
  </si>
  <si>
    <t>4.229,94</t>
  </si>
  <si>
    <t>747,29</t>
  </si>
  <si>
    <t>1.754,96</t>
  </si>
  <si>
    <t>326,57</t>
  </si>
  <si>
    <t>4.780,42</t>
  </si>
  <si>
    <t>1.640,79</t>
  </si>
  <si>
    <t>1.944,72</t>
  </si>
  <si>
    <t>904,68</t>
  </si>
  <si>
    <t>6.021,16</t>
  </si>
  <si>
    <t>1.078,42</t>
  </si>
  <si>
    <t>5.328,01</t>
  </si>
  <si>
    <t>7.672,02</t>
  </si>
  <si>
    <t>488,08</t>
  </si>
  <si>
    <t>1.903,63</t>
  </si>
  <si>
    <t>3.206,69</t>
  </si>
  <si>
    <t>1.926,85</t>
  </si>
  <si>
    <t>2.051,08</t>
  </si>
  <si>
    <t>1.097,80</t>
  </si>
  <si>
    <t>6.682,61</t>
  </si>
  <si>
    <t>2.116,56</t>
  </si>
  <si>
    <t>2.113,47</t>
  </si>
  <si>
    <t>8.691,19</t>
  </si>
  <si>
    <t>2.288,42</t>
  </si>
  <si>
    <t>9.710,53</t>
  </si>
  <si>
    <t>4.763,62</t>
  </si>
  <si>
    <t>2.463,39</t>
  </si>
  <si>
    <t>8.879,31</t>
  </si>
  <si>
    <t>2.291,50</t>
  </si>
  <si>
    <t>10.055,13</t>
  </si>
  <si>
    <t>1.653,27</t>
  </si>
  <si>
    <t>11.228,74</t>
  </si>
  <si>
    <t>2.638,37</t>
  </si>
  <si>
    <t>11.420,97</t>
  </si>
  <si>
    <t>5.602,03</t>
  </si>
  <si>
    <t>12.751,32</t>
  </si>
  <si>
    <t>2.813,33</t>
  </si>
  <si>
    <t>14.271,80</t>
  </si>
  <si>
    <t>1.769,71</t>
  </si>
  <si>
    <t>240,97</t>
  </si>
  <si>
    <t>715,63</t>
  </si>
  <si>
    <t>6.481,95</t>
  </si>
  <si>
    <t>7.325,55</t>
  </si>
  <si>
    <t>8.169,21</t>
  </si>
  <si>
    <t>6.652,58</t>
  </si>
  <si>
    <t>2.958,13</t>
  </si>
  <si>
    <t>1.295,09</t>
  </si>
  <si>
    <t>951,78</t>
  </si>
  <si>
    <t>415,62</t>
  </si>
  <si>
    <t>347,63</t>
  </si>
  <si>
    <t>437,08</t>
  </si>
  <si>
    <t>2.325,63</t>
  </si>
  <si>
    <t>1.425,79</t>
  </si>
  <si>
    <t>2.289,15</t>
  </si>
  <si>
    <t>2.260,32</t>
  </si>
  <si>
    <t>1.408,70</t>
  </si>
  <si>
    <t>25,99</t>
  </si>
  <si>
    <t>38,13</t>
  </si>
  <si>
    <t>42,37</t>
  </si>
  <si>
    <t>45,57</t>
  </si>
  <si>
    <t>66,04</t>
  </si>
  <si>
    <t>75,20</t>
  </si>
  <si>
    <t>47,46</t>
  </si>
  <si>
    <t>50,28</t>
  </si>
  <si>
    <t>38,65</t>
  </si>
  <si>
    <t>46,25</t>
  </si>
  <si>
    <t>49,08</t>
  </si>
  <si>
    <t>68,98</t>
  </si>
  <si>
    <t>77,56</t>
  </si>
  <si>
    <t>32,42</t>
  </si>
  <si>
    <t>39,92</t>
  </si>
  <si>
    <t>139,33</t>
  </si>
  <si>
    <t>71,66</t>
  </si>
  <si>
    <t>18,61</t>
  </si>
  <si>
    <t>526,93</t>
  </si>
  <si>
    <t>1.065,25</t>
  </si>
  <si>
    <t>2.224,71</t>
  </si>
  <si>
    <t>3.766,50</t>
  </si>
  <si>
    <t>5.702,08</t>
  </si>
  <si>
    <t>8.076,48</t>
  </si>
  <si>
    <t>14.113,66</t>
  </si>
  <si>
    <t>13.827,92</t>
  </si>
  <si>
    <t>6.892,06</t>
  </si>
  <si>
    <t>9.779,51</t>
  </si>
  <si>
    <t>17.118,50</t>
  </si>
  <si>
    <t>8.581,48</t>
  </si>
  <si>
    <t>12.118,34</t>
  </si>
  <si>
    <t>21.004,16</t>
  </si>
  <si>
    <t>2.732,15</t>
  </si>
  <si>
    <t>4.838,00</t>
  </si>
  <si>
    <t>7.813,71</t>
  </si>
  <si>
    <t>11.702,42</t>
  </si>
  <si>
    <t>22.479,47</t>
  </si>
  <si>
    <t>10.978,68</t>
  </si>
  <si>
    <t>16.494,75</t>
  </si>
  <si>
    <t>30.998,56</t>
  </si>
  <si>
    <t>14.160,11</t>
  </si>
  <si>
    <t>21.312,18</t>
  </si>
  <si>
    <t>39.675,41</t>
  </si>
  <si>
    <t>12.755,16</t>
  </si>
  <si>
    <t>20.107,07</t>
  </si>
  <si>
    <t>28.335,89</t>
  </si>
  <si>
    <t>40.779,63</t>
  </si>
  <si>
    <t>15.739,91</t>
  </si>
  <si>
    <t>24.271,21</t>
  </si>
  <si>
    <t>34.595,34</t>
  </si>
  <si>
    <t>171.005,01</t>
  </si>
  <si>
    <t>18.219,74</t>
  </si>
  <si>
    <t>28.515,91</t>
  </si>
  <si>
    <t>40.617,18</t>
  </si>
  <si>
    <t>58.728,11</t>
  </si>
  <si>
    <t>6.055,60</t>
  </si>
  <si>
    <t>9.037,60</t>
  </si>
  <si>
    <t>13.678,02</t>
  </si>
  <si>
    <t>20.856,04</t>
  </si>
  <si>
    <t>6.968,52</t>
  </si>
  <si>
    <t>10.323,27</t>
  </si>
  <si>
    <t>11.562,94</t>
  </si>
  <si>
    <t>15.290,44</t>
  </si>
  <si>
    <t>24.445,05</t>
  </si>
  <si>
    <t>7.835,44</t>
  </si>
  <si>
    <t>12.793,98</t>
  </si>
  <si>
    <t>16.851,11</t>
  </si>
  <si>
    <t>28.177,81</t>
  </si>
  <si>
    <t>22.271,04</t>
  </si>
  <si>
    <t>36.397,81</t>
  </si>
  <si>
    <t>49.282,17</t>
  </si>
  <si>
    <t>70.720,68</t>
  </si>
  <si>
    <t>23.761,55</t>
  </si>
  <si>
    <t>38.529,74</t>
  </si>
  <si>
    <t>54.750,53</t>
  </si>
  <si>
    <t>67.095,12</t>
  </si>
  <si>
    <t>24.258,55</t>
  </si>
  <si>
    <t>42.282,67</t>
  </si>
  <si>
    <t>59.381,88</t>
  </si>
  <si>
    <t>71.257,73</t>
  </si>
  <si>
    <t>20,27</t>
  </si>
  <si>
    <t>8,77</t>
  </si>
  <si>
    <t>25,34</t>
  </si>
  <si>
    <t>18,14</t>
  </si>
  <si>
    <t>52,42</t>
  </si>
  <si>
    <t>44,82</t>
  </si>
  <si>
    <t>61,32</t>
  </si>
  <si>
    <t>74,50</t>
  </si>
  <si>
    <t>32,44</t>
  </si>
  <si>
    <t>60,68</t>
  </si>
  <si>
    <t>17,02</t>
  </si>
  <si>
    <t>706,05</t>
  </si>
  <si>
    <t>707,29</t>
  </si>
  <si>
    <t>729,32</t>
  </si>
  <si>
    <t>854,15</t>
  </si>
  <si>
    <t>904,32</t>
  </si>
  <si>
    <t>598,25</t>
  </si>
  <si>
    <t>603,21</t>
  </si>
  <si>
    <t>608,14</t>
  </si>
  <si>
    <t>613,08</t>
  </si>
  <si>
    <t>895,58</t>
  </si>
  <si>
    <t>923,45</t>
  </si>
  <si>
    <t>183,14</t>
  </si>
  <si>
    <t>249,22</t>
  </si>
  <si>
    <t>265,43</t>
  </si>
  <si>
    <t>270,41</t>
  </si>
  <si>
    <t>290,00</t>
  </si>
  <si>
    <t>357,72</t>
  </si>
  <si>
    <t>513,18</t>
  </si>
  <si>
    <t>571,93</t>
  </si>
  <si>
    <t>138,49</t>
  </si>
  <si>
    <t>121,87</t>
  </si>
  <si>
    <t>699,78</t>
  </si>
  <si>
    <t>706,08</t>
  </si>
  <si>
    <t>743,61</t>
  </si>
  <si>
    <t>812,64</t>
  </si>
  <si>
    <t>966,79</t>
  </si>
  <si>
    <t>1.026,85</t>
  </si>
  <si>
    <t>577,91</t>
  </si>
  <si>
    <t>584,21</t>
  </si>
  <si>
    <t>605,12</t>
  </si>
  <si>
    <t>674,15</t>
  </si>
  <si>
    <t>828,30</t>
  </si>
  <si>
    <t>888,36</t>
  </si>
  <si>
    <t>275,06</t>
  </si>
  <si>
    <t>280,50</t>
  </si>
  <si>
    <t>329,10</t>
  </si>
  <si>
    <t>366,25</t>
  </si>
  <si>
    <t>587,54</t>
  </si>
  <si>
    <t>594,30</t>
  </si>
  <si>
    <t>644,22</t>
  </si>
  <si>
    <t>682,68</t>
  </si>
  <si>
    <t>140,76</t>
  </si>
  <si>
    <t>206,84</t>
  </si>
  <si>
    <t>283,40</t>
  </si>
  <si>
    <t>334,66</t>
  </si>
  <si>
    <t>643,47</t>
  </si>
  <si>
    <t>898,58</t>
  </si>
  <si>
    <t>82,77</t>
  </si>
  <si>
    <t>83,53</t>
  </si>
  <si>
    <t>70,60</t>
  </si>
  <si>
    <t>600,72</t>
  </si>
  <si>
    <t>593,71</t>
  </si>
  <si>
    <t>626,41</t>
  </si>
  <si>
    <t>695,06</t>
  </si>
  <si>
    <t>849,59</t>
  </si>
  <si>
    <t>909,27</t>
  </si>
  <si>
    <t>517,19</t>
  </si>
  <si>
    <t>523,11</t>
  </si>
  <si>
    <t>543,64</t>
  </si>
  <si>
    <t>612,29</t>
  </si>
  <si>
    <t>766,82</t>
  </si>
  <si>
    <t>826,50</t>
  </si>
  <si>
    <t>526,82</t>
  </si>
  <si>
    <t>533,20</t>
  </si>
  <si>
    <t>620,82</t>
  </si>
  <si>
    <t>595,88</t>
  </si>
  <si>
    <t>535,16</t>
  </si>
  <si>
    <t>617,60</t>
  </si>
  <si>
    <t>556,50</t>
  </si>
  <si>
    <t>649,78</t>
  </si>
  <si>
    <t>588,30</t>
  </si>
  <si>
    <t>958,59</t>
  </si>
  <si>
    <t>897,11</t>
  </si>
  <si>
    <t>1.213,70</t>
  </si>
  <si>
    <t>1.152,22</t>
  </si>
  <si>
    <t>4,68</t>
  </si>
  <si>
    <t>806,93</t>
  </si>
  <si>
    <t>610,35</t>
  </si>
  <si>
    <t>716,17</t>
  </si>
  <si>
    <t>739,47</t>
  </si>
  <si>
    <t>627,10</t>
  </si>
  <si>
    <t>782,71</t>
  </si>
  <si>
    <t>665,51</t>
  </si>
  <si>
    <t>821,17</t>
  </si>
  <si>
    <t>717,75</t>
  </si>
  <si>
    <t>618,69</t>
  </si>
  <si>
    <t>788,27</t>
  </si>
  <si>
    <t>671,07</t>
  </si>
  <si>
    <t>1.097,08</t>
  </si>
  <si>
    <t>979,88</t>
  </si>
  <si>
    <t>1.352,19</t>
  </si>
  <si>
    <t>1.234,99</t>
  </si>
  <si>
    <t>629,09</t>
  </si>
  <si>
    <t>603,80</t>
  </si>
  <si>
    <t>742,31</t>
  </si>
  <si>
    <t>585,32</t>
  </si>
  <si>
    <t>964,25</t>
  </si>
  <si>
    <t>1.153,94</t>
  </si>
  <si>
    <t>688,49</t>
  </si>
  <si>
    <t>926,68</t>
  </si>
  <si>
    <t>1.152,28</t>
  </si>
  <si>
    <t>740,67</t>
  </si>
  <si>
    <t>557,41</t>
  </si>
  <si>
    <t>692,95</t>
  </si>
  <si>
    <t>684,80</t>
  </si>
  <si>
    <t>56,61</t>
  </si>
  <si>
    <t>630,06</t>
  </si>
  <si>
    <t>468,89</t>
  </si>
  <si>
    <t>1.096,81</t>
  </si>
  <si>
    <t>115,05</t>
  </si>
  <si>
    <t>67,01</t>
  </si>
  <si>
    <t>524,42</t>
  </si>
  <si>
    <t>438,88</t>
  </si>
  <si>
    <t>1.224,68</t>
  </si>
  <si>
    <t>688,64</t>
  </si>
  <si>
    <t>519,91</t>
  </si>
  <si>
    <t>743,54</t>
  </si>
  <si>
    <t>574,37</t>
  </si>
  <si>
    <t>694,58</t>
  </si>
  <si>
    <t>397,83</t>
  </si>
  <si>
    <t>763,07</t>
  </si>
  <si>
    <t>155,21</t>
  </si>
  <si>
    <t>196,89</t>
  </si>
  <si>
    <t>252,47</t>
  </si>
  <si>
    <t>218,79</t>
  </si>
  <si>
    <t>264,24</t>
  </si>
  <si>
    <t>254,83</t>
  </si>
  <si>
    <t>352,09</t>
  </si>
  <si>
    <t>358,40</t>
  </si>
  <si>
    <t>428,93</t>
  </si>
  <si>
    <t>169,10</t>
  </si>
  <si>
    <t>234,77</t>
  </si>
  <si>
    <t>276,45</t>
  </si>
  <si>
    <t>332,03</t>
  </si>
  <si>
    <t>283,73</t>
  </si>
  <si>
    <t>329,18</t>
  </si>
  <si>
    <t>402,37</t>
  </si>
  <si>
    <t>395,67</t>
  </si>
  <si>
    <t>461,37</t>
  </si>
  <si>
    <t>248,66</t>
  </si>
  <si>
    <t>506,04</t>
  </si>
  <si>
    <t>499,63</t>
  </si>
  <si>
    <t>928,76</t>
  </si>
  <si>
    <t>1.922,04</t>
  </si>
  <si>
    <t>2.216,28</t>
  </si>
  <si>
    <t>316,06</t>
  </si>
  <si>
    <t>371,67</t>
  </si>
  <si>
    <t>446,47</t>
  </si>
  <si>
    <t>927,18</t>
  </si>
  <si>
    <t>1.862,37</t>
  </si>
  <si>
    <t>1.675,40</t>
  </si>
  <si>
    <t>3.358,57</t>
  </si>
  <si>
    <t>789,93</t>
  </si>
  <si>
    <t>745,63</t>
  </si>
  <si>
    <t>562,99</t>
  </si>
  <si>
    <t>837,86</t>
  </si>
  <si>
    <t>540,96</t>
  </si>
  <si>
    <t>1.016,61</t>
  </si>
  <si>
    <t>978,37</t>
  </si>
  <si>
    <t>937,64</t>
  </si>
  <si>
    <t>859,95</t>
  </si>
  <si>
    <t>825,01</t>
  </si>
  <si>
    <t>813,35</t>
  </si>
  <si>
    <t>809,34</t>
  </si>
  <si>
    <t>755,48</t>
  </si>
  <si>
    <t>1.072,91</t>
  </si>
  <si>
    <t>1.033,87</t>
  </si>
  <si>
    <t>992,25</t>
  </si>
  <si>
    <t>912,98</t>
  </si>
  <si>
    <t>877,51</t>
  </si>
  <si>
    <t>865,26</t>
  </si>
  <si>
    <t>860,79</t>
  </si>
  <si>
    <t>805,78</t>
  </si>
  <si>
    <t>722,91</t>
  </si>
  <si>
    <t>26,84</t>
  </si>
  <si>
    <t>76,46</t>
  </si>
  <si>
    <t>19,82</t>
  </si>
  <si>
    <t>124,76</t>
  </si>
  <si>
    <t>238,69</t>
  </si>
  <si>
    <t>402,16</t>
  </si>
  <si>
    <t>571,76</t>
  </si>
  <si>
    <t>653,04</t>
  </si>
  <si>
    <t>80,46</t>
  </si>
  <si>
    <t>241,91</t>
  </si>
  <si>
    <t>14,96</t>
  </si>
  <si>
    <t>53,62</t>
  </si>
  <si>
    <t>105,42</t>
  </si>
  <si>
    <t>206,29</t>
  </si>
  <si>
    <t>69,27</t>
  </si>
  <si>
    <t>234,68</t>
  </si>
  <si>
    <t>54,37</t>
  </si>
  <si>
    <t>71,35</t>
  </si>
  <si>
    <t>63,07</t>
  </si>
  <si>
    <t>92,55</t>
  </si>
  <si>
    <t>122,01</t>
  </si>
  <si>
    <t>467,42</t>
  </si>
  <si>
    <t>166,66</t>
  </si>
  <si>
    <t>117,56</t>
  </si>
  <si>
    <t>155,27</t>
  </si>
  <si>
    <t>113,54</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</si>
  <si>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</si>
  <si>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</si>
  <si>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</si>
  <si>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</si>
  <si>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82,00</t>
  </si>
  <si>
    <t>CAMADA SEPARADORA PARA EXECUÇÃO DE RADIER, EM LONA PLÁSTICA. AF_09/2017</t>
  </si>
  <si>
    <t>ARMAÇÃO PARA EXECUÇÃO DE RADIER, COM USO DE TELA Q-92. AF_09/2017</t>
  </si>
  <si>
    <t>28,14</t>
  </si>
  <si>
    <t>ARMAÇÃO PARA EXECUÇÃO DE RADIER, COM USO DE TELA Q-113. AF_09/2017</t>
  </si>
  <si>
    <t>ARMAÇÃO PARA EXECUÇÃO DE RADIER, COM USO DE TELA Q-138. AF_09/2017</t>
  </si>
  <si>
    <t>ARMAÇÃO PARA EXECUÇÃO DE RADIER, COM USO DE TELA Q-159. AF_09/2017</t>
  </si>
  <si>
    <t>24,72</t>
  </si>
  <si>
    <t>ARMAÇÃO PARA EXECUÇÃO DE RADIER, COM USO DE TELA Q-196. AF_09/2017</t>
  </si>
  <si>
    <t>ARMAÇÃO PARA EXECUÇÃO DE RADIER, COM USO DE TELA Q-283.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</si>
  <si>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</si>
  <si>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</si>
  <si>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538,99</t>
  </si>
  <si>
    <t>CONCRETAGEM DE RADIER, PISO OU LAJE SOBRE SOLO, FCK 30 MPA, PARA ESPESSURA DE 20 CM - LANÇAMENTO, ADENSAMENTO E ACABAMENTO. AF_09/2017</t>
  </si>
  <si>
    <t>521,23</t>
  </si>
  <si>
    <t>ACABAMENTO POLIDO PARA PISO DE CONCRETO ARMADO DE ALTA RESISTÊNCIA. AF_09/2017</t>
  </si>
  <si>
    <t>28,33</t>
  </si>
  <si>
    <t>EXECUÇÃO DE RADIER, ESPESSURA DE 10 CM, FCK = 30 MPA, COM USO DE FORMAS EM MADEIRA SERRADA. AF_09/2017</t>
  </si>
  <si>
    <t>227,54</t>
  </si>
  <si>
    <t>EXECUÇÃO DE RADIER, ESPESSURA DE 15 CM, FCK = 30 MPA, COM USO DE FORMAS EM MADEIRA SERRADA. AF_09/2017</t>
  </si>
  <si>
    <t>252,67</t>
  </si>
  <si>
    <t>EXECUÇÃO DE RADIER, ESPESSURA DE 20 CM, FCK = 30 MPA, COM USO DE FORMAS EM MADEIRA SERRADA. AF_09/2017</t>
  </si>
  <si>
    <t>334,65</t>
  </si>
  <si>
    <t>107,59</t>
  </si>
  <si>
    <t>113,29</t>
  </si>
  <si>
    <t>131,86</t>
  </si>
  <si>
    <t>141,60</t>
  </si>
  <si>
    <t>102,21</t>
  </si>
  <si>
    <t>132,50</t>
  </si>
  <si>
    <t>104,40</t>
  </si>
  <si>
    <t>60,32</t>
  </si>
  <si>
    <t>29,50</t>
  </si>
  <si>
    <t>13,52</t>
  </si>
  <si>
    <t>196,75</t>
  </si>
  <si>
    <t>124,66</t>
  </si>
  <si>
    <t>78,45</t>
  </si>
  <si>
    <t>103,61</t>
  </si>
  <si>
    <t>51,66</t>
  </si>
  <si>
    <t>61,43</t>
  </si>
  <si>
    <t>45,49</t>
  </si>
  <si>
    <t>54,54</t>
  </si>
  <si>
    <t>39,87</t>
  </si>
  <si>
    <t>48,46</t>
  </si>
  <si>
    <t>37,86</t>
  </si>
  <si>
    <t>44,49</t>
  </si>
  <si>
    <t>33,26</t>
  </si>
  <si>
    <t>41,08</t>
  </si>
  <si>
    <t>134,47</t>
  </si>
  <si>
    <t>108,17</t>
  </si>
  <si>
    <t>207,37</t>
  </si>
  <si>
    <t>244,58</t>
  </si>
  <si>
    <t>140,60</t>
  </si>
  <si>
    <t>178,03</t>
  </si>
  <si>
    <t>221,56</t>
  </si>
  <si>
    <t>115,34</t>
  </si>
  <si>
    <t>97,47</t>
  </si>
  <si>
    <t>154,19</t>
  </si>
  <si>
    <t>207,25</t>
  </si>
  <si>
    <t>97,52</t>
  </si>
  <si>
    <t>78,61</t>
  </si>
  <si>
    <t>142,24</t>
  </si>
  <si>
    <t>198,44</t>
  </si>
  <si>
    <t>88,30</t>
  </si>
  <si>
    <t>108,72</t>
  </si>
  <si>
    <t>190,30</t>
  </si>
  <si>
    <t>68,55</t>
  </si>
  <si>
    <t>65,99</t>
  </si>
  <si>
    <t>98,80</t>
  </si>
  <si>
    <t>185,94</t>
  </si>
  <si>
    <t>62,40</t>
  </si>
  <si>
    <t>90,83</t>
  </si>
  <si>
    <t>182,19</t>
  </si>
  <si>
    <t>58,81</t>
  </si>
  <si>
    <t>73,67</t>
  </si>
  <si>
    <t>174,79</t>
  </si>
  <si>
    <t>46,77</t>
  </si>
  <si>
    <t>52,21</t>
  </si>
  <si>
    <t>202,65</t>
  </si>
  <si>
    <t>147,74</t>
  </si>
  <si>
    <t>104,35</t>
  </si>
  <si>
    <t>38,80</t>
  </si>
  <si>
    <t>68,17</t>
  </si>
  <si>
    <t>67,13</t>
  </si>
  <si>
    <t>36,28</t>
  </si>
  <si>
    <t>34,71</t>
  </si>
  <si>
    <t>63,02</t>
  </si>
  <si>
    <t>56,46</t>
  </si>
  <si>
    <t>53,11</t>
  </si>
  <si>
    <t>22,25</t>
  </si>
  <si>
    <t>50,85</t>
  </si>
  <si>
    <t>49,66</t>
  </si>
  <si>
    <t>48,74</t>
  </si>
  <si>
    <t>189,36</t>
  </si>
  <si>
    <t>162,52</t>
  </si>
  <si>
    <t>230,95</t>
  </si>
  <si>
    <t>122,25</t>
  </si>
  <si>
    <t>145,19</t>
  </si>
  <si>
    <t>75,30</t>
  </si>
  <si>
    <t>59,22</t>
  </si>
  <si>
    <t>100,54</t>
  </si>
  <si>
    <t>139,48</t>
  </si>
  <si>
    <t>202,95</t>
  </si>
  <si>
    <t>93,70</t>
  </si>
  <si>
    <t>138,62</t>
  </si>
  <si>
    <t>67,12</t>
  </si>
  <si>
    <t>20,52</t>
  </si>
  <si>
    <t>152,08</t>
  </si>
  <si>
    <t>24,89</t>
  </si>
  <si>
    <t>12,64</t>
  </si>
  <si>
    <t>125,70</t>
  </si>
  <si>
    <t>323,16</t>
  </si>
  <si>
    <t>275,46</t>
  </si>
  <si>
    <t>215,82</t>
  </si>
  <si>
    <t>197,62</t>
  </si>
  <si>
    <t>152,74</t>
  </si>
  <si>
    <t>134,45</t>
  </si>
  <si>
    <t>122,94</t>
  </si>
  <si>
    <t>118,17</t>
  </si>
  <si>
    <t>146,07</t>
  </si>
  <si>
    <t>140,25</t>
  </si>
  <si>
    <t>137,75</t>
  </si>
  <si>
    <t>130,24</t>
  </si>
  <si>
    <t>119,62</t>
  </si>
  <si>
    <t>170,01</t>
  </si>
  <si>
    <t>147,75</t>
  </si>
  <si>
    <t>138,07</t>
  </si>
  <si>
    <t>147,39</t>
  </si>
  <si>
    <t>128,89</t>
  </si>
  <si>
    <t>118,04</t>
  </si>
  <si>
    <t>181,47</t>
  </si>
  <si>
    <t>315,66</t>
  </si>
  <si>
    <t>271,44</t>
  </si>
  <si>
    <t>148,14</t>
  </si>
  <si>
    <t>130,42</t>
  </si>
  <si>
    <t>317,29</t>
  </si>
  <si>
    <t>265,94</t>
  </si>
  <si>
    <t>217,86</t>
  </si>
  <si>
    <t>197,85</t>
  </si>
  <si>
    <t>152,04</t>
  </si>
  <si>
    <t>133,11</t>
  </si>
  <si>
    <t>339,18</t>
  </si>
  <si>
    <t>284,57</t>
  </si>
  <si>
    <t>207,06</t>
  </si>
  <si>
    <t>145,56</t>
  </si>
  <si>
    <t>127,73</t>
  </si>
  <si>
    <t>117,82</t>
  </si>
  <si>
    <t>327,92</t>
  </si>
  <si>
    <t>273,96</t>
  </si>
  <si>
    <t>220,10</t>
  </si>
  <si>
    <t>198,18</t>
  </si>
  <si>
    <t>152,01</t>
  </si>
  <si>
    <t>133,73</t>
  </si>
  <si>
    <t>122,77</t>
  </si>
  <si>
    <t>290,96</t>
  </si>
  <si>
    <t>202,85</t>
  </si>
  <si>
    <t>123,47</t>
  </si>
  <si>
    <t>113,63</t>
  </si>
  <si>
    <t>309,83</t>
  </si>
  <si>
    <t>261,20</t>
  </si>
  <si>
    <t>204,63</t>
  </si>
  <si>
    <t>187,99</t>
  </si>
  <si>
    <t>143,03</t>
  </si>
  <si>
    <t>124,45</t>
  </si>
  <si>
    <t>114,15</t>
  </si>
  <si>
    <t>309,26</t>
  </si>
  <si>
    <t>264,72</t>
  </si>
  <si>
    <t>186,19</t>
  </si>
  <si>
    <t>171,04</t>
  </si>
  <si>
    <t>131,43</t>
  </si>
  <si>
    <t>114,96</t>
  </si>
  <si>
    <t>113,15</t>
  </si>
  <si>
    <t>3.173,80</t>
  </si>
  <si>
    <t>4.101,61</t>
  </si>
  <si>
    <t>4.404,23</t>
  </si>
  <si>
    <t>4.504,42</t>
  </si>
  <si>
    <t>4.753,55</t>
  </si>
  <si>
    <t>4.740,92</t>
  </si>
  <si>
    <t>4.692,23</t>
  </si>
  <si>
    <t>4.264,13</t>
  </si>
  <si>
    <t>142,31</t>
  </si>
  <si>
    <t>123,09</t>
  </si>
  <si>
    <t>112,82</t>
  </si>
  <si>
    <t>155,10</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</si>
  <si>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</si>
  <si>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</si>
  <si>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</si>
  <si>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</si>
  <si>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</si>
  <si>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18,82</t>
  </si>
  <si>
    <t>18,01</t>
  </si>
  <si>
    <t>14,25</t>
  </si>
  <si>
    <t>20,34</t>
  </si>
  <si>
    <t>20,50</t>
  </si>
  <si>
    <t>15,36</t>
  </si>
  <si>
    <t>16,27</t>
  </si>
  <si>
    <t>15,43</t>
  </si>
  <si>
    <t>17,05</t>
  </si>
  <si>
    <t>17,77</t>
  </si>
  <si>
    <t>17,47</t>
  </si>
  <si>
    <t>19,58</t>
  </si>
  <si>
    <t>19,15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</si>
  <si>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</si>
  <si>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</si>
  <si>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</si>
  <si>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18,60</t>
  </si>
  <si>
    <t>MONTAGEM DE ARMADURA LONGITUDINAL DE ESTACAS DE SEÇÃO CIRCULAR, DIÂMETRO = 10,0 MM. AF_11/2016</t>
  </si>
  <si>
    <t>MONTAGEM DE ARMADURA LONGITUDINAL/TRANSVERSAL DE ESTACAS DE SEÇÃO CIRCULAR, DIÂMETRO = 12,5 MM. AF_11/2016</t>
  </si>
  <si>
    <t>14,77</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</si>
  <si>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</si>
  <si>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</si>
  <si>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</si>
  <si>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</si>
  <si>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</si>
  <si>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</si>
  <si>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</si>
  <si>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</si>
  <si>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</si>
  <si>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</si>
  <si>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</si>
  <si>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</si>
  <si>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</si>
  <si>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18,05</t>
  </si>
  <si>
    <t>MONTAGEM DE ARMADURA TRANSVERSAL DE ESTACAS DE SEÇÃO RETANGULAR (BARRETE), DIÂMETRO = 5,0 MM. AF_11/2016</t>
  </si>
  <si>
    <t>22,12</t>
  </si>
  <si>
    <t>MONTAGEM DE ARMADURA TRANSVERSAL DE ESTACAS DE SEÇÃO RETANGULAR (BARRETE), DIÂMETRO = 6,3 MM. AF_11/2016</t>
  </si>
  <si>
    <t>20,49</t>
  </si>
  <si>
    <t>17,79</t>
  </si>
  <si>
    <t>16,94</t>
  </si>
  <si>
    <t>16,71</t>
  </si>
  <si>
    <t>GRAUTEAMENTO VERTICAL EM ALVENARIA ESTRUTURAL. AF_01/2015</t>
  </si>
  <si>
    <t>669,42</t>
  </si>
  <si>
    <t>GRAUTEAMENTO DE CINTA INTERMEDIÁRIA OU DE CONTRAVERGA EM ALVENARIA ESTRUTURAL. AF_01/2015</t>
  </si>
  <si>
    <t>576,49</t>
  </si>
  <si>
    <t>GRAUTEAMENTO DE CINTA SUPERIOR OU DE VERGA EM ALVENARIA ESTRUTURAL. AF_01/2015</t>
  </si>
  <si>
    <t>645,65</t>
  </si>
  <si>
    <t>GRAUTE FGK=15 MPA; TRAÇO 1:0,04:2,0:2,4 (CIMENTO/ CAL/ AREIA GROSSA/ BRITA 0) - PREPARO MECÂNICO COM BETONEIRA 400 L. AF_02/2015</t>
  </si>
  <si>
    <t>344,63</t>
  </si>
  <si>
    <t>GRAUTE FGK=20 MPA; TRAÇO 1:0,04:1,6:1,9 (CIMENTO/ CAL/ AREIA GROSSA/ BRITA 0) - PREPARO MECÂNICO COM BETONEIRA 400 L. AF_02/2015</t>
  </si>
  <si>
    <t>370,73</t>
  </si>
  <si>
    <t>GRAUTE FGK=25 MPA; TRAÇO 1:0,02:1,2:1,5 (CIMENTO/ CAL/ AREIA GROSSA/ BRITA 0) - PREPARO MECÂNICO COM BETONEIRA 400 L. AF_02/2015</t>
  </si>
  <si>
    <t>GRAUTE FGK=30 MPA; TRAÇO 1:0,02:0,8:1,1 (CIMENTO/ CAL/ AREIA GROSSA/ BRITA 0) - PREPARO MECÂNICO COM BETONEIRA 400 L. AF_02/2015</t>
  </si>
  <si>
    <t>479,40</t>
  </si>
  <si>
    <t>GRAUTE FGK=15 MPA; TRAÇO 1:2,0:2,4 (CIMENTO/ AREIA GROSSA/ BRITA 0/ ADITIVO) - PREPARO MECÂNICO COM BETONEIRA 400 L. AF_02/2015</t>
  </si>
  <si>
    <t>347,84</t>
  </si>
  <si>
    <t>GRAUTE FGK=20 MPA; TRAÇO 1:1,6:1,9 (CIMENTO/ AREIA GROSSA/ BRITA 0/ ADITIVO) - PREPARO MECÂNICO COM BETONEIRA 400 L. AF_02/2015</t>
  </si>
  <si>
    <t>375,21</t>
  </si>
  <si>
    <t>GRAUTE FGK=25 MPA; TRAÇO 1:1,2:1,5 (CIMENTO/ AREIA GROSSA/ BRITA 0/ ADITIVO) - PREPARO MECÂNICO COM BETONEIRA 400 L. AF_02/2015</t>
  </si>
  <si>
    <t>420,47</t>
  </si>
  <si>
    <t>GRAUTE FGK=30 MPA; TRAÇO 1:0,8:1,1 (CIMENTO/ AREIA GROSSA/ BRITA 0/ ADITIVO) - PREPARO MECÂNICO COM BETONEIRA 400 L. AF_02/2015</t>
  </si>
  <si>
    <t>487,94</t>
  </si>
  <si>
    <t>CONCRETAGEM DE LAJES EM EDIFICAÇÕES UNIFAMILIARES FEITAS COM SISTEMA DE FÔRMAS MANUSEÁVEIS, COM CONCRETO USINADO BOMBEÁVEL FCK 20 MPA - LANÇAMENTO, ADENSAMENTO E ACABAMENTO. AF_06/2015</t>
  </si>
  <si>
    <t>574,46</t>
  </si>
  <si>
    <t>CONCRETAGEM DE PAREDES EM EDIFICAÇÕES UNIFAMILIARES FEITAS COM SISTEMA DE FÔRMAS MANUSEÁVEIS, COM CONCRETO USINADO BOMBEÁVEL FCK 20 MPA - LANÇAMENTO, ADENSAMENTO E ACABAMENTO. AF_06/2015</t>
  </si>
  <si>
    <t>557,56</t>
  </si>
  <si>
    <t>CONCRETAGEM DE PLATIBANDA EM EDIFICAÇÕES UNIFAMILIARES FEITAS COM SISTEMA DE FÔRMAS MANUSEÁVEIS, COM CONCRETO USINADO BOMBEÁVEL FCK 20 MPA - LANÇAMENTO, ADENSAMENTO E ACABAMENTO. AF_06/2015</t>
  </si>
  <si>
    <t>604,74</t>
  </si>
  <si>
    <t>CONCRETAGEM DE LAJES EM EDIFICAÇÕES MULTIFAMILIARES FEITAS COM SISTEMA DE FÔRMAS MANUSEÁVEIS, COM CONCRETO USINADO BOMBEÁVEL FCK 20 MPA - LANÇAMENTO, ADENSAMENTO E ACABAMENTO. AF_06/2015</t>
  </si>
  <si>
    <t>577,65</t>
  </si>
  <si>
    <t>CONCRETAGEM DE PAREDES EM EDIFICAÇÕES MULTIFAMILIARES FEITAS COM SISTEMA DE FÔRMAS MANUSEÁVEIS, COM CONCRETO USINADO BOMBEÁVEL FCK 20 MPA - LANÇAMENTO, ADENSAMENTO E ACABAMENTO. AF_06/2015</t>
  </si>
  <si>
    <t>559,69</t>
  </si>
  <si>
    <t>CONCRETAGEM DE PLATIBANDA EM EDIFICAÇÕES MULTIFAMILIARES FEITAS COM SISTEMA DE FÔRMAS MANUSEÁVEIS, COM CONCRETO USINADO BOMBEÁVEL FCK 20 MPA - LANÇAMENTO, ADENSAMENTO E ACABAMENTO. AF_06/2015</t>
  </si>
  <si>
    <t>619,36</t>
  </si>
  <si>
    <t>CONCRETAGEM DE PLATIBANDA EM EDIFICAÇÕES UNIFAMILIARES FEITAS COM SISTEMA DE FÔRMAS MANUSEÁVEIS, COM CONCRETO USINADO AUTOADENSÁVEL FCK 20 MPA - LANÇAMENTO E ACABAMENTO. AF_06/2015</t>
  </si>
  <si>
    <t>579,60</t>
  </si>
  <si>
    <t>CONCRETAGEM DE PLATIBANDA EM EDIFICAÇÕES MULTIFAMILIARES FEITAS COM SISTEMA DE FÔRMAS MANUSEÁVEIS, COM CONCRETO USINADO AUTOADENSÁVEL FCK 20 MPA - LANÇAMENTO E ACABAMENTO. AF_06/2015</t>
  </si>
  <si>
    <t>584,01</t>
  </si>
  <si>
    <t>CONCRETAGEM DE EDIFICAÇÕES (PAREDES E LAJES) FEITAS COM SISTEMA DE FÔRMAS MANUSEÁVEIS, COM CONCRETO USINADO BOMBEÁVEL FCK 20 MPA - LANÇAMENTO, ADENSAMENTO E ACABAMENTO. AF_06/2015</t>
  </si>
  <si>
    <t>564,98</t>
  </si>
  <si>
    <t>CONCRETAGEM DE EDIFICAÇÕES (PAREDES E LAJES) FEITAS COM SISTEMA DE FÔRMAS MANUSEÁVEIS, COM CONCRETO USINADO AUTOADENSÁVEL FCK 20 MPA - LANÇAMENTO E ACABAMENTO. AF_06/2015</t>
  </si>
  <si>
    <t>546,37</t>
  </si>
  <si>
    <t>617,65</t>
  </si>
  <si>
    <t>501,04</t>
  </si>
  <si>
    <t>536,79</t>
  </si>
  <si>
    <t>493,89</t>
  </si>
  <si>
    <t>533,82</t>
  </si>
  <si>
    <t>521,55</t>
  </si>
  <si>
    <t>518,96</t>
  </si>
  <si>
    <t>517,85</t>
  </si>
  <si>
    <t>516,00</t>
  </si>
  <si>
    <t>561,68</t>
  </si>
  <si>
    <t>543,10</t>
  </si>
  <si>
    <t>535,23</t>
  </si>
  <si>
    <t>522,10</t>
  </si>
  <si>
    <t>537,29</t>
  </si>
  <si>
    <t>524,55</t>
  </si>
  <si>
    <t>519,13</t>
  </si>
  <si>
    <t>510,14</t>
  </si>
  <si>
    <t>515,37</t>
  </si>
  <si>
    <t>505,66</t>
  </si>
  <si>
    <t>491,55</t>
  </si>
  <si>
    <t>486,74</t>
  </si>
  <si>
    <t>663,57</t>
  </si>
  <si>
    <t>849,51</t>
  </si>
  <si>
    <t>144,18</t>
  </si>
  <si>
    <t>296,50</t>
  </si>
  <si>
    <t>333,61</t>
  </si>
  <si>
    <t>367,28</t>
  </si>
  <si>
    <t>385,69</t>
  </si>
  <si>
    <t>400,57</t>
  </si>
  <si>
    <t>461,83</t>
  </si>
  <si>
    <t>295,51</t>
  </si>
  <si>
    <t>330,51</t>
  </si>
  <si>
    <t>360,42</t>
  </si>
  <si>
    <t>382,79</t>
  </si>
  <si>
    <t>397,66</t>
  </si>
  <si>
    <t>458,02</t>
  </si>
  <si>
    <t>339,33</t>
  </si>
  <si>
    <t>372,69</t>
  </si>
  <si>
    <t>534,73</t>
  </si>
  <si>
    <t>591,43</t>
  </si>
  <si>
    <t>565,45</t>
  </si>
  <si>
    <t>570,58</t>
  </si>
  <si>
    <t>552,35</t>
  </si>
  <si>
    <t>572,08</t>
  </si>
  <si>
    <t>555,25</t>
  </si>
  <si>
    <t>602,28</t>
  </si>
  <si>
    <t>575,27</t>
  </si>
  <si>
    <t>557,38</t>
  </si>
  <si>
    <t>616,90</t>
  </si>
  <si>
    <t>585,91</t>
  </si>
  <si>
    <t>590,32</t>
  </si>
  <si>
    <t>562,64</t>
  </si>
  <si>
    <t>316,24</t>
  </si>
  <si>
    <t>353,16</t>
  </si>
  <si>
    <t>389,30</t>
  </si>
  <si>
    <t>409,78</t>
  </si>
  <si>
    <t>437,71</t>
  </si>
  <si>
    <t>489,04</t>
  </si>
  <si>
    <t>315,18</t>
  </si>
  <si>
    <t>350,17</t>
  </si>
  <si>
    <t>382,30</t>
  </si>
  <si>
    <t>409,01</t>
  </si>
  <si>
    <t>434,37</t>
  </si>
  <si>
    <t>489,55</t>
  </si>
  <si>
    <t>358,70</t>
  </si>
  <si>
    <t>391,77</t>
  </si>
  <si>
    <t>423,29</t>
  </si>
  <si>
    <t>169,31</t>
  </si>
  <si>
    <t>671,12</t>
  </si>
  <si>
    <t>574,84</t>
  </si>
  <si>
    <t>48,92</t>
  </si>
  <si>
    <t>26,96</t>
  </si>
  <si>
    <t>48,32</t>
  </si>
  <si>
    <t>64,41</t>
  </si>
  <si>
    <t>61,11</t>
  </si>
  <si>
    <t>76,49</t>
  </si>
  <si>
    <t>41,95</t>
  </si>
  <si>
    <t>43,39</t>
  </si>
  <si>
    <t>61,55</t>
  </si>
  <si>
    <t>2.269,40</t>
  </si>
  <si>
    <t>3.364,49</t>
  </si>
  <si>
    <t>2.485,60</t>
  </si>
  <si>
    <t>2.989,42</t>
  </si>
  <si>
    <t>2.409,62</t>
  </si>
  <si>
    <t>3.276,76</t>
  </si>
  <si>
    <t>2.865,39</t>
  </si>
  <si>
    <t>2.730,49</t>
  </si>
  <si>
    <t>2.300,73</t>
  </si>
  <si>
    <t>1.971,46</t>
  </si>
  <si>
    <t>1.405,33</t>
  </si>
  <si>
    <t>2.978,15</t>
  </si>
  <si>
    <t>3.665,35</t>
  </si>
  <si>
    <t>2.269,67</t>
  </si>
  <si>
    <t>112,70</t>
  </si>
  <si>
    <t>90,55</t>
  </si>
  <si>
    <t>84,74</t>
  </si>
  <si>
    <t>115,76</t>
  </si>
  <si>
    <t>106,94</t>
  </si>
  <si>
    <t>102,48</t>
  </si>
  <si>
    <t>133,35</t>
  </si>
  <si>
    <t>126,26</t>
  </si>
  <si>
    <t>122,61</t>
  </si>
  <si>
    <t>146,02</t>
  </si>
  <si>
    <t>142,88</t>
  </si>
  <si>
    <t>632,88</t>
  </si>
  <si>
    <t>647,25</t>
  </si>
  <si>
    <t>654,44</t>
  </si>
  <si>
    <t>668,81</t>
  </si>
  <si>
    <t>42,05</t>
  </si>
  <si>
    <t>84,98</t>
  </si>
  <si>
    <t>115,36</t>
  </si>
  <si>
    <t>153,11</t>
  </si>
  <si>
    <t>24,43</t>
  </si>
  <si>
    <t>31,01</t>
  </si>
  <si>
    <t>6,04</t>
  </si>
  <si>
    <t>172,60</t>
  </si>
  <si>
    <t>55,87</t>
  </si>
  <si>
    <t>26,06</t>
  </si>
  <si>
    <t>37,14</t>
  </si>
  <si>
    <t>48,57</t>
  </si>
  <si>
    <t>59,03</t>
  </si>
  <si>
    <t>58,69</t>
  </si>
  <si>
    <t>70,14</t>
  </si>
  <si>
    <t>40,17</t>
  </si>
  <si>
    <t>51,33</t>
  </si>
  <si>
    <t>6,76</t>
  </si>
  <si>
    <t>7,80</t>
  </si>
  <si>
    <t>7,37</t>
  </si>
  <si>
    <t>5,18</t>
  </si>
  <si>
    <t>5,87</t>
  </si>
  <si>
    <t>16,77</t>
  </si>
  <si>
    <t>20,79</t>
  </si>
  <si>
    <t>34,58</t>
  </si>
  <si>
    <t>37,15</t>
  </si>
  <si>
    <t>21,24</t>
  </si>
  <si>
    <t>41,21</t>
  </si>
  <si>
    <t>14,79</t>
  </si>
  <si>
    <t>9,72</t>
  </si>
  <si>
    <t>15,07</t>
  </si>
  <si>
    <t>33,53</t>
  </si>
  <si>
    <t>55,44</t>
  </si>
  <si>
    <t>6,38</t>
  </si>
  <si>
    <t>11,07</t>
  </si>
  <si>
    <t>7,01</t>
  </si>
  <si>
    <t>8,36</t>
  </si>
  <si>
    <t>9,56</t>
  </si>
  <si>
    <t>3,90</t>
  </si>
  <si>
    <t>29,08</t>
  </si>
  <si>
    <t>77,81</t>
  </si>
  <si>
    <t>76,90</t>
  </si>
  <si>
    <t>101,70</t>
  </si>
  <si>
    <t>101,77</t>
  </si>
  <si>
    <t>130,65</t>
  </si>
  <si>
    <t>131,98</t>
  </si>
  <si>
    <t>162,77</t>
  </si>
  <si>
    <t>163,23</t>
  </si>
  <si>
    <t>197,90</t>
  </si>
  <si>
    <t>199,85</t>
  </si>
  <si>
    <t>261,02</t>
  </si>
  <si>
    <t>319,02</t>
  </si>
  <si>
    <t>328,09</t>
  </si>
  <si>
    <t>10,87</t>
  </si>
  <si>
    <t>26,92</t>
  </si>
  <si>
    <t>18,94</t>
  </si>
  <si>
    <t>6,87</t>
  </si>
  <si>
    <t>9,42</t>
  </si>
  <si>
    <t>18,89</t>
  </si>
  <si>
    <t>20,45</t>
  </si>
  <si>
    <t>23,77</t>
  </si>
  <si>
    <t>20,53</t>
  </si>
  <si>
    <t>33,40</t>
  </si>
  <si>
    <t>30,21</t>
  </si>
  <si>
    <t>31,85</t>
  </si>
  <si>
    <t>17,00</t>
  </si>
  <si>
    <t>19,94</t>
  </si>
  <si>
    <t>10,66</t>
  </si>
  <si>
    <t>11,12</t>
  </si>
  <si>
    <t>13,08</t>
  </si>
  <si>
    <t>23,95</t>
  </si>
  <si>
    <t>24,53</t>
  </si>
  <si>
    <t>179,13</t>
  </si>
  <si>
    <t>345,42</t>
  </si>
  <si>
    <t>678,77</t>
  </si>
  <si>
    <t>1.053,07</t>
  </si>
  <si>
    <t>146,86</t>
  </si>
  <si>
    <t>232,62</t>
  </si>
  <si>
    <t>455,48</t>
  </si>
  <si>
    <t>609,04</t>
  </si>
  <si>
    <t>718,72</t>
  </si>
  <si>
    <t>155,43</t>
  </si>
  <si>
    <t>292,26</t>
  </si>
  <si>
    <t>400,92</t>
  </si>
  <si>
    <t>466,50</t>
  </si>
  <si>
    <t>12,56</t>
  </si>
  <si>
    <t>58,60</t>
  </si>
  <si>
    <t>60,28</t>
  </si>
  <si>
    <t>62,27</t>
  </si>
  <si>
    <t>68,45</t>
  </si>
  <si>
    <t>71,86</t>
  </si>
  <si>
    <t>73,06</t>
  </si>
  <si>
    <t>75,59</t>
  </si>
  <si>
    <t>89,09</t>
  </si>
  <si>
    <t>2.809,63</t>
  </si>
  <si>
    <t>5.425,59</t>
  </si>
  <si>
    <t>7.234,12</t>
  </si>
  <si>
    <t>404,34</t>
  </si>
  <si>
    <t>41,93</t>
  </si>
  <si>
    <t>588,44</t>
  </si>
  <si>
    <t>676,85</t>
  </si>
  <si>
    <t>979,09</t>
  </si>
  <si>
    <t>1.395,68</t>
  </si>
  <si>
    <t>560,59</t>
  </si>
  <si>
    <t>71,95</t>
  </si>
  <si>
    <t>416,12</t>
  </si>
  <si>
    <t>636,50</t>
  </si>
  <si>
    <t>1.031,91</t>
  </si>
  <si>
    <t>1.391,38</t>
  </si>
  <si>
    <t>2.246,42</t>
  </si>
  <si>
    <t>4.722,99</t>
  </si>
  <si>
    <t>172,20</t>
  </si>
  <si>
    <t>359,84</t>
  </si>
  <si>
    <t>1.335,85</t>
  </si>
  <si>
    <t>115,83</t>
  </si>
  <si>
    <t>9,47</t>
  </si>
  <si>
    <t>23,04</t>
  </si>
  <si>
    <t>28,07</t>
  </si>
  <si>
    <t>49,19</t>
  </si>
  <si>
    <t>38,98</t>
  </si>
  <si>
    <t>34,66</t>
  </si>
  <si>
    <t>40,50</t>
  </si>
  <si>
    <t>53,51</t>
  </si>
  <si>
    <t>59,59</t>
  </si>
  <si>
    <t>55,23</t>
  </si>
  <si>
    <t>67,65</t>
  </si>
  <si>
    <t>77,12</t>
  </si>
  <si>
    <t>32,88</t>
  </si>
  <si>
    <t>69,35</t>
  </si>
  <si>
    <t>75,19</t>
  </si>
  <si>
    <t>18,06</t>
  </si>
  <si>
    <t>36,46</t>
  </si>
  <si>
    <t>40,00</t>
  </si>
  <si>
    <t>25,90</t>
  </si>
  <si>
    <t>29,44</t>
  </si>
  <si>
    <t>35,28</t>
  </si>
  <si>
    <t>44,94</t>
  </si>
  <si>
    <t>50,25</t>
  </si>
  <si>
    <t>37,87</t>
  </si>
  <si>
    <t>43,71</t>
  </si>
  <si>
    <t>49,02</t>
  </si>
  <si>
    <t>50,16</t>
  </si>
  <si>
    <t>74,27</t>
  </si>
  <si>
    <t>83,74</t>
  </si>
  <si>
    <t>27,16</t>
  </si>
  <si>
    <t>41,53</t>
  </si>
  <si>
    <t>43,91</t>
  </si>
  <si>
    <t>37,37</t>
  </si>
  <si>
    <t>45,85</t>
  </si>
  <si>
    <t>51,69</t>
  </si>
  <si>
    <t>46,76</t>
  </si>
  <si>
    <t>48,28</t>
  </si>
  <si>
    <t>75,28</t>
  </si>
  <si>
    <t>106,89</t>
  </si>
  <si>
    <t>102,13</t>
  </si>
  <si>
    <t>260,38</t>
  </si>
  <si>
    <t>81,13</t>
  </si>
  <si>
    <t>103,45</t>
  </si>
  <si>
    <t>28,97</t>
  </si>
  <si>
    <t>122,51</t>
  </si>
  <si>
    <t>105,17</t>
  </si>
  <si>
    <t>88,29</t>
  </si>
  <si>
    <t>59,79</t>
  </si>
  <si>
    <t>61,04</t>
  </si>
  <si>
    <t>51,75</t>
  </si>
  <si>
    <t>51,54</t>
  </si>
  <si>
    <t>46,42</t>
  </si>
  <si>
    <t>25,15</t>
  </si>
  <si>
    <t>204,27</t>
  </si>
  <si>
    <t>280,63</t>
  </si>
  <si>
    <t>42,39</t>
  </si>
  <si>
    <t>53,74</t>
  </si>
  <si>
    <t>38,79</t>
  </si>
  <si>
    <t>1.044,85</t>
  </si>
  <si>
    <t>1.138,02</t>
  </si>
  <si>
    <t>1.188,18</t>
  </si>
  <si>
    <t>1.325,01</t>
  </si>
  <si>
    <t>1.034,70</t>
  </si>
  <si>
    <t>1.127,87</t>
  </si>
  <si>
    <t>1.178,03</t>
  </si>
  <si>
    <t>1.314,86</t>
  </si>
  <si>
    <t>1.272,36</t>
  </si>
  <si>
    <t>1.413,38</t>
  </si>
  <si>
    <t>1.489,31</t>
  </si>
  <si>
    <t>1.685,58</t>
  </si>
  <si>
    <t>1.267,82</t>
  </si>
  <si>
    <t>1.408,84</t>
  </si>
  <si>
    <t>1.484,77</t>
  </si>
  <si>
    <t>1.681,04</t>
  </si>
  <si>
    <t>1.382,08</t>
  </si>
  <si>
    <t>1.570,11</t>
  </si>
  <si>
    <t>1.671,34</t>
  </si>
  <si>
    <t>1.926,00</t>
  </si>
  <si>
    <t>1.509,90</t>
  </si>
  <si>
    <t>1.697,93</t>
  </si>
  <si>
    <t>1.799,16</t>
  </si>
  <si>
    <t>2.053,82</t>
  </si>
  <si>
    <t>615,22</t>
  </si>
  <si>
    <t>727,02</t>
  </si>
  <si>
    <t>787,21</t>
  </si>
  <si>
    <t>926,08</t>
  </si>
  <si>
    <t>605,08</t>
  </si>
  <si>
    <t>716,88</t>
  </si>
  <si>
    <t>777,07</t>
  </si>
  <si>
    <t>915,94</t>
  </si>
  <si>
    <t>857,98</t>
  </si>
  <si>
    <t>1.025,68</t>
  </si>
  <si>
    <t>1.115,97</t>
  </si>
  <si>
    <t>1.324,27</t>
  </si>
  <si>
    <t>853,45</t>
  </si>
  <si>
    <t>1.021,15</t>
  </si>
  <si>
    <t>1.111,44</t>
  </si>
  <si>
    <t>1.319,74</t>
  </si>
  <si>
    <t>984,55</t>
  </si>
  <si>
    <t>1.208,15</t>
  </si>
  <si>
    <t>1.328,54</t>
  </si>
  <si>
    <t>1.606,27</t>
  </si>
  <si>
    <t>1.112,38</t>
  </si>
  <si>
    <t>1.335,98</t>
  </si>
  <si>
    <t>1.456,37</t>
  </si>
  <si>
    <t>1.734,10</t>
  </si>
  <si>
    <t>103,71</t>
  </si>
  <si>
    <t>111,59</t>
  </si>
  <si>
    <t>145,16</t>
  </si>
  <si>
    <t>84,92</t>
  </si>
  <si>
    <t>124,49</t>
  </si>
  <si>
    <t>27,22</t>
  </si>
  <si>
    <t>86,16</t>
  </si>
  <si>
    <t>75,35</t>
  </si>
  <si>
    <t>100,07</t>
  </si>
  <si>
    <t>130,25</t>
  </si>
  <si>
    <t>153,31</t>
  </si>
  <si>
    <t>239,75</t>
  </si>
  <si>
    <t>133,92</t>
  </si>
  <si>
    <t>34,41</t>
  </si>
  <si>
    <t>80,22</t>
  </si>
  <si>
    <t>115,07</t>
  </si>
  <si>
    <t>443,29</t>
  </si>
  <si>
    <t>228,25</t>
  </si>
  <si>
    <t>233,13</t>
  </si>
  <si>
    <t>385,39</t>
  </si>
  <si>
    <t>420,94</t>
  </si>
  <si>
    <t>496,67</t>
  </si>
  <si>
    <t>652,38</t>
  </si>
  <si>
    <t>749,23</t>
  </si>
  <si>
    <t>1.206,40</t>
  </si>
  <si>
    <t>604,56</t>
  </si>
  <si>
    <t>20,93</t>
  </si>
  <si>
    <t>328,60</t>
  </si>
  <si>
    <t>173,00</t>
  </si>
  <si>
    <t>352,87</t>
  </si>
  <si>
    <t>387,45</t>
  </si>
  <si>
    <t>419,18</t>
  </si>
  <si>
    <t>404,61</t>
  </si>
  <si>
    <t>422,81</t>
  </si>
  <si>
    <t>457,20</t>
  </si>
  <si>
    <t>458,31</t>
  </si>
  <si>
    <t>513,15</t>
  </si>
  <si>
    <t>494,90</t>
  </si>
  <si>
    <t>537,53</t>
  </si>
  <si>
    <t>542,61</t>
  </si>
  <si>
    <t>584,64</t>
  </si>
  <si>
    <t>542,71</t>
  </si>
  <si>
    <t>577,56</t>
  </si>
  <si>
    <t>581,21</t>
  </si>
  <si>
    <t>640,37</t>
  </si>
  <si>
    <t>696,65</t>
  </si>
  <si>
    <t>776,56</t>
  </si>
  <si>
    <t>800,76</t>
  </si>
  <si>
    <t>866,65</t>
  </si>
  <si>
    <t>372,68</t>
  </si>
  <si>
    <t>438,98</t>
  </si>
  <si>
    <t>553,60</t>
  </si>
  <si>
    <t>696,56</t>
  </si>
  <si>
    <t>1.063,36</t>
  </si>
  <si>
    <t>466,69</t>
  </si>
  <si>
    <t>729,94</t>
  </si>
  <si>
    <t>1.104,00</t>
  </si>
  <si>
    <t>479,87</t>
  </si>
  <si>
    <t>746,41</t>
  </si>
  <si>
    <t>1.125,62</t>
  </si>
  <si>
    <t>493,05</t>
  </si>
  <si>
    <t>612,67</t>
  </si>
  <si>
    <t>762,58</t>
  </si>
  <si>
    <t>1.146,70</t>
  </si>
  <si>
    <t>641,72</t>
  </si>
  <si>
    <t>794,66</t>
  </si>
  <si>
    <t>1.190,82</t>
  </si>
  <si>
    <t>826,55</t>
  </si>
  <si>
    <t>1.239,78</t>
  </si>
  <si>
    <t>528,28</t>
  </si>
  <si>
    <t>3.286,14</t>
  </si>
  <si>
    <t>3.775,18</t>
  </si>
  <si>
    <t>2.620,47</t>
  </si>
  <si>
    <t>2.796,98</t>
  </si>
  <si>
    <t>300,97</t>
  </si>
  <si>
    <t>312,58</t>
  </si>
  <si>
    <t>79,70</t>
  </si>
  <si>
    <t>96,39</t>
  </si>
  <si>
    <t>99,54</t>
  </si>
  <si>
    <t>7.718,49</t>
  </si>
  <si>
    <t>8.593,61</t>
  </si>
  <si>
    <t>11.034,50</t>
  </si>
  <si>
    <t>13.570,70</t>
  </si>
  <si>
    <t>17.033,33</t>
  </si>
  <si>
    <t>23.783,39</t>
  </si>
  <si>
    <t>27.702,14</t>
  </si>
  <si>
    <t>177,52</t>
  </si>
  <si>
    <t>129,45</t>
  </si>
  <si>
    <t>122,90</t>
  </si>
  <si>
    <t>160,07</t>
  </si>
  <si>
    <t>150,21</t>
  </si>
  <si>
    <t>138,12</t>
  </si>
  <si>
    <t>152,45</t>
  </si>
  <si>
    <t>139,89</t>
  </si>
  <si>
    <t>199,59</t>
  </si>
  <si>
    <t>170,91</t>
  </si>
  <si>
    <t>186,24</t>
  </si>
  <si>
    <t>213,59</t>
  </si>
  <si>
    <t>79,82</t>
  </si>
  <si>
    <t>104,99</t>
  </si>
  <si>
    <t>60,70</t>
  </si>
  <si>
    <t>85,18</t>
  </si>
  <si>
    <t>41,38</t>
  </si>
  <si>
    <t>51,37</t>
  </si>
  <si>
    <t>76,68</t>
  </si>
  <si>
    <t>116,79</t>
  </si>
  <si>
    <t>188,92</t>
  </si>
  <si>
    <t>124,06</t>
  </si>
  <si>
    <t>1.244,37</t>
  </si>
  <si>
    <t>179,57</t>
  </si>
  <si>
    <t>535,68</t>
  </si>
  <si>
    <t>579,07</t>
  </si>
  <si>
    <t>203,07</t>
  </si>
  <si>
    <t>239,22</t>
  </si>
  <si>
    <t>275,37</t>
  </si>
  <si>
    <t>1.215,66</t>
  </si>
  <si>
    <t>405,71</t>
  </si>
  <si>
    <t>346,59</t>
  </si>
  <si>
    <t>332,90</t>
  </si>
  <si>
    <t>2.746,96</t>
  </si>
  <si>
    <t>116,45</t>
  </si>
  <si>
    <t>96,04</t>
  </si>
  <si>
    <t>183,20</t>
  </si>
  <si>
    <t>288,61</t>
  </si>
  <si>
    <t>420,19</t>
  </si>
  <si>
    <t>424,68</t>
  </si>
  <si>
    <t>368,51</t>
  </si>
  <si>
    <t>907,61</t>
  </si>
  <si>
    <t>8,33</t>
  </si>
  <si>
    <t>5.384,42</t>
  </si>
  <si>
    <t>9.647,29</t>
  </si>
  <si>
    <t>400,02</t>
  </si>
  <si>
    <t>548,42</t>
  </si>
  <si>
    <t>867,55</t>
  </si>
  <si>
    <t>690,30</t>
  </si>
  <si>
    <t>7,46</t>
  </si>
  <si>
    <t>42,31</t>
  </si>
  <si>
    <t>35,56</t>
  </si>
  <si>
    <t>56,95</t>
  </si>
  <si>
    <t>76,39</t>
  </si>
  <si>
    <t>22,74</t>
  </si>
  <si>
    <t>35,04</t>
  </si>
  <si>
    <t>17,44</t>
  </si>
  <si>
    <t>51,00</t>
  </si>
  <si>
    <t>28,41</t>
  </si>
  <si>
    <t>35,83</t>
  </si>
  <si>
    <t>60,60</t>
  </si>
  <si>
    <t>81,92</t>
  </si>
  <si>
    <t>73,27</t>
  </si>
  <si>
    <t>35,40</t>
  </si>
  <si>
    <t>58,89</t>
  </si>
  <si>
    <t>61,93</t>
  </si>
  <si>
    <t>105,50</t>
  </si>
  <si>
    <t>205,53</t>
  </si>
  <si>
    <t>288,90</t>
  </si>
  <si>
    <t>160,06</t>
  </si>
  <si>
    <t>179,62</t>
  </si>
  <si>
    <t>240,46</t>
  </si>
  <si>
    <t>296,03</t>
  </si>
  <si>
    <t>389,62</t>
  </si>
  <si>
    <t>475,57</t>
  </si>
  <si>
    <t>60,62</t>
  </si>
  <si>
    <t>76,21</t>
  </si>
  <si>
    <t>184,42</t>
  </si>
  <si>
    <t>43,14</t>
  </si>
  <si>
    <t>72,01</t>
  </si>
  <si>
    <t>91,75</t>
  </si>
  <si>
    <t>64,35</t>
  </si>
  <si>
    <t>174,41</t>
  </si>
  <si>
    <t>198,34</t>
  </si>
  <si>
    <t>121,42</t>
  </si>
  <si>
    <t>149,96</t>
  </si>
  <si>
    <t>126,18</t>
  </si>
  <si>
    <t>194,89</t>
  </si>
  <si>
    <t>128,04</t>
  </si>
  <si>
    <t>156,62</t>
  </si>
  <si>
    <t>83,56</t>
  </si>
  <si>
    <t>112,45</t>
  </si>
  <si>
    <t>180,63</t>
  </si>
  <si>
    <t>73,08</t>
  </si>
  <si>
    <t>84,50</t>
  </si>
  <si>
    <t>119,84</t>
  </si>
  <si>
    <t>148,06</t>
  </si>
  <si>
    <t>197,58</t>
  </si>
  <si>
    <t>86,02</t>
  </si>
  <si>
    <t>114,92</t>
  </si>
  <si>
    <t>183,09</t>
  </si>
  <si>
    <t>76,10</t>
  </si>
  <si>
    <t>151,18</t>
  </si>
  <si>
    <t>200,69</t>
  </si>
  <si>
    <t>62,99</t>
  </si>
  <si>
    <t>122,39</t>
  </si>
  <si>
    <t>147,54</t>
  </si>
  <si>
    <t>211,56</t>
  </si>
  <si>
    <t>210,13</t>
  </si>
  <si>
    <t>287,37</t>
  </si>
  <si>
    <t>573,91</t>
  </si>
  <si>
    <t>89,74</t>
  </si>
  <si>
    <t>91,55</t>
  </si>
  <si>
    <t>27,10</t>
  </si>
  <si>
    <t>24,47</t>
  </si>
  <si>
    <t>17,86</t>
  </si>
  <si>
    <t>31,58</t>
  </si>
  <si>
    <t>27,12</t>
  </si>
  <si>
    <t>52,89</t>
  </si>
  <si>
    <t>87,13</t>
  </si>
  <si>
    <t>122,32</t>
  </si>
  <si>
    <t>214,08</t>
  </si>
  <si>
    <t>47,88</t>
  </si>
  <si>
    <t>64,09</t>
  </si>
  <si>
    <t>121,22</t>
  </si>
  <si>
    <t>179,09</t>
  </si>
  <si>
    <t>244,39</t>
  </si>
  <si>
    <t>20,75</t>
  </si>
  <si>
    <t>29,12</t>
  </si>
  <si>
    <t>39,19</t>
  </si>
  <si>
    <t>53,83</t>
  </si>
  <si>
    <t>118,34</t>
  </si>
  <si>
    <t>193,47</t>
  </si>
  <si>
    <t>17,33</t>
  </si>
  <si>
    <t>51,27</t>
  </si>
  <si>
    <t>65,16</t>
  </si>
  <si>
    <t>120,80</t>
  </si>
  <si>
    <t>171,95</t>
  </si>
  <si>
    <t>221,40</t>
  </si>
  <si>
    <t>10,99</t>
  </si>
  <si>
    <t>15,64</t>
  </si>
  <si>
    <t>8,66</t>
  </si>
  <si>
    <t>26,01</t>
  </si>
  <si>
    <t>52,20</t>
  </si>
  <si>
    <t>80,09</t>
  </si>
  <si>
    <t>29,88</t>
  </si>
  <si>
    <t>52,45</t>
  </si>
  <si>
    <t>65,80</t>
  </si>
  <si>
    <t>83,20</t>
  </si>
  <si>
    <t>105,72</t>
  </si>
  <si>
    <t>159,11</t>
  </si>
  <si>
    <t>191,34</t>
  </si>
  <si>
    <t>206,06</t>
  </si>
  <si>
    <t>86,22</t>
  </si>
  <si>
    <t>108,96</t>
  </si>
  <si>
    <t>61,03</t>
  </si>
  <si>
    <t>97,61</t>
  </si>
  <si>
    <t>124,50</t>
  </si>
  <si>
    <t>100,38</t>
  </si>
  <si>
    <t>200,27</t>
  </si>
  <si>
    <t>243,24</t>
  </si>
  <si>
    <t>336,51</t>
  </si>
  <si>
    <t>436,27</t>
  </si>
  <si>
    <t>64,57</t>
  </si>
  <si>
    <t>103,40</t>
  </si>
  <si>
    <t>142,03</t>
  </si>
  <si>
    <t>114,79</t>
  </si>
  <si>
    <t>157,57</t>
  </si>
  <si>
    <t>58,63</t>
  </si>
  <si>
    <t>61,66</t>
  </si>
  <si>
    <t>68,60</t>
  </si>
  <si>
    <t>431,87</t>
  </si>
  <si>
    <t>26,23</t>
  </si>
  <si>
    <t>35,20</t>
  </si>
  <si>
    <t>35,51</t>
  </si>
  <si>
    <t>25,46</t>
  </si>
  <si>
    <t>34,29</t>
  </si>
  <si>
    <t>46,84</t>
  </si>
  <si>
    <t>30,89</t>
  </si>
  <si>
    <t>54,66</t>
  </si>
  <si>
    <t>279,64</t>
  </si>
  <si>
    <t>301,57</t>
  </si>
  <si>
    <t>161,96</t>
  </si>
  <si>
    <t>222,60</t>
  </si>
  <si>
    <t>286,73</t>
  </si>
  <si>
    <t>270,22</t>
  </si>
  <si>
    <t>305,17</t>
  </si>
  <si>
    <t>144,92</t>
  </si>
  <si>
    <t>165,56</t>
  </si>
  <si>
    <t>136,29</t>
  </si>
  <si>
    <t>228,02</t>
  </si>
  <si>
    <t>293,94</t>
  </si>
  <si>
    <t>10,98</t>
  </si>
  <si>
    <t>7,98</t>
  </si>
  <si>
    <t>5,96</t>
  </si>
  <si>
    <t>10,61</t>
  </si>
  <si>
    <t>9,37</t>
  </si>
  <si>
    <t>26,63</t>
  </si>
  <si>
    <t>7,27</t>
  </si>
  <si>
    <t>27,80</t>
  </si>
  <si>
    <t>9,05</t>
  </si>
  <si>
    <t>18,16</t>
  </si>
  <si>
    <t>14,23</t>
  </si>
  <si>
    <t>9,90</t>
  </si>
  <si>
    <t>29,06</t>
  </si>
  <si>
    <t>101,88</t>
  </si>
  <si>
    <t>120,17</t>
  </si>
  <si>
    <t>90,37</t>
  </si>
  <si>
    <t>88,86</t>
  </si>
  <si>
    <t>67,95</t>
  </si>
  <si>
    <t>39,54</t>
  </si>
  <si>
    <t>34,24</t>
  </si>
  <si>
    <t>35,43</t>
  </si>
  <si>
    <t>21,25</t>
  </si>
  <si>
    <t>33,28</t>
  </si>
  <si>
    <t>43,60</t>
  </si>
  <si>
    <t>68,85</t>
  </si>
  <si>
    <t>67,15</t>
  </si>
  <si>
    <t>33,81</t>
  </si>
  <si>
    <t>38,29</t>
  </si>
  <si>
    <t>30,95</t>
  </si>
  <si>
    <t>49,79</t>
  </si>
  <si>
    <t>32,99</t>
  </si>
  <si>
    <t>103,43</t>
  </si>
  <si>
    <t>164,69</t>
  </si>
  <si>
    <t>29,47</t>
  </si>
  <si>
    <t>49,41</t>
  </si>
  <si>
    <t>19,52</t>
  </si>
  <si>
    <t>83,11</t>
  </si>
  <si>
    <t>30,85</t>
  </si>
  <si>
    <t>164,26</t>
  </si>
  <si>
    <t>248,56</t>
  </si>
  <si>
    <t>22,14</t>
  </si>
  <si>
    <t>76,41</t>
  </si>
  <si>
    <t>66,00</t>
  </si>
  <si>
    <t>116,91</t>
  </si>
  <si>
    <t>15,56</t>
  </si>
  <si>
    <t>31,27</t>
  </si>
  <si>
    <t>31,63</t>
  </si>
  <si>
    <t>19,33</t>
  </si>
  <si>
    <t>8,16</t>
  </si>
  <si>
    <t>23,13</t>
  </si>
  <si>
    <t>13,78</t>
  </si>
  <si>
    <t>32,50</t>
  </si>
  <si>
    <t>34,96</t>
  </si>
  <si>
    <t>56,96</t>
  </si>
  <si>
    <t>55,20</t>
  </si>
  <si>
    <t>67,72</t>
  </si>
  <si>
    <t>35,93</t>
  </si>
  <si>
    <t>253,75</t>
  </si>
  <si>
    <t>51,53</t>
  </si>
  <si>
    <t>205,84</t>
  </si>
  <si>
    <t>39,05</t>
  </si>
  <si>
    <t>18,52</t>
  </si>
  <si>
    <t>59,42</t>
  </si>
  <si>
    <t>216,85</t>
  </si>
  <si>
    <t>172,15</t>
  </si>
  <si>
    <t>54,44</t>
  </si>
  <si>
    <t>117,25</t>
  </si>
  <si>
    <t>58,19</t>
  </si>
  <si>
    <t>10,58</t>
  </si>
  <si>
    <t>18,53</t>
  </si>
  <si>
    <t>21,98</t>
  </si>
  <si>
    <t>34,67</t>
  </si>
  <si>
    <t>56,80</t>
  </si>
  <si>
    <t>53,86</t>
  </si>
  <si>
    <t>204,25</t>
  </si>
  <si>
    <t>86,26</t>
  </si>
  <si>
    <t>87,70</t>
  </si>
  <si>
    <t>218,53</t>
  </si>
  <si>
    <t>256,13</t>
  </si>
  <si>
    <t>263,23</t>
  </si>
  <si>
    <t>19,07</t>
  </si>
  <si>
    <t>33,38</t>
  </si>
  <si>
    <t>38,49</t>
  </si>
  <si>
    <t>43,65</t>
  </si>
  <si>
    <t>203,53</t>
  </si>
  <si>
    <t>207,46</t>
  </si>
  <si>
    <t>248,60</t>
  </si>
  <si>
    <t>48,44</t>
  </si>
  <si>
    <t>33,20</t>
  </si>
  <si>
    <t>38,36</t>
  </si>
  <si>
    <t>46,98</t>
  </si>
  <si>
    <t>336,22</t>
  </si>
  <si>
    <t>180,36</t>
  </si>
  <si>
    <t>206,62</t>
  </si>
  <si>
    <t>353,24</t>
  </si>
  <si>
    <t>108,14</t>
  </si>
  <si>
    <t>305,58</t>
  </si>
  <si>
    <t>56,48</t>
  </si>
  <si>
    <t>78,41</t>
  </si>
  <si>
    <t>27,20</t>
  </si>
  <si>
    <t>115,11</t>
  </si>
  <si>
    <t>92,14</t>
  </si>
  <si>
    <t>178,30</t>
  </si>
  <si>
    <t>21,13</t>
  </si>
  <si>
    <t>74,31</t>
  </si>
  <si>
    <t>365,26</t>
  </si>
  <si>
    <t>42,14</t>
  </si>
  <si>
    <t>188,43</t>
  </si>
  <si>
    <t>91,88</t>
  </si>
  <si>
    <t>170,60</t>
  </si>
  <si>
    <t>450,33</t>
  </si>
  <si>
    <t>6,95</t>
  </si>
  <si>
    <t>20,74</t>
  </si>
  <si>
    <t>32,01</t>
  </si>
  <si>
    <t>27,38</t>
  </si>
  <si>
    <t>40,97</t>
  </si>
  <si>
    <t>46,99</t>
  </si>
  <si>
    <t>62,85</t>
  </si>
  <si>
    <t>70,54</t>
  </si>
  <si>
    <t>89,95</t>
  </si>
  <si>
    <t>69,76</t>
  </si>
  <si>
    <t>108,98</t>
  </si>
  <si>
    <t>101,45</t>
  </si>
  <si>
    <t>146,62</t>
  </si>
  <si>
    <t>132,11</t>
  </si>
  <si>
    <t>90,72</t>
  </si>
  <si>
    <t>139,08</t>
  </si>
  <si>
    <t>174,81</t>
  </si>
  <si>
    <t>25,59</t>
  </si>
  <si>
    <t>29,73</t>
  </si>
  <si>
    <t>31,02</t>
  </si>
  <si>
    <t>46,96</t>
  </si>
  <si>
    <t>46,94</t>
  </si>
  <si>
    <t>63,91</t>
  </si>
  <si>
    <t>71,60</t>
  </si>
  <si>
    <t>98,99</t>
  </si>
  <si>
    <t>47,22</t>
  </si>
  <si>
    <t>43,56</t>
  </si>
  <si>
    <t>51,92</t>
  </si>
  <si>
    <t>67,99</t>
  </si>
  <si>
    <t>110,60</t>
  </si>
  <si>
    <t>149,90</t>
  </si>
  <si>
    <t>135,39</t>
  </si>
  <si>
    <t>47,17</t>
  </si>
  <si>
    <t>58,54</t>
  </si>
  <si>
    <t>68,30</t>
  </si>
  <si>
    <t>90,62</t>
  </si>
  <si>
    <t>141,19</t>
  </si>
  <si>
    <t>179,17</t>
  </si>
  <si>
    <t>19,70</t>
  </si>
  <si>
    <t>38,17</t>
  </si>
  <si>
    <t>38,15</t>
  </si>
  <si>
    <t>61,07</t>
  </si>
  <si>
    <t>79,90</t>
  </si>
  <si>
    <t>86,75</t>
  </si>
  <si>
    <t>37,18</t>
  </si>
  <si>
    <t>54,84</t>
  </si>
  <si>
    <t>94,85</t>
  </si>
  <si>
    <t>45,12</t>
  </si>
  <si>
    <t>73,09</t>
  </si>
  <si>
    <t>120,21</t>
  </si>
  <si>
    <t>154,69</t>
  </si>
  <si>
    <t>15,38</t>
  </si>
  <si>
    <t>23,96</t>
  </si>
  <si>
    <t>36,33</t>
  </si>
  <si>
    <t>34,50</t>
  </si>
  <si>
    <t>46,70</t>
  </si>
  <si>
    <t>148,72</t>
  </si>
  <si>
    <t>219,87</t>
  </si>
  <si>
    <t>40,46</t>
  </si>
  <si>
    <t>70,44</t>
  </si>
  <si>
    <t>222,06</t>
  </si>
  <si>
    <t>34,57</t>
  </si>
  <si>
    <t>88,10</t>
  </si>
  <si>
    <t>209,82</t>
  </si>
  <si>
    <t>40,21</t>
  </si>
  <si>
    <t>49,88</t>
  </si>
  <si>
    <t>100,61</t>
  </si>
  <si>
    <t>102,47</t>
  </si>
  <si>
    <t>25,48</t>
  </si>
  <si>
    <t>36,82</t>
  </si>
  <si>
    <t>49,85</t>
  </si>
  <si>
    <t>74,85</t>
  </si>
  <si>
    <t>104,66</t>
  </si>
  <si>
    <t>64,32</t>
  </si>
  <si>
    <t>92,42</t>
  </si>
  <si>
    <t>540,78</t>
  </si>
  <si>
    <t>46,07</t>
  </si>
  <si>
    <t>594,57</t>
  </si>
  <si>
    <t>80,88</t>
  </si>
  <si>
    <t>680,98</t>
  </si>
  <si>
    <t>49,29</t>
  </si>
  <si>
    <t>854,97</t>
  </si>
  <si>
    <t>1.185,17</t>
  </si>
  <si>
    <t>174,80</t>
  </si>
  <si>
    <t>1.563,99</t>
  </si>
  <si>
    <t>84,06</t>
  </si>
  <si>
    <t>31,38</t>
  </si>
  <si>
    <t>26,93</t>
  </si>
  <si>
    <t>6,99</t>
  </si>
  <si>
    <t>22,95</t>
  </si>
  <si>
    <t>466,85</t>
  </si>
  <si>
    <t>542,10</t>
  </si>
  <si>
    <t>47,39</t>
  </si>
  <si>
    <t>595,89</t>
  </si>
  <si>
    <t>31,77</t>
  </si>
  <si>
    <t>20,43</t>
  </si>
  <si>
    <t>30,54</t>
  </si>
  <si>
    <t>33,19</t>
  </si>
  <si>
    <t>23,08</t>
  </si>
  <si>
    <t>466,98</t>
  </si>
  <si>
    <t>12,55</t>
  </si>
  <si>
    <t>543,29</t>
  </si>
  <si>
    <t>48,58</t>
  </si>
  <si>
    <t>598,05</t>
  </si>
  <si>
    <t>60,30</t>
  </si>
  <si>
    <t>89,07</t>
  </si>
  <si>
    <t>16,67</t>
  </si>
  <si>
    <t>26,78</t>
  </si>
  <si>
    <t>57,36</t>
  </si>
  <si>
    <t>91,30</t>
  </si>
  <si>
    <t>133,55</t>
  </si>
  <si>
    <t>299,82</t>
  </si>
  <si>
    <t>37,71</t>
  </si>
  <si>
    <t>59,36</t>
  </si>
  <si>
    <t>79,79</t>
  </si>
  <si>
    <t>84,78</t>
  </si>
  <si>
    <t>92,31</t>
  </si>
  <si>
    <t>116,90</t>
  </si>
  <si>
    <t>131,41</t>
  </si>
  <si>
    <t>116,75</t>
  </si>
  <si>
    <t>154,41</t>
  </si>
  <si>
    <t>75,43</t>
  </si>
  <si>
    <t>195,33</t>
  </si>
  <si>
    <t>292,83</t>
  </si>
  <si>
    <t>413,87</t>
  </si>
  <si>
    <t>128,87</t>
  </si>
  <si>
    <t>147,69</t>
  </si>
  <si>
    <t>376,24</t>
  </si>
  <si>
    <t>310,80</t>
  </si>
  <si>
    <t>368,40</t>
  </si>
  <si>
    <t>857,91</t>
  </si>
  <si>
    <t>189,87</t>
  </si>
  <si>
    <t>465,02</t>
  </si>
  <si>
    <t>713,54</t>
  </si>
  <si>
    <t>1.500,88</t>
  </si>
  <si>
    <t>6,15</t>
  </si>
  <si>
    <t>33,24</t>
  </si>
  <si>
    <t>51,36</t>
  </si>
  <si>
    <t>68,03</t>
  </si>
  <si>
    <t>20,69</t>
  </si>
  <si>
    <t>105,52</t>
  </si>
  <si>
    <t>103,37</t>
  </si>
  <si>
    <t>252,72</t>
  </si>
  <si>
    <t>205,52</t>
  </si>
  <si>
    <t>12,19</t>
  </si>
  <si>
    <t>11,64</t>
  </si>
  <si>
    <t>13,61</t>
  </si>
  <si>
    <t>29,45</t>
  </si>
  <si>
    <t>51,72</t>
  </si>
  <si>
    <t>81,33</t>
  </si>
  <si>
    <t>137,04</t>
  </si>
  <si>
    <t>204,61</t>
  </si>
  <si>
    <t>193,71</t>
  </si>
  <si>
    <t>17,21</t>
  </si>
  <si>
    <t>44,26</t>
  </si>
  <si>
    <t>53,65</t>
  </si>
  <si>
    <t>72,23</t>
  </si>
  <si>
    <t>190,11</t>
  </si>
  <si>
    <t>258,09</t>
  </si>
  <si>
    <t>356,66</t>
  </si>
  <si>
    <t>52,35</t>
  </si>
  <si>
    <t>202,94</t>
  </si>
  <si>
    <t>247,10</t>
  </si>
  <si>
    <t>46,82</t>
  </si>
  <si>
    <t>205,75</t>
  </si>
  <si>
    <t>17,16</t>
  </si>
  <si>
    <t>28,24</t>
  </si>
  <si>
    <t>41,87</t>
  </si>
  <si>
    <t>87,54</t>
  </si>
  <si>
    <t>216,48</t>
  </si>
  <si>
    <t>258,74</t>
  </si>
  <si>
    <t>53,27</t>
  </si>
  <si>
    <t>66,87</t>
  </si>
  <si>
    <t>109,36</t>
  </si>
  <si>
    <t>245,64</t>
  </si>
  <si>
    <t>307,84</t>
  </si>
  <si>
    <t>74,44</t>
  </si>
  <si>
    <t>235,67</t>
  </si>
  <si>
    <t>272,76</t>
  </si>
  <si>
    <t>382,48</t>
  </si>
  <si>
    <t>178,48</t>
  </si>
  <si>
    <t>54,36</t>
  </si>
  <si>
    <t>63,48</t>
  </si>
  <si>
    <t>62,23</t>
  </si>
  <si>
    <t>51,29</t>
  </si>
  <si>
    <t>17,54</t>
  </si>
  <si>
    <t>40,06</t>
  </si>
  <si>
    <t>20,28</t>
  </si>
  <si>
    <t>37,82</t>
  </si>
  <si>
    <t>38,06</t>
  </si>
  <si>
    <t>85,57</t>
  </si>
  <si>
    <t>133,62</t>
  </si>
  <si>
    <t>200,10</t>
  </si>
  <si>
    <t>21,50</t>
  </si>
  <si>
    <t>17,34</t>
  </si>
  <si>
    <t>25,97</t>
  </si>
  <si>
    <t>142,96</t>
  </si>
  <si>
    <t>20,26</t>
  </si>
  <si>
    <t>93,03</t>
  </si>
  <si>
    <t>222,71</t>
  </si>
  <si>
    <t>36,67</t>
  </si>
  <si>
    <t>58,74</t>
  </si>
  <si>
    <t>89,50</t>
  </si>
  <si>
    <t>142,93</t>
  </si>
  <si>
    <t>91,57</t>
  </si>
  <si>
    <t>132,81</t>
  </si>
  <si>
    <t>200,07</t>
  </si>
  <si>
    <t>23,06</t>
  </si>
  <si>
    <t>139,46</t>
  </si>
  <si>
    <t>222,65</t>
  </si>
  <si>
    <t>166,31</t>
  </si>
  <si>
    <t>291,72</t>
  </si>
  <si>
    <t>334,59</t>
  </si>
  <si>
    <t>157,75</t>
  </si>
  <si>
    <t>40,05</t>
  </si>
  <si>
    <t>23,45</t>
  </si>
  <si>
    <t>24,40</t>
  </si>
  <si>
    <t>31,17</t>
  </si>
  <si>
    <t>34,56</t>
  </si>
  <si>
    <t>27,72</t>
  </si>
  <si>
    <t>50,95</t>
  </si>
  <si>
    <t>43,64</t>
  </si>
  <si>
    <t>27,39</t>
  </si>
  <si>
    <t>44,37</t>
  </si>
  <si>
    <t>57,90</t>
  </si>
  <si>
    <t>38,37</t>
  </si>
  <si>
    <t>58,15</t>
  </si>
  <si>
    <t>72,91</t>
  </si>
  <si>
    <t>52,51</t>
  </si>
  <si>
    <t>51,30</t>
  </si>
  <si>
    <t>69,56</t>
  </si>
  <si>
    <t>82,11</t>
  </si>
  <si>
    <t>62,79</t>
  </si>
  <si>
    <t>80,63</t>
  </si>
  <si>
    <t>94,47</t>
  </si>
  <si>
    <t>97,25</t>
  </si>
  <si>
    <t>119,51</t>
  </si>
  <si>
    <t>223,39</t>
  </si>
  <si>
    <t>239,55</t>
  </si>
  <si>
    <t>242,57</t>
  </si>
  <si>
    <t>241,30</t>
  </si>
  <si>
    <t>277,48</t>
  </si>
  <si>
    <t>293,87</t>
  </si>
  <si>
    <t>31,04</t>
  </si>
  <si>
    <t>39,40</t>
  </si>
  <si>
    <t>86,76</t>
  </si>
  <si>
    <t>88,59</t>
  </si>
  <si>
    <t>101,68</t>
  </si>
  <si>
    <t>105,19</t>
  </si>
  <si>
    <t>120,28</t>
  </si>
  <si>
    <t>160,38</t>
  </si>
  <si>
    <t>176,69</t>
  </si>
  <si>
    <t>107,80</t>
  </si>
  <si>
    <t>193,78</t>
  </si>
  <si>
    <t>205,80</t>
  </si>
  <si>
    <t>254,90</t>
  </si>
  <si>
    <t>149,60</t>
  </si>
  <si>
    <t>159,89</t>
  </si>
  <si>
    <t>264,98</t>
  </si>
  <si>
    <t>281,44</t>
  </si>
  <si>
    <t>623,23</t>
  </si>
  <si>
    <t>549,39</t>
  </si>
  <si>
    <t>240,74</t>
  </si>
  <si>
    <t>427,12</t>
  </si>
  <si>
    <t>667,96</t>
  </si>
  <si>
    <t>23,22</t>
  </si>
  <si>
    <t>41,60</t>
  </si>
  <si>
    <t>50,51</t>
  </si>
  <si>
    <t>64,28</t>
  </si>
  <si>
    <t>79,35</t>
  </si>
  <si>
    <t>97,38</t>
  </si>
  <si>
    <t>148,70</t>
  </si>
  <si>
    <t>185,14</t>
  </si>
  <si>
    <t>198,95</t>
  </si>
  <si>
    <t>248,05</t>
  </si>
  <si>
    <t>46,44</t>
  </si>
  <si>
    <t>68,15</t>
  </si>
  <si>
    <t>96,42</t>
  </si>
  <si>
    <t>133,99</t>
  </si>
  <si>
    <t>252,03</t>
  </si>
  <si>
    <t>268,49</t>
  </si>
  <si>
    <t>612,91</t>
  </si>
  <si>
    <t>539,07</t>
  </si>
  <si>
    <t>72,82</t>
  </si>
  <si>
    <t>108,04</t>
  </si>
  <si>
    <t>139,68</t>
  </si>
  <si>
    <t>219,90</t>
  </si>
  <si>
    <t>409,84</t>
  </si>
  <si>
    <t>654,23</t>
  </si>
  <si>
    <t>38,47</t>
  </si>
  <si>
    <t>47,54</t>
  </si>
  <si>
    <t>48,49</t>
  </si>
  <si>
    <t>59,89</t>
  </si>
  <si>
    <t>73,13</t>
  </si>
  <si>
    <t>91,16</t>
  </si>
  <si>
    <t>139,77</t>
  </si>
  <si>
    <t>176,21</t>
  </si>
  <si>
    <t>236,30</t>
  </si>
  <si>
    <t>43,92</t>
  </si>
  <si>
    <t>63,70</t>
  </si>
  <si>
    <t>89,81</t>
  </si>
  <si>
    <t>134,95</t>
  </si>
  <si>
    <t>238,55</t>
  </si>
  <si>
    <t>255,01</t>
  </si>
  <si>
    <t>595,33</t>
  </si>
  <si>
    <t>521,49</t>
  </si>
  <si>
    <t>69,50</t>
  </si>
  <si>
    <t>130,84</t>
  </si>
  <si>
    <t>394,53</t>
  </si>
  <si>
    <t>630,79</t>
  </si>
  <si>
    <t>34,62</t>
  </si>
  <si>
    <t>27,13</t>
  </si>
  <si>
    <t>63,58</t>
  </si>
  <si>
    <t>95,72</t>
  </si>
  <si>
    <t>159,60</t>
  </si>
  <si>
    <t>294,26</t>
  </si>
  <si>
    <t>380,07</t>
  </si>
  <si>
    <t>724,68</t>
  </si>
  <si>
    <t>160,15</t>
  </si>
  <si>
    <t>254,84</t>
  </si>
  <si>
    <t>508,29</t>
  </si>
  <si>
    <t>697,87</t>
  </si>
  <si>
    <t>840,25</t>
  </si>
  <si>
    <t>183,78</t>
  </si>
  <si>
    <t>343,82</t>
  </si>
  <si>
    <t>487,99</t>
  </si>
  <si>
    <t>591,90</t>
  </si>
  <si>
    <t>345,25</t>
  </si>
  <si>
    <t>591,23</t>
  </si>
  <si>
    <t>980,57</t>
  </si>
  <si>
    <t>384,90</t>
  </si>
  <si>
    <t>156,79</t>
  </si>
  <si>
    <t>249,06</t>
  </si>
  <si>
    <t>495,33</t>
  </si>
  <si>
    <t>680,09</t>
  </si>
  <si>
    <t>817,26</t>
  </si>
  <si>
    <t>179,01</t>
  </si>
  <si>
    <t>335,65</t>
  </si>
  <si>
    <t>476,34</t>
  </si>
  <si>
    <t>576,15</t>
  </si>
  <si>
    <t>249,57</t>
  </si>
  <si>
    <t>426,42</t>
  </si>
  <si>
    <t>433,69</t>
  </si>
  <si>
    <t>877,53</t>
  </si>
  <si>
    <t>987,05</t>
  </si>
  <si>
    <t>2.845,79</t>
  </si>
  <si>
    <t>5.435,64</t>
  </si>
  <si>
    <t>499,33</t>
  </si>
  <si>
    <t>724,95</t>
  </si>
  <si>
    <t>62,67</t>
  </si>
  <si>
    <t>418,58</t>
  </si>
  <si>
    <t>236,48</t>
  </si>
  <si>
    <t>27,57</t>
  </si>
  <si>
    <t>369,71</t>
  </si>
  <si>
    <t>540,62</t>
  </si>
  <si>
    <t>573,41</t>
  </si>
  <si>
    <t>261,32</t>
  </si>
  <si>
    <t>268,80</t>
  </si>
  <si>
    <t>281,10</t>
  </si>
  <si>
    <t>194,20</t>
  </si>
  <si>
    <t>116,87</t>
  </si>
  <si>
    <t>227,01</t>
  </si>
  <si>
    <t>257,09</t>
  </si>
  <si>
    <t>109,32</t>
  </si>
  <si>
    <t>231,92</t>
  </si>
  <si>
    <t>54,21</t>
  </si>
  <si>
    <t>279,94</t>
  </si>
  <si>
    <t>108,62</t>
  </si>
  <si>
    <t>102,76</t>
  </si>
  <si>
    <t>41,45</t>
  </si>
  <si>
    <t>91,67</t>
  </si>
  <si>
    <t>33,17</t>
  </si>
  <si>
    <t>625,55</t>
  </si>
  <si>
    <t>582,52</t>
  </si>
  <si>
    <t>595,78</t>
  </si>
  <si>
    <t>429,19</t>
  </si>
  <si>
    <t>442,45</t>
  </si>
  <si>
    <t>455,49</t>
  </si>
  <si>
    <t>468,75</t>
  </si>
  <si>
    <t>281,63</t>
  </si>
  <si>
    <t>294,89</t>
  </si>
  <si>
    <t>273,39</t>
  </si>
  <si>
    <t>286,65</t>
  </si>
  <si>
    <t>379,87</t>
  </si>
  <si>
    <t>410,82</t>
  </si>
  <si>
    <t>344,96</t>
  </si>
  <si>
    <t>336,72</t>
  </si>
  <si>
    <t>260,41</t>
  </si>
  <si>
    <t>405,66</t>
  </si>
  <si>
    <t>155,36</t>
  </si>
  <si>
    <t>300,61</t>
  </si>
  <si>
    <t>305,68</t>
  </si>
  <si>
    <t>754,97</t>
  </si>
  <si>
    <t>573,61</t>
  </si>
  <si>
    <t>196,23</t>
  </si>
  <si>
    <t>895,85</t>
  </si>
  <si>
    <t>485,83</t>
  </si>
  <si>
    <t>854,21</t>
  </si>
  <si>
    <t>1.095,15</t>
  </si>
  <si>
    <t>219,67</t>
  </si>
  <si>
    <t>227,23</t>
  </si>
  <si>
    <t>589,24</t>
  </si>
  <si>
    <t>596,80</t>
  </si>
  <si>
    <t>36,42</t>
  </si>
  <si>
    <t>420,81</t>
  </si>
  <si>
    <t>41,88</t>
  </si>
  <si>
    <t>85,31</t>
  </si>
  <si>
    <t>213,18</t>
  </si>
  <si>
    <t>688,70</t>
  </si>
  <si>
    <t>257,48</t>
  </si>
  <si>
    <t>786,95</t>
  </si>
  <si>
    <t>37,11</t>
  </si>
  <si>
    <t>590,83</t>
  </si>
  <si>
    <t>658,80</t>
  </si>
  <si>
    <t>629,61</t>
  </si>
  <si>
    <t>289,66</t>
  </si>
  <si>
    <t>312,08</t>
  </si>
  <si>
    <t>326,99</t>
  </si>
  <si>
    <t>338,43</t>
  </si>
  <si>
    <t>184,83</t>
  </si>
  <si>
    <t>199,19</t>
  </si>
  <si>
    <t>214,07</t>
  </si>
  <si>
    <t>1.155,30</t>
  </si>
  <si>
    <t>500,32</t>
  </si>
  <si>
    <t>1.830,56</t>
  </si>
  <si>
    <t>2.511,04</t>
  </si>
  <si>
    <t>4.114,62</t>
  </si>
  <si>
    <t>5.575,76</t>
  </si>
  <si>
    <t>6.513,60</t>
  </si>
  <si>
    <t>7.706,18</t>
  </si>
  <si>
    <t>1.535,63</t>
  </si>
  <si>
    <t>3.353,66</t>
  </si>
  <si>
    <t>4.658,66</t>
  </si>
  <si>
    <t>6.462,74</t>
  </si>
  <si>
    <t>2.612,30</t>
  </si>
  <si>
    <t>3.985,25</t>
  </si>
  <si>
    <t>4.608,28</t>
  </si>
  <si>
    <t>6.402,16</t>
  </si>
  <si>
    <t>4.814,39</t>
  </si>
  <si>
    <t>6.433,11</t>
  </si>
  <si>
    <t>9.086,89</t>
  </si>
  <si>
    <t>12.119,92</t>
  </si>
  <si>
    <t>13.929,51</t>
  </si>
  <si>
    <t>15.383,19</t>
  </si>
  <si>
    <t>3.959,41</t>
  </si>
  <si>
    <t>6.104,95</t>
  </si>
  <si>
    <t>9.362,68</t>
  </si>
  <si>
    <t>12.115,11</t>
  </si>
  <si>
    <t>13.889,64</t>
  </si>
  <si>
    <t>16.310,88</t>
  </si>
  <si>
    <t>4.299,45</t>
  </si>
  <si>
    <t>7.487,39</t>
  </si>
  <si>
    <t>9.546,64</t>
  </si>
  <si>
    <t>14.079,76</t>
  </si>
  <si>
    <t>3.256,23</t>
  </si>
  <si>
    <t>4.289,72</t>
  </si>
  <si>
    <t>6.008,97</t>
  </si>
  <si>
    <t>8.146,17</t>
  </si>
  <si>
    <t>9.189,20</t>
  </si>
  <si>
    <t>9.797,75</t>
  </si>
  <si>
    <t>2.781,48</t>
  </si>
  <si>
    <t>4.381,17</t>
  </si>
  <si>
    <t>6.864,13</t>
  </si>
  <si>
    <t>8.870,73</t>
  </si>
  <si>
    <t>10.395,56</t>
  </si>
  <si>
    <t>12.264,88</t>
  </si>
  <si>
    <t>2.248,76</t>
  </si>
  <si>
    <t>3.833,92</t>
  </si>
  <si>
    <t>5.002,72</t>
  </si>
  <si>
    <t>7.380,94</t>
  </si>
  <si>
    <t>624,54</t>
  </si>
  <si>
    <t>507,40</t>
  </si>
  <si>
    <t>115,70</t>
  </si>
  <si>
    <t>715,08</t>
  </si>
  <si>
    <t>99,83</t>
  </si>
  <si>
    <t>101,18</t>
  </si>
  <si>
    <t>190,87</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</si>
  <si>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</si>
  <si>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</si>
  <si>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</si>
  <si>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</si>
  <si>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</si>
  <si>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262,69</t>
  </si>
  <si>
    <t>28,74</t>
  </si>
  <si>
    <t>32,23</t>
  </si>
  <si>
    <t>477,20</t>
  </si>
  <si>
    <t>271,54</t>
  </si>
  <si>
    <t>REGISTRO DE PRESSÃO BRUTO, LATÃO, ROSCÁVEL, 1/2", COM ACABAMENTO E CANOPLA CROMADOS. FORNECIDO E INSTALADO EM RAMAL DE ÁGUA. AF_12/2014</t>
  </si>
  <si>
    <t>42,78</t>
  </si>
  <si>
    <t>REGISTRO DE PRESSÃO BRUTO, LATÃO, ROSCÁVEL, 3/4", COM ACABAMENTO E CANOPLA CROMADOS. FORNECIDO E INSTALADO EM RAMAL DE ÁGUA. AF_12/2014</t>
  </si>
  <si>
    <t>43,93</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</si>
  <si>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</si>
  <si>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</si>
  <si>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</si>
  <si>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</si>
  <si>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</si>
  <si>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</si>
  <si>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40,19</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</si>
  <si>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</si>
  <si>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</si>
  <si>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</si>
  <si>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39,62</t>
  </si>
  <si>
    <t>REGISTRO DE GAVETA BRUTO, LATÃO, ROSCÁVEL, 1, INSTALADO EM RESERVAÇÃO DE ÁGUA DE EDIFICAÇÃO QUE POSSUA RESERVATÓRIO DE FIBRA/FIBROCIMENTO  FORNECIMENTO E INSTALAÇÃO. AF_06/2016</t>
  </si>
  <si>
    <t>48,50</t>
  </si>
  <si>
    <t>REGISTRO DE GAVETA BRUTO, LATÃO, ROSCÁVEL, 1 1/4, INSTALADO EM RESERVAÇÃO DE ÁGUA DE EDIFICAÇÃO QUE POSSUA RESERVATÓRIO DE FIBRA/FIBROCIMENTO  FORNECIMENTO E INSTALAÇÃO. AF_06/2016</t>
  </si>
  <si>
    <t>57,92</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</si>
  <si>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</si>
  <si>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</si>
  <si>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84,21</t>
  </si>
  <si>
    <t>REGISTRO DE GAVETA BRUTO, LATÃO, ROSCÁVEL, 2 1/2, INSTALADO EM RESERVAÇÃO DE ÁGUA DE EDIFICAÇÃO QUE POSSUA RESERVATÓRIO DE FIBRA/FIBROCIMENTO  FORNECIMENTO E INSTALAÇÃO. AF_06/2016</t>
  </si>
  <si>
    <t>146,56</t>
  </si>
  <si>
    <t>REGISTRO DE GAVETA BRUTO, LATÃO, ROSCÁVEL, 3, INSTALADO EM RESERVAÇÃO DE ÁGUA DE EDIFICAÇÃO QUE POSSUA RESERVATÓRIO DE FIBRA/FIBROCIMENTO  FORNECIMENTO E INSTALAÇÃO. AF_06/2016</t>
  </si>
  <si>
    <t>173,17</t>
  </si>
  <si>
    <t>REGISTRO DE GAVETA BRUTO, LATÃO, ROSCÁVEL, 4, INSTALADO EM RESERVAÇÃO DE ÁGUA DE EDIFICAÇÃO QUE POSSUA RESERVATÓRIO DE FIBRA/FIBROCIMENTO  FORNECIMENTO E INSTALAÇÃO. AF_06/2016</t>
  </si>
  <si>
    <t>331,13</t>
  </si>
  <si>
    <t>REGISTRO DE GAVETA BRUTO, LATÃO, ROSCÁVEL, 1, COM ACABAMENTO E CANOPLA CROMADOS, INSTALADO EM RESERVAÇÃO DE ÁGUA DE EDIFICAÇÃO QUE POSSUA RESERVATÓRIO DE FIBRA/FIBROCIMENTO  FORNECIMENTO E INSTALAÇÃO. AF_06/2016</t>
  </si>
  <si>
    <t>70,11</t>
  </si>
  <si>
    <t>REGISTRO DE GAVETA BRUTO, LATÃO, ROSCÁVEL, 1 1/4, COM ACABAMENTO E CANOPLA CROMADOS, INSTALADO EM RESERVAÇÃO DE ÁGUA DE EDIFICAÇÃO QUE POSSUA RESERVATÓRIO DE FIBRA/FIBROCIMENTO  FORNECIMENTO E INSTALAÇÃO. AF_06/2016</t>
  </si>
  <si>
    <t>88,63</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</si>
  <si>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</si>
  <si>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</si>
  <si>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30,91</t>
  </si>
  <si>
    <t>TORNEIRA DE BOIA, ROSCÁVEL, 3/4 , FORNECIDA E INSTALADA EM RESERVAÇÃO DE ÁGUA. AF_06/2016</t>
  </si>
  <si>
    <t>TORNEIRA DE BOIA, ROSCÁVEL, 1, FORNECIDA E INSTALADA EM RESERVAÇÃO DE ÁGUA. AF_06/2016</t>
  </si>
  <si>
    <t>54,24</t>
  </si>
  <si>
    <t>TORNEIRA DE BOIA, ROSCÁVEL, 1 1/4 , FORNECIDA E INSTALADA EM RESERVAÇÃO DE ÁGUA. AF_06/2016</t>
  </si>
  <si>
    <t>121,88</t>
  </si>
  <si>
    <t>TORNEIRA DE BOIA, ROSCÁVEL, 1 1/2 , FORNECIDA E INSTALADA EM RESERVAÇÃO DE ÁGUA. AF_06/2016</t>
  </si>
  <si>
    <t>TORNEIRA DE BOIA, ROSCÁVEL, 2, FORNECIDA E INSTALADA EM RESERVAÇÃO DE ÁGUA. AF_06/2016</t>
  </si>
  <si>
    <t>201,69</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</si>
  <si>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</si>
  <si>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</si>
  <si>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49,45</t>
  </si>
  <si>
    <t>VÁLVULA DE ESFERA BRUTA, BRONZE, ROSCÁVEL, 1'', INSTALADO EM RESERVAÇÃO DE ÁGUA DE EDIFICAÇÃO QUE POSSUA RESERVATÓRIO DE FIBRA/FIBROCIMENTO -   FORNECIMENTO E INSTALAÇÃO. AF_06/2016</t>
  </si>
  <si>
    <t>58,26</t>
  </si>
  <si>
    <t>VÁLVULA DE ESFERA BRUTA, BRONZE, ROSCÁVEL, 1 1/4'', INSTALADO EM RESERVAÇÃO DE ÁGUA DE EDIFICAÇÃO QUE POSSUA RESERVATÓRIO DE FIBRA/FIBROCIMENTO -   FORNECIMENTO E INSTALAÇÃO. AF_06/2016</t>
  </si>
  <si>
    <t>75,56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</si>
  <si>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</si>
  <si>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</si>
  <si>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</si>
  <si>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93,80</t>
  </si>
  <si>
    <t>VÁLVULA DE RETENÇÃO HORIZONTAL, DE BRONZE, ROSCÁVEL, 1" - FORNECIMENTO E INSTALAÇÃO. AF_01/2019</t>
  </si>
  <si>
    <t>143,00</t>
  </si>
  <si>
    <t>VÁLVULA DE RETENÇÃO HORIZONTAL, DE BRONZE, ROSCÁVEL, 1 1/4" - FORNECIMENTO E INSTALAÇÃO. AF_01/2019</t>
  </si>
  <si>
    <t>202,64</t>
  </si>
  <si>
    <t>VÁLVULA DE RETENÇÃO HORIZONTAL, DE BRONZE, ROSCÁVEL, 1 1/2"  - FORNECIMENTO E INSTALAÇÃO. AF_01/2019</t>
  </si>
  <si>
    <t>223,53</t>
  </si>
  <si>
    <t>VÁLVULA DE RETENÇÃO HORIZONTAL, DE BRONZE, ROSCÁVEL, 2"  - FORNECIMENTO E INSTALAÇÃO. AF_01/2019</t>
  </si>
  <si>
    <t>304,43</t>
  </si>
  <si>
    <t>VÁLVULA DE RETENÇÃO HORIZONTAL, DE BRONZE, ROSCÁVEL, 2 1/2" - FORNECIMENTO E INSTALAÇÃO. AF_01/2019</t>
  </si>
  <si>
    <t>424,10</t>
  </si>
  <si>
    <t>VÁLVULA DE RETENÇÃO HORIZONTAL, DE BRONZE, ROSCÁVEL, 3" - FORNECIMENTO E INSTALAÇÃO. AF_01/2019</t>
  </si>
  <si>
    <t>577,04</t>
  </si>
  <si>
    <t>VÁLVULA DE RETENÇÃO HORIZONTAL, DE BRONZE, ROSCÁVEL, 4" - FORNECIMENTO E INSTALAÇÃO. AF_01/2019</t>
  </si>
  <si>
    <t>879,89</t>
  </si>
  <si>
    <t>VÁLVULA DE RETENÇÃO VERTICAL, DE BRONZE, ROSCÁVEL, 1/2" - FORNECIMENTO E INSTALAÇÃO. AF_01/2019</t>
  </si>
  <si>
    <t>77,38</t>
  </si>
  <si>
    <t>VÁLVULA DE RETENÇÃO VERTICAL, DE BRONZE, ROSCÁVEL, 3/4" - FORNECIMENTO E INSTALAÇÃO. AF_01/2019</t>
  </si>
  <si>
    <t>62,44</t>
  </si>
  <si>
    <t>VÁLVULA DE RETENÇÃO VERTICAL, DE BRONZE, ROSCÁVEL, 1" - FORNECIMENTO E INSTALAÇÃO. AF_01/2019</t>
  </si>
  <si>
    <t>85,46</t>
  </si>
  <si>
    <t>VÁLVULA DE RETENÇÃO VERTICAL, DE BRONZE, ROSCÁVEL, 1 1/4" - FORNECIMENTO E INSTALAÇÃO. AF_01/2019</t>
  </si>
  <si>
    <t>116,69</t>
  </si>
  <si>
    <t>VÁLVULA DE RETENÇÃO VERTICAL, DE BRONZE, ROSCÁVEL, 1 1/2" - FORNECIMENTO E INSTALAÇÃO. AF_01/2019</t>
  </si>
  <si>
    <t>VÁLVULA DE RETENÇÃO VERTICAL, DE BRONZE, ROSCÁVEL, 2" - FORNECIMENTO E INSTALAÇÃO. AF_01/2019</t>
  </si>
  <si>
    <t>180,23</t>
  </si>
  <si>
    <t>VÁLVULA DE RETENÇÃO VERTICAL, DE BRONZE, ROSCÁVEL, 3" - FORNECIMENTO E INSTALAÇÃO. AF_01/2019</t>
  </si>
  <si>
    <t>364,54</t>
  </si>
  <si>
    <t>VÁLVULA DE RETENÇÃO VERTICAL, DE BRONZE, ROSCÁVEL, 4" - FORNECIMENTO E INSTALAÇÃO. AF_01/2019</t>
  </si>
  <si>
    <t>612,52</t>
  </si>
  <si>
    <t>VÁLVULA DE DESCARGA METÁLICA, BASE 1 1/2 ", ACABAMENTO METALICO CROMADO - FORNECIMENTO E INSTALAÇÃO. AF_01/2019</t>
  </si>
  <si>
    <t>175,90</t>
  </si>
  <si>
    <t>133,51</t>
  </si>
  <si>
    <t>143,33</t>
  </si>
  <si>
    <t>268,38</t>
  </si>
  <si>
    <t>409,25</t>
  </si>
  <si>
    <t>496,49</t>
  </si>
  <si>
    <t>647,17</t>
  </si>
  <si>
    <t>219,29</t>
  </si>
  <si>
    <t>323,53</t>
  </si>
  <si>
    <t>422,97</t>
  </si>
  <si>
    <t>291,37</t>
  </si>
  <si>
    <t>433,82</t>
  </si>
  <si>
    <t>568,30</t>
  </si>
  <si>
    <t>113,73</t>
  </si>
  <si>
    <t>108,75</t>
  </si>
  <si>
    <t>123,53</t>
  </si>
  <si>
    <t>62,45</t>
  </si>
  <si>
    <t>18,23</t>
  </si>
  <si>
    <t>20,97</t>
  </si>
  <si>
    <t>1.954,05</t>
  </si>
  <si>
    <t>1.370,67</t>
  </si>
  <si>
    <t>1.073,68</t>
  </si>
  <si>
    <t>900,63</t>
  </si>
  <si>
    <t>16,51</t>
  </si>
  <si>
    <t>15,15</t>
  </si>
  <si>
    <t>SUPORTE PARA ELETROCALHA LISA OU PERFURADA EM AÇO GALVANIZADO, LARGURA 500 OU 800 MM E ALTURA 50 MM, ESPAÇADO A CADA 1,5 M, EM PERFILADO DE SEÇÃO 38X76 MM, POR METRO DE ELETRECOLHA FIXADA. AF_07/2017</t>
  </si>
  <si>
    <t>1.237,07</t>
  </si>
  <si>
    <t>750,94</t>
  </si>
  <si>
    <t>958,79</t>
  </si>
  <si>
    <t>1.227,11</t>
  </si>
  <si>
    <t>845,25</t>
  </si>
  <si>
    <t>89,17</t>
  </si>
  <si>
    <t>1.365,92</t>
  </si>
  <si>
    <t>91,41</t>
  </si>
  <si>
    <t>2.395,26</t>
  </si>
  <si>
    <t>1.460,40</t>
  </si>
  <si>
    <t>94,13</t>
  </si>
  <si>
    <t>2.002,85</t>
  </si>
  <si>
    <t>96,47</t>
  </si>
  <si>
    <t>121,00</t>
  </si>
  <si>
    <t>6.851,50</t>
  </si>
  <si>
    <t>127,98</t>
  </si>
  <si>
    <t>46,37</t>
  </si>
  <si>
    <t>64,83</t>
  </si>
  <si>
    <t>139,35</t>
  </si>
  <si>
    <t>980,02</t>
  </si>
  <si>
    <t>804,68</t>
  </si>
  <si>
    <t>629,41</t>
  </si>
  <si>
    <t>739,90</t>
  </si>
  <si>
    <t>615,41</t>
  </si>
  <si>
    <t>489,58</t>
  </si>
  <si>
    <t>366,19</t>
  </si>
  <si>
    <t>ESCAVAÇÃO MECANIZADA PARA BLOCO DE COROAMENTO OU SAPATA, SEM PREVISÃO DE FÔRMA, COM RETROESCAVADEIRA. AF_06/2017</t>
  </si>
  <si>
    <t>ESCAVAÇÃO MECANIZADA PARA BLOCO DE COROAMENTO OU SAPATA, COM PREVISÃO DE FÔRMA, COM RETROESCAVADEIRA. AF_06/2017</t>
  </si>
  <si>
    <t>30,50</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</si>
  <si>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</si>
  <si>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</si>
  <si>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</si>
  <si>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120,09</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</si>
  <si>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</si>
  <si>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</si>
  <si>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</si>
  <si>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135,65</t>
  </si>
  <si>
    <t>4,69</t>
  </si>
  <si>
    <t>12,47</t>
  </si>
  <si>
    <t>10,72</t>
  </si>
  <si>
    <t>7,67</t>
  </si>
  <si>
    <t>12,25</t>
  </si>
  <si>
    <t>12,09</t>
  </si>
  <si>
    <t>12,48</t>
  </si>
  <si>
    <t>20,94</t>
  </si>
  <si>
    <t>14,52</t>
  </si>
  <si>
    <t>12,02</t>
  </si>
  <si>
    <t>102,82</t>
  </si>
  <si>
    <t>116,97</t>
  </si>
  <si>
    <t>ESCAVAÇÃO MECANIZADA DE VALA COM PROF. ATÉ 1,5 M (MÉDIA ENTRE MONTANTE E JUSANTE/UMA COMPOSIÇÃO POR TRECHO), COM ESCAVADEIRA HIDRÁULICA (0,8 M3/111 HP), LARG. MENOR QUE  1,5 M, EM SOLO DE 1A CATEGORIA, EM LOCAIS COM ALTO NÍVEL DE INTERFERÊNCIA. AF_02/2021</t>
  </si>
  <si>
    <t>8,44</t>
  </si>
  <si>
    <t>8,34</t>
  </si>
  <si>
    <t>3,81</t>
  </si>
  <si>
    <t>19,80</t>
  </si>
  <si>
    <t>85,47</t>
  </si>
  <si>
    <t>82,99</t>
  </si>
  <si>
    <t>79,89</t>
  </si>
  <si>
    <t>80,61</t>
  </si>
  <si>
    <t>78,64</t>
  </si>
  <si>
    <t>79,54</t>
  </si>
  <si>
    <t>83,91</t>
  </si>
  <si>
    <t>78,39</t>
  </si>
  <si>
    <t>91,76</t>
  </si>
  <si>
    <t>162,73</t>
  </si>
  <si>
    <t>199,82</t>
  </si>
  <si>
    <t>146,50</t>
  </si>
  <si>
    <t>183,58</t>
  </si>
  <si>
    <t>142,79</t>
  </si>
  <si>
    <t>175,25</t>
  </si>
  <si>
    <t>146,61</t>
  </si>
  <si>
    <t>117,80</t>
  </si>
  <si>
    <t>54,43</t>
  </si>
  <si>
    <t>55,36</t>
  </si>
  <si>
    <t>73,64</t>
  </si>
  <si>
    <t>90,02</t>
  </si>
  <si>
    <t>91,26</t>
  </si>
  <si>
    <t>66,98</t>
  </si>
  <si>
    <t>84,01</t>
  </si>
  <si>
    <t>60,88</t>
  </si>
  <si>
    <t>95,66</t>
  </si>
  <si>
    <t>96,90</t>
  </si>
  <si>
    <t>70,45</t>
  </si>
  <si>
    <t>71,50</t>
  </si>
  <si>
    <t>86,43</t>
  </si>
  <si>
    <t>87,67</t>
  </si>
  <si>
    <t>75,26</t>
  </si>
  <si>
    <t>76,13</t>
  </si>
  <si>
    <t>80,83</t>
  </si>
  <si>
    <t>88,15</t>
  </si>
  <si>
    <t>137,85</t>
  </si>
  <si>
    <t>139,06</t>
  </si>
  <si>
    <t>65,57</t>
  </si>
  <si>
    <t>69,65</t>
  </si>
  <si>
    <t>76,19</t>
  </si>
  <si>
    <t>116,11</t>
  </si>
  <si>
    <t>117,32</t>
  </si>
  <si>
    <t>83,63</t>
  </si>
  <si>
    <t>87,59</t>
  </si>
  <si>
    <t>98,61</t>
  </si>
  <si>
    <t>99,55</t>
  </si>
  <si>
    <t>154,12</t>
  </si>
  <si>
    <t>155,33</t>
  </si>
  <si>
    <t>70,36</t>
  </si>
  <si>
    <t>71,23</t>
  </si>
  <si>
    <t>74,56</t>
  </si>
  <si>
    <t>81,73</t>
  </si>
  <si>
    <t>82,67</t>
  </si>
  <si>
    <t>126,12</t>
  </si>
  <si>
    <t>73,58</t>
  </si>
  <si>
    <t>133,72</t>
  </si>
  <si>
    <t>117,41</t>
  </si>
  <si>
    <t>72,64</t>
  </si>
  <si>
    <t>73,73</t>
  </si>
  <si>
    <t>66,23</t>
  </si>
  <si>
    <t>67,32</t>
  </si>
  <si>
    <t>76,73</t>
  </si>
  <si>
    <t>77,82</t>
  </si>
  <si>
    <t>69,64</t>
  </si>
  <si>
    <t>80,54</t>
  </si>
  <si>
    <t>74,08</t>
  </si>
  <si>
    <t>75,29</t>
  </si>
  <si>
    <t>87,61</t>
  </si>
  <si>
    <t>77,22</t>
  </si>
  <si>
    <t>78,43</t>
  </si>
  <si>
    <t>81,94</t>
  </si>
  <si>
    <t>83,49</t>
  </si>
  <si>
    <t>77,09</t>
  </si>
  <si>
    <t>90,20</t>
  </si>
  <si>
    <t>79,48</t>
  </si>
  <si>
    <t>81,03</t>
  </si>
  <si>
    <t>90,11</t>
  </si>
  <si>
    <t>83,64</t>
  </si>
  <si>
    <t>85,36</t>
  </si>
  <si>
    <t>104,19</t>
  </si>
  <si>
    <t>54,91</t>
  </si>
  <si>
    <t>55,30</t>
  </si>
  <si>
    <t>71,99</t>
  </si>
  <si>
    <t>89,35</t>
  </si>
  <si>
    <t>89,86</t>
  </si>
  <si>
    <t>50,65</t>
  </si>
  <si>
    <t>66,21</t>
  </si>
  <si>
    <t>67,54</t>
  </si>
  <si>
    <t>81,20</t>
  </si>
  <si>
    <t>82,35</t>
  </si>
  <si>
    <t>60,85</t>
  </si>
  <si>
    <t>77,21</t>
  </si>
  <si>
    <t>78,13</t>
  </si>
  <si>
    <t>93,98</t>
  </si>
  <si>
    <t>53,58</t>
  </si>
  <si>
    <t>69,63</t>
  </si>
  <si>
    <t>70,55</t>
  </si>
  <si>
    <t>84,76</t>
  </si>
  <si>
    <t>85,91</t>
  </si>
  <si>
    <t>71,34</t>
  </si>
  <si>
    <t>66,25</t>
  </si>
  <si>
    <t>61,77</t>
  </si>
  <si>
    <t>81,61</t>
  </si>
  <si>
    <t>76,74</t>
  </si>
  <si>
    <t>69,68</t>
  </si>
  <si>
    <t>63,76</t>
  </si>
  <si>
    <t>78,98</t>
  </si>
  <si>
    <t>78,78</t>
  </si>
  <si>
    <t>83,62</t>
  </si>
  <si>
    <t>77,11</t>
  </si>
  <si>
    <t>99,35</t>
  </si>
  <si>
    <t>92,54</t>
  </si>
  <si>
    <t>72,49</t>
  </si>
  <si>
    <t>92,30</t>
  </si>
  <si>
    <t>83,28</t>
  </si>
  <si>
    <t>76,06</t>
  </si>
  <si>
    <t>99,11</t>
  </si>
  <si>
    <t>91,61</t>
  </si>
  <si>
    <t>89,72</t>
  </si>
  <si>
    <t>85,21</t>
  </si>
  <si>
    <t>105,23</t>
  </si>
  <si>
    <t>100,60</t>
  </si>
  <si>
    <t>97,44</t>
  </si>
  <si>
    <t>113,35</t>
  </si>
  <si>
    <t>105,41</t>
  </si>
  <si>
    <t>78,32</t>
  </si>
  <si>
    <t>994,34</t>
  </si>
  <si>
    <t>708,06</t>
  </si>
  <si>
    <t>110,95</t>
  </si>
  <si>
    <t>132,68</t>
  </si>
  <si>
    <t>155,99</t>
  </si>
  <si>
    <t>127,74</t>
  </si>
  <si>
    <t>139,24</t>
  </si>
  <si>
    <t>157,12</t>
  </si>
  <si>
    <t>179,29</t>
  </si>
  <si>
    <t>66,74</t>
  </si>
  <si>
    <t>417,13</t>
  </si>
  <si>
    <t>566,95</t>
  </si>
  <si>
    <t>680,89</t>
  </si>
  <si>
    <t>575,78</t>
  </si>
  <si>
    <t>779,84</t>
  </si>
  <si>
    <t>246,37</t>
  </si>
  <si>
    <t>265,93</t>
  </si>
  <si>
    <t>128,76</t>
  </si>
  <si>
    <t>189,74</t>
  </si>
  <si>
    <t>1.318,38</t>
  </si>
  <si>
    <t>1.177,50</t>
  </si>
  <si>
    <t>1.392,02</t>
  </si>
  <si>
    <t>1.251,14</t>
  </si>
  <si>
    <t>62,00</t>
  </si>
  <si>
    <t>50,57</t>
  </si>
  <si>
    <t>49,31</t>
  </si>
  <si>
    <t>RECOMPOSIÇÃO DE PAVIMENTO EM PISO INTERTRAVADO, COM REAPROVEITAMENTO DOS BLOCOS INTERTRAVADOS, PARA O FECHAMENTO DE VALAS - INCLUSO RETIRADA E COLOCAÇÃO DO MATERIAL. AF_12/2020</t>
  </si>
  <si>
    <t>106,00</t>
  </si>
  <si>
    <t>134,70</t>
  </si>
  <si>
    <t>162,63</t>
  </si>
  <si>
    <t>190,19</t>
  </si>
  <si>
    <t>140,71</t>
  </si>
  <si>
    <t>129,79</t>
  </si>
  <si>
    <t>224,24</t>
  </si>
  <si>
    <t>250,49</t>
  </si>
  <si>
    <t>213,97</t>
  </si>
  <si>
    <t>240,44</t>
  </si>
  <si>
    <t>200,77</t>
  </si>
  <si>
    <t>47,34</t>
  </si>
  <si>
    <t>76,04</t>
  </si>
  <si>
    <t>103,97</t>
  </si>
  <si>
    <t>159,43</t>
  </si>
  <si>
    <t>71,13</t>
  </si>
  <si>
    <t>138,96</t>
  </si>
  <si>
    <t>165,58</t>
  </si>
  <si>
    <t>191,83</t>
  </si>
  <si>
    <t>128,47</t>
  </si>
  <si>
    <t>155,31</t>
  </si>
  <si>
    <t>181,78</t>
  </si>
  <si>
    <t>142,11</t>
  </si>
  <si>
    <t>100,62</t>
  </si>
  <si>
    <t>104,28</t>
  </si>
  <si>
    <t>18,42</t>
  </si>
  <si>
    <t>21,42</t>
  </si>
  <si>
    <t>24,67</t>
  </si>
  <si>
    <t>22,61</t>
  </si>
  <si>
    <t>1.304,56</t>
  </si>
  <si>
    <t>1.378,20</t>
  </si>
  <si>
    <t>97,63</t>
  </si>
  <si>
    <t>125,19</t>
  </si>
  <si>
    <t>261,54</t>
  </si>
  <si>
    <t>91,36</t>
  </si>
  <si>
    <t>118,41</t>
  </si>
  <si>
    <t>79,98</t>
  </si>
  <si>
    <t>69,10</t>
  </si>
  <si>
    <t>136,89</t>
  </si>
  <si>
    <t>163,55</t>
  </si>
  <si>
    <t>189,76</t>
  </si>
  <si>
    <t>154,85</t>
  </si>
  <si>
    <t>179,75</t>
  </si>
  <si>
    <t>72,32</t>
  </si>
  <si>
    <t>28,96</t>
  </si>
  <si>
    <t>59,88</t>
  </si>
  <si>
    <t>74,32</t>
  </si>
  <si>
    <t>70,00</t>
  </si>
  <si>
    <t>75,31</t>
  </si>
  <si>
    <t>76,69</t>
  </si>
  <si>
    <t>89,63</t>
  </si>
  <si>
    <t>91,13</t>
  </si>
  <si>
    <t>76,62</t>
  </si>
  <si>
    <t>77,97</t>
  </si>
  <si>
    <t>90,95</t>
  </si>
  <si>
    <t>92,43</t>
  </si>
  <si>
    <t>78,15</t>
  </si>
  <si>
    <t>116,44</t>
  </si>
  <si>
    <t>138,29</t>
  </si>
  <si>
    <t>151,23</t>
  </si>
  <si>
    <t>164,16</t>
  </si>
  <si>
    <t>207,99</t>
  </si>
  <si>
    <t>196,14</t>
  </si>
  <si>
    <t>225,17</t>
  </si>
  <si>
    <t>235,87</t>
  </si>
  <si>
    <t>37,64</t>
  </si>
  <si>
    <t>20,07</t>
  </si>
  <si>
    <t>153,38</t>
  </si>
  <si>
    <t>163,86</t>
  </si>
  <si>
    <t>80,25</t>
  </si>
  <si>
    <t>49,62</t>
  </si>
  <si>
    <t>1.124,67</t>
  </si>
  <si>
    <t>1.069,38</t>
  </si>
  <si>
    <t>6,19</t>
  </si>
  <si>
    <t>125,60</t>
  </si>
  <si>
    <t>179,34</t>
  </si>
  <si>
    <t>253,41</t>
  </si>
  <si>
    <t>965,90</t>
  </si>
  <si>
    <t>930,64</t>
  </si>
  <si>
    <t>426,85</t>
  </si>
  <si>
    <t>378,04</t>
  </si>
  <si>
    <t>412,91</t>
  </si>
  <si>
    <t>383,17</t>
  </si>
  <si>
    <t>418,04</t>
  </si>
  <si>
    <t>364,59</t>
  </si>
  <si>
    <t>373,33</t>
  </si>
  <si>
    <t>19,54</t>
  </si>
  <si>
    <t>20,67</t>
  </si>
  <si>
    <t>24,51</t>
  </si>
  <si>
    <t>14,66</t>
  </si>
  <si>
    <t>27,35</t>
  </si>
  <si>
    <t>13,56</t>
  </si>
  <si>
    <t>10,55</t>
  </si>
  <si>
    <t>18,92</t>
  </si>
  <si>
    <t>15,86</t>
  </si>
  <si>
    <t>6,44</t>
  </si>
  <si>
    <t>12,15</t>
  </si>
  <si>
    <t>7,11</t>
  </si>
  <si>
    <t>15,95</t>
  </si>
  <si>
    <t>6,78</t>
  </si>
  <si>
    <t>15,78</t>
  </si>
  <si>
    <t>31,59</t>
  </si>
  <si>
    <t>31,93</t>
  </si>
  <si>
    <t>31,73</t>
  </si>
  <si>
    <t>36,03</t>
  </si>
  <si>
    <t>53,72</t>
  </si>
  <si>
    <t>39,79</t>
  </si>
  <si>
    <t>38,08</t>
  </si>
  <si>
    <t>168,13</t>
  </si>
  <si>
    <t>266,81</t>
  </si>
  <si>
    <t>172,86</t>
  </si>
  <si>
    <t>46,19</t>
  </si>
  <si>
    <t>84,31</t>
  </si>
  <si>
    <t>74,57</t>
  </si>
  <si>
    <t>116,24</t>
  </si>
  <si>
    <t>107,01</t>
  </si>
  <si>
    <t>101,62</t>
  </si>
  <si>
    <t>122,07</t>
  </si>
  <si>
    <t>115,73</t>
  </si>
  <si>
    <t>40,94</t>
  </si>
  <si>
    <t>PISO EM LADRILHO HIDRÁULICO APLICADO EM AMBIENTES INTERNOS, INCLUSO APLICAÇÃO DE RESINA. AF_06/2018</t>
  </si>
  <si>
    <t>135,24</t>
  </si>
  <si>
    <t>295,95</t>
  </si>
  <si>
    <t>489,88</t>
  </si>
  <si>
    <t>PISO VINÍLICO SEMI-FLEXÍVEL EM PLACAS, PADRÃO LISO, ESPESSURA 3,2 MM, FIXADO COM COLA. AF_06/2018</t>
  </si>
  <si>
    <t>167,09</t>
  </si>
  <si>
    <t>413,74</t>
  </si>
  <si>
    <t>26,75</t>
  </si>
  <si>
    <t>25,04</t>
  </si>
  <si>
    <t>28,95</t>
  </si>
  <si>
    <t>163,09</t>
  </si>
  <si>
    <t>107,64</t>
  </si>
  <si>
    <t>236,33</t>
  </si>
  <si>
    <t>140,09</t>
  </si>
  <si>
    <t>164,70</t>
  </si>
  <si>
    <t>219,96</t>
  </si>
  <si>
    <t>338,53</t>
  </si>
  <si>
    <t>347,13</t>
  </si>
  <si>
    <t>73,02</t>
  </si>
  <si>
    <t>303,11</t>
  </si>
  <si>
    <t>497,04</t>
  </si>
  <si>
    <t>56,13</t>
  </si>
  <si>
    <t>15,81</t>
  </si>
  <si>
    <t>598,40</t>
  </si>
  <si>
    <t>604,71</t>
  </si>
  <si>
    <t>97,16</t>
  </si>
  <si>
    <t>97,55</t>
  </si>
  <si>
    <t>109,83</t>
  </si>
  <si>
    <t>110,34</t>
  </si>
  <si>
    <t>121,94</t>
  </si>
  <si>
    <t>122,56</t>
  </si>
  <si>
    <t>134,59</t>
  </si>
  <si>
    <t>135,34</t>
  </si>
  <si>
    <t>63,38</t>
  </si>
  <si>
    <t>158,70</t>
  </si>
  <si>
    <t>126,50</t>
  </si>
  <si>
    <t>155,41</t>
  </si>
  <si>
    <t>92,62</t>
  </si>
  <si>
    <t>99,46</t>
  </si>
  <si>
    <t>111,87</t>
  </si>
  <si>
    <t>120,27</t>
  </si>
  <si>
    <t>35,05</t>
  </si>
  <si>
    <t>105,70</t>
  </si>
  <si>
    <t>114,10</t>
  </si>
  <si>
    <t>34,98</t>
  </si>
  <si>
    <t>40,16</t>
  </si>
  <si>
    <t>121,08</t>
  </si>
  <si>
    <t>130,70</t>
  </si>
  <si>
    <t>37,80</t>
  </si>
  <si>
    <t>43,45</t>
  </si>
  <si>
    <t>142,05</t>
  </si>
  <si>
    <t>32,92</t>
  </si>
  <si>
    <t>81,81</t>
  </si>
  <si>
    <t>39,28</t>
  </si>
  <si>
    <t>42,96</t>
  </si>
  <si>
    <t>100,41</t>
  </si>
  <si>
    <t>107,25</t>
  </si>
  <si>
    <t>34,69</t>
  </si>
  <si>
    <t>95,82</t>
  </si>
  <si>
    <t>102,66</t>
  </si>
  <si>
    <t>44,45</t>
  </si>
  <si>
    <t>115,10</t>
  </si>
  <si>
    <t>123,50</t>
  </si>
  <si>
    <t>21,62</t>
  </si>
  <si>
    <t>26,98</t>
  </si>
  <si>
    <t>27,32</t>
  </si>
  <si>
    <t>61,27</t>
  </si>
  <si>
    <t>147,37</t>
  </si>
  <si>
    <t>156,99</t>
  </si>
  <si>
    <t>158,69</t>
  </si>
  <si>
    <t>169,18</t>
  </si>
  <si>
    <t>71,64</t>
  </si>
  <si>
    <t>78,14</t>
  </si>
  <si>
    <t>179,45</t>
  </si>
  <si>
    <t>191,50</t>
  </si>
  <si>
    <t>33,56</t>
  </si>
  <si>
    <t>37,72</t>
  </si>
  <si>
    <t>37,33</t>
  </si>
  <si>
    <t>1,59</t>
  </si>
  <si>
    <t>45,88</t>
  </si>
  <si>
    <t>8,49</t>
  </si>
  <si>
    <t>18,04</t>
  </si>
  <si>
    <t>13,36</t>
  </si>
  <si>
    <t>19,44</t>
  </si>
  <si>
    <t>25,20</t>
  </si>
  <si>
    <t>28,06</t>
  </si>
  <si>
    <t>27,06</t>
  </si>
  <si>
    <t>33,84</t>
  </si>
  <si>
    <t>28,65</t>
  </si>
  <si>
    <t>25,26</t>
  </si>
  <si>
    <t>73,00</t>
  </si>
  <si>
    <t>70,86</t>
  </si>
  <si>
    <t>70,10</t>
  </si>
  <si>
    <t>40,66</t>
  </si>
  <si>
    <t>38,52</t>
  </si>
  <si>
    <t>40,85</t>
  </si>
  <si>
    <t>77,31</t>
  </si>
  <si>
    <t>52,82</t>
  </si>
  <si>
    <t>55,98</t>
  </si>
  <si>
    <t>60,71</t>
  </si>
  <si>
    <t>117,97</t>
  </si>
  <si>
    <t>36,48</t>
  </si>
  <si>
    <t>48,99</t>
  </si>
  <si>
    <t>53,85</t>
  </si>
  <si>
    <t>61,16</t>
  </si>
  <si>
    <t>63,78</t>
  </si>
  <si>
    <t>93,39</t>
  </si>
  <si>
    <t>67,81</t>
  </si>
  <si>
    <t>78,54</t>
  </si>
  <si>
    <t>131,74</t>
  </si>
  <si>
    <t>105,67</t>
  </si>
  <si>
    <t>110,53</t>
  </si>
  <si>
    <t>166,34</t>
  </si>
  <si>
    <t>56,85</t>
  </si>
  <si>
    <t>61,15</t>
  </si>
  <si>
    <t>112,94</t>
  </si>
  <si>
    <t>182,60</t>
  </si>
  <si>
    <t>125,23</t>
  </si>
  <si>
    <t>176,87</t>
  </si>
  <si>
    <t>188,75</t>
  </si>
  <si>
    <t>181,74</t>
  </si>
  <si>
    <t>123,04</t>
  </si>
  <si>
    <t>185,77</t>
  </si>
  <si>
    <t>135,16</t>
  </si>
  <si>
    <t>175,35</t>
  </si>
  <si>
    <t>125,51</t>
  </si>
  <si>
    <t>196,95</t>
  </si>
  <si>
    <t>133,75</t>
  </si>
  <si>
    <t>203,11</t>
  </si>
  <si>
    <t>143,68</t>
  </si>
  <si>
    <t>195,21</t>
  </si>
  <si>
    <t>136,50</t>
  </si>
  <si>
    <t>200,13</t>
  </si>
  <si>
    <t>149,53</t>
  </si>
  <si>
    <t>188,84</t>
  </si>
  <si>
    <t>138,97</t>
  </si>
  <si>
    <t>131,83</t>
  </si>
  <si>
    <t>150,32</t>
  </si>
  <si>
    <t>26,68</t>
  </si>
  <si>
    <t>33,46</t>
  </si>
  <si>
    <t>25,72</t>
  </si>
  <si>
    <t>185,84</t>
  </si>
  <si>
    <t>171,29</t>
  </si>
  <si>
    <t>179,98</t>
  </si>
  <si>
    <t>215,34</t>
  </si>
  <si>
    <t>48,78</t>
  </si>
  <si>
    <t>53,89</t>
  </si>
  <si>
    <t>51,58</t>
  </si>
  <si>
    <t>59,32</t>
  </si>
  <si>
    <t>53,70</t>
  </si>
  <si>
    <t>62,30</t>
  </si>
  <si>
    <t>265,20</t>
  </si>
  <si>
    <t>246,21</t>
  </si>
  <si>
    <t>305,46</t>
  </si>
  <si>
    <t>46,18</t>
  </si>
  <si>
    <t>48,15</t>
  </si>
  <si>
    <t>45,69</t>
  </si>
  <si>
    <t>54,00</t>
  </si>
  <si>
    <t>48,48</t>
  </si>
  <si>
    <t>55,97</t>
  </si>
  <si>
    <t>111,11</t>
  </si>
  <si>
    <t>147,61</t>
  </si>
  <si>
    <t>42,59</t>
  </si>
  <si>
    <t>95,53</t>
  </si>
  <si>
    <t>115,23</t>
  </si>
  <si>
    <t>34,27</t>
  </si>
  <si>
    <t>59,77</t>
  </si>
  <si>
    <t>30,75</t>
  </si>
  <si>
    <t>41,73</t>
  </si>
  <si>
    <t>54,96</t>
  </si>
  <si>
    <t>61,68</t>
  </si>
  <si>
    <t>319,84</t>
  </si>
  <si>
    <t>318,91</t>
  </si>
  <si>
    <t>336,31</t>
  </si>
  <si>
    <t>333,70</t>
  </si>
  <si>
    <t>418,86</t>
  </si>
  <si>
    <t>411,89</t>
  </si>
  <si>
    <t>401,44</t>
  </si>
  <si>
    <t>398,70</t>
  </si>
  <si>
    <t>411,36</t>
  </si>
  <si>
    <t>392,81</t>
  </si>
  <si>
    <t>393,49</t>
  </si>
  <si>
    <t>380,09</t>
  </si>
  <si>
    <t>520,97</t>
  </si>
  <si>
    <t>330,00</t>
  </si>
  <si>
    <t>460,63</t>
  </si>
  <si>
    <t>458,05</t>
  </si>
  <si>
    <t>413,34</t>
  </si>
  <si>
    <t>417,36</t>
  </si>
  <si>
    <t>388,00</t>
  </si>
  <si>
    <t>384,48</t>
  </si>
  <si>
    <t>324,55</t>
  </si>
  <si>
    <t>320,74</t>
  </si>
  <si>
    <t>403,42</t>
  </si>
  <si>
    <t>401,17</t>
  </si>
  <si>
    <t>359,96</t>
  </si>
  <si>
    <t>353,62</t>
  </si>
  <si>
    <t>5.044,57</t>
  </si>
  <si>
    <t>5.061,28</t>
  </si>
  <si>
    <t>5.156,03</t>
  </si>
  <si>
    <t>5.170,88</t>
  </si>
  <si>
    <t>5.060,73</t>
  </si>
  <si>
    <t>5.096,37</t>
  </si>
  <si>
    <t>334,41</t>
  </si>
  <si>
    <t>300,43</t>
  </si>
  <si>
    <t>360,54</t>
  </si>
  <si>
    <t>321,83</t>
  </si>
  <si>
    <t>432,56</t>
  </si>
  <si>
    <t>397,54</t>
  </si>
  <si>
    <t>403,91</t>
  </si>
  <si>
    <t>382,94</t>
  </si>
  <si>
    <t>399,88</t>
  </si>
  <si>
    <t>395,49</t>
  </si>
  <si>
    <t>392,05</t>
  </si>
  <si>
    <t>377,43</t>
  </si>
  <si>
    <t>590,59</t>
  </si>
  <si>
    <t>518,08</t>
  </si>
  <si>
    <t>500,90</t>
  </si>
  <si>
    <t>501,45</t>
  </si>
  <si>
    <t>460,60</t>
  </si>
  <si>
    <t>439,25</t>
  </si>
  <si>
    <t>447,32</t>
  </si>
  <si>
    <t>413,82</t>
  </si>
  <si>
    <t>407,23</t>
  </si>
  <si>
    <t>364,38</t>
  </si>
  <si>
    <t>351,90</t>
  </si>
  <si>
    <t>309,99</t>
  </si>
  <si>
    <t>450,61</t>
  </si>
  <si>
    <t>386,65</t>
  </si>
  <si>
    <t>382,01</t>
  </si>
  <si>
    <t>352,04</t>
  </si>
  <si>
    <t>338,24</t>
  </si>
  <si>
    <t>4.963,26</t>
  </si>
  <si>
    <t>4.959,59</t>
  </si>
  <si>
    <t>5.046,99</t>
  </si>
  <si>
    <t>5.038,34</t>
  </si>
  <si>
    <t>5.060,39</t>
  </si>
  <si>
    <t>4.990,94</t>
  </si>
  <si>
    <t>5.006,33</t>
  </si>
  <si>
    <t>404,97</t>
  </si>
  <si>
    <t>429,54</t>
  </si>
  <si>
    <t>504,68</t>
  </si>
  <si>
    <t>489,27</t>
  </si>
  <si>
    <t>500,76</t>
  </si>
  <si>
    <t>480,76</t>
  </si>
  <si>
    <t>469,02</t>
  </si>
  <si>
    <t>617,25</t>
  </si>
  <si>
    <t>546,12</t>
  </si>
  <si>
    <t>504,56</t>
  </si>
  <si>
    <t>477,23</t>
  </si>
  <si>
    <t>496,89</t>
  </si>
  <si>
    <t>444,57</t>
  </si>
  <si>
    <t>5.103,41</t>
  </si>
  <si>
    <t>5.194,86</t>
  </si>
  <si>
    <t>5.136,74</t>
  </si>
  <si>
    <t>1.626,98</t>
  </si>
  <si>
    <t>1.630,30</t>
  </si>
  <si>
    <t>1.630,02</t>
  </si>
  <si>
    <t>1.878,06</t>
  </si>
  <si>
    <t>1.879,09</t>
  </si>
  <si>
    <t>1.881,35</t>
  </si>
  <si>
    <t>4.581,07</t>
  </si>
  <si>
    <t>4.605,82</t>
  </si>
  <si>
    <t>4.635,84</t>
  </si>
  <si>
    <t>5.087,33</t>
  </si>
  <si>
    <t>5.140,37</t>
  </si>
  <si>
    <t>5.193,12</t>
  </si>
  <si>
    <t>3.191,01</t>
  </si>
  <si>
    <t>3.218,58</t>
  </si>
  <si>
    <t>3.247,00</t>
  </si>
  <si>
    <t>1.783,01</t>
  </si>
  <si>
    <t>2.037,69</t>
  </si>
  <si>
    <t>5.328,43</t>
  </si>
  <si>
    <t>3.393,28</t>
  </si>
  <si>
    <t>4.750,10</t>
  </si>
  <si>
    <t>4.771,61</t>
  </si>
  <si>
    <t>1.663,09</t>
  </si>
  <si>
    <t>1.658,65</t>
  </si>
  <si>
    <t>1.001,97</t>
  </si>
  <si>
    <t>413,90</t>
  </si>
  <si>
    <t>485,09</t>
  </si>
  <si>
    <t>435,13</t>
  </si>
  <si>
    <t>509,05</t>
  </si>
  <si>
    <t>363,91</t>
  </si>
  <si>
    <t>451,29</t>
  </si>
  <si>
    <t>387,35</t>
  </si>
  <si>
    <t>639,48</t>
  </si>
  <si>
    <t>428,08</t>
  </si>
  <si>
    <t>406,14</t>
  </si>
  <si>
    <t>396,09</t>
  </si>
  <si>
    <t>515,12</t>
  </si>
  <si>
    <t>428,48</t>
  </si>
  <si>
    <t>378,22</t>
  </si>
  <si>
    <t>407,55</t>
  </si>
  <si>
    <t>379,15</t>
  </si>
  <si>
    <t>368,02</t>
  </si>
  <si>
    <t>547,30</t>
  </si>
  <si>
    <t>581,34</t>
  </si>
  <si>
    <t>537,97</t>
  </si>
  <si>
    <t>530,00</t>
  </si>
  <si>
    <t>620,78</t>
  </si>
  <si>
    <t>468,21</t>
  </si>
  <si>
    <t>493,97</t>
  </si>
  <si>
    <t>466,43</t>
  </si>
  <si>
    <t>456,93</t>
  </si>
  <si>
    <t>545,51</t>
  </si>
  <si>
    <t>373,18</t>
  </si>
  <si>
    <t>411,55</t>
  </si>
  <si>
    <t>436,29</t>
  </si>
  <si>
    <t>380,47</t>
  </si>
  <si>
    <t>549,42</t>
  </si>
  <si>
    <t>470,73</t>
  </si>
  <si>
    <t>292,60</t>
  </si>
  <si>
    <t>39,57</t>
  </si>
  <si>
    <t>55,38</t>
  </si>
  <si>
    <t>26,33</t>
  </si>
  <si>
    <t>62,63</t>
  </si>
  <si>
    <t>38,44</t>
  </si>
  <si>
    <t>39,10</t>
  </si>
  <si>
    <t>155,71</t>
  </si>
  <si>
    <t>432,09</t>
  </si>
  <si>
    <t>394,94</t>
  </si>
  <si>
    <t>181,53</t>
  </si>
  <si>
    <t>22,68</t>
  </si>
  <si>
    <t>107,69</t>
  </si>
  <si>
    <t>126,55</t>
  </si>
  <si>
    <t>157,40</t>
  </si>
  <si>
    <t>311,98</t>
  </si>
  <si>
    <t>146,03</t>
  </si>
  <si>
    <t>98,95</t>
  </si>
  <si>
    <t>1,73</t>
  </si>
  <si>
    <t>4,11</t>
  </si>
  <si>
    <t>370,03</t>
  </si>
  <si>
    <t>107,81</t>
  </si>
  <si>
    <t>6,06</t>
  </si>
  <si>
    <t>18,07</t>
  </si>
  <si>
    <t>30,00</t>
  </si>
  <si>
    <t>27,49</t>
  </si>
  <si>
    <t>24,62</t>
  </si>
  <si>
    <t>CARGA, MANOBRA E DESCARGA DE TUBOS PLÁSTICOS, DN 400 MM, EM CAMINHÃO CARROCERIA COM GUINDAUTO (MUNCK) 11,7 TM. AF_07/20</t>
  </si>
  <si>
    <t>127,87</t>
  </si>
  <si>
    <t>98,16</t>
  </si>
  <si>
    <t>64,74</t>
  </si>
  <si>
    <t>56,02</t>
  </si>
  <si>
    <t>57,59</t>
  </si>
  <si>
    <t>57,28</t>
  </si>
  <si>
    <t>56,82</t>
  </si>
  <si>
    <t>28,81</t>
  </si>
  <si>
    <t>181,41</t>
  </si>
  <si>
    <t>192,51</t>
  </si>
  <si>
    <t>298,38</t>
  </si>
  <si>
    <t>126,47</t>
  </si>
  <si>
    <t>117,21</t>
  </si>
  <si>
    <t>171,40</t>
  </si>
  <si>
    <t>196,80</t>
  </si>
  <si>
    <t>76,80</t>
  </si>
  <si>
    <t>203,93</t>
  </si>
  <si>
    <t>530,06</t>
  </si>
  <si>
    <t>825,99</t>
  </si>
  <si>
    <t xml:space="preserve">!EM PROCESSO DE DESATIVACAO! CHAPA DE MADEIRA COMPENSADA DE PINUS, VIROLA OU EQUIVALENTE, DE *2,2 X 1,6* M, E = 6 MM                                                                                                                                                                                                                                                                                                                                                                                      </t>
  </si>
  <si>
    <t xml:space="preserve">!EM PROCESSO DE DESATIVACAO! CHAPA DE MADEIRA COMPENSADA PLASTIFICADA PARA FORMA DE CONCRETO, DE 2,20 x 1,10 M, E = 6 MM                                                                                                                                                                                                                                                                                                                                                                                  </t>
  </si>
  <si>
    <t xml:space="preserve">!EM PROCESSO DE DESATIVACAO! CHAPA DE MADEIRA COMPENSADA PLASTIFICADA PARA FORMA DE CONCRETO, DE 2,20 X 1,10 m, E = 14 MM                                                                                                                                                                                                                                                                                                                                                                                 </t>
  </si>
  <si>
    <t xml:space="preserve">!EM PROCESSO DE DESATIVACAO! CHAPA DE MADEIRA COMPENSADA PLASTIFICADA PARA FORMA DE CONCRETO, DE 2,20 X 1,10 M, E = 20 MM                                                                                                                                                                                                                                                                                                                                                                                 </t>
  </si>
  <si>
    <t>129,33</t>
  </si>
  <si>
    <t xml:space="preserve">!EM PROCESSO DE DESATIVACAO! CHAPA DE MADEIRA COMPENSADA RESINADA PARA FORMA DE CONCRETO, DE *2,2 X 1,1* M, E = 10 MM                                                                                                                                                                                                                                                                                                                                                                                     </t>
  </si>
  <si>
    <t xml:space="preserve">!EM PROCESSO DE DESATIVACAO! CHAPA DE MADEIRA COMPENSADA RESINADA PARA FORMA DE CONCRETO, DE *2,2 X 1,1* M, E = 20 MM                                                                                                                                                                                                                                                                                                                                                                                     </t>
  </si>
  <si>
    <t xml:space="preserve">!EM PROCESSO DE DESATIVACAO! CHAPA DE MADEIRA COMPENSADA RESINADA PARA FORMA DE CONCRETO, DE *2,2 X 1,1* M, E = 6 MM                                                                                                                                                                                                                                                                                                                                                                                      </t>
  </si>
  <si>
    <t xml:space="preserve">!EM PROCESSO DE DESATIVACAO! DOBRADICA EM ACO/FERRO, 3" X 2 1/2", E= 1,2 A 1,8 MM, SEM ANEL,  CROMADO OU ZINCADO, TAMPA BOLA, COM PARAFUSOS                                                                                                                                                                                                                                                                                                                                                               </t>
  </si>
  <si>
    <t xml:space="preserve">!EM PROCESSO DE DESATIVACAO! FUNDO SINTETICO NIVELADOR BRANCO FOSCO PARA MADEIRA                                                                                                                                                                                                                                                                                                                                                                                                                          </t>
  </si>
  <si>
    <t>79,02</t>
  </si>
  <si>
    <t xml:space="preserve">!EM PROCESSO DE DESATIVACAO! HASTE DE ATERRAMENTO EM ACO COM 3,00 M DE COMPRIMENTO E DN = 3/4", REVESTIDA COM BAIXA CAMADA DE COBRE, SEM CONECTOR                                                                                                                                                                                                                                                                                                                                                         </t>
  </si>
  <si>
    <t>63,92</t>
  </si>
  <si>
    <t xml:space="preserve">!EM PROCESSO DE DESATIVACAO! HASTE DE ATERRAMENTO EM ACO COM 3,00 M DE COMPRIMENTO E DN = 5/8", REVESTIDA COM BAIXA CAMADA DE COBRE, COM CONECTOR TIPO GRAMPO                                                                                                                                                                                                                                                                                                                                             </t>
  </si>
  <si>
    <t>44,75</t>
  </si>
  <si>
    <t xml:space="preserve">!EM PROCESSO DE DESATIVACAO! HASTE DE ATERRAMENTO EM ACO COM 3,00 M DE COMPRIMENTO E DN = 5/8", REVESTIDA COM BAIXA CAMADA DE COBRE, SEM CONECTOR                                                                                                                                                                                                                                                                                                                                                         </t>
  </si>
  <si>
    <t>43,20</t>
  </si>
  <si>
    <t xml:space="preserve">!EM PROCESSO DE DESATIVACAO! JANELA BASCULANTE, ACO, COM BATENTE/REQUADRO, 60 X 80 CM (SEM VIDROS)                                                                                                                                                                                                                                                                                                                                                                                                        </t>
  </si>
  <si>
    <t>502,03</t>
  </si>
  <si>
    <t xml:space="preserve">!EM PROCESSO DE DESATIVACAO! JANELA DE CORRER, ACO, BATENTE/REQUADRO DE 6 A 14 CM, QUADRICULADA, PINTURA ANTICORROSIVA, SEM VIDRO, BANDEIRA COM BASCULA, 4 FLS, 120  X 150 CM (A X L)                                                                                                                                                                                                                                                                                                                     </t>
  </si>
  <si>
    <t>788,64</t>
  </si>
  <si>
    <t xml:space="preserve">!EM PROCESSO DE DESATIVACAO! LUMINARIA FECHADA P/ ILUMINACAO PUBLICA, TIPO ABL 50/F OU EQUIV, P/ LAMPADA A VAPOR DE MERCURIO 400W                                                                                                                                                                                                                                                                                                                                                                         </t>
  </si>
  <si>
    <t>371,80</t>
  </si>
  <si>
    <t xml:space="preserve">!EM PROCESSO DE DESATIVACAO! MASSA CORRIDA PVA PARA PAREDES INTERNAS                                                                                                                                                                                                                                                                                                                                                                                                                                      </t>
  </si>
  <si>
    <t xml:space="preserve">!EM PROCESSO DE DESATIVACAO! TINTA LATEX PVA PREMIUM, COR BRANCA                                                                                                                                                                                                                                                                                                                                                                                                                                          </t>
  </si>
  <si>
    <t xml:space="preserve">!EM PROCESSO DE DESATIVACAO! VERNIZ POLIURETANO BRILHANTE PARA MADEIRA, SEM FILTRO SOLAR, USO INTERNO E EXTERNO                                                                                                                                                                                                                                                                                                                                                                                           </t>
  </si>
  <si>
    <t>24,28</t>
  </si>
  <si>
    <t xml:space="preserve">!EM PROCESSO DE DESATIVACAO!JANELA DE CORRER, ACO, BATENTE/REQUADRO DE 6 A 14 CM,  COM DIVISAO HORIZ , PINT ANTICORROSIVA, SEM VIDRO, BANDEIRA COM BASCULA, 4 FLS, 120  X 150 CM (A X L)                                                                                                                                                                                                                                                                                                                  </t>
  </si>
  <si>
    <t>1.131,62</t>
  </si>
  <si>
    <t xml:space="preserve">!EM PROCESSO DE DESATIVACAO!MASSA A OLEO PARA MADEIRA                                                                                                                                                                                                                                                                                                                                                                                                                                                     </t>
  </si>
  <si>
    <t>60,91</t>
  </si>
  <si>
    <t xml:space="preserve">!EM PROCESSO DE DESATIVACAO!MASSA ACRILICA PARA PAREDES INTERIOR/EXTERIOR                                                                                                                                                                                                                                                                                                                                                                                                                                 </t>
  </si>
  <si>
    <t xml:space="preserve">!EM PROCESSO DESATIVACAO! ELETRODUTO EM ACO GALVANIZADO ELETROLITICO, LEVE, DIAMETRO 1", PAREDE DE 0,90 MM                                                                                                                                                                                                                                                                                                                                                                                                </t>
  </si>
  <si>
    <t>12,18</t>
  </si>
  <si>
    <t xml:space="preserve">!EM PROCESSO DESATIVACAO! ELETRODUTO EM ACO GALVANIZADO ELETROLITICO, LEVE, DIAMETRO 3/4", PAREDE DE 0,90 MM                                                                                                                                                                                                                                                                                                                                                                                              </t>
  </si>
  <si>
    <t xml:space="preserve">!EM PROCESSO DESATIVACAO! ELETRODUTO EM ACO GALVANIZADO ELETROLITICO, SEMI-PESADO, DIAMETRO 1 1/2", PAREDE DE 1,20 MM                                                                                                                                                                                                                                                                                                                                                                                     </t>
  </si>
  <si>
    <t>23,81</t>
  </si>
  <si>
    <t xml:space="preserve">!EM PROCESSO DESATIVACAO! ELETRODUTO EM ACO GALVANIZADO ELETROLITICO, SEMI-PESADO, DIAMETRO 1 1/4", PAREDE DE 1,20 MM                                                                                                                                                                                                                                                                                                                                                                                     </t>
  </si>
  <si>
    <t xml:space="preserve">ABERTURA PARA ENCAIXE DE CUBA OU LAVATORIO EM BANCADA DE MARMORE/ GRANITO OU OUTRO TIPO DE PEDRA NATURAL                                                                                                                                                                                                                                                                                                                                                                                                  </t>
  </si>
  <si>
    <t>134,51</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</si>
  <si>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</si>
  <si>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</si>
  <si>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</si>
  <si>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</si>
  <si>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</si>
  <si>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</si>
  <si>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</si>
  <si>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</si>
  <si>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</si>
  <si>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</si>
  <si>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</si>
  <si>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</si>
  <si>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</si>
  <si>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</si>
  <si>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</si>
  <si>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</si>
  <si>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</si>
  <si>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</si>
  <si>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</si>
  <si>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</si>
  <si>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</si>
  <si>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</si>
  <si>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</si>
  <si>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</si>
  <si>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</si>
  <si>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</si>
  <si>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</si>
  <si>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</si>
  <si>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</si>
  <si>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</si>
  <si>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</si>
  <si>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</si>
  <si>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</si>
  <si>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</si>
  <si>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</si>
  <si>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</si>
  <si>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</si>
  <si>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</si>
  <si>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</si>
  <si>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</si>
  <si>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</si>
  <si>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</si>
  <si>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</si>
  <si>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</si>
  <si>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</si>
  <si>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</si>
  <si>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65,40</t>
  </si>
  <si>
    <t xml:space="preserve">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</si>
  <si>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</si>
  <si>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</si>
  <si>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</si>
  <si>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</si>
  <si>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</si>
  <si>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</si>
  <si>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</si>
  <si>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</si>
  <si>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</si>
  <si>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13,70</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</si>
  <si>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</si>
  <si>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</si>
  <si>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</si>
  <si>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</si>
  <si>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</si>
  <si>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</si>
  <si>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14,54</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</si>
  <si>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</si>
  <si>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</si>
  <si>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</si>
  <si>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</si>
  <si>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</si>
  <si>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</si>
  <si>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</si>
  <si>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</si>
  <si>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</si>
  <si>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</si>
  <si>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</si>
  <si>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</si>
  <si>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</si>
  <si>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</si>
  <si>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1,12</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</si>
  <si>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</si>
  <si>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</si>
  <si>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</si>
  <si>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</si>
  <si>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</si>
  <si>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44,81</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</si>
  <si>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</si>
  <si>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</si>
  <si>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</si>
  <si>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</si>
  <si>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</si>
  <si>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</si>
  <si>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</si>
  <si>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</si>
  <si>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</si>
  <si>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</si>
  <si>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</si>
  <si>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</si>
  <si>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</si>
  <si>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</si>
  <si>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19,18</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</si>
  <si>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</si>
  <si>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</si>
  <si>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</si>
  <si>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338,16</t>
  </si>
  <si>
    <t xml:space="preserve">ADAPTADOR PVC SOLDAVEL, COM FLANGES LIVRES, 25 MM X 3/4", PARA CAIXA D' AGUA                                                                                                                                                                                                                                                                                                                                                                                                                              </t>
  </si>
  <si>
    <t xml:space="preserve">ADAPTADOR PVC SOLDAVEL, COM FLANGES LIVRES, 32 MM X 1", PARA CAIXA D' AGUA                                                                                                                                                                                                                                                                                                                                                                                                                                </t>
  </si>
  <si>
    <t>18,84</t>
  </si>
  <si>
    <t xml:space="preserve">ADAPTADOR PVC SOLDAVEL, COM FLANGES LIVRES, 40 MM X 1  1/4", PARA CAIXA D' AGUA                                                                                                                                                                                                                                                                                                                                                                                                                           </t>
  </si>
  <si>
    <t xml:space="preserve">ADAPTADOR PVC SOLDAVEL, COM FLANGES LIVRES, 50 MM X 1  1/2", PARA CAIXA D' AGUA                                                                                                                                                                                                                                                                                                                                                                                                                           </t>
  </si>
  <si>
    <t>35,15</t>
  </si>
  <si>
    <t xml:space="preserve">ADAPTADOR PVC SOLDAVEL, COM FLANGES LIVRES, 60 MM X 2", PARA CAIXA D' AGUA                                                                                                                                                                                                                                                                                                                                                                                                                                </t>
  </si>
  <si>
    <t>53,73</t>
  </si>
  <si>
    <t xml:space="preserve">ADAPTADOR PVC SOLDAVEL, COM FLANGES LIVRES, 75 MM X 2  1/2", PARA CAIXA D' AGUA                                                                                                                                                                                                                                                                                                                                                                                                                           </t>
  </si>
  <si>
    <t>171,61</t>
  </si>
  <si>
    <t xml:space="preserve">ADAPTADOR PVC SOLDAVEL, COM FLANGES LIVRES, 85 MM X 3", PARA CAIXA D' AGUA                                                                                                                                                                                                                                                                                                                                                                                                                                </t>
  </si>
  <si>
    <t>239,59</t>
  </si>
  <si>
    <t xml:space="preserve">ADAPTADOR PVC SOLDAVEL, LONGO, COM FLANGE LIVRE,  110 MM X 4", PARA CAIXA D' AGUA                                                                                                                                                                                                                                                                                                                                                                                                                         </t>
  </si>
  <si>
    <t>363,98</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</si>
  <si>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</si>
  <si>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</si>
  <si>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</si>
  <si>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28,55</t>
  </si>
  <si>
    <t xml:space="preserve">ADAPTADOR PVC SOLDAVEL, LONGO, COM FLANGE LIVRE,  50 MM X 1 1/2", PARA CAIXA D' AGUA                                                                                                                                                                                                                                                                                                                                                                                                                      </t>
  </si>
  <si>
    <t xml:space="preserve">ADAPTADOR PVC SOLDAVEL, LONGO, COM FLANGE LIVRE,  60 MM X 2", PARA CAIXA D' AGUA                                                                                                                                                                                                                                                                                                                                                                                                                          </t>
  </si>
  <si>
    <t>55,94</t>
  </si>
  <si>
    <t xml:space="preserve">ADAPTADOR PVC SOLDAVEL, LONGO, COM FLANGE LIVRE,  75 MM X 2 1/2", PARA CAIXA D' AGUA                                                                                                                                                                                                                                                                                                                                                                                                                      </t>
  </si>
  <si>
    <t>217,17</t>
  </si>
  <si>
    <t xml:space="preserve">ADAPTADOR PVC SOLDAVEL, LONGO, COM FLANGE LIVRE,  85 MM X 3", PARA CAIXA D' AGUA                                                                                                                                                                                                                                                                                                                                                                                                                          </t>
  </si>
  <si>
    <t>254,26</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</si>
  <si>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</si>
  <si>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</si>
  <si>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</si>
  <si>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</si>
  <si>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41,51</t>
  </si>
  <si>
    <t xml:space="preserve">ADAPTADOR PVC, ROSCAVEL, PARA VALVULA PIA OU LAVATORIO, 40 MM                                                                                                                                                                                                                                                                                                                                                                                                                                             </t>
  </si>
  <si>
    <t xml:space="preserve">ADAPTADOR, CPVC, SOLDAVEL, 15 MM, PARA AGUA QUENTE                                                                                                                                                                                                                                                                                                                                                                                                                                                        </t>
  </si>
  <si>
    <t xml:space="preserve">ADAPTADOR, CPVC, SOLDAVEL, 22 MM, PARA AGUA QUENTE                                                                                                                                                                                                                                                                                                                                                                                                                                                        </t>
  </si>
  <si>
    <t>9,06</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</si>
  <si>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</si>
  <si>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</si>
  <si>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</si>
  <si>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52,23</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</si>
  <si>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</si>
  <si>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</si>
  <si>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</si>
  <si>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</si>
  <si>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89,31</t>
  </si>
  <si>
    <t xml:space="preserve">ADAPTADOR, PVC PBA, BOLSA/ROSCA, JE, DN 50 / DE 60 MM                                                                                                                                                                                                                                                                                                                                                                                                                                                     </t>
  </si>
  <si>
    <t>23,30</t>
  </si>
  <si>
    <t xml:space="preserve">ADAPTADOR, PVC PBA, PONTA/ROSCA, JE, DN 50 / DE  60 MM                                                                                                                                                                                                                                                                                                                                                                                                                                                    </t>
  </si>
  <si>
    <t xml:space="preserve">ADAPTADOR, PVC PBA, PONTA/ROSCA, JE, DN 75 / DE  85 MM                                                                                                                                                                                                                                                                                                                                                                                                                                                    </t>
  </si>
  <si>
    <t>59,73</t>
  </si>
  <si>
    <t xml:space="preserve">ADESIVO ACRILICO/COLA DE CONTATO                                                                                                                                                                                                                                                                                                                                                                                                                                                                          </t>
  </si>
  <si>
    <t xml:space="preserve">ADESIVO ESTRUTURAL A BASE DE RESINA EPOXI PARA INJECAO EM TRINCAS, BICOMPONENTE, BAIXA VISCOSIDADE                                                                                                                                                                                                                                                                                                                                                                                                        </t>
  </si>
  <si>
    <t>113,03</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</si>
  <si>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</si>
  <si>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</si>
  <si>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</si>
  <si>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108,84</t>
  </si>
  <si>
    <t xml:space="preserve">ADESIVO PARA TUBOS CPVC, *75* G                                                                                                                                                                                                                                                                                                                                                                                                                                                                           </t>
  </si>
  <si>
    <t>23,32</t>
  </si>
  <si>
    <t xml:space="preserve">ADESIVO PLASTICO PARA PVC, BISNAGA COM 75 GR                                                                                                                                                                                                                                                                                                                                                                                                                                                              </t>
  </si>
  <si>
    <t>9,20</t>
  </si>
  <si>
    <t xml:space="preserve">ADESIVO PLASTICO PARA PVC, FRASCO COM 175 GR                                                                                                                                                                                                                                                                                                                                                                                                                                                              </t>
  </si>
  <si>
    <t xml:space="preserve">ADESIVO PLASTICO PARA PVC, FRASCO COM 850 GR                                                                                                                                                                                                                                                                                                                                                                                                                                                              </t>
  </si>
  <si>
    <t xml:space="preserve">ADESIVO/COLA PARA EPS (ISOPOR) E OUTROS MATERIAIS                                                                                                                                                                                                                                                                                                                                                                                                                                                         </t>
  </si>
  <si>
    <t>30,64</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</si>
  <si>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</si>
  <si>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</si>
  <si>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</si>
  <si>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</si>
  <si>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</si>
  <si>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</si>
  <si>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</si>
  <si>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</si>
  <si>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</si>
  <si>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</si>
  <si>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3.311,09</t>
  </si>
  <si>
    <t xml:space="preserve">ADUELA/ GALERIA PRE-MOLDADA DE CONCRETO ARMADO, SECAO RETANGULAR INTERNA DE 2,00 X 2,00 M (L X A), MISULA DE 20 X 20 CM, C = 1,00 M, ESPESSURA MIN = 15 CM, TB-45 E FCK DO CONCRETO = 30 MPA                                                                                                                                                                                                                                                                                                              </t>
  </si>
  <si>
    <t>4.147,22</t>
  </si>
  <si>
    <t xml:space="preserve">ADUELA/ GALERIA PRE-MOLDADA DE CONCRETO ARMADO, SECAO RETANGULAR INTERNA DE 2,50 X 2,50 M (L X A), MISULA DE 20 X 20 CM, C = 1,00 M, ESPESSURA MIN = 15 CM, TB-45 E FCK DO CONCRETO = 30 MPA                                                                                                                                                                                                                                                                                                              </t>
  </si>
  <si>
    <t>5.618,82</t>
  </si>
  <si>
    <t xml:space="preserve">ADUELA/ GALERIA PRE-MOLDADA DE CONCRETO ARMADO, SECAO RETANGULAR INTERNA DE 3,00 X 3,00 M (L X A), MISULA DE 20 X 20 CM, C = 1.00 M, ESPESSURA MIN = 20 CM, TB-45 E FCK DO CONCRETO = 30 MPA                                                                                                                                                                                                                                                                                                              </t>
  </si>
  <si>
    <t>6.663,99</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</si>
  <si>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</si>
  <si>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</si>
  <si>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</si>
  <si>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</si>
  <si>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</si>
  <si>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</si>
  <si>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</si>
  <si>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</si>
  <si>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</si>
  <si>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</si>
  <si>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</si>
  <si>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</si>
  <si>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</si>
  <si>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</si>
  <si>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</si>
  <si>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</si>
  <si>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</si>
  <si>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</si>
  <si>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</si>
  <si>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</si>
  <si>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</si>
  <si>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</si>
  <si>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</si>
  <si>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</si>
  <si>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</si>
  <si>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93,87</t>
  </si>
  <si>
    <t xml:space="preserve">ALICATE DE PRESSAO PARA SOLDA DE CHAPA 18 "                                                                                                                                                                                                                                                                                                                                                                                                                                                               </t>
  </si>
  <si>
    <t>100,93</t>
  </si>
  <si>
    <t xml:space="preserve">ALICATE DE PRESSAO 11 " PARA SOLDA, TIPO C                                                                                                                                                                                                                                                                                                                                                                                                                                                                </t>
  </si>
  <si>
    <t>56,79</t>
  </si>
  <si>
    <t xml:space="preserve">ALICATE DE PRESSAO 11 " PARA SOLDA, TIPO U                                                                                                                                                                                                                                                                                                                                                                                                                                                                </t>
  </si>
  <si>
    <t>62,49</t>
  </si>
  <si>
    <t xml:space="preserve">ALICATE PARA ANEIS DE PISTAO, CAPACIDADE 50 A 100 MM                                                                                                                                                                                                                                                                                                                                                                                                                                                      </t>
  </si>
  <si>
    <t>81,16</t>
  </si>
  <si>
    <t xml:space="preserve">ALIMENTACAO - HORISTA (COLETADO CAIXA)                                                                                                                                                                                                                                                                                                                                                                                                                                                                    </t>
  </si>
  <si>
    <t xml:space="preserve">ALIMENTACAO - MENSALISTA (COLETADO CAIXA)                                                                                                                                                                                                                                                                                                                                                                                                                                                                 </t>
  </si>
  <si>
    <t xml:space="preserve">ALISADORA DE CONCRETO COM MOTOR A GASOLINA DE 5,5 HP, PESO COM MOTOR DE 78 KG, 4 PAS                                                                                                                                                                                                                                                                                                                                                                                                                      </t>
  </si>
  <si>
    <t>7.000,00</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</si>
  <si>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</si>
  <si>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</si>
  <si>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</si>
  <si>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</si>
  <si>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</si>
  <si>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</si>
  <si>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</si>
  <si>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</si>
  <si>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</si>
  <si>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</si>
  <si>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</si>
  <si>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</si>
  <si>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</si>
  <si>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</si>
  <si>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</si>
  <si>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</si>
  <si>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58,62</t>
  </si>
  <si>
    <t xml:space="preserve">ANEL BORRACHA, PARA TUBO PVC DEFOFO, DN 250 MM (NBR 7665)                                                                                                                                                                                                                                                                                                                                                                                                                                                 </t>
  </si>
  <si>
    <t>186,37</t>
  </si>
  <si>
    <t xml:space="preserve">ANEL BORRACHA, PARA TUBO PVC DEFOFO, DN 300 MM (NBR 7665)                                                                                                                                                                                                                                                                                                                                                                                                                                                 </t>
  </si>
  <si>
    <t>286,26</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</si>
  <si>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</si>
  <si>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</si>
  <si>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</si>
  <si>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23,28</t>
  </si>
  <si>
    <t xml:space="preserve">ANEL BORRACHA, PARA TUBO PVC, REDE COLETOR ESGOTO, DN 250 MM (NBR 7362)                                                                                                                                                                                                                                                                                                                                                                                                                                   </t>
  </si>
  <si>
    <t>45,96</t>
  </si>
  <si>
    <t xml:space="preserve">ANEL BORRACHA, PARA TUBO PVC, REDE COLETOR ESGOTO, DN 350 MM (NBR 7362)                                                                                                                                                                                                                                                                                                                                                                                                                                   </t>
  </si>
  <si>
    <t xml:space="preserve">ANEL BORRACHA, PARA TUBO PVC, REDE COLETOR ESGOTO, DN 400 MM (NBR 7362)                                                                                                                                                                                                                                                                                                                                                                                                                                   </t>
  </si>
  <si>
    <t>119,45</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</si>
  <si>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</si>
  <si>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</si>
  <si>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</si>
  <si>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</si>
  <si>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</si>
  <si>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61,38</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</si>
  <si>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</si>
  <si>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</si>
  <si>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</si>
  <si>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</si>
  <si>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</si>
  <si>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COM FUNDO, PARA FOSSA E POCO 1,50 X *0,50* M                                                                                                                                                                                                                                                                                                                                                                                                                                      </t>
  </si>
  <si>
    <t>614,29</t>
  </si>
  <si>
    <t xml:space="preserve">ANEL DE CONCRETO ARMADO COM FUNDO, PARA FOSSA E POCO 2,00 X *0,50* M                                                                                                                                                                                                                                                                                                                                                                                                                                      </t>
  </si>
  <si>
    <t>968,24</t>
  </si>
  <si>
    <t xml:space="preserve">ANEL DE CONCRETO ARMADO COM FUNDO, PARA FOSSA E POCO 2,50 X *0,50* M                                                                                                                                                                                                                                                                                                                                                                                                                                      </t>
  </si>
  <si>
    <t>1.359,55</t>
  </si>
  <si>
    <t xml:space="preserve">ANEL DE CONCRETO ARMADO, COM FUROS/DRENO PARA SUMIDOURO, D = 0,80 M, H = 0,50 M                                                                                                                                                                                                                                                                                                                                                                                                                           </t>
  </si>
  <si>
    <t>127,09</t>
  </si>
  <si>
    <t xml:space="preserve">ANEL DE CONCRETO ARMADO, COM FUROS/DRENO PARA SUMIDOURO, D = 1,00 M, H = 0,50M                                                                                                                                                                                                                                                                                                                                                                                                                            </t>
  </si>
  <si>
    <t>165,55</t>
  </si>
  <si>
    <t xml:space="preserve">ANEL DE CONCRETO ARMADO, COM FUROS/DRENO PARA SUMIDOURO, D = 1,50 M, H = 0,50 M                                                                                                                                                                                                                                                                                                                                                                                                                           </t>
  </si>
  <si>
    <t>400,50</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</si>
  <si>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</si>
  <si>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</si>
  <si>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</si>
  <si>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</si>
  <si>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144,33</t>
  </si>
  <si>
    <t xml:space="preserve">ANEL DE VEDACAO/JUNTA ELASTICA, H = *16* MM, PARA TUBO DE CONCRETO DN 400 MM                                                                                                                                                                                                                                                                                                                                                                                                                              </t>
  </si>
  <si>
    <t xml:space="preserve">ANEL DE VEDACAO/JUNTA ELASTICA, H = *16* MM, PARA TUBO DE CONCRETO DN 500 MM                                                                                                                                                                                                                                                                                                                                                                                                                              </t>
  </si>
  <si>
    <t>216,66</t>
  </si>
  <si>
    <t xml:space="preserve">ANEL DE VEDACAO/JUNTA ELASTICA, H = *16* MM, PARA TUBO DE CONCRETO DN 600 MM                                                                                                                                                                                                                                                                                                                                                                                                                              </t>
  </si>
  <si>
    <t>265,80</t>
  </si>
  <si>
    <t xml:space="preserve">ANEL DE VEDACAO/JUNTA ELASTICA, H = *18* MM, PARA TUBO DE CONCRETO DN 700 MM                                                                                                                                                                                                                                                                                                                                                                                                                              </t>
  </si>
  <si>
    <t>281,03</t>
  </si>
  <si>
    <t xml:space="preserve">ANEL DE VEDACAO/JUNTA ELASTICA, H = *19* MM, PARA TUBO DE CONCRETO DN 800 MM                                                                                                                                                                                                                                                                                                                                                                                                                              </t>
  </si>
  <si>
    <t xml:space="preserve">ANEL DE VEDACAO/JUNTA ELASTICA, H = *19* MM, PARA TUBO DE CONCRETO DN 900 MM                                                                                                                                                                                                                                                                                                                                                                                                                              </t>
  </si>
  <si>
    <t>330,08</t>
  </si>
  <si>
    <t xml:space="preserve">ANEL DE VEDACAO/JUNTA ELASTICA, H = *21* MM, PARA TUBO DE CONCRETO DN 1000 MM                                                                                                                                                                                                                                                                                                                                                                                                                             </t>
  </si>
  <si>
    <t>408,13</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</si>
  <si>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</si>
  <si>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</si>
  <si>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</si>
  <si>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</si>
  <si>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</si>
  <si>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514,67</t>
  </si>
  <si>
    <t xml:space="preserve">ANEL EM CONCRETO ARMADO, LISO, PARA FOSSAS SEPTICAS E SUMIDOUROS, COM FUNDO, DIAMETRO INTERNO DE 3,00 M E ALTURA DE 0,50 M                                                                                                                                                                                                                                                                                                                                                                                </t>
  </si>
  <si>
    <t>1.775,11</t>
  </si>
  <si>
    <t xml:space="preserve">ANEL EM CONCRETO ARMADO, LISO, PARA FOSSAS SEPTICAS E SUMIDOUROS, SEM FUNDO, DIAMETRO INTERNO DE 2,00 M E ALTURA DE 0,50 M                                                                                                                                                                                                                                                                                                                                                                                </t>
  </si>
  <si>
    <t>622,51</t>
  </si>
  <si>
    <t xml:space="preserve">ANEL EM CONCRETO ARMADO, LISO, PARA FOSSAS SEPTICAS E SUMIDOUROS, SEM FUNDO, DIAMETRO INTERNO DE 2,50 M E ALTURA DE 0,50 M                                                                                                                                                                                                                                                                                                                                                                                </t>
  </si>
  <si>
    <t>836,13</t>
  </si>
  <si>
    <t xml:space="preserve">ANEL EM CONCRETO ARMADO, LISO, PARA FOSSAS SEPTICAS E SUMIDOUROS, SEM FUNDO, DIAMETRO INTERNO DE 3,00 M E ALTURA DE 0,50 M                                                                                                                                                                                                                                                                                                                                                                                </t>
  </si>
  <si>
    <t>1.170,58</t>
  </si>
  <si>
    <t xml:space="preserve">ANEL EM CONCRETO ARMADO, LISO, PARA POCOS DE INSPECAO, COM FUNDO, DIAMETRO INTERNO DE 0,60 M E ALTURA DE 0,50 M                                                                                                                                                                                                                                                                                                                                                                                           </t>
  </si>
  <si>
    <t>150,50</t>
  </si>
  <si>
    <t xml:space="preserve">ANEL EM CONCRETO ARMADO, LISO, PARA POCOS DE INSPECAO, SEM FUNDO, DIAMETRO INTERNO DE 0,60 M E ALTURA DE 0,20 M                                                                                                                                                                                                                                                                                                                                                                                           </t>
  </si>
  <si>
    <t>70,23</t>
  </si>
  <si>
    <t xml:space="preserve">ANEL EM CONCRETO ARMADO, LISO, PARA POCOS DE INSPECAO, SEM FUNDO, DIAMETRO INTERNO DE 0,60 M E ALTURA DE 0,50 M                                                                                                                                                                                                                                                                                                                                                                                           </t>
  </si>
  <si>
    <t>108,32</t>
  </si>
  <si>
    <t xml:space="preserve">ANEL EM CONCRETO ARMADO, LISO, PARA POCOS DE VISITA, POCOS DE INSPECAO, FOSSAS SEPTICAS E SUMIDOUROS, COM FUNDO, DIAMETRO INTERNO DE 1,20 M E ALTURA DE 0,75 M                                                                                                                                                                                                                                                                                                                                            </t>
  </si>
  <si>
    <t>363,71</t>
  </si>
  <si>
    <t xml:space="preserve">ANEL EM CONCRETO ARMADO, LISO, PARA POCOS DE VISITA, POCOS DE INSPECAO, FOSSAS SEPTICAS E SUMIDOUROS, SEM FUNDO, DIAMETRO INTERNO DE 1,20 M E ALTURA DE 0,50 M                                                                                                                                                                                                                                                                                                                                            </t>
  </si>
  <si>
    <t>259,50</t>
  </si>
  <si>
    <t xml:space="preserve">ANEL EM CONCRETO ARMADO, LISO, PARA POCOS DE VISITAS, POCOS DE INSPECAO, FOSSAS SEPTICAS E SUMIDOUROS, COM FUNDO, DIAMETRO INTERNO DE 0,80 M E ALTURA DE 0,50 M                                                                                                                                                                                                                                                                                                                                           </t>
  </si>
  <si>
    <t>200,67</t>
  </si>
  <si>
    <t xml:space="preserve">ANEL EM CONCRETO ARMADO, LISO, PARA POCOS DE VISITAS, POCOS DE INSPECAO, FOSSAS SEPTICAS E SUMIDOUROS, COM FUNDO, DIAMETRO INTERNO DE 1,00 M E ALTURA DE 0,50 M                                                                                                                                                                                                                                                                                                                                           </t>
  </si>
  <si>
    <t>263,38</t>
  </si>
  <si>
    <t xml:space="preserve">ANEL EM CONCRETO ARMADO, LISO, PARA POCOS DE VISITAS, POCOS DE INSPECAO, FOSSAS SEPTICAS E SUMIDOUROS, SEM FUNDO, DIAMETRO INTERNO DE 0,80 M E ALTURA DE 0,50 M                                                                                                                                                                                                                                                                                                                                           </t>
  </si>
  <si>
    <t>142,14</t>
  </si>
  <si>
    <t xml:space="preserve">ANEL EM CONCRETO ARMADO, LISO, PARA POCOS DE VISITAS, POCOS DE INSPECAO, FOSSAS SEPTICAS E SUMIDOUROS, SEM FUNDO, DIAMETRO INTERNO DE 1,00 M E ALTURA DE 0,50 M                                                                                                                                                                                                                                                                                                                                           </t>
  </si>
  <si>
    <t>191,17</t>
  </si>
  <si>
    <t xml:space="preserve">ANEL EM CONCRETO ARMADO, LISO, PARA, POCOS DE VISITA, POCOS DE INSPECAO, FOSSAS SEPTICAS E SUMIDOUROS, COM FUNDO, DIAMETRO INTERNO DE 1,50 M E ALTURA DE 1,00 M                                                                                                                                                                                                                                                                                                                                           </t>
  </si>
  <si>
    <t>501,68</t>
  </si>
  <si>
    <t xml:space="preserve">ANEL EM CONCRETO ARMADO, LISO, PARA, POCOS DE VISITA, POCOS DE INSPECAO, FOSSAS SEPTICAS E SUMIDOUROS, SEM FUNDO, DIAMETRO INTERNO DE 1,50 M E ALTURA DE 0,50 M                                                                                                                                                                                                                                                                                                                                           </t>
  </si>
  <si>
    <t>358,93</t>
  </si>
  <si>
    <t xml:space="preserve">ANEL EM CONCRETO ARMADO, PERFURADO,  PARA FOSSAS SEPTICAS E SUMIDOUROS, SEM FUNDO, DIAMETRO INTERNO DE 1,20 M E ALTURA DE 0,50 M                                                                                                                                                                                                                                                                                                                                                                          </t>
  </si>
  <si>
    <t>225,75</t>
  </si>
  <si>
    <t xml:space="preserve">ANEL EM CONCRETO ARMADO, PERFURADO, PARA FOSSAS SEPTICAS E SUMIDOUROS, SEM FUNDO, DIAMETRO INTERNO DE 2,00 M E ALTURA DE 0,50 M                                                                                                                                                                                                                                                                                                                                                                           </t>
  </si>
  <si>
    <t>476,59</t>
  </si>
  <si>
    <t xml:space="preserve">ANEL EM CONCRETO ARMADO, PERFURADO, PARA FOSSAS SEPTICAS E SUMIDOUROS, SEM FUNDO, DIAMETRO INTERNO DE 2,50 M E ALTURA DE 0,50 M                                                                                                                                                                                                                                                                                                                                                                           </t>
  </si>
  <si>
    <t>585,29</t>
  </si>
  <si>
    <t xml:space="preserve">ANEL EM CONCRETO ARMADO, PERFURADO, PARA FOSSAS SEPTICAS E SUMIDOUROS, SEM FUNDO, DIAMETRO INTERNO DE 3,00 M E ALTURA DE 0,50 M                                                                                                                                                                                                                                                                                                                                                                           </t>
  </si>
  <si>
    <t>819,41</t>
  </si>
  <si>
    <t xml:space="preserve">APARELHO CORTE OXI-ACETILENO PARA SOLDA E CORTE CONTENDO MACARICO SOLDA, BICO DE CORTE, CILINDROS, REGULADORES, MANGUEIRAS E CARRINHO                                                                                                                                                                                                                                                                                                                                                                     </t>
  </si>
  <si>
    <t>4.861,24</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</si>
  <si>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</si>
  <si>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</si>
  <si>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</si>
  <si>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</si>
  <si>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2.368,59</t>
  </si>
  <si>
    <t xml:space="preserve">APONTADOR OU APROPRIADOR DE MAO DE OBRA                                                                                                                                                                                                                                                                                                                                                                                                                                                                   </t>
  </si>
  <si>
    <t xml:space="preserve">APONTADOR OU APROPRIADOR DE MAO DE OBRA (MENSALISTA)                                                                                                                                                                                                                                                                                                                                                                                                                                                      </t>
  </si>
  <si>
    <t xml:space="preserve">AQUECEDOR DE AGUA A GAS GLP/GN COM CAPACIDADE DE ARMAZENAMENTO DE 50 A 80 L                                                                                                                                                                                                                                                                                                                                                                                                                               </t>
  </si>
  <si>
    <t>2.766,60</t>
  </si>
  <si>
    <t xml:space="preserve">AQUECEDOR DE AGUA ELETRICO  RESERVATORIO DE 100 L CILINDRICO EM COBRE, REFORCADO COM ACO CARBONO, MONOFASICO, TENSAO NOMINAL 220 V                                                                                                                                                                                                                                                                                                                                                                        </t>
  </si>
  <si>
    <t>2.950,00</t>
  </si>
  <si>
    <t xml:space="preserve">AQUECEDOR DE AGUA ELETRICO  RESERVATORIO DE 500 L CILINDRICO EM COBRE, REFORCADO COM ACO CARBONO, MONOFASICO, TENSAO NOMINAL 220 V                                                                                                                                                                                                                                                                                                                                                                        </t>
  </si>
  <si>
    <t>6.421,41</t>
  </si>
  <si>
    <t xml:space="preserve">AQUECEDOR DE AGUA ELETRICO  RESERVATORIO DE 500 L CILINDRICO EM COBRE, REFORCADO COM ACO CARBONO, TRIFASICO, TENSAO NOMINAL 220/380/400 V, POTENCIA 24 KW                                                                                                                                                                                                                                                                                                                                                 </t>
  </si>
  <si>
    <t>8.062,94</t>
  </si>
  <si>
    <t xml:space="preserve">AQUECEDOR DE AGUA ELETRICO  RESERVATORIO DE 700 L CILINDRICO EM COBRE, REFORCADO COM ACO CARBONO, MONOFASICO, TENSAO NOMINAL 220 V                                                                                                                                                                                                                                                                                                                                                                        </t>
  </si>
  <si>
    <t>10.444,66</t>
  </si>
  <si>
    <t xml:space="preserve">AQUECEDOR DE AGUA ELETRICO HORIZONTAL, RESERVATORIO DE 200 L CILINDRICO EM COBRE, REFORCADO COM ACO CARBONO, MONOFASICO, TENSAO NOMINAL 220 V                                                                                                                                                                                                                                                                                                                                                             </t>
  </si>
  <si>
    <t>3.993,64</t>
  </si>
  <si>
    <t xml:space="preserve">AQUECEDOR DE OLEO BPF (FLUIDO) TERMICO, CAPACIDADE DE 300.000 KCAL/H                                                                                                                                                                                                                                                                                                                                                                                                                                      </t>
  </si>
  <si>
    <t>286.109,72</t>
  </si>
  <si>
    <t xml:space="preserve">AQUECEDOR SOLAR  CAPACIDADE DO RESERVATORIO 800 L, INCLUI 8 PLACAS COLETORAS DE 1,42 M2                                                                                                                                                                                                                                                                                                                                                                                                                   </t>
  </si>
  <si>
    <t>5.423,12</t>
  </si>
  <si>
    <t xml:space="preserve">AQUECEDOR SOLAR CAPACIDADE DO RESERVATORIO 1000 L, INCLUI 10 PLACAS COLETORAS DE 1,42 M2                                                                                                                                                                                                                                                                                                                                                                                                                  </t>
  </si>
  <si>
    <t>8.388,89</t>
  </si>
  <si>
    <t xml:space="preserve">AQUECEDOR SOLAR CAPACIDADE DO RESERVATORIO 200 L, INCLUI 2 PLACAS COLETORAS DE 1,42 M2                                                                                                                                                                                                                                                                                                                                                                                                                    </t>
  </si>
  <si>
    <t>2.581,00</t>
  </si>
  <si>
    <t xml:space="preserve">AQUECEDOR SOLAR CAPACIDADE DO RESERVATORIO 400L, INCLUI 4 PLACAS COLETORAS DE 1,42 M2                                                                                                                                                                                                                                                                                                                                                                                                                     </t>
  </si>
  <si>
    <t>4.375,16</t>
  </si>
  <si>
    <t xml:space="preserve">AQUECEDOR SOLAR CAPACIDADE DO RESERVATORIO 600 L, INCLUI 6 PLACAS COLETORAS DE 1,42 M2                                                                                                                                                                                                                                                                                                                                                                                                                    </t>
  </si>
  <si>
    <t>5.806,68</t>
  </si>
  <si>
    <t xml:space="preserve">AR CONDICIONADO SPLIT INVERTER, HI-WALL (PAREDE), 12000 BTU/H, CICLO FRIO, 60HZ, CLASSIFICACAO A (SELO PROCEL), GAS HFC, CONTROLE S/FIO                                                                                                                                                                                                                                                                                                                                                                   </t>
  </si>
  <si>
    <t>2.222,92</t>
  </si>
  <si>
    <t xml:space="preserve">AR CONDICIONADO SPLIT INVERTER, HI-WALL (PAREDE), 18000 BTU/H, CICLO FRIO, 60HZ, CLASSIFICACAO A (SELO PROCEL), GAS HFC, CONTROLE S/FIO                                                                                                                                                                                                                                                                                                                                                                   </t>
  </si>
  <si>
    <t>3.300,00</t>
  </si>
  <si>
    <t xml:space="preserve">AR CONDICIONADO SPLIT INVERTER, HI-WALL (PAREDE), 24000 BTU/H, CICLO FRIO, 60HZ, CLASSIFICACAO A - SELO PROCEL, GAS HFC, CONTROLE S/FIO                                                                                                                                                                                                                                                                                                                                                                   </t>
  </si>
  <si>
    <t>4.560,91</t>
  </si>
  <si>
    <t xml:space="preserve">AR CONDICIONADO SPLIT INVERTER, HI-WALL (PAREDE), 9000 BTU/H, CICLO FRIO, 60HZ, CLASSIFICACAO A (SELO PROCEL), GAS HFC, CONTROLE S/FIO                                                                                                                                                                                                                                                                                                                                                                    </t>
  </si>
  <si>
    <t>1.985,26</t>
  </si>
  <si>
    <t xml:space="preserve">AR CONDICIONADO SPLIT INVERTER, PISO TETO, APRESENTANDO ENTRE 54000 E 58000 BTU/H, CICLO FRIO, 60HZ, CLASSIFICACAO ENERGETICA A OU B (SELO PROCEL), GAS HFC, CONTROLE S/FIO                                                                                                                                                                                                                                                                                                                               </t>
  </si>
  <si>
    <t>18.075,59</t>
  </si>
  <si>
    <t xml:space="preserve">AR CONDICIONADO SPLIT INVERTER, PISO TETO, 18000 BTU/H, CICLO FRIO, 60HZ, CLASSIFICACAO ENERGETICA A OU B (SELO PROCEL), GAS HFC, CONTROLE S/FIO                                                                                                                                                                                                                                                                                                                                                          </t>
  </si>
  <si>
    <t>8.558,23</t>
  </si>
  <si>
    <t xml:space="preserve">AR CONDICIONADO SPLIT INVERTER, PISO TETO, 24000 BTU/H, CICLO FRIO, 60HZ, CLASSIFICACAO ENERGETICA A OU B (SELO PROCEL), GAS HFC, CONTROLE S/FIO                                                                                                                                                                                                                                                                                                                                                          </t>
  </si>
  <si>
    <t>9.594,48</t>
  </si>
  <si>
    <t xml:space="preserve">AR CONDICIONADO SPLIT INVERTER, PISO TETO, 36000 BTU/H, CICLO FRIO, 60HZ, CLASSIFICACAO ENERGETICA A OU B (SELO PROCEL), GAS HFC, CONTROLE S/FIO                                                                                                                                                                                                                                                                                                                                                          </t>
  </si>
  <si>
    <t>10.839,73</t>
  </si>
  <si>
    <t xml:space="preserve">AR CONDICIONADO SPLIT INVERTER, PISO TETO, 48000 BTU/H, CICLO FRIO, 60HZ, CLASSIFICACAO ENERGETICA A OU B (SELO PROCEL), GAS HFC, CONTROLE S/FIO                                                                                                                                                                                                                                                                                                                                                          </t>
  </si>
  <si>
    <t>14.898,40</t>
  </si>
  <si>
    <t xml:space="preserve">AR CONDICIONADO SPLIT ON/OFF, CASSETE (TETO), FRIO 4 VIAS 18000 BTUS/H, CLASSIFICACAO ENERGETICA C - SELO PROCEL, GAS HFC, CONTROLE S/ FIO                                                                                                                                                                                                                                                                                                                                                                </t>
  </si>
  <si>
    <t>5.245,94</t>
  </si>
  <si>
    <t xml:space="preserve">AR CONDICIONADO SPLIT ON/OFF, CASSETE (TETO), FRIO 4 VIAS 24000 BTUS/H, CLASSIFICACAO ENERGETICA C - SELO PROCEL, GAS HFC, CONTROLE S/ FIO                                                                                                                                                                                                                                                                                                                                                                </t>
  </si>
  <si>
    <t>6.501,59</t>
  </si>
  <si>
    <t xml:space="preserve">AR CONDICIONADO SPLIT ON/OFF, CASSETE (TETO), FRIO 4 VIAS 36000 BTUS/H, CLASSIFICACAO ENERGETICA C - SELO PROCEL, GAS HFC, CONTROLE S/ FIO                                                                                                                                                                                                                                                                                                                                                                </t>
  </si>
  <si>
    <t>9.661,20</t>
  </si>
  <si>
    <t xml:space="preserve">AR CONDICIONADO SPLIT ON/OFF, CASSETE (TETO), FRIO 4 VIAS 48000 BTUS/H, CLASSIFICACAO ENERGETICA C - SELO PROCEL, GAS HFC, CONTROLE S/ FIO                                                                                                                                                                                                                                                                                                                                                                </t>
  </si>
  <si>
    <t>10.015,22</t>
  </si>
  <si>
    <t xml:space="preserve">AR CONDICIONADO SPLIT ON/OFF, CASSETE (TETO), FRIO 4 VIAS 60000 BTUS/H, CLASSIFICACAO ENERGETICA C - SELO PROCEL, GAS HFC, CONTROLE S/ FIO                                                                                                                                                                                                                                                                                                                                                                </t>
  </si>
  <si>
    <t>11.493,20</t>
  </si>
  <si>
    <t xml:space="preserve">AR CONDICIONADO SPLIT ON/OFF, CASSETE (TETO), 18000 BTUS/H, CICLO QUENTE/FRIO, 60 HZ, CLASSIFICACAO ENERGETICA C - SELO PROCEL, GAS HFC, CONTROLE S/ FIO                                                                                                                                                                                                                                                                                                                                                  </t>
  </si>
  <si>
    <t>6.277,25</t>
  </si>
  <si>
    <t xml:space="preserve">AR CONDICIONADO SPLIT ON/OFF, CASSETE (TETO), 24000 BTUS/H, CICLO QUENTE/FRIO, 60 HZ, CLASSIFICACAO ENERGETICA C - SELO PROCEL, GAS HFC, CONTROLE S/ FIO                                                                                                                                                                                                                                                                                                                                                  </t>
  </si>
  <si>
    <t>6.759,22</t>
  </si>
  <si>
    <t xml:space="preserve">AR CONDICIONADO SPLIT ON/OFF, CASSETE (TETO), 36000 BTUS/H, CICLO QUENTE/FRIO, 60 HZ, CLASSIFICACAO ENERGETICA A - SELO PROCEL, GAS HFC, CONTROLE S/ FIO                                                                                                                                                                                                                                                                                                                                                  </t>
  </si>
  <si>
    <t>9.988,83</t>
  </si>
  <si>
    <t xml:space="preserve">AR CONDICIONADO SPLIT ON/OFF, CASSETE (TETO), 48000 BTUS/H, CICLO QUENTE/FRIO, 60 HZ, CLASSIFICACAO ENERGETICA A - SELO PROCEL, GAS HFC, CONTROLE S/ FIO                                                                                                                                                                                                                                                                                                                                                  </t>
  </si>
  <si>
    <t>11.556,11</t>
  </si>
  <si>
    <t xml:space="preserve">AR CONDICIONADO SPLIT ON/OFF, CASSETE (TETO), 60000 BTUS/H, CICLO QUENTE/FRIO, 60 HZ, CLASSIFICACAO ENERGETICA A - SELO PROCEL, GAS HFC, CONTROLE S/ FIO                                                                                                                                                                                                                                                                                                                                                  </t>
  </si>
  <si>
    <t>12.089,16</t>
  </si>
  <si>
    <t xml:space="preserve">AR CONDICIONADO SPLIT ON/OFF, HI-WALL (PAREDE), 12000 BTUS/H, CICLO FRIO, 60 HZ, CLASSIFICACAO ENERGETICA A - SELO PROCEL, GAS HFC, CONTROLE S/ FIO                                                                                                                                                                                                                                                                                                                                                       </t>
  </si>
  <si>
    <t>1.784,04</t>
  </si>
  <si>
    <t xml:space="preserve">AR CONDICIONADO SPLIT ON/OFF, HI-WALL (PAREDE), 12000 BTUS/H, CICLO QUENTE/FRIO, 60 HZ, CLASSIFICACAO ENERGETICA A - SELO PROCEL, GAS HFC, CONTROLE S/ FIO                                                                                                                                                                                                                                                                                                                                                </t>
  </si>
  <si>
    <t>1.929,87</t>
  </si>
  <si>
    <t xml:space="preserve">AR CONDICIONADO SPLIT ON/OFF, HI-WALL (PAREDE), 18000 BTUS/H, CICLO FRIO, 60 HZ, CLASSIFICACAO ENERGETICA A - SELO PROCEL, GAS HFC, CONTROLE S/ FIO                                                                                                                                                                                                                                                                                                                                                       </t>
  </si>
  <si>
    <t>2.566,99</t>
  </si>
  <si>
    <t xml:space="preserve">AR CONDICIONADO SPLIT ON/OFF, HI-WALL (PAREDE), 18000 BTUS/H, CICLO QUENTE/FRIO, 60 HZ, CLASSIFICACAO ENERGETICA A - SELO PROCEL, GAS HFC, CONTROLE S/ FIO                                                                                                                                                                                                                                                                                                                                                </t>
  </si>
  <si>
    <t>2.862,60</t>
  </si>
  <si>
    <t xml:space="preserve">AR CONDICIONADO SPLIT ON/OFF, HI-WALL (PAREDE), 24000 BTUS/H, CICLO FRIO, 60 HZ, CLASSIFICACAO ENERGETICA A - SELO PROCEL, GAS HFC, CONTROLE S/ FIO                                                                                                                                                                                                                                                                                                                                                       </t>
  </si>
  <si>
    <t>3.362,53</t>
  </si>
  <si>
    <t xml:space="preserve">AR CONDICIONADO SPLIT ON/OFF, HI-WALL (PAREDE), 24000 BTUS/H, CICLO QUENTE/FRIO, 60 HZ, CLASSIFICACAO ENERGETICA A - SELO PROCEL, GAS HFC, CONTROLE S/ FIO                                                                                                                                                                                                                                                                                                                                                </t>
  </si>
  <si>
    <t>3.785,35</t>
  </si>
  <si>
    <t xml:space="preserve">AR CONDICIONADO SPLIT ON/OFF, HI-WALL (PAREDE), 9000 BTUS/H, CICLO FRIO, 60 HZ, CLASSIFICACAO ENERGETICA A - SELO PROCEL, GAS HFC, CONTROLE S/ FIO                                                                                                                                                                                                                                                                                                                                                        </t>
  </si>
  <si>
    <t>1.528,33</t>
  </si>
  <si>
    <t xml:space="preserve">AR CONDICIONADO SPLIT ON/OFF, HI-WALL (PAREDE), 9000 BTUS/H, CICLO QUENTE/FRIO, 60 HZ, CLASSIFICACAO ENERGETICA A - SELO PROCEL, GAS HFC, CONTROLE S/ FIO                                                                                                                                                                                                                                                                                                                                                 </t>
  </si>
  <si>
    <t>1.682,86</t>
  </si>
  <si>
    <t xml:space="preserve">AR CONDICIONADO SPLIT ON/OFF, PISO TETO, 18.000 BTU/H, CICLO FRIO, 60HZ, CLASSIFICACAO ENERGETICA C - SELO PROCEL, GAS HFC, CONTROLE S/FIO                                                                                                                                                                                                                                                                                                                                                                </t>
  </si>
  <si>
    <t>4.782,38</t>
  </si>
  <si>
    <t xml:space="preserve">AR CONDICIONADO SPLIT ON/OFF, PISO TETO, 24.000 BTU/H, CICLO FRIO, 60HZ, CLASSIFICACAO ENERGETICA C - SELO PROCEL, GAS HFC, CONTROLE S/FIO                                                                                                                                                                                                                                                                                                                                                                </t>
  </si>
  <si>
    <t>5.044,45</t>
  </si>
  <si>
    <t xml:space="preserve">AR CONDICIONADO SPLIT ON/OFF, PISO TETO, 36.000 BTU/H, CICLO FRIO, 60HZ, CLASSIFICACAO ENERGETICA C - SELO PROCEL, GAS HFC, CONTROLE S/FIO                                                                                                                                                                                                                                                                                                                                                                </t>
  </si>
  <si>
    <t>6.694,03</t>
  </si>
  <si>
    <t xml:space="preserve">AR CONDICIONADO SPLIT ON/OFF, PISO TETO, 48.000 BTU/H, CICLO FRIO, 60HZ, CLASSIFICACAO ENERGETICA C - SELO PROCEL, GAS HFC, CONTROLE S/FIO                                                                                                                                                                                                                                                                                                                                                                </t>
  </si>
  <si>
    <t>8.110,71</t>
  </si>
  <si>
    <t xml:space="preserve">AR CONDICIONADO SPLIT ON/OFF, PISO TETO, 60.000 BTU/H, CICLO FRIO, 60HZ, CLASSIFICACAO ENERGETICA C - SELO PROCEL, GAS HFC, CONTROLE S/FIO                                                                                                                                                                                                                                                                                                                                                                </t>
  </si>
  <si>
    <t>9.123,20</t>
  </si>
  <si>
    <t xml:space="preserve">AR-CONDICIONADO FRIO SPLITAO INVERTER 30 TR                                                                                                                                                                                                                                                                                                                                                                                                                                                               </t>
  </si>
  <si>
    <t>71.894,52</t>
  </si>
  <si>
    <t xml:space="preserve">AR-CONDICIONADO FRIO SPLITAO MODULAR 10 TR                                                                                                                                                                                                                                                                                                                                                                                                                                                                </t>
  </si>
  <si>
    <t>22.502,83</t>
  </si>
  <si>
    <t xml:space="preserve">AR-CONDICIONADO FRIO SPLITAO MODULAR 15 TR                                                                                                                                                                                                                                                                                                                                                                                                                                                                </t>
  </si>
  <si>
    <t>29.040,35</t>
  </si>
  <si>
    <t xml:space="preserve">AR-CONDICIONADO FRIO SPLITAO MODULAR 20 TR                                                                                                                                                                                                                                                                                                                                                                                                                                                                </t>
  </si>
  <si>
    <t>42.251,44</t>
  </si>
  <si>
    <t xml:space="preserve">AR-CONDICIONADO SPLIT INVERTER, PISO TETO, 24000 BTU/H, QUENTE/FRIO, 60HZ, CLASSIFICACAO ENERGETICA A - SELO PROCEL, GAS HFC, CONTROLE S/FIO                                                                                                                                                                                                                                                                                                                                                              </t>
  </si>
  <si>
    <t>5.189,24</t>
  </si>
  <si>
    <t xml:space="preserve">ARADO REVERSIVEL COM 3 DISCOS DE 26" X 6MM REBOCAVEL                                                                                                                                                                                                                                                                                                                                                                                                                                                      </t>
  </si>
  <si>
    <t>23.388,69</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</si>
  <si>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</si>
  <si>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</si>
  <si>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</si>
  <si>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</si>
  <si>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</si>
  <si>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</si>
  <si>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</si>
  <si>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28,51</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</si>
  <si>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</si>
  <si>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</si>
  <si>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</si>
  <si>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</si>
  <si>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</si>
  <si>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</si>
  <si>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74,59</t>
  </si>
  <si>
    <t xml:space="preserve">AREIA PARA ATERRO - POSTO JAZIDA/FORNECEDOR (RETIRADO NA JAZIDA, SEM TRANSPORTE)                                                                                                                                                                                                                                                                                                                                                                                                                          </t>
  </si>
  <si>
    <t xml:space="preserve">AREIA PARA LEITO FILTRANTE (0,42 A 1,68 MM) - POSTO JAZIDA/FORNECEDOR (RETIRADO NA JAZIDA, SEM TRANSPORTE)                                                                                                                                                                                                                                                                                                                                                                                                </t>
  </si>
  <si>
    <t>1.252,68</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</si>
  <si>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</si>
  <si>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</si>
  <si>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</si>
  <si>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</si>
  <si>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</si>
  <si>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</si>
  <si>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</si>
  <si>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</si>
  <si>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</si>
  <si>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</si>
  <si>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</si>
  <si>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</si>
  <si>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</si>
  <si>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455,55</t>
  </si>
  <si>
    <t xml:space="preserve">ARGILA EXPANDIDA, GRANULOMETRIA 2215                                                                                                                                                                                                                                                                                                                                                                                                                                                                      </t>
  </si>
  <si>
    <t>205,31</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</si>
  <si>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</si>
  <si>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</si>
  <si>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</si>
  <si>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</si>
  <si>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</si>
  <si>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21,07</t>
  </si>
  <si>
    <t xml:space="preserve">ARMACAO VERTICAL COM HASTE E CONTRA-PINO, EM CHAPA DE ACO GALVANIZADO 3/16", COM 2 ESTRIBOS, E 2 ISOLADORES                                                                                                                                                                                                                                                                                                                                                                                               </t>
  </si>
  <si>
    <t>44,78</t>
  </si>
  <si>
    <t xml:space="preserve">ARMACAO VERTICAL COM HASTE E CONTRA-PINO, EM CHAPA DE ACO GALVANIZADO 3/16", COM 2 ESTRIBOS, SEM ISOLADOR                                                                                                                                                                                                                                                                                                                                                                                                 </t>
  </si>
  <si>
    <t>34,65</t>
  </si>
  <si>
    <t xml:space="preserve">ARMACAO VERTICAL COM HASTE E CONTRA-PINO, EM CHAPA DE ACO GALVANIZADO 3/16", COM 3 ESTRIBOS E 3 ISOLADORES                                                                                                                                                                                                                                                                                                                                                                                                </t>
  </si>
  <si>
    <t>80,92</t>
  </si>
  <si>
    <t xml:space="preserve">ARMACAO VERTICAL COM HASTE E CONTRA-PINO, EM CHAPA DE ACO GALVANIZADO 3/16", COM 3 ESTRIBOS, SEM ISOLADOR                                                                                                                                                                                                                                                                                                                                                                                                 </t>
  </si>
  <si>
    <t>57,93</t>
  </si>
  <si>
    <t xml:space="preserve">ARMACAO VERTICAL COM HASTE E CONTRA-PINO, EM CHAPA DE ACO GALVANIZADO 3/16", COM 4 ESTRIBOS E 4 ISOLADORES                                                                                                                                                                                                                                                                                                                                                                                                </t>
  </si>
  <si>
    <t>104,26</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</si>
  <si>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</si>
  <si>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</si>
  <si>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</si>
  <si>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</si>
  <si>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</si>
  <si>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</si>
  <si>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</si>
  <si>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</si>
  <si>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</si>
  <si>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</si>
  <si>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</si>
  <si>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</si>
  <si>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</si>
  <si>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</si>
  <si>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</si>
  <si>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</si>
  <si>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</si>
  <si>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</si>
  <si>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</si>
  <si>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</si>
  <si>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</si>
  <si>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</si>
  <si>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</si>
  <si>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</si>
  <si>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</si>
  <si>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</si>
  <si>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</si>
  <si>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</si>
  <si>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</si>
  <si>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</si>
  <si>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81,93</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</si>
  <si>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</si>
  <si>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</si>
  <si>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</si>
  <si>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</si>
  <si>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</si>
  <si>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</si>
  <si>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</si>
  <si>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</si>
  <si>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</si>
  <si>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</si>
  <si>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DE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</si>
  <si>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</si>
  <si>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</si>
  <si>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</si>
  <si>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</si>
  <si>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</si>
  <si>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</si>
  <si>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</si>
  <si>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</si>
  <si>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</si>
  <si>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</si>
  <si>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</si>
  <si>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</si>
  <si>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42,17</t>
  </si>
  <si>
    <t xml:space="preserve">AZULEJISTA OU LADRILHEIRO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</si>
  <si>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</si>
  <si>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</si>
  <si>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</si>
  <si>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428,09</t>
  </si>
  <si>
    <t xml:space="preserve">BACIA SANITARIA (VASO) CONVENCIONAL PARA PCD, SEM FURO FRONTAL, DE LOUCA BRANCA (SEM ASSENTO)                                                                                                                                                                                                                                                                                                                                                                                                             </t>
  </si>
  <si>
    <t>520,51</t>
  </si>
  <si>
    <t xml:space="preserve">BACIA SANITARIA (VASO) CONVENCIONAL PARA USO ESPECIFICO (HOSPITAIS, CLINICAS), COM FURO FRONTAL, DE LOUCA BRANCA, SEM ASSENTO                                                                                                                                                                                                                                                                                                                                                                             </t>
  </si>
  <si>
    <t>466,40</t>
  </si>
  <si>
    <t xml:space="preserve">BACIA SANITARIA (VASO) CONVENCIONAL, DE LOUCA BRANCA, SIFAO APARENTE, SAIDA VERTICAL (SEM ASSENTO)                                                                                                                                                                                                                                                                                                                                                                                                        </t>
  </si>
  <si>
    <t>165,45</t>
  </si>
  <si>
    <t xml:space="preserve">BACIA SANITARIA (VASO) CONVENCIONAL, DE LOUCA COLORIDA, SIFAO APARENTE, SAIDA VERTICAL (SEM ASSENTO)                                                                                                                                                                                                                                                                                                                                                                                                      </t>
  </si>
  <si>
    <t>181,81</t>
  </si>
  <si>
    <t xml:space="preserve">BACIA SANITARIA (VASO) INFANTIL, SIFONADO, DE LOUCA BRANCA, (SEM ASSENTO)                                                                                                                                                                                                                                                                                                                                                                                                                                 </t>
  </si>
  <si>
    <t>366,59</t>
  </si>
  <si>
    <t xml:space="preserve">BALDE PLASTICO CAPACIDADE *10* L                                                                                                                                                                                                                                                                                                                                                                                                                                                                          </t>
  </si>
  <si>
    <t xml:space="preserve">BALDE VERMELHO PARA SINALIZACAO DE VIAS                                                                                                                                                                                                                                                                                                                                                                                                                                                                   </t>
  </si>
  <si>
    <t xml:space="preserve">BANCADA DE MARMORE SINTETICO COM UMA CUBA, 120 X *60* CM                                                                                                                                                                                                                                                                                                                                                                                                                                                  </t>
  </si>
  <si>
    <t>174,45</t>
  </si>
  <si>
    <t xml:space="preserve">BANCADA DE MARMORE SINTETICO COM UMA CUBA, 150 X *60* CM                                                                                                                                                                                                                                                                                                                                                                                                                                                  </t>
  </si>
  <si>
    <t>218,67</t>
  </si>
  <si>
    <t xml:space="preserve">BANCADA DE MARMORE SINTETICO COM UMA CUBA, 200 X *60* CM                                                                                                                                                                                                                                                                                                                                                                                                                                                  </t>
  </si>
  <si>
    <t>492,78</t>
  </si>
  <si>
    <t xml:space="preserve">BANCADA/ BANCA EM GRANITO, POLIDO, TIPO ANDORINHA/ QUARTZ/ CASTELO/ CORUMBA OU OUTROS EQUIVALENTES DA REGIAO, COM CUBA INOX, FORMATO *120 X 60* CM, E=  *2* CM                                                                                                                                                                                                                                                                                                                                            </t>
  </si>
  <si>
    <t>587,00</t>
  </si>
  <si>
    <t xml:space="preserve">BANCADA/ BANCA EM MARMORE, POLIDO, BRANCO COMUM, E=  *3* CM                                                                                                                                                                                                                                                                                                                                                                                                                                               </t>
  </si>
  <si>
    <t>455,27</t>
  </si>
  <si>
    <t xml:space="preserve">BANCADA/BANCA/PIA DE ACO INOXIDAVEL (AISI 430) COM 1 CUBA CENTRAL, COM VALVULA, ESCORREDOR DUPLO, DE *0,55 X 1,20* M                                                                                                                                                                                                                                                                                                                                                                                      </t>
  </si>
  <si>
    <t>237,30</t>
  </si>
  <si>
    <t xml:space="preserve">BANCADA/BANCA/PIA DE ACO INOXIDAVEL (AISI 430) COM 1 CUBA CENTRAL, COM VALVULA, ESCORREDOR DUPLO, DE *0,55 X 1,40* M                                                                                                                                                                                                                                                                                                                                                                                      </t>
  </si>
  <si>
    <t>315,55</t>
  </si>
  <si>
    <t xml:space="preserve">BANCADA/BANCA/PIA DE ACO INOXIDAVEL (AISI 430) COM 1 CUBA CENTRAL, COM VALVULA, ESCORREDOR DUPLO, DE *0,55 X 1,80* M                                                                                                                                                                                                                                                                                                                                                                                      </t>
  </si>
  <si>
    <t>457,18</t>
  </si>
  <si>
    <t xml:space="preserve">BANCADA/BANCA/PIA DE ACO INOXIDAVEL (AISI 430) COM 1 CUBA CENTRAL, COM VALVULA, LISA (SEM ESCORREDOR), DE *0,55 X 1,20* M                                                                                                                                                                                                                                                                                                                                                                                 </t>
  </si>
  <si>
    <t>231,96</t>
  </si>
  <si>
    <t xml:space="preserve">BANCADA/BANCA/PIA DE ACO INOXIDAVEL (AISI 430) COM 1 CUBA CENTRAL, SEM VALVULA, ESCORREDOR DUPLO, DE *0,55 X 1,60* M                                                                                                                                                                                                                                                                                                                                                                                      </t>
  </si>
  <si>
    <t>275,83</t>
  </si>
  <si>
    <t xml:space="preserve">BANCADA/BANCA/PIA DE ACO INOXIDAVEL (AISI 430) COM 2 CUBAS, COM VALVULAS, ESCORREDOR DUPLO, DE *0,55 X 2,00* M                                                                                                                                                                                                                                                                                                                                                                                            </t>
  </si>
  <si>
    <t>644,58</t>
  </si>
  <si>
    <t xml:space="preserve">BANCADA/TAMPO ACO INOX (AISI 304), LARGURA 60 CM, COM RODABANCA (NAO INCLUI PES DE APOIO)                                                                                                                                                                                                                                                                                                                                                                                                                 </t>
  </si>
  <si>
    <t>1.027,01</t>
  </si>
  <si>
    <t xml:space="preserve">BANCADA/TAMPO ACO INOX (AISI 304), LARGURA 70 CM, COM RODABANCA (NAO INCLUI PES DE APOIO)                                                                                                                                                                                                                                                                                                                                                                                                                 </t>
  </si>
  <si>
    <t>1.286,78</t>
  </si>
  <si>
    <t xml:space="preserve">BANCADA/TAMPO LISO (SEM CUBA) EM MARMORE SINTETICO                                                                                                                                                                                                                                                                                                                                                                                                                                                        </t>
  </si>
  <si>
    <t>193,43</t>
  </si>
  <si>
    <t xml:space="preserve">BANCO ARTICULADO PARA BANHO, EM ACO INOX POLIDO, 70* CM X 45* CM                                                                                                                                                                                                                                                                                                                                                                                                                                          </t>
  </si>
  <si>
    <t>1.039,31</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</si>
  <si>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</si>
  <si>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</si>
  <si>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</si>
  <si>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</si>
  <si>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1.091,31</t>
  </si>
  <si>
    <t xml:space="preserve">BARRA ANTIPANICO SIMPLES, CEGA EM LADO OPOSTO, COR CINZA                                                                                                                                                                                                                                                                                                                                                                                                                                                  </t>
  </si>
  <si>
    <t>440,99</t>
  </si>
  <si>
    <t xml:space="preserve">BARRA ANTIPANICO SIMPLES, COM FECHADURA LADO OPOSTO, COR CINZA                                                                                                                                                                                                                                                                                                                                                                                                                                            </t>
  </si>
  <si>
    <t>673,51</t>
  </si>
  <si>
    <t xml:space="preserve">BARRA ANTIPANICO SIMPLES, PARA PORTA DE VIDRO, COR CINZA                                                                                                                                                                                                                                                                                                                                                                                                                                                  </t>
  </si>
  <si>
    <t>721,39</t>
  </si>
  <si>
    <t xml:space="preserve">BARRA DE APOIO EM "L", EM ACO INOX POLIDO 70 X 70 CM, DIAMETRO MINIMO 3 CM                                                                                                                                                                                                                                                                                                                                                                                                                                </t>
  </si>
  <si>
    <t>460,34</t>
  </si>
  <si>
    <t xml:space="preserve">BARRA DE APOIO EM "L", EM ACO INOX POLIDO 80 X 80 CM, DIAMETRO MINIMO 3 CM                                                                                                                                                                                                                                                                                                                                                                                                                                </t>
  </si>
  <si>
    <t>528,31</t>
  </si>
  <si>
    <t xml:space="preserve">BARRA DE APOIO LATERAL ARTICULADA, COM TRAVA, EM ACO INOX POLIDO, 70 CM, DIAMETRO MINIMO 3 CM                                                                                                                                                                                                                                                                                                                                                                                                             </t>
  </si>
  <si>
    <t>571,62</t>
  </si>
  <si>
    <t xml:space="preserve">BARRA DE APOIO RETA, EM ACO INOX POLIDO, COMPRIMENTO 60CM, DIAMETRO MINIMO 3 CM                                                                                                                                                                                                                                                                                                                                                                                                                           </t>
  </si>
  <si>
    <t>202,67</t>
  </si>
  <si>
    <t xml:space="preserve">BARRA DE APOIO RETA, EM ACO INOX POLIDO, COMPRIMENTO 70CM, DIAMETRO MINIMO 3 CM                                                                                                                                                                                                                                                                                                                                                                                                                           </t>
  </si>
  <si>
    <t>225,09</t>
  </si>
  <si>
    <t xml:space="preserve">BARRA DE APOIO RETA, EM ACO INOX POLIDO, COMPRIMENTO 80CM, DIAMETRO MINIMO 3 CM                                                                                                                                                                                                                                                                                                                                                                                                                           </t>
  </si>
  <si>
    <t>240,00</t>
  </si>
  <si>
    <t xml:space="preserve">BARRA DE APOIO RETA, EM ACO INOX POLIDO, COMPRIMENTO 90 CM, DIAMETRO MINIMO 3 CM                                                                                                                                                                                                                                                                                                                                                                                                                          </t>
  </si>
  <si>
    <t>251,44</t>
  </si>
  <si>
    <t xml:space="preserve">BARRA DE APOIO RETA, EM ALUMINIO, COMPRIMENTO 60CM, DIAMETRO MINIMO 3 CM                                                                                                                                                                                                                                                                                                                                                                                                                                  </t>
  </si>
  <si>
    <t xml:space="preserve">BARRA DE APOIO RETA, EM ALUMINIO, COMPRIMENTO 70CM, DIAMETRO MINIMO 3 CM                                                                                                                                                                                                                                                                                                                                                                                                                                  </t>
  </si>
  <si>
    <t>112,20</t>
  </si>
  <si>
    <t xml:space="preserve">BARRA DE APOIO RETA, EM ALUMINIO, COMPRIMENTO 80 CM, DIAMETRO MINIMO 3 CM                                                                                                                                                                                                                                                                                                                                                                                                                                 </t>
  </si>
  <si>
    <t>121,36</t>
  </si>
  <si>
    <t xml:space="preserve">BARRA DE APOIO RETA, EM ALUMINIO, COMPRIMENTO 90 CM, DIAMETRO MINIMO 3 CM                                                                                                                                                                                                                                                                                                                                                                                                                                 </t>
  </si>
  <si>
    <t>127,08</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</si>
  <si>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</si>
  <si>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</si>
  <si>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</si>
  <si>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</si>
  <si>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</si>
  <si>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48,10</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</si>
  <si>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</si>
  <si>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</si>
  <si>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</si>
  <si>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</si>
  <si>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127,79</t>
  </si>
  <si>
    <t xml:space="preserve">BARRA DE FERRO CHATO, RETANGULAR, 50,8 MM X 6,35 MM (L X E), 2,53 KG/M                                                                                                                                                                                                                                                                                                                                                                                                                                    </t>
  </si>
  <si>
    <t xml:space="preserve">BARRA DE FERRO CHATO, RETANGULAR, 50,8 MM X 7,94 MM (L X E), 3,162 KG/M                                                                                                                                                                                                                                                                                                                                                                                                                                   </t>
  </si>
  <si>
    <t>39,96</t>
  </si>
  <si>
    <t xml:space="preserve">BARRA DE FERRO CHATO, RETANGULAR, 50,8 MM X 9,53 MM (L X E), 3,79KG/M                                                                                                                                                                                                                                                                                                                                                                                                                                     </t>
  </si>
  <si>
    <t>47,85</t>
  </si>
  <si>
    <t xml:space="preserve">BASE DE MISTURADOR MONOCOMANDO PARA CHUVEIRO                                                                                                                                                                                                                                                                                                                                                                                                                                                              </t>
  </si>
  <si>
    <t>411,31</t>
  </si>
  <si>
    <t xml:space="preserve">BASE PARA MASTRO DE PARA-RAIOS DIAMETRO NOMINAL 1 1/2"                                                                                                                                                                                                                                                                                                                                                                                                                                                    </t>
  </si>
  <si>
    <t xml:space="preserve">BASE PARA MASTRO DE PARA-RAIOS DIAMETRO NOMINAL 2"                                                                                                                                                                                                                                                                                                                                                                                                                                                        </t>
  </si>
  <si>
    <t>83,32</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</si>
  <si>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</si>
  <si>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</si>
  <si>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</si>
  <si>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</si>
  <si>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111,99</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</si>
  <si>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</si>
  <si>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</si>
  <si>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149,56</t>
  </si>
  <si>
    <t xml:space="preserve">BATENTE / PORTAL / ADUELA / MARCO EM MADEIRA MACICA COM REBAIXO, E = *3* CM, L = *16* CM, PARA PORTAS DE  GIRO DE *60 CM A 120* CM  X *210* CM, PINUS / EUCALIPTO / VIROLA OU EQUIVALENTE DA REGIAO (NAO INCLUI ALIZARES)                                                                                                                                                                                                                                                                                 </t>
  </si>
  <si>
    <t>86,70</t>
  </si>
  <si>
    <t xml:space="preserve">BATENTE/PORTAL/ADUELA/MARCO, EM MDF/PVC WOOD/POLIESTIRENO OU MADEIRA LAMINADA, L = *9,0* CM COM GUARNICAO REGULAVEL 2 FACES = *35* MM, PRIMER                                                                                                                                                                                                                                                                                                                                                             </t>
  </si>
  <si>
    <t>285,39</t>
  </si>
  <si>
    <t xml:space="preserve">BETONEIRA CAPACIDADE NOMINAL 400 L, CAPACIDADE DE MISTURA  280 L, MOTOR ELETRICO TRIFASICO 220/380 V POTENCIA 2 CV, SEM CARREGADOR                                                                                                                                                                                                                                                                                                                                                                        </t>
  </si>
  <si>
    <t>4.897,90</t>
  </si>
  <si>
    <t xml:space="preserve">BETONEIRA CAPACIDADE NOMINAL 400 L, CAPACIDADE DE MISTURA 310 L, MOTOR A DIESEL POTENCIA 5 CV, SEM CARREGADOR                                                                                                                                                                                                                                                                                                                                                                                             </t>
  </si>
  <si>
    <t>6.679,40</t>
  </si>
  <si>
    <t xml:space="preserve">BETONEIRA CAPACIDADE NOMINAL 400 L, CAPACIDADE DE MISTURA 310 L, MOTOR A GASOLINA POTENCIA 5,5 CV, SEM CARREGADOR                                                                                                                                                                                                                                                                                                                                                                                         </t>
  </si>
  <si>
    <t>6.126,52</t>
  </si>
  <si>
    <t xml:space="preserve">BETONEIRA CAPACIDADE NOMINAL 600 L, CAPACIDADE DE MISTURA 440 L, MOTOR A GASOLINA POTENCIA 10 HP, COM CARREGADOR                                                                                                                                                                                                                                                                                                                                                                                          </t>
  </si>
  <si>
    <t>26.647,89</t>
  </si>
  <si>
    <t xml:space="preserve">BETONEIRA, CAPACIDADE NOMINAL 400 L, CAPACIDADE DE MISTURA 310L, MOTOR ELETRICO TRIFASICO 220/380V POTENCIA 2 CV, SEM CARREGADOR                                                                                                                                                                                                                                                                                                                                                                          </t>
  </si>
  <si>
    <t>5.603,52</t>
  </si>
  <si>
    <t xml:space="preserve">BETONEIRA, CAPACIDADE NOMINAL 600 L, CAPACIDADE DE MISTURA  360L, MOTOR ELETRICO TRIFASICO 220/380V, POTENCIA 4CV, EXCLUSO CARREGADOR                                                                                                                                                                                                                                                                                                                                                                     </t>
  </si>
  <si>
    <t>19.923,66</t>
  </si>
  <si>
    <t xml:space="preserve">BETONEIRA, CAPACIDADE NOMINAL 600 L, CAPACIDADE DE MISTURA 440 L, MOTOR A DIESEL POTENCIA 10 CV, COM CARREGADOR                                                                                                                                                                                                                                                                                                                                                                                           </t>
  </si>
  <si>
    <t>24.215,54</t>
  </si>
  <si>
    <t xml:space="preserve">BLASTER, DINAMITADOR OU CABO DE FOGO                                                                                                                                                                                                                                                                                                                                                                                                                                                                      </t>
  </si>
  <si>
    <t xml:space="preserve">BLASTER, DINAMITADOR OU CABO DE FOGO (MENSALISTA)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</si>
  <si>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</si>
  <si>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</si>
  <si>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</si>
  <si>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</si>
  <si>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CERAMICO VAZADO PARA ALVENARIA DE VEDACAO, DE 9 X 19 X 19 CM (L X A X C)                                                                                                                                                                                                                                                                                                                                                                                                                            </t>
  </si>
  <si>
    <t>920,00</t>
  </si>
  <si>
    <t xml:space="preserve">BLOCO CERAMICO VAZADO PARA ALVENARIA DE VEDACAO, 4 FUROS, DE 9 X 9 X 19 CM (L X A X C)                                                                                                                                                                                                                                                                                                                                                                                                                    </t>
  </si>
  <si>
    <t xml:space="preserve">BLOCO CERAMICO VAZADO PARA ALVENARIA DE VEDACAO, 6 FUROS, DE 9 X 14 X 19 CM (L X A X C)                                                                                                                                                                                                                                                                                                                                                                                                                   </t>
  </si>
  <si>
    <t xml:space="preserve">BLOCO CERAMICO VAZADO PARA ALVENARIA DE VEDACAO, 6 FUROS, DE 9 X 9 X 19 CM (L X A X C)                                                                                                                                                                                                                                                                                                                                                                                                                    </t>
  </si>
  <si>
    <t xml:space="preserve">BLOCO CERAMICO VAZADO PARA ALVENARIA DE VEDACAO, 8 FUROS, DE 9 X 19 X 19 CM (L XA X C)                                                                                                                                                                                                                                                                                                                                                                                                                    </t>
  </si>
  <si>
    <t xml:space="preserve">BLOCO CERAMICO VAZADO PARA ALVENARIA DE VEDACAO, 8 FUROS, DE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</si>
  <si>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</si>
  <si>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</si>
  <si>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</si>
  <si>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</si>
  <si>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</si>
  <si>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</si>
  <si>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2,98</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</si>
  <si>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</si>
  <si>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</si>
  <si>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</si>
  <si>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</si>
  <si>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</si>
  <si>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</si>
  <si>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</si>
  <si>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</si>
  <si>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3,33</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</si>
  <si>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</si>
  <si>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</si>
  <si>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</si>
  <si>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</si>
  <si>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</si>
  <si>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</si>
  <si>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</si>
  <si>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</si>
  <si>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</si>
  <si>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</si>
  <si>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61,72</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</si>
  <si>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</si>
  <si>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</si>
  <si>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</si>
  <si>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</si>
  <si>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</si>
  <si>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</si>
  <si>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</si>
  <si>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</si>
  <si>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90,00</t>
  </si>
  <si>
    <t xml:space="preserve">BLOCO DE VEDACAO DE CONCRETO CELULAR AUTOCLAVADO 20 X 30 X 60 CM (E X A X C)                                                                                                                                                                                                                                                                                                                                                                                                                              </t>
  </si>
  <si>
    <t>137,87</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</si>
  <si>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</si>
  <si>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</si>
  <si>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</si>
  <si>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</si>
  <si>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</si>
  <si>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</si>
  <si>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</si>
  <si>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</si>
  <si>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</si>
  <si>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</si>
  <si>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</si>
  <si>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</si>
  <si>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</si>
  <si>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</si>
  <si>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50,83</t>
  </si>
  <si>
    <t xml:space="preserve">BLOQUETE/PISO DE CONCRETO - MODELO BLOCO PISOGRAMA/CONCREGRAMA 2 FUROS, DIMENSOES APROX. DE 35 CM X 15 CM E ESPESSURA DE 7 CM (+/- 1 CM), COR NATURAL                                                                                                                                                                                                                                                                                                                                                     </t>
  </si>
  <si>
    <t>51,97</t>
  </si>
  <si>
    <t xml:space="preserve">BLOQUETE/PISO DE CONCRETO - MODELO PISOGRAMA/CONCREGRAMA/PAVI-GRADE/GRAMEIRO, DIMENSOES APROXIMADAS DE 60 CM X 45 CM E ESPESSURA DE 8 CM (+/- 1 CM), COR NATURAL                                                                                                                                                                                                                                                                                                                                          </t>
  </si>
  <si>
    <t>116,94</t>
  </si>
  <si>
    <t xml:space="preserve">BLOQUETE/PISO INTERTRAVADO DE CONCRETO - MODELO ONDA/16 FACES/RETANGULAR/TIJOLINHO/PAVER/HOLANDES/PARALELEPIPEDO, *22 CM X *11 CM, E = 10 CM, RESISTENCIA DE 50 MPA (NBR 9781), COR NATURAL                                                                                                                                                                                                                                                                                                               </t>
  </si>
  <si>
    <t>74,71</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</si>
  <si>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</si>
  <si>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</si>
  <si>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</si>
  <si>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56,84</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</si>
  <si>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</si>
  <si>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</si>
  <si>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</si>
  <si>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50,10</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</si>
  <si>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</si>
  <si>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</si>
  <si>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49,42</t>
  </si>
  <si>
    <t xml:space="preserve">BLOQUETE/PISO INTERTRAVADO DE CONCRETO - MODELO SEXTAVADO / HEXAGONAL, 25 CM X 25 CM, E = 8 CM, RESISTENCIA DE 35 MPA (NBR 9781), COR NATURAL                                                                                                                                                                                                                                                                                                                                                             </t>
  </si>
  <si>
    <t>62,25</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</si>
  <si>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</si>
  <si>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</si>
  <si>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</si>
  <si>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216,80</t>
  </si>
  <si>
    <t xml:space="preserve">BOMBA CENTRIFUGA  MOTOR ELETRICO TRIFASICO 1,48HP  DIAMETRO DE SUCCAO X ELEVACAO 1" X 1", 4 ESTAGIOS, DIAMETRO DOS ROTORES 3 X 107 MM + 1 X 100 MM, HM/Q: 10 M / 5,3 M3/H A 70 M / 1,8 M3/H                                                                                                                                                                                                                                                                                                               </t>
  </si>
  <si>
    <t>2.267,28</t>
  </si>
  <si>
    <t xml:space="preserve">BOMBA CENTRIFUGA  MOTOR ELETRICO TRIFASICO 2,96HP, DIAMETRO DE SUCCAO X ELEVACAO 1 1/2" X 1 1/4", DIAMETRO DO ROTOR 148 MM, HM/Q: 34 M / 14,80 M3/H A 40 M / 8,60 M3/H                                                                                                                                                                                                                                                                                                                                    </t>
  </si>
  <si>
    <t>1.906,38</t>
  </si>
  <si>
    <t xml:space="preserve">BOMBA CENTRIFUGA COM MOTOR ELETRICO MONOFASICO, POTENCIA 0,33 HP,  BOCAIS 1" X 3/4", DIAMETRO DO ROTOR 99 MM, HM/Q = 4 MCA / 8,5 M3/H A 18 MCA / 0,90 M3/H                                                                                                                                                                                                                                                                                                                                                </t>
  </si>
  <si>
    <t>776,87</t>
  </si>
  <si>
    <t xml:space="preserve">BOMBA CENTRIFUGA MONOESTAGIO COM MOTOR ELETRICO MONOFASICO, POTENCIA 15 HP,  DIAMETRO DO ROTOR *173* MM, HM/Q = *30* MCA / *90* M3/H A *45* MCA / *55* M3/H                                                                                                                                                                                                                                                                                                                                               </t>
  </si>
  <si>
    <t>11.225,70</t>
  </si>
  <si>
    <t xml:space="preserve">BOMBA CENTRIFUGA MOTOR ELETRICO MONOFASICO 0,49 HP  BOCAIS 1" X 3/4", DIAMETRO DO ROTOR 110 MM, HM/Q: 6 M / 8,3 M3/H A 20 M / 1,2 M3/H                                                                                                                                                                                                                                                                                                                                                                    </t>
  </si>
  <si>
    <t>756,08</t>
  </si>
  <si>
    <t xml:space="preserve">BOMBA CENTRIFUGA MOTOR ELETRICO MONOFASICO 0,50 CV DIAMETRO DE SUCCAO X ELEVACAO 3/4" X 3/4", MONOESTAGIO, DIAMETRO DOS ROTORES 114 MM, HM/Q: 2 M / 2,99 M3/H A 24 M / 0,71 M3/H                                                                                                                                                                                                                                                                                                                          </t>
  </si>
  <si>
    <t>1.179,93</t>
  </si>
  <si>
    <t xml:space="preserve">BOMBA CENTRIFUGA MOTOR ELETRICO MONOFASICO 0,74HP  DIAMETRO DE SUCCAO X ELEVACAO 1 1/4" X 1", DIAMETRO DO ROTOR 120 MM, HM/Q: 8 M / 7,70 M3/H A 24 M / 2,80 M3/H                                                                                                                                                                                                                                                                                                                                          </t>
  </si>
  <si>
    <t>1.291,88</t>
  </si>
  <si>
    <t xml:space="preserve">BOMBA CENTRIFUGA MOTOR ELETRICO TRIFASICO 0,99HP  DIAMETRO DE SUCCAO X ELEVACAO 1" X 1", DIAMETRO DO ROTOR 145 MM, HM/Q: 14 M / 8,4 M3/H A 40 M / 0,60 M3/H                                                                                                                                                                                                                                                                                                                                               </t>
  </si>
  <si>
    <t>1.274,51</t>
  </si>
  <si>
    <t xml:space="preserve">BOMBA CENTRIFUGA MOTOR ELETRICO TRIFASICO 14,8 HP, DIAMETRO DE SUCCAO X ELEVACAO 2 1/2" X 2", DIAMETRO DO ROTOR 195 MM, HM/Q: 62 M / 55,5 M3/H A 80 M / 31,50 M3/H                                                                                                                                                                                                                                                                                                                                        </t>
  </si>
  <si>
    <t>7.147,08</t>
  </si>
  <si>
    <t xml:space="preserve">BOMBA CENTRIFUGA MOTOR ELETRICO TRIFASICO 5HP, DIAMETRO DE SUCCAO X ELEVACAO 2" X 1 1/2", DIAMETRO DO ROTOR 155 MM, HM/Q: 40 M / 20,40 M3/H A 46 M / 9,20 M3/H                                                                                                                                                                                                                                                                                                                                            </t>
  </si>
  <si>
    <t>3.314,05</t>
  </si>
  <si>
    <t xml:space="preserve">BOMBA CENTRIFUGA MOTOR ELETRICO TRIFASICO 9,86 DIAMETRO DE SUCCAO X ELEVACAO 1" X 1", 4 ESTAGIOS, DIAMETRO DOS ROTORES 4 X 146 MM, HM/Q: 85 M / 14,9 M3/H A 140 M / 4,2 M3/H                                                                                                                                                                                                                                                                                                                              </t>
  </si>
  <si>
    <t>6.723,52</t>
  </si>
  <si>
    <t xml:space="preserve">BOMBA CENTRIFUGA,  MOTOR ELETRICO TRIFASICO 1,48HP  DIAMETRO DE SUCCAO X ELEVACAO 1 1/2" X 1", DIAMETRO DO ROTOR 117 MM, HM/Q: 10 M / 21,9 M3/H A 24 M / 6,1 M3/H                                                                                                                                                                                                                                                                                                                                         </t>
  </si>
  <si>
    <t>1.366,27</t>
  </si>
  <si>
    <t xml:space="preserve">BOMBA DE PROJECAO DE CONCRETO SECO, POTENCIA 10 CV, VAZAO 3 M3/H                                                                                                                                                                                                                                                                                                                                                                                                                                          </t>
  </si>
  <si>
    <t>59.706,89</t>
  </si>
  <si>
    <t xml:space="preserve">BOMBA DE PROJECAO DE CONCRETO SECO, POTENCIA 10 CV, VAZAO 6 M3/H                                                                                                                                                                                                                                                                                                                                                                                                                                          </t>
  </si>
  <si>
    <t>63.968,54</t>
  </si>
  <si>
    <t xml:space="preserve">BOMBA SUBMERSA PARA POCOS TUBULARES PROFUNDOS DIAMETRO DE 4 POLEGADAS, ELETRICA, MONOFASICA, POTENCIA 0,49 HP, 13 ESTAGIOS, BOCAL DE DESCARGA DIAMETRO DE UMA POLEGADA E MEIA, HM/Q = 18 M / 1,90 M3/H A 85 M / 0,60 M3/H                                                                                                                                                                                                                                                                                 </t>
  </si>
  <si>
    <t>3.115,83</t>
  </si>
  <si>
    <t xml:space="preserve">BOMBA SUBMERSA PARA POCOS TUBULARES PROFUNDOS DIAMETRO DE 4 POLEGADAS, ELETRICA, TRIFASICA, POTENCIA 1,97 HP, 20 ESTAGIOS, BOCAL DE DESCARGA DIAMETRO DE UMA POLEGADA E MEIA, HM/Q = 18 M / 5,40 M3/H A 164 M / 0,80 M3/H                                                                                                                                                                                                                                                                                 </t>
  </si>
  <si>
    <t>4.479,94</t>
  </si>
  <si>
    <t xml:space="preserve">BOMBA SUBMERSA PARA POCOS TUBULARES PROFUNDOS DIAMETRO DE 4 POLEGADAS, ELETRICA, TRIFASICA, POTENCIA 5,42 HP, 15 ESTAGIOS, BOCAL DE DESCARGA DIAMETRO DE 2 POLEGADAS, HM/Q = 18 M / 18,10 M3/H A 121 M / 2,90 M3/H                                                                                                                                                                                                                                                                                        </t>
  </si>
  <si>
    <t>7.593,88</t>
  </si>
  <si>
    <t xml:space="preserve">BOMBA SUBMERSA PARA POCOS TUBULARES PROFUNDOS DIAMETRO DE 4 POLEGADAS, ELETRICA, TRIFASICA, POTENCIA 5,42 HP, 29 ESTAGIOS, BOCAL DE DESCARGA DE UMA POLEGADA E MEIA, HM/Q = 18 M / 8,10 M3/H A 201 M / 3,2 M3/H                                                                                                                                                                                                                                                                                           </t>
  </si>
  <si>
    <t>7.209,79</t>
  </si>
  <si>
    <t xml:space="preserve">BOMBA SUBMERSA PARA POCOS TUBULARES PROFUNDOS DIAMETRO DE 6 POLEGADAS, ELETRICA, TRIFASICA, POTENCIA 27,12 HP, 7 ESTAGIOS, BOCAL DE DESCARGA DIAMETRO DE 4 POLEGADAS, HM/Q = 13,9 M / 90 M3/H A 44,0 M / 25,0 M3/H                                                                                                                                                                                                                                                                                        </t>
  </si>
  <si>
    <t>29.585,48</t>
  </si>
  <si>
    <t xml:space="preserve">BOMBA SUBMERSA PARA POCOS TUBULARES PROFUNDOS DIAMETRO DE 6 POLEGADAS, ELETRICA, TRIFASICA, POTENCIA 3,45 HP, 5 ESTAGIOS, BOCAL DE DESCARGA DIAMETRO DE 2 POLEGADAS, HM/Q = 68,5 M / 6,12 M3/H A 39,5 M / 14,04 M3/H                                                                                                                                                                                                                                                                                      </t>
  </si>
  <si>
    <t>10.880,99</t>
  </si>
  <si>
    <t xml:space="preserve">BOMBA SUBMERSA PARA POCOS TUBULARES PROFUNDOS DIAMETRO DE 6 POLEGADAS, ELETRICA, TRIFASICA, POTENCIA 32 HP, 9 ESTAGIOS, BOCAL DE DESCARGA DIAMETRO DE 4 POLEGADAS, HM/Q = 114,0 M / 13,9 M3/H A 57,0 M / 25,0 M3/H                                                                                                                                                                                                                                                                                        </t>
  </si>
  <si>
    <t>32.266,93</t>
  </si>
  <si>
    <t xml:space="preserve">BOMBA SUBMERSIVEL,  ELETRICA, TRIFASICA, POTENCIA 6 HP, DIAMETRO DO ROTOR 127 MM, BOCAL DE SAIDA DIAMETRO DE 3 POLEGADAS, HM/Q = 7 M / 66,90 M3/H A 26 M / 2,88 M3/H                                                                                                                                                                                                                                                                                                                                      </t>
  </si>
  <si>
    <t>14.651,25</t>
  </si>
  <si>
    <t xml:space="preserve">BOMBA SUBMERSIVEL, ELETRICA, TRIFASICA, POTENCIA 0,98 HP, DIAMETRO DO ROTOR 142 MM SEMIABERTO, BOCAL DE SAIDA DIAMETRO DE 2 POLEGADAS, HM/Q = 2 M / 32 M3/H A 8 M / 16 M3/H                                                                                                                                                                                                                                                                                                                               </t>
  </si>
  <si>
    <t>3.234,62</t>
  </si>
  <si>
    <t xml:space="preserve">BOMBA SUBMERSIVEL, ELETRICA, TRIFASICA, POTENCIA 0,99 HP, DIAMETRO ROTOR 98 MM SEMIABERTO, BOCAL DE SAIDA DIAMETRO 2 POLEGADAS, HM/Q = 2 M / 28,90 M3/H A 14 M / 7 M3/H                                                                                                                                                                                                                                                                                                                                   </t>
  </si>
  <si>
    <t>3.907,00</t>
  </si>
  <si>
    <t xml:space="preserve">BOMBA SUBMERSIVEL, ELETRICA, TRIFASICA, POTENCIA 1,97 HP, DIAMETRO DO ROTOR 144 MM SEMIABERTO, BOCAL DE SAIDA DIAMETRO DE 2 POLEGADAS, HM/Q = 2 M / 26,8 M3/H A 28 M / 4,6 M3/H                                                                                                                                                                                                                                                                                                                           </t>
  </si>
  <si>
    <t>5.248,81</t>
  </si>
  <si>
    <t xml:space="preserve">BOMBA SUBMERSIVEL, ELETRICA, TRIFASICA, POTENCIA 13 HP, DIAMETRO DO ROTOR 170 MM, BOCAL DE SAIDA DIAMETRO DE 3 POLEGADAS, HM/Q = 11 M / 68,40 M3/H A 72 M / 3,6 M3/H                                                                                                                                                                                                                                                                                                                                      </t>
  </si>
  <si>
    <t>29.302,50</t>
  </si>
  <si>
    <t xml:space="preserve">BOMBA SUBMERSIVEL, ELETRICA, TRIFASICA, POTENCIA 2,96 HP, DIAMETRO DO ROTOR 144 MM SEMIABERTO, BOCAL DE SAIDA DIAMETRO DE DUAS POLEGADAS, HM/Q = 2 M / 38,8 M3/H A 28 M / 5 M3/H                                                                                                                                                                                                                                                                                                                          </t>
  </si>
  <si>
    <t>4.615,14</t>
  </si>
  <si>
    <t xml:space="preserve">BOMBA SUBMERSIVEL, ELETRICA, TRIFASICA, POTENCIA 3,75 HP, DIAMETRO DO ROTOR 90 MM SEMIABERTO, BOCAL DE SAIDA DIAMETRO DE 2 POLEGADAS, HM/Q = 5 M / 61,2 M3/H A 25,5 M / 3,6 M3/H                                                                                                                                                                                                                                                                                                                          </t>
  </si>
  <si>
    <t>7.325,62</t>
  </si>
  <si>
    <t xml:space="preserve">BOMBA TRIPLEX COM MOTOR A DIESEL, NACIONAL, DIAMETRO DE SUCCAO DE 2 1/2''                                                                                                                                                                                                                                                                                                                                                                                                                                 </t>
  </si>
  <si>
    <t>193.129,53</t>
  </si>
  <si>
    <t xml:space="preserve">BOMBA TRIPLEX, PARA INJECAO DE CALDA DE CIMENTO, VAZAO MAXIMA DE *100* LITROS/MINUTO, PRESSAO MAXIMA DE *70* BAR, POTENCIA DE 15 CV                                                                                                                                                                                                                                                                                                                                                                       </t>
  </si>
  <si>
    <t>91.714,10</t>
  </si>
  <si>
    <t xml:space="preserve">BORBOLETA PARA JANELA TIPO GUILHOTINA, EM ZAMAC CROMADO                                                                                                                                                                                                                                                                                                                                                                                                                                                   </t>
  </si>
  <si>
    <t xml:space="preserve">BOTA DE PVC PRETA, CANO MEDIO, SEM FORRO                                                                                                                                                                                                                                                                                                                                                                                                                                                                  </t>
  </si>
  <si>
    <t>40,89</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</si>
  <si>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</si>
  <si>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</si>
  <si>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</si>
  <si>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</si>
  <si>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</si>
  <si>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</si>
  <si>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</si>
  <si>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</si>
  <si>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</si>
  <si>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</si>
  <si>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</si>
  <si>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</si>
  <si>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</si>
  <si>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</si>
  <si>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</si>
  <si>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</si>
  <si>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</si>
  <si>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</si>
  <si>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21,18</t>
  </si>
  <si>
    <t xml:space="preserve">BUCHA DE REDUCAO DE COBRE (REF 600-2) SEM ANEL DE SOLDA, PONTA X BOLSA, 42 X 35 MM                                                                                                                                                                                                                                                                                                                                                                                                                        </t>
  </si>
  <si>
    <t>36,16</t>
  </si>
  <si>
    <t xml:space="preserve">BUCHA DE REDUCAO DE COBRE (REF 600-2) SEM ANEL DE SOLDA, PONTA X BOLSA, 54 X 42 MM                                                                                                                                                                                                                                                                                                                                                                                                                        </t>
  </si>
  <si>
    <t xml:space="preserve">BUCHA DE REDUCAO DE COBRE (REF 600-2) SEM ANEL DE SOLDA, PONTA X BOLSA, 66 X 54 MM                                                                                                                                                                                                                                                                                                                                                                                                                        </t>
  </si>
  <si>
    <t>158,91</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</si>
  <si>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</si>
  <si>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</si>
  <si>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</si>
  <si>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</si>
  <si>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</si>
  <si>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</si>
  <si>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</si>
  <si>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</si>
  <si>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</si>
  <si>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</si>
  <si>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</si>
  <si>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</si>
  <si>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</si>
  <si>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</si>
  <si>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</si>
  <si>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</si>
  <si>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</si>
  <si>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</si>
  <si>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</si>
  <si>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</si>
  <si>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49,32</t>
  </si>
  <si>
    <t xml:space="preserve">BUCHA DE REDUCAO DE FERRO GALVANIZADO, COM ROSCA BSP, DE 3" X 1 1/4"                                                                                                                                                                                                                                                                                                                                                                                                                                      </t>
  </si>
  <si>
    <t>47,94</t>
  </si>
  <si>
    <t xml:space="preserve">BUCHA DE REDUCAO DE FERRO GALVANIZADO, COM ROSCA BSP, DE 3" X 2 1/2"                                                                                                                                                                                                                                                                                                                                                                                                                                      </t>
  </si>
  <si>
    <t>48,18</t>
  </si>
  <si>
    <t xml:space="preserve">BUCHA DE REDUCAO DE FERRO GALVANIZADO, COM ROSCA BSP, DE 3" X 2"                                                                                                                                                                                                                                                                                                                                                                                                                                          </t>
  </si>
  <si>
    <t xml:space="preserve">BUCHA DE REDUCAO DE FERRO GALVANIZADO, COM ROSCA BSP, DE 4" X 2 1/2"                                                                                                                                                                                                                                                                                                                                                                                                                                      </t>
  </si>
  <si>
    <t>91,12</t>
  </si>
  <si>
    <t xml:space="preserve">BUCHA DE REDUCAO DE FERRO GALVANIZADO, COM ROSCA BSP, DE 4" X 2"                                                                                                                                                                                                                                                                                                                                                                                                                                          </t>
  </si>
  <si>
    <t xml:space="preserve">BUCHA DE REDUCAO DE FERRO GALVANIZADO, COM ROSCA BSP, DE 4" X 3"                                                                                                                                                                                                                                                                                                                                                                                                                                          </t>
  </si>
  <si>
    <t xml:space="preserve">BUCHA DE REDUCAO DE FERRO GALVANIZADO, COM ROSCA BSP, DE 5" X 4"                                                                                                                                                                                                                                                                                                                                                                                                                                          </t>
  </si>
  <si>
    <t>249,41</t>
  </si>
  <si>
    <t xml:space="preserve">BUCHA DE REDUCAO DE FERRO GALVANIZADO, COM ROSCA BSP, DE 6" X 4"                                                                                                                                                                                                                                                                                                                                                                                                                                          </t>
  </si>
  <si>
    <t>263,52</t>
  </si>
  <si>
    <t xml:space="preserve">BUCHA DE REDUCAO DE FERRO GALVANIZADO, COM ROSCA BSP, DE 6" X 5"                                                                                                                                                                                                                                                                                                                                                                                                                                          </t>
  </si>
  <si>
    <t>282,69</t>
  </si>
  <si>
    <t xml:space="preserve">BUCHA DE REDUCAO DE PVC, SOLDAVEL, CURTA, COM 110 X 85 MM, PARA AGUA FRIA PREDIAL                                                                                                                                                                                                                                                                                                                                                                                                                         </t>
  </si>
  <si>
    <t>73,34</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</si>
  <si>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</si>
  <si>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</si>
  <si>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</si>
  <si>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</si>
  <si>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</si>
  <si>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</si>
  <si>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</si>
  <si>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</si>
  <si>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</si>
  <si>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</si>
  <si>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</si>
  <si>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</si>
  <si>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</si>
  <si>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</si>
  <si>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</si>
  <si>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</si>
  <si>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</si>
  <si>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</si>
  <si>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</si>
  <si>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</si>
  <si>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</si>
  <si>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</si>
  <si>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</si>
  <si>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</si>
  <si>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</si>
  <si>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</si>
  <si>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</si>
  <si>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</si>
  <si>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11,61</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</si>
  <si>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</si>
  <si>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</si>
  <si>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</si>
  <si>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44,66</t>
  </si>
  <si>
    <t xml:space="preserve">BUCHA DE REDUCAO EM ALUMINIO, COM ROSCA, DE 2 1/2" X 1 1/4", PARA ELETRODUTO                                                                                                                                                                                                                                                                                                                                                                                                                              </t>
  </si>
  <si>
    <t xml:space="preserve">BUCHA DE REDUCAO EM ALUMINIO, COM ROSCA, DE 2 1/2" X 1", PARA ELETRODUTO                                                                                                                                                                                                                                                                                                                                                                                                                                  </t>
  </si>
  <si>
    <t>48,12</t>
  </si>
  <si>
    <t xml:space="preserve">BUCHA DE REDUCAO EM ALUMINIO, COM ROSCA, DE 2 1/2" X 2", PARA ELETRODUTO                                                                                                                                                                                                                                                                                                                                                                                                                                  </t>
  </si>
  <si>
    <t>42,98</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</si>
  <si>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</si>
  <si>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</si>
  <si>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</si>
  <si>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</si>
  <si>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</si>
  <si>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</si>
  <si>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</si>
  <si>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</si>
  <si>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43,46</t>
  </si>
  <si>
    <t xml:space="preserve">BUCHA DE REDUCAO EM ALUMINIO, COM ROSCA, DE 3" X 2", PARA ELETRODUTO                                                                                                                                                                                                                                                                                                                                                                                                                                      </t>
  </si>
  <si>
    <t xml:space="preserve">BUCHA DE REDUCAO EM ALUMINIO, COM ROSCA, DE 4" X 2 1/2", PARA ELETRODUTO                                                                                                                                                                                                                                                                                                                                                                                                                                  </t>
  </si>
  <si>
    <t>85,19</t>
  </si>
  <si>
    <t xml:space="preserve">BUCHA DE REDUCAO EM ALUMINIO, COM ROSCA, DE 4" X 2", PARA ELETRODUTO                                                                                                                                                                                                                                                                                                                                                                                                                                      </t>
  </si>
  <si>
    <t>87,25</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</si>
  <si>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</si>
  <si>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</si>
  <si>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</si>
  <si>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</si>
  <si>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</si>
  <si>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</si>
  <si>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</si>
  <si>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</si>
  <si>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</si>
  <si>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</si>
  <si>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</si>
  <si>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</si>
  <si>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</si>
  <si>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</si>
  <si>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2,67</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</si>
  <si>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</si>
  <si>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</si>
  <si>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</si>
  <si>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</si>
  <si>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</si>
  <si>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</si>
  <si>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6,11</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</si>
  <si>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</si>
  <si>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</si>
  <si>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</si>
  <si>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</si>
  <si>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</si>
  <si>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</si>
  <si>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</si>
  <si>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</si>
  <si>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</si>
  <si>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5,36</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</si>
  <si>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</si>
  <si>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</si>
  <si>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</si>
  <si>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</si>
  <si>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</si>
  <si>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</si>
  <si>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</si>
  <si>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</si>
  <si>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</si>
  <si>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41,49</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</si>
  <si>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</si>
  <si>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</si>
  <si>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</si>
  <si>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</si>
  <si>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</si>
  <si>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66,90</t>
  </si>
  <si>
    <t xml:space="preserve">CABO DE ACO GALVANIZADO, DIAMETRO 12,7 MM (1/2"), COM ALMA DE FIBRA 6 X 25 F                                                                                                                                                                                                                                                                                                                                                                                                                              </t>
  </si>
  <si>
    <t xml:space="preserve">CABO DE ACO GALVANIZADO, DIAMETRO 9,53 MM (3/8"), COM ALMA DE FIBRA 6 X 25 F                                                                                                                                                                                                                                                                                                                                                                                                                              </t>
  </si>
  <si>
    <t>63,24</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</si>
  <si>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</si>
  <si>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</si>
  <si>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</si>
  <si>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</si>
  <si>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</si>
  <si>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</si>
  <si>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29,86</t>
  </si>
  <si>
    <t xml:space="preserve">CABO DE ALUMINIO NU SEM ALMA DE ACO, BITOLA 2/0 AWG                                                                                                                                                                                                                                                                                                                                                                                                                                                       </t>
  </si>
  <si>
    <t xml:space="preserve">CABO DE ALUMINIO NU SEM ALMA DE ACO, BITOLA 4 AWG                                                                                                                                                                                                                                                                                                                                                                                                                                                         </t>
  </si>
  <si>
    <t xml:space="preserve">CABO DE COBRE NU 10 MM2 MEIO-DURO                                                                                                                                                                                                                                                                                                                                                                                                                                                                         </t>
  </si>
  <si>
    <t xml:space="preserve">CABO DE COBRE NU 120 MM2 MEIO-DURO                                                                                                                                                                                                                                                                                                                                                                                                                                                                        </t>
  </si>
  <si>
    <t>99,65</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</si>
  <si>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</si>
  <si>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</si>
  <si>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</si>
  <si>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</si>
  <si>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</si>
  <si>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262,57</t>
  </si>
  <si>
    <t xml:space="preserve">CABO DE COBRE NU 35 MM2 MEIO-DURO                                                                                                                                                                                                                                                                                                                                                                                                                                                                         </t>
  </si>
  <si>
    <t xml:space="preserve">CABO DE COBRE NU 50 MM2 MEIO-DURO                                                                                                                                                                                                                                                                                                                                                                                                                                                                         </t>
  </si>
  <si>
    <t xml:space="preserve">CABO DE COBRE NU 500 MM2 MEIO-DURO                                                                                                                                                                                                                                                                                                                                                                                                                                                                        </t>
  </si>
  <si>
    <t>440,96</t>
  </si>
  <si>
    <t xml:space="preserve">CABO DE COBRE NU 70 MM2 MEIO-DURO                                                                                                                                                                                                                                                                                                                                                                                                                                                                         </t>
  </si>
  <si>
    <t xml:space="preserve">CABO DE COBRE NU 95 MM2 MEIO-DURO                                                                                                                                                                                                                                                                                                                                                                                                                                                                         </t>
  </si>
  <si>
    <t xml:space="preserve">CABO DE COBRE RIGIDO, CLASSE 2, ISOLACAO EM PVC, ANTI-CHAMA BWF-B, 1 CONDUTOR, 450/750 V, DIAMETRO 120 MM2                                                                                                                                                                                                                                                                                                                                                                                                </t>
  </si>
  <si>
    <t>121,51</t>
  </si>
  <si>
    <t xml:space="preserve">CABO DE COBRE UNIPOLAR 10 MM2, BLINDADO, ISOLACAO 3,6/6 KV EPR, COBERTURA EM PVC                                                                                                                                                                                                                                                                                                                                                                                                                          </t>
  </si>
  <si>
    <t>63,28</t>
  </si>
  <si>
    <t xml:space="preserve">CABO DE COBRE UNIPOLAR 16 MM2, BLINDADO, ISOLACAO 3,6/6 KV EPR, COBERTURA EM PVC                                                                                                                                                                                                                                                                                                                                                                                                                          </t>
  </si>
  <si>
    <t>64,37</t>
  </si>
  <si>
    <t xml:space="preserve">CABO DE COBRE UNIPOLAR 16 MM2, BLINDADO, ISOLACAO 6/10 KV EPR, COBERTURA EM PVC                                                                                                                                                                                                                                                                                                                                                                                                                           </t>
  </si>
  <si>
    <t>93,60</t>
  </si>
  <si>
    <t xml:space="preserve">CABO DE COBRE UNIPOLAR 25 MM2, BLINDADO, ISOLACAO 3,6/6 KV EPR, COBERTURA EM PVC                                                                                                                                                                                                                                                                                                                                                                                                                          </t>
  </si>
  <si>
    <t>86,52</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</si>
  <si>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</si>
  <si>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</si>
  <si>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</si>
  <si>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</si>
  <si>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</si>
  <si>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129,82</t>
  </si>
  <si>
    <t xml:space="preserve">CABO DE COBRE UNIPOLAR 50 MM2, BLINDADO, ISOLACAO 3,6/6 KV EPR, COBERTURA EM PVC                                                                                                                                                                                                                                                                                                                                                                                                                          </t>
  </si>
  <si>
    <t>145,96</t>
  </si>
  <si>
    <t xml:space="preserve">CABO DE COBRE UNIPOLAR 50 MM2, BLINDADO, ISOLACAO 6/10 KV EPR, COBERTURA EM PVC                                                                                                                                                                                                                                                                                                                                                                                                                           </t>
  </si>
  <si>
    <t>132,82</t>
  </si>
  <si>
    <t xml:space="preserve">CABO DE COBRE UNIPOLAR 70 MM2, BLINDADO, ISOLACAO 12/20 KV EPR, COBERTURA EM PVC                                                                                                                                                                                                                                                                                                                                                                                                                          </t>
  </si>
  <si>
    <t>161,47</t>
  </si>
  <si>
    <t xml:space="preserve">CABO DE COBRE UNIPOLAR 70 MM2, BLINDADO, ISOLACAO 3,6/6 KV EPR, COBERTURA EM PVC                                                                                                                                                                                                                                                                                                                                                                                                                          </t>
  </si>
  <si>
    <t>156,51</t>
  </si>
  <si>
    <t xml:space="preserve">CABO DE COBRE UNIPOLAR 70 MM2, BLINDADO, ISOLACAO 6/10 KV EPR, COBERTURA EM PVC                                                                                                                                                                                                                                                                                                                                                                                                                           </t>
  </si>
  <si>
    <t>174,68</t>
  </si>
  <si>
    <t xml:space="preserve">CABO DE COBRE UNIPOLAR 95 MM2, BLINDADO, ISOLACAO 12/20 KV EPR, COBERTURA EM PVC                                                                                                                                                                                                                                                                                                                                                                                                                          </t>
  </si>
  <si>
    <t>197,69</t>
  </si>
  <si>
    <t xml:space="preserve">CABO DE COBRE UNIPOLAR 95 MM2, BLINDADO, ISOLACAO 3,6/6 KV EPR, COBERTURA EM PVC                                                                                                                                                                                                                                                                                                                                                                                                                          </t>
  </si>
  <si>
    <t>209,13</t>
  </si>
  <si>
    <t xml:space="preserve">CABO DE COBRE UNIPOLAR 95 MM2, BLINDADO, ISOLACAO 6/10 KV EPR, COBERTURA EM PVC                                                                                                                                                                                                                                                                                                                                                                                                                           </t>
  </si>
  <si>
    <t>214,24</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</si>
  <si>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</si>
  <si>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</si>
  <si>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</si>
  <si>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125,18</t>
  </si>
  <si>
    <t xml:space="preserve">CABO DE COBRE, FLEXIVEL, CLASSE 4 OU 5, ISOLACAO EM PVC/A, ANTICHAMA BWF-B, COBERTURA PVC-ST1, ANTICHAMA BWF-B, 1 CONDUTOR, 0,6/1 KV, SECAO NOMINAL 150 MM2                                                                                                                                                                                                                                                                                                                                               </t>
  </si>
  <si>
    <t>155,11</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</si>
  <si>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</si>
  <si>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</si>
  <si>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190,14</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</si>
  <si>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</si>
  <si>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</si>
  <si>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250,37</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</si>
  <si>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</si>
  <si>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</si>
  <si>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313,33</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</si>
  <si>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</si>
  <si>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</si>
  <si>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</si>
  <si>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408,74</t>
  </si>
  <si>
    <t xml:space="preserve">CABO DE COBRE, FLEXIVEL, CLASSE 4 OU 5, ISOLACAO EM PVC/A, ANTICHAMA BWF-B, COBERTURA PVC-ST1, ANTICHAMA BWF-B, 1 CONDUTOR, 0,6/1 KV, SECAO NOMINAL 50 MM2                                                                                                                                                                                                                                                                                                                                                </t>
  </si>
  <si>
    <t>52,26</t>
  </si>
  <si>
    <t xml:space="preserve">CABO DE COBRE, FLEXIVEL, CLASSE 4 OU 5, ISOLACAO EM PVC/A, ANTICHAMA BWF-B, COBERTURA PVC-ST1, ANTICHAMA BWF-B, 1 CONDUTOR, 0,6/1 KV, SECAO NOMINAL 500 MM2                                                                                                                                                                                                                                                                                                                                               </t>
  </si>
  <si>
    <t>525,06</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</si>
  <si>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</si>
  <si>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</si>
  <si>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72,40</t>
  </si>
  <si>
    <t xml:space="preserve">CABO DE COBRE, FLEXIVEL, CLASSE 4 OU 5, ISOLACAO EM PVC/A, ANTICHAMA BWF-B, COBERTURA PVC-ST1, ANTICHAMA BWF-B, 1 CONDUTOR, 0,6/1 KV, SECAO NOMINAL 95 MM2                                                                                                                                                                                                                                                                                                                                                </t>
  </si>
  <si>
    <t>96,17</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</si>
  <si>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</si>
  <si>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</si>
  <si>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</si>
  <si>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</si>
  <si>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</si>
  <si>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</si>
  <si>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123,87</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</si>
  <si>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</si>
  <si>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</si>
  <si>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</si>
  <si>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188,22</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</si>
  <si>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</si>
  <si>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</si>
  <si>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248,77</t>
  </si>
  <si>
    <t xml:space="preserve">CABO DE COBRE, FLEXIVEL, CLASSE 4 OU 5, ISOLACAO EM PVC/A, ANTICHAMA BWF-B, 1 CONDUTOR, 450/750 V, SECAO NOMINAL 25 MM2                                                                                                                                                                                                                                                                                                                                                                                   </t>
  </si>
  <si>
    <t>25,83</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</si>
  <si>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</si>
  <si>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</si>
  <si>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</si>
  <si>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52,12</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</si>
  <si>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</si>
  <si>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</si>
  <si>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73,30</t>
  </si>
  <si>
    <t xml:space="preserve">CABO DE COBRE, FLEXIVEL, CLASSE 4 OU 5, ISOLACAO EM PVC/A, ANTICHAMA BWF-B, 1 CONDUTOR, 450/750 V, SECAO NOMINAL 95 MM2                                                                                                                                                                                                                                                                                                                                                                                   </t>
  </si>
  <si>
    <t>96,10</t>
  </si>
  <si>
    <t xml:space="preserve">CABO DE COBRE, RIGIDO, CLASSE 2, COMPACTADO, BLINDADO, ISOLACAO EM EPR OU XLPE, COBERTURA ANTICHAMA EM PVC, PEAD OU HFFR, 1 CONDUTOR, 20/35 KV, SECAO NOMINAL 120 MM2                                                                                                                                                                                                                                                                                                                                     </t>
  </si>
  <si>
    <t>248,07</t>
  </si>
  <si>
    <t xml:space="preserve">CABO DE COBRE, RIGIDO, CLASSE 2, COMPACTADO, BLINDADO, ISOLACAO EM EPR OU XLPE, COBERTURA ANTICHAMA EM PVC, PEAD OU HFFR, 1 CONDUTOR, 20/35 KV, SECAO NOMINAL 150 MM2                                                                                                                                                                                                                                                                                                                                     </t>
  </si>
  <si>
    <t>291,63</t>
  </si>
  <si>
    <t xml:space="preserve">CABO DE COBRE, RIGIDO, CLASSE 2, COMPACTADO, BLINDADO, ISOLACAO EM EPR OU XLPE, COBERTURA ANTICHAMA EM PVC, PEAD OU HFFR, 1 CONDUTOR, 20/35 KV, SECAO NOMINAL 185 MM2                                                                                                                                                                                                                                                                                                                                     </t>
  </si>
  <si>
    <t>317,78</t>
  </si>
  <si>
    <t xml:space="preserve">CABO DE COBRE, RIGIDO, CLASSE 2, COMPACTADO, BLINDADO, ISOLACAO EM EPR OU XLPE, COBERTURA ANTICHAMA EM PVC, PEAD OU HFFR, 1 CONDUTOR, 20/35 KV, SECAO NOMINAL 240 MM2                                                                                                                                                                                                                                                                                                                                     </t>
  </si>
  <si>
    <t>395,07</t>
  </si>
  <si>
    <t xml:space="preserve">CABO DE COBRE, RIGIDO, CLASSE 2, COMPACTADO, BLINDADO, ISOLACAO EM EPR OU XLPE, COBERTURA ANTICHAMA EM PVC, PEAD OU HFFR, 1 CONDUTOR, 20/35 KV, SECAO NOMINAL 300 MM2                                                                                                                                                                                                                                                                                                                                     </t>
  </si>
  <si>
    <t>465,65</t>
  </si>
  <si>
    <t xml:space="preserve">CABO DE COBRE, RIGIDO, CLASSE 2, COMPACTADO, BLINDADO, ISOLACAO EM EPR OU XLPE, COBERTURA ANTICHAMA EM PVC, PEAD OU HFFR, 1 CONDUTOR, 20/35 KV, SECAO NOMINAL 400 MM2                                                                                                                                                                                                                                                                                                                                     </t>
  </si>
  <si>
    <t>547,90</t>
  </si>
  <si>
    <t xml:space="preserve">CABO DE COBRE, RIGIDO, CLASSE 2, COMPACTADO, BLINDADO, ISOLACAO EM EPR OU XLPE, COBERTURA ANTICHAMA EM PVC, PEAD OU HFFR, 1 CONDUTOR, 20/35 KV, SECAO NOMINAL 50 MM2                                                                                                                                                                                                                                                                                                                                      </t>
  </si>
  <si>
    <t>166,59</t>
  </si>
  <si>
    <t xml:space="preserve">CABO DE COBRE, RIGIDO, CLASSE 2, COMPACTADO, BLINDADO, ISOLACAO EM EPR OU XLPE, COBERTURA ANTICHAMA EM PVC, PEAD OU HFFR, 1 CONDUTOR, 20/35 KV, SECAO NOMINAL 500 MM2                                                                                                                                                                                                                                                                                                                                     </t>
  </si>
  <si>
    <t>748,88</t>
  </si>
  <si>
    <t xml:space="preserve">CABO DE COBRE, RIGIDO, CLASSE 2, COMPACTADO, BLINDADO, ISOLACAO EM EPR OU XLPE, COBERTURA ANTICHAMA EM PVC, PEAD OU HFFR, 1 CONDUTOR, 20/35 KV, SECAO NOMINAL 70 MM2                                                                                                                                                                                                                                                                                                                                      </t>
  </si>
  <si>
    <t>197,71</t>
  </si>
  <si>
    <t xml:space="preserve">CABO DE COBRE, RIGIDO, CLASSE 2, COMPACTADO, BLINDADO, ISOLACAO EM EPR OU XLPE, COBERTURA ANTICHAMA EM PVC, PEAD OU HFFR, 1 CONDUTOR, 20/35 KV, SECAO NOMINAL 95 MM2                                                                                                                                                                                                                                                                                                                                      </t>
  </si>
  <si>
    <t>235,88</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</si>
  <si>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</si>
  <si>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</si>
  <si>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</si>
  <si>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151,64</t>
  </si>
  <si>
    <t xml:space="preserve">CABO DE COBRE, RIGIDO, CLASSE 2, ISOLACAO EM PVC/A, ANTICHAMA BWF-B, 1 CONDUTOR, 450/750 V, SECAO NOMINAL 16 MM2                                                                                                                                                                                                                                                                                                                                                                                          </t>
  </si>
  <si>
    <t xml:space="preserve">CABO DE COBRE, RIGIDO, CLASSE 2, ISOLACAO EM PVC/A, ANTICHAMA BWF-B, 1 CONDUTOR, 450/750 V, SECAO NOMINAL 185 MM2                                                                                                                                                                                                                                                                                                                                                                                         </t>
  </si>
  <si>
    <t>186,12</t>
  </si>
  <si>
    <t xml:space="preserve">CABO DE COBRE, RIGIDO, CLASSE 2, ISOLACAO EM PVC/A, ANTICHAMA BWF-B, 1 CONDUTOR, 450/750 V, SECAO NOMINAL 2,5 MM2                                                                                                                                                                                                                                                                                                                                                                                         </t>
  </si>
  <si>
    <t xml:space="preserve">CABO DE COBRE, RIGIDO, CLASSE 2, ISOLACAO EM PVC/A, ANTICHAMA BWF-B, 1 CONDUTOR, 450/750 V, SECAO NOMINAL 240 MM2                                                                                                                                                                                                                                                                                                                                                                                         </t>
  </si>
  <si>
    <t>245,93</t>
  </si>
  <si>
    <t xml:space="preserve">CABO DE COBRE, RIGIDO, CLASSE 2, ISOLACAO EM PVC/A, ANTICHAMA BWF-B, 1 CONDUTOR, 450/750 V, SECAO NOMINAL 25 MM2                                                                                                                                                                                                                                                                                                                                                                                          </t>
  </si>
  <si>
    <t xml:space="preserve">CABO DE COBRE, RIGIDO, CLASSE 2, ISOLACAO EM PVC/A, ANTICHAMA BWF-B, 1 CONDUTOR, 450/750 V, SECAO NOMINAL 300 MM2                                                                                                                                                                                                                                                                                                                                                                                         </t>
  </si>
  <si>
    <t>304,39</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</si>
  <si>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</si>
  <si>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</si>
  <si>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</si>
  <si>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393,81</t>
  </si>
  <si>
    <t xml:space="preserve">CABO DE COBRE, RIGIDO, CLASSE 2, ISOLACAO EM PVC/A, ANTICHAMA BWF-B, 1 CONDUTOR, 450/750 V, SECAO NOMINAL 50 MM2                                                                                                                                                                                                                                                                                                                                                                                          </t>
  </si>
  <si>
    <t>51,07</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</si>
  <si>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</si>
  <si>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</si>
  <si>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</si>
  <si>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</si>
  <si>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95,56</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</si>
  <si>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</si>
  <si>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</si>
  <si>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</si>
  <si>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</si>
  <si>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</si>
  <si>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</si>
  <si>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</si>
  <si>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</si>
  <si>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</si>
  <si>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</si>
  <si>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</si>
  <si>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</si>
  <si>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</si>
  <si>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</si>
  <si>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</si>
  <si>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</si>
  <si>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35,55</t>
  </si>
  <si>
    <t xml:space="preserve">CABO MULTIPOLAR DE COBRE, FLEXIVEL, CLASSE 4 OU 5, ISOLACAO EM HEPR, COBERTURA EM PVC-ST2, ANTICHAMA BWF-B, 0,6/1 KV, 3 CONDUTORES DE 120 MM2                                                                                                                                                                                                                                                                                                                                                             </t>
  </si>
  <si>
    <t>410,14</t>
  </si>
  <si>
    <t xml:space="preserve">CABO MULTIPOLAR DE COBRE, FLEXIVEL, CLASSE 4 OU 5, ISOLACAO EM HEPR, COBERTURA EM PVC-ST2, ANTICHAMA BWF-B, 0,6/1 KV, 3 CONDUTORES DE 16 MM2                                                                                                                                                                                                                                                                                                                                                              </t>
  </si>
  <si>
    <t>55,58</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</si>
  <si>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</si>
  <si>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</si>
  <si>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86,00</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</si>
  <si>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</si>
  <si>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</si>
  <si>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</si>
  <si>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171,54</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</si>
  <si>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</si>
  <si>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</si>
  <si>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240,69</t>
  </si>
  <si>
    <t xml:space="preserve">CABO MULTIPOLAR DE COBRE, FLEXIVEL, CLASSE 4 OU 5, ISOLACAO EM HEPR, COBERTURA EM PVC-ST2, ANTICHAMA BWF-B, 0,6/1 KV, 3 CONDUTORES DE 95 MM2                                                                                                                                                                                                                                                                                                                                                              </t>
  </si>
  <si>
    <t>315,50</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</si>
  <si>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</si>
  <si>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</si>
  <si>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</si>
  <si>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</si>
  <si>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</si>
  <si>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</si>
  <si>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</si>
  <si>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</si>
  <si>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</si>
  <si>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</si>
  <si>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</si>
  <si>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</si>
  <si>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</si>
  <si>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</si>
  <si>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</si>
  <si>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</si>
  <si>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</si>
  <si>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73.223,15</t>
  </si>
  <si>
    <t xml:space="preserve">CACAMBA METALICA BASCULANTE COM CAPACIDADE DE 12 M3 (INCLUI MONTAGEM, NAO INCLUI CAMINHAO)                                                                                                                                                                                                                                                                                                                                                                                                                </t>
  </si>
  <si>
    <t>83.149,35</t>
  </si>
  <si>
    <t xml:space="preserve">CACAMBA METALICA BASCULANTE COM CAPACIDADE DE 6 M3 (INCLUI MONTAGEM, NAO INCLUI CAMINHAO)                                                                                                                                                                                                                                                                                                                                                                                                                 </t>
  </si>
  <si>
    <t>54.902,44</t>
  </si>
  <si>
    <t xml:space="preserve">CACAMBA METALICA BASCULANTE COM CAPACIDADE DE 8 M3 (INCLUI MONTAGEM, NAO INCLUI CAMINHAO)                                                                                                                                                                                                                                                                                                                                                                                                                 </t>
  </si>
  <si>
    <t>66.157,44</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</si>
  <si>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</si>
  <si>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</si>
  <si>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</si>
  <si>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</si>
  <si>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1.025,17</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</si>
  <si>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</si>
  <si>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</si>
  <si>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</si>
  <si>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14,76</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</si>
  <si>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</si>
  <si>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</si>
  <si>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</si>
  <si>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</si>
  <si>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</si>
  <si>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</si>
  <si>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429,00</t>
  </si>
  <si>
    <t xml:space="preserve">CAIXA D'AGUA EM POLIETILENO 1500 LITROS, COM TAMPA                                                                                                                                                                                                                                                                                                                                                                                                                                                        </t>
  </si>
  <si>
    <t>871,29</t>
  </si>
  <si>
    <t xml:space="preserve">CAIXA D'AGUA EM POLIETILENO 2000 LITROS, COM TAMPA                                                                                                                                                                                                                                                                                                                                                                                                                                                        </t>
  </si>
  <si>
    <t>978,69</t>
  </si>
  <si>
    <t xml:space="preserve">CAIXA D'AGUA EM POLIETILENO 500 LITROS, COM TAMPA                                                                                                                                                                                                                                                                                                                                                                                                                                                         </t>
  </si>
  <si>
    <t>246,31</t>
  </si>
  <si>
    <t xml:space="preserve">CAIXA D'AGUA EM POLIETILENO 750 LITROS, COM TAMPA                                                                                                                                                                                                                                                                                                                                                                                                                                                         </t>
  </si>
  <si>
    <t>422,39</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</si>
  <si>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</si>
  <si>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</si>
  <si>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</si>
  <si>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</si>
  <si>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</si>
  <si>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</si>
  <si>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92,80</t>
  </si>
  <si>
    <t xml:space="preserve">CAIXA DE CONCRETO ARMADO PRE-MOLDADO, COM FUNDO E SEM TAMPA, DIMENSOES DE 0,30 X 0,30 X 0,30 M                                                                                                                                                                                                                                                                                                                                                                                                            </t>
  </si>
  <si>
    <t>100,33</t>
  </si>
  <si>
    <t xml:space="preserve">CAIXA DE CONCRETO ARMADO PRE-MOLDADO, COM FUNDO E SEM TAMPA, DIMENSOES DE 0,40 X 0,40 X 0,40 M                                                                                                                                                                                                                                                                                                                                                                                                            </t>
  </si>
  <si>
    <t xml:space="preserve">CAIXA DE CONCRETO ARMADO PRE-MOLDADO, COM FUNDO E SEM TAMPA, DIMENSOES DE 0,60 X 0,60 X 0,50 M                                                                                                                                                                                                                                                                                                                                                                                                            </t>
  </si>
  <si>
    <t>321,91</t>
  </si>
  <si>
    <t xml:space="preserve">CAIXA DE CONCRETO ARMADO PRE-MOLDADO, COM FUNDO E SEM TAMPA, DIMENSOES DE 0,80 X 0,80 X 0,50 M                                                                                                                                                                                                                                                                                                                                                                                                            </t>
  </si>
  <si>
    <t>583,62</t>
  </si>
  <si>
    <t xml:space="preserve">CAIXA DE CONCRETO ARMADO PRE-MOLDADO, COM FUNDO E SEM TAMPA, DIMENSOES DE 1,00 X 1,00 X 0,50 M                                                                                                                                                                                                                                                                                                                                                                                                            </t>
  </si>
  <si>
    <t>1.045,16</t>
  </si>
  <si>
    <t xml:space="preserve">CAIXA DE CONCRETO ARMADO PRE-MOLDADO, COM FUNDO E TAMPA, DIMENSOES DE 0,30 X 0,30 X 0,30 M                                                                                                                                                                                                                                                                                                                                                                                                                </t>
  </si>
  <si>
    <t>154,68</t>
  </si>
  <si>
    <t xml:space="preserve">CAIXA DE CONCRETO ARMADO PRE-MOLDADO, COM FUNDO E TAMPA, DIMENSOES DE 0,40 X 0,40 X 0,40 M                                                                                                                                                                                                                                                                                                                                                                                                                </t>
  </si>
  <si>
    <t>284,28</t>
  </si>
  <si>
    <t xml:space="preserve">CAIXA DE CONCRETO ARMADO PRE-MOLDADO, COM FUNDO E TAMPA, DIMENSOES DE 0,60 X 0,60 X 0,50 M                                                                                                                                                                                                                                                                                                                                                                                                                </t>
  </si>
  <si>
    <t>361,21</t>
  </si>
  <si>
    <t xml:space="preserve">CAIXA DE CONCRETO ARMADO PRE-MOLDADO, SEM FUNDO, QUADRADA, DIMENSOES DE 0,30 X 0,30 X 0,30 M                                                                                                                                                                                                                                                                                                                                                                                                              </t>
  </si>
  <si>
    <t xml:space="preserve">CAIXA DE CONCRETO ARMADO PRE-MOLDADO, SEM FUNDO, QUADRADA, DIMENSOES DE 0,40 X 0,40 X 0,40 M                                                                                                                                                                                                                                                                                                                                                                                                              </t>
  </si>
  <si>
    <t>132,94</t>
  </si>
  <si>
    <t xml:space="preserve">CAIXA DE CONCRETO ARMADO PRE-MOLDADO, SEM FUNDO, QUADRADA, DIMENSOES DE 0,60 X 0,60 X 0,50 M                                                                                                                                                                                                                                                                                                                                                                                                              </t>
  </si>
  <si>
    <t>257,52</t>
  </si>
  <si>
    <t xml:space="preserve">CAIXA DE CONCRETO ARMADO PRE-MOLDADO, SEM FUNDO, QUADRADA, DIMENSOES DE 0,80 X 0,80 X 0,50 M                                                                                                                                                                                                                                                                                                                                                                                                              </t>
  </si>
  <si>
    <t>535,12</t>
  </si>
  <si>
    <t xml:space="preserve">CAIXA DE CONCRETO ARMADO PRE-MOLDADO, SEM FUNDO, QUADRADA, DIMENSOES DE 1,00 X 1,00 X 0,50 M                                                                                                                                                                                                                                                                                                                                                                                                              </t>
  </si>
  <si>
    <t>843,65</t>
  </si>
  <si>
    <t xml:space="preserve">CAIXA DE DERIVACAO PARA MEDIDOR DE ENERGIA, COM BARRAMENTO MONOFASICO, EM POLICARBONATO / TERMOPLASTICO - MODULO (PADRAO CONCESSIONARIA LOCAL)                                                                                                                                                                                                                                                                                                                                                            </t>
  </si>
  <si>
    <t>211,94</t>
  </si>
  <si>
    <t xml:space="preserve">CAIXA DE DERIVACAO PARA MEDIDOR DE ENERGIA, COM BARRAMENTO POLIFASICO, EM POLICARBONATO / TERMOPLASTICO - MODULO (PADRAO CONCESSIONARIA LOCAL)                                                                                                                                                                                                                                                                                                                                                            </t>
  </si>
  <si>
    <t>225,23</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</si>
  <si>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</si>
  <si>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</si>
  <si>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</si>
  <si>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t>
  </si>
  <si>
    <t>494,11</t>
  </si>
  <si>
    <t xml:space="preserve">CAIXA DE INCENDIO/ABRIGO PARA MANGUEIRA, DE EMBUTIR/INTERNA, COM 75 X 45 X 17 CM, EM CHAPA DE ACO, PORTA COM VENTILACAO, VISOR COM A INSCRICAO "INCENDIO", SUPORTE/CESTA INTERNA PARA A MANGUEIRA, PINTURA ELETROSTATICA VERMELHA                                                                                                                                                                                                                                                                         </t>
  </si>
  <si>
    <t>227,80</t>
  </si>
  <si>
    <t xml:space="preserve">CAIXA DE INCENDIO/ABRIGO PARA MANGUEIRA, DE EMBUTIR/INTERNA, COM 90 X 60 X 17 CM, EM CHAPA DE ACO, PORTA COM VENTILACAO, VISOR COM A INSCRICAO "INCENDIO", SUPORTE/CESTA INTERNA PARA A MANGUEIRA, PINTURA ELETROSTATICA VERMELHA                                                                                                                                                                                                                                                                         </t>
  </si>
  <si>
    <t>288,14</t>
  </si>
  <si>
    <t xml:space="preserve">CAIXA DE INCENDIO/ABRIGO PARA MANGUEIRA, DE SOBREPOR/EXTERNA, COM 75 X 45 X 17 CM, EM CHAPA DE ACO, PORTA COM VENTILACAO, VISOR COM A INSCRICAO "INCENDIO", SUPORTE/CESTA INTERNA PARA A MANGUEIRA, PINTURA ELETROSTATICA VERMELHA                                                                                                                                                                                                                                                                        </t>
  </si>
  <si>
    <t>238,65</t>
  </si>
  <si>
    <t xml:space="preserve">CAIXA DE INCENDIO/ABRIGO PARA MANGUEIRA, DE SOBREPOR/EXTERNA, COM 90 X 60 X 17 CM, EM CHAPA DE ACO, PORTA COM VENTILACAO, VISOR COM A INSCRICAO "INCENDIO", SUPORTE/CESTA INTERNA PARA A MANGUEIRA, PINTURA ELETROSTATICA VERMELHA                                                                                                                                                                                                                                                                        </t>
  </si>
  <si>
    <t>291,53</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</si>
  <si>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</si>
  <si>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</si>
  <si>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</si>
  <si>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</si>
  <si>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</si>
  <si>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</si>
  <si>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</si>
  <si>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57,52</t>
  </si>
  <si>
    <t xml:space="preserve">CAIXA DE PASSAGEM ELETRICA DE PAREDE, DE EMBUTIR, EM TERMOPLASTICO / PVC, COM TAMPA APARAFUSADA, DIMENSOES 400 X 400 X *120* MM                                                                                                                                                                                                                                                                                                                                                                           </t>
  </si>
  <si>
    <t>190,68</t>
  </si>
  <si>
    <t xml:space="preserve">CAIXA DE PASSAGEM ELETRICA DE PAREDE, DE SOBREPOR, EM PVC, COM TAMPA APARAFUSADA, DIMENSOES 300 X 300 X *100* MM                                                                                                                                                                                                                                                                                                                                                                                          </t>
  </si>
  <si>
    <t>115,94</t>
  </si>
  <si>
    <t xml:space="preserve">CAIXA DE PASSAGEM ELETRICA DE PAREDE, DE SOBREPOR, EM PVC, COM TAMPA APARAFUSADA, DIMENSOES, 400 X 400 X *120* MM                                                                                                                                                                                                                                                                                                                                                                                         </t>
  </si>
  <si>
    <t>170,73</t>
  </si>
  <si>
    <t xml:space="preserve">CAIXA DE PASSAGEM ELETRICA DE PAREDE, DE SOBREPOR, EM TERMOPLASTICO / PVC, COM TAMPA APARAFUSA, DIMENSOES 200 X 200 X *100* MM                                                                                                                                                                                                                                                                                                                                                                            </t>
  </si>
  <si>
    <t>64,59</t>
  </si>
  <si>
    <t xml:space="preserve">CAIXA DE PASSAGEM ELETRICA DE PAREDE, DE SOBREPOR, EM TERMOPLASTICO / PVC, COM TAMPA APARAFUSADA, DIMENSOES, 150 X 150 X *100* MM                                                                                                                                                                                                                                                                                                                                                                         </t>
  </si>
  <si>
    <t xml:space="preserve">CAIXA DE PASSAGEM ELETRICA, PARA PISO, EM PVC, DIMENSOES DE 3/4" A 4"                                                                                                                                                                                                                                                                                                                                                                                                                                     </t>
  </si>
  <si>
    <t>452,66</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</si>
  <si>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</si>
  <si>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</si>
  <si>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</si>
  <si>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</si>
  <si>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</si>
  <si>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</si>
  <si>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</si>
  <si>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</si>
  <si>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</si>
  <si>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</si>
  <si>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</si>
  <si>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</si>
  <si>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</si>
  <si>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</si>
  <si>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</si>
  <si>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</si>
  <si>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</si>
  <si>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</si>
  <si>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</si>
  <si>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</si>
  <si>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</si>
  <si>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INSPECAO EM POLIETILENO PARA ATERRAMENTO E PARA RAIOS DIAMETRO = 300 MM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</si>
  <si>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</si>
  <si>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</si>
  <si>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</si>
  <si>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125,65</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</si>
  <si>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</si>
  <si>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</si>
  <si>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</si>
  <si>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102,00</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</si>
  <si>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</si>
  <si>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</si>
  <si>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</si>
  <si>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</si>
  <si>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</si>
  <si>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</si>
  <si>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468,23</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</si>
  <si>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</si>
  <si>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</si>
  <si>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</si>
  <si>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</si>
  <si>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47,32</t>
  </si>
  <si>
    <t xml:space="preserve">CAIXA SIFONADA PVC, 250 X 230 X 75 MM, COM TAMPA E PORTA TAMPA QUADRADA BRANCA                                                                                                                                                                                                                                                                                                                                                                                                                            </t>
  </si>
  <si>
    <t>97,87</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</si>
  <si>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</si>
  <si>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</si>
  <si>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</si>
  <si>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</si>
  <si>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</si>
  <si>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</si>
  <si>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</si>
  <si>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</si>
  <si>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</si>
  <si>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</si>
  <si>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</si>
  <si>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47,20</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</si>
  <si>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</si>
  <si>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</si>
  <si>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</si>
  <si>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</si>
  <si>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</si>
  <si>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</si>
  <si>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</si>
  <si>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</si>
  <si>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24,61</t>
  </si>
  <si>
    <t xml:space="preserve">CALHA/CANALETA DE CONCRETO SIMPLES, TIPO MEIA CANA, DIAMETRO DE 50 CM, PARA AGUA PLUVIAL                                                                                                                                                                                                                                                                                                                                                                                                                  </t>
  </si>
  <si>
    <t xml:space="preserve">CALHA/CANALETA DE CONCRETO SIMPLES, TIPO MEIA CANA, DIAMETRO DE 60 CM, PARA AGUA PLUVIAL                                                                                                                                                                                                                                                                                                                                                                                                                  </t>
  </si>
  <si>
    <t>51,65</t>
  </si>
  <si>
    <t xml:space="preserve">CALHA/CANALETA DE CONCRETO SIMPLES, TIPO MEIA CANA, DIAMETRO DE 80 CM, PARA AGUA PLUVIAL                                                                                                                                                                                                                                                                                                                                                                                                                  </t>
  </si>
  <si>
    <t>96,54</t>
  </si>
  <si>
    <t xml:space="preserve">CAMADA SEPARADORA DE FILME DE POLIETILENO 20 A 25 MICRA                                                                                                                                                                                                                                                                                                                                                                                                                                                   </t>
  </si>
  <si>
    <t xml:space="preserve">CAMINHAO TOCO, PESO BRUTO TOTAL 13000 KG, CARGA UTIL MAXIMA 7925 KG, DISTANCIA ENTRE EIXOS 4,80 M, POTENCIA 189 CV (INCLUI CABINE E CHASSI, NAO INCLUI CARROCERIA)                                                                                                                                                                                                                                                                                                                                        </t>
  </si>
  <si>
    <t>317.510,00</t>
  </si>
  <si>
    <t xml:space="preserve">CAMINHAO TOCO, PESO BRUTO TOTAL 14300 KG, CARGA UTIL MAXIMA 9590 KG, DISTANCIA ENTRE EIXOS 4,76 M, POTENCIA 185 CV (INCLUI CABINE E CHASSI, NAO INCLUI CARROCERIA)                                                                                                                                                                                                                                                                                                                                        </t>
  </si>
  <si>
    <t>331.576,89</t>
  </si>
  <si>
    <t xml:space="preserve">CAMINHAO TOCO, PESO BRUTO TOTAL 14300 KG, CARGA UTIL MAXIMA 9710 KG, DISTANCIA ENTRE EIXOS 3,56 M, POTENCIA 185 CV (INCLUI CABINE E CHASSI, NAO INCLUI CARROCERIA)                                                                                                                                                                                                                                                                                                                                        </t>
  </si>
  <si>
    <t>337.555,32</t>
  </si>
  <si>
    <t xml:space="preserve">CAMINHAO TOCO, PESO BRUTO TOTAL 16000 KG, CARGA UTIL MAXIMA DE 10685 KG, DISTANCIA ENTRE EIXOS 4,8M, POTENCIA 189 CV (INCLUI CABINE E CHASSI, NAO INCLUI CARROCERIA)                                                                                                                                                                                                                                                                                                                                      </t>
  </si>
  <si>
    <t>279.328,40</t>
  </si>
  <si>
    <t xml:space="preserve">CAMINHAO TOCO, PESO BRUTO TOTAL 16000 KG, CARGA UTIL MAXIMA 10600 KG, DISTANCIA ENTRE EIXOS 4,80 M, POTENCIA 275 CV (INCLUI CABINE E CHASSI, NAO INCLUI CARROCERIA)                                                                                                                                                                                                                                                                                                                                       </t>
  </si>
  <si>
    <t>388.849,25</t>
  </si>
  <si>
    <t xml:space="preserve">CAMINHAO TOCO, PESO BRUTO TOTAL 16000 KG, CARGA UTIL MAXIMA 10780 KG, DISTANCIA ENTRE EIXOS 3,56 M, POTENCIA 275 CV (INCLUI CABINE E CHASSI, NAO INCLUI CARROCERIA)                                                                                                                                                                                                                                                                                                                                       </t>
  </si>
  <si>
    <t>390.356,44</t>
  </si>
  <si>
    <t xml:space="preserve">CAMINHAO TOCO, PESO BRUTO TOTAL 16000 KG, CARGA UTIL MAXIMA 11030 KG, DISTANCIA ENTRE EIXOS 3,56M, POTENCIA 186 CV (INCLUI CABINE E CHASSI, NAO INCLUI CARROCERIA)                                                                                                                                                                                                                                                                                                                                        </t>
  </si>
  <si>
    <t>390.356,41</t>
  </si>
  <si>
    <t xml:space="preserve">CAMINHAO TOCO, PESO BRUTO TOTAL 16000 KG, CARGA UTIL MAXIMA 11130 KG, DISTANCIA ENTRE EIXOS 5,36 M, POTENCIA 185 CV (INCLUI CABINE E CHASSI, NAO INCLUI CARROCERIA)                                                                                                                                                                                                                                                                                                                                       </t>
  </si>
  <si>
    <t>353.983,45</t>
  </si>
  <si>
    <t xml:space="preserve">CAMINHAO TOCO, PESO BRUTO TOTAL 16000 KG, CARGA UTIL MAXIMA 13071 KG, DISTANCIA ENTRE EIXOS 4,80 M, POTENCIA 230 CV (INCLUI CABINE E CHASSI, NAO INCLUI CARROCERIA)                                                                                                                                                                                                                                                                                                                                       </t>
  </si>
  <si>
    <t>372.772,80</t>
  </si>
  <si>
    <t xml:space="preserve">CAMINHAO TOCO, PESO BRUTO TOTAL 8250 KG, CARGA UTIL MAXIMA 5110 KG, DISTANCIA ENTRE EIXOS 4,30 M, POTENCIA 162 CV (INCLUI CABINE E CHASSI, NAO INCLUI CARROCERIA)                                                                                                                                                                                                                                                                                                                                         </t>
  </si>
  <si>
    <t>260.237,64</t>
  </si>
  <si>
    <t xml:space="preserve">CAMINHAO TOCO, PESO BRUTO TOTAL 9000 KG, CARGA UTIL MAXIMA 5940 KG, DISTANCIA ENTRE EIXOS 3,69 M, POTENCIA 177 CV (INCLUI CABINE E CHASSI, NAO INCLUI CARROCERIA)                                                                                                                                                                                                                                                                                                                                         </t>
  </si>
  <si>
    <t>285.306,83</t>
  </si>
  <si>
    <t xml:space="preserve">CAMINHAO TOCO, PESO BRUTO TOTAL 9600 KG, CARGA UTIL MAXIMA 6110 KG, DISTANCIA ENTRE EIXOS 3,70 M, POTENCIA 156 CV (INCLUI CABINE E CHASSI, NAO INCLUI CARROCERIA)                                                                                                                                                                                                                                                                                                                                         </t>
  </si>
  <si>
    <t>284.302,07</t>
  </si>
  <si>
    <t xml:space="preserve">CAMINHAO TOCO, PESO BRUTO TOTAL 9600 KG, CARGA UTIL MAXIMA 6200 KG, DISTANCIA ENTRE EIXOS 3,10 M, POTENCIA 156 CV (INCLUI CABINE E CHASSI, NAO INCLUI CARROCERIA)                                                                                                                                                                                                                                                                                                                                         </t>
  </si>
  <si>
    <t>283.297,28</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</si>
  <si>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</si>
  <si>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</si>
  <si>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405.930,50</t>
  </si>
  <si>
    <t xml:space="preserve">CAMINHAO TRUCADO, PESO BRUTO TOTAL 23000 KG, CARGA UTIL MAXIMA 15378 KG, DISTANCIA ENTRE EIXOS 4,80 M, POTENCIA 326 CV (INCLUI CABINE E CHASSI, NAO INCLUI CARROCERIA)                                                                                                                                                                                                                                                                                                                                    </t>
  </si>
  <si>
    <t>458.178,99</t>
  </si>
  <si>
    <t xml:space="preserve">CAMINHAO TRUCADO, PESO BRUTO TOTAL 23000 KG, CARGA UTIL MAXIMA 15935 KG, DISTANCIA ENTRE EIXOS 4,80 M, POTENCIA 230 CV (INCLUI CABINE E CHASSI, NAO INCLUI CARROCERIA)                                                                                                                                                                                                                                                                                                                                    </t>
  </si>
  <si>
    <t>412.260,60</t>
  </si>
  <si>
    <t xml:space="preserve">CAMINHAO TRUCADO, PESO BRUTO TOTAL 23000 KG, CARGA UTIL MAXIMA 15940 KG, DISTANCIA ENTRE EIXOS 3,60 M, POTENCIA 286 CV (INCLUI CABINE E CHASSI, NAO INCLUI CARROCERIA)                                                                                                                                                                                                                                                                                                                                    </t>
  </si>
  <si>
    <t>435.069,09</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</si>
  <si>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</si>
  <si>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</si>
  <si>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430.045,19</t>
  </si>
  <si>
    <t xml:space="preserve">CAMINHONETE COM MOTOR A DIESEL, POTENCIA *160* CV, CABINE DUPLA, 4X4                                                                                                                                                                                                                                                                                                                                                                                                                                      </t>
  </si>
  <si>
    <t>199.414,33</t>
  </si>
  <si>
    <t xml:space="preserve">CAMPAINHA ALTA POTENCIA 110V / 220V, DIAMETRO 150 MM                                                                                                                                                                                                                                                                                                                                                                                                                                                      </t>
  </si>
  <si>
    <t>110,01</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</si>
  <si>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</si>
  <si>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</si>
  <si>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</si>
  <si>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</si>
  <si>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</si>
  <si>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</si>
  <si>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</si>
  <si>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</si>
  <si>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</si>
  <si>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</si>
  <si>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</si>
  <si>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</si>
  <si>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</si>
  <si>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</si>
  <si>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</si>
  <si>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</si>
  <si>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87,82</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</si>
  <si>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</si>
  <si>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</si>
  <si>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</si>
  <si>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</si>
  <si>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</si>
  <si>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</si>
  <si>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</si>
  <si>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</si>
  <si>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</si>
  <si>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</si>
  <si>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</si>
  <si>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</si>
  <si>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</si>
  <si>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</si>
  <si>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</si>
  <si>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</si>
  <si>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</si>
  <si>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</si>
  <si>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</si>
  <si>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</si>
  <si>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</si>
  <si>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89,22</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</si>
  <si>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</si>
  <si>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</si>
  <si>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</si>
  <si>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</si>
  <si>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</si>
  <si>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</si>
  <si>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</si>
  <si>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</si>
  <si>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</si>
  <si>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</si>
  <si>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</si>
  <si>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</si>
  <si>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67,10</t>
  </si>
  <si>
    <t xml:space="preserve">CAP PVC, SERIE R, DN 75 MM, PARA ESGOTO OU AGUAS PLUVIAIS PREDIAIS                                                                                                                                                                                                                                                                                                                                                                                                                                        </t>
  </si>
  <si>
    <t>10,14</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</si>
  <si>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</si>
  <si>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</si>
  <si>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</si>
  <si>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</si>
  <si>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74,96</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</si>
  <si>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</si>
  <si>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</si>
  <si>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</si>
  <si>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</si>
  <si>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</si>
  <si>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</si>
  <si>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</si>
  <si>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</si>
  <si>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</si>
  <si>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</si>
  <si>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</si>
  <si>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</si>
  <si>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</si>
  <si>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151,00</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</si>
  <si>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</si>
  <si>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</si>
  <si>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</si>
  <si>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155,23</t>
  </si>
  <si>
    <t xml:space="preserve">CAPACITOR TRIFASICO, POTENCIA 5 KVAR, TENSAO 220 V, FORNECIDO COM CAPA PROTETORA, RESISTOR INTERNO A UNIDADE CAPACITIVA                                                                                                                                                                                                                                                                                                                                                                                   </t>
  </si>
  <si>
    <t>263,75</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</si>
  <si>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</si>
  <si>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</si>
  <si>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</si>
  <si>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</si>
  <si>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</si>
  <si>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</si>
  <si>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</si>
  <si>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48,97</t>
  </si>
  <si>
    <t xml:space="preserve">CARPETE DE POLIPROPILENO EM MANTA PARA TRAFEGO COMERCIAL MEDIO, E = 5 A 6 MM (INSTALADO)                                                                                                                                                                                                                                                                                                                                                                                                                  </t>
  </si>
  <si>
    <t>83,37</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</si>
  <si>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</si>
  <si>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</si>
  <si>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</si>
  <si>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</si>
  <si>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</si>
  <si>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</si>
  <si>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</si>
  <si>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</si>
  <si>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4.003,15</t>
  </si>
  <si>
    <t xml:space="preserve">CARRINHO DE MAO DE ACO CAPACIDADE 50 A 60 L, PNEU COM CAMARA                                                                                                                                                                                                                                                                                                                                                                                                                                              </t>
  </si>
  <si>
    <t>175,45</t>
  </si>
  <si>
    <t xml:space="preserve">CARROCERIA FIXA ABERTA DE MADEIRA PARA TRANSPORTE GERAL DE CARGA SECA DIMENSOES APROXIMADAS 2,25 X 4,10 X 0,50 M (INCLUI MONTAGEM, NAO INCLUI CAMINHAO)                                                                                                                                                                                                                                                                                                                                                   </t>
  </si>
  <si>
    <t>17.067,50</t>
  </si>
  <si>
    <t xml:space="preserve">CARROCERIA FIXA ABERTA DE MADEIRA PARA TRANSPORTE GERAL DE CARGA SECA DIMENSOES APROXIMADAS 2,5 X 5,5 X 0,50 M (INCLUI MONTAGEM, NAO INCLUI CAMINHAO)                                                                                                                                                                                                                                                                                                                                                     </t>
  </si>
  <si>
    <t>23.154,51</t>
  </si>
  <si>
    <t xml:space="preserve">CARROCERIA FIXA ABERTA DE MADEIRA PARA TRANSPORTE GERAL DE CARGA SECA DIMENSOES APROXIMADAS 2,5 X 6,00 X 0,50 M (INCLUI MONTAGEM, NAO INCLUI CAMINHAO)                                                                                                                                                                                                                                                                                                                                                    </t>
  </si>
  <si>
    <t>25.064,16</t>
  </si>
  <si>
    <t xml:space="preserve">CARROCERIA FIXA ABERTA DE MADEIRA PARA TRANSPORTE GERAL DE CARGA SECA DIMENSOES APROXIMADAS 2,5 X 6,5 X 0,50 M (INCLUI MONTAGEM, NAO INCLUI CAMINHAO)                                                                                                                                                                                                                                                                                                                                                     </t>
  </si>
  <si>
    <t>26.973,81</t>
  </si>
  <si>
    <t xml:space="preserve">CARROCERIA FIXA ABERTA DE MADEIRA PARA TRANSPORTE GERAL DE CARGA SECA DIMENSOES APROXIMADAS 2,5 X 7,00 X 0,50 M (INCLUI MONTAGEM, NAO INCLUI CAMINHAO)                                                                                                                                                                                                                                                                                                                                                    </t>
  </si>
  <si>
    <t>28.883,46</t>
  </si>
  <si>
    <t xml:space="preserve">CARROCERIA FIXA ABERTA DE MADEIRA PARA TRANSPORTE GERAL DE CARGA SECA DIMENSOES APROXIMADAS 2,5 X 7,5 X 0,50 M (INCLUI MONTAGEM, NAO INCLUI CAMINHAO)                                                                                                                                                                                                                                                                                                                                                     </t>
  </si>
  <si>
    <t>32.941,46</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</si>
  <si>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</si>
  <si>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</si>
  <si>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</si>
  <si>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</si>
  <si>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</si>
  <si>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</si>
  <si>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10.163,93</t>
  </si>
  <si>
    <t xml:space="preserve">CAVALO MECANICO TRACAO 4X2, PESO BRUTO TOTAL COMBINADO 49000 KG, CAPACIDADE MAXIMA DE TRACAO *66000* KG, POTENCIA *360* CV (INCLUI CABINE E CHASSI, NAO INCLUI SEMIRREBOQUE)                                                                                                                                                                                                                                                                                                                              </t>
  </si>
  <si>
    <t>571.751,23</t>
  </si>
  <si>
    <t xml:space="preserve">CAVALO MECANICO TRACAO 4X2, PESO BRUTO TOTAL 16000 KG, CAPACIDADE MAXIMA DE TRACAO *36000* KG, DISTANCIA ENTRE EIXOS *3,56* M, POTENCIA *286* CV (INCLUI CABINE E CHASSI, NAO INCLUI SEMIRREBOQUE)                                                                                                                                                                                                                                                                                                        </t>
  </si>
  <si>
    <t>490.356,14</t>
  </si>
  <si>
    <t xml:space="preserve">CAVALO MECANICO TRACAO 4X2, PESO BRUTO TOTAL 16000 KG, CAPACIDADE MAXIMA DE TRACAO *45000* KG, DISTANCIA ENTRE EIXOS *3,56* M, POTENCIA *330* CV (INCLUI CABINE E CHASSI, NAO INCLUI SEMIRREBOQUE)                                                                                                                                                                                                                                                                                                        </t>
  </si>
  <si>
    <t>496.311,86</t>
  </si>
  <si>
    <t xml:space="preserve">CAVALO MECANICO TRACAO 4X2, PESO BRUTO TOTAL 16000 KG, CAPACIDADE MAXIMA DE TRACAO *80000* KG, POTENCIA *380* CV (INCLUI CABINE E CHASSI, NAO INCLUI SEMIRREBOQUE)                                                                                                                                                                                                                                                                                                                                        </t>
  </si>
  <si>
    <t>564.207,33</t>
  </si>
  <si>
    <t xml:space="preserve">CAVALO MECANICO TRACAO 6X2, PESO BRUTO TOTAL COMBINADO 56000 KG, CAPACIDADE MAXIMA DE TRACAO *66000* KG, POTENCIA *360* CV (INCLUI CABINE E CHASSI, NAO INCLUI SEMIRREBOQUE)                                                                                                                                                                                                                                                                                                                              </t>
  </si>
  <si>
    <t>691.858,73</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</si>
  <si>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</si>
  <si>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</si>
  <si>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</si>
  <si>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</si>
  <si>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5.248,26</t>
  </si>
  <si>
    <t xml:space="preserve">CENTRO DE MEDICAO AGRUPADA, EM POLICARBONATO / PVC, COM 16 MEDIDORES E PROTECAO GERAL (INCLUI BARRAMENTO, DISJUNTORES E ACESSORIOS DE FIXACAO) (PADRAO CONCESSIONARIA LOCAL)                                                                                                                                                                                                                                                                                                                              </t>
  </si>
  <si>
    <t>6.997,68</t>
  </si>
  <si>
    <t xml:space="preserve">CENTRO DE MEDICAO AGRUPADA, EM POLICARBONATO / PVC, COM 4 MEDIDORES E PROTECAO GERAL (INCLUI BARRAMENTO, DISJUNTORES E ACESSORIOS DE FIXACAO) (PADRAO CONCESSIONARIA LOCAL)                                                                                                                                                                                                                                                                                                                               </t>
  </si>
  <si>
    <t>1.219,54</t>
  </si>
  <si>
    <t xml:space="preserve">CENTRO DE MEDICAO AGRUPADA, EM POLICARBONATO / PVC, COM 8 MEDIDORES E PROTECAO GERAL (INCLUI BARRAMENTO, DISJUNTORES E ACESSORIOS DE FIXACAO) (PADRAO CONCESSIONARIA LOCAL)                                                                                                                                                                                                                                                                                                                               </t>
  </si>
  <si>
    <t>2.691,41</t>
  </si>
  <si>
    <t xml:space="preserve">CERA  LIQUIDA                                                                                                                                                                                                                                                                                                                                                                                                                                                                                             </t>
  </si>
  <si>
    <t xml:space="preserve">CHAPA ACO INOX AISI 304 NUMERO 4 (E = 6 MM), ACABAMENTO NUMERO 1 (LAMINADO A QUENTE, FOSCO)                                                                                                                                                                                                                                                                                                                                                                                                               </t>
  </si>
  <si>
    <t>1.379,90</t>
  </si>
  <si>
    <t xml:space="preserve">CHAPA ACO INOX AISI 304 NUMERO 9 (E = 4 MM), ACABAMENTO NUMERO 1 (LAMINADO A QUENTE, FOSCO)                                                                                                                                                                                                                                                                                                                                                                                                               </t>
  </si>
  <si>
    <t>919,92</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</si>
  <si>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</si>
  <si>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</si>
  <si>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</si>
  <si>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</si>
  <si>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</si>
  <si>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</si>
  <si>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</si>
  <si>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</si>
  <si>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</si>
  <si>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</si>
  <si>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</si>
  <si>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</si>
  <si>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</si>
  <si>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</si>
  <si>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</si>
  <si>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</si>
  <si>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</si>
  <si>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</si>
  <si>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</si>
  <si>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</si>
  <si>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</si>
  <si>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</si>
  <si>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</si>
  <si>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</si>
  <si>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</si>
  <si>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</si>
  <si>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</si>
  <si>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</si>
  <si>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</si>
  <si>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40,22</t>
  </si>
  <si>
    <t xml:space="preserve">CHAPA DE LAMINADO MELAMINICO, LISO FOSCO, DE *1,25 X 3,08* M, E = 0,8 MM                                                                                                                                                                                                                                                                                                                                                                                                                                  </t>
  </si>
  <si>
    <t xml:space="preserve">CHAPA DE LAMINADO MELAMINICO, TEXTURIZADO, DE *1,25 X 3,08* M, E = 0,8 MM                                                                                                                                                                                                                                                                                                                                                                                                                                 </t>
  </si>
  <si>
    <t xml:space="preserve">CHAPA DE MADEIRA COMPENSADA NAVAL (COM COLA FENOLICA), E = 10 MM, DE *1,60 X 2,20* M                                                                                                                                                                                                                                                                                                                                                                                                                      </t>
  </si>
  <si>
    <t>49,81</t>
  </si>
  <si>
    <t xml:space="preserve">CHAPA DE MADEIRA COMPENSADA NAVAL (COM COLA FENOLICA), E = 12 MM, DE *1,60 X 2,20* M                                                                                                                                                                                                                                                                                                                                                                                                                      </t>
  </si>
  <si>
    <t>60,72</t>
  </si>
  <si>
    <t xml:space="preserve">CHAPA DE MADEIRA COMPENSADA NAVAL (COM COLA FENOLICA), E = 15 MM, DE *1,60 X 2,20* M                                                                                                                                                                                                                                                                                                                                                                                                                      </t>
  </si>
  <si>
    <t>65,68</t>
  </si>
  <si>
    <t xml:space="preserve">CHAPA DE MADEIRA COMPENSADA NAVAL (COM COLA FENOLICA), E = 18 MM, DE *1,60 X 2,20* M                                                                                                                                                                                                                                                                                                                                                                                                                      </t>
  </si>
  <si>
    <t>83,61</t>
  </si>
  <si>
    <t xml:space="preserve">CHAPA DE MADEIRA COMPENSADA NAVAL (COM COLA FENOLICA), E = 20 MM, DE *1,60 X 2,20* M                                                                                                                                                                                                                                                                                                                                                                                                                      </t>
  </si>
  <si>
    <t xml:space="preserve">CHAPA DE MADEIRA COMPENSADA NAVAL (COM COLA FENOLICA), E = 25 MM, DE *1,60 X 2,20* M                                                                                                                                                                                                                                                                                                                                                                                                                      </t>
  </si>
  <si>
    <t>106,26</t>
  </si>
  <si>
    <t xml:space="preserve">CHAPA DE MADEIRA COMPENSADA NAVAL (COM COLA FENOLICA), E = 4 MM, DE *1,60 X 2,20* M                                                                                                                                                                                                                                                                                                                                                                                                                       </t>
  </si>
  <si>
    <t>27,36</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</si>
  <si>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</si>
  <si>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</si>
  <si>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</si>
  <si>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12 MM                                                                                                                                                                                                                                                                                                                                                                                                              </t>
  </si>
  <si>
    <t>35,18</t>
  </si>
  <si>
    <t xml:space="preserve">CHAPA DE MADEIRA COMPENSADA RESINADA PARA FORMA DE CONCRETO, DE *2,2 X 1,1* M, E = 14 MM                                                                                                                                                                                                                                                                                                                                                                                                                  </t>
  </si>
  <si>
    <t xml:space="preserve">CHAPA DE MADEIRA COMPENSADA RESINADA PARA FORMA DE CONCRETO, DE *2,2 X 1,1* M, E = 17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</si>
  <si>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</si>
  <si>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</si>
  <si>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</si>
  <si>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</si>
  <si>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</si>
  <si>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32,85</t>
  </si>
  <si>
    <t xml:space="preserve">CHAPA DE MDF BRANCO LISO 1 FACE, E = 9 MM, DE *2,75 X 1,85* M                                                                                                                                                                                                                                                                                                                                                                                                                                             </t>
  </si>
  <si>
    <t>42,93</t>
  </si>
  <si>
    <t xml:space="preserve">CHAPA DE MDF BRANCO LISO 2 FACES, E = 12 MM, DE *2,75 X 1,85* M                                                                                                                                                                                                                                                                                                                                                                                                                                           </t>
  </si>
  <si>
    <t>47,23</t>
  </si>
  <si>
    <t xml:space="preserve">CHAPA DE MDF BRANCO LISO 2 FACES, E = 15 MM, DE *2,75 X 1,85* M                                                                                                                                                                                                                                                                                                                                                                                                                                           </t>
  </si>
  <si>
    <t>51,55</t>
  </si>
  <si>
    <t xml:space="preserve">CHAPA DE MDF BRANCO LISO 2 FACES, E = 18 MM, DE *2,75 X 1,85* M                                                                                                                                                                                                                                                                                                                                                                                                                                           </t>
  </si>
  <si>
    <t xml:space="preserve">CHAPA DE MDF BRANCO LISO 2 FACES, E = 25 MM, DE *2,75 X 1,85* M                                                                                                                                                                                                                                                                                                                                                                                                                                           </t>
  </si>
  <si>
    <t>96,65</t>
  </si>
  <si>
    <t xml:space="preserve">CHAPA DE MDF BRANCO LISO 2 FACES, E = 6 MM, DE *2,75 X 1,85* M                                                                                                                                                                                                                                                                                                                                                                                                                                            </t>
  </si>
  <si>
    <t>35,44</t>
  </si>
  <si>
    <t xml:space="preserve">CHAPA DE MDF BRANCO LISO 2 FACES, E = 9 MM, DE *2,75 X 1,85* M                                                                                                                                                                                                                                                                                                                                                                                                                                            </t>
  </si>
  <si>
    <t xml:space="preserve">CHAPA DE MDF CRU, E = 12 MM, DE *2,75 X 1,85* M                                                                                                                                                                                                                                                                                                                                                                                                                                                           </t>
  </si>
  <si>
    <t>36,18</t>
  </si>
  <si>
    <t xml:space="preserve">CHAPA DE MDF CRU, E = 15 MM, DE *2,75 X 1,85* M                                                                                                                                                                                                                                                                                                                                                                                                                                                           </t>
  </si>
  <si>
    <t xml:space="preserve">CHAPA DE MDF CRU, E = 18 MM, DE *2,75 X 1,85* M                                                                                                                                                                                                                                                                                                                                                                                                                                                           </t>
  </si>
  <si>
    <t xml:space="preserve">CHAPA DE MDF CRU, E = 20 MM, DE *2,75 X 1,85* M                                                                                                                                                                                                                                                                                                                                                                                                                                                           </t>
  </si>
  <si>
    <t xml:space="preserve">CHAPA DE MDF CRU, E = 25 MM, DE *2,75 X 1,85* M                                                                                                                                                                                                                                                                                                                                                                                                                                                           </t>
  </si>
  <si>
    <t>75,46</t>
  </si>
  <si>
    <t xml:space="preserve">CHAPA DE MDF CRU, E = 6 MM, DE *2,75 X 1,85* M                                                                                                                                                                                                                                                                                                                                                                                                                                                            </t>
  </si>
  <si>
    <t xml:space="preserve">CHAPA DE MDF CRU, E = 9 MM, DE *2,75 X 1,85* M                                                                                                                                                                                                                                                                                                                                                                                                                                                            </t>
  </si>
  <si>
    <t xml:space="preserve">CHAPA EM ACO GALVANIZADO PARA STEEL DECK, COM NERVURAS TRAPEZOIDAIS, LARGURA UTIL DE 915 MM E ESPESSURA DE 0,80 MM                                                                                                                                                                                                                                                                                                                                                                                        </t>
  </si>
  <si>
    <t>137,95</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</si>
  <si>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</si>
  <si>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</si>
  <si>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208,89</t>
  </si>
  <si>
    <t xml:space="preserve">CHAPA PARA EMENDA DE VIGA, EM ACO GROSSO, QUALIDADE ESTRUTURAL, BITOLA 3/16 ", E= 4,75 MM, 4 FUROS, LARGURA 45 MM, COMPRIMENTO 500 MM                                                                                                                                                                                                                                                                                                                                                                     </t>
  </si>
  <si>
    <t xml:space="preserve">CHAPA/BOBINA LISA EM ALUMINIO, LIGA 1.200 - H14, QUALQUER ESPESSURA, QUALQUER LARGURA                                                                                                                                                                                                                                                                                                                                                                                                                     </t>
  </si>
  <si>
    <t>41,84</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</si>
  <si>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</si>
  <si>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</si>
  <si>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</si>
  <si>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</si>
  <si>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</si>
  <si>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</si>
  <si>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</si>
  <si>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</si>
  <si>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</si>
  <si>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</si>
  <si>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</si>
  <si>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13,67</t>
  </si>
  <si>
    <t xml:space="preserve">CHUMBADOR DE ACO, DIAMETRO 1/2", COMPRIMENTO 75 MM                                                                                                                                                                                                                                                                                                                                                                                                                                                        </t>
  </si>
  <si>
    <t xml:space="preserve">CHUMBADOR DE ACO, DIAMETRO 5/8", COMPRIMENTO 6", COM PORCA                                                                                                                                                                                                                                                                                                                                                                                                                                                </t>
  </si>
  <si>
    <t xml:space="preserve">CHUMBADOR DE ACO, 1" X 600 MM, PARA POSTES DE ACO COM BASE, INCLUSO PORCA E ARRUELA                                                                                                                                                                                                                                                                                                                                                                                                                       </t>
  </si>
  <si>
    <t>172,81</t>
  </si>
  <si>
    <t xml:space="preserve">CHUMBADOR, DIAMETRO 1/4" COM PARAFUSO 1/4" X 40 MM                                                                                                                                                                                                                                                                                                                                                                                                                                                        </t>
  </si>
  <si>
    <t xml:space="preserve">CHUVEIRO COMUM EM PLASTICO BRANCO, COM CANO, 3 TEMPERATURAS, 5500 W (110/220 V)                                                                                                                                                                                                                                                                                                                                                                                                                           </t>
  </si>
  <si>
    <t xml:space="preserve">CHUVEIRO COMUM EM PLASTICO CROMADO, COM CANO, 4 TEMPERATURAS (110/220 V)                                                                                                                                                                                                                                                                                                                                                                                                                                  </t>
  </si>
  <si>
    <t>223,19</t>
  </si>
  <si>
    <t xml:space="preserve">CHUVEIRO PLASTICO BRANCO SIMPLES 5 '' PARA ACOPLAR EM HASTE 1/2 ", AGUA FRIA                                                                                                                                                                                                                                                                                                                                                                                                                              </t>
  </si>
  <si>
    <t xml:space="preserve">CIMENTO ASFALTICO DE PETROLEO A GRANEL (CAP) 50/70 (COLETADO CAIXA NA ANP ACRESCIDO DE ICMS)                                                                                                                                                                                                                                                                                                                                                                                                              </t>
  </si>
  <si>
    <t>4.836,21</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</si>
  <si>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</si>
  <si>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</si>
  <si>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</si>
  <si>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</si>
  <si>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</si>
  <si>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</si>
  <si>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</si>
  <si>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</si>
  <si>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37,43</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</si>
  <si>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</si>
  <si>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</si>
  <si>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</si>
  <si>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40,32</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</si>
  <si>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</si>
  <si>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</si>
  <si>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</si>
  <si>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</si>
  <si>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21,52</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</si>
  <si>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</si>
  <si>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</si>
  <si>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</si>
  <si>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</si>
  <si>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</si>
  <si>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</si>
  <si>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</si>
  <si>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</si>
  <si>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</si>
  <si>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</si>
  <si>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</si>
  <si>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10.399,50</t>
  </si>
  <si>
    <t xml:space="preserve">COMPACTADOR DE SOLO TIPO PLACA VIBRATORIA REVERSIVEL, A GASOLINA, 4 TEMPOS, PESO DE 125 A 150 KG, FORCA CENTRIFUGA DE 2500 A 2800 KGF, LARG. TRABALHO DE 400 A 450 MM, FREQ VIBRACAO DE 4300 A 4500 RPM, VELOC. TRABALHO DE 15 A 20 M/MIN, POT. DE 5,5 A 6,0 HP                                                                                                                                                                                                                                           </t>
  </si>
  <si>
    <t>8.730,30</t>
  </si>
  <si>
    <t xml:space="preserve">COMPACTADOR DE SOLO TIPO PLACA VIBRATORIA REVERSIVEL, A GASOLINA, 4 TEMPOS, PESO DE 150 A 175 KG, FORCA CENTRIFUGA DE 2800 A 3100 KGF, LARG. TRABALHO DE 450 A 520 MM, FREQ VIBRACAO DE 4000 A 4300 RPM, VELOC. TRABALHO DE 15 A 20 M/MIN, POT. DE 6,0 A 7,0 HP                                                                                                                                                                                                                                           </t>
  </si>
  <si>
    <t>7.535,86</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</si>
  <si>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</si>
  <si>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5.825,51</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</si>
  <si>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</si>
  <si>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103.003,04</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</si>
  <si>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</si>
  <si>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13.561,03</t>
  </si>
  <si>
    <t xml:space="preserve">COMPACTADOR DE SOLOS DE PERCURSAO (SOQUETE) COM MOTOR A GASOLINA 4 TEMPOS DE 4 HP (4 CV)                                                                                                                                                                                                                                                                                                                                                                                                                  </t>
  </si>
  <si>
    <t>12.886,33</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</si>
  <si>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</si>
  <si>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</si>
  <si>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</si>
  <si>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</si>
  <si>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</si>
  <si>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</si>
  <si>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</si>
  <si>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</si>
  <si>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</si>
  <si>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</si>
  <si>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</si>
  <si>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469,79</t>
  </si>
  <si>
    <t xml:space="preserve">CONCRETO AUTOADENSAVEL (CAA) CLASSE DE RESISTENCIA C20, ESPALHAMENTO SF2, INCLUI SERVICO DE BOMBEAMENTO (NBR 15823)                                                                                                                                                                                                                                                                                                                                                                                       </t>
  </si>
  <si>
    <t>488,17</t>
  </si>
  <si>
    <t xml:space="preserve">CONCRETO AUTOADENSAVEL (CAA) CLASSE DE RESISTENCIA C25, ESPALHAMENTO SF2, INCLUI SERVICO DE BOMBEAMENTO (NBR 15823)                                                                                                                                                                                                                                                                                                                                                                                       </t>
  </si>
  <si>
    <t>493,66</t>
  </si>
  <si>
    <t xml:space="preserve">CONCRETO AUTOADENSAVEL (CAA) CLASSE DE RESISTENCIA C30, ESPALHAMENTO SF2, INCLUI SERVICO DE BOMBEAMENTO (NBR 15823)                                                                                                                                                                                                                                                                                                                                                                                       </t>
  </si>
  <si>
    <t>507,96</t>
  </si>
  <si>
    <t xml:space="preserve">CONCRETO BETUMINOSO USINADO A QUENTE (CBUQ) PARA PAVIMENTACAO ASFALTICA, PADRAO DNIT, FAIXA C, COM CAP 30/45 - AQUISICAO POSTO USINA                                                                                                                                                                                                                                                                                                                                                                      </t>
  </si>
  <si>
    <t>399,71</t>
  </si>
  <si>
    <t xml:space="preserve">CONCRETO BETUMINOSO USINADO A QUENTE (CBUQ) PARA PAVIMENTACAO ASFALTICA, PADRAO DNIT, FAIXA C, COM CAP 50/70 - AQUISICAO POSTO USINA                                                                                                                                                                                                                                                                                                                                                                      </t>
  </si>
  <si>
    <t>407,50</t>
  </si>
  <si>
    <t xml:space="preserve">CONCRETO BETUMINOSO USINADO A QUENTE (CBUQ) PARA PAVIMENTACAO ASFALTICA, PADRAO DNIT, PARA BINDER, COM CAP 50/70 - AQUISICAO POSTO USINA                                                                                                                                                                                                                                                                                                                                                                  </t>
  </si>
  <si>
    <t>394,78</t>
  </si>
  <si>
    <t xml:space="preserve">CONCRETO USINADO BOMBEAVEL, CLASSE DE RESISTENCIA C20, COM BRITA 0 E 1, SLUMP = 100 +/- 20 MM, EXCLUI SERVICO DE BOMBEAMENTO (NBR 8953)                                                                                                                                                                                                                                                                                                                                                                   </t>
  </si>
  <si>
    <t>417,50</t>
  </si>
  <si>
    <t xml:space="preserve">CONCRETO USINADO BOMBEAVEL, CLASSE DE RESISTENCIA C20, COM BRITA 0 E 1, SLUMP = 100 +/- 20 MM, INCLUI SERVICO DE BOMBEAMENTO (NBR 8953)                                                                                                                                                                                                                                                                                                                                                                   </t>
  </si>
  <si>
    <t>450,73</t>
  </si>
  <si>
    <t xml:space="preserve">CONCRETO USINADO BOMBEAVEL, CLASSE DE RESISTENCIA C20, COM BRITA 0 E 1, SLUMP = 130 +/- 20 MM, EXCLUI SERVICO DE BOMBEAMENTO (NBR 8953)                                                                                                                                                                                                                                                                                                                                                                   </t>
  </si>
  <si>
    <t>432,45</t>
  </si>
  <si>
    <t xml:space="preserve">CONCRETO USINADO BOMBEAVEL, CLASSE DE RESISTENCIA C20, COM BRITA 0 E 1, SLUMP = 190 +/- 20 MM, INCLUI SERVICO DE BOMBEAMENTO (NBR 8953)                                                                                                                                                                                                                                                                                                                                                                   </t>
  </si>
  <si>
    <t>495,58</t>
  </si>
  <si>
    <t xml:space="preserve">CONCRETO USINADO BOMBEAVEL, CLASSE DE RESISTENCIA C20, COM BRITA 0, SLUMP = 220 +/- 20 MM, INCLUI SERVICO DE BOMBEAMENTO (NBR 8953)                                                                                                                                                                                                                                                                                                                                                                       </t>
  </si>
  <si>
    <t>502,78</t>
  </si>
  <si>
    <t xml:space="preserve">CONCRETO USINADO BOMBEAVEL, CLASSE DE RESISTENCIA C25, COM BRITA 0 E 1, SLUMP = 100 +/- 20 MM, EXCLUI SERVICO DE BOMBEAMENTO (NBR 8953)                                                                                                                                                                                                                                                                                                                                                                   </t>
  </si>
  <si>
    <t>429,26</t>
  </si>
  <si>
    <t xml:space="preserve">CONCRETO USINADO BOMBEAVEL, CLASSE DE RESISTENCIA C25, COM BRITA 0 E 1, SLUMP = 100 +/- 20 MM, INCLUI SERVICO DE BOMBEAMENTO (NBR 8953)                                                                                                                                                                                                                                                                                                                                                                   </t>
  </si>
  <si>
    <t>465,04</t>
  </si>
  <si>
    <t xml:space="preserve">CONCRETO USINADO BOMBEAVEL, CLASSE DE RESISTENCIA C25, COM BRITA 0 E 1, SLUMP = 130 +/- 20 MM, EXCLUI SERVICO DE BOMBEAMENTO (NBR 8953)                                                                                                                                                                                                                                                                                                                                                                   </t>
  </si>
  <si>
    <t>445,78</t>
  </si>
  <si>
    <t xml:space="preserve">CONCRETO USINADO BOMBEAVEL, CLASSE DE RESISTENCIA C25, COM BRITA 0 E 1, SLUMP = 190 +/- 20 MM, EXCLUI SERVICO DE BOMBEAMENTO (NBR 8953)                                                                                                                                                                                                                                                                                                                                                                   </t>
  </si>
  <si>
    <t>493,44</t>
  </si>
  <si>
    <t xml:space="preserve">CONCRETO USINADO BOMBEAVEL, CLASSE DE RESISTENCIA C30, COM BRITA 0 E 1, SLUMP = 100 +/- 20 MM, EXCLUI SERVICO DE BOMBEAMENTO (NBR 8953)                                                                                                                                                                                                                                                                                                                                                                   </t>
  </si>
  <si>
    <t>443,57</t>
  </si>
  <si>
    <t xml:space="preserve">CONCRETO USINADO BOMBEAVEL, CLASSE DE RESISTENCIA C30, COM BRITA 0 E 1, SLUMP = 100 +/- 20 MM, INCLUI SERVICO DE BOMBEAMENTO (NBR 8953)                                                                                                                                                                                                                                                                                                                                                                   </t>
  </si>
  <si>
    <t>479,34</t>
  </si>
  <si>
    <t xml:space="preserve">CONCRETO USINADO BOMBEAVEL, CLASSE DE RESISTENCIA C30, COM BRITA 0 E 1, SLUMP = 130 +/- 20 MM, EXCLUI SERVICO DE BOMBEAMENTO (NBR 8953)                                                                                                                                                                                                                                                                                                                                                                   </t>
  </si>
  <si>
    <t>470,72</t>
  </si>
  <si>
    <t xml:space="preserve">CONCRETO USINADO BOMBEAVEL, CLASSE DE RESISTENCIA C30, COM BRITA 0 E 1, SLUMP = 190 +/- 20 MM, EXCLUI SERVICO DE BOMBEAMENTO (NBR 8953)                                                                                                                                                                                                                                                                                                                                                                   </t>
  </si>
  <si>
    <t>496,80</t>
  </si>
  <si>
    <t xml:space="preserve">CONCRETO USINADO BOMBEAVEL, CLASSE DE RESISTENCIA C30, COM BRITA 0 E 1, SLUMP = 220 +/- 30 MM, EXCLUI SERVICO DE BOMBEAMENTO (NBR 8953)                                                                                                                                                                                                                                                                                                                                                                   </t>
  </si>
  <si>
    <t>518,02</t>
  </si>
  <si>
    <t xml:space="preserve">CONCRETO USINADO BOMBEAVEL, CLASSE DE RESISTENCIA C35, COM BRITA 0 E 1, SLUMP = 100 +/- 20 MM, EXCLUI SERVICO DE BOMBEAMENTO (NBR 8953)                                                                                                                                                                                                                                                                                                                                                                   </t>
  </si>
  <si>
    <t>457,88</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</si>
  <si>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</si>
  <si>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</si>
  <si>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477,65</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</si>
  <si>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</si>
  <si>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</si>
  <si>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530,76</t>
  </si>
  <si>
    <t xml:space="preserve">CONCRETO USINADO BOMBEAVEL, CLASSE DE RESISTENCIA C50, COM BRITA 0 E 1, SLUMP = 100 +/- 20 MM, INCLUI SERVICO DE BOMBEAMENTO (NBR 8953)                                                                                                                                                                                                                                                                                                                                                                   </t>
  </si>
  <si>
    <t>567,08</t>
  </si>
  <si>
    <t xml:space="preserve">CONCRETO USINADO BOMBEAVEL, CLASSE DE RESISTENCIA C60, COM BRITA 0 E 1, SLUMP = 100 +/- 20 MM, INCLUI SERVICO DE BOMBEAMENTO (NBR 8953)                                                                                                                                                                                                                                                                                                                                                                   </t>
  </si>
  <si>
    <t>606,43</t>
  </si>
  <si>
    <t xml:space="preserve">CONCRETO USINADO CONVENCIONAL (NAO BOMBEAVEL) CLASSE DE RESISTENCIA C10, COM BRITA 1 E 2, SLUMP = 80 MM +/- 10 MM (NBR 8953)                                                                                                                                                                                                                                                                                                                                                                              </t>
  </si>
  <si>
    <t>394,21</t>
  </si>
  <si>
    <t xml:space="preserve">CONCRETO USINADO CONVENCIONAL (NAO BOMBEAVEL) CLASSE DE RESISTENCIA C15, COM BRITA 1 E 2, SLUMP = 80 MM +/- 10 MM (NBR 8953)                                                                                                                                                                                                                                                                                                                                                                              </t>
  </si>
  <si>
    <t>400,65</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</si>
  <si>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</si>
  <si>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</si>
  <si>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</si>
  <si>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</si>
  <si>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</si>
  <si>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</si>
  <si>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</si>
  <si>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155,50</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</si>
  <si>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</si>
  <si>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</si>
  <si>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</si>
  <si>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</si>
  <si>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</si>
  <si>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</si>
  <si>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</si>
  <si>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</si>
  <si>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</si>
  <si>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24,05</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</si>
  <si>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</si>
  <si>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</si>
  <si>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</si>
  <si>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</si>
  <si>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</si>
  <si>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</si>
  <si>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108,34</t>
  </si>
  <si>
    <t xml:space="preserve">CONDULETE DE ALUMINIO TIPO LR, PARA ELETRODUTO ROSCAVEL DE 4", COM TAMPA CEGA                                                                                                                                                                                                                                                                                                                                                                                                                             </t>
  </si>
  <si>
    <t>169,03</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</si>
  <si>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</si>
  <si>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</si>
  <si>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</si>
  <si>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</si>
  <si>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</si>
  <si>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39,04</t>
  </si>
  <si>
    <t xml:space="preserve">CONDULETE DE ALUMINIO TIPO T, PARA ELETRODUTO ROSCAVEL DE 3/4", COM TAMPA CEGA                                                                                                                                                                                                                                                                                                                                                                                                                            </t>
  </si>
  <si>
    <t xml:space="preserve">CONDULETE DE ALUMINIO TIPO T, PARA ELETRODUTO ROSCAVEL DE 3", COM TAMPA CEGA                                                                                                                                                                                                                                                                                                                                                                                                                              </t>
  </si>
  <si>
    <t>121,90</t>
  </si>
  <si>
    <t xml:space="preserve">CONDULETE DE ALUMINIO TIPO T, PARA ELETRODUTO ROSCAVEL DE 4", COM TAMPA CEGA                                                                                                                                                                                                                                                                                                                                                                                                                              </t>
  </si>
  <si>
    <t xml:space="preserve">CONDULETE DE ALUMINIO TIPO TB, PARA ELETRODUTO ROSCAVEL DE 3", COM TAMPA CEGA                                                                                                                                                                                                                                                                                                                                                                                                                             </t>
  </si>
  <si>
    <t>89,75</t>
  </si>
  <si>
    <t xml:space="preserve">CONDULETE DE ALUMINIO TIPO X, PARA ELETRODUTO ROSCAVEL DE 1 1/2", COM TAMPA CEGA                                                                                                                                                                                                                                                                                                                                                                                                                          </t>
  </si>
  <si>
    <t>26,73</t>
  </si>
  <si>
    <t xml:space="preserve">CONDULETE DE ALUMINIO TIPO X, PARA ELETRODUTO ROSCAVEL DE 1 1/4", COM TAMPA CEGA                                                                                                                                                                                                                                                                                                                                                                                                                          </t>
  </si>
  <si>
    <t xml:space="preserve">CONDULETE DE ALUMINIO TIPO X, PARA ELETRODUTO ROSCAVEL DE 1/2", COM TAMPA CEGA                                                                                                                                                                                                                                                                                                                                                                                                                            </t>
  </si>
  <si>
    <t>10,90</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</si>
  <si>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</si>
  <si>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</si>
  <si>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</si>
  <si>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</si>
  <si>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</si>
  <si>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</si>
  <si>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</si>
  <si>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</si>
  <si>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</si>
  <si>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</si>
  <si>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</si>
  <si>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</si>
  <si>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</si>
  <si>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</si>
  <si>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</si>
  <si>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</si>
  <si>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</si>
  <si>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</si>
  <si>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</si>
  <si>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</si>
  <si>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</si>
  <si>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</si>
  <si>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</si>
  <si>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</si>
  <si>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</si>
  <si>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</si>
  <si>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</si>
  <si>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</si>
  <si>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</si>
  <si>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91,46</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</si>
  <si>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</si>
  <si>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</si>
  <si>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</si>
  <si>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</si>
  <si>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</si>
  <si>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</si>
  <si>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14,43</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</si>
  <si>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</si>
  <si>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</si>
  <si>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</si>
  <si>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</si>
  <si>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</si>
  <si>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</si>
  <si>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</si>
  <si>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</si>
  <si>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79,25</t>
  </si>
  <si>
    <t xml:space="preserve">CONECTOR CURVO 90 GRAUS DE ALUMINIO, BITOLA 2", PARA ADAPTAR ENTRADA DE ELETRODUTO METALICO FLEXIVEL EM QUADROS                                                                                                                                                                                                                                                                                                                                                                                           </t>
  </si>
  <si>
    <t>33,73</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</si>
  <si>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</si>
  <si>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</si>
  <si>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</si>
  <si>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175,88</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</si>
  <si>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</si>
  <si>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</si>
  <si>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</si>
  <si>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</si>
  <si>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</si>
  <si>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57,70</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</si>
  <si>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</si>
  <si>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</si>
  <si>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</si>
  <si>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</si>
  <si>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</si>
  <si>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</si>
  <si>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</si>
  <si>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</si>
  <si>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</si>
  <si>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</si>
  <si>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5,10</t>
  </si>
  <si>
    <t xml:space="preserve">CONECTOR METALICO TIPO PARAFUSO FENDIDO (SPLIT BOLT), PARA CABOS ATE 120 MM2                                                                                                                                                                                                                                                                                                                                                                                                                              </t>
  </si>
  <si>
    <t xml:space="preserve">CONECTOR METALICO TIPO PARAFUSO FENDIDO (SPLIT BOLT), PARA CABOS ATE 150 MM2                                                                                                                                                                                                                                                                                                                                                                                                                              </t>
  </si>
  <si>
    <t>33,31</t>
  </si>
  <si>
    <t xml:space="preserve">CONECTOR METALICO TIPO PARAFUSO FENDIDO (SPLIT BOLT), PARA CABOS ATE 16 MM2                                                                                                                                                                                                                                                                                                                                                                                                                               </t>
  </si>
  <si>
    <t xml:space="preserve">CONECTOR METALICO TIPO PARAFUSO FENDIDO (SPLIT BOLT), PARA CABOS ATE 185 MM2                                                                                                                                                                                                                                                                                                                                                                                                                              </t>
  </si>
  <si>
    <t>45,32</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</si>
  <si>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</si>
  <si>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</si>
  <si>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</si>
  <si>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</si>
  <si>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</si>
  <si>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</si>
  <si>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25,01</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</si>
  <si>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</si>
  <si>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</si>
  <si>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</si>
  <si>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</si>
  <si>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</si>
  <si>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</si>
  <si>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</si>
  <si>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</si>
  <si>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</si>
  <si>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34,14</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</si>
  <si>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</si>
  <si>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</si>
  <si>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</si>
  <si>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</si>
  <si>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</si>
  <si>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198,79</t>
  </si>
  <si>
    <t xml:space="preserve">CONECTOR, CPVC, SOLDAVEL, 42 MM X 1 1/2", PARA AGUA QUENTE                                                                                                                                                                                                                                                                                                                                                                                                                                                </t>
  </si>
  <si>
    <t>242,95</t>
  </si>
  <si>
    <t xml:space="preserve">CONEXAO FIXA, ROSCA FEMEA, EM PLASTICO, DN 16 MM X 1/2", PARA CONEXAO COM CRIMPAGEM EM TUBO PEX                                                                                                                                                                                                                                                                                                                                                                                                           </t>
  </si>
  <si>
    <t xml:space="preserve">CONEXAO FIXA, ROSCA FEMEA, EM PLASTICO, DN 16 MM X 3/4", PARA CONEXAO COM CRIMPAGEM EM TUBO PEX                                                                                                                                                                                                                                                                                                                                                                                                           </t>
  </si>
  <si>
    <t>23,88</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</si>
  <si>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</si>
  <si>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</si>
  <si>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</si>
  <si>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24,14</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</si>
  <si>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</si>
  <si>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</si>
  <si>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</si>
  <si>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</si>
  <si>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</si>
  <si>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</si>
  <si>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</si>
  <si>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</si>
  <si>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</si>
  <si>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</si>
  <si>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</si>
  <si>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</si>
  <si>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</si>
  <si>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</si>
  <si>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26,22</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</si>
  <si>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</si>
  <si>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</si>
  <si>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</si>
  <si>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</si>
  <si>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</si>
  <si>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</si>
  <si>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</si>
  <si>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</si>
  <si>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</si>
  <si>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</si>
  <si>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131,26</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</si>
  <si>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</si>
  <si>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</si>
  <si>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</si>
  <si>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</si>
  <si>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</si>
  <si>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</si>
  <si>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5.018,06</t>
  </si>
  <si>
    <t xml:space="preserve">CONJUNTO PARA QUADRA DE  VOLEI COM POSTES EM TUBO DE ACO GALVANIZADO 3", H = *255* CM, PINTURA EM TINTA ESMALTE SINTETICO, REDE DE NYLON COM 2 MM, MALHA 10 X 10 CM E ANTENAS OFICIAIS EM FIBRA DE VIDRO                                                                                                                                                                                                                                                                                                  </t>
  </si>
  <si>
    <t>3.046,40</t>
  </si>
  <si>
    <t xml:space="preserve">CONJUNTO PRE-MOLDADO COMPOSTO POR GRELHA (0,99 X 0,45 M), QUADRO (1,10 X 0,52 M) E CANTONEIRA (1,10 X 0,35 M), EM CONCRETO ARMADO, COM FCK DE 21 MPA                                                                                                                                                                                                                                                                                                                                                      </t>
  </si>
  <si>
    <t>403,85</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</si>
  <si>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</si>
  <si>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</si>
  <si>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1.558,03</t>
  </si>
  <si>
    <t xml:space="preserve">CONTATOR TRIPOLAR, CORRENTE DE *185* A, TENSAO NOMINAL DE *500* V, CATEGORIA AC-2 E AC-3                                                                                                                                                                                                                                                                                                                                                                                                                  </t>
  </si>
  <si>
    <t>2.330,23</t>
  </si>
  <si>
    <t xml:space="preserve">CONTATOR TRIPOLAR, CORRENTE DE *22* A, TENSAO NOMINAL DE *500* V, CATEGORIA AC-2 E AC-3                                                                                                                                                                                                                                                                                                                                                                                                                   </t>
  </si>
  <si>
    <t>162,76</t>
  </si>
  <si>
    <t xml:space="preserve">CONTATOR TRIPOLAR, CORRENTE DE *265* A, TENSAO NOMINAL DE *500* V, CATEGORIA AC-2 E AC-3                                                                                                                                                                                                                                                                                                                                                                                                                  </t>
  </si>
  <si>
    <t>5.258,37</t>
  </si>
  <si>
    <t xml:space="preserve">CONTATOR TRIPOLAR, CORRENTE DE *38* A, TENSAO NOMINAL DE *500* V, CATEGORIA AC-2 E AC-3                                                                                                                                                                                                                                                                                                                                                                                                                   </t>
  </si>
  <si>
    <t>342,85</t>
  </si>
  <si>
    <t xml:space="preserve">CONTATOR TRIPOLAR, CORRENTE DE *500* A, TENSAO NOMINAL DE *500* V, CATEGORIA AC-2 E AC-3                                                                                                                                                                                                                                                                                                                                                                                                                  </t>
  </si>
  <si>
    <t>12.797,61</t>
  </si>
  <si>
    <t xml:space="preserve">CONTATOR TRIPOLAR, CORRENTE DE *65* A, TENSAO NOMINAL DE *500* V, CATEGORIA AC-2 E AC-3                                                                                                                                                                                                                                                                                                                                                                                                                   </t>
  </si>
  <si>
    <t>655,35</t>
  </si>
  <si>
    <t xml:space="preserve">CONTATOR TRIPOLAR, CORRENTE DE 12 A, TENSAO NOMINAL DE *500* V, CATEGORIA AC-2 E AC-3                                                                                                                                                                                                                                                                                                                                                                                                                     </t>
  </si>
  <si>
    <t>132,73</t>
  </si>
  <si>
    <t xml:space="preserve">CONTATOR TRIPOLAR, CORRENTE DE 25 A, TENSAO NOMINAL DE *500* V, CATEGORIA AC-2 E AC-3                                                                                                                                                                                                                                                                                                                                                                                                                     </t>
  </si>
  <si>
    <t>182,58</t>
  </si>
  <si>
    <t xml:space="preserve">CONTATOR TRIPOLAR, CORRENTE DE 250 A, TENSAO NOMINAL DE *500* V, PARA ACIONAMENTO DE CAPACITORES                                                                                                                                                                                                                                                                                                                                                                                                          </t>
  </si>
  <si>
    <t>4.020,13</t>
  </si>
  <si>
    <t xml:space="preserve">CONTATOR TRIPOLAR, CORRENTE DE 300 A, TENSAO NOMINAL DE *500* V, CATEGORIA AC-2 E AC-3                                                                                                                                                                                                                                                                                                                                                                                                                    </t>
  </si>
  <si>
    <t>6.183,03</t>
  </si>
  <si>
    <t xml:space="preserve">CONTATOR TRIPOLAR, CORRENTE DE 32 A, TENSAO NOMINAL DE *500* V, CATEGORIA AC-2 E AC-3                                                                                                                                                                                                                                                                                                                                                                                                                     </t>
  </si>
  <si>
    <t>282,58</t>
  </si>
  <si>
    <t xml:space="preserve">CONTATOR TRIPOLAR, CORRENTE DE 400 A, TENSAO NOMINAL DE *500* V, CATEGORIA AC-2 E AC-3                                                                                                                                                                                                                                                                                                                                                                                                                    </t>
  </si>
  <si>
    <t>7.381,20</t>
  </si>
  <si>
    <t xml:space="preserve">CONTATOR TRIPOLAR, CORRENTE DE 45 A, TENSAO NOMINAL DE *500* V, CATEGORIA AC-2 E AC-3                                                                                                                                                                                                                                                                                                                                                                                                                     </t>
  </si>
  <si>
    <t>505,40</t>
  </si>
  <si>
    <t xml:space="preserve">CONTATOR TRIPOLAR, CORRENTE DE 630 A, TENSAO NOMINAL DE *500* V, CATEGORIA AC-2 E AC-3                                                                                                                                                                                                                                                                                                                                                                                                                    </t>
  </si>
  <si>
    <t>18.143,35</t>
  </si>
  <si>
    <t xml:space="preserve">CONTATOR TRIPOLAR, CORRENTE DE 75 A, TENSAO NOMINAL DE *500* V, CATEGORIA AC-2 E AC-3                                                                                                                                                                                                                                                                                                                                                                                                                     </t>
  </si>
  <si>
    <t>949,06</t>
  </si>
  <si>
    <t xml:space="preserve">CONTATOR TRIPOLAR, CORRENTE DE 9 A, TENSAO NOMINAL DE *500* V, CATEGORIA AC-2 E AC-3                                                                                                                                                                                                                                                                                                                                                                                                                      </t>
  </si>
  <si>
    <t xml:space="preserve">CONTATOR TRIPOLAR, CORRENTE DE 95 A, TENSAO NOMINAL DE *500* V, CATEGORIA AC-2 E AC-3                                                                                                                                                                                                                                                                                                                                                                                                                     </t>
  </si>
  <si>
    <t>1.304,15</t>
  </si>
  <si>
    <t xml:space="preserve">CONTRA-PORCA SEXTAVADA, DIAMETRO NOMINAL 1 3/8", ALTURA 35 MM                                                                                                                                                                                                                                                                                                                                                                                                                                             </t>
  </si>
  <si>
    <t xml:space="preserve">COORDENADOR / GERENTE DE OBRA                                                                                                                                                                                                                                                                                                                                                                                                                                                                             </t>
  </si>
  <si>
    <t xml:space="preserve">COORDENADOR / GERENTE DE OBRA (MENSALISTA)                                                                                                                                                                                                                                                                                                                                                                                                                                                                </t>
  </si>
  <si>
    <t xml:space="preserve">CORDA DE POLIAMIDA 12 MM TIPO BOMBEIRO, PARA TRABALHO EM ALTURA                                                                                                                                                                                                                                                                                                                                                                                                                                           </t>
  </si>
  <si>
    <t>606,09</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</si>
  <si>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</si>
  <si>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</si>
  <si>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</si>
  <si>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</si>
  <si>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</si>
  <si>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</si>
  <si>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</si>
  <si>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</si>
  <si>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</si>
  <si>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</si>
  <si>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14.104,30</t>
  </si>
  <si>
    <t xml:space="preserve">CORTADEIRA HIDRAULICA DE VERGALHAO, PARA ACO DE DIAMETRO ATE 50 MM, MOTOR ELETRICO TRIFASICO, POTENCIA DE 5,5 HP A 7,5 HP                                                                                                                                                                                                                                                                                                                                                                                 </t>
  </si>
  <si>
    <t>116.271,07</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</si>
  <si>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</si>
  <si>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</si>
  <si>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</si>
  <si>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24,57</t>
  </si>
  <si>
    <t xml:space="preserve">COTOVELO DE COBRE 90 GRAUS (REF 607) SEM ANEL DE SOLDA, BOLSA X BOLSA, 104 MM                                                                                                                                                                                                                                                                                                                                                                                                                             </t>
  </si>
  <si>
    <t>822,28</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</si>
  <si>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</si>
  <si>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</si>
  <si>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</si>
  <si>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</si>
  <si>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40,91</t>
  </si>
  <si>
    <t xml:space="preserve">COTOVELO DE COBRE 90 GRAUS (REF 607) SEM ANEL DE SOLDA, BOLSA X BOLSA, 42 MM                                                                                                                                                                                                                                                                                                                                                                                                                              </t>
  </si>
  <si>
    <t xml:space="preserve">COTOVELO DE COBRE 90 GRAUS (REF 607) SEM ANEL DE SOLDA, BOLSA X BOLSA, 54 MM                                                                                                                                                                                                                                                                                                                                                                                                                              </t>
  </si>
  <si>
    <t>99,66</t>
  </si>
  <si>
    <t xml:space="preserve">COTOVELO DE COBRE 90 GRAUS (REF 607) SEM ANEL DE SOLDA, BOLSA X BOLSA, 66 MM                                                                                                                                                                                                                                                                                                                                                                                                                              </t>
  </si>
  <si>
    <t>347,03</t>
  </si>
  <si>
    <t xml:space="preserve">COTOVELO DE COBRE 90 GRAUS (REF 607) SEM ANEL DE SOLDA, BOLSA X BOLSA, 79 MM                                                                                                                                                                                                                                                                                                                                                                                                                              </t>
  </si>
  <si>
    <t>332,77</t>
  </si>
  <si>
    <t xml:space="preserve">COTOVELO DE REDUCAO 90 GRAUS DE FERRO GALVANIZADO, COM ROSCA BSP, DE 1 1/2" X 1"                                                                                                                                                                                                                                                                                                                                                                                                                          </t>
  </si>
  <si>
    <t xml:space="preserve">COTOVELO DE REDUCAO 90 GRAUS DE FERRO GALVANIZADO, COM ROSCA BSP, DE 1 1/2" X 3/4"                                                                                                                                                                                                                                                                                                                                                                                                                        </t>
  </si>
  <si>
    <t>31,76</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</si>
  <si>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</si>
  <si>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</si>
  <si>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</si>
  <si>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</si>
  <si>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80,67</t>
  </si>
  <si>
    <t xml:space="preserve">COTOVELO DE REDUCAO 90 GRAUS DE FERRO GALVANIZADO, COM ROSCA BSP, DE 2" X 1 1/2"                                                                                                                                                                                                                                                                                                                                                                                                                          </t>
  </si>
  <si>
    <t>45,56</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</si>
  <si>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</si>
  <si>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</si>
  <si>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</si>
  <si>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</si>
  <si>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</si>
  <si>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</si>
  <si>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</si>
  <si>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39,06</t>
  </si>
  <si>
    <t xml:space="preserve">COTOVELO 45 GRAUS DE FERRO GALVANIZADO, COM ROSCA BSP, DE 3/4"                                                                                                                                                                                                                                                                                                                                                                                                                                            </t>
  </si>
  <si>
    <t>9,25</t>
  </si>
  <si>
    <t xml:space="preserve">COTOVELO 45 GRAUS DE FERRO GALVANIZADO, COM ROSCA BSP, DE 3"                                                                                                                                                                                                                                                                                                                                                                                                                                              </t>
  </si>
  <si>
    <t xml:space="preserve">COTOVELO 45 GRAUS DE FERRO GALVANIZADO, COM ROSCA BSP, DE 4"                                                                                                                                                                                                                                                                                                                                                                                                                                              </t>
  </si>
  <si>
    <t>193,42</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</si>
  <si>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</si>
  <si>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</si>
  <si>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</si>
  <si>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</si>
  <si>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</si>
  <si>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</si>
  <si>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30,37</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</si>
  <si>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</si>
  <si>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</si>
  <si>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</si>
  <si>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15,57</t>
  </si>
  <si>
    <t xml:space="preserve">COTOVELO 90 GRAUS DE FERRO GALVANIZADO, COM ROSCA BSP MACHO/FEMEA, DE 2 1/2"                                                                                                                                                                                                                                                                                                                                                                                                                              </t>
  </si>
  <si>
    <t>88,64</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</si>
  <si>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</si>
  <si>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</si>
  <si>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</si>
  <si>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134,82</t>
  </si>
  <si>
    <t xml:space="preserve">COTOVELO 90 GRAUS DE FERRO GALVANIZADO, COM ROSCA BSP, DE 1 1/2"                                                                                                                                                                                                                                                                                                                                                                                                                                          </t>
  </si>
  <si>
    <t>24,34</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</si>
  <si>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</si>
  <si>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</si>
  <si>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</si>
  <si>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</si>
  <si>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67,97</t>
  </si>
  <si>
    <t xml:space="preserve">COTOVELO 90 GRAUS DE FERRO GALVANIZADO, COM ROSCA BSP, DE 2"                                                                                                                                                                                                                                                                                                                                                                                                                                              </t>
  </si>
  <si>
    <t xml:space="preserve">COTOVELO 90 GRAUS DE FERRO GALVANIZADO, COM ROSCA BSP, DE 3/4"                                                                                                                                                                                                                                                                                                                                                                                                                                            </t>
  </si>
  <si>
    <t xml:space="preserve">COTOVELO 90 GRAUS DE FERRO GALVANIZADO, COM ROSCA BSP, DE 3"                                                                                                                                                                                                                                                                                                                                                                                                                                              </t>
  </si>
  <si>
    <t>95,87</t>
  </si>
  <si>
    <t xml:space="preserve">COTOVELO 90 GRAUS DE FERRO GALVANIZADO, COM ROSCA BSP, DE 4"                                                                                                                                                                                                                                                                                                                                                                                                                                              </t>
  </si>
  <si>
    <t>182,33</t>
  </si>
  <si>
    <t xml:space="preserve">COTOVELO 90 GRAUS DE FERRO GALVANIZADO, COM ROSCA BSP, DE 5"                                                                                                                                                                                                                                                                                                                                                                                                                                              </t>
  </si>
  <si>
    <t>266,05</t>
  </si>
  <si>
    <t xml:space="preserve">COTOVELO 90 GRAUS DE FERRO GALVANIZADO, COM ROSCA BSP, DE 6"                                                                                                                                                                                                                                                                                                                                                                                                                                              </t>
  </si>
  <si>
    <t>680,01</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</si>
  <si>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</si>
  <si>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</si>
  <si>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</si>
  <si>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</si>
  <si>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</si>
  <si>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</si>
  <si>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</si>
  <si>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</si>
  <si>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</si>
  <si>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</si>
  <si>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</si>
  <si>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</si>
  <si>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</si>
  <si>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104,52</t>
  </si>
  <si>
    <t xml:space="preserve">CRUZETA DE FERRO GALVANIZADO, COM ROSCA BSP, DE 1 1/2"                                                                                                                                                                                                                                                                                                                                                                                                                                                    </t>
  </si>
  <si>
    <t>57,41</t>
  </si>
  <si>
    <t xml:space="preserve">CRUZETA DE FERRO GALVANIZADO, COM ROSCA BSP, DE 1 1/4"                                                                                                                                                                                                                                                                                                                                                                                                                                                    </t>
  </si>
  <si>
    <t>44,96</t>
  </si>
  <si>
    <t xml:space="preserve">CRUZETA DE FERRO GALVANIZADO, COM ROSCA BSP, DE 1/2"                                                                                                                                                                                                                                                                                                                                                                                                                                                      </t>
  </si>
  <si>
    <t xml:space="preserve">CRUZETA DE FERRO GALVANIZADO, COM ROSCA BSP, DE 1"                                                                                                                                                                                                                                                                                                                                                                                                                                                        </t>
  </si>
  <si>
    <t xml:space="preserve">CRUZETA DE FERRO GALVANIZADO, COM ROSCA BSP, DE 2 1/2"                                                                                                                                                                                                                                                                                                                                                                                                                                                    </t>
  </si>
  <si>
    <t>143,43</t>
  </si>
  <si>
    <t xml:space="preserve">CRUZETA DE FERRO GALVANIZADO, COM ROSCA BSP, DE 2"                                                                                                                                                                                                                                                                                                                                                                                                                                                        </t>
  </si>
  <si>
    <t>79,28</t>
  </si>
  <si>
    <t xml:space="preserve">CRUZETA DE FERRO GALVANIZADO, COM ROSCA BSP, DE 3/4"                                                                                                                                                                                                                                                                                                                                                                                                                                                      </t>
  </si>
  <si>
    <t xml:space="preserve">CRUZETA DE FERRO GALVANIZADO, COM ROSCA BSP, DE 3"                                                                                                                                                                                                                                                                                                                                                                                                                                                        </t>
  </si>
  <si>
    <t>205,86</t>
  </si>
  <si>
    <t xml:space="preserve">CRUZETA DE MADEIRA TRATADA, *90 X 115 X 2400* MM, EM EUCALIPTO OU EQUIVALENTE DA REGIAO                                                                                                                                                                                                                                                                                                                                                                                                                   </t>
  </si>
  <si>
    <t>105,01</t>
  </si>
  <si>
    <t xml:space="preserve">CUBA ACO INOX (AISI 304) DE EMBUTIR COM VALVULA DE 3 1/2 ", DE *56 X 33 X 12* CM                                                                                                                                                                                                                                                                                                                                                                                                                          </t>
  </si>
  <si>
    <t>189,29</t>
  </si>
  <si>
    <t xml:space="preserve">CUBA ACO INOX (AISI 304) DE EMBUTIR COM VALVULA 3 1/2 ", DE *40 X 34 X 12* CM                                                                                                                                                                                                                                                                                                                                                                                                                             </t>
  </si>
  <si>
    <t>131,11</t>
  </si>
  <si>
    <t xml:space="preserve">CUBA ACO INOX (AISI 304) DE EMBUTIR COM VALVULA 3 1/2 ", DE *46 X 30 X 12* CM                                                                                                                                                                                                                                                                                                                                                                                                                             </t>
  </si>
  <si>
    <t>172,17</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</si>
  <si>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</si>
  <si>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</si>
  <si>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</si>
  <si>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</si>
  <si>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</si>
  <si>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</si>
  <si>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119,17</t>
  </si>
  <si>
    <t xml:space="preserve">CUMEEIRA NORMAL PARA TELHA ONDULADA DE FIBROCIMENTO, E = 6 MM, ABA 300 MM, COMPRIMENTO 1100 MM (SEM AMIANTO)                                                                                                                                                                                                                                                                                                                                                                                              </t>
  </si>
  <si>
    <t>60,25</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</si>
  <si>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</si>
  <si>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</si>
  <si>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</si>
  <si>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</si>
  <si>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</si>
  <si>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</si>
  <si>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</si>
  <si>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</si>
  <si>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</si>
  <si>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</si>
  <si>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133,70</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</si>
  <si>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</si>
  <si>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</si>
  <si>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</si>
  <si>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</si>
  <si>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</si>
  <si>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</si>
  <si>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</si>
  <si>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</si>
  <si>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54,17</t>
  </si>
  <si>
    <t xml:space="preserve">CURVA DE PVC 90 GRAUS, SOLDAVEL, 110 MM, PARA AGUA FRIA PREDIAL (NBR 5648)                                                                                                                                                                                                                                                                                                                                                                                                                                </t>
  </si>
  <si>
    <t>177,23</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</si>
  <si>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</si>
  <si>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</si>
  <si>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</si>
  <si>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</si>
  <si>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</si>
  <si>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</si>
  <si>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36,75</t>
  </si>
  <si>
    <t xml:space="preserve">CURVA DE PVC 90 GRAUS, SOLDAVEL, 75 MM, PARA AGUA FRIA PREDIAL (NBR 5648)                                                                                                                                                                                                                                                                                                                                                                                                                                 </t>
  </si>
  <si>
    <t>52,25</t>
  </si>
  <si>
    <t xml:space="preserve">CURVA DE PVC 90 GRAUS, SOLDAVEL, 85 MM, PARA AGUA FRIA PREDIAL (NBR 5648)                                                                                                                                                                                                                                                                                                                                                                                                                                 </t>
  </si>
  <si>
    <t>75,08</t>
  </si>
  <si>
    <t xml:space="preserve">CURVA DE PVC, 45 GRAUS, SERIE R, DN 100 MM, PARA ESGOTO OU AGUAS PLUVIAIS PREDIAIS                                                                                                                                                                                                                                                                                                                                                                                                                        </t>
  </si>
  <si>
    <t xml:space="preserve">CURVA DE PVC, 90 GRAUS, SERIE R, DN 100 MM, PARA ESGOTO OU AGUAS PLUVIAIS PREDIAIS                                                                                                                                                                                                                                                                                                                                                                                                                        </t>
  </si>
  <si>
    <t>52,29</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</si>
  <si>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</si>
  <si>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</si>
  <si>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</si>
  <si>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18,98</t>
  </si>
  <si>
    <t xml:space="preserve">CURVA DE TRANSPOSICAO BRONZE/LATAO (REF 736) SEM ANEL DE SOLDA, BOLSA X BOLSA, 22 MM                                                                                                                                                                                                                                                                                                                                                                                                                      </t>
  </si>
  <si>
    <t>42,20</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</si>
  <si>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</si>
  <si>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</si>
  <si>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</si>
  <si>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</si>
  <si>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</si>
  <si>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</si>
  <si>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</si>
  <si>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43,89</t>
  </si>
  <si>
    <t xml:space="preserve">CURVA LONGA PVC, PB, JE, 45 GRAUS, DN 150 MM, PARA REDE COLETORA ESGOTO (NBR 10569)                                                                                                                                                                                                                                                                                                                                                                                                                       </t>
  </si>
  <si>
    <t>161,82</t>
  </si>
  <si>
    <t xml:space="preserve">CURVA LONGA PVC, PB, JE, 90 GRAUS, DN 100 MM, PARA REDE COLETORA ESGOTO (NBR 10569)                                                                                                                                                                                                                                                                                                                                                                                                                       </t>
  </si>
  <si>
    <t>63,69</t>
  </si>
  <si>
    <t xml:space="preserve">CURVA LONGA PVC, PB, JE, 90 GRAUS, DN 150 MM, PARA REDE COLETORA ESGOTO (NBR 10569)                                                                                                                                                                                                                                                                                                                                                                                                                       </t>
  </si>
  <si>
    <t>232,36</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</si>
  <si>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</si>
  <si>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</si>
  <si>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</si>
  <si>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</si>
  <si>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</si>
  <si>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</si>
  <si>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</si>
  <si>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</si>
  <si>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556,30</t>
  </si>
  <si>
    <t xml:space="preserve">CURVA PVC LEVE, 90 GRAUS, COM PONTA E BOLSA LISA, DN 300 MM                                                                                                                                                                                                                                                                                                                                                                                                                                               </t>
  </si>
  <si>
    <t>866,49</t>
  </si>
  <si>
    <t xml:space="preserve">CURVA PVC LONGA 45 GRAUS, 100 MM, PARA ESGOTO PREDIAL                                                                                                                                                                                                                                                                                                                                                                                                                                                     </t>
  </si>
  <si>
    <t xml:space="preserve">CURVA PVC LONGA 45G, DN 50 MM, PARA ESGOTO PREDIAL                                                                                                                                                                                                                                                                                                                                                                                                                                                        </t>
  </si>
  <si>
    <t xml:space="preserve">CURVA PVC LONGA 45G, DN 75 MM, PARA ESGOTO PREDIAL                                                                                                                                                                                                                                                                                                                                                                                                                                                        </t>
  </si>
  <si>
    <t>33,66</t>
  </si>
  <si>
    <t xml:space="preserve">CURVA PVC LONGA 90 GRAUS, 100 MM, PARA ESGOTO PREDIAL                                                                                                                                                                                                                                                                                                                                                                                                                                                     </t>
  </si>
  <si>
    <t>42,18</t>
  </si>
  <si>
    <t xml:space="preserve">CURVA PVC LONGA 90 GRAUS, 40 MM, PARA ESGOTO PREDIAL                                                                                                                                                                                                                                                                                                                                                                                                                                                      </t>
  </si>
  <si>
    <t xml:space="preserve">CURVA PVC LONGA 90 GRAUS, 50 MM, PARA ESGOTO PREDIAL                                                                                                                                                                                                                                                                                                                                                                                                                                                      </t>
  </si>
  <si>
    <t xml:space="preserve">CURVA PVC LONGA 90 GRAUS, 75 MM, PARA ESGOTO PREDIAL                                                                                                                                                                                                                                                                                                                                                                                                                                                      </t>
  </si>
  <si>
    <t>28,93</t>
  </si>
  <si>
    <t xml:space="preserve">CURVA PVC PBA, JE, PB, 22 GRAUS, DN 100 / DE 110 MM, PARA REDE AGUA (NBR 10351)                                                                                                                                                                                                                                                                                                                                                                                                                           </t>
  </si>
  <si>
    <t xml:space="preserve">CURVA PVC PBA, JE, PB, 22 GRAUS, DN 50 / DE 60 MM, PARA REDE AGUA (NBR 10351)                                                                                                                                                                                                                                                                                                                                                                                                                             </t>
  </si>
  <si>
    <t>32,78</t>
  </si>
  <si>
    <t xml:space="preserve">CURVA PVC PBA, JE, PB, 22 GRAUS, DN 75 / DE 85 MM, PARA REDE AGUA (NBR 10351)                                                                                                                                                                                                                                                                                                                                                                                                                             </t>
  </si>
  <si>
    <t xml:space="preserve">CURVA PVC PBA, JE, PB, 45 GRAUS, DN 100 / DE 110 MM, PARA REDE AGUA (NBR 10351)                                                                                                                                                                                                                                                                                                                                                                                                                           </t>
  </si>
  <si>
    <t>152,69</t>
  </si>
  <si>
    <t xml:space="preserve">CURVA PVC PBA, JE, PB, 45 GRAUS, DN 50 / DE 60 MM, PARA REDE AGUA (NBR 10351)                                                                                                                                                                                                                                                                                                                                                                                                                             </t>
  </si>
  <si>
    <t xml:space="preserve">CURVA PVC PBA, JE, PB, 45 GRAUS, DN 75 / DE 85 MM, PARA REDE AGUA (NBR 10351)                                                                                                                                                                                                                                                                                                                                                                                                                             </t>
  </si>
  <si>
    <t>82,26</t>
  </si>
  <si>
    <t xml:space="preserve">CURVA PVC PBA, JE, PB, 90 GRAUS, DN 100 / DE 110 MM, PARA REDE AGUA (NBR 10351)                                                                                                                                                                                                                                                                                                                                                                                                                           </t>
  </si>
  <si>
    <t>186,32</t>
  </si>
  <si>
    <t xml:space="preserve">CURVA PVC PBA, JE, PB, 90 GRAUS, DN 50 / DE 60 MM, PARA REDE AGUA (NBR 10351)                                                                                                                                                                                                                                                                                                                                                                                                                             </t>
  </si>
  <si>
    <t>41,77</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</si>
  <si>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</si>
  <si>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</si>
  <si>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</si>
  <si>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</si>
  <si>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</si>
  <si>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</si>
  <si>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</si>
  <si>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</si>
  <si>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515,53</t>
  </si>
  <si>
    <t xml:space="preserve">CURVA PVC, BB, JE, 45 GRAUS, DN 250 MM, PARA TUBO CORRUGADO E/OU LISO, REDE COLETORA ESGOTO (NBR 10569)                                                                                                                                                                                                                                                                                                                                                                                                   </t>
  </si>
  <si>
    <t>848,02</t>
  </si>
  <si>
    <t xml:space="preserve">CURVA PVC, BB, JE, 90 GRAUS, DN 200 MM, PARA TUBO CORRUGADO E/OU LISO, REDE COLETORA ESGOTO (NBR 10569)                                                                                                                                                                                                                                                                                                                                                                                                   </t>
  </si>
  <si>
    <t>644,79</t>
  </si>
  <si>
    <t xml:space="preserve">CURVA PVC, BB, JE, 90 GRAUS, DN 250 MM, PARA TUBO CORRUGADO E/OU LISO, REDE COLETORA ESGOTO (NBR 10569)                                                                                                                                                                                                                                                                                                                                                                                                   </t>
  </si>
  <si>
    <t>953,24</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</si>
  <si>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</si>
  <si>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</si>
  <si>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</si>
  <si>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26,07</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</si>
  <si>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</si>
  <si>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</si>
  <si>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</si>
  <si>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</si>
  <si>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203,73</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</si>
  <si>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</si>
  <si>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</si>
  <si>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</si>
  <si>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</si>
  <si>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</si>
  <si>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28,64</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</si>
  <si>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</si>
  <si>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</si>
  <si>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</si>
  <si>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103,79</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</si>
  <si>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</si>
  <si>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</si>
  <si>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</si>
  <si>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</si>
  <si>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</si>
  <si>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</si>
  <si>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</si>
  <si>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</si>
  <si>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</si>
  <si>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</si>
  <si>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</si>
  <si>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79,77</t>
  </si>
  <si>
    <t xml:space="preserve">CURVA 45 GRAUS DE COBRE (REF 606) SEM ANEL DE SOLDA, BOLSA X BOLSA, 54 MM                                                                                                                                                                                                                                                                                                                                                                                                                                 </t>
  </si>
  <si>
    <t>118,48</t>
  </si>
  <si>
    <t xml:space="preserve">CURVA 45 GRAUS DE COBRE (REF 606) SEM ANEL DE SOLDA, BOLSA X BOLSA, 66 MM                                                                                                                                                                                                                                                                                                                                                                                                                                 </t>
  </si>
  <si>
    <t>281,59</t>
  </si>
  <si>
    <t xml:space="preserve">CURVA 45 GRAUS DE FERRO GALVANIZADO, COM ROSCA BSP FEMEA, DE 1 1/2"                                                                                                                                                                                                                                                                                                                                                                                                                                       </t>
  </si>
  <si>
    <t>61,90</t>
  </si>
  <si>
    <t xml:space="preserve">CURVA 45 GRAUS DE FERRO GALVANIZADO, COM ROSCA BSP FEMEA, DE 1 1/4"                                                                                                                                                                                                                                                                                                                                                                                                                                       </t>
  </si>
  <si>
    <t>45,03</t>
  </si>
  <si>
    <t xml:space="preserve">CURVA 45 GRAUS DE FERRO GALVANIZADO, COM ROSCA BSP FEMEA, DE 1/2"                                                                                                                                                                                                                                                                                                                                                                                                                                         </t>
  </si>
  <si>
    <t>13,47</t>
  </si>
  <si>
    <t xml:space="preserve">CURVA 45 GRAUS DE FERRO GALVANIZADO, COM ROSCA BSP FEMEA, DE 1"                                                                                                                                                                                                                                                                                                                                                                                                                                           </t>
  </si>
  <si>
    <t>36,64</t>
  </si>
  <si>
    <t xml:space="preserve">CURVA 45 GRAUS DE FERRO GALVANIZADO, COM ROSCA BSP FEMEA, DE 2 1/2"                                                                                                                                                                                                                                                                                                                                                                                                                                       </t>
  </si>
  <si>
    <t>149,82</t>
  </si>
  <si>
    <t xml:space="preserve">CURVA 45 GRAUS DE FERRO GALVANIZADO, COM ROSCA BSP FEMEA, DE 2"                                                                                                                                                                                                                                                                                                                                                                                                                                           </t>
  </si>
  <si>
    <t>99,45</t>
  </si>
  <si>
    <t xml:space="preserve">CURVA 45 GRAUS DE FERRO GALVANIZADO, COM ROSCA BSP FEMEA, DE 3/4"                                                                                                                                                                                                                                                                                                                                                                                                                                         </t>
  </si>
  <si>
    <t xml:space="preserve">CURVA 45 GRAUS DE FERRO GALVANIZADO, COM ROSCA BSP FEMEA, DE 3"                                                                                                                                                                                                                                                                                                                                                                                                                                           </t>
  </si>
  <si>
    <t>217,90</t>
  </si>
  <si>
    <t xml:space="preserve">CURVA 45 GRAUS DE FERRO GALVANIZADO, COM ROSCA BSP FEMEA, DE 4"                                                                                                                                                                                                                                                                                                                                                                                                                                           </t>
  </si>
  <si>
    <t>449,20</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</si>
  <si>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</si>
  <si>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</si>
  <si>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</si>
  <si>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11,19</t>
  </si>
  <si>
    <t xml:space="preserve">CURVA 45 GRAUS DE FERRO GALVANIZADO, COM ROSCA BSP MACHO/FEMEA, DE 1"                                                                                                                                                                                                                                                                                                                                                                                                                                     </t>
  </si>
  <si>
    <t xml:space="preserve">CURVA 45 GRAUS DE FERRO GALVANIZADO, COM ROSCA BSP MACHO/FEMEA, DE 2 1/2"                                                                                                                                                                                                                                                                                                                                                                                                                                 </t>
  </si>
  <si>
    <t>134,11</t>
  </si>
  <si>
    <t xml:space="preserve">CURVA 45 GRAUS DE FERRO GALVANIZADO, COM ROSCA BSP MACHO/FEMEA, DE 2"                                                                                                                                                                                                                                                                                                                                                                                                                                     </t>
  </si>
  <si>
    <t>74,39</t>
  </si>
  <si>
    <t xml:space="preserve">CURVA 45 GRAUS DE FERRO GALVANIZADO, COM ROSCA BSP MACHO/FEMEA, DE 3/4"                                                                                                                                                                                                                                                                                                                                                                                                                                   </t>
  </si>
  <si>
    <t xml:space="preserve">CURVA 45 GRAUS DE FERRO GALVANIZADO, COM ROSCA BSP MACHO/FEMEA, DE 3"                                                                                                                                                                                                                                                                                                                                                                                                                                     </t>
  </si>
  <si>
    <t>187,78</t>
  </si>
  <si>
    <t xml:space="preserve">CURVA 45 GRAUS EM ACO CARBONO, SOLDAVEL, PRESSAO 3.000 LBS, DN 1 1/2"                                                                                                                                                                                                                                                                                                                                                                                                                                     </t>
  </si>
  <si>
    <t>78,05</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</si>
  <si>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</si>
  <si>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</si>
  <si>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</si>
  <si>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</si>
  <si>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221,71</t>
  </si>
  <si>
    <t xml:space="preserve">CURVA 45 GRAUS EM ACO CARBONO, SOLDAVEL, PRESSAO 3.000 LBS, DN 2"                                                                                                                                                                                                                                                                                                                                                                                                                                         </t>
  </si>
  <si>
    <t>110,97</t>
  </si>
  <si>
    <t xml:space="preserve">CURVA 45 GRAUS EM ACO CARBONO, SOLDAVEL, PRESSAO 3.000 LBS, DN 3/4"                                                                                                                                                                                                                                                                                                                                                                                                                                       </t>
  </si>
  <si>
    <t xml:space="preserve">CURVA 45 GRAUS EM ACO CARBONO, SOLDAVEL, PRESSAO 3.000 LBS, DN 3"                                                                                                                                                                                                                                                                                                                                                                                                                                         </t>
  </si>
  <si>
    <t>575,45</t>
  </si>
  <si>
    <t xml:space="preserve">CURVA 45 GRAUS RANHURADA EM FERRO FUNDIDO, DN 50 MM (2")                                                                                                                                                                                                                                                                                                                                                                                                                                                  </t>
  </si>
  <si>
    <t>21,20</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</si>
  <si>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</si>
  <si>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</si>
  <si>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</si>
  <si>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</si>
  <si>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</si>
  <si>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16,82</t>
  </si>
  <si>
    <t xml:space="preserve">CURVA 90 GRAUS DE BARRA CHATA EM ALUMINIO 3/4 " X 1/4 " X 300 MM                                                                                                                                                                                                                                                                                                                                                                                                                                          </t>
  </si>
  <si>
    <t xml:space="preserve">CURVA 90 GRAUS DE FERRO GALVANIZADO, COM ROSCA BSP FEMEA, DE 1 1/2"                                                                                                                                                                                                                                                                                                                                                                                                                                       </t>
  </si>
  <si>
    <t>59,41</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</si>
  <si>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</si>
  <si>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</si>
  <si>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</si>
  <si>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</si>
  <si>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171,69</t>
  </si>
  <si>
    <t xml:space="preserve">CURVA 90 GRAUS DE FERRO GALVANIZADO, COM ROSCA BSP FEMEA, DE 2"                                                                                                                                                                                                                                                                                                                                                                                                                                           </t>
  </si>
  <si>
    <t>98,93</t>
  </si>
  <si>
    <t xml:space="preserve">CURVA 90 GRAUS DE FERRO GALVANIZADO, COM ROSCA BSP FEMEA, DE 3/4"                                                                                                                                                                                                                                                                                                                                                                                                                                         </t>
  </si>
  <si>
    <t xml:space="preserve">CURVA 90 GRAUS DE FERRO GALVANIZADO, COM ROSCA BSP FEMEA, DE 3"                                                                                                                                                                                                                                                                                                                                                                                                                                           </t>
  </si>
  <si>
    <t>231,75</t>
  </si>
  <si>
    <t xml:space="preserve">CURVA 90 GRAUS DE FERRO GALVANIZADO, COM ROSCA BSP FEMEA, DE 4"                                                                                                                                                                                                                                                                                                                                                                                                                                           </t>
  </si>
  <si>
    <t>468,30</t>
  </si>
  <si>
    <t xml:space="preserve">CURVA 90 GRAUS DE FERRO GALVANIZADO, COM ROSCA BSP MACHO/FEMEA, DE 1 1/2"                                                                                                                                                                                                                                                                                                                                                                                                                                 </t>
  </si>
  <si>
    <t>55,69</t>
  </si>
  <si>
    <t xml:space="preserve">CURVA 90 GRAUS DE FERRO GALVANIZADO, COM ROSCA BSP MACHO/FEMEA, DE 1 1/4"                                                                                                                                                                                                                                                                                                                                                                                                                                 </t>
  </si>
  <si>
    <t>45,75</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</si>
  <si>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</si>
  <si>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</si>
  <si>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</si>
  <si>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156,86</t>
  </si>
  <si>
    <t xml:space="preserve">CURVA 90 GRAUS DE FERRO GALVANIZADO, COM ROSCA BSP MACHO/FEMEA, DE 2"                                                                                                                                                                                                                                                                                                                                                                                                                                     </t>
  </si>
  <si>
    <t>93,37</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</si>
  <si>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</si>
  <si>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</si>
  <si>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</si>
  <si>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449,76</t>
  </si>
  <si>
    <t xml:space="preserve">CURVA 90 GRAUS DE FERRO GALVANIZADO, COM ROSCA BSP MACHO, DE 1 1/2"                                                                                                                                                                                                                                                                                                                                                                                                                                       </t>
  </si>
  <si>
    <t>67,45</t>
  </si>
  <si>
    <t xml:space="preserve">CURVA 90 GRAUS DE FERRO GALVANIZADO, COM ROSCA BSP MACHO, DE 1 1/4"                                                                                                                                                                                                                                                                                                                                                                                                                                       </t>
  </si>
  <si>
    <t>51,74</t>
  </si>
  <si>
    <t xml:space="preserve">CURVA 90 GRAUS DE FERRO GALVANIZADO, COM ROSCA BSP MACHO, DE 1/2"                                                                                                                                                                                                                                                                                                                                                                                                                                         </t>
  </si>
  <si>
    <t xml:space="preserve">CURVA 90 GRAUS DE FERRO GALVANIZADO, COM ROSCA BSP MACHO, DE 1"                                                                                                                                                                                                                                                                                                                                                                                                                                           </t>
  </si>
  <si>
    <t xml:space="preserve">CURVA 90 GRAUS DE FERRO GALVANIZADO, COM ROSCA BSP MACHO, DE 2 1/2"                                                                                                                                                                                                                                                                                                                                                                                                                                       </t>
  </si>
  <si>
    <t>213,88</t>
  </si>
  <si>
    <t xml:space="preserve">CURVA 90 GRAUS DE FERRO GALVANIZADO, COM ROSCA BSP MACHO, DE 2"                                                                                                                                                                                                                                                                                                                                                                                                                                           </t>
  </si>
  <si>
    <t xml:space="preserve">CURVA 90 GRAUS DE FERRO GALVANIZADO, COM ROSCA BSP MACHO, DE 3/4"                                                                                                                                                                                                                                                                                                                                                                                                                                         </t>
  </si>
  <si>
    <t xml:space="preserve">CURVA 90 GRAUS DE FERRO GALVANIZADO, COM ROSCA BSP MACHO, DE 3"                                                                                                                                                                                                                                                                                                                                                                                                                                           </t>
  </si>
  <si>
    <t>278,56</t>
  </si>
  <si>
    <t xml:space="preserve">CURVA 90 GRAUS DE FERRO GALVANIZADO, COM ROSCA BSP MACHO, DE 4"                                                                                                                                                                                                                                                                                                                                                                                                                                           </t>
  </si>
  <si>
    <t>531,81</t>
  </si>
  <si>
    <t xml:space="preserve">CURVA 90 GRAUS DE FERRO GALVANIZADO, COM ROSCA BSP MACHO, DE 6"                                                                                                                                                                                                                                                                                                                                                                                                                                           </t>
  </si>
  <si>
    <t>1.330,28</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</si>
  <si>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</si>
  <si>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</si>
  <si>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</si>
  <si>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</si>
  <si>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</si>
  <si>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238,17</t>
  </si>
  <si>
    <t xml:space="preserve">CURVA 90 GRAUS EM ACO CARBONO, RAIO CURTO, SOLDAVEL, PRESSAO 3.000 LBS, DN 2"                                                                                                                                                                                                                                                                                                                                                                                                                             </t>
  </si>
  <si>
    <t>121,26</t>
  </si>
  <si>
    <t xml:space="preserve">CURVA 90 GRAUS EM ACO CARBONO, RAIO CURTO, SOLDAVEL, PRESSAO 3.000 LBS, DN 3/4"                                                                                                                                                                                                                                                                                                                                                                                                                           </t>
  </si>
  <si>
    <t xml:space="preserve">CURVA 90 GRAUS EM ACO CARBONO, RAIO CURTO, SOLDAVEL, PRESSAO 3.000 LBS, DN 3"                                                                                                                                                                                                                                                                                                                                                                                                                             </t>
  </si>
  <si>
    <t>501,61</t>
  </si>
  <si>
    <t xml:space="preserve">CURVA 90 GRAUS RANHURADA EM FERRO FUNDIDO, DN 50 MM (2")                                                                                                                                                                                                                                                                                                                                                                                                                                                  </t>
  </si>
  <si>
    <t xml:space="preserve">CURVA 90 GRAUS RANHURADA EM FERRO FUNDIDO, DN 65 MM (2 1/2")                                                                                                                                                                                                                                                                                                                                                                                                                                              </t>
  </si>
  <si>
    <t>32,82</t>
  </si>
  <si>
    <t xml:space="preserve">CURVA 90 GRAUS RANHURADA EM FERRO FUNDIDO, DN 80 MM (3")                                                                                                                                                                                                                                                                                                                                                                                                                                                  </t>
  </si>
  <si>
    <t>38,72</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</si>
  <si>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</si>
  <si>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</si>
  <si>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</si>
  <si>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</si>
  <si>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</si>
  <si>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</si>
  <si>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</si>
  <si>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</si>
  <si>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</si>
  <si>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</si>
  <si>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</si>
  <si>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</si>
  <si>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</si>
  <si>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143,94</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</si>
  <si>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</si>
  <si>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</si>
  <si>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</si>
  <si>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</si>
  <si>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</si>
  <si>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</si>
  <si>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</si>
  <si>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64,64</t>
  </si>
  <si>
    <t xml:space="preserve">CURVA 90 GRAUS, PARA ELETRODUTO, EM ACO GALVANIZADO ELETROLITICO, DIAMETRO DE 80 MM (3")                                                                                                                                                                                                                                                                                                                                                                                                                  </t>
  </si>
  <si>
    <t>84,87</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</si>
  <si>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</si>
  <si>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</si>
  <si>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</si>
  <si>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</si>
  <si>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</si>
  <si>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</si>
  <si>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</si>
  <si>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</si>
  <si>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</si>
  <si>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</si>
  <si>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</si>
  <si>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</si>
  <si>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CONCRETO ESTAMPADO                                                                                                                                                                                                                                                                                                                                                                                                                                                                       </t>
  </si>
  <si>
    <t xml:space="preserve">DESMOLDANTE PARA FORMAS METALICAS A BASE DE OLEO VEGETAL                                                                                                                                                                                                                                                                                                                                                                                                                                                  </t>
  </si>
  <si>
    <t xml:space="preserve">DESMOLDANTE PROTETOR PARA FORMAS DE MADEIRA, DE BASE OLEOSA EMULSIONADA EM AGUA                                                                                                                                                                                                                                                                                                                                                                                                                           </t>
  </si>
  <si>
    <t xml:space="preserve">DILUENTE EPOXI                                                                                                                                                                                                                                                                                                                                                                                                                                                                                            </t>
  </si>
  <si>
    <t xml:space="preserve">DISCO DE BORRACHA PARA LIXADEIRA RIGIDO 7 " COM ARRUELA CENTRAL                                                                                                                                                                                                                                                                                                                                                                                                                                           </t>
  </si>
  <si>
    <t xml:space="preserve">DISCO DE CORTE DIAMANTADO SEGMENTADO DIAMETRO DE 180 MM PARA ESMERILHADEIRA 7 "                                                                                                                                                                                                                                                                                                                                                                                                                           </t>
  </si>
  <si>
    <t>118,14</t>
  </si>
  <si>
    <t xml:space="preserve">DISCO DE CORTE DIAMANTADO SEGMENTADO PARA CONCRETO, DIAMETRO DE 110 MM, FURO DE 20 MM                                                                                                                                                                                                                                                                                                                                                                                                                     </t>
  </si>
  <si>
    <t xml:space="preserve">DISCO DE CORTE DIAMANTADO SEGMENTADO PARA CONCRETO, DIAMETRO DE 350 MM, FURO DE 1 " (14 X 1 ")                                                                                                                                                                                                                                                                                                                                                                                                            </t>
  </si>
  <si>
    <t>678,31</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</si>
  <si>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</si>
  <si>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</si>
  <si>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</si>
  <si>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</si>
  <si>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1.559,13</t>
  </si>
  <si>
    <t xml:space="preserve">DISJUNTOR TERMICO E MAGNETICO AJUSTAVEIS, TRIPOLAR DE 100 ATE 250A, CAPACIDADE DE INTERRUPCAO DE 35KA                                                                                                                                                                                                                                                                                                                                                                                                     </t>
  </si>
  <si>
    <t>1.226,49</t>
  </si>
  <si>
    <t xml:space="preserve">DISJUNTOR TERMICO E MAGNETICO AJUSTAVEIS, TRIPOLAR DE 300 ATE 400A, CAPACIDADE DE INTERRUPCAO DE 35KA                                                                                                                                                                                                                                                                                                                                                                                                     </t>
  </si>
  <si>
    <t>1.899,00</t>
  </si>
  <si>
    <t xml:space="preserve">DISJUNTOR TERMICO E MAGNETICO AJUSTAVEIS, TRIPOLAR DE 450 ATE 600A, CAPACIDADE DE INTERRUPCAO DE 35KA                                                                                                                                                                                                                                                                                                                                                                                                     </t>
  </si>
  <si>
    <t>4.436,67</t>
  </si>
  <si>
    <t xml:space="preserve">DISJUNTOR TERMOMAGNETICO TRIPOLAR 125A                                                                                                                                                                                                                                                                                                                                                                                                                                                                    </t>
  </si>
  <si>
    <t>360,85</t>
  </si>
  <si>
    <t xml:space="preserve">DISJUNTOR TERMOMAGNETICO TRIPOLAR 150 A / 600 V, TIPO FXD / ICC - 35 KA                                                                                                                                                                                                                                                                                                                                                                                                                                   </t>
  </si>
  <si>
    <t>409,37</t>
  </si>
  <si>
    <t xml:space="preserve">DISJUNTOR TERMOMAGNETICO TRIPOLAR 200 A / 600 V, TIPO FXD / ICC - 35 KA                                                                                                                                                                                                                                                                                                                                                                                                                                   </t>
  </si>
  <si>
    <t>574,51</t>
  </si>
  <si>
    <t xml:space="preserve">DISJUNTOR TERMOMAGNETICO TRIPOLAR 250 A / 600 V, TIPO FXD                                                                                                                                                                                                                                                                                                                                                                                                                                                 </t>
  </si>
  <si>
    <t>962,09</t>
  </si>
  <si>
    <t xml:space="preserve">DISJUNTOR TERMOMAGNETICO TRIPOLAR 3  X 250 A/ICC - 25 KA                                                                                                                                                                                                                                                                                                                                                                                                                                                  </t>
  </si>
  <si>
    <t>841,49</t>
  </si>
  <si>
    <t xml:space="preserve">DISJUNTOR TERMOMAGNETICO TRIPOLAR 3 X 350 A/ICC - 25 KA                                                                                                                                                                                                                                                                                                                                                                                                                                                   </t>
  </si>
  <si>
    <t>1.559,29</t>
  </si>
  <si>
    <t xml:space="preserve">DISJUNTOR TERMOMAGNETICO TRIPOLAR 300 A / 600 V, TIPO JXD / ICC - 40 KA                                                                                                                                                                                                                                                                                                                                                                                                                                   </t>
  </si>
  <si>
    <t>1.321,56</t>
  </si>
  <si>
    <t xml:space="preserve">DISJUNTOR TERMOMAGNETICO TRIPOLAR 400 A / 600 V, TIPO JXD / ICC - 40 KA                                                                                                                                                                                                                                                                                                                                                                                                                                   </t>
  </si>
  <si>
    <t xml:space="preserve">DISJUNTOR TERMOMAGNETICO TRIPOLAR 600 A / 600 V, TIPO LXD / ICC - 40 KA                                                                                                                                                                                                                                                                                                                                                                                                                                   </t>
  </si>
  <si>
    <t>2.176,60</t>
  </si>
  <si>
    <t xml:space="preserve">DISJUNTOR TERMOMAGNETICO TRIPOLAR 800 A / 600 V, TIPO LMXD                                                                                                                                                                                                                                                                                                                                                                                                                                                </t>
  </si>
  <si>
    <t>4.653,17</t>
  </si>
  <si>
    <t xml:space="preserve">DISJUNTOR TIPO DIN / IEC, MONOPOLAR DE 40  ATE 50A                                                                                                                                                                                                                                                                                                                                                                                                                                                        </t>
  </si>
  <si>
    <t xml:space="preserve">DISJUNTOR TIPO DIN/IEC, BIPOLAR DE 6 ATE 32A                                                                                                                                                                                                                                                                                                                                                                                                                                                              </t>
  </si>
  <si>
    <t xml:space="preserve">DISJUNTOR TIPO DIN/IEC, BIPOLAR 40 ATE 50A                                                                                                                                                                                                                                                                                                                                                                                                                                                                </t>
  </si>
  <si>
    <t>53,16</t>
  </si>
  <si>
    <t xml:space="preserve">DISJUNTOR TIPO DIN/IEC, BIPOLAR 63 A                                                                                                                                                                                                                                                                                                                                                                                                                                                                      </t>
  </si>
  <si>
    <t>76,15</t>
  </si>
  <si>
    <t xml:space="preserve">DISJUNTOR TIPO DIN/IEC, MONOPOLAR DE 6  ATE  32A                                                                                                                                                                                                                                                                                                                                                                                                                                                          </t>
  </si>
  <si>
    <t xml:space="preserve">DISJUNTOR TIPO DIN/IEC, MONOPOLAR DE 63 A                                                                                                                                                                                                                                                                                                                                                                                                                                                                 </t>
  </si>
  <si>
    <t xml:space="preserve">DISJUNTOR TIPO DIN/IEC, TRIPOLAR DE 10 ATE 50A                                                                                                                                                                                                                                                                                                                                                                                                                                                            </t>
  </si>
  <si>
    <t>66,15</t>
  </si>
  <si>
    <t xml:space="preserve">DISJUNTOR TIPO DIN/IEC, TRIPOLAR 63 A                                                                                                                                                                                                                                                                                                                                                                                                                                                                     </t>
  </si>
  <si>
    <t>79,01</t>
  </si>
  <si>
    <t xml:space="preserve">DISJUNTOR TIPO NEMA, BIPOLAR 10  ATE  50 A, TENSAO MAXIMA 415 V                                                                                                                                                                                                                                                                                                                                                                                                                                           </t>
  </si>
  <si>
    <t>65,66</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</si>
  <si>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</si>
  <si>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</si>
  <si>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</si>
  <si>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</si>
  <si>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</si>
  <si>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81,89</t>
  </si>
  <si>
    <t xml:space="preserve">DISJUNTOR TIPO NEMA, TRIPOLAR 60 ATE 100 A, TENSAO MAXIMA DE 415 V                                                                                                                                                                                                                                                                                                                                                                                                                                        </t>
  </si>
  <si>
    <t>115,38</t>
  </si>
  <si>
    <t xml:space="preserve">DISPOSITIVO DPS CLASSE II, 1 POLO, TENSAO MAXIMA DE 175 V, CORRENTE MAXIMA DE *20* KA (TIPO AC)                                                                                                                                                                                                                                                                                                                                                                                                           </t>
  </si>
  <si>
    <t>70,48</t>
  </si>
  <si>
    <t xml:space="preserve">DISPOSITIVO DPS CLASSE II, 1 POLO, TENSAO MAXIMA DE 175 V, CORRENTE MAXIMA DE *30* KA (TIPO AC)                                                                                                                                                                                                                                                                                                                                                                                                           </t>
  </si>
  <si>
    <t xml:space="preserve">DISPOSITIVO DPS CLASSE II, 1 POLO, TENSAO MAXIMA DE 175 V, CORRENTE MAXIMA DE *45* KA (TIPO AC)                                                                                                                                                                                                                                                                                                                                                                                                           </t>
  </si>
  <si>
    <t>101,43</t>
  </si>
  <si>
    <t xml:space="preserve">DISPOSITIVO DPS CLASSE II, 1 POLO, TENSAO MAXIMA DE 175 V, CORRENTE MAXIMA DE *90* KA (TIPO AC)                                                                                                                                                                                                                                                                                                                                                                                                           </t>
  </si>
  <si>
    <t>180,29</t>
  </si>
  <si>
    <t xml:space="preserve">DISPOSITIVO DPS CLASSE II, 1 POLO, TENSAO MAXIMA DE 275 V, CORRENTE MAXIMA DE *20* KA (TIPO AC)                                                                                                                                                                                                                                                                                                                                                                                                           </t>
  </si>
  <si>
    <t xml:space="preserve">DISPOSITIVO DPS CLASSE II, 1 POLO, TENSAO MAXIMA DE 275 V, CORRENTE MAXIMA DE *30* KA (TIPO AC)                                                                                                                                                                                                                                                                                                                                                                                                           </t>
  </si>
  <si>
    <t>90,23</t>
  </si>
  <si>
    <t xml:space="preserve">DISPOSITIVO DPS CLASSE II, 1 POLO, TENSAO MAXIMA DE 275 V, CORRENTE MAXIMA DE *45* KA (TIPO AC)                                                                                                                                                                                                                                                                                                                                                                                                           </t>
  </si>
  <si>
    <t>108,44</t>
  </si>
  <si>
    <t xml:space="preserve">DISPOSITIVO DPS CLASSE II, 1 POLO, TENSAO MAXIMA DE 275 V, CORRENTE MAXIMA DE *90* KA (TIPO AC)                                                                                                                                                                                                                                                                                                                                                                                                           </t>
  </si>
  <si>
    <t>188,42</t>
  </si>
  <si>
    <t xml:space="preserve">DISPOSITIVO DPS CLASSE II, 1 POLO, TENSAO MAXIMA DE 385 V, CORRENTE MAXIMA DE *20* KA (TIPO AC)                                                                                                                                                                                                                                                                                                                                                                                                           </t>
  </si>
  <si>
    <t>121,72</t>
  </si>
  <si>
    <t xml:space="preserve">DISPOSITIVO DPS CLASSE II, 1 POLO, TENSAO MAXIMA DE 385 V, CORRENTE MAXIMA DE *30* KA (TIPO AC)                                                                                                                                                                                                                                                                                                                                                                                                           </t>
  </si>
  <si>
    <t xml:space="preserve">DISPOSITIVO DPS CLASSE II, 1 POLO, TENSAO MAXIMA DE 385 V, CORRENTE MAXIMA DE *45* KA (TIPO AC)                                                                                                                                                                                                                                                                                                                                                                                                           </t>
  </si>
  <si>
    <t>147,22</t>
  </si>
  <si>
    <t xml:space="preserve">DISPOSITIVO DPS CLASSE II, 1 POLO, TENSAO MAXIMA DE 385 V, CORRENTE MAXIMA DE *90* KA (TIPO AC)                                                                                                                                                                                                                                                                                                                                                                                                           </t>
  </si>
  <si>
    <t>277,14</t>
  </si>
  <si>
    <t xml:space="preserve">DISPOSITIVO DPS CLASSE II, 1 POLO, TENSAO MAXIMA DE 460 V, CORRENTE MAXIMA DE *20* KA (TIPO AC)                                                                                                                                                                                                                                                                                                                                                                                                           </t>
  </si>
  <si>
    <t>135,79</t>
  </si>
  <si>
    <t xml:space="preserve">DISPOSITIVO DPS CLASSE II, 1 POLO, TENSAO MAXIMA DE 460 V, CORRENTE MAXIMA DE *30* KA (TIPO AC)                                                                                                                                                                                                                                                                                                                                                                                                           </t>
  </si>
  <si>
    <t>139,99</t>
  </si>
  <si>
    <t xml:space="preserve">DISPOSITIVO DPS CLASSE II, 1 POLO, TENSAO MAXIMA DE 460 V, CORRENTE MAXIMA DE *45* KA (TIPO AC)                                                                                                                                                                                                                                                                                                                                                                                                           </t>
  </si>
  <si>
    <t>164,94</t>
  </si>
  <si>
    <t xml:space="preserve">DISPOSITIVO DPS CLASSE II, 1 POLO, TENSAO MAXIMA DE 460 V, CORRENTE MAXIMA DE *90* KA (TIPO AC)                                                                                                                                                                                                                                                                                                                                                                                                           </t>
  </si>
  <si>
    <t>340,35</t>
  </si>
  <si>
    <t xml:space="preserve">DISPOSITIVO DR, 2 POLOS, SENSIBILIDADE DE 30 MA, CORRENTE DE 100 A, TIPO AC                                                                                                                                                                                                                                                                                                                                                                                                                               </t>
  </si>
  <si>
    <t>288,87</t>
  </si>
  <si>
    <t xml:space="preserve">DISPOSITIVO DR, 2 POLOS, SENSIBILIDADE DE 30 MA, CORRENTE DE 25 A, TIPO AC                                                                                                                                                                                                                                                                                                                                                                                                                                </t>
  </si>
  <si>
    <t>145,04</t>
  </si>
  <si>
    <t xml:space="preserve">DISPOSITIVO DR, 2 POLOS, SENSIBILIDADE DE 30 MA, CORRENTE DE 40 A, TIPO AC                                                                                                                                                                                                                                                                                                                                                                                                                                </t>
  </si>
  <si>
    <t>147,62</t>
  </si>
  <si>
    <t xml:space="preserve">DISPOSITIVO DR, 2 POLOS, SENSIBILIDADE DE 30 MA, CORRENTE DE 63 A, TIPO AC                                                                                                                                                                                                                                                                                                                                                                                                                                </t>
  </si>
  <si>
    <t>157,86</t>
  </si>
  <si>
    <t xml:space="preserve">DISPOSITIVO DR, 2 POLOS, SENSIBILIDADE DE 30 MA, CORRENTE DE 80 A, TIPO AC                                                                                                                                                                                                                                                                                                                                                                                                                                </t>
  </si>
  <si>
    <t>269,19</t>
  </si>
  <si>
    <t xml:space="preserve">DISPOSITIVO DR, 2 POLOS, SENSIBILIDADE DE 300 MA, CORRENTE DE 25 A, TIPO AC                                                                                                                                                                                                                                                                                                                                                                                                                               </t>
  </si>
  <si>
    <t>164,23</t>
  </si>
  <si>
    <t xml:space="preserve">DISPOSITIVO DR, 2 POLOS, SENSIBILIDADE DE 300 MA, CORRENTE DE 40 A, TIPO AC                                                                                                                                                                                                                                                                                                                                                                                                                               </t>
  </si>
  <si>
    <t xml:space="preserve">DISPOSITIVO DR, 2 POLOS, SENSIBILIDADE DE 300 MA, CORRENTE DE 63 A, TIPO AC                                                                                                                                                                                                                                                                                                                                                                                                                               </t>
  </si>
  <si>
    <t>180,20</t>
  </si>
  <si>
    <t xml:space="preserve">DISPOSITIVO DR, 2 POLOS, SENSIBILIDADE DE 300 MA, CORRENTE DE 80 A, TIPO  AC                                                                                                                                                                                                                                                                                                                                                                                                                              </t>
  </si>
  <si>
    <t xml:space="preserve">DISPOSITIVO DR, 4 POLOS, SENSIBILIDADE DE 30 MA, CORRENTE DE 100 A, TIPO AC                                                                                                                                                                                                                                                                                                                                                                                                                               </t>
  </si>
  <si>
    <t>333,96</t>
  </si>
  <si>
    <t xml:space="preserve">DISPOSITIVO DR, 4 POLOS, SENSIBILIDADE DE 30 MA, CORRENTE DE 25 A, TIPO AC                                                                                                                                                                                                                                                                                                                                                                                                                                </t>
  </si>
  <si>
    <t xml:space="preserve">DISPOSITIVO DR, 4 POLOS, SENSIBILIDADE DE 30 MA, CORRENTE DE 40 A, TIPO AC                                                                                                                                                                                                                                                                                                                                                                                                                                </t>
  </si>
  <si>
    <t>165,37</t>
  </si>
  <si>
    <t xml:space="preserve">DISPOSITIVO DR, 4 POLOS, SENSIBILIDADE DE 30 MA, CORRENTE DE 63 A, TIPO AC                                                                                                                                                                                                                                                                                                                                                                                                                                </t>
  </si>
  <si>
    <t>180,28</t>
  </si>
  <si>
    <t xml:space="preserve">DISPOSITIVO DR, 4 POLOS, SENSIBILIDADE DE 30 MA, CORRENTE DE 80 A, TIPO AC                                                                                                                                                                                                                                                                                                                                                                                                                                </t>
  </si>
  <si>
    <t xml:space="preserve">DISPOSITIVO DR, 4 POLOS, SENSIBILIDADE DE 300 MA, CORRENTE DE 100 A, TIPO AC                                                                                                                                                                                                                                                                                                                                                                                                                              </t>
  </si>
  <si>
    <t>541,00</t>
  </si>
  <si>
    <t xml:space="preserve">DISPOSITIVO DR, 4 POLOS, SENSIBILIDADE DE 300 MA, CORRENTE DE 25 A, TIPO AC                                                                                                                                                                                                                                                                                                                                                                                                                               </t>
  </si>
  <si>
    <t>205,19</t>
  </si>
  <si>
    <t xml:space="preserve">DISPOSITIVO DR, 4 POLOS, SENSIBILIDADE DE 300 MA, CORRENTE DE 40 A, TIPO AC                                                                                                                                                                                                                                                                                                                                                                                                                               </t>
  </si>
  <si>
    <t>240,43</t>
  </si>
  <si>
    <t xml:space="preserve">DISPOSITIVO DR, 4 POLOS, SENSIBILIDADE DE 300 MA, CORRENTE DE 63 A, TIPO AC                                                                                                                                                                                                                                                                                                                                                                                                                               </t>
  </si>
  <si>
    <t>231,71</t>
  </si>
  <si>
    <t xml:space="preserve">DISPOSITIVO DR, 4 POLOS, SENSIBILIDADE DE 300 MA, CORRENTE DE 80 A, TIPO AC                                                                                                                                                                                                                                                                                                                                                                                                                               </t>
  </si>
  <si>
    <t>536,80</t>
  </si>
  <si>
    <t xml:space="preserve">DISTRIBUIDOR DE AGREGADOS AUTOPROPELIDO, CAP 3 M3, A DIESEL, 6 CC, 176 CV                                                                                                                                                                                                                                                                                                                                                                                                                                 </t>
  </si>
  <si>
    <t>351.784,90</t>
  </si>
  <si>
    <t xml:space="preserve">DISTRIBUIDOR DE AGREGADOS REBOCAVEL, CAPACIDADE 1,9 M3, LARGURA DE TRABALHO 3,66 M                                                                                                                                                                                                                                                                                                                                                                                                                        </t>
  </si>
  <si>
    <t>80.914,42</t>
  </si>
  <si>
    <t xml:space="preserve">DISTRIBUIDOR METALICO, COM ROSCA, 2 SAIDAS, DN 1" X 1/2", PARA CONEXAO COM ANEL DESLIZANTE EM TUBO PEX                                                                                                                                                                                                                                                                                                                                                                                                    </t>
  </si>
  <si>
    <t xml:space="preserve">DISTRIBUIDOR METALICO, COM ROSCA, 2 SAIDAS, DN 3/4" X 1/2", PARA CONEXAO COM ANEL DESLIZANTE EM TUBO PEX                                                                                                                                                                                                                                                                                                                                                                                                  </t>
  </si>
  <si>
    <t>49,78</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</si>
  <si>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</si>
  <si>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</si>
  <si>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</si>
  <si>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</si>
  <si>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209,30</t>
  </si>
  <si>
    <t xml:space="preserve">DISTRIBUIDOR, PLASTICO, 2 SAIDAS, DN 32 X 25 MM, PARA CONEXAO COM CRIMPAGEM EM TUBO PEX                                                                                                                                                                                                                                                                                                                                                                                                                   </t>
  </si>
  <si>
    <t>212,32</t>
  </si>
  <si>
    <t xml:space="preserve">DISTRIBUIDOR, PLASTICO, 3 SAIDAS, DN 32 X 16 MM, PARA CONEXAO COM CRIMPAGEM EM TUBO PEX                                                                                                                                                                                                                                                                                                                                                                                                                   </t>
  </si>
  <si>
    <t>207,70</t>
  </si>
  <si>
    <t xml:space="preserve">DISTRIBUIDOR, PLASTICO, 3 SAIDAS, DN 32 X 20 MM, PARA CONEXAO COM CRIMPAGEM EM TUBO PEX                                                                                                                                                                                                                                                                                                                                                                                                                   </t>
  </si>
  <si>
    <t>243,88</t>
  </si>
  <si>
    <t xml:space="preserve">DISTRIBUIDOR, PLASTICO, 3 SAIDAS, DN 32 X 25 MM, PARA CONEXAO COM CRIMPAGEM EM TUBO PEX                                                                                                                                                                                                                                                                                                                                                                                                                   </t>
  </si>
  <si>
    <t>260,27</t>
  </si>
  <si>
    <t xml:space="preserve">DIVISORIA EM GRANITO, COM DUAS FACES POLIDAS, TIPO ANDORINHA/ QUARTZ/ CASTELO/ CORUMBA OU OUTROS EQUIVALENTES DA REGIAO, E=  *3,0* CM                                                                                                                                                                                                                                                                                                                                                                     </t>
  </si>
  <si>
    <t>468,42</t>
  </si>
  <si>
    <t xml:space="preserve">DIVISORIA EM MARMORE, COM DUAS FACES POLIDAS, BRANCO COMUM, E=  *3,0* CM                                                                                                                                                                                                                                                                                                                                                                                                                                  </t>
  </si>
  <si>
    <t>576,94</t>
  </si>
  <si>
    <t xml:space="preserve">DIVISORIA, PLACA  PRE-MOLDADA EM GRANILITE, MARMORITE OU GRANITINA,  E = *3 CM                                                                                                                                                                                                                                                                                                                                                                                                                            </t>
  </si>
  <si>
    <t xml:space="preserve">DOBRADEIRA ELETROMECANICA DE VERGALHAO, PARA ACO DE DIAMETRO ATE 1 1/2 "Â, MOTOR ELETRICO TRIFASICO, POTENCIA DE 3 HP ATE 5 HP                                                                                                                                                                                                                                                                                                                                                                           </t>
  </si>
  <si>
    <t>123.228,63</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</si>
  <si>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</si>
  <si>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</si>
  <si>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</si>
  <si>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</si>
  <si>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</si>
  <si>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</si>
  <si>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553,38</t>
  </si>
  <si>
    <t xml:space="preserve">DOSADOR DE AREIA, CAPACIDADE DE *26* LITROS                                                                                                                                                                                                                                                                                                                                                                                                                                                               </t>
  </si>
  <si>
    <t>1.622,72</t>
  </si>
  <si>
    <t xml:space="preserve">DUCHA HIGIENICA PLASTICA COM REGISTRO METALICO 1/2 "                                                                                                                                                                                                                                                                                                                                                                                                                                                      </t>
  </si>
  <si>
    <t xml:space="preserve">DUCHA METALICA DE PAREDE, ARTICULAVEL, COM BRACO/CANO, SEM DESVIADOR                                                                                                                                                                                                                                                                                                                                                                                                                                      </t>
  </si>
  <si>
    <t>201,81</t>
  </si>
  <si>
    <t xml:space="preserve">DUCHA METALICA DE PAREDE, ARTICULAVEL, COM DESVIADOR E DUCHA MANUAL                                                                                                                                                                                                                                                                                                                                                                                                                                       </t>
  </si>
  <si>
    <t>453,82</t>
  </si>
  <si>
    <t xml:space="preserve">DUMPER COM CAPACIDADE DE CARGA DE 1700 KG, PARTIDA ELETRICA, MOTOR DIESEL COM POTENCIA DE 16 CV                                                                                                                                                                                                                                                                                                                                                                                                           </t>
  </si>
  <si>
    <t>105.763,23</t>
  </si>
  <si>
    <t xml:space="preserve">ELEMENTO VAZADO CERAMICO DIAGONAL (TIPO FLOR/QUADRADO/XIS) 25 X 18 X 7 CM                                                                                                                                                                                                                                                                                                                                                                                                                                 </t>
  </si>
  <si>
    <t xml:space="preserve">ELEMENTO VAZADO CERAMICO QUADRADO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</si>
  <si>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</si>
  <si>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</si>
  <si>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</si>
  <si>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</si>
  <si>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</si>
  <si>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</si>
  <si>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</si>
  <si>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</si>
  <si>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</si>
  <si>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</si>
  <si>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</si>
  <si>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</si>
  <si>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</si>
  <si>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</si>
  <si>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</si>
  <si>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</si>
  <si>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</si>
  <si>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</si>
  <si>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</si>
  <si>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</si>
  <si>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</si>
  <si>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</si>
  <si>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</si>
  <si>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</si>
  <si>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</si>
  <si>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</si>
  <si>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</si>
  <si>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</si>
  <si>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</si>
  <si>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</si>
  <si>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</si>
  <si>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</si>
  <si>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</si>
  <si>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</si>
  <si>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</si>
  <si>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</si>
  <si>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</si>
  <si>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</si>
  <si>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</si>
  <si>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</si>
  <si>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</si>
  <si>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</si>
  <si>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35,49</t>
  </si>
  <si>
    <t xml:space="preserve">ELETRODUTO FLEXIVEL, EM ACO GALVANIZADO, REVESTIDO EXTERNAMENTE COM PVC PRETO, DIAMETRO EXTERNO DE 75 MM (2 1/2"), TIPO SEALTUBO                                                                                                                                                                                                                                                                                                                                                                          </t>
  </si>
  <si>
    <t>55,31</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</si>
  <si>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</si>
  <si>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</si>
  <si>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</si>
  <si>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</si>
  <si>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</si>
  <si>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</si>
  <si>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</si>
  <si>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</si>
  <si>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</si>
  <si>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</si>
  <si>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</si>
  <si>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</si>
  <si>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</si>
  <si>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</si>
  <si>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</si>
  <si>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</si>
  <si>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</si>
  <si>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</si>
  <si>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</si>
  <si>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</si>
  <si>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</si>
  <si>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</si>
  <si>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</si>
  <si>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</si>
  <si>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</si>
  <si>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</si>
  <si>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</si>
  <si>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</si>
  <si>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</si>
  <si>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</si>
  <si>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3.582,79</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</si>
  <si>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</si>
  <si>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</si>
  <si>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</si>
  <si>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</si>
  <si>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</si>
  <si>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</si>
  <si>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</si>
  <si>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</si>
  <si>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</si>
  <si>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</si>
  <si>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</si>
  <si>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</si>
  <si>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</si>
  <si>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</si>
  <si>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</si>
  <si>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</si>
  <si>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</si>
  <si>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</si>
  <si>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6,70</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</si>
  <si>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</si>
  <si>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</si>
  <si>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</si>
  <si>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</si>
  <si>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</si>
  <si>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</si>
  <si>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</si>
  <si>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</si>
  <si>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</si>
  <si>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</si>
  <si>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</si>
  <si>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</si>
  <si>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</si>
  <si>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</si>
  <si>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</si>
  <si>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</si>
  <si>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</si>
  <si>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</si>
  <si>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</si>
  <si>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</si>
  <si>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</si>
  <si>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</si>
  <si>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</si>
  <si>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</si>
  <si>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</si>
  <si>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</si>
  <si>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</si>
  <si>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</si>
  <si>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</si>
  <si>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</si>
  <si>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</si>
  <si>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</si>
  <si>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</si>
  <si>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</si>
  <si>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</si>
  <si>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</si>
  <si>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</si>
  <si>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</si>
  <si>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</si>
  <si>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</si>
  <si>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</si>
  <si>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</si>
  <si>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249.038,01</t>
  </si>
  <si>
    <t xml:space="preserve">EQUIPAMENTO PARA DEMARCACAO DE FAIXAS DE TRAFEGO A FRIO, A SER MONTADO SOBRE CAMINHAO DE PBT MINIMO DE 9 T E DISTANCIA MINIMA ENTRE EIXOS DE 4,3 M, CAPACIDADE PARA 800 L DE TINTA (INCLUI MONTAGEM, NAO INCLUI CAMINHAO)                                                                                                                                                                                                                                                                                 </t>
  </si>
  <si>
    <t>1.746.751,95</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</si>
  <si>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</si>
  <si>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2.600.126,95</t>
  </si>
  <si>
    <t xml:space="preserve">ESCADA DUPLA DE ABRIR EM ALUMINIO, MODELO PINTOR, 8 DEGRAUS                                                                                                                                                                                                                                                                                                                                                                                                                                               </t>
  </si>
  <si>
    <t>326,66</t>
  </si>
  <si>
    <t xml:space="preserve">ESCADA EXTENSIVEL EM ALUMINIO COM 6,00 M ESTENDIDA                                                                                                                                                                                                                                                                                                                                                                                                                                                        </t>
  </si>
  <si>
    <t>925,10</t>
  </si>
  <si>
    <t xml:space="preserve">ESCAVADEIRA HIDRAULICA SOBRE ESTEIRA, COM GARRA GIRATORIA DE MANDIBULAS, PESO OPERACIONAL ENTRE 22,00 E 25,50 TON, POTENCIA LIQUIDA ENTRE 150 E 160 HP                                                                                                                                                                                                                                                                                                                                                    </t>
  </si>
  <si>
    <t>674.204,75</t>
  </si>
  <si>
    <t xml:space="preserve">ESCAVADEIRA HIDRAULICA SOBRE ESTEIRAS CACAMBA 0,40 A 1,20 M3, PESO OPERACIONAL 21,19 T, POTENCIA LIQUIDA 173 HP                                                                                                                                                                                                                                                                                                                                                                                           </t>
  </si>
  <si>
    <t>610.937,50</t>
  </si>
  <si>
    <t xml:space="preserve">ESCAVADEIRA HIDRAULICA SOBRE ESTEIRAS COM CACAMBA DE 1,20 M3, PESO OPERACIONAL 21 T, POTENCIA BRUTA 155 HP                                                                                                                                                                                                                                                                                                                                                                                                </t>
  </si>
  <si>
    <t>639.687,50</t>
  </si>
  <si>
    <t xml:space="preserve">ESCAVADEIRA HIDRAULICA SOBRE ESTEIRAS, CACAMBA  0,80 M3, PESO OPERACIONAL 17,8 T, POTENCIA LIQUIDA 110 HP                                                                                                                                                                                                                                                                                                                                                                                                 </t>
  </si>
  <si>
    <t>548.621,12</t>
  </si>
  <si>
    <t xml:space="preserve">ESCAVADEIRA HIDRAULICA SOBRE ESTEIRAS, CACAMBA 0,4 A 1,70 M3, PESO OPERACIONAL 23,2 T, POTENCIA BRUTA 183 HP                                                                                                                                                                                                                                                                                                                                                                                              </t>
  </si>
  <si>
    <t>655.500,00</t>
  </si>
  <si>
    <t xml:space="preserve">ESCAVADEIRA HIDRAULICA SOBRE ESTEIRAS, CACAMBA 0,62M3, PESO OPERACIONAL 12,61T, POTENCIA LIQUIDA 95HP                                                                                                                                                                                                                                                                                                                                                                                                     </t>
  </si>
  <si>
    <t>503.125,00</t>
  </si>
  <si>
    <t xml:space="preserve">ESCAVADEIRA HIDRAULICA SOBRE ESTEIRAS, CACAMBA 0,80 A 1,30 M3, PESO OPERACIONAL 22,18 T, POTENCIA LIQUIDA 170 HP                                                                                                                                                                                                                                                                                                                                                                                          </t>
  </si>
  <si>
    <t>600.156,25</t>
  </si>
  <si>
    <t xml:space="preserve">ESCAVADEIRA HIDRAULICA SOBRE ESTEIRAS, CACAMBA 0,80M3, PESO OPERACIONAL 17T, POTENCIA BRUTA 111HP                                                                                                                                                                                                                                                                                                                                                                                                         </t>
  </si>
  <si>
    <t>575.000,00</t>
  </si>
  <si>
    <t xml:space="preserve">ESCAVADEIRA HIDRAULICA SOBRE ESTEIRAS, CAPACIDADE DA CACAMBA ENTRE 1,20 E 1,50 M3, PESO OPERACIONAL ENTRE 20,00 E 22,00 TON, POTENCIA LIQUIDA ENTRE 150 E 155 HP, EQUIPADA COM CLAMSHELL                                                                                                                                                                                                                                                                                                                  </t>
  </si>
  <si>
    <t>649.048,50</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</si>
  <si>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</si>
  <si>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</si>
  <si>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</si>
  <si>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</si>
  <si>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</si>
  <si>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217,85</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</si>
  <si>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</si>
  <si>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</si>
  <si>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</si>
  <si>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59,40</t>
  </si>
  <si>
    <t xml:space="preserve">ESGUICHO TIPO JATO SOLIDO, EM LATAO, ENGATE RAPIDO 2 1/2" X 13 MM, PARA MANGUEIRA EM INSTALACAO PREDIAL COMBATE A INCENDIO                                                                                                                                                                                                                                                                                                                                                                                </t>
  </si>
  <si>
    <t>90,04</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</si>
  <si>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</si>
  <si>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</si>
  <si>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98,76</t>
  </si>
  <si>
    <t xml:space="preserve">ESMERILHADEIRA ANGULAR ELETRICA, DIAMETRO DO DISCO 7 '' (180 MM), ROTACAO 8500 RPM, POTENCIA 2400 W                                                                                                                                                                                                                                                                                                                                                                                                       </t>
  </si>
  <si>
    <t>1.020,90</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</si>
  <si>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</si>
  <si>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</si>
  <si>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</si>
  <si>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</si>
  <si>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</si>
  <si>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</si>
  <si>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</si>
  <si>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104.300,00</t>
  </si>
  <si>
    <t xml:space="preserve">ESPARGIDOR DE ASFALTO PRESSURIZADO, TANQUE 6 M3 COM ISOLACAO TERMICA, AQUECIDO COM 2 MACARICOS, COM BARRA ESPARGIDORA 3,60 M, A SER MONTADO SOBRE CAMINHAO                                                                                                                                                                                                                                                                                                                                                </t>
  </si>
  <si>
    <t>221.409,90</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</si>
  <si>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</si>
  <si>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</si>
  <si>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</si>
  <si>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</si>
  <si>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</si>
  <si>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</si>
  <si>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</si>
  <si>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</si>
  <si>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</si>
  <si>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</si>
  <si>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</si>
  <si>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477,96</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</si>
  <si>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</si>
  <si>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</si>
  <si>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</si>
  <si>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</si>
  <si>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29,99</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</si>
  <si>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</si>
  <si>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</si>
  <si>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</si>
  <si>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</si>
  <si>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534,99</t>
  </si>
  <si>
    <t xml:space="preserve">ESTABILIZADOR BIVOLT AUTOMATICO, 1500 VA                                                                                                                                                                                                                                                                                                                                                                                                                                                                  </t>
  </si>
  <si>
    <t>970,38</t>
  </si>
  <si>
    <t xml:space="preserve">ESTABILIZADOR BIVOLT AUTOMATICO, 2000 VA                                                                                                                                                                                                                                                                                                                                                                                                                                                                  </t>
  </si>
  <si>
    <t>1.329,03</t>
  </si>
  <si>
    <t xml:space="preserve">ESTABILIZADOR BIVOLT AUTOMATICO, 300 VA                                                                                                                                                                                                                                                                                                                                                                                                                                                                   </t>
  </si>
  <si>
    <t>212,51</t>
  </si>
  <si>
    <t xml:space="preserve">ESTABILIZADOR BIVOLT AUTOMATICO, 500 VA                                                                                                                                                                                                                                                                                                                                                                                                                                                                   </t>
  </si>
  <si>
    <t>310,03</t>
  </si>
  <si>
    <t xml:space="preserve">ESTACA PRE-MOLDADA MACICA DE CONCRETO VIBRADO ARMADO, PARA CARGA DE 25 T, SECAO QUADRADA DE *16 X 16*, COM ANEL METALICO INCORPORADO A PECA (SOMENTE FORNECIMENTO)                                                                                                                                                                                                                                                                                                                                        </t>
  </si>
  <si>
    <t>56,50</t>
  </si>
  <si>
    <t xml:space="preserve">ESTACA PRE-MOLDADA MACICA DE CONCRETO VIBRADO ARMADO, PARA CARGA DE 50 T, SECAO QUADRADA, COM ANEL METALICO INCORPORADO A PECA (SOMENTE FORNECIMENTO)                                                                                                                                                                                                                                                                                                                                                     </t>
  </si>
  <si>
    <t>76,83</t>
  </si>
  <si>
    <t xml:space="preserve">ESTACA PRE-MOLDADA VAZADA DE CONCRETO CENTRIFUGADO, PARA CARGA DE 100 T, SECAO CIRCULAR, COM ANEL METALICO INCORPORADO A PECA (SOMENTE FORNECIMENTO)                                                                                                                                                                                                                                                                                                                                                      </t>
  </si>
  <si>
    <t>196,90</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</si>
  <si>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</si>
  <si>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</si>
  <si>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</si>
  <si>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</si>
  <si>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</si>
  <si>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</si>
  <si>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</si>
  <si>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</si>
  <si>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</si>
  <si>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</si>
  <si>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164,50</t>
  </si>
  <si>
    <t xml:space="preserve">EXTINTOR DE INCENDIO PORTATIL COM CARGA DE GAS CARBONICO CO2 DE 4 KG, CLASSE BC                                                                                                                                                                                                                                                                                                                                                                                                                           </t>
  </si>
  <si>
    <t>520,61</t>
  </si>
  <si>
    <t xml:space="preserve">EXTINTOR DE INCENDIO PORTATIL COM CARGA DE GAS CARBONICO CO2 DE 6 KG, CLASSE BC                                                                                                                                                                                                                                                                                                                                                                                                                           </t>
  </si>
  <si>
    <t>564,00</t>
  </si>
  <si>
    <t xml:space="preserve">EXTINTOR DE INCENDIO PORTATIL COM CARGA DE PO QUIMICO SECO (PQS) DE 12 KG, CLASSE BC                                                                                                                                                                                                                                                                                                                                                                                                                      </t>
  </si>
  <si>
    <t>260,30</t>
  </si>
  <si>
    <t xml:space="preserve">EXTINTOR DE INCENDIO PORTATIL COM CARGA DE PO QUIMICO SECO (PQS) DE 4 KG, CLASSE BC                                                                                                                                                                                                                                                                                                                                                                                                                       </t>
  </si>
  <si>
    <t>159,07</t>
  </si>
  <si>
    <t xml:space="preserve">EXTINTOR DE INCENDIO PORTATIL COM CARGA DE PO QUIMICO SECO (PQS) DE 6 KG, CLASSE BC                                                                                                                                                                                                                                                                                                                                                                                                                       </t>
  </si>
  <si>
    <t>188,00</t>
  </si>
  <si>
    <t xml:space="preserve">EXTINTOR DE INCENDIO PORTATIL COM CARGA DE PO QUIMICO SECO (PQS) DE 8 KG, CLASSE BC                                                                                                                                                                                                                                                                                                                                                                                                                       </t>
  </si>
  <si>
    <t>224,15</t>
  </si>
  <si>
    <t xml:space="preserve">EXTREMIDADE PVC PBA, BF, JE, DN 100/ DE 110 MM (NBR 10351)                                                                                                                                                                                                                                                                                                                                                                                                                                                </t>
  </si>
  <si>
    <t>224,57</t>
  </si>
  <si>
    <t xml:space="preserve">EXTREMIDADE PVC PBA, BF, JE, DN 50 / DE 60 MM (NBR 10351)                                                                                                                                                                                                                                                                                                                                                                                                                                                 </t>
  </si>
  <si>
    <t>44,89</t>
  </si>
  <si>
    <t xml:space="preserve">EXTREMIDADE PVC PBA, BF, JE, DN 75/ DE 85 MM (NBR 10351)                                                                                                                                                                                                                                                                                                                                                                                                                                                  </t>
  </si>
  <si>
    <t>141,78</t>
  </si>
  <si>
    <t xml:space="preserve">EXTREMIDADE PVC PBA, PF, JE, DN 100 / DE 110 MM (NBR 10351)                                                                                                                                                                                                                                                                                                                                                                                                                                               </t>
  </si>
  <si>
    <t>184,62</t>
  </si>
  <si>
    <t xml:space="preserve">EXTREMIDADE PVC PBA, PF, JE, DN 50/ DE 60 MM (NBR 10351)                                                                                                                                                                                                                                                                                                                                                                                                                                                  </t>
  </si>
  <si>
    <t xml:space="preserve">EXTREMIDADE PVC PBA, PF, JE, DN 75 / DE 85 MM (NBR 10351)                                                                                                                                                                                                                                                                                                                                                                                                                                                 </t>
  </si>
  <si>
    <t>116,67</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</si>
  <si>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</si>
  <si>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</si>
  <si>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</si>
  <si>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</si>
  <si>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</si>
  <si>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</si>
  <si>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</si>
  <si>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</si>
  <si>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68,63</t>
  </si>
  <si>
    <t xml:space="preserve">FECHADURA AUXILIAR DE SEGURANCA PARA PORTA EXTERNA, EM ACO INOX, BROCA DE 45 A 55 MM, LINGUETA COM 3 AVANCOS, INCLUINDO 2 CHAVES TIPO CILINDRO                                                                                                                                                                                                                                                                                                                                                            </t>
  </si>
  <si>
    <t>105,33</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</si>
  <si>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</si>
  <si>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</si>
  <si>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</si>
  <si>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</si>
  <si>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</si>
  <si>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</si>
  <si>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</si>
  <si>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</si>
  <si>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</si>
  <si>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112,67</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</si>
  <si>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</si>
  <si>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</si>
  <si>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84,35</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</si>
  <si>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</si>
  <si>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</si>
  <si>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</si>
  <si>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</si>
  <si>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</si>
  <si>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</si>
  <si>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</si>
  <si>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</si>
  <si>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</si>
  <si>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</si>
  <si>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</si>
  <si>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</si>
  <si>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</si>
  <si>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</si>
  <si>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</si>
  <si>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</si>
  <si>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</si>
  <si>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</si>
  <si>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</si>
  <si>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</si>
  <si>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</si>
  <si>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</si>
  <si>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</si>
  <si>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</si>
  <si>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</si>
  <si>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</si>
  <si>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</si>
  <si>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</si>
  <si>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</si>
  <si>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</si>
  <si>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</si>
  <si>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</si>
  <si>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</si>
  <si>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</si>
  <si>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</si>
  <si>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</si>
  <si>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</si>
  <si>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</si>
  <si>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</si>
  <si>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</si>
  <si>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</si>
  <si>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</si>
  <si>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</si>
  <si>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</si>
  <si>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</si>
  <si>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</si>
  <si>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</si>
  <si>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</si>
  <si>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</si>
  <si>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</si>
  <si>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</si>
  <si>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</si>
  <si>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</si>
  <si>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</si>
  <si>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</si>
  <si>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</si>
  <si>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1.153,31</t>
  </si>
  <si>
    <t xml:space="preserve">FILTRO ANAEROBIO, EM POLIETILENO DE ALTA DENSIDADE (PEAD), CAPACIDADE *2800* LITROS (NBR 13969)                                                                                                                                                                                                                                                                                                                                                                                                           </t>
  </si>
  <si>
    <t>2.952,97</t>
  </si>
  <si>
    <t xml:space="preserve">FILTRO ANAEROBIO, EM POLIETILENO DE ALTA DENSIDADE (PEAD), CAPACIDADE *5000* LITROS (NBR 13969)                                                                                                                                                                                                                                                                                                                                                                                                           </t>
  </si>
  <si>
    <t>4.036,17</t>
  </si>
  <si>
    <t xml:space="preserve">FINCAPINO CURTO CALIBRE 22 VERMELHO, CARGA MEDIA (ACAO DIRETA)                                                                                                                                                                                                                                                                                                                                                                                                                                            </t>
  </si>
  <si>
    <t xml:space="preserve">FINCAPINO LONGO CALIBRE 22, CARGA FORTE (ACAO DIRETA)                                                                                                                                                                                                                                                                                                                                                                                                                                                     </t>
  </si>
  <si>
    <t>65,30</t>
  </si>
  <si>
    <t xml:space="preserve">FIO COBRE NU DE 150 A 500 MM2, PARA TENSOES DE ATE 600 V                                                                                                                                                                                                                                                                                                                                                                                                                                                  </t>
  </si>
  <si>
    <t>83,83</t>
  </si>
  <si>
    <t xml:space="preserve">FIO COBRE NU DE 16 A 35 MM2, PARA TENSOES DE ATE 600 V                                                                                                                                                                                                                                                                                                                                                                                                                                                    </t>
  </si>
  <si>
    <t>85,50</t>
  </si>
  <si>
    <t xml:space="preserve">FIO COBRE NU DE 50 A 120 MM2, PARA TENSOES DE ATE 600 V                                                                                                                                                                                                                                                                                                                                                                                                                                                   </t>
  </si>
  <si>
    <t>82,71</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</si>
  <si>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</si>
  <si>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</si>
  <si>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</si>
  <si>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</si>
  <si>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</si>
  <si>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</si>
  <si>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</si>
  <si>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</si>
  <si>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81,79</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</si>
  <si>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</si>
  <si>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</si>
  <si>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</si>
  <si>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</si>
  <si>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</si>
  <si>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</si>
  <si>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</si>
  <si>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</si>
  <si>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</si>
  <si>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</si>
  <si>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</si>
  <si>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</si>
  <si>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</si>
  <si>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</si>
  <si>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142,55</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</si>
  <si>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</si>
  <si>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</si>
  <si>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</si>
  <si>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</si>
  <si>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</si>
  <si>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</si>
  <si>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</si>
  <si>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</si>
  <si>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</si>
  <si>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121,37</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</si>
  <si>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</si>
  <si>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</si>
  <si>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</si>
  <si>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</si>
  <si>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</si>
  <si>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107,33</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</si>
  <si>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</si>
  <si>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</si>
  <si>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</si>
  <si>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</si>
  <si>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</si>
  <si>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</si>
  <si>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</si>
  <si>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</si>
  <si>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</si>
  <si>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</si>
  <si>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</si>
  <si>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248,00</t>
  </si>
  <si>
    <t xml:space="preserve">FORRO COMPOSTO POR PAINEIS DE LA DE VIDRO, REVESTIDOS EM PVC MICROPERFURADO, DE *1250 X 625* MM, ESPESSURA 15 MM (COM COLOCACAO)                                                                                                                                                                                                                                                                                                                                                                          </t>
  </si>
  <si>
    <t>125,58</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</si>
  <si>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</si>
  <si>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</si>
  <si>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</si>
  <si>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</si>
  <si>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</si>
  <si>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</si>
  <si>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</si>
  <si>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86,11</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</si>
  <si>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</si>
  <si>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</si>
  <si>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</si>
  <si>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</si>
  <si>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4.697,91</t>
  </si>
  <si>
    <t xml:space="preserve">FOSSA SEPTICA, SEM FILTRO, PARA 4 A 7 CONTRIBUINTES, CILINDRICA,  COM TAMPA, EM POLIETILENO DE ALTA DENSIDADE (PEAD), CAPACIDADE APROXIMADA DE 1100 LITROS (NBR 7229)                                                                                                                                                                                                                                                                                                                                     </t>
  </si>
  <si>
    <t>1.208,03</t>
  </si>
  <si>
    <t xml:space="preserve">FOSSA SEPTICA, SEM FILTRO, PARA 8 A 14 CONTRIBUINTES, CILINDRICA, COM TAMPA, EM POLIETILENO DE ALTA DENSIDADE (PEAD), CAPACIDADE APROXIMADA DE 3000 LITROS (NBR 7229)                                                                                                                                                                                                                                                                                                                                     </t>
  </si>
  <si>
    <t>3.717,43</t>
  </si>
  <si>
    <t xml:space="preserve">FOSSA SEPTICA,SEM FILTRO, PARA 40 A 52 CONTRIBUINTES, CILINDRICA, COM TAMPA, EM POLIETILENO DE ALTA DENSIDADE (PEAD), CAPACIDADE APROXIMADA DE 10000 LITROS (NBR 7229)                                                                                                                                                                                                                                                                                                                                    </t>
  </si>
  <si>
    <t>10.738,08</t>
  </si>
  <si>
    <t xml:space="preserve">FRESADORA DE ASFALTO A FRIO SOBRE ESTEIRAS, LARG. FRESAGEM 2,00 M, POT. 410 KW/550 HP                                                                                                                                                                                                                                                                                                                                                                                                                     </t>
  </si>
  <si>
    <t>5.861.045,19</t>
  </si>
  <si>
    <t xml:space="preserve">FRESADORA DE ASFALTO A FRIO SOBRE RODAS, LARG. FRESAGEM 1,00 M, POT. 155 KW/208 HP                                                                                                                                                                                                                                                                                                                                                                                                                        </t>
  </si>
  <si>
    <t>2.509.026,03</t>
  </si>
  <si>
    <t xml:space="preserve">FUNDO ANTICORROSIVO PARA METAIS FERROSOS (ZARCAO)                                                                                                                                                                                                                                                                                                                                                                                                                                                         </t>
  </si>
  <si>
    <t xml:space="preserve">FUNDO PREPARADOR ACRILICO BASE AGUA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</si>
  <si>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</si>
  <si>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</si>
  <si>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</si>
  <si>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</si>
  <si>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</si>
  <si>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</si>
  <si>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</si>
  <si>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</si>
  <si>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22,50</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</si>
  <si>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</si>
  <si>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</si>
  <si>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</si>
  <si>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</si>
  <si>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</si>
  <si>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</si>
  <si>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</si>
  <si>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</si>
  <si>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</si>
  <si>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</si>
  <si>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</si>
  <si>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</si>
  <si>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</si>
  <si>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</si>
  <si>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</si>
  <si>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</si>
  <si>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</si>
  <si>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</si>
  <si>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</si>
  <si>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</si>
  <si>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</si>
  <si>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</si>
  <si>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</si>
  <si>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</si>
  <si>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</si>
  <si>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</si>
  <si>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</si>
  <si>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</si>
  <si>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8,63</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</si>
  <si>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</si>
  <si>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</si>
  <si>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</si>
  <si>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</si>
  <si>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</si>
  <si>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</si>
  <si>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</si>
  <si>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</si>
  <si>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</si>
  <si>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</si>
  <si>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4.772,12</t>
  </si>
  <si>
    <t xml:space="preserve">GESSEIRO                                                                                                                                                                                                                                                                                                                                                                                                                                                                                                  </t>
  </si>
  <si>
    <t xml:space="preserve">GESSEIRO (MENSALISTA)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</si>
  <si>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</si>
  <si>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</si>
  <si>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</si>
  <si>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</si>
  <si>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</si>
  <si>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64.438,77</t>
  </si>
  <si>
    <t xml:space="preserve">GRADE DE DISCOS MECANICA 20X24" COM 20 DISCOS 24" X 6MM  COM PNEUS PARA TRANSPORTE                                                                                                                                                                                                                                                                                                                                                                                                                        </t>
  </si>
  <si>
    <t>50.520,00</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</si>
  <si>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</si>
  <si>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</si>
  <si>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</si>
  <si>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</si>
  <si>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</si>
  <si>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44,04</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</si>
  <si>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</si>
  <si>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</si>
  <si>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</si>
  <si>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</si>
  <si>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</si>
  <si>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</si>
  <si>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</si>
  <si>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</si>
  <si>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</si>
  <si>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148,86</t>
  </si>
  <si>
    <t xml:space="preserve">GRANALHA DE ACO, ANGULAR (GRIT), PARA JATEAMENTO, PENEIRA 1,41 A 1,19 MM (SAE G16)                                                                                                                                                                                                                                                                                                                                                                                                                        </t>
  </si>
  <si>
    <t>129,35</t>
  </si>
  <si>
    <t xml:space="preserve">GRANALHA DE ACO, ESFERICA (SHOT), PARA JATEAMENTO, PENEIRA 0,40 A 1,00 MM (SAE S-170 A S-280)                                                                                                                                                                                                                                                                                                                                                                                                             </t>
  </si>
  <si>
    <t>154,40</t>
  </si>
  <si>
    <t xml:space="preserve">GRANALHA DE ACO, ESFERICA (SHOT), PARA JATEAMENTO, PENEIRA 1,19 A 1,00 MM (SAE S390)                                                                                                                                                                                                                                                                                                                                                                                                                      </t>
  </si>
  <si>
    <t>173,91</t>
  </si>
  <si>
    <t xml:space="preserve">GRANILHA/ GRANA/ PEDRISCO OU AGREGADO EM MARMORE/ GRANITO/ QUARTZO E CALCARIO, PRETO, CINZA, PALHA OU BRANCO                                                                                                                                                                                                                                                                                                                                                                                              </t>
  </si>
  <si>
    <t xml:space="preserve">GRANITO PARA BANCADA, POLIDO, TIPO ANDORINHA/ QUARTZ/ CASTELO/ CORUMBA OU OUTROS EQUIVALENTES DA REGIAO, E=  *2,5* CM                                                                                                                                                                                                                                                                                                                                                                                     </t>
  </si>
  <si>
    <t>422,64</t>
  </si>
  <si>
    <t xml:space="preserve">GRAUTE CIMENTICIO PARA USO GERAL                                                                                                                                                                                                                                                                                                                                                                                                                                                                          </t>
  </si>
  <si>
    <t xml:space="preserve">GRAXA LUBRIFICANTE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</si>
  <si>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</si>
  <si>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</si>
  <si>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</si>
  <si>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</si>
  <si>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</si>
  <si>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</si>
  <si>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</si>
  <si>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</si>
  <si>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</si>
  <si>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</si>
  <si>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132.151,11</t>
  </si>
  <si>
    <t xml:space="preserve">GRUPO DE SOLDAGEM COM GERADOR A DIESEL 30 CV, PARA SOLDA ELETRICA, SOBRE DUAS RODAS                                                                                                                                                                                                                                                                                                                                                                                                                       </t>
  </si>
  <si>
    <t>118.128,41</t>
  </si>
  <si>
    <t xml:space="preserve">GRUPO GERADOR A GASOLINA, POTENCIA NOMINAL 2,2 KW, TENSAO DE SAIDA 110/220 V, MOTOR POTENCIA 6,5 HP                                                                                                                                                                                                                                                                                                                                                                                                       </t>
  </si>
  <si>
    <t>2.576,94</t>
  </si>
  <si>
    <t xml:space="preserve">GRUPO GERADOR DIESEL, COM CARENAGEM, POTENCIA STANDART ENTRE 100 E 110 KVA, VELOCIDADE DE 1800 RPM, FREQUENCIA DE 60 HZ                                                                                                                                                                                                                                                                                                                                                                                   </t>
  </si>
  <si>
    <t>85.329,96</t>
  </si>
  <si>
    <t xml:space="preserve">GRUPO GERADOR DIESEL, COM CARENAGEM, POTENCIA STANDART ENTRE 140 E 150 KVA, VELOCIDADE DE 1800 RPM, FREQUENCIA DE 60 HZ                                                                                                                                                                                                                                                                                                                                                                                   </t>
  </si>
  <si>
    <t>100.086,27</t>
  </si>
  <si>
    <t xml:space="preserve">GRUPO GERADOR DIESEL, COM CARENAGEM, POTENCIA STANDART ENTRE 210 E 220 KVA, VELOCIDADE DE 1800 RPM, FREQUENCIA DE 60 HZ                                                                                                                                                                                                                                                                                                                                                                                   </t>
  </si>
  <si>
    <t>121.899,95</t>
  </si>
  <si>
    <t xml:space="preserve">GRUPO GERADOR DIESEL, COM CARENAGEM, POTENCIA STANDART ENTRE 250 E 260 KVA, VELOCIDADE DE 1800 RPM, FREQUENCIA DE 60 HZ                                                                                                                                                                                                                                                                                                                                                                                   </t>
  </si>
  <si>
    <t>141.147,31</t>
  </si>
  <si>
    <t xml:space="preserve">GRUPO GERADOR DIESEL, COM CARENAGEM, POTENCIA STANDART ENTRE 50 E 55 KVA, VELOCIDADE DE 1800 RPM, FREQUENCIA DE 60 HZ                                                                                                                                                                                                                                                                                                                                                                                     </t>
  </si>
  <si>
    <t>75.988,58</t>
  </si>
  <si>
    <t xml:space="preserve">GRUPO GERADOR DIESEL, SEM CARENAGEM, POTENCIA STANDART ENTRE 100 E 110 KVA, VELOCIDADE DE 1800 RPM, FREQUENCIA DE 60 HZ                                                                                                                                                                                                                                                                                                                                                                                   </t>
  </si>
  <si>
    <t>74.166,50</t>
  </si>
  <si>
    <t xml:space="preserve">GRUPO GERADOR DIESEL, SEM CARENAGEM, POTENCIA STANDART ENTRE 210 E 220 KVA, VELOCIDADE DE 1800 RPM, FREQUENCIA DE 60 HZ                                                                                                                                                                                                                                                                                                                                                                                   </t>
  </si>
  <si>
    <t>106.579,05</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</si>
  <si>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</si>
  <si>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</si>
  <si>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69.290,50</t>
  </si>
  <si>
    <t xml:space="preserve">GRUPO GERADOR ESTACIONARIO SILENCIADO, POTENCIA 50 KVA, MOTOR DIESEL                                                                                                                                                                                                                                                                                                                                                                                                                                      </t>
  </si>
  <si>
    <t>57.863,09</t>
  </si>
  <si>
    <t xml:space="preserve">GRUPO GERADOR ESTACIONARIO, MOTOR DIESEL POTENCIA 170 KVA                                                                                                                                                                                                                                                                                                                                                                                                                                                 </t>
  </si>
  <si>
    <t>99.183,81</t>
  </si>
  <si>
    <t xml:space="preserve">GRUPO GERADOR ESTACIONARIO, POTENCIA 150 KVA, MOTOR DIESEL                                                                                                                                                                                                                                                                                                                                                                                                                                                </t>
  </si>
  <si>
    <t>88.307,77</t>
  </si>
  <si>
    <t xml:space="preserve">GRUPO GERADOR ESTACIONARIO, SILENCIADO, POTENCIA 180 KVA, MOTOR DIESEL                                                                                                                                                                                                                                                                                                                                                                                                                                    </t>
  </si>
  <si>
    <t>106.162,86</t>
  </si>
  <si>
    <t xml:space="preserve">GRUPO GERADOR REBOCAVEL, POTENCIA *66* KVA, MOTOR A DIESEL                                                                                                                                                                                                                                                                                                                                                                                                                                                </t>
  </si>
  <si>
    <t>62.404,69</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</si>
  <si>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</si>
  <si>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</si>
  <si>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</si>
  <si>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223,37</t>
  </si>
  <si>
    <t xml:space="preserve">GUARNICAO/ALIZAR/VISTA, E = *1,3* CM, L = *5,0* CM HASTE REGULAVEL = *35* MM, EM MDF/PVC WOOD/ POLIESTIRENO OU MADEIRA LAMINADA, PRIMER BRANCO (JOGO PARA 1 FACE)                                                                                                                                                                                                                                                                                                                                         </t>
  </si>
  <si>
    <t>196,27</t>
  </si>
  <si>
    <t xml:space="preserve">GUARNICAO/ALIZAR/VISTA, E = *1,3* CM, L = *7,0* CM, EM POLIESTIRENO, BRANCO (JOGO PARA 1 FACE)                                                                                                                                                                                                                                                                                                                                                                                                            </t>
  </si>
  <si>
    <t>223,84</t>
  </si>
  <si>
    <t xml:space="preserve">GUARNICAO/MOLDURA DE ACABAMENTO PARA ESQUADRIA DE ALUMINIO ANODIZADO NATURAL, PARA 1 FACE                                                                                                                                                                                                                                                                                                                                                                                                                 </t>
  </si>
  <si>
    <t xml:space="preserve">GUINCHO DE ALAVANCA MANUAL, CAPACIDADE DE 1,6 T, COM 20 M DE CABO DE ACO (AQUISICAO)                                                                                                                                                                                                                                                                                                                                                                                                                      </t>
  </si>
  <si>
    <t>2.612,90</t>
  </si>
  <si>
    <t xml:space="preserve">GUINCHO DE ALAVANCA MANUAL, CAPACIDADE 3,2 T COM 20 M DE CABO DE ACO DIAMETRO 16,3 MM                                                                                                                                                                                                                                                                                                                                                                                                                     </t>
  </si>
  <si>
    <t>2.982,91</t>
  </si>
  <si>
    <t xml:space="preserve">GUINCHO ELETRICO DE COLUNA, CAPACIDADE 400 KG, COM MOTO FREIO, MOTOR TRIFASICO DE 1,25 CV                                                                                                                                                                                                                                                                                                                                                                                                                 </t>
  </si>
  <si>
    <t>5.193,70</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</si>
  <si>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</si>
  <si>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</si>
  <si>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</si>
  <si>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</si>
  <si>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</si>
  <si>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</si>
  <si>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</si>
  <si>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</si>
  <si>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</si>
  <si>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</si>
  <si>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</si>
  <si>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</si>
  <si>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</si>
  <si>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</si>
  <si>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</si>
  <si>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</si>
  <si>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</si>
  <si>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</si>
  <si>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</si>
  <si>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</si>
  <si>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</si>
  <si>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</si>
  <si>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</si>
  <si>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151.152,01</t>
  </si>
  <si>
    <t xml:space="preserve">HIDROJATEADORA PARA DESOBSTRUCAO DE REDES E GALERIAS, TANQUE 7000 L, BOMBA TRIPLEX 140 KGF/CM2 260 L/MIN ALIMENTADA POR MOTOR INDEPENDENTE A DIESEL POTENCIA 125 CV (INCLUI MONTAGEM, NAO INCLUI CAMINHAO)                                                                                                                                                                                                                                                                                                </t>
  </si>
  <si>
    <t>160.801,66</t>
  </si>
  <si>
    <t xml:space="preserve">HIDROMETRO MULTIJATO / MEDIDOR DE AGUA, DN 1 1/2", VAZAO MAXIMA DE 20 M3/H, PARA AGUA POTAVEL FRIA, RELOJOARIA PLANA, CLASSE B, HORIZONTAL (SEM CONEXOES)                                                                                                                                                                                                                                                                                                                                                 </t>
  </si>
  <si>
    <t>802,57</t>
  </si>
  <si>
    <t xml:space="preserve">HIDROMETRO MULTIJATO / MEDIDOR DE AGUA, DN 1", VAZAO MAXIMA DE 10 M3/H, PARA AGUA POTAVEL FRIA, RELOJOARIA PLANA, CLASSE B, HORIZONTAL (SEM CONEXOES)                                                                                                                                                                                                                                                                                                                                                     </t>
  </si>
  <si>
    <t>482,90</t>
  </si>
  <si>
    <t xml:space="preserve">HIDROMETRO MULTIJATO / MEDIDOR DE AGUA, DN 1", VAZAO MAXIMA DE 7 M3/H, PARA AGUA POTAVEL FRIA, RELOJOARIA PLANA, CLASSE B, HORIZONTAL (SEM CONEXOES)                                                                                                                                                                                                                                                                                                                                                      </t>
  </si>
  <si>
    <t>353,67</t>
  </si>
  <si>
    <t xml:space="preserve">HIDROMETRO MULTIJATO / MEDIDOR DE AGUA, DN 2", VAZAO MAXIMA DE 30 M3/H, PARA AGUA POTAVEL FRIA, RELOJOARIA PLANA, CLASSE B, HORIZONTAL (SEM CONEXOES)                                                                                                                                                                                                                                                                                                                                                     </t>
  </si>
  <si>
    <t>1.129,04</t>
  </si>
  <si>
    <t xml:space="preserve">HIDROMETRO UNIJATO / MEDIDOR DE AGUA, DN 1/2", VAZAO MAXIMA DE 1,5 M3/H, PARA AGUA POTAVEL FRIA, RELOJOARIA PLANA, CLASSE B, HORIZONTAL (SEM CONEXOES)                                                                                                                                                                                                                                                                                                                                                    </t>
  </si>
  <si>
    <t>92,50</t>
  </si>
  <si>
    <t xml:space="preserve">HIDROMETRO UNIJATO / MEDIDOR DE AGUA, DN 1/2", VAZAO MAXIMA DE 3 M3/H, PARA AGUA POTAVEL FRIA, RELOJOARIA PLANA, CLASSE B, HORIZONTAL (SEM CONEXOES)                                                                                                                                                                                                                                                                                                                                                      </t>
  </si>
  <si>
    <t>99,30</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</si>
  <si>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</si>
  <si>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</si>
  <si>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1.822,79</t>
  </si>
  <si>
    <t xml:space="preserve">HIDROMETRO WOLTMANN, DN 3", VAZAO MAXIMA DE 80 M3/H, PARA AGUA POTAVEL FRIA, RELOJOARIA PLANA, TURBINA HORIZONTAL, EQUIPADO COM TELIMETRIA (SEM CONEXOES)                                                                                                                                                                                                                                                                                                                                                 </t>
  </si>
  <si>
    <t>2.380,51</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</si>
  <si>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</si>
  <si>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</si>
  <si>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</si>
  <si>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</si>
  <si>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</si>
  <si>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</si>
  <si>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</si>
  <si>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</si>
  <si>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47,00</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</si>
  <si>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</si>
  <si>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</si>
  <si>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</si>
  <si>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</si>
  <si>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</si>
  <si>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</si>
  <si>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</si>
  <si>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</si>
  <si>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</si>
  <si>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</si>
  <si>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23,23</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</si>
  <si>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</si>
  <si>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</si>
  <si>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</si>
  <si>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</si>
  <si>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</si>
  <si>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</si>
  <si>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</si>
  <si>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</si>
  <si>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</si>
  <si>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</si>
  <si>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</si>
  <si>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</si>
  <si>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</si>
  <si>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</si>
  <si>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</si>
  <si>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1.849,50</t>
  </si>
  <si>
    <t xml:space="preserve">ISOLADOR DE PORCELANA SUSPENSO, DISCO TIPO GARFO OLHAL, DIAMETRO DE 152 MM, PARA TENSAO DE *15* KV                                                                                                                                                                                                                                                                                                                                                                                                        </t>
  </si>
  <si>
    <t>84,94</t>
  </si>
  <si>
    <t xml:space="preserve">ISOLADOR DE PORCELANA, TIPO BUCHA, PARA TENSAO DE *15* KV                                                                                                                                                                                                                                                                                                                                                                                                                                                 </t>
  </si>
  <si>
    <t>448,38</t>
  </si>
  <si>
    <t xml:space="preserve">ISOLADOR DE PORCELANA, TIPO BUCHA, PARA TENSAO DE *35* KV                                                                                                                                                                                                                                                                                                                                                                                                                                                 </t>
  </si>
  <si>
    <t>763,41</t>
  </si>
  <si>
    <t xml:space="preserve">ISOLADOR DE PORCELANA, TIPO PINO MONOCORPO, PARA TENSAO DE *15* KV                                                                                                                                                                                                                                                                                                                                                                                                                                        </t>
  </si>
  <si>
    <t xml:space="preserve">ISOLADOR DE PORCELANA, TIPO PINO MONOCORPO, PARA TENSAO DE *35* KV                                                                                                                                                                                                                                                                                                                                                                                                                                        </t>
  </si>
  <si>
    <t>109,68</t>
  </si>
  <si>
    <t xml:space="preserve">ISOLADOR DE PORCELANA, TIPO ROLDANA, DIMENSOES DE *72* X *72* MM, PARA USO EM BAIXA TENSAO                                                                                                                                                                                                                                                                                                                                                                                                                </t>
  </si>
  <si>
    <t xml:space="preserve">JANELA BASCULANTE EM ALUMINIO, 80 X 60 CM (A X L), ACABAMENTO ACET OU BRILHANTE,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</si>
  <si>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</si>
  <si>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</si>
  <si>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</si>
  <si>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204,90</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</si>
  <si>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</si>
  <si>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</si>
  <si>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120 CM (A X L), 3 FLS (2 VENEZIANAS E 1 VIDRO), SEM BANDEIRA, ACABAMENTO ACET OU BRILHANTE, BATENTE/REQUADRO DE 6 A 14 CM, COM VIDRO, SEM GUARNICAO/ALIZAR                                                                                                                                                                                                                                                                                                 </t>
  </si>
  <si>
    <t>1.032,62</t>
  </si>
  <si>
    <t xml:space="preserve">JANELA DE CORRER EM ALUMINIO, VENEZIANA, 120 X 150 CM (A X L), 6 FLS (4 VENEZIANAS E 2 VIDROS), SEM BANDEIRA, ACABAMENTO ACET OU BRILHANTE, BATENTE/REQUADRO DE 6 A 14 CM, COM VIDRO, SEM GUARNICAO/ALIZAR                                                                                                                                                                                                                                                                                                </t>
  </si>
  <si>
    <t>1.436,52</t>
  </si>
  <si>
    <t xml:space="preserve">JANELA DE CORRER EM ALUMINIO, 100 X 120 CM (A X L), 2 FLS,  SEM BANDEIRA,  ACABAMENTO ACET OU BRILHANTE, BATENTE/REQUADRO DE 6 A 14 CM, COM VIDRO, SEM GUARNICAO                                                                                                                                                                                                                                                                                                                                          </t>
  </si>
  <si>
    <t>592,50</t>
  </si>
  <si>
    <t xml:space="preserve">JANELA DE CORRER EM ALUMINIO, 100 X 150 CM (A X L), 2 FLS,  SEM BANDEIRA,  ACABAMENTO ACET OU BRILHANTE, BATENTE/REQUADRO DE 6 A 14 CM, COM VIDRO, SEM GUARNICAO/ALIZAR                                                                                                                                                                                                                                                                                                                                   </t>
  </si>
  <si>
    <t>695,97</t>
  </si>
  <si>
    <t xml:space="preserve">JANELA DE CORRER EM ALUMINIO, 100 X 150 CM (A X L), 4 FLS, SEM BANDEIRA, ACABAMENTO ACET OU BRILHANTE, BATENTE/REQUADRO DE 6 A 14 CM, COM VIDRO, SEM GUARNICAO/ALIZAR                                                                                                                                                                                                                                                                                                                                     </t>
  </si>
  <si>
    <t>820,71</t>
  </si>
  <si>
    <t xml:space="preserve">JANELA DE CORRER EM ALUMINIO, 100 X 200 CM, 4 FLS,  BANDEIRA COM BASCULA,  ACABAMENTO ACET OU BRILHANTE, BATENTE/REQUADRO DE 6 A 14 CM, COM VIDRO, SEM GUARNICAO/ALIZAR                                                                                                                                                                                                                                                                                                                                   </t>
  </si>
  <si>
    <t>972,38</t>
  </si>
  <si>
    <t xml:space="preserve">JANELA DE CORRER EM ALUMINIO, 120 X 150 CM (A X L), 4 FLS, BANDEIRA COM BASCULA,  ACABAMENTO ACET OU BRILHANTE, BATENTE/REQUADRO DE 6 A 14 CM, COM VIDRO, SEM GUARNICAO/ALIZAR                                                                                                                                                                                                                                                                                                                            </t>
  </si>
  <si>
    <t>951,11</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</si>
  <si>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</si>
  <si>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</si>
  <si>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</si>
  <si>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</si>
  <si>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</si>
  <si>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513,83</t>
  </si>
  <si>
    <t xml:space="preserve">JANELA MAXIM AR EM ALUMINIO, 80 X 60 CM (A X L), BATENTE/REQUADRO DE 4 A 14 CM, COM VIDRO, SEM GUARNICAO/ALIZAR                                                                                                                                                                                                                                                                                                                                                                                           </t>
  </si>
  <si>
    <t>347,27</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</si>
  <si>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</si>
  <si>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</si>
  <si>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446,30</t>
  </si>
  <si>
    <t xml:space="preserve">JARDINEIRO                                                                                                                                                                                                                                                                                                                                                                                                                                                                                                </t>
  </si>
  <si>
    <t xml:space="preserve">JARDINEIRO (MENSALISTA)                                                                                                                                                                                                                                                                                                                                                                                                                                                                                   </t>
  </si>
  <si>
    <t xml:space="preserve">JOELHO COM VISITA, PVC SERIE R, 90 GRAUS, 100 X 75 MM, PARA ESGOTO OU AGUAS PLUVIAIS PREDIAIS                                                                                                                                                                                                                                                                                                                                                                                                             </t>
  </si>
  <si>
    <t>49,75</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</si>
  <si>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</si>
  <si>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</si>
  <si>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</si>
  <si>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</si>
  <si>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</si>
  <si>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36,22</t>
  </si>
  <si>
    <t xml:space="preserve">JOELHO CPVC, SOLDAVEL, 45 GRAUS, 54 MM, PARA AGUA QUENTE                                                                                                                                                                                                                                                                                                                                                                                                                                                  </t>
  </si>
  <si>
    <t xml:space="preserve">JOELHO CPVC, SOLDAVEL, 45 GRAUS, 73 MM, PARA AGUA QUENTE                                                                                                                                                                                                                                                                                                                                                                                                                                                  </t>
  </si>
  <si>
    <t>212,21</t>
  </si>
  <si>
    <t xml:space="preserve">JOELHO CPVC, SOLDAVEL, 45 GRAUS, 89 MM, PARA AGUA QUENTE                                                                                                                                                                                                                                                                                                                                                                                                                                                  </t>
  </si>
  <si>
    <t>247,56</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</si>
  <si>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</si>
  <si>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</si>
  <si>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</si>
  <si>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</si>
  <si>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</si>
  <si>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</si>
  <si>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</si>
  <si>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206,94</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</si>
  <si>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</si>
  <si>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</si>
  <si>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</si>
  <si>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</si>
  <si>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</si>
  <si>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</si>
  <si>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</si>
  <si>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</si>
  <si>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</si>
  <si>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</si>
  <si>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</si>
  <si>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</si>
  <si>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</si>
  <si>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179,81</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</si>
  <si>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</si>
  <si>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</si>
  <si>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</si>
  <si>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</si>
  <si>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10,03</t>
  </si>
  <si>
    <t xml:space="preserve">JOELHO PPR, 90 GRAUS, SOLDAVEL, DN 50 MM, PARA AGUA QUENTE PREDIAL                                                                                                                                                                                                                                                                                                                                                                                                                                        </t>
  </si>
  <si>
    <t xml:space="preserve">JOELHO PPR, 90 GRAUS, SOLDAVEL, DN 63 MM, PARA AGUA QUENTE PREDIAL                                                                                                                                                                                                                                                                                                                                                                                                                                        </t>
  </si>
  <si>
    <t xml:space="preserve">JOELHO PPR, 90 GRAUS, SOLDAVEL, DN 75 MM, PARA AGUA QUENTE PREDIAL                                                                                                                                                                                                                                                                                                                                                                                                                                        </t>
  </si>
  <si>
    <t>78,66</t>
  </si>
  <si>
    <t xml:space="preserve">JOELHO PPR, 90 GRAUS, SOLDAVEL, DN 90 MM, PARA AGUA QUENTE PREDIAL                                                                                                                                                                                                                                                                                                                                                                                                                                        </t>
  </si>
  <si>
    <t>119,90</t>
  </si>
  <si>
    <t xml:space="preserve">JOELHO PVC COM VISITA, 90 GRAUS, DN 100 X 50 MM, SERIE NORMAL, PARA ESGOTO PREDIAL                                                                                                                                                                                                                                                                                                                                                                                                                        </t>
  </si>
  <si>
    <t xml:space="preserve">JOELHO PVC LEVE, 45 GRAUS, DN 150 MM, PARA ESGOTO PREDIAL                                                                                                                                                                                                                                                                                                                                                                                                                                                 </t>
  </si>
  <si>
    <t xml:space="preserve">JOELHO PVC LEVE, 90 GRAUS, DN 150 MM, PARA ESGOTO PREDIAL                                                                                                                                                                                                                                                                                                                                                                                                                                                 </t>
  </si>
  <si>
    <t>46,65</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</si>
  <si>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</si>
  <si>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</si>
  <si>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</si>
  <si>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</si>
  <si>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</si>
  <si>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</si>
  <si>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</si>
  <si>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</si>
  <si>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</si>
  <si>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</si>
  <si>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</si>
  <si>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</si>
  <si>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</si>
  <si>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</si>
  <si>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</si>
  <si>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</si>
  <si>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</si>
  <si>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</si>
  <si>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</si>
  <si>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53,59</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</si>
  <si>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</si>
  <si>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</si>
  <si>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</si>
  <si>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</si>
  <si>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</si>
  <si>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</si>
  <si>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</si>
  <si>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</si>
  <si>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</si>
  <si>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224,43</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</si>
  <si>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</si>
  <si>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</si>
  <si>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</si>
  <si>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</si>
  <si>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</si>
  <si>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</si>
  <si>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23,94</t>
  </si>
  <si>
    <t xml:space="preserve">JOELHO PVC, SOLDAVEL, 90 GRAUS, 85 MM, PARA AGUA FRIA PREDIAL                                                                                                                                                                                                                                                                                                                                                                                                                                             </t>
  </si>
  <si>
    <t>106,39</t>
  </si>
  <si>
    <t xml:space="preserve">JOELHO PVC, 45 GRAUS, ROSCAVEL,  1 1/2", AGUA FRIA PREDIAL                                                                                                                                                                                                                                                                                                                                                                                                                                                </t>
  </si>
  <si>
    <t xml:space="preserve">JOELHO PVC, 45 GRAUS, ROSCAVEL, 1 1/4",  AGUA FRIA PREDIAL                                                                                                                                                                                                                                                                                                                                                                                                                                                </t>
  </si>
  <si>
    <t xml:space="preserve">JOELHO PVC, 45 GRAUS, ROSCAVEL, 2", AGUA FRIA PREDIAL                                                                                                                                                                                                                                                                                                                                                                                                                                                     </t>
  </si>
  <si>
    <t>28,00</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</si>
  <si>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</si>
  <si>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</si>
  <si>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</si>
  <si>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</si>
  <si>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</si>
  <si>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</si>
  <si>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</si>
  <si>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</si>
  <si>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</si>
  <si>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40,37</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</si>
  <si>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</si>
  <si>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</si>
  <si>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</si>
  <si>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</si>
  <si>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75,93</t>
  </si>
  <si>
    <t xml:space="preserve">JOELHO 45 GRAUS, PPR, SOLDAVEL, F/ F, DN 90 MM, PARA AQUA QUENTE E FRIA PREDIAL                                                                                                                                                                                                                                                                                                                                                                                                                           </t>
  </si>
  <si>
    <t>153,41</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</si>
  <si>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</si>
  <si>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</si>
  <si>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</si>
  <si>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</si>
  <si>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</si>
  <si>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</si>
  <si>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</si>
  <si>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</si>
  <si>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</si>
  <si>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</si>
  <si>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</si>
  <si>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</si>
  <si>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</si>
  <si>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</si>
  <si>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</si>
  <si>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</si>
  <si>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</si>
  <si>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</si>
  <si>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</si>
  <si>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</si>
  <si>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66,29</t>
  </si>
  <si>
    <t xml:space="preserve">JOELHO 90 GRAUS, ROSCA MACHO TERMINAL, METALICO, PARA CONEXAO COM ANEL DESLIZANTE EM TUBO PEX, DN 16 MM X 1/2"                                                                                                                                                                                                                                                                                                                                                                                            </t>
  </si>
  <si>
    <t xml:space="preserve">JOELHO 90 GRAUS, ROSCA MACHO TERMINAL, METALICO, PARA CONEXAO COM ANEL DESLIZANTE EM TUBO PEX, DN 20 MM X 1/2"                                                                                                                                                                                                                                                                                                                                                                                            </t>
  </si>
  <si>
    <t>16,86</t>
  </si>
  <si>
    <t xml:space="preserve">JOELHO 90 GRAUS, ROSCA MACHO TERMINAL, METALICO, PARA CONEXAO COM ANEL DESLIZANTE EM TUBO PEX, DN 20 MM X 3/4"                                                                                                                                                                                                                                                                                                                                                                                            </t>
  </si>
  <si>
    <t>24,91</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</si>
  <si>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</si>
  <si>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</si>
  <si>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</si>
  <si>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34,80</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</si>
  <si>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</si>
  <si>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</si>
  <si>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</si>
  <si>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</si>
  <si>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73,11</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</si>
  <si>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</si>
  <si>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</si>
  <si>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</si>
  <si>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</si>
  <si>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</si>
  <si>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94,18</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</si>
  <si>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</si>
  <si>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</si>
  <si>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</si>
  <si>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</si>
  <si>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205,24</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</si>
  <si>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</si>
  <si>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</si>
  <si>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</si>
  <si>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</si>
  <si>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</si>
  <si>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</si>
  <si>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</si>
  <si>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</si>
  <si>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</si>
  <si>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</si>
  <si>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</si>
  <si>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</si>
  <si>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30,70</t>
  </si>
  <si>
    <t xml:space="preserve">JOELHO, ROSCA FEMEA, COM BASE FIXA, PLASTICO, PARA CONEXAO COM CRIMPAGEM EM TUBO PEX, DN 25 MM X 1/2"                                                                                                                                                                                                                                                                                                                                                                                                     </t>
  </si>
  <si>
    <t>37,95</t>
  </si>
  <si>
    <t xml:space="preserve">JOELHO, ROSCA FEMEA, COM BASE FIXA, PLASTICO, PARA CONEXAO POR CRIMPAGEM EM TUBO PEX, DN 16 MM X 3/4"                                                                                                                                                                                                                                                                                                                                                                                                     </t>
  </si>
  <si>
    <t xml:space="preserve">JOELHO, ROSCA FEMEA, COM BASE FIXA, PLASTICO, PARA CONEXAO POR CRIMPAGEM EM TUBO PEX, DN 20 MM X 3/4"                                                                                                                                                                                                                                                                                                                                                                                                     </t>
  </si>
  <si>
    <t>45,09</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</si>
  <si>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</si>
  <si>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</si>
  <si>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</si>
  <si>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</si>
  <si>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25,31</t>
  </si>
  <si>
    <t xml:space="preserve">JUNCAO DE REDUCAO INVERTIDA, PVC SOLDAVEL, 75 X 50 MM, SERIE NORMAL PARA ESGOTO PREDIAL                                                                                                                                                                                                                                                                                                                                                                                                                   </t>
  </si>
  <si>
    <t xml:space="preserve">JUNCAO DE REDUCAO SIMPLES, COM BOLSA PARA ANEL, PVC LEVE,  150 X 100 MM, PARA ESGOTO PREDIAL                                                                                                                                                                                                                                                                                                                                                                                                              </t>
  </si>
  <si>
    <t>53,88</t>
  </si>
  <si>
    <t xml:space="preserve">JUNCAO DUPLA, PVC SERIE R, DN 100 X 100 X 100 MM, PARA ESGOTO OU AGUAS PLUVIAIS PREDIAIS                                                                                                                                                                                                                                                                                                                                                                                                                  </t>
  </si>
  <si>
    <t xml:space="preserve">JUNCAO DUPLA, PVC SOLDAVEL, DN 100 X 100 X 100 MM , SERIE NORMAL PARA ESGOTO PREDIAL                                                                                                                                                                                                                                                                                                                                                                                                                      </t>
  </si>
  <si>
    <t>35,89</t>
  </si>
  <si>
    <t xml:space="preserve">JUNCAO DUPLA, PVC SOLDAVEL, DN 75 X 75 X 75 MM , SERIE NORMAL PARA ESGOTO PREDIAL                                                                                                                                                                                                                                                                                                                                                                                                                         </t>
  </si>
  <si>
    <t xml:space="preserve">JUNCAO INVERTIDA, PVC SOLDAVEL, 75 X 75 MM, SERIE NORMAL PARA ESGOTO PREDIAL                                                                                                                                                                                                                                                                                                                                                                                                                              </t>
  </si>
  <si>
    <t>19,74</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</si>
  <si>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</si>
  <si>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</si>
  <si>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</si>
  <si>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</si>
  <si>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</si>
  <si>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</si>
  <si>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53,41</t>
  </si>
  <si>
    <t xml:space="preserve">JUNCAO SIMPLES, PVC SERIE R, DN 100 X 75 MM, PARA ESGOTO OU AGUAS PLUVIAIS PREDIAIS                                                                                                                                                                                                                                                                                                                                                                                                                       </t>
  </si>
  <si>
    <t xml:space="preserve">JUNCAO SIMPLES, PVC SERIE R, DN 150 X 100 MM, PARA ESGOTO OU AGUAS PLUVIAIS PREDIAIS                                                                                                                                                                                                                                                                                                                                                                                                                      </t>
  </si>
  <si>
    <t>141,56</t>
  </si>
  <si>
    <t xml:space="preserve">JUNCAO SIMPLES, PVC SERIE R, DN 150 X 150 MM, PARA ESGOTO OU AGUAS PLUVIAIS PREDIAIS                                                                                                                                                                                                                                                                                                                                                                                                                      </t>
  </si>
  <si>
    <t>159,63</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</si>
  <si>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</si>
  <si>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</si>
  <si>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</si>
  <si>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</si>
  <si>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</si>
  <si>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</si>
  <si>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</si>
  <si>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</si>
  <si>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15,10</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</si>
  <si>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</si>
  <si>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</si>
  <si>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</si>
  <si>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</si>
  <si>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129,81</t>
  </si>
  <si>
    <t xml:space="preserve">JUNCAO, PVC, 45 GRAUS, JE, BBB, DN 150 MM, PARA REDE COLETORA DE ESGOTO (NBR 10569)                                                                                                                                                                                                                                                                                                                                                                                                                       </t>
  </si>
  <si>
    <t>268,87</t>
  </si>
  <si>
    <t xml:space="preserve">JUNCAO, PVC, 45 GRAUS, JE, BBB, DN 150 MM, PARA TUBO CORRUGADO E/OU LISO, REDE COLETORA DE ESGOTO (NBR 10569)                                                                                                                                                                                                                                                                                                                                                                                             </t>
  </si>
  <si>
    <t>752,27</t>
  </si>
  <si>
    <t xml:space="preserve">JUNCAO, PVC, 45 GRAUS, JE, BBB, DN 200 MM, PARA TUBO CORRUGADO E/OU LISO, REDE COLETORA DE ESGOTO (NBR 10569)                                                                                                                                                                                                                                                                                                                                                                                             </t>
  </si>
  <si>
    <t>1.132,94</t>
  </si>
  <si>
    <t xml:space="preserve">JUNCAO, PVC, 45 GRAUS, JE, BBB, DN 250 MM, PARA TUBO CORRUGADO E/OU LISO, REDE COLETORA DE ESGOTO (NBR 10569)                                                                                                                                                                                                                                                                                                                                                                                             </t>
  </si>
  <si>
    <t>1.578,15</t>
  </si>
  <si>
    <t xml:space="preserve">JUNTA DE EXPANSAO BRONZE/LATAO (REF 900), PONTA X PONTA, 35 MM                                                                                                                                                                                                                                                                                                                                                                                                                                            </t>
  </si>
  <si>
    <t>674,97</t>
  </si>
  <si>
    <t xml:space="preserve">JUNTA DE EXPANSAO BRONZE/LATAO (REF 900), PONTA X PONTA, 42 MM                                                                                                                                                                                                                                                                                                                                                                                                                                            </t>
  </si>
  <si>
    <t>845,06</t>
  </si>
  <si>
    <t xml:space="preserve">JUNTA DE EXPANSAO BRONZE/LATAO (REF 900), PONTA X PONTA, 54 MM                                                                                                                                                                                                                                                                                                                                                                                                                                            </t>
  </si>
  <si>
    <t>1.172,06</t>
  </si>
  <si>
    <t xml:space="preserve">JUNTA DE EXPANSAO BRONZE/LATAO (REF 900), PONTA X PONTA, 66 MM                                                                                                                                                                                                                                                                                                                                                                                                                                            </t>
  </si>
  <si>
    <t>1.548,10</t>
  </si>
  <si>
    <t xml:space="preserve">JUNTA DE EXPANSAO DE COBRE (REF 900), PONTA X PONTA, 15 MM                                                                                                                                                                                                                                                                                                                                                                                                                                                </t>
  </si>
  <si>
    <t>462,88</t>
  </si>
  <si>
    <t xml:space="preserve">JUNTA DE EXPANSAO DE COBRE (REF 900), PONTA X PONTA, 22 MM                                                                                                                                                                                                                                                                                                                                                                                                                                                </t>
  </si>
  <si>
    <t>536,91</t>
  </si>
  <si>
    <t xml:space="preserve">JUNTA DE EXPANSAO DE COBRE (REF 900), PONTA X PONTA, 28 MM                                                                                                                                                                                                                                                                                                                                                                                                                                                </t>
  </si>
  <si>
    <t>589,72</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</si>
  <si>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</si>
  <si>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</si>
  <si>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</si>
  <si>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349,41</t>
  </si>
  <si>
    <t xml:space="preserve">JUNTA DILATACAO ELASTICA PARA CONCRETO (FUGENBAND) O-35/6, ATE 100 MCA                                                                                                                                                                                                                                                                                                                                                                                                                                    </t>
  </si>
  <si>
    <t>289,07</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</si>
  <si>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</si>
  <si>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</si>
  <si>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</si>
  <si>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</si>
  <si>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323,39</t>
  </si>
  <si>
    <t xml:space="preserve">KIT CAVALETE, PVC, COM REGISTRO, PARA HIDROMETRO, BITOLAS 1/2" OU 3/4" - COMPLETO                                                                                                                                                                                                                                                                                                                                                                                                                         </t>
  </si>
  <si>
    <t>76,20</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</si>
  <si>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</si>
  <si>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145,07</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</si>
  <si>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</si>
  <si>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</si>
  <si>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271,39</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</si>
  <si>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</si>
  <si>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233,54</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</si>
  <si>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</si>
  <si>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320,26</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</si>
  <si>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</si>
  <si>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319,19</t>
  </si>
  <si>
    <t xml:space="preserve">KIT DE ACESSORIOS PARA BANHEIRO EM METAL CROMADO, 5 PECAS                                                                                                                                                                                                                                                                                                                                                                                                                                                 </t>
  </si>
  <si>
    <t>77,64</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</si>
  <si>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</si>
  <si>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</si>
  <si>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</si>
  <si>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543,06</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</si>
  <si>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</si>
  <si>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443,21</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</si>
  <si>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</si>
  <si>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</si>
  <si>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450,47</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</si>
  <si>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</si>
  <si>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</si>
  <si>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458,10</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</si>
  <si>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</si>
  <si>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682,63</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</si>
  <si>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</si>
  <si>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490,19</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</si>
  <si>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</si>
  <si>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552,38</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</si>
  <si>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</si>
  <si>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607,61</t>
  </si>
  <si>
    <t xml:space="preserve">KIT PORTA PRONTA DE MADEIRA, FOLHA MEDIA (NBR 15930) DE 800 X 2100 MM, DE 35 MM A 40 MM DE ESPESSURA, NUCLEO SEMI-SOLIDO (SARRAFEADO), ESTRUTURA USINADA PARA FECHADURA, CAPA LISA EM HDF, ACABAMENTO MELAMINICO BRANCO (INCLUI MARCO, ALIZARES E DOBRADICAS)                                                                                                                                                                                                                                             </t>
  </si>
  <si>
    <t>703,45</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</si>
  <si>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</si>
  <si>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635,40</t>
  </si>
  <si>
    <t xml:space="preserve">KIT PORTA PRONTA DE MADEIRA, FOLHA MEDIA (NBR 15930) DE 900 X 2100 MM, DE 35 MM A 40 MM DE ESPESSURA, NUCLEO SEMI-SOLIDO (SARRAFEADO), ESTRUTURA USINADA PARA FECHADURA, CAPA LISA EM HDF, ACABAMENTO MELAMINICO BRANCO (INCLUI MARCO, ALIZARES E DOBRADICAS)                                                                                                                                                                                                                                             </t>
  </si>
  <si>
    <t>754,52</t>
  </si>
  <si>
    <t xml:space="preserve">KIT PORTA PRONTA DE MADEIRA, FOLHA PESADA (NBR 15930) DE 800 X 2100 MM, DE 40 MM  A 45 MM DE ESPESSURA, NUCLEO SOLIDO, CAPA LISA EM HDF, ACABAMENTO MELAMINICO BRANCO (INCLUI MARCO, ALIZARES, DOBRADICAS E FECHADURA EXTERNA)                                                                                                                                                                                                                                                                            </t>
  </si>
  <si>
    <t>823,24</t>
  </si>
  <si>
    <t xml:space="preserve">KIT PORTA PRONTA DE MADEIRA, FOLHA PESADA (NBR 15930) DE 800 X 2100 MM, DE 40 MM A 45 MM DE ESPESSURA , NUCLEO SOLIDO, ESTRUTURA USINADA PARA FECHADURA, CAPA LISA EM HDF, ACABAMENTO EM LAMINADO NATURAL COM VERNIZ (INCLUI MARCO, ALIZARES E DOBRADICAS)                                                                                                                                                                                                                                                </t>
  </si>
  <si>
    <t>1.015,33</t>
  </si>
  <si>
    <t xml:space="preserve">KIT PORTA PRONTA DE MADEIRA, FOLHA PESADA (NBR 15930) DE 800 X 2100 MM, DE 40 MM A 45 MM DE ESPESSURA, COM MARCO EM ACO, NUCLEO SOLIDO, CAPA LISA EM HDF, ACABAMENTO MELAMINICO BRANCO (INCLUI MARCO, ALIZARES, DOBRADICAS E FECHADURA)                                                                                                                                                                                                                                                                   </t>
  </si>
  <si>
    <t>800,30</t>
  </si>
  <si>
    <t xml:space="preserve">KIT PORTA PRONTA DE MADEIRA, FOLHA PESADA (NBR 15930) DE 900 X 2100 MM, DE 40 MM  A 45 MM DE ESPESSURA, NUCLEO SOLIDO, CAPA LISA EM HDF, ACABAMENTO MELAMINICO BRANCO (INCLUI MARCO, ALIZARES, DOBRADICAS E FECHADURA EXTERNA)                                                                                                                                                                                                                                                                            </t>
  </si>
  <si>
    <t>845,54</t>
  </si>
  <si>
    <t xml:space="preserve">KIT PORTA PRONTA DE MADEIRA, FOLHA PESADA (NBR 15930) DE 900 X 2100 MM, DE 40 MM A 45 MM DE ESPESSURA , NUCLEO SOLIDO, ESTRUTURA USINADA PARA FECHADURA, CAPA LISA EM HDF, ACABAMENTO EM LAMINADO NATURAL COM VERNIZ (INCLUI MARCO, ALIZARES E DOBRADICAS)                                                                                                                                                                                                                                                </t>
  </si>
  <si>
    <t>1.029,75</t>
  </si>
  <si>
    <t xml:space="preserve">KIT PORTA PRONTA DE MADEIRA, FOLHA PESADA (NBR 15930) DE 900 X 2100 MM, DE 40 MM A 45 MM DE ESPESSURA, COM MARCO EM ACO, NUCLEO SOLIDO, CAPA LISA EM HDF, ACABAMENTO MELAMINICO BRANCO (INCLUI MARCO, ALIZARES, DOBRADICAS E FECHADURA)                                                                                                                                                                                                                                                                   </t>
  </si>
  <si>
    <t>850,32</t>
  </si>
  <si>
    <t xml:space="preserve">LADRILHO HIDRAULICO, *20 x 20* CM, E= 2 CM, PADRAO COPACABANA, 2 CORES (PRETO E BRANCO)                                                                                                                                                                                                                                                                                                                                                                                                                   </t>
  </si>
  <si>
    <t>54,83</t>
  </si>
  <si>
    <t xml:space="preserve">LADRILHO HIDRAULICO, *20 X 20* CM, E= 2 CM, DADOS, COR NATURAL                                                                                                                                                                                                                                                                                                                                                                                                                                            </t>
  </si>
  <si>
    <t xml:space="preserve">LADRILHO HIDRAULICO, *20 X 20* CM, E= 2 CM, RAMPA, NATURAL                                                                                                                                                                                                                                                                                                                                                                                                                                                </t>
  </si>
  <si>
    <t>51,20</t>
  </si>
  <si>
    <t xml:space="preserve">LADRILHO HIDRAULICO, *20 X 20* CM, E= 2 CM, TATIL ALERTA OU DIRECIONAL, AMARELO                                                                                                                                                                                                                                                                                                                                                                                                                           </t>
  </si>
  <si>
    <t>64,90</t>
  </si>
  <si>
    <t xml:space="preserve">LADRILHO HIDRAULICO, *30 X 30* CM, E= 2 CM, MILANO, NATURAL                                                                                                                                                                                                                                                                                                                                                                                                                                               </t>
  </si>
  <si>
    <t xml:space="preserve">LAJE PRE-MOLDADA CONVENCIONAL (LAJOTAS + VIGOTAS) PARA FORRO, UNIDIRECIONAL, SOBRECARGA DE 100 KG/M2, VAO ATE 4,00 M (SEM COLOCACAO)                                                                                                                                                                                                                                                                                                                                                                      </t>
  </si>
  <si>
    <t>66,10</t>
  </si>
  <si>
    <t xml:space="preserve">LAJE PRE-MOLDADA CONVENCIONAL (LAJOTAS + VIGOTAS) PARA FORRO, UNIDIRECIONAL, SOBRECARGA DE 100 KG/M2, VAO ATE 4,50 M (SEM COLOCACAO)                                                                                                                                                                                                                                                                                                                                                                      </t>
  </si>
  <si>
    <t>68,90</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</si>
  <si>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</si>
  <si>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</si>
  <si>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68,66</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</si>
  <si>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</si>
  <si>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</si>
  <si>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</si>
  <si>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83,26</t>
  </si>
  <si>
    <t xml:space="preserve">LAJE PRE-MOLDADA CONVENCIONAL (LAJOTAS + VIGOTAS) PARA PISO, UNIDIRECIONAL, SOBRECARGA DE 350 KG/M2, VAO ATE 5,00 M (SEM COLOCACAO)                                                                                                                                                                                                                                                                                                                                                                       </t>
  </si>
  <si>
    <t>96,07</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</si>
  <si>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</si>
  <si>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</si>
  <si>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548,27</t>
  </si>
  <si>
    <t xml:space="preserve">LAJE PRE-MOLDADA DE TRANSICAO EXCENTRICA EM CONCRETO ARMADO, DN 1500 MM, FURO CIRCULAR DN 530 MM, ESPESSURA 15 CM                                                                                                                                                                                                                                                                                                                                                                                         </t>
  </si>
  <si>
    <t>934,49</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</si>
  <si>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</si>
  <si>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</si>
  <si>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</si>
  <si>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</si>
  <si>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</si>
  <si>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</si>
  <si>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</si>
  <si>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</si>
  <si>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</si>
  <si>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</si>
  <si>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</si>
  <si>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</si>
  <si>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</si>
  <si>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</si>
  <si>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</si>
  <si>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</si>
  <si>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</si>
  <si>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</si>
  <si>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</si>
  <si>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9,34</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</si>
  <si>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</si>
  <si>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</si>
  <si>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</si>
  <si>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</si>
  <si>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</si>
  <si>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</si>
  <si>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</si>
  <si>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</si>
  <si>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</si>
  <si>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</si>
  <si>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</si>
  <si>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2.730,90</t>
  </si>
  <si>
    <t xml:space="preserve">LAVATORIO / CUBA DE EMBUTIR, OVAL, DE LOUCA BRANCA, SEM LADRAO, DIMENSOES *50 X 35* CM (L X C)                                                                                                                                                                                                                                                                                                                                                                                                            </t>
  </si>
  <si>
    <t>77,83</t>
  </si>
  <si>
    <t xml:space="preserve">LAVATORIO / CUBA DE EMBUTIR, OVAL, DE LOUCA COLORIDA, SEM LADRAO, DIMENSOES *50 X 35* CM (L X C)                                                                                                                                                                                                                                                                                                                                                                                                          </t>
  </si>
  <si>
    <t>86,01</t>
  </si>
  <si>
    <t xml:space="preserve">LAVATORIO / CUBA DE SOBREPOR, OVAL PEQUENA, DE LOUCA BRANCA, SEM LADRAO, DIMENSOES *44 X 31* CM (L X C)                                                                                                                                                                                                                                                                                                                                                                                                   </t>
  </si>
  <si>
    <t>137,68</t>
  </si>
  <si>
    <t xml:space="preserve">LAVATORIO / CUBA DE SOBREPOR, RETANGULAR, DE LOUCA BRANCA, COM LADRAO, DIMENSOES *52 X 45* CM (L X C)                                                                                                                                                                                                                                                                                                                                                                                                     </t>
  </si>
  <si>
    <t>385,28</t>
  </si>
  <si>
    <t xml:space="preserve">LAVATORIO / CUBA DE SOBREPOR, RETANGULAR, DE LOUCA COLORIDA, COM LADRAO, DIMENSOES *52 X 45* CM (L X C)                                                                                                                                                                                                                                                                                                                                                                                                   </t>
  </si>
  <si>
    <t>396,96</t>
  </si>
  <si>
    <t xml:space="preserve">LAVATORIO DE CANTO DE LOUCA BRANCA, SUSPENSO (SEM COLUNA), DIMENSOES *40 X 30* CM (L X C)                                                                                                                                                                                                                                                                                                                                                                                                                 </t>
  </si>
  <si>
    <t>123,86</t>
  </si>
  <si>
    <t xml:space="preserve">LAVATORIO DE LOUCA BRANCA, COM COLUNA, DIMENSOES *44 X 35* CM (L X C)                                                                                                                                                                                                                                                                                                                                                                                                                                     </t>
  </si>
  <si>
    <t xml:space="preserve">LAVATORIO DE LOUCA BRANCA, COM COLUNA, DIMENSOES *54 X 44* CM (L X C)                                                                                                                                                                                                                                                                                                                                                                                                                                     </t>
  </si>
  <si>
    <t>147,65</t>
  </si>
  <si>
    <t xml:space="preserve">LAVATORIO DE LOUCA BRANCA, SUSPENSO (SEM COLUNA), DIMENSOES *40 X 30* CM                                                                                                                                                                                                                                                                                                                                                                                                                                  </t>
  </si>
  <si>
    <t xml:space="preserve">LAVATORIO DE LOUCA COLORIDA, COM COLUNA, DIMENSOES *54 X 44* CM (L X C)                                                                                                                                                                                                                                                                                                                                                                                                                                   </t>
  </si>
  <si>
    <t>256,45</t>
  </si>
  <si>
    <t xml:space="preserve">LAVATORIO DE LOUCA COLORIDA, SUSPENSO (SEM COLUNA), DIMENSOES *40 X 30* CM (L X C)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</si>
  <si>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</si>
  <si>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</si>
  <si>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</si>
  <si>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</si>
  <si>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</si>
  <si>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130.000,00</t>
  </si>
  <si>
    <t xml:space="preserve">LIMPADORA DE SUCCAO TANQUE 7000 L, BOMBA 12 M3/MIN 95% VACUO (INCLUI MONTAGEM, NAO INCLUI CAMINHAO)                                                                                                                                                                                                                                                                                                                                                                                                       </t>
  </si>
  <si>
    <t>110.391,91</t>
  </si>
  <si>
    <t xml:space="preserve">LIMPADORA DE SUCCAO, TANQUE 11000 L, BOMBA 340 M3/MIN (INCLUI MONTAGEM, NAO INCLUI CAMINHAO)                                                                                                                                                                                                                                                                                                                                                                                                              </t>
  </si>
  <si>
    <t>184.809,97</t>
  </si>
  <si>
    <t xml:space="preserve">LIMPADORA DE SUCCAO, TANQUE 5500 L, BOMBA 60M3/MIN, VACUO 500 MBAR (INCLUI MONTAGEM, NAO INCLUI CAMINHAO)                                                                                                                                                                                                                                                                                                                                                                                                 </t>
  </si>
  <si>
    <t>313.652,01</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</si>
  <si>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</si>
  <si>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</si>
  <si>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</si>
  <si>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</si>
  <si>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</si>
  <si>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6.364,16</t>
  </si>
  <si>
    <t xml:space="preserve">LIXADEIRA ELETRICA ANGULAR, PARA DISCO DE 7 " (180 MM), POTENCIA DE 2.200 W, *5.000* RPM, 220 V                                                                                                                                                                                                                                                                                                                                                                                                           </t>
  </si>
  <si>
    <t>1.052,54</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</si>
  <si>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</si>
  <si>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</si>
  <si>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</si>
  <si>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</si>
  <si>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450,00</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</si>
  <si>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</si>
  <si>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</si>
  <si>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</si>
  <si>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</si>
  <si>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</si>
  <si>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</si>
  <si>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</si>
  <si>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</si>
  <si>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</si>
  <si>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</si>
  <si>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585,00</t>
  </si>
  <si>
    <t xml:space="preserve">LOCACAO DE CONTAINER 2,30  X  6,00 M, ALT. 2,50 M, PARA ESCRITORIO, SEM DIVISORIAS INTERNAS E SEM SANITARIO                                                                                                                                                                                                                                                                                                                                                                                               </t>
  </si>
  <si>
    <t>457,03</t>
  </si>
  <si>
    <t xml:space="preserve">LOCACAO DE CONTAINER 2,30 X 4,30 M, ALT. 2,50 M, P/ SANITARIO, C/ 5 BACIAS, 1 LAVATORIO E 4 MICTORIOS                                                                                                                                                                                                                                                                                                                                                                                                     </t>
  </si>
  <si>
    <t>731,25</t>
  </si>
  <si>
    <t xml:space="preserve">LOCACAO DE CONTAINER 2,30 X 4,30 M, ALT. 2,50 M, PARA SANITARIO, COM 3 BACIAS, 4 CHUVEIROS, 1 LAVATORIO E 1 MICTORIO                                                                                                                                                                                                                                                                                                                                                                                      </t>
  </si>
  <si>
    <t>664,21</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</si>
  <si>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</si>
  <si>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</si>
  <si>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</si>
  <si>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</si>
  <si>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</si>
  <si>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</si>
  <si>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16,95</t>
  </si>
  <si>
    <t xml:space="preserve">LOCACAO DE GRUPO GERADOR DE *260*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</si>
  <si>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</si>
  <si>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</si>
  <si>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</si>
  <si>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</si>
  <si>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</si>
  <si>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</si>
  <si>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</si>
  <si>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549,43</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</si>
  <si>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</si>
  <si>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</si>
  <si>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</si>
  <si>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</si>
  <si>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79,68</t>
  </si>
  <si>
    <t xml:space="preserve">LUMINARIA ARANDELA TIPO MEIA-LUA COM VIDRO FOSCO *30 X 15* CM, PARA 1 LAMPADA, BASE E27, POTENCIA MAXIMA 40/60 W (NAO INCLUI LAMPADA)                                                                                                                                                                                                                                                                                                                                                                     </t>
  </si>
  <si>
    <t>62,22</t>
  </si>
  <si>
    <t xml:space="preserve">LUMINARIA DE EMBUTIR EM CHAPA DE ACO PARA 2 LAMPADAS FLUORESCENTES DE 14 W COM REFLETOR E ALETAS EM ALUMINIO, COMPLETA (INCLUI REATOR E LAMPADAS)                                                                                                                                                                                                                                                                                                                                                         </t>
  </si>
  <si>
    <t>251,82</t>
  </si>
  <si>
    <t xml:space="preserve">LUMINARIA DE EMBUTIR EM CHAPA DE ACO PARA 4 LAMPADAS FLUORESCENTES DE 14 W *60 X 60 CM* ALETADA (NAO INCLUI REATOR E LAMPADAS)                                                                                                                                                                                                                                                                                                                                                                            </t>
  </si>
  <si>
    <t>267,26</t>
  </si>
  <si>
    <t xml:space="preserve">LUMINARIA DE EMERGENCIA 30 LEDS, POTENCIA 2 W, BATERIA DE LITIO, AUTONOMIA DE 6 HORAS                                                                                                                                                                                                                                                                                                                                                                                                                     </t>
  </si>
  <si>
    <t xml:space="preserve">LUMINARIA DE LED PARA ILUMINACAO PUBLICA, DE 138 W ATE 180 W, INVOLUCRO EM ALUMINIO OU ACO INOX                                                                                                                                                                                                                                                                                                                                                                                                           </t>
  </si>
  <si>
    <t>599,38</t>
  </si>
  <si>
    <t xml:space="preserve">LUMINARIA DE LED PARA ILUMINACAO PUBLICA, DE 181 W ATE 239 W, INVOLUCRO EM ALUMINIO OU ACO INOX                                                                                                                                                                                                                                                                                                                                                                                                           </t>
  </si>
  <si>
    <t>696,23</t>
  </si>
  <si>
    <t xml:space="preserve">LUMINARIA DE LED PARA ILUMINACAO PUBLICA, DE 240 W ATE 350 W, INVOLUCRO EM ALUMINIO OU ACO INOX                                                                                                                                                                                                                                                                                                                                                                                                           </t>
  </si>
  <si>
    <t>1.153,40</t>
  </si>
  <si>
    <t xml:space="preserve">LUMINARIA DE LED PARA ILUMINACAO PUBLICA, DE 33 W ATE 50 W, INVOLUCRO EM ALUMINIO OU ACO INOX                                                                                                                                                                                                                                                                                                                                                                                                             </t>
  </si>
  <si>
    <t>180,13</t>
  </si>
  <si>
    <t xml:space="preserve">LUMINARIA DE LED PARA ILUMINACAO PUBLICA, DE 51 W ATE 67 W, INVOLUCRO EM ALUMINIO OU ACO INOX                                                                                                                                                                                                                                                                                                                                                                                                             </t>
  </si>
  <si>
    <t>332,39</t>
  </si>
  <si>
    <t xml:space="preserve">LUMINARIA DE LED PARA ILUMINACAO PUBLICA, DE 68 W ATE 97 W, INVOLUCRO EM ALUMINIO OU ACO INOX                                                                                                                                                                                                                                                                                                                                                                                                             </t>
  </si>
  <si>
    <t>367,94</t>
  </si>
  <si>
    <t xml:space="preserve">LUMINARIA DE LED PARA ILUMINACAO PUBLICA, DE 98 W ATE 137 W, INVOLUCRO EM ALUMINIO OU ACO INOX                                                                                                                                                                                                                                                                                                                                                                                                            </t>
  </si>
  <si>
    <t>443,67</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</si>
  <si>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</si>
  <si>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</si>
  <si>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</si>
  <si>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66,49</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</si>
  <si>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</si>
  <si>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</si>
  <si>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98,10</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</si>
  <si>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</si>
  <si>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</si>
  <si>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</si>
  <si>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</si>
  <si>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130,32</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</si>
  <si>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</si>
  <si>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</si>
  <si>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</si>
  <si>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348,92</t>
  </si>
  <si>
    <t xml:space="preserve">LUMINARIA HERMETICA IP-65 PARA 2 DUAS LAMPADAS DE 14/16/18/20 W (NAO INCLUI REATOR E LAMPADAS)                                                                                                                                                                                                                                                                                                                                                                                                            </t>
  </si>
  <si>
    <t>165,19</t>
  </si>
  <si>
    <t xml:space="preserve">LUMINARIA HERMETICA IP-65 PARA 2 DUAS LAMPADAS DE 28/32/36/40 W (NAO INCLUI REATOR E LAMPADAS)                                                                                                                                                                                                                                                                                                                                                                                                            </t>
  </si>
  <si>
    <t>203,48</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</si>
  <si>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</si>
  <si>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</si>
  <si>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</si>
  <si>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</si>
  <si>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</si>
  <si>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59,00</t>
  </si>
  <si>
    <t xml:space="preserve">LUMINARIA PLAFON REDONDO COM VIDRO FOSCO DIAMETRO *30* CM, PARA 2 LAMPADAS, BASE E27, POTENCIA MAXIMA 40/60 W (NAO INCLUI LAMPADAS)                                                                                                                                                                                                                                                                                                                                                                       </t>
  </si>
  <si>
    <t>68,32</t>
  </si>
  <si>
    <t xml:space="preserve">LUMINARIA PROVA DE TEMPO PETERCO Y.31/1                                                                                                                                                                                                                                                                                                                                                                                                                                                                   </t>
  </si>
  <si>
    <t>200,20</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</si>
  <si>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</si>
  <si>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50,22</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</si>
  <si>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</si>
  <si>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</si>
  <si>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</si>
  <si>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151,35</t>
  </si>
  <si>
    <t xml:space="preserve">LUMINARIA TIPO TARTARUGA PARA AREA EXTERNA EM ALUMINIO, COM GRADE, PARA 1 LAMPADA, BASE E27, POTENCIA MAXIMA 40/60 W (NAO INCLUI LAMPADA)                                                                                                                                                                                                                                                                                                                                                                 </t>
  </si>
  <si>
    <t>77,02</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</si>
  <si>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</si>
  <si>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</si>
  <si>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</si>
  <si>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</si>
  <si>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</si>
  <si>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19,71</t>
  </si>
  <si>
    <t xml:space="preserve">LUVA CPVC, SOLDAVEL, 54 MM, PARA AGUA QUENTE PREDIAL                                                                                                                                                                                                                                                                                                                                                                                                                                                      </t>
  </si>
  <si>
    <t xml:space="preserve">LUVA CPVC, SOLDAVEL, 73 MM, PARA AGUA QUENTE PREDIAL                                                                                                                                                                                                                                                                                                                                                                                                                                                      </t>
  </si>
  <si>
    <t>171,60</t>
  </si>
  <si>
    <t xml:space="preserve">LUVA CPVC, SOLDAVEL, 89 MM, PARA AGUA QUENTE PREDIAL                                                                                                                                                                                                                                                                                                                                                                                                                                                      </t>
  </si>
  <si>
    <t>192,85</t>
  </si>
  <si>
    <t xml:space="preserve">LUVA DE BORRACHA ISOLANTE PARA ALTA TENSAO, RESISTENTE A OZONIO, TENSAO DE ENSAIO 2,5 KV (PAR)                                                                                                                                                                                                                                                                                                                                                                                                            </t>
  </si>
  <si>
    <t>367,44</t>
  </si>
  <si>
    <t xml:space="preserve">LUVA DE COBRE (REF 600) SEM ANEL DE SOLDA, BOLSA X BOLSA, 104 MM                                                                                                                                                                                                                                                                                                                                                                                                                                          </t>
  </si>
  <si>
    <t>385,20</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</si>
  <si>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</si>
  <si>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</si>
  <si>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</si>
  <si>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</si>
  <si>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</si>
  <si>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</si>
  <si>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</si>
  <si>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172,54</t>
  </si>
  <si>
    <t xml:space="preserve">LUVA DE COBRE (REF 600) SEM ANEL DE SOLDA, BOLSA X BOLSA, 79 MM                                                                                                                                                                                                                                                                                                                                                                                                                                           </t>
  </si>
  <si>
    <t>264,16</t>
  </si>
  <si>
    <t xml:space="preserve">LUVA DE CORRER DEFOFO, PVC, JE, DN 100 MM                                                                                                                                                                                                                                                                                                                                                                                                                                                                 </t>
  </si>
  <si>
    <t>59,04</t>
  </si>
  <si>
    <t xml:space="preserve">LUVA DE CORRER DEFOFO, PVC, JE, DN 150 MM                                                                                                                                                                                                                                                                                                                                                                                                                                                                 </t>
  </si>
  <si>
    <t xml:space="preserve">LUVA DE CORRER DEFOFO, PVC, JE, DN 200 MM                                                                                                                                                                                                                                                                                                                                                                                                                                                                 </t>
  </si>
  <si>
    <t>232,41</t>
  </si>
  <si>
    <t xml:space="preserve">LUVA DE CORRER DEFOFO, PVC, JE, DN 250 MM                                                                                                                                                                                                                                                                                                                                                                                                                                                                 </t>
  </si>
  <si>
    <t>423,32</t>
  </si>
  <si>
    <t xml:space="preserve">LUVA DE CORRER DEFOFO, PVC, JE, DN 300 MM                                                                                                                                                                                                                                                                                                                                                                                                                                                                 </t>
  </si>
  <si>
    <t>581,01</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</si>
  <si>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</si>
  <si>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</si>
  <si>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</si>
  <si>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</si>
  <si>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</si>
  <si>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</si>
  <si>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</si>
  <si>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</si>
  <si>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</si>
  <si>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</si>
  <si>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88,69</t>
  </si>
  <si>
    <t xml:space="preserve">LUVA DE CORRER PVC, JE, DN 200 MM, PARA REDE COLETORA DE ESGOTO (NBR 10569)                                                                                                                                                                                                                                                                                                                                                                                                                               </t>
  </si>
  <si>
    <t>190,89</t>
  </si>
  <si>
    <t xml:space="preserve">LUVA DE CORRER PVC, JE, DN 250 MM, PARA REDE COLETORA DE ESGOTO (NBR 10569)                                                                                                                                                                                                                                                                                                                                                                                                                               </t>
  </si>
  <si>
    <t>312,11</t>
  </si>
  <si>
    <t xml:space="preserve">LUVA DE CORRER PVC, JE, DN 300 MM, PARA REDE COLETORA DE ESGOTO (NBR 10569)                                                                                                                                                                                                                                                                                                                                                                                                                               </t>
  </si>
  <si>
    <t>521,74</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</si>
  <si>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</si>
  <si>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</si>
  <si>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</si>
  <si>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</si>
  <si>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</si>
  <si>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</si>
  <si>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58,58</t>
  </si>
  <si>
    <t xml:space="preserve">LUVA DE CORRER, PVC PBA, JE, DN 50 / DE 60 MM, PARA REDE AGUA (NBR 10351)                                                                                                                                                                                                                                                                                                                                                                                                                                 </t>
  </si>
  <si>
    <t>16,85</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</si>
  <si>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</si>
  <si>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</si>
  <si>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</si>
  <si>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75,90</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</si>
  <si>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</si>
  <si>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</si>
  <si>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</si>
  <si>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</si>
  <si>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</si>
  <si>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</si>
  <si>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</si>
  <si>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</si>
  <si>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</si>
  <si>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</si>
  <si>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</si>
  <si>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</si>
  <si>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</si>
  <si>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72,36</t>
  </si>
  <si>
    <t xml:space="preserve">LUVA DE FERRO GALVANIZADO, COM ROSCA BSP, DE 4"                                                                                                                                                                                                                                                                                                                                                                                                                                                           </t>
  </si>
  <si>
    <t xml:space="preserve">LUVA DE FERRO GALVANIZADO, COM ROSCA BSP, DE 5"                                                                                                                                                                                                                                                                                                                                                                                                                                                           </t>
  </si>
  <si>
    <t>207,88</t>
  </si>
  <si>
    <t xml:space="preserve">LUVA DE FERRO GALVANIZADO, COM ROSCA BSP, DE 6"                                                                                                                                                                                                                                                                                                                                                                                                                                                           </t>
  </si>
  <si>
    <t>342,87</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</si>
  <si>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</si>
  <si>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</si>
  <si>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</si>
  <si>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</si>
  <si>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</si>
  <si>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</si>
  <si>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</si>
  <si>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</si>
  <si>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</si>
  <si>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</si>
  <si>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</si>
  <si>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</si>
  <si>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</si>
  <si>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</si>
  <si>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</si>
  <si>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</si>
  <si>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</si>
  <si>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</si>
  <si>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</si>
  <si>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</si>
  <si>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</si>
  <si>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</si>
  <si>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</si>
  <si>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78,03</t>
  </si>
  <si>
    <t xml:space="preserve">LUVA DE REDUCAO DE FERRO GALVANIZADO, COM ROSCA BSP, DE 3" X 2 1/2"                                                                                                                                                                                                                                                                                                                                                                                                                                       </t>
  </si>
  <si>
    <t xml:space="preserve">LUVA DE REDUCAO DE FERRO GALVANIZADO, COM ROSCA BSP, DE 3" X 2"                                                                                                                                                                                                                                                                                                                                                                                                                                           </t>
  </si>
  <si>
    <t xml:space="preserve">LUVA DE REDUCAO DE FERRO GALVANIZADO, COM ROSCA BSP, DE 4" X 2 1/2"                                                                                                                                                                                                                                                                                                                                                                                                                                       </t>
  </si>
  <si>
    <t>134,74</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</si>
  <si>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</si>
  <si>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</si>
  <si>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</si>
  <si>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</si>
  <si>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51,84</t>
  </si>
  <si>
    <t xml:space="preserve">LUVA DE REDUCAO EM ACO CARBONO, COM ENCAIXE PARA SOLDA DN SW, PRESSAO 3.000 LBS, DN 1 1/4"  X 1"                                                                                                                                                                                                                                                                                                                                                                                                          </t>
  </si>
  <si>
    <t>40,54</t>
  </si>
  <si>
    <t xml:space="preserve">LUVA DE REDUCAO EM ACO CARBONO, COM ENCAIXE PARA SOLDA DN SW, PRESSAO 3.000 LBS, DN 1" X 3/4"                                                                                                                                                                                                                                                                                                                                                                                                             </t>
  </si>
  <si>
    <t xml:space="preserve">LUVA DE REDUCAO EM ACO CARBONO, COM ENCAIXE PARA SOLDA DN SW, PRESSAO 3.000 LBS, DN 2 1/2" X 2"                                                                                                                                                                                                                                                                                                                                                                                                           </t>
  </si>
  <si>
    <t>164,49</t>
  </si>
  <si>
    <t xml:space="preserve">LUVA DE REDUCAO EM ACO CARBONO, COM ENCAIXE PARA SOLDA DN SW, PRESSAO 3.000 LBS, DN 2" X 1 1/2"                                                                                                                                                                                                                                                                                                                                                                                                           </t>
  </si>
  <si>
    <t>81,76</t>
  </si>
  <si>
    <t xml:space="preserve">LUVA DE REDUCAO EM ACO CARBONO, COM ENCAIXE PARA SOLDA DN SW, PRESSAO 3.000 LBS, DN 3" X 2 1/2"                                                                                                                                                                                                                                                                                                                                                                                                           </t>
  </si>
  <si>
    <t>222,44</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</si>
  <si>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</si>
  <si>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</si>
  <si>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</si>
  <si>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</si>
  <si>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</si>
  <si>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</si>
  <si>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</si>
  <si>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</si>
  <si>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</si>
  <si>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</si>
  <si>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</si>
  <si>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</si>
  <si>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</si>
  <si>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</si>
  <si>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</si>
  <si>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</si>
  <si>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2,70</t>
  </si>
  <si>
    <t xml:space="preserve">LUVA DE TRANSICAO, CPVC, SOLDAVEL, 42 MM X 1 1/2", PARA AGUA QUENTE                                                                                                                                                                                                                                                                                                                                                                                                                                       </t>
  </si>
  <si>
    <t xml:space="preserve">LUVA DE TRANSICAO, CPVC, SOLDAVEL, 54 MM X 2", PARA AGUA QUENTE PREDIAL                                                                                                                                                                                                                                                                                                                                                                                                                                   </t>
  </si>
  <si>
    <t xml:space="preserve">LUVA DE TRANSICAO, CPVC, 15 MM X 1/2", PARA AGUA QUENTE PREDIAL                                                                                                                                                                                                                                                                                                                                                                                                                                           </t>
  </si>
  <si>
    <t>16,40</t>
  </si>
  <si>
    <t xml:space="preserve">LUVA DE TRANSICAO, CPVC, 22 MM X 1/2", PARA AGUA QUENTE                                                                                                                                                                                                                                                                                                                                                                                                                                                   </t>
  </si>
  <si>
    <t xml:space="preserve">LUVA DUPLA, PVC LEVE, DN 150 MM                                                                                                                                                                                                                                                                                                                                                                                                                                                                           </t>
  </si>
  <si>
    <t>16,31</t>
  </si>
  <si>
    <t xml:space="preserve">LUVA EM ACO CARBONO, SOLDAVEL, PRESSAO 3.000 LBS, DN 1 1/2"                                                                                                                                                                                                                                                                                                                                                                                                                                               </t>
  </si>
  <si>
    <t xml:space="preserve">LUVA EM ACO CARBONO, SOLDAVEL, PRESSAO 3.000 LBS, DN 1 1/4"                                                                                                                                                                                                                                                                                                                                                                                                                                               </t>
  </si>
  <si>
    <t xml:space="preserve">LUVA EM ACO CARBONO, SOLDAVEL, PRESSAO 3.000 LBS, DN 1/2"                                                                                                                                                                                                                                                                                                                                                                                                                                                 </t>
  </si>
  <si>
    <t>13,77</t>
  </si>
  <si>
    <t xml:space="preserve">LUVA EM ACO CARBONO, SOLDAVEL, PRESSAO 3.000 LBS, DN 1"                                                                                                                                                                                                                                                                                                                                                                                                                                                   </t>
  </si>
  <si>
    <t xml:space="preserve">LUVA EM ACO CARBONO, SOLDAVEL, PRESSAO 3.000 LBS, DN 2 1/2"                                                                                                                                                                                                                                                                                                                                                                                                                                               </t>
  </si>
  <si>
    <t>128,05</t>
  </si>
  <si>
    <t xml:space="preserve">LUVA EM ACO CARBONO, SOLDAVEL, PRESSAO 3.000 LBS, DN 2"                                                                                                                                                                                                                                                                                                                                                                                                                                                   </t>
  </si>
  <si>
    <t>63,73</t>
  </si>
  <si>
    <t xml:space="preserve">LUVA EM ACO CARBONO, SOLDAVEL, PRESSAO 3.000 LBS, DN 3/4"                                                                                                                                                                                                                                                                                                                                                                                                                                                 </t>
  </si>
  <si>
    <t xml:space="preserve">LUVA EM ACO CARBONO, SOLDAVEL, PRESSAO 3.000 LBS, DN 3"                                                                                                                                                                                                                                                                                                                                                                                                                                                   </t>
  </si>
  <si>
    <t>173,34</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</si>
  <si>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</si>
  <si>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</si>
  <si>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</si>
  <si>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</si>
  <si>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</si>
  <si>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</si>
  <si>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</si>
  <si>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</si>
  <si>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</si>
  <si>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</si>
  <si>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</si>
  <si>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</si>
  <si>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</si>
  <si>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</si>
  <si>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3,58</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</si>
  <si>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</si>
  <si>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</si>
  <si>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</si>
  <si>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</si>
  <si>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</si>
  <si>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</si>
  <si>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</si>
  <si>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</si>
  <si>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</si>
  <si>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</si>
  <si>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</si>
  <si>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</si>
  <si>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</si>
  <si>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</si>
  <si>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</si>
  <si>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</si>
  <si>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</si>
  <si>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39,38</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</si>
  <si>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</si>
  <si>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</si>
  <si>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</si>
  <si>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</si>
  <si>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</si>
  <si>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</si>
  <si>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</si>
  <si>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</si>
  <si>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</si>
  <si>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</si>
  <si>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</si>
  <si>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</si>
  <si>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</si>
  <si>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</si>
  <si>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</si>
  <si>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</si>
  <si>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</si>
  <si>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</si>
  <si>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</si>
  <si>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</si>
  <si>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46,87</t>
  </si>
  <si>
    <t xml:space="preserve">LUVA PVC, ROSCAVEL,  2 1/2",  AGUA FRIA PREDIAL                                                                                                                                                                                                                                                                                                                                                                                                                                                           </t>
  </si>
  <si>
    <t>22,79</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</si>
  <si>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</si>
  <si>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</si>
  <si>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</si>
  <si>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</si>
  <si>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</si>
  <si>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</si>
  <si>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</si>
  <si>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</si>
  <si>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</si>
  <si>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</si>
  <si>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</si>
  <si>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</si>
  <si>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</si>
  <si>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39,27</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</si>
  <si>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</si>
  <si>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</si>
  <si>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</si>
  <si>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</si>
  <si>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</si>
  <si>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</si>
  <si>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</si>
  <si>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2,63</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</si>
  <si>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</si>
  <si>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</si>
  <si>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</si>
  <si>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</si>
  <si>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</si>
  <si>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</si>
  <si>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</si>
  <si>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</si>
  <si>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</si>
  <si>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</si>
  <si>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</si>
  <si>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</si>
  <si>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</si>
  <si>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</si>
  <si>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</si>
  <si>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</si>
  <si>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</si>
  <si>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</si>
  <si>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42,62</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</si>
  <si>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</si>
  <si>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</si>
  <si>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</si>
  <si>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107,91</t>
  </si>
  <si>
    <t xml:space="preserve">MACARIQUEIRO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</si>
  <si>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</si>
  <si>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</si>
  <si>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</si>
  <si>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</si>
  <si>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</si>
  <si>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154,89</t>
  </si>
  <si>
    <t xml:space="preserve">MADEIRA SERRADA EM PINUS, MISTA OU EQUIVALENTE DA REGIAO - BRUTA                                                                                                                                                                                                                                                                                                                                                                                                                                          </t>
  </si>
  <si>
    <t>1.832,51</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</si>
  <si>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</si>
  <si>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</si>
  <si>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</si>
  <si>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</si>
  <si>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</si>
  <si>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</si>
  <si>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</si>
  <si>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</si>
  <si>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</si>
  <si>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</si>
  <si>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328,50</t>
  </si>
  <si>
    <t xml:space="preserve">MANGUEIRA DE INCENDIO, TIPO 1, DE 1 1/2", COMPRIMENTO = 20 M, TECIDO EM FIO DE POLIESTER E TUBO INTERNO EM BORRACHA SINTETICA, COM UNIOES ENGATE RAPIDO                                                                                                                                                                                                                                                                                                                                                   </t>
  </si>
  <si>
    <t>404,93</t>
  </si>
  <si>
    <t xml:space="preserve">MANGUEIRA DE INCENDIO, TIPO 1, DE 1 1/2", COMPRIMENTO = 25 M, TECIDO EM FIO DE POLIESTER E TUBO INTERNO EM BORRACHA SINTETICA, COM UNIOES ENGATE RAPIDO                                                                                                                                                                                                                                                                                                                                                   </t>
  </si>
  <si>
    <t>504,13</t>
  </si>
  <si>
    <t xml:space="preserve">MANGUEIRA DE INCENDIO, TIPO 1, DE 1 1/2", COMPRIMENTO = 30 M, TECIDO EM FIO DE POLIESTER E TUBO INTERNO EM BORRACHA SINTETICA, COM UNIOES ENGATE RAPIDO                                                                                                                                                                                                                                                                                                                                                   </t>
  </si>
  <si>
    <t>538,28</t>
  </si>
  <si>
    <t xml:space="preserve">MANGUEIRA DE INCENDIO, TIPO 2, DE 1 1/2", COMPRIMENTO = 15 M, TECIDO EM FIO DE POLIESTER E TUBO INTERNO EM BORRACHA SINTETICA, COM UNIOES ENGATE RAPIDO                                                                                                                                                                                                                                                                                                                                                   </t>
  </si>
  <si>
    <t>486,24</t>
  </si>
  <si>
    <t xml:space="preserve">MANGUEIRA DE INCENDIO, TIPO 2, DE 1 1/2", COMPRIMENTO = 20 M, TECIDO EM FIO DE POLIESTER E TUBO INTERNO EM BORRACHA SINTETICA, COM UNIOES                                                                                                                                                                                                                                                                                                                                                                 </t>
  </si>
  <si>
    <t>579,75</t>
  </si>
  <si>
    <t xml:space="preserve">MANGUEIRA DE INCENDIO, TIPO 2, DE 1 1/2", COMPRIMENTO = 25 M, TECIDO EM FIO DE POLIESTER E TUBO INTERNO EM BORRACHA SINTETICA, COM UNIOES                                                                                                                                                                                                                                                                                                                                                                 </t>
  </si>
  <si>
    <t>585,44</t>
  </si>
  <si>
    <t xml:space="preserve">MANGUEIRA DE INCENDIO, TIPO 2, DE 1 1/2", COMPRIMENTO = 30 M, TECIDO EM FIO DE POLIESTER E TUBO INTERNO EM BORRACHA SINTETICA, COM UNIOES                                                                                                                                                                                                                                                                                                                                                                 </t>
  </si>
  <si>
    <t>764,33</t>
  </si>
  <si>
    <t xml:space="preserve">MANGUEIRA DE INCENDIO, TIPO 2, DE 2 1/2", COMPRIMENTO = 15 M, TECIDO EM FIO DE POLIESTER E TUBO INTERNO EM BORRACHA SINTETICA, COM UNIOES ENGATE RAPIDO                                                                                                                                                                                                                                                                                                                                                   </t>
  </si>
  <si>
    <t>652,12</t>
  </si>
  <si>
    <t xml:space="preserve">MANGUEIRA DE INCENDIO, TIPO 2, DE 2 1/2", COMPRIMENTO = 20 M, TECIDO EM FIO DE POLIESTER E TUBO INTERNO EM BORRACHA SINTETICA, COM UNIOES                                                                                                                                                                                                                                                                                                                                                                 </t>
  </si>
  <si>
    <t>821,25</t>
  </si>
  <si>
    <t xml:space="preserve">MANGUEIRA DE INCENDIO, TIPO 2, DE 2 1/2", COMPRIMENTO = 25 M, TECIDO EM FIO DE POLIESTER E TUBO INTERNO EM BORRACHA SINTETICA, COM UNIOES ENGATE RAPIDO                                                                                                                                                                                                                                                                                                                                                   </t>
  </si>
  <si>
    <t>998,50</t>
  </si>
  <si>
    <t xml:space="preserve">MANGUEIRA DE INCENDIO, TIPO 2, DE 2 1/2", COMPRIMENTO = 30 M, TECIDO EM FIO DE POLIESTER E TUBO INTERNO EM BORRACHA SINTETICA, COM UNIOES ENGATE RAPIDO                                                                                                                                                                                                                                                                                                                                                   </t>
  </si>
  <si>
    <t>1.138,36</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</si>
  <si>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</si>
  <si>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</si>
  <si>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</si>
  <si>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451.380,11</t>
  </si>
  <si>
    <t xml:space="preserve">MANIPULADOR TELESCOPICO, POTENCIA DE 85 HP, CAPACIDADE DE CARGA DE 3.500 KG, ALTURA MAXIMA DE ELEVACAO DE 12,3 M                                                                                                                                                                                                                                                                                                                                                                                          </t>
  </si>
  <si>
    <t>401.300,00</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</si>
  <si>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</si>
  <si>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</si>
  <si>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</si>
  <si>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</si>
  <si>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</si>
  <si>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</si>
  <si>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</si>
  <si>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</si>
  <si>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</si>
  <si>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</si>
  <si>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</si>
  <si>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</si>
  <si>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</si>
  <si>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</si>
  <si>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</si>
  <si>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</si>
  <si>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</si>
  <si>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</si>
  <si>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</si>
  <si>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</si>
  <si>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</si>
  <si>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</si>
  <si>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</si>
  <si>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</si>
  <si>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</si>
  <si>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</si>
  <si>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</si>
  <si>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</si>
  <si>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</si>
  <si>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</si>
  <si>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 40 MM PARA FECHADURA DE EMBUTIR EXTERNA, EM ACO INOX                                                                                                                                                                                                                                                                                                                                                                                                                                           </t>
  </si>
  <si>
    <t>29,92</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</si>
  <si>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</si>
  <si>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</si>
  <si>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</si>
  <si>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</si>
  <si>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</si>
  <si>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</si>
  <si>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713.081,12</t>
  </si>
  <si>
    <t xml:space="preserve">MAQUINA EXTRUSORA DE CONCRETO PARA GUIAS E SARJETAS, COM MOTOR A DIESEL DE 14 CV                                                                                                                                                                                                                                                                                                                                                                                                                          </t>
  </si>
  <si>
    <t>55.478,04</t>
  </si>
  <si>
    <t xml:space="preserve">MAQUINA MANUAL TIPO PRENSA PARA PRODUCAO DE BLOCOS E PAVIMENTOS DE CONCRETO, COM MOTOR ELETRICO TRIFASICO PARA VIBRACAO, POTENCIA TOTAL INSTALADA DE 1,5 KW                                                                                                                                                                                                                                                                                                                                               </t>
  </si>
  <si>
    <t>23.224,58</t>
  </si>
  <si>
    <t xml:space="preserve">MAQUINA PARA CORTE COM DISCO ABRASIVO DE DIAMETRO DE 18'' (450 MM), COM MOTOR ELETRICO TRIFASICO DE 10 CV                                                                                                                                                                                                                                                                                                                                                                                                 </t>
  </si>
  <si>
    <t>17.989,74</t>
  </si>
  <si>
    <t xml:space="preserve">MAQUINA TIPO PRENSA HIDRAULICA, PARA FABRICACAO DE TUBOS DE CONCRETO PARA AGUAS PLUVIAIS, DN 200 A DN 600 MM X 1000 MM DE COMPRIMENTO, COM MOTOR PRINCIPAL DE 20 CV                                                                                                                                                                                                                                                                                                                                       </t>
  </si>
  <si>
    <t>230.506,14</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</si>
  <si>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</si>
  <si>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</si>
  <si>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897,63</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</si>
  <si>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</si>
  <si>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</si>
  <si>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</si>
  <si>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</si>
  <si>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</si>
  <si>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</si>
  <si>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10.770,00</t>
  </si>
  <si>
    <t xml:space="preserve">MARTELO DEMOLIDOR PNEUMATICO MANUAL, COM REDUCAO DE VIBRACAO, PESO DE 21 KG                                                                                                                                                                                                                                                                                                                                                                                                                               </t>
  </si>
  <si>
    <t>20.079,34</t>
  </si>
  <si>
    <t xml:space="preserve">MARTELO DEMOLIDOR PNEUMATICO MANUAL, COM REDUCAO DE VIBRACAO, PESO DE 31,5 KG                                                                                                                                                                                                                                                                                                                                                                                                                             </t>
  </si>
  <si>
    <t>23.106,18</t>
  </si>
  <si>
    <t xml:space="preserve">MARTELO DEMOLIDOR PNEUMATICO MANUAL, PADRAO, PESO DE 32 KG                                                                                                                                                                                                                                                                                                                                                                                                                                                </t>
  </si>
  <si>
    <t>21.823,45</t>
  </si>
  <si>
    <t xml:space="preserve">MARTELO DEMOLIDOR PNEUMATICO MANUAL, PESO  DE 28 KG, COM SILENCIADOR                                                                                                                                                                                                                                                                                                                                                                                                                                      </t>
  </si>
  <si>
    <t>24.554,35</t>
  </si>
  <si>
    <t xml:space="preserve">MARTELO PERFURADOR PNEUMATICO MANUAL, DE SUPERFICIE, COM AVANCO DE COLUNA, PESO DE 22 KG                                                                                                                                                                                                                                                                                                                                                                                                                  </t>
  </si>
  <si>
    <t>45.181,68</t>
  </si>
  <si>
    <t xml:space="preserve">MARTELO PERFURADOR PNEUMATICO MANUAL, HASTE 25 X 75 MM, 21 KG                                                                                                                                                                                                                                                                                                                                                                                                                                             </t>
  </si>
  <si>
    <t>25.268,97</t>
  </si>
  <si>
    <t xml:space="preserve">MARTELO PERFURADOR PNEUMATICO MANUAL, PESO DE 25 KG, COM SILENCIADOR                                                                                                                                                                                                                                                                                                                                                                                                                                      </t>
  </si>
  <si>
    <t>24.792,72</t>
  </si>
  <si>
    <t xml:space="preserve">MASCARA DE SEGURANCA PARA SOLDA COM ESCUDO DE CELERON E CARNEIRA DE PLASTICO COM REGULAGEM                                                                                                                                                                                                                                                                                                                                                                                                                </t>
  </si>
  <si>
    <t>38,34</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</si>
  <si>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</si>
  <si>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</si>
  <si>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</si>
  <si>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</si>
  <si>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221,25</t>
  </si>
  <si>
    <t xml:space="preserve">MASSA PARA TEXTURA LISA DE BASE ACRILICA, USO INTERNO E EXTERNO                                                                                                                                                                                                                                                                                                                                                                                                                                           </t>
  </si>
  <si>
    <t>6,53</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</si>
  <si>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</si>
  <si>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</si>
  <si>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</si>
  <si>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</si>
  <si>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183,82</t>
  </si>
  <si>
    <t xml:space="preserve">MASTRO SIMPLES GALVANIZADO DIAMETRO NOMINAL 2", COMPRIMENTO 3 M                                                                                                                                                                                                                                                                                                                                                                                                                                           </t>
  </si>
  <si>
    <t>206,77</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</si>
  <si>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</si>
  <si>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</si>
  <si>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</si>
  <si>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</si>
  <si>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</si>
  <si>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</si>
  <si>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</si>
  <si>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2.365,77</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</si>
  <si>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</si>
  <si>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</si>
  <si>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</si>
  <si>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</si>
  <si>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</si>
  <si>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</si>
  <si>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</si>
  <si>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</si>
  <si>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</si>
  <si>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</si>
  <si>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</si>
  <si>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</si>
  <si>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</si>
  <si>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</si>
  <si>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</si>
  <si>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</si>
  <si>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</si>
  <si>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</si>
  <si>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</si>
  <si>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</si>
  <si>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</si>
  <si>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</si>
  <si>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</si>
  <si>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</si>
  <si>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</si>
  <si>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</si>
  <si>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</si>
  <si>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66,54</t>
  </si>
  <si>
    <t xml:space="preserve">MEMBRANA IMPERMEABILIZANTE A BASE DE POLIURETANO                                                                                                                                                                                                                                                                                                                                                                                                                                                          </t>
  </si>
  <si>
    <t>45,16</t>
  </si>
  <si>
    <t xml:space="preserve">MEMBRANA IMPERMEABILIZANTE ACRILICA MONOCOMPONENTE                                                                                                                                                                                                                                                                                                                                                                                                                                                        </t>
  </si>
  <si>
    <t xml:space="preserve">MESA VIBRATORIA COM DIMENSOES DE 2,0 X 1,0 M, COM MOTOR ELETRICO DE 2 POLOS E POTENCIA DE 3 CV                                                                                                                                                                                                                                                                                                                                                                                                            </t>
  </si>
  <si>
    <t>7.936,37</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</si>
  <si>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</si>
  <si>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</si>
  <si>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</si>
  <si>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</si>
  <si>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15.630,48</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</si>
  <si>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</si>
  <si>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</si>
  <si>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</si>
  <si>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661,33</t>
  </si>
  <si>
    <t xml:space="preserve">MICTORIO COLETIVO ACO INOX (AISI 304), E = 0,8 MM, DE *100 X 50 X 35* CM (C X A X P)                                                                                                                                                                                                                                                                                                                                                                                                                      </t>
  </si>
  <si>
    <t>788,93</t>
  </si>
  <si>
    <t xml:space="preserve">MICTORIO INDICUDUAL, SIFONADO, LOUCA BRANCA, SEM COMPLEMENTOS                                                                                                                                                                                                                                                                                                                                                                                                                                             </t>
  </si>
  <si>
    <t>288,06</t>
  </si>
  <si>
    <t xml:space="preserve">MICTORIO INDIVIDUAL ACO INOX (AISI 304), E = 0,8 MM, DE *50  X 45  X 35* (C X A X P)                                                                                                                                                                                                                                                                                                                                                                                                                      </t>
  </si>
  <si>
    <t>871,95</t>
  </si>
  <si>
    <t xml:space="preserve">MICTORIO INDIVIDUAL, SIFONADO, VALVULA EMBUTIDA, DE LOUCA BRANCA, SEM COMPLEMENTOS - PADRAO ALTO                                                                                                                                                                                                                                                                                                                                                                                                          </t>
  </si>
  <si>
    <t>710,68</t>
  </si>
  <si>
    <t xml:space="preserve">MINICARREGADEIRA SOBRE RODAS, POTENCIA LIQUIDA DE *47* HP, CAPACIDADE NOMINAL DE OPERACAO DE *646* KG                                                                                                                                                                                                                                                                                                                                                                                                     </t>
  </si>
  <si>
    <t>165.000,00</t>
  </si>
  <si>
    <t xml:space="preserve">MINICARREGADEIRA SOBRE RODAS, POTENCIA LIQUIDA DE *72* HP, CAPACIDADE NOMINAL DE OPERACAO DE *1200* KG                                                                                                                                                                                                                                                                                                                                                                                                    </t>
  </si>
  <si>
    <t>254.643,41</t>
  </si>
  <si>
    <t xml:space="preserve">MINIESCAVADEIRA SOBRE ESTEIRAS, POTENCIA LIQUIDA DE *30* HP, PESO OPERACIONAL DE *3.500* KG                                                                                                                                                                                                                                                                                                                                                                                                               </t>
  </si>
  <si>
    <t>250.468,92</t>
  </si>
  <si>
    <t xml:space="preserve">MINIESCAVADEIRA SOBRE ESTEIRAS, POTENCIA LIQUIDA DE *42* HP, PESO OPERACIONAL DE *4.500* KG                                                                                                                                                                                                                                                                                                                                                                                                               </t>
  </si>
  <si>
    <t>305.572,09</t>
  </si>
  <si>
    <t xml:space="preserve">MINIESCAVADEIRA SOBRE ESTEIRAS, POTENCIA LIQUIDA DE *42* HP, PESO OPERACIONAL DE *5.300* KG                                                                                                                                                                                                                                                                                                                                                                                                               </t>
  </si>
  <si>
    <t>314.765,46</t>
  </si>
  <si>
    <t xml:space="preserve">MINUTERIA ELETRONICA COLETIVA COM POTENCIA MAXIMA RESISTIVA PARA LAMPADAS FLUORESCENTES DE *300* W ( 110 V ) / *600* W ( 110 V )                                                                                                                                                                                                                                                                                                                                                                          </t>
  </si>
  <si>
    <t xml:space="preserve">MISTURADOR BASE PARA CHUVEIRO/BANHEIRA, 1/2 " OU 3/4 ", SOLDAVEL OU ROSCAVEL                                                                                                                                                                                                                                                                                                                                                                                                                              </t>
  </si>
  <si>
    <t>90,38</t>
  </si>
  <si>
    <t xml:space="preserve">MISTURADOR CROMADO DE MESA BICA BAIXA PARA LAVATORIO (REF 1875)                                                                                                                                                                                                                                                                                                                                                                                                                                           </t>
  </si>
  <si>
    <t>221,49</t>
  </si>
  <si>
    <t xml:space="preserve">MISTURADOR CROMADO DE PAREDE PARA LAVATORIO (REF 1178)                                                                                                                                                                                                                                                                                                                                                                                                                                                    </t>
  </si>
  <si>
    <t>358,60</t>
  </si>
  <si>
    <t xml:space="preserve">MISTURADOR DE ARGAMASSA, EIXO HORIZONTAL, CAPACIDADE DE MISTURA 160 KG, MOTOR ELETRICO TRIFASICO 220/380 V, POTENCIA 3 CV                                                                                                                                                                                                                                                                                                                                                                                 </t>
  </si>
  <si>
    <t>12.273,99</t>
  </si>
  <si>
    <t xml:space="preserve">MISTURADOR DE ARGAMASSA, EIXO HORIZONTAL, CAPACIDADE DE MISTURA 300 KG, MOTOR ELETRICO TRIFASICO 220/380 V, POTENCIA 5 CV                                                                                                                                                                                                                                                                                                                                                                                 </t>
  </si>
  <si>
    <t>12.981,81</t>
  </si>
  <si>
    <t xml:space="preserve">MISTURADOR DE ARGAMASSA, EIXO HORIZONTAL, CAPACIDADE DE MISTURA 600 KG, MOTOR ELETRICO TRIFASICO 220/380 V, POTENCIA 7,5 CV                                                                                                                                                                                                                                                                                                                                                                               </t>
  </si>
  <si>
    <t>15.446,61</t>
  </si>
  <si>
    <t xml:space="preserve">MISTURADOR DE PAREDE CROMADO PARA COZINHA BICA MOVEL COM AREJADOR (REF 1258)                                                                                                                                                                                                                                                                                                                                                                                                                              </t>
  </si>
  <si>
    <t>274,73</t>
  </si>
  <si>
    <t xml:space="preserve">MISTURADOR DUPLO HORIZONTAL DE ALTA TURBULENCIA, CAPACIDADE / VOLUME 2 X 500 LITROS, MOTORES ELETRICOS MINIMO 5 CV CADA,  PARA NATA CIMENTO, ARGAMASSA E OUTROS                                                                                                                                                                                                                                                                                                                                           </t>
  </si>
  <si>
    <t>61.438,11</t>
  </si>
  <si>
    <t xml:space="preserve">MISTURADOR MANUAL DE TINTAS PARA FURADEIRA, HASTE METALICA *60* CM, COM HELICE  (MEXEDOR DE TINTA)                                                                                                                                                                                                                                                                                                                                                                                                        </t>
  </si>
  <si>
    <t xml:space="preserve">MISTURADOR MONOCOMANDO PARA CHUVEIRO, BASE BRUTA E ACABAMENTO CROMADO                                                                                                                                                                                                                                                                                                                                                                                                                                     </t>
  </si>
  <si>
    <t>249,88</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</si>
  <si>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</si>
  <si>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</si>
  <si>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</si>
  <si>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</si>
  <si>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707,38</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</si>
  <si>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</si>
  <si>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</si>
  <si>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</si>
  <si>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</si>
  <si>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</si>
  <si>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</si>
  <si>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MOTOBOMBA AUTOESCORVANTE MOTOR A GASOLINA, POTENCIA 6,0HP, BOCAIS 3" X 3", HM/Q = 5 MCA / 24 M3/H A 52,5 MCA / 5,0 M3/H                                                                                                                                                                                                                                                                                                                                                                                   </t>
  </si>
  <si>
    <t>2.570,63</t>
  </si>
  <si>
    <t xml:space="preserve">MOTOBOMBA AUTOESCORVANTE MOTOR ELETRICO TRIFASICO 7,4HP BOCA DIAMETRO DE SUCCAO X RECLAQUE: 2"X2", HM/ Q = 10 M / 73,5 M3/H A 28 M / 8,2 M3 /H                                                                                                                                                                                                                                                                                                                                                            </t>
  </si>
  <si>
    <t>6.868,23</t>
  </si>
  <si>
    <t xml:space="preserve">MOTOBOMBA AUTOESCORVANTE POTENCIA 5,42 HP, BOCAIS SUCCAO X RECALQUE 2" X 2", A GASOLINA, DIAMETRO DO ROTOR 122 MM HM/Q = 6 MCA / 33,0 M3/H A 28 MCA / 8,0 M3/H                                                                                                                                                                                                                                                                                                                                            </t>
  </si>
  <si>
    <t>3.413,75</t>
  </si>
  <si>
    <t xml:space="preserve">MOTOBOMBA CENTRIFUGA, MOTOR A GASOLINA, POTENCIA 5,42 HP, BOCAIS 1 1/2" X 1", DIAMETRO ROTOR 143 MM HM/Q = 6 MCA / 16,8 M3/H A 38 MCA / 6,6 M3/H                                                                                                                                                                                                                                                                                                                                                          </t>
  </si>
  <si>
    <t>3.208,52</t>
  </si>
  <si>
    <t xml:space="preserve">MOTOBOMBA TRASH (PARA AGUA SUJA) AUTO ESCORVANTE, MOTOR GASOLINA DE 6,41 HP, DIAMETROS DE SUCCAO X RECALQUE: 3" X 3", HM/Q: 10/60 A 23/0                                                                                                                                                                                                                                                                                                                                                                  </t>
  </si>
  <si>
    <t>3.956,49</t>
  </si>
  <si>
    <t xml:space="preserve">MOTONIVELADORA POTENCIA BASICA LIQUIDA (PRIMEIRA MARCHA) 125 HP , PESO BRUTO 13843 KG, LARGURA DA LAMINA DE 3,7 M                                                                                                                                                                                                                                                                                                                                                                                         </t>
  </si>
  <si>
    <t>746.000,00</t>
  </si>
  <si>
    <t xml:space="preserve">MOTONIVELADORA POTENCIA BASICA LIQUIDA (PRIMEIRA MARCHA) 171 HP, PESO BRUTO 14768 KG, LARGURA DA LAMINA DE 3,7 M                                                                                                                                                                                                                                                                                                                                                                                          </t>
  </si>
  <si>
    <t>926.998,02</t>
  </si>
  <si>
    <t xml:space="preserve">MOTONIVELADORA POTENCIA BASICA LIQUIDA (PRIMEIRA MARCHA) 186 HP, PESO BRUTO 15785 KG, LARGURA DA LAMINA DE 4,3 M                                                                                                                                                                                                                                                                                                                                                                                          </t>
  </si>
  <si>
    <t>975.785,00</t>
  </si>
  <si>
    <t xml:space="preserve">MOTOR A DIESEL PARA VIBRADOR DE IMERSAO, DE *4,7* CV                                                                                                                                                                                                                                                                                                                                                                                                                                                      </t>
  </si>
  <si>
    <t>3.942,52</t>
  </si>
  <si>
    <t xml:space="preserve">MOTOR A GASOLINA PARA VIBRADOR DE IMERSAO, 4 TEMPOS, DE 5,5 CV                                                                                                                                                                                                                                                                                                                                                                                                                                            </t>
  </si>
  <si>
    <t>1.954,97</t>
  </si>
  <si>
    <t xml:space="preserve">MOTOR ELETRICO PARA VIBRADOR DE IMERSAO, DE 2 CV, MONOFASICO, 110/220 V                                                                                                                                                                                                                                                                                                                                                                                                                                   </t>
  </si>
  <si>
    <t>1.610,52</t>
  </si>
  <si>
    <t xml:space="preserve">MOTOR ELETRICO PARA VIBRADOR DE IMERSAO, DE 2 CV, TRIFASICO, 220/380 V                                                                                                                                                                                                                                                                                                                                                                                                                                    </t>
  </si>
  <si>
    <t>1.575,49</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</si>
  <si>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</si>
  <si>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</si>
  <si>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</si>
  <si>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</si>
  <si>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</si>
  <si>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</si>
  <si>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</si>
  <si>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</si>
  <si>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</si>
  <si>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</si>
  <si>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</si>
  <si>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</si>
  <si>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</si>
  <si>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2.728,90</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</si>
  <si>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</si>
  <si>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</si>
  <si>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</si>
  <si>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</si>
  <si>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</si>
  <si>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</si>
  <si>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</si>
  <si>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</si>
  <si>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</si>
  <si>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</si>
  <si>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</si>
  <si>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</si>
  <si>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</si>
  <si>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</si>
  <si>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</si>
  <si>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</si>
  <si>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</si>
  <si>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</si>
  <si>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</si>
  <si>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</si>
  <si>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</si>
  <si>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</si>
  <si>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</si>
  <si>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</si>
  <si>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</si>
  <si>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</si>
  <si>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</si>
  <si>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40,27</t>
  </si>
  <si>
    <t xml:space="preserve">NIPLE DE FERRO GALVANIZADO, COM ROSCA BSP, DE 2"                                                                                                                                                                                                                                                                                                                                                                                                                                                          </t>
  </si>
  <si>
    <t xml:space="preserve">NIPLE DE FERRO GALVANIZADO, COM ROSCA BSP, DE 3/4"                                                                                                                                                                                                                                                                                                                                                                                                                                                        </t>
  </si>
  <si>
    <t xml:space="preserve">NIPLE DE FERRO GALVANIZADO, COM ROSCA BSP, DE 3"                                                                                                                                                                                                                                                                                                                                                                                                                                                          </t>
  </si>
  <si>
    <t>65,51</t>
  </si>
  <si>
    <t xml:space="preserve">NIPLE DE FERRO GALVANIZADO, COM ROSCA BSP, DE 4"                                                                                                                                                                                                                                                                                                                                                                                                                                                          </t>
  </si>
  <si>
    <t>105,47</t>
  </si>
  <si>
    <t xml:space="preserve">NIPLE DE FERRO GALVANIZADO, COM ROSCA BSP, DE 5"                                                                                                                                                                                                                                                                                                                                                                                                                                                          </t>
  </si>
  <si>
    <t>232,82</t>
  </si>
  <si>
    <t xml:space="preserve">NIPLE DE FERRO GALVANIZADO, COM ROSCA BSP, DE 6"                                                                                                                                                                                                                                                                                                                                                                                                                                                          </t>
  </si>
  <si>
    <t>386,84</t>
  </si>
  <si>
    <t xml:space="preserve">NIPLE DE REDUCAO DE FERRO GALVANIZADO, COM ROSCA BSP, DE 1 1/2" X 1 1/4"                                                                                                                                                                                                                                                                                                                                                                                                                                  </t>
  </si>
  <si>
    <t>22,34</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</si>
  <si>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</si>
  <si>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</si>
  <si>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</si>
  <si>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</si>
  <si>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17,46</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</si>
  <si>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</si>
  <si>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</si>
  <si>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</si>
  <si>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</si>
  <si>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</si>
  <si>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55,78</t>
  </si>
  <si>
    <t xml:space="preserve">NIPLE DE REDUCAO DE FERRO GALVANIZADO, COM ROSCA BSP, DE 2" X 1 1/2"                                                                                                                                                                                                                                                                                                                                                                                                                                      </t>
  </si>
  <si>
    <t>33,70</t>
  </si>
  <si>
    <t xml:space="preserve">NIPLE DE REDUCAO DE FERRO GALVANIZADO, COM ROSCA BSP, DE 2" X 1 1/4"                                                                                                                                                                                                                                                                                                                                                                                                                                      </t>
  </si>
  <si>
    <t xml:space="preserve">NIPLE DE REDUCAO DE FERRO GALVANIZADO, COM ROSCA BSP, DE 2" X 1"                                                                                                                                                                                                                                                                                                                                                                                                                                          </t>
  </si>
  <si>
    <t xml:space="preserve">NIPLE DE REDUCAO DE FERRO GALVANIZADO, COM ROSCA BSP, DE 3/4" X 1/2"                                                                                                                                                                                                                                                                                                                                                                                                                                      </t>
  </si>
  <si>
    <t>6,72</t>
  </si>
  <si>
    <t xml:space="preserve">NIPLE DE REDUCAO DE FERRO GALVANIZADO, COM ROSCA BSP, DE 3" X 2 1/2"                                                                                                                                                                                                                                                                                                                                                                                                                                      </t>
  </si>
  <si>
    <t>101,87</t>
  </si>
  <si>
    <t xml:space="preserve">NIPLE DE REDUCAO DE FERRO GALVANIZADO, COM ROSCA BSP, DE 3" X 2"                                                                                                                                                                                                                                                                                                                                                                                                                                          </t>
  </si>
  <si>
    <t>89,97</t>
  </si>
  <si>
    <t xml:space="preserve">NIPLE SEXTAVADO EM ACO CARBONO, COM ROSCA BSP, PRESSAO 3.000 LBS, DN 1 1/2"                                                                                                                                                                                                                                                                                                                                                                                                                               </t>
  </si>
  <si>
    <t>49,54</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</si>
  <si>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</si>
  <si>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</si>
  <si>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</si>
  <si>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</si>
  <si>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129,48</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</si>
  <si>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</si>
  <si>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</si>
  <si>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</si>
  <si>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</si>
  <si>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NOBREAK TRIFASICO, DE 10 KVA FATOR DE POTENCIA DE 0,8, AUTONOMIA MINIMA DE 30 MINUTOS A PLENA CARGA                                                                                                                                                                                                                                                                                                                                                                                                       </t>
  </si>
  <si>
    <t>74.102,21</t>
  </si>
  <si>
    <t xml:space="preserve">NOBREAK TRIFASICO, DE 15 KVA FATOR DE POTENCIA DE 0,8, AUTONOMIA MINIMA DE 30 MINUTOS A PLENA CARGA                                                                                                                                                                                                                                                                                                                                                                                                       </t>
  </si>
  <si>
    <t>108.166,11</t>
  </si>
  <si>
    <t xml:space="preserve">NOBREAK TRIFASICO, DE 20 KVA FATOR DE POTENCIA DE 0,8, AUTONOMIA MINIMA DE 30 MINUTOS A PLENA CARGA                                                                                                                                                                                                                                                                                                                                                                                                       </t>
  </si>
  <si>
    <t>130.898,69</t>
  </si>
  <si>
    <t xml:space="preserve">NOBREAK TRIFASICO, DE 25 KVA FATOR DE POTENCIA DE 0,8, AUTONOMIA MINIMA DE 30 MINUTOS A PLENA CARGA                                                                                                                                                                                                                                                                                                                                                                                                       </t>
  </si>
  <si>
    <t>205.055,76</t>
  </si>
  <si>
    <t xml:space="preserve">NOBREAK TRIFASICO, DE 5 KVA FATOR DE POTENCIA DE 0,8, AUTONOMIA MINIMA DE 30 MINUTOS A PLENA CARGA                                                                                                                                                                                                                                                                                                                                                                                                        </t>
  </si>
  <si>
    <t>59.251,35</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</si>
  <si>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</si>
  <si>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</si>
  <si>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</si>
  <si>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</si>
  <si>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</si>
  <si>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</si>
  <si>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</si>
  <si>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</si>
  <si>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</si>
  <si>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</si>
  <si>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</si>
  <si>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</si>
  <si>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</si>
  <si>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</si>
  <si>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</si>
  <si>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</si>
  <si>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</si>
  <si>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</si>
  <si>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</si>
  <si>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</si>
  <si>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</si>
  <si>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</si>
  <si>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</si>
  <si>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</si>
  <si>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</si>
  <si>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</si>
  <si>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</si>
  <si>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</si>
  <si>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</si>
  <si>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</si>
  <si>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</si>
  <si>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</si>
  <si>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</si>
  <si>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</si>
  <si>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</si>
  <si>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t>
  </si>
  <si>
    <t xml:space="preserve">OPERADOR DE PAVIMENTADORA / 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</si>
  <si>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</si>
  <si>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</si>
  <si>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</si>
  <si>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</si>
  <si>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</si>
  <si>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</si>
  <si>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</si>
  <si>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</si>
  <si>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414.696,00</t>
  </si>
  <si>
    <t xml:space="preserve">PA CARREGADEIRA SOBRE RODAS, POTENCIA LIQUIDA 128 HP, CAPACIDADE DA CACAMBA DE 1,7 A 2,8 M3, PESO OPERACIONAL MAXIMO DE 11632 KG                                                                                                                                                                                                                                                                                                                                                                          </t>
  </si>
  <si>
    <t>467.000,00</t>
  </si>
  <si>
    <t xml:space="preserve">PA CARREGADEIRA SOBRE RODAS, POTENCIA LIQUIDA 197 HP, CAPACIDADE DA CACAMBA DE 2,5 A 3,5 M3, PESO OPERACIONAL MAXIMO DE 18338 KG                                                                                                                                                                                                                                                                                                                                                                          </t>
  </si>
  <si>
    <t>647.573,30</t>
  </si>
  <si>
    <t xml:space="preserve">PA CARREGADEIRA SOBRE RODAS, POTENCIA LIQUIDA 213 HP, CAPACIDADE DA CACAMBA DE 1,9 A 3,5 M3, PESO OPERACIONAL MAXIMO DE 19234 KG                                                                                                                                                                                                                                                                                                                                                                          </t>
  </si>
  <si>
    <t>737.237,30</t>
  </si>
  <si>
    <t xml:space="preserve">PA CARREGADEIRA SOBRE RODAS, POTENCIA 152 HP, CAPACIDADE DA CACAMBA DE 1,53 A 2,30 M3, PESO OPERACIONAL MAXIMO DE 10216 KG                                                                                                                                                                                                                                                                                                                                                                                </t>
  </si>
  <si>
    <t>430.262,65</t>
  </si>
  <si>
    <t xml:space="preserve">PA DE LIXO PLASTICA, CABO LONGO                                                                                                                                                                                                                                                                                                                                                                                                                                                                           </t>
  </si>
  <si>
    <t xml:space="preserve">PAINEL DE LA DE VIDRO SEM REVESTIMENTO PSI 20, E = 25 MM, DE 1200 X 600 MM                                                                                                                                                                                                                                                                                                                                                                                                                                </t>
  </si>
  <si>
    <t xml:space="preserve">PAINEL DE LA DE VIDRO SEM REVESTIMENTO PSI 20, E = 50 MM, DE 1200 X 600 MM                                                                                                                                                                                                                                                                                                                                                                                                                                </t>
  </si>
  <si>
    <t>48,17</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</si>
  <si>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</si>
  <si>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</si>
  <si>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</si>
  <si>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96,23</t>
  </si>
  <si>
    <t xml:space="preserve">PAINEL ESTRUTURAL PARA LAJE SECA REVESTIDO EM PLACA CIMENTICIA, DE 1,20 X 2,50 M, E = 40 MM                                                                                                                                                                                                                                                                                                                                                                                                               </t>
  </si>
  <si>
    <t>179,19</t>
  </si>
  <si>
    <t xml:space="preserve">PAINEL ESTRUTURAL PARA LAJE SECA REVESTIDO EM PLACA CIMENTICIA, DE 1,20 X 2,50 M, E = 55 MM                                                                                                                                                                                                                                                                                                                                                                                                               </t>
  </si>
  <si>
    <t>236,24</t>
  </si>
  <si>
    <t xml:space="preserve">PAINEL TERMOISOLANTE PARA FECHAMENTOS VERTICAIS (INCLUI PARAFUSOS DE FIXACAO) REVESTIDO EM ACO GALVALUME, LARGURA UTIL DE 1100 MM, REVESTIMENTO COM ESPESSURA DE 0,50 MM, COM PRE-PINTURA NAS DUAS FACES, NUCLEO EM POLIURETANO (PUR) COM ESPESSURA 40/50 MM                                                                                                                                                                                                                                              </t>
  </si>
  <si>
    <t>303,72</t>
  </si>
  <si>
    <t xml:space="preserve">PAINEL TERMOISOLANTE PARA FECHAMENTOS VERTICAIS (INCLUI PARAFUSOS DE FIXACAO) REVESTIDO EM ACO GALVALUME, LARGURA UTIL DE 1100 MM, REVESTIMENTO COM ESPESSURA DE 0,50 MM, COM PRE-PINTURA NAS DUAS FACES, NUCLEO EM POLIURETANO (PUR) COM ESPESSURA 70/80 MM                                                                                                                                                                                                                                              </t>
  </si>
  <si>
    <t>360,07</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</si>
  <si>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</si>
  <si>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</si>
  <si>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</si>
  <si>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</si>
  <si>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2.007,82</t>
  </si>
  <si>
    <t xml:space="preserve">PARA-RAIOS DE DISTRIBUICAO, TENSAO NOMINAL 15 KV, CORRENTE NOMINAL DE DESCARGA 5 KA                                                                                                                                                                                                                                                                                                                                                                                                                       </t>
  </si>
  <si>
    <t>311,50</t>
  </si>
  <si>
    <t xml:space="preserve">PARA-RAIOS DE DISTRIBUICAO, TENSAO NOMINAL 30 KV, CORRENTE NOMINAL DE DESCARGA 10 KA                                                                                                                                                                                                                                                                                                                                                                                                                      </t>
  </si>
  <si>
    <t>517,46</t>
  </si>
  <si>
    <t xml:space="preserve">PARA-RAIOS TIPO FRANKLIN 350 MM, EM LATAO CROMADO, DUAS DESCIDAS, PARA PROTECAO DE EDIFICACOES CONTRA DESCARGAS ATMOSFERICAS                                                                                                                                                                                                                                                                                                                                                                              </t>
  </si>
  <si>
    <t>119,99</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</si>
  <si>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</si>
  <si>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</si>
  <si>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</si>
  <si>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</si>
  <si>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</si>
  <si>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</si>
  <si>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</si>
  <si>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</si>
  <si>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</si>
  <si>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</si>
  <si>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</si>
  <si>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</si>
  <si>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</si>
  <si>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</si>
  <si>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</si>
  <si>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</si>
  <si>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</si>
  <si>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</si>
  <si>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</si>
  <si>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</si>
  <si>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</si>
  <si>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</si>
  <si>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</si>
  <si>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</si>
  <si>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</si>
  <si>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</si>
  <si>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</si>
  <si>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</si>
  <si>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</si>
  <si>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3,07</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</si>
  <si>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</si>
  <si>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</si>
  <si>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</si>
  <si>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</si>
  <si>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</si>
  <si>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</si>
  <si>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11,54</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</si>
  <si>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</si>
  <si>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</si>
  <si>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</si>
  <si>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</si>
  <si>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</si>
  <si>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</si>
  <si>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</si>
  <si>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</si>
  <si>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</si>
  <si>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</si>
  <si>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</si>
  <si>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</si>
  <si>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</si>
  <si>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</si>
  <si>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</si>
  <si>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</si>
  <si>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</si>
  <si>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</si>
  <si>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</si>
  <si>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</si>
  <si>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</si>
  <si>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</si>
  <si>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</si>
  <si>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</si>
  <si>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</si>
  <si>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</si>
  <si>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</si>
  <si>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</si>
  <si>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</si>
  <si>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</si>
  <si>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</si>
  <si>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</si>
  <si>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</si>
  <si>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74,80</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</si>
  <si>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</si>
  <si>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</si>
  <si>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</si>
  <si>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(USO EM PVC, ACO, POLIETILENO E OUTROS) ( DE *400* G)                                                                                                                                                                                                                                                                                                                                                                                         </t>
  </si>
  <si>
    <t xml:space="preserve">PASTA PARA SOLDA DE TUBOS E CONEXOES DE COBRE (EMBALAGEM COM 250 G)                                                                                                                                                                                                                                                                                                                                                                                                                                       </t>
  </si>
  <si>
    <t>55,39</t>
  </si>
  <si>
    <t xml:space="preserve">PASTA VEDA JUNTAS/ROSCA, LATA DE *500* G, PARA INSTALACOES DE GAS E OUTROS                                                                                                                                                                                                                                                                                                                                                                                                                                </t>
  </si>
  <si>
    <t>115,03</t>
  </si>
  <si>
    <t xml:space="preserve">PASTILHA CERAMICA/PORCELANA, REVEST INT/EXT E  PISCINA, CORES BRANCA OU FRIAS, SOLIDAS, SEM MESCLAGEM/MISTURA, ACABAMENTO LISO *2,5 X 2,5* CM                                                                                                                                                                                                                                                                                                                                                             </t>
  </si>
  <si>
    <t>177,87</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</si>
  <si>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</si>
  <si>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</si>
  <si>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193,49</t>
  </si>
  <si>
    <t xml:space="preserve">PASTILHA CERAMICA/PORCELANA, REVEST INT/EXT E  PISCINA, CORES LISAS/SOLIDAS, QUENTES, SEM MESCLAGEM/MISTURA, *5 X 5* CM                                                                                                                                                                                                                                                                                                                                                                                   </t>
  </si>
  <si>
    <t>136,98</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</si>
  <si>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</si>
  <si>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</si>
  <si>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</si>
  <si>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</si>
  <si>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</si>
  <si>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</si>
  <si>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</si>
  <si>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199,75</t>
  </si>
  <si>
    <t xml:space="preserve">PATCH PANEL, 24 PORTAS, CATEGORIA 6, COM RACKS DE 19" E 1 U DE ALTURA                                                                                                                                                                                                                                                                                                                                                                                                                                     </t>
  </si>
  <si>
    <t>348,15</t>
  </si>
  <si>
    <t xml:space="preserve">PATCH PANEL, 48 PORTAS, CATEGORIA 5E, COM RACKS DE 19" E 2 U DE ALTURA                                                                                                                                                                                                                                                                                                                                                                                                                                    </t>
  </si>
  <si>
    <t>292,25</t>
  </si>
  <si>
    <t xml:space="preserve">PATCH PANEL, 48 PORTAS, CATEGORIA 6, COM RACKS DE 19" E 2 U DE ALTURA                                                                                                                                                                                                                                                                                                                                                                                                                                     </t>
  </si>
  <si>
    <t>469,50</t>
  </si>
  <si>
    <t xml:space="preserve">PEDRA ARDOSIA, CINZA, *40 X 40* CM, E= *1 CM                                                                                                                                                                                                                                                                                                                                                                                                                                                              </t>
  </si>
  <si>
    <t xml:space="preserve">PEDRA ARDOSIA, CINZA, 20  X  40 CM,  E=  *1 CM                                                                                                                                                                                                                                                                                                                                                                                                                                                            </t>
  </si>
  <si>
    <t>27,86</t>
  </si>
  <si>
    <t xml:space="preserve">PEDRA ARDOSIA, CINZA, 30  X  30,  E= *1 CM                                                                                                                                                                                                                                                                                                                                                                                                                                                                </t>
  </si>
  <si>
    <t>29,85</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</si>
  <si>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</si>
  <si>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</si>
  <si>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</si>
  <si>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</si>
  <si>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</si>
  <si>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</si>
  <si>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</si>
  <si>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</si>
  <si>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</si>
  <si>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</si>
  <si>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</si>
  <si>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</si>
  <si>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57,71</t>
  </si>
  <si>
    <t xml:space="preserve">PEDRA PORTUGUESA  OU PETIT PAVE, BRANCA OU PRETA                                                                                                                                                                                                                                                                                                                                                                                                                                                          </t>
  </si>
  <si>
    <t>111,93</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</si>
  <si>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</si>
  <si>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</si>
  <si>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175,49</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</si>
  <si>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</si>
  <si>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</si>
  <si>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</si>
  <si>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</si>
  <si>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</si>
  <si>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96,11</t>
  </si>
  <si>
    <t xml:space="preserve">PEITORIL PRE-MOLDADO EM GRANILITE, MARMORITE OU GRANITINA, L = *15* CM                                                                                                                                                                                                                                                                                                                                                                                                                                    </t>
  </si>
  <si>
    <t xml:space="preserve">PEITORIL/ SOLEIRA EM MARMORE, POLIDO, BRANCO COMUM, L= *25* CM, E=  *3* CM, CORTE RETO                                                                                                                                                                                                                                                                                                                                                                                                                    </t>
  </si>
  <si>
    <t>133,03</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</si>
  <si>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</si>
  <si>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</si>
  <si>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</si>
  <si>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</si>
  <si>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14.372,67</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</si>
  <si>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</si>
  <si>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</si>
  <si>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</si>
  <si>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</si>
  <si>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</si>
  <si>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</si>
  <si>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</si>
  <si>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</si>
  <si>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</si>
  <si>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</si>
  <si>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</si>
  <si>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</si>
  <si>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</si>
  <si>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</si>
  <si>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</si>
  <si>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</si>
  <si>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</si>
  <si>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</si>
  <si>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</si>
  <si>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142,34</t>
  </si>
  <si>
    <t xml:space="preserve">PERFIL ELASTOMERICO PRE-FORMADO EM EPMD, PARA JUNTA DE DILATACAO DE USO GERAL EM MEDIAS SOLICITACOES, 8 MM DE LARGURA, MOVIMENTACAO DE *5 A 11* MM                                                                                                                                                                                                                                                                                                                                                        </t>
  </si>
  <si>
    <t>64,34</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</si>
  <si>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</si>
  <si>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</si>
  <si>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</si>
  <si>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</si>
  <si>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</si>
  <si>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</si>
  <si>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</si>
  <si>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</si>
  <si>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23,39</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</si>
  <si>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</si>
  <si>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</si>
  <si>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</si>
  <si>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</si>
  <si>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</si>
  <si>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</si>
  <si>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</si>
  <si>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</si>
  <si>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</si>
  <si>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</si>
  <si>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</si>
  <si>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2.822.039,45</t>
  </si>
  <si>
    <t xml:space="preserve">PERFURATRIZ COM TORRE METALICA PARA EXECUCAO DE ESTACA HELICE CONTINUA, PROFUNDIDADE MAXIMA DE 32 M, DIAMETRO MAXIMO DE 1000 MM, POTENCIA INSTALADA DE 350 HP, MESA ROTATIVA COM TORQUE MAXIMO DE 263 KNM                                                                                                                                                                                                                                                                                                 </t>
  </si>
  <si>
    <t>4.388.157,86</t>
  </si>
  <si>
    <t xml:space="preserve">PERFURATRIZ HIDRAULICA COM TRADO CURTO ACOPLADO, PROFUNDIDADE MAXIMA DE 20 M, DIAMETRO MAXIMO DE 1500 MM, POTENCIA INSTALADA DE 137 HP, MESA ROTATIVA COM TORQUE MAXIMO DE 30 KNM (INCLUI MONTAGEM, NAO INCLUI CAMINHAO)                                                                                                                                                                                                                                                                                  </t>
  </si>
  <si>
    <t>1.074.342,13</t>
  </si>
  <si>
    <t xml:space="preserve">PERFURATRIZ MANUAL, TORQUE MAXIMO 55 KGF.M, POTENCIA 5 CV, COM DIAMETRO MAXIMO 8 1/2" (INCLUI SUPORTE/CHASSI TIPO MESA)                                                                                                                                                                                                                                                                                                                                                                                   </t>
  </si>
  <si>
    <t>72.527,70</t>
  </si>
  <si>
    <t xml:space="preserve">PERFURATRIZ MANUAL, TORQUE MAXIMO 83 N.M, POTENCIA 5 CV, COM DIAMETRO MAXIMO 4" (NAO INCLUI SUPORTE / CHASSI)                                                                                                                                                                                                                                                                                                                                                                                             </t>
  </si>
  <si>
    <t>10.451,98</t>
  </si>
  <si>
    <t xml:space="preserve">PERFURATRIZ MANUAL, TORQUE MAXIMO 83 N.M, POTENCIA 5 CV, COM DIAMETRO MAXIMO 4", PARA SOLO GRAMPEADO (INCLUI SUPORTE OU CHASSI TIPO MESA)                                                                                                                                                                                                                                                                                                                                                                 </t>
  </si>
  <si>
    <t>32.719,26</t>
  </si>
  <si>
    <t xml:space="preserve">PERFURATRIZ PNEUMATICA MANUAL DE PESO MEDIO, 18KG, COMPRIMENTO DE CURSO DE 6 M, DIAMETRO DO PISTAO DE 5,5 CM                                                                                                                                                                                                                                                                                                                                                                                              </t>
  </si>
  <si>
    <t>17.894,63</t>
  </si>
  <si>
    <t xml:space="preserve">PERFURATRIZ SOBRE ESTEIRA, TORQUE MAXIMO DE 600 KGF, POTENCIA ENTRE 50 E 60 HP, DIAMETRO MAXIMO DE 10"                                                                                                                                                                                                                                                                                                                                                                                                    </t>
  </si>
  <si>
    <t>589.375,00</t>
  </si>
  <si>
    <t xml:space="preserve">PERFURATRIZ SOBRE ESTEIRA, TORQUE MAXIMO 600 KGF, PESO MEDIO 1000 KG, POTENCIA 20 HP, DIAMETRO MAXIMO 10"                                                                                                                                                                                                                                                                                                                                                                                                 </t>
  </si>
  <si>
    <t>614.931,33</t>
  </si>
  <si>
    <t xml:space="preserve">PICAPE CABINE SIMPLES COM MOTOR 1.6 FLEX, CAMBIO MANUAL, POTENCIA 101/104 CV, 2 PORTAS                                                                                                                                                                                                                                                                                                                                                                                                                    </t>
  </si>
  <si>
    <t>60.814,67</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</si>
  <si>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</si>
  <si>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</si>
  <si>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</si>
  <si>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106,12</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</si>
  <si>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</si>
  <si>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</si>
  <si>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</si>
  <si>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</si>
  <si>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38,56</t>
  </si>
  <si>
    <t xml:space="preserve">PINO DE ACO COM ROSCA 1/4 ", COMPRIMENTO DA HASTE = 30 MM E ROSCA = 20 MM (ACAO DIRETA)                                                                                                                                                                                                                                                                                                                                                                                                                   </t>
  </si>
  <si>
    <t>51,15</t>
  </si>
  <si>
    <t xml:space="preserve">PINO DE ACO LISO 1/4 ", HASTE = *36,5* MM (ACAO DIRETA)                                                                                                                                                                                                                                                                                                                                                                                                                                                   </t>
  </si>
  <si>
    <t>31,55</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</si>
  <si>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</si>
  <si>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</si>
  <si>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</si>
  <si>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</si>
  <si>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</si>
  <si>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</si>
  <si>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</si>
  <si>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</si>
  <si>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</si>
  <si>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</si>
  <si>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</si>
  <si>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</si>
  <si>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</si>
  <si>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185,61</t>
  </si>
  <si>
    <t xml:space="preserve">PISO DE BORRACHA PASTILHADO EM PLACAS 50 X 50 CM, E = *3,5* MM, PARA COLA, PRETO                                                                                                                                                                                                                                                                                                                                                                                                                          </t>
  </si>
  <si>
    <t xml:space="preserve">PISO DE BORRACHA PASTILHADO EM PLACAS 50 X 50 CM, E = 15 MM, PARA ARGAMASSA, PRETO                                                                                                                                                                                                                                                                                                                                                                                                                        </t>
  </si>
  <si>
    <t>297,47</t>
  </si>
  <si>
    <t xml:space="preserve">PISO ELEVADO COM 2 PLACAS DE ACO COM ENCHIMENTO DE CONCRETO CELULAR, INCLUSO BASE/HASTE/CRUZETAS, 60 X 60 CM, H = *28* CM, RESISTENCIA CARGA CONCENTRADA 496 KG (COM COLOCACAO)                                                                                                                                                                                                                                                                                                                           </t>
  </si>
  <si>
    <t>403,66</t>
  </si>
  <si>
    <t xml:space="preserve">PISO EM CERAMICA ESMALTADA EXTRA, PEI MAIOR OU IGUAL A 4, FORMATO MAIOR QUE 2025 CM2                                                                                                                                                                                                                                                                                                                                                                                                                      </t>
  </si>
  <si>
    <t>49,84</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</si>
  <si>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</si>
  <si>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</si>
  <si>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</si>
  <si>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</si>
  <si>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280,00</t>
  </si>
  <si>
    <t xml:space="preserve">PISO EM GRANITO, POLIDO, TIPO ANDORINHA/ QUARTZ/ CASTELO/ CORUMBA OU OUTROS EQUIVALENTES DA REGIAO, FORMATO MENOR OU IGUAL A 3025 CM2, E=  *2* CM                                                                                                                                                                                                                                                                                                                                                         </t>
  </si>
  <si>
    <t>211,32</t>
  </si>
  <si>
    <t xml:space="preserve">PISO EM GRANITO, POLIDO, TIPO MARFIM, DALLAS, CARAVELAS OU OUTROS EQUIVALENTES DA REGIAO, FORMATO MENOR OU IGUAL A 3025 CM2, E=  *2* CM                                                                                                                                                                                                                                                                                                                                                                   </t>
  </si>
  <si>
    <t>270,02</t>
  </si>
  <si>
    <t xml:space="preserve">PISO EM GRANITO, POLIDO, TIPO PRETO SAO GABRIEL/ TIJUCA OU OUTROS EQUIVALENTES DA REGIAO, FORMATO MENOR OU IGUAL A 3025 CM2, E=  *2* CM                                                                                                                                                                                                                                                                                                                                                                   </t>
  </si>
  <si>
    <t>305,24</t>
  </si>
  <si>
    <t xml:space="preserve">PISO EM PORCELANATO RETIFICADO EXTRA, FORMATO MENOR OU IGUAL A 2025 CM2                                                                                                                                                                                                                                                                                                                                                                                                                                   </t>
  </si>
  <si>
    <t xml:space="preserve">PISO EM REGUA VINILICA SEMIFLEXIVEL, ENCAIXE CLICADO, E = 4 MM (SEM COLOCACAO)                                                                                                                                                                                                                                                                                                                                                                                                                            </t>
  </si>
  <si>
    <t>149,44</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</si>
  <si>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</si>
  <si>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</si>
  <si>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</si>
  <si>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</si>
  <si>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</si>
  <si>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</si>
  <si>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</si>
  <si>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</si>
  <si>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</si>
  <si>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78,46</t>
  </si>
  <si>
    <t xml:space="preserve">PISO TATIL ALERTA OU DIRECIONAL, DE BORRACHA, COLORIDO, 25 X 25 CM, E = 5 MM, PARA COLA                                                                                                                                                                                                                                                                                                                                                                                                                   </t>
  </si>
  <si>
    <t>204,00</t>
  </si>
  <si>
    <t xml:space="preserve">PISO TATIL DE ALERTA OU DIRECIONAL DE BORRACHA, PRETO, 25 X 25 CM, E = 5 MM, PARA COLA                                                                                                                                                                                                                                                                                                                                                                                                                    </t>
  </si>
  <si>
    <t xml:space="preserve">PISO TATIL DE ALERTA OU DIRECIONAL, DE BORRACHA, COLORIDO, 25 X 25 CM, E = 12 MM, PARA ARGAMASSA                                                                                                                                                                                                                                                                                                                                                                                                          </t>
  </si>
  <si>
    <t>505,11</t>
  </si>
  <si>
    <t xml:space="preserve">PISO TATIL DE ALERTA OU DIRECIONAL, DE BORRACHA, PRETO, 25 X 25 CM, E = 12 MM, PARA ARGAMASSA                                                                                                                                                                                                                                                                                                                                                                                                             </t>
  </si>
  <si>
    <t>449,73</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</si>
  <si>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</si>
  <si>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</si>
  <si>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223,06</t>
  </si>
  <si>
    <t xml:space="preserve">PISO/ REVESTIMENTO EM MARMORE, POLIDO, BRANCO COMUM, FORMATO MAIOR OU IGUAL A 3025 CM2, E = *2* CM                                                                                                                                                                                                                                                                                                                                                                                                        </t>
  </si>
  <si>
    <t>368,24</t>
  </si>
  <si>
    <t xml:space="preserve">PISO/ REVESTIMENTO EM MARMORE, POLIDO, BRANCO COMUM, FORMATO MENOR OU IGUAL A 3025 CM2, E = *2* CM                                                                                                                                                                                                                                                                                                                                                                                                        </t>
  </si>
  <si>
    <t>378,50</t>
  </si>
  <si>
    <t xml:space="preserve">PLACA / CHAPA DE GESSO ACARTONADO, ACABAMENTO VINILICO LISO EM UMA DAS FACES, COR BRANCA, BORDA QUADRADA, E = 9,5 MM, *625 X 1250* MM (L X C), PARA FORRO REMOVIVEL                                                                                                                                                                                                                                                                                                                                       </t>
  </si>
  <si>
    <t>45,02</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</si>
  <si>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</si>
  <si>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</si>
  <si>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</si>
  <si>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28,48</t>
  </si>
  <si>
    <t xml:space="preserve">PLACA / CHAPA DE GESSO ACARTONADO, RESISTENTE AO FOGO (RF), COR ROSA, E = 12,5 MM, 1200 X 1800 MM (L X C)                                                                                                                                                                                                                                                                                                                                                                                                 </t>
  </si>
  <si>
    <t xml:space="preserve">PLACA / CHAPA DE GESSO ACARTONADO, RESISTENTE AO FOGO (RF), COR ROSA, E = 12,5 MM, 1200 X 2400 MM (L X C)                                                                                                                                                                                                                                                                                                                                                                                                 </t>
  </si>
  <si>
    <t>27,03</t>
  </si>
  <si>
    <t xml:space="preserve">PLACA / CHAPA DE GESSO ACARTONADO, STANDARD (ST), COR BRANCA, E = 12,5 MM, 1200 X 1800 MM (L X C)                                                                                                                                                                                                                                                                                                                                                                                                         </t>
  </si>
  <si>
    <t xml:space="preserve">PLACA / CHAPA DE GESSO ACARTONADO, STANDARD (ST), COR BRANCA, E = 12,5 MM, 1200 X 2400 MM (L X C)                                                                                                                                                                                                                                                                                                                                                                                                         </t>
  </si>
  <si>
    <t xml:space="preserve">PLACA CIMENTICIA LISA E = 10 MM, DE 1,20 X 3,00 M (SEM AMIANTO)                                                                                                                                                                                                                                                                                                                                                                                                                                           </t>
  </si>
  <si>
    <t>68,81</t>
  </si>
  <si>
    <t xml:space="preserve">PLACA CIMENTICIA LISA E = 6 MM, DE 1,20 X 3,00 M (SEM AMIANTO)                                                                                                                                                                                                                                                                                                                                                                                                                                            </t>
  </si>
  <si>
    <t>66,62</t>
  </si>
  <si>
    <t xml:space="preserve">PLACA DE ACO ESMALTADA PARA  IDENTIFICACAO DE RUA, *45 CM X 20* CM                                                                                                                                                                                                                                                                                                                                                                                                                                        </t>
  </si>
  <si>
    <t xml:space="preserve">PLACA DE ACRILICO TRANSPARENTE ADESIVADA PARA SINALIZACAO DE PORTAS, BORDA POLIDA, DE *25 X 8*, E = 6 MM (NAO INCLUI ACESSORIOS PARA FIXACAO)                                                                                                                                                                                                                                                                                                                                                             </t>
  </si>
  <si>
    <t>54,51</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</si>
  <si>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</si>
  <si>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</si>
  <si>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</si>
  <si>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</si>
  <si>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</si>
  <si>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</si>
  <si>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</si>
  <si>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</si>
  <si>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</si>
  <si>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</si>
  <si>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</si>
  <si>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</si>
  <si>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</si>
  <si>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</si>
  <si>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</si>
  <si>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</si>
  <si>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</si>
  <si>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</si>
  <si>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</si>
  <si>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</si>
  <si>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143,45</t>
  </si>
  <si>
    <t xml:space="preserve">PLACA VINILICA SEMIFLEXIVEL PARA REVESTIMENTO DE PISOS E PAREDES, E = 2 MM (SEM COLOCACAO)                                                                                                                                                                                                                                                                                                                                                                                                                </t>
  </si>
  <si>
    <t xml:space="preserve">PLACA/PISO DE CONCRETO POROSO/ PAVIMENTO PERMEAVEL/BLOCO DRENANTE DE CONCRETO, 40 CM X 40 CM, E = 6 CM, COR NATURAL                                                                                                                                                                                                                                                                                                                                                                                       </t>
  </si>
  <si>
    <t>85,27</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</si>
  <si>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</si>
  <si>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</si>
  <si>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</si>
  <si>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</si>
  <si>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</si>
  <si>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</si>
  <si>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</si>
  <si>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15,60</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</si>
  <si>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</si>
  <si>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</si>
  <si>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</si>
  <si>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</si>
  <si>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</si>
  <si>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</si>
  <si>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</si>
  <si>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</si>
  <si>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</si>
  <si>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</si>
  <si>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174,52</t>
  </si>
  <si>
    <t xml:space="preserve">PLUG PVC, JE, DN 250 MM, PARA REDE COLETORA ESGOTO (NBR 10569)                                                                                                                                                                                                                                                                                                                                                                                                                                            </t>
  </si>
  <si>
    <t>337,05</t>
  </si>
  <si>
    <t xml:space="preserve">PLUG PVC, JE, DN 350 MM, PARA REDE COLETORA ESGOTO (NBR 10569)                                                                                                                                                                                                                                                                                                                                                                                                                                            </t>
  </si>
  <si>
    <t>991,05</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</si>
  <si>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</si>
  <si>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</si>
  <si>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</si>
  <si>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</si>
  <si>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</si>
  <si>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</si>
  <si>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</si>
  <si>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</si>
  <si>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</si>
  <si>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</si>
  <si>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6.438,55</t>
  </si>
  <si>
    <t xml:space="preserve">POLIESTIRENO EXPANDIDO/EPS (ISOPOR), PEROLAS, PARA CONCRETO LEVE                                                                                                                                                                                                                                                                                                                                                                                                                                          </t>
  </si>
  <si>
    <t xml:space="preserve">POLIESTIRENO EXPANDIDO/EPS (ISOPOR), TIPO 2F, BLOCO                                                                                                                                                                                                                                                                                                                                                                                                                                                       </t>
  </si>
  <si>
    <t>462,12</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</si>
  <si>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</si>
  <si>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</si>
  <si>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</si>
  <si>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26,02</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</si>
  <si>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</si>
  <si>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</si>
  <si>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</si>
  <si>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</si>
  <si>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</si>
  <si>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190,62</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</si>
  <si>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</si>
  <si>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</si>
  <si>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</si>
  <si>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</si>
  <si>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</si>
  <si>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</si>
  <si>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</si>
  <si>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</si>
  <si>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</si>
  <si>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</si>
  <si>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</si>
  <si>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</si>
  <si>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</si>
  <si>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1.117,72</t>
  </si>
  <si>
    <t xml:space="preserve">PORTA DE ABRIR / GIRO, DE MADEIRA FOLHA MEDIA (NBR 15930) DE 1000 X 2100 MM, DE 35 MM A 40 MM DE ESPESSURA, NUCLEO SEMI-SOLIDO (SARRAFEADO), CAPA LISA EM HDF, ACABAMENTO EM LAMINADO NATURAL PARA VERNIZ                                                                                                                                                                                                                                                                                                 </t>
  </si>
  <si>
    <t>287,01</t>
  </si>
  <si>
    <t xml:space="preserve">PORTA DE ABRIR / GIRO, DE MADEIRA FOLHA MEDIA (NBR 15930) DE 1000 X 2100 MM, DE 35 MM A 40 MM DE ESPESSURA, NUCLEO SEMI-SOLIDO (SARRAFEADO), CAPA LISA EM HDF, ACABAMENTO EM PRIMER PARA PINTURA                                                                                                                                                                                                                                                                                                          </t>
  </si>
  <si>
    <t>269,20</t>
  </si>
  <si>
    <t xml:space="preserve">PORTA DE ABRIR / GIRO, DE MADEIRA FOLHA MEDIA (NBR 15930) DE 700 X 2100 MM, DE 35 MM A 40 MM DE ESPESSURA, NUCLEO SEMI-SOLIDO (SARRAFEADO), CAPA FRISADA EM HDF, ACABAMENTO MELAMINICO EM PADRAO MADEIRA                                                                                                                                                                                                                                                                                                  </t>
  </si>
  <si>
    <t>212,30</t>
  </si>
  <si>
    <t xml:space="preserve">PORTA DE ABRIR / GIRO, DE MADEIRA FOLHA MEDIA (NBR 15930) DE 700 X 2100 MM, DE 35 MM A 40 MM DE ESPESSURA, NUCLEO SEMI-SOLIDO (SARRAFEADO), CAPA LISA EM HDF, ACABAMENTO EM LAMINADO NATURAL PARA VERNIZ                                                                                                                                                                                                                                                                                                  </t>
  </si>
  <si>
    <t>189,00</t>
  </si>
  <si>
    <t xml:space="preserve">PORTA DE ABRIR / GIRO, DE MADEIRA FOLHA MEDIA (NBR 15930) DE 800 X 2100 MM, DE 35 MM A 40 MM DE ESPESSURA, NUCLEO SEMI-SOLIDO (SARRAFEADO), CAPA FRISADA EM HDF, ACABAMENTO MELAMINICO EM PADRAO MADEIRA                                                                                                                                                                                                                                                                                                  </t>
  </si>
  <si>
    <t>239,77</t>
  </si>
  <si>
    <t xml:space="preserve">PORTA DE ABRIR / GIRO, DE MADEIRA FOLHA MEDIA (NBR 15930) DE 800 X 2100 MM, DE 35 MM A 40 MM DE ESPESSURA, NUCLEO SEMI-SOLIDO (SARRAFEADO), CAPA LISA EM HDF, ACABAMENTO EM LAMINADO NATURAL PARA VERNIZ                                                                                                                                                                                                                                                                                                  </t>
  </si>
  <si>
    <t>234,21</t>
  </si>
  <si>
    <t xml:space="preserve">PORTA DE ABRIR / GIRO, DE MADEIRA FOLHA MEDIA (NBR 15930) DE 900 X 2100 MM, DE 35 MM A 40 MM DE ESPESSURA, NUCLEO SEMI-SOLIDO (SARRAFEADO), CAPA LISA EM HDF, ACABAMENTO EM LAMINADO NATURAL PARA VERNIZ                                                                                                                                                                                                                                                                                                  </t>
  </si>
  <si>
    <t>267,95</t>
  </si>
  <si>
    <t xml:space="preserve">PORTA DE ABRIR EM ACO COM DIVISAO HORIZONTAL  PARA VIDROS, COM FUNDO ANTICORROSIVO/PRIMER DE PROTECAO, SEM GUARNICAO/ALIZAR/VISTA, VIDROS NAO INCLUSOS, 87 X 210 CM                                                                                                                                                                                                                                                                                                                                       </t>
  </si>
  <si>
    <t>502,75</t>
  </si>
  <si>
    <t xml:space="preserve">PORTA DE ABRIR EM ACO TIPO VENEZIANA, COM FUNDO ANTICORROSIVO / PRIMER DE PROTECAO, SEM GUARNICAO/ALIZAR/VISTA, 87 X 210 CM                                                                                                                                                                                                                                                                                                                                                                               </t>
  </si>
  <si>
    <t>621,75</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</si>
  <si>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</si>
  <si>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</si>
  <si>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</si>
  <si>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</si>
  <si>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</si>
  <si>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540,31</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</si>
  <si>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</si>
  <si>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</si>
  <si>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</si>
  <si>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</si>
  <si>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</si>
  <si>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</si>
  <si>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</si>
  <si>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</si>
  <si>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</si>
  <si>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</si>
  <si>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</si>
  <si>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162,37</t>
  </si>
  <si>
    <t xml:space="preserve">PORTA DE MADEIRA, FOLHA LEVE (NBR 15930) DE 700 X 2100 MM, DE 35 MM A 40 MM DE ESPESSURA, NUCLEO COLMEIA, CAPA LISA EM HDF, ACABAMENTO EM PRIMER PARA PINTURA                                                                                                                                                                                                                                                                                                                                             </t>
  </si>
  <si>
    <t>168,50</t>
  </si>
  <si>
    <t xml:space="preserve">PORTA DE MADEIRA, FOLHA LEVE (NBR 15930) DE 800 X 2100 MM, DE 35 MM A 40 MM DE ESPESSURA, NUCLEO COLMEIA, CAPA LISA EM HDF, ACABAMENTO EM PRIMER PARA PINTURA                                                                                                                                                                                                                                                                                                                                             </t>
  </si>
  <si>
    <t>179,11</t>
  </si>
  <si>
    <t xml:space="preserve">PORTA DE MADEIRA, FOLHA LEVE (NBR 15930), DE 600 X 2100 MM, E = 35 MM, NUCLEO COLMEIA, CAPA LISA EM HDF, ACABAMENTO MELAMINICO EM PADRAO MADEIRA                                                                                                                                                                                                                                                                                                                                                          </t>
  </si>
  <si>
    <t>210,39</t>
  </si>
  <si>
    <t xml:space="preserve">PORTA DE MADEIRA, FOLHA MEDIA (NBR 15930) DE 600 X 2100 MM, DE 35 MM A 40 MM DE ESPESSURA, NUCLEO SEMI-SOLIDO (SARRAFEADO), CAPA FRISADA EM HDF, ACABAMENTO MELAMINICO EM PADRAO MADEIRA                                                                                                                                                                                                                                                                                                                  </t>
  </si>
  <si>
    <t>195,31</t>
  </si>
  <si>
    <t xml:space="preserve">PORTA DE MADEIRA, FOLHA MEDIA (NBR 15930) DE 600 X 2100 MM, DE 35 MM A 40 MM DE ESPESSURA, NUCLEO SEMI-SOLIDO (SARRAFEADO), CAPA LISA EM HDF, ACABAMENTO EM PRIMER PARA PINTURA                                                                                                                                                                                                                                                                                                                           </t>
  </si>
  <si>
    <t>177,34</t>
  </si>
  <si>
    <t xml:space="preserve">PORTA DE MADEIRA, FOLHA MEDIA (NBR 15930) DE 600 X 2100 MM, DE 35 MM A 40 MM DE ESPESSURA, NUCLEO SEMI-SOLIDO (SARRAFEADO), CAPA LISA EM HDF, ACABAMENTO LAMINADO NATURAL PARA VERNIZ                                                                                                                                                                                                                                                                                                                     </t>
  </si>
  <si>
    <t>186,97</t>
  </si>
  <si>
    <t xml:space="preserve">PORTA DE MADEIRA, FOLHA MEDIA (NBR 15930) DE 700 X 2100 MM, DE 35 MM A 40 MM DE ESPESSURA, NUCLEO SEMI-SOLIDO (SARRAFEADO), CAPA LISA EM HDF, ACABAMENTO EM PRIMER PARA PINTURA                                                                                                                                                                                                                                                                                                                           </t>
  </si>
  <si>
    <t>178,91</t>
  </si>
  <si>
    <t xml:space="preserve">PORTA DE MADEIRA, FOLHA MEDIA (NBR 15930) DE 800 X 2100 MM, DE 35 MM A 40 MM DE ESPESSURA, NUCLEO SEMI-SOLIDO (SARRAFEADO), CAPA LISA EM HDF, ACABAMENTO EM PRIMER PARA PINTURA                                                                                                                                                                                                                                                                                                                           </t>
  </si>
  <si>
    <t>195,11</t>
  </si>
  <si>
    <t xml:space="preserve">PORTA DE MADEIRA, FOLHA MEDIA (NBR 15930) DE 900 X 2100 MM, DE 35 MM A 40 MM DE ESPESSURA, NUCLEO SEMI-SOLIDO (SARRAFEADO), CAPA LISA EM HDF, ACABAMENTO EM PRIMER PARA PINTURA                                                                                                                                                                                                                                                                                                                           </t>
  </si>
  <si>
    <t>259,42</t>
  </si>
  <si>
    <t xml:space="preserve">PORTA DE MADEIRA, FOLHA PESADA (NBR 15930) DE 800 X 2100 MM, DE 40 MM A 45 MM DE ESPESSURA, NUCLEO SOLIDO, CAPA LISA EM HDF, ACABAMENTO EM LAMINADO NATURAL PARA VERNIZ                                                                                                                                                                                                                                                                                                                                   </t>
  </si>
  <si>
    <t>364,28</t>
  </si>
  <si>
    <t xml:space="preserve">PORTA DE MADEIRA, FOLHA PESADA (NBR 15930) DE 800 X 2100 MM, DE 40 MM A 45 MM DE ESPESSURA, NUCLEO SOLIDO, CAPA LISA EM HDF, ACABAMENTO EM PRIMER PARA PINTURA                                                                                                                                                                                                                                                                                                                                            </t>
  </si>
  <si>
    <t>402,83</t>
  </si>
  <si>
    <t xml:space="preserve">PORTA DE MADEIRA, FOLHA PESADA (NBR 15930) DE 900 X 2100 MM, DE 40 MM A 45 MM DE ESPESSURA, NUCLEO SOLIDO, CAPA LISA EM HDF, ACABAMENTO EM LAMINADO NATURAL PARA VERNIZ                                                                                                                                                                                                                                                                                                                                   </t>
  </si>
  <si>
    <t>423,96</t>
  </si>
  <si>
    <t xml:space="preserve">PORTA DE MADEIRA, FOLHA PESADA (NBR 15930) DE 900 X 2100 MM, DE 40 MM A 45 MM DE ESPESSURA, NUCLEO SOLIDO, CAPA LISA EM HDF, ACABAMENTO EM PRIMER PARA PINTURA                                                                                                                                                                                                                                                                                                                                            </t>
  </si>
  <si>
    <t>456,88</t>
  </si>
  <si>
    <t xml:space="preserve">PORTA DENTE PARA FRESADORA                                                                                                                                                                                                                                                                                                                                                                                                                                                                                </t>
  </si>
  <si>
    <t>504,21</t>
  </si>
  <si>
    <t xml:space="preserve">PORTA GRADE DE ENROLAR MANUAL COMPLETA, PERFIL TUBULAR TIJOLINHO 3/4 ", EM ACO GALVANIZADO NATURAL (SEM INSTALACAO)                                                                                                                                                                                                                                                                                                                                                                                       </t>
  </si>
  <si>
    <t xml:space="preserve">PORTA TOALHA BANHO EM METAL CROMADO, TIPO BARRA                                                                                                                                                                                                                                                                                                                                                                                                                                                           </t>
  </si>
  <si>
    <t>35,94</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</si>
  <si>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</si>
  <si>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</si>
  <si>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</si>
  <si>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694,34</t>
  </si>
  <si>
    <t xml:space="preserve">PORTAO BASCULANTE, MANUAL, EM CHAPA TIPO LAMBRIL QUADRADO, COM REQUADRO, ACABAMENTO NATURAL                                                                                                                                                                                                                                                                                                                                                                                                               </t>
  </si>
  <si>
    <t>533,14</t>
  </si>
  <si>
    <t xml:space="preserve">PORTAO DE ABRIR EM GRADIL DE METALON REDONDO DE 3/4"  VERTICAL, COM REQUADRO, ACABAMENTO NATURAL - COMPLETO                                                                                                                                                                                                                                                                                                                                                                                               </t>
  </si>
  <si>
    <t>483,85</t>
  </si>
  <si>
    <t xml:space="preserve">PORTAO DE CORRER EM CHAPA TIPO PAINEL LAMBRIL QUADRADO, COM PORTA SOCIAL COMPLETA INCLUIDA, COM REQUADRO, ACABAMENTO NATURAL, COM TRILHOS E ROLDANAS                                                                                                                                                                                                                                                                                                                                                      </t>
  </si>
  <si>
    <t>995,24</t>
  </si>
  <si>
    <t xml:space="preserve">PORTAO DE CORRER EM GRADIL FIXO DE BARRA DE FERRO CHATA DE 3 X 1/4" NA VERTICAL, SEM REQUADRO, ACABAMENTO NATURAL, COM TRILHOS E ROLDANAS                                                                                                                                                                                                                                                                                                                                                                 </t>
  </si>
  <si>
    <t>638,34</t>
  </si>
  <si>
    <t xml:space="preserve">POSTE CONICO CONTINUO EM ACO GALVANIZADO, CURVO, BRACO DUPLO, ENGASTADO,  H = 9 M, DIAMETRO INFERIOR = *135* MM                                                                                                                                                                                                                                                                                                                                                                                           </t>
  </si>
  <si>
    <t>2.265,07</t>
  </si>
  <si>
    <t xml:space="preserve">POSTE CONICO CONTINUO EM ACO GALVANIZADO, CURVO, BRACO DUPLO, FLANGEADO,  H = 9 M, DIAMETRO INFERIOR = *135* MM                                                                                                                                                                                                                                                                                                                                                                                           </t>
  </si>
  <si>
    <t>2.574,40</t>
  </si>
  <si>
    <t xml:space="preserve">POSTE CONICO CONTINUO EM ACO GALVANIZADO, CURVO, BRACO SIMPLES, ENGASTADO,  H = 9 M, DIAMETRO INFERIOR = *135* MM                                                                                                                                                                                                                                                                                                                                                                                         </t>
  </si>
  <si>
    <t>2.189,50</t>
  </si>
  <si>
    <t xml:space="preserve">POSTE CONICO CONTINUO EM ACO GALVANIZADO, CURVO, BRACO SIMPLES, FLANGEADO,  H = 9 M, DIAMETRO INFERIOR = *135* MM                                                                                                                                                                                                                                                                                                                                                                                         </t>
  </si>
  <si>
    <t>2.186,32</t>
  </si>
  <si>
    <t xml:space="preserve">POSTE CONICO CONTINUO EM ACO GALVANIZADO, CURVO, BRACO SIMPLES, FLANGEADO, H = 7 M, DIAMETRO INFERIOR = *125* MM                                                                                                                                                                                                                                                                                                                                                                                          </t>
  </si>
  <si>
    <t>1.631,30</t>
  </si>
  <si>
    <t xml:space="preserve">POSTE CONICO CONTINUO EM ACO GALVANIZADO, RETO, ENGASTADO,  H = 7 M, DIAMETRO INFERIOR = *125* MM                                                                                                                                                                                                                                                                                                                                                                                                         </t>
  </si>
  <si>
    <t>1.652,01</t>
  </si>
  <si>
    <t xml:space="preserve">POSTE CONICO CONTINUO EM ACO GALVANIZADO, RETO, ENGASTADO,  H = 9 M, DIAMETRO INFERIOR = *145* MM                                                                                                                                                                                                                                                                                                                                                                                                         </t>
  </si>
  <si>
    <t>2.288,63</t>
  </si>
  <si>
    <t xml:space="preserve">POSTE CONICO CONTINUO EM ACO GALVANIZADO, RETO, FLANGEADO,  H = 3 M, DIAMETRO INFERIOR = *95* MM                                                                                                                                                                                                                                                                                                                                                                                                          </t>
  </si>
  <si>
    <t>563,29</t>
  </si>
  <si>
    <t xml:space="preserve">POSTE DE CONCRETO CIRCULAR, 150 KG, H = 10 M (NBR 8451)                                                                                                                                                                                                                                                                                                                                                                                                                                                   </t>
  </si>
  <si>
    <t>785,99</t>
  </si>
  <si>
    <t xml:space="preserve">POSTE DE CONCRETO CIRCULAR, 200 KG, H = 11 M (NBR 8451)                                                                                                                                                                                                                                                                                                                                                                                                                                                   </t>
  </si>
  <si>
    <t>1.094,52</t>
  </si>
  <si>
    <t xml:space="preserve">POSTE DE CONCRETO CIRCULAR, 200 KG, H = 9 M (NBR 8451)                                                                                                                                                                                                                                                                                                                                                                                                                                                    </t>
  </si>
  <si>
    <t>772,20</t>
  </si>
  <si>
    <t xml:space="preserve">POSTE DE CONCRETO CIRCULAR, 300 KG, H = 11 M (NBR 8451)                                                                                                                                                                                                                                                                                                                                                                                                                                                   </t>
  </si>
  <si>
    <t>1.097,86</t>
  </si>
  <si>
    <t xml:space="preserve">POSTE DE CONCRETO CIRCULAR, 300 KG, H = 9 M (NBR 8451)                                                                                                                                                                                                                                                                                                                                                                                                                                                    </t>
  </si>
  <si>
    <t>854,50</t>
  </si>
  <si>
    <t xml:space="preserve">POSTE DE CONCRETO CIRCULAR, 400 KG, H = 11 M (NBR 8451)                                                                                                                                                                                                                                                                                                                                                                                                                                                   </t>
  </si>
  <si>
    <t>1.397,08</t>
  </si>
  <si>
    <t xml:space="preserve">POSTE DE CONCRETO CIRCULAR, 400 KG, H = 14 M (NBR 8451)                                                                                                                                                                                                                                                                                                                                                                                                                                                   </t>
  </si>
  <si>
    <t>2.332,20</t>
  </si>
  <si>
    <t xml:space="preserve">POSTE DE CONCRETO CIRCULAR, 400 KG, H = 9 M (NBR 8451)                                                                                                                                                                                                                                                                                                                                                                                                                                                    </t>
  </si>
  <si>
    <t>1.092,65</t>
  </si>
  <si>
    <t xml:space="preserve">POSTE DE CONCRETO DUPLO T, TIPO B, 300 KG, H = 10 M (NBR 8451)                                                                                                                                                                                                                                                                                                                                                                                                                                            </t>
  </si>
  <si>
    <t>939,58</t>
  </si>
  <si>
    <t xml:space="preserve">POSTE DE CONCRETO DUPLO T, TIPO B, 300 KG, H = 9 M (NBR 8451)                                                                                                                                                                                                                                                                                                                                                                                                                                             </t>
  </si>
  <si>
    <t>780,00</t>
  </si>
  <si>
    <t xml:space="preserve">POSTE DE CONCRETO DUPLO T, TIPO D, 200 KG, H = 9 M (NBR 8451)                                                                                                                                                                                                                                                                                                                                                                                                                                             </t>
  </si>
  <si>
    <t>635,70</t>
  </si>
  <si>
    <t xml:space="preserve">POSTE DE CONCRETO DUPLO T, 200 KG, H = 11 M (NBR 8451)                                                                                                                                                                                                                                                                                                                                                                                                                                                    </t>
  </si>
  <si>
    <t>837,72</t>
  </si>
  <si>
    <t xml:space="preserve">POSTE DE CONCRETO DUPLO T, 300 KG, H = 12 M (NBR 8451)                                                                                                                                                                                                                                                                                                                                                                                                                                                    </t>
  </si>
  <si>
    <t>1.245,36</t>
  </si>
  <si>
    <t xml:space="preserve">POSTE DE CONCRETO DUPLO T, 400 KG,H = 12 M (NBR 8451)                                                                                                                                                                                                                                                                                                                                                                                                                                                     </t>
  </si>
  <si>
    <t>1.304,16</t>
  </si>
  <si>
    <t xml:space="preserve">POSTE DECORATIVO PARA JARDIM EM ACO TUBULAR, SEM LUMINARIA, H = *2,5* M                                                                                                                                                                                                                                                                                                                                                                                                                                   </t>
  </si>
  <si>
    <t>333,42</t>
  </si>
  <si>
    <t xml:space="preserve">POSTE PADRAO SUBTERRANEO 100 A, H = 2,5 M                                                                                                                                                                                                                                                                                                                                                                                                                                                                 </t>
  </si>
  <si>
    <t>897,00</t>
  </si>
  <si>
    <t xml:space="preserve">POSTE PADRAO SUBTERRANEO 200 A, H = 2,5 M                                                                                                                                                                                                                                                                                                                                                                                                                                                                 </t>
  </si>
  <si>
    <t>2.152,80</t>
  </si>
  <si>
    <t xml:space="preserve">POSTE ROLICO DE MADEIRA TRATADA, D = 20 A 25 CM, H = 12,00 M, EM EUCALIPTO OU EQUIVALENTE DA REGIAO                                                                                                                                                                                                                                                                                                                                                                                                       </t>
  </si>
  <si>
    <t>74,92</t>
  </si>
  <si>
    <t xml:space="preserve">POZOLANA DE CLASSE C                                                                                                                                                                                                                                                                                                                                                                                                                                                                                      </t>
  </si>
  <si>
    <t>264,45</t>
  </si>
  <si>
    <t xml:space="preserve">PRANCHA  APARELHADA *4 X 30* CM, EM MACARANDUBA, ANGELIM OU EQUIVALENTE DA REGIAO                                                                                                                                                                                                                                                                                                                                                                                                                         </t>
  </si>
  <si>
    <t>30,09</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</si>
  <si>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</si>
  <si>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</si>
  <si>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</si>
  <si>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69,21</t>
  </si>
  <si>
    <t xml:space="preserve">PRANCHAO  APARELHADO *8 X 30* CM, EM MACARANDUBA, ANGELIM OU EQUIVALENTE DA REGIAO                                                                                                                                                                                                                                                                                                                                                                                                                        </t>
  </si>
  <si>
    <t>62,29</t>
  </si>
  <si>
    <t xml:space="preserve">PRANCHAO APARELHADO *7,5 X 23* CM, EM MACARANDUBA, ANGELIM OU EQUIVALENTE DA REGIAO                                                                                                                                                                                                                                                                                                                                                                                                                       </t>
  </si>
  <si>
    <t>46,14</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</si>
  <si>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</si>
  <si>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</si>
  <si>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</si>
  <si>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</si>
  <si>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34,83</t>
  </si>
  <si>
    <t xml:space="preserve">PREGO DE ACO POLIDO COM CABECA 10 X 11 (1 X 17)                                                                                                                                                                                                                                                                                                                                                                                                                                                           </t>
  </si>
  <si>
    <t xml:space="preserve">PREGO DE ACO POLIDO COM CABECA 12 X 12                                                                                                                                                                                                                                                                                                                                                                                                                                                                    </t>
  </si>
  <si>
    <t>24,12</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</si>
  <si>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</si>
  <si>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</si>
  <si>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</si>
  <si>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</si>
  <si>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</si>
  <si>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</si>
  <si>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</si>
  <si>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</si>
  <si>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</si>
  <si>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</si>
  <si>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</si>
  <si>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</si>
  <si>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</si>
  <si>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</si>
  <si>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</si>
  <si>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</si>
  <si>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</si>
  <si>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EPOXI                                                                                                                                                                                                                                                                                                                                                                                                                                                                                              </t>
  </si>
  <si>
    <t>181,64</t>
  </si>
  <si>
    <t xml:space="preserve">PRIMER PARA MANTA ASFALTICA A BASE DE ASFALTO MODIFICADO DILUIDO EM SOLVENTE, APLICACAO A FRIO                                                                                                                                                                                                                                                                                                                                                                                                            </t>
  </si>
  <si>
    <t xml:space="preserve">PROJETOR DE ARGAMASSA, CAPACIDADE DE PROJECAO 1,5 M3/H, ALCANCE DA PROJECAO 30 ATE 60 M, MOTOR ELETRICO TRIFASICO                                                                                                                                                                                                                                                                                                                                                                                         </t>
  </si>
  <si>
    <t>79.861,92</t>
  </si>
  <si>
    <t xml:space="preserve">PROJETOR DE ARGAMASSA, CAPACIDADE DE PROJECAO 2,0 M3/H, ALCANCE DA PROJECAO ATE 50 M, MOTOR ELETRICO TRIFASICO                                                                                                                                                                                                                                                                                                                                                                                            </t>
  </si>
  <si>
    <t>105.856,57</t>
  </si>
  <si>
    <t xml:space="preserve">PROJETOR PNEUMATICO DE ARGAMASSA PARA CHAPISCO E REBOCO COM RECIPIENTE ACOPLADO, TIPO CANEQUNHA, COM VOLUME DE 1,50 L, SEM COMPRESSOR                                                                                                                                                                                                                                                                                                                                                                     </t>
  </si>
  <si>
    <t>635,03</t>
  </si>
  <si>
    <t xml:space="preserve">PROJETOR RETANGULAR FECHADO PARA LAMPADA VAPOR DE MERCURIO/SODIO 250 W A 500 W, CABECEIRAS EM ALUMINIO FUNDIDO, CORPO EM ALUMINIO ANODIZADO, PARA LAMPADA E40 FECHAMENTO EM VIDRO TEMPERADO.                                                                                                                                                                                                                                                                                                              </t>
  </si>
  <si>
    <t>102,96</t>
  </si>
  <si>
    <t xml:space="preserve">PROLONGADOR/EXTENSOR PARA ROLO DE PINTURA 3 M                                                                                                                                                                                                                                                                                                                                                                                                                                                             </t>
  </si>
  <si>
    <t>57,09</t>
  </si>
  <si>
    <t xml:space="preserve">PROLONGAMENTO PVC PARA CAIXA SIFONADA  100 MM X 200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</si>
  <si>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</si>
  <si>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</si>
  <si>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</si>
  <si>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29,11</t>
  </si>
  <si>
    <t xml:space="preserve">PROTETOR AUDITIVO TIPO PLUG DE INSERCAO COM CORDAO, ATENUACAO SUPERIOR A 15 DB                                                                                                                                                                                                                                                                                                                                                                                                                            </t>
  </si>
  <si>
    <t xml:space="preserve">PROTETOR SOLAR FPS 30, EMBALAGEM 2 LITROS                                                                                                                                                                                                                                                                                                                                                                                                                                                                 </t>
  </si>
  <si>
    <t>241,40</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</si>
  <si>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</si>
  <si>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</si>
  <si>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</si>
  <si>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</si>
  <si>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</si>
  <si>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7,71</t>
  </si>
  <si>
    <t xml:space="preserve">PULSADOR MINUTERIA 10A, 250V (APENAS MODULO)                                                                                                                                                                                                                                                                                                                                                                                                                                                              </t>
  </si>
  <si>
    <t>7,96</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</si>
  <si>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</si>
  <si>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</si>
  <si>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</si>
  <si>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</si>
  <si>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</si>
  <si>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</si>
  <si>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</si>
  <si>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</si>
  <si>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</si>
  <si>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</si>
  <si>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</si>
  <si>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</si>
  <si>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</si>
  <si>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</si>
  <si>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</si>
  <si>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</si>
  <si>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</si>
  <si>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</si>
  <si>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</si>
  <si>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</si>
  <si>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</si>
  <si>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</si>
  <si>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</si>
  <si>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119,39</t>
  </si>
  <si>
    <t xml:space="preserve">QUADRO DE DISTRIBUICAO, EM PVC, DE EMBUTIR, COM BARRAMENTO TERRA / NEUTRO, PARA 18 DISJUNTORES NEMA OU 24 DISJUNTORES DIN                                                                                                                                                                                                                                                                                                                                                                                 </t>
  </si>
  <si>
    <t>221,20</t>
  </si>
  <si>
    <t xml:space="preserve">QUADRO DE DISTRIBUICAO, EM PVC, DE EMBUTIR, COM BARRAMENTO TERRA / NEUTRO, PARA 27 DISJUNTORES NEMA OU 36 DISJUNTORES DIN                                                                                                                                                                                                                                                                                                                                                                                 </t>
  </si>
  <si>
    <t xml:space="preserve">QUADRO DE DISTRIBUICAO, EM PVC, DE EMBUTIR, COM BARRAMENTO TERRA / NEUTRO, PARA 48 DISJUNTORES DIN                                                                                                                                                                                                                                                                                                                                                                                                        </t>
  </si>
  <si>
    <t>374,79</t>
  </si>
  <si>
    <t xml:space="preserve">QUADRO DE DISTRIBUICAO, EM PVC, DE EMBUTIR, COM BARRAMENTO TERRA / NEUTRO, PARA 6 DISJUNTORES NEMA OU 8 DISJUNTORES DIN                                                                                                                                                                                                                                                                                                                                                                                   </t>
  </si>
  <si>
    <t xml:space="preserve">QUADRO DE DISTRIBUICAO, SEM BARRAMENTO, EM PVC, DE EMBUTIR, PARA 12 DISJUNTORES NEMA OU 16 DISJUNTORES DIN                                                                                                                                                                                                                                                                                                                                                                                                </t>
  </si>
  <si>
    <t>72,61</t>
  </si>
  <si>
    <t xml:space="preserve">QUADRO DE DISTRIBUICAO, SEM BARRAMENTO, EM PVC, DE EMBUTIR, PARA 18 DISJUNTORES NEMA OU 24 DISJUNTORES DIN                                                                                                                                                                                                                                                                                                                                                                                                </t>
  </si>
  <si>
    <t>113,99</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</si>
  <si>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</si>
  <si>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</si>
  <si>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</si>
  <si>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48,69</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</si>
  <si>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</si>
  <si>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</si>
  <si>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</si>
  <si>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150,72</t>
  </si>
  <si>
    <t xml:space="preserve">QUADRO DE DISTRIBUICAO, SEM BARRAMENTO, EM PVC, DE SOBREPOR, PARA 27 DISJUNTORES NEMA OU 36 DISJUNTORES DIN                                                                                                                                                                                                                                                                                                                                                                                               </t>
  </si>
  <si>
    <t>210,26</t>
  </si>
  <si>
    <t xml:space="preserve">QUADRO DE DISTRIBUICAO, SEM BARRAMENTO, EM PVC, DE SOBREPOR, PARA 6 DISJUNTORES NEMA OU 8 DISJUNTORES DIN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</si>
  <si>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</si>
  <si>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</si>
  <si>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</si>
  <si>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</si>
  <si>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</si>
  <si>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</si>
  <si>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</si>
  <si>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</si>
  <si>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</si>
  <si>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</si>
  <si>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</si>
  <si>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</si>
  <si>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</si>
  <si>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</si>
  <si>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</si>
  <si>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</si>
  <si>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</si>
  <si>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</si>
  <si>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</si>
  <si>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34,17</t>
  </si>
  <si>
    <t xml:space="preserve">REATOR ELETRONICO BIVOLT PARA 2 LAMPADAS FLUORESCENTES DE 14 W                                                                                                                                                                                                                                                                                                                                                                                                                                            </t>
  </si>
  <si>
    <t xml:space="preserve">REATOR ELETRONICO BIVOLT PARA 2 LAMPADAS FLUORESCENTES DE 18/20 W                                                                                                                                                                                                                                                                                                                                                                                                                                         </t>
  </si>
  <si>
    <t>35,91</t>
  </si>
  <si>
    <t xml:space="preserve">REATOR ELETRONICO BIVOLT PARA 2 LAMPADAS FLUORESCENTES DE 36/40 W                                                                                                                                                                                                                                                                                                                                                                                                                                         </t>
  </si>
  <si>
    <t>37,12</t>
  </si>
  <si>
    <t xml:space="preserve">REATOR INTERNO/INTEGRADO PARA LAMPADA VAPOR METALICO 400 W, ALTO FATOR DE POTENCIA                                                                                                                                                                                                                                                                                                                                                                                                                        </t>
  </si>
  <si>
    <t>141,10</t>
  </si>
  <si>
    <t xml:space="preserve">REATOR P/ LAMPADA VAPOR DE SODIO 250W USO EXT                                                                                                                                                                                                                                                                                                                                                                                                                                                             </t>
  </si>
  <si>
    <t>233,38</t>
  </si>
  <si>
    <t xml:space="preserve">REATOR P/ 1 LAMPADA VAPOR DE MERCURIO 125W USO EXT                                                                                                                                                                                                                                                                                                                                                                                                                                                        </t>
  </si>
  <si>
    <t>106,96</t>
  </si>
  <si>
    <t xml:space="preserve">REATOR P/ 1 LAMPADA VAPOR DE MERCURIO 250W USO EXT                                                                                                                                                                                                                                                                                                                                                                                                                                                        </t>
  </si>
  <si>
    <t>127,55</t>
  </si>
  <si>
    <t xml:space="preserve">REATOR P/ 1 LAMPADA VAPOR DE MERCURIO 400W USO EXT                                                                                                                                                                                                                                                                                                                                                                                                                                                        </t>
  </si>
  <si>
    <t>146,94</t>
  </si>
  <si>
    <t xml:space="preserve">REBITE DE ALUMINIO VAZADO DE REPUXO, 3,2 X 8 MM (1KG = 1025 UNIDADES)                                                                                                                                                                                                                                                                                                                                                                                                                                     </t>
  </si>
  <si>
    <t xml:space="preserve">REBOLO ABRASIVO RETO DE USO GERAL GRAO 36, DE 6 X 1 " (DIAMETRO X ALTURA)                                                                                                                                                                                                                                                                                                                                                                                                                                 </t>
  </si>
  <si>
    <t>67,71</t>
  </si>
  <si>
    <t xml:space="preserve">REBOLO ABRASIVO RETO DE USO GERAL GRAO 36, DE 6 X 3/4 " (DIAMETRO X ALTURA)                                                                                                                                                                                                                                                                                                                                                                                                                               </t>
  </si>
  <si>
    <t>54,08</t>
  </si>
  <si>
    <t xml:space="preserve">RECICLADORA DE ASFALTO A FRIO SOBRE RODAS, LARG. FRESAGEM 2,00 M, POT. 315 KW/422 HP                                                                                                                                                                                                                                                                                                                                                                                                                      </t>
  </si>
  <si>
    <t>5.092.874,01</t>
  </si>
  <si>
    <t xml:space="preserve">REDUCAO EXCENTRICA PVC NBR 10569 P/REDE COLET ESG PB JE 150 X 100MM                                                                                                                                                                                                                                                                                                                                                                                                                                       </t>
  </si>
  <si>
    <t>124,16</t>
  </si>
  <si>
    <t xml:space="preserve">REDUCAO EXCENTRICA PVC NBR 10569 P/REDE COLET ESG PB JE 200 X 150MM                                                                                                                                                                                                                                                                                                                                                                                                                                       </t>
  </si>
  <si>
    <t>238,84</t>
  </si>
  <si>
    <t xml:space="preserve">REDUCAO EXCENTRICA PVC NBR 10569 P/REDE COLET ESG PB JE 250 X 200MM                                                                                                                                                                                                                                                                                                                                                                                                                                       </t>
  </si>
  <si>
    <t>450,50</t>
  </si>
  <si>
    <t xml:space="preserve">REDUCAO EXCENTRICA PVC P/ ESG PREDIAL DN 100 X 50MM                                                                                                                                                                                                                                                                                                                                                                                                                                                       </t>
  </si>
  <si>
    <t>6,75</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</si>
  <si>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</si>
  <si>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</si>
  <si>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</si>
  <si>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</si>
  <si>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</si>
  <si>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</si>
  <si>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108,92</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</si>
  <si>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</si>
  <si>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</si>
  <si>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</si>
  <si>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38,01</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</si>
  <si>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</si>
  <si>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</si>
  <si>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</si>
  <si>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</si>
  <si>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</si>
  <si>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</si>
  <si>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</si>
  <si>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</si>
  <si>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30,07</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</si>
  <si>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</si>
  <si>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</si>
  <si>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</si>
  <si>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</si>
  <si>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46,03</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</si>
  <si>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</si>
  <si>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</si>
  <si>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</si>
  <si>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</si>
  <si>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21,16</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</si>
  <si>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</si>
  <si>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</si>
  <si>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</si>
  <si>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53,54</t>
  </si>
  <si>
    <t xml:space="preserve">REGISTRO DE PRESSAO PVC, ROSCAVEL, VOLANTE SIMPLES, DE 1/2"                                                                                                                                                                                                                                                                                                                                                                                                                                               </t>
  </si>
  <si>
    <t xml:space="preserve">REGISTRO DE PRESSAO PVC, ROSCAVEL, VOLANTE SIMPLES, DE 3/4"                                                                                                                                                                                                                                                                                                                                                                                                                                               </t>
  </si>
  <si>
    <t xml:space="preserve">REGISTRO DE PRESSAO PVC, SOLDAVEL, VOLANTE SIMPLES, DE 20 MM                                                                                                                                                                                                                                                                                                                                                                                                                                              </t>
  </si>
  <si>
    <t>7,06</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</si>
  <si>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</si>
  <si>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</si>
  <si>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</si>
  <si>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</si>
  <si>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33,01</t>
  </si>
  <si>
    <t xml:space="preserve">REGISTRO GAVETA BRUTO EM LATAO FORJADO, BITOLA 1/2 " (REF 1509)                                                                                                                                                                                                                                                                                                                                                                                                                                           </t>
  </si>
  <si>
    <t xml:space="preserve">REGISTRO GAVETA BRUTO EM LATAO FORJADO, BITOLA 2 " (REF 1509)                                                                                                                                                                                                                                                                                                                                                                                                                                             </t>
  </si>
  <si>
    <t>58,05</t>
  </si>
  <si>
    <t xml:space="preserve">REGISTRO GAVETA BRUTO EM LATAO FORJADO, BITOLA 2 1/2 " (REF 1509)                                                                                                                                                                                                                                                                                                                                                                                                                                         </t>
  </si>
  <si>
    <t>120,40</t>
  </si>
  <si>
    <t xml:space="preserve">REGISTRO GAVETA BRUTO EM LATAO FORJADO, BITOLA 3 " (REF 1509)                                                                                                                                                                                                                                                                                                                                                                                                                                             </t>
  </si>
  <si>
    <t>145,76</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</si>
  <si>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</si>
  <si>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</si>
  <si>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</si>
  <si>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45,83</t>
  </si>
  <si>
    <t xml:space="preserve">REGISTRO GAVETA COM ACABAMENTO E CANOPLA CROMADOS, SIMPLES, BITOLA 1 1/2 " (REF 1509)                                                                                                                                                                                                                                                                                                                                                                                                                     </t>
  </si>
  <si>
    <t xml:space="preserve">REGISTRO GAVETA COM ACABAMENTO E CANOPLA CROMADOS, SIMPLES, BITOLA 1 1/4 " (REF 1509)                                                                                                                                                                                                                                                                                                                                                                                                                     </t>
  </si>
  <si>
    <t>63,72</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</si>
  <si>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</si>
  <si>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</si>
  <si>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</si>
  <si>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</si>
  <si>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152,50</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</si>
  <si>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</si>
  <si>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</si>
  <si>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</si>
  <si>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</si>
  <si>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35,31</t>
  </si>
  <si>
    <t xml:space="preserve">REGUA DE ALUMINIO PARA PEDREIRO 2 X 1 "                                                                                                                                                                                                                                                                                                                                                                                                                                                                   </t>
  </si>
  <si>
    <t xml:space="preserve">REGUA VIBRADORA DUPLA PARA CONCRETO A GASOLINA 5,5 HP, PESO DE 60 KG, COMPRIMENTO 4 M                                                                                                                                                                                                                                                                                                                                                                                                                     </t>
  </si>
  <si>
    <t>5.871,96</t>
  </si>
  <si>
    <t xml:space="preserve">REGUA VIBRATORIA DE CONCRETO TRELICADA, EQUIPADA COM MOTOR A GASOLINA DE 9 HP                                                                                                                                                                                                                                                                                                                                                                                                                             </t>
  </si>
  <si>
    <t>12.717,43</t>
  </si>
  <si>
    <t xml:space="preserve">REJEITO DE MINERIO DE FERRO PARA PAVIMENTACAO (POSTO PEDREIRA/FORNECEDOR, SEM FRETE)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</si>
  <si>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</si>
  <si>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</si>
  <si>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</si>
  <si>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</si>
  <si>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135,11</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</si>
  <si>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</si>
  <si>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</si>
  <si>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</si>
  <si>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</si>
  <si>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274.971,94</t>
  </si>
  <si>
    <t xml:space="preserve">RETROESCAVADEIRA SOBRE RODAS COM CARREGADEIRA, TRACAO 4 X 4, POTENCIA LIQUIDA 72 HP, PESO OPERACIONAL MINIMO DE 7140 KG, CAPACIDADE MINIMA DA CARREGADEIRA DE 0,79 M3 E DA RETROESCAVADEIRA MINIMA DE 0,18 M3, PROFUNDIDADE DE ESCAVACAO MAXIMA DE 4,50 M                                                                                                                                                                                                                                                 </t>
  </si>
  <si>
    <t>298.250,00</t>
  </si>
  <si>
    <t xml:space="preserve">RETROESCAVADEIRA SOBRE RODAS COM CARREGADEIRA, TRACAO 4 X 4, POTENCIA LIQUIDA 88 HP, PESO OPERACIONAL MINIMO DE 6674 KG, CAPACIDADE DA CARREGADEIRA DE 1,00 M3 E DA  RETROESCAVADEIRA MINIMA DE 0,26 M3, PROFUNDIDADE DE ESCAVACAO MAXIMA DE 4,37 M                                                                                                                                                                                                                                                       </t>
  </si>
  <si>
    <t>309.161,56</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</si>
  <si>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</si>
  <si>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</si>
  <si>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</si>
  <si>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21,21</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</si>
  <si>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</si>
  <si>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</si>
  <si>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</si>
  <si>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</si>
  <si>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</si>
  <si>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</si>
  <si>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</si>
  <si>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ROCADEIRA COSTAL COM MOTOR A GASOLINA DE *32* CC                                                                                                                                                                                                                                                                                                                                                                                                                                                          </t>
  </si>
  <si>
    <t>2.785,00</t>
  </si>
  <si>
    <t xml:space="preserve">ROCADEIRA DESLOCAVEL, LARGURA DE TRABALHO DE 1,3 M                                                                                                                                                                                                                                                                                                                                                                                                                                                        </t>
  </si>
  <si>
    <t>7.569,03</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</si>
  <si>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</si>
  <si>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</si>
  <si>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</si>
  <si>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</si>
  <si>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</si>
  <si>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</si>
  <si>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</si>
  <si>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</si>
  <si>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</si>
  <si>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</si>
  <si>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</si>
  <si>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</si>
  <si>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</si>
  <si>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</si>
  <si>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</si>
  <si>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647.896,53</t>
  </si>
  <si>
    <t xml:space="preserve">ROLO COMPACTADOR DE PNEUS, ESTATICO, PRESSAO VARIAVEL, POTENCIA 111 HP, PESO SEM/COM LASTRO 9,5/26,0 T, LARGURA DE ROLAGEM 1,90 M                                                                                                                                                                                                                                                                                                                                                                         </t>
  </si>
  <si>
    <t>610.350,00</t>
  </si>
  <si>
    <t xml:space="preserve">ROLO COMPACTADOR PE DE CARNEIRO VIBRATORIO, POTENCIA 125 HP, PESO OPERACIONAL SEM/COM LASTRO 11,95/13,30 T, IMPACTO DINAMICO 38,5/22,5 T, LARGURA DE TRABALHO 2,15 M                                                                                                                                                                                                                                                                                                                                      </t>
  </si>
  <si>
    <t>541.369,09</t>
  </si>
  <si>
    <t xml:space="preserve">ROLO COMPACTADOR PE DE CARNEIRO VIBRATORIO, POTENCIA 80 HP, PESO OPERACIONAL SEM/COM LASTRO 7,4/8,8 T, LARGURA DE TRABALHO 1,68 M                                                                                                                                                                                                                                                                                                                                                                         </t>
  </si>
  <si>
    <t>406.039,67</t>
  </si>
  <si>
    <t xml:space="preserve">ROLO COMPACTADOR VIBRATORIO DE UM CILINDRO LISO DE ACO, POTENCIA 125 HP, PESO SEM/COM LASTRO 10,75/12,92 T, IMPACTO DINAMICO 31,5/18,5 T, LARGURA TRABALHO 2,15 M                                                                                                                                                                                                                                                                                                                                         </t>
  </si>
  <si>
    <t>523.905,51</t>
  </si>
  <si>
    <t xml:space="preserve">ROLO COMPACTADOR VIBRATORIO DE UM CILINDRO, ACO LISO, POTENCIA 80 HP, PESO OPERACIONAL MAXIMO 8,1 T, IMPACTO DINAMICO 16,15/9,5 T, LARGURA TRABALHO 1,68 M                                                                                                                                                                                                                                                                                                                                                </t>
  </si>
  <si>
    <t>390.536,65</t>
  </si>
  <si>
    <t xml:space="preserve">ROLO COMPACTADOR VIBRATORIO PE DE CARNEIRO, COM CONTROLE REMOTO POR RADIO, POTENCIA  12,5 KW, PESO OPERACIONAL DE 1,675 T, LARGURA DE TRABALHO 0,85 M                                                                                                                                                                                                                                                                                                                                                     </t>
  </si>
  <si>
    <t>533.620,27</t>
  </si>
  <si>
    <t xml:space="preserve">ROLO COMPACTADOR VIBRATORIO REBOCAVEL, CILINDRO DE ACO LISO, POTENCIA DE TRACAO DE 65 CV, PESO DE 4,7 T, IMPACTO DINAMICO TOTAL DE 18,3 T, LARGURA DO ROLO 1,67 M                                                                                                                                                                                                                                                                                                                                         </t>
  </si>
  <si>
    <t>117.884,76</t>
  </si>
  <si>
    <t xml:space="preserve">ROLO COMPACTADOR VIBRATORIO TANDEM, ACO LISO, POTENCIA 125 HP, PESO SEM/COM LASTRO 10,20/11,65 T, LARGURA DE TRABALHO 1,73 M                                                                                                                                                                                                                                                                                                                                                                              </t>
  </si>
  <si>
    <t>584.192,16</t>
  </si>
  <si>
    <t xml:space="preserve">ROLO COMPACTADOR VIBRATORIO TANDEM, ACO LISO, POTENCIA 58 CV, PESO SEM/COM LASTRO 6,5/9,4 T, LARGURA DE TRABALHO 1,20 M                                                                                                                                                                                                                                                                                                                                                                                   </t>
  </si>
  <si>
    <t>479.560,72</t>
  </si>
  <si>
    <t xml:space="preserve">ROLO DE ESPUMA POLIESTER 23 CM (SEM CABO)                                                                                                                                                                                                                                                                                                                                                                                                                                                                 </t>
  </si>
  <si>
    <t xml:space="preserve">ROLO DE LA DE CARNEIRO 23 CM (SEM CABO)                                                                                                                                                                                                                                                                                                                                                                                                                                                                   </t>
  </si>
  <si>
    <t xml:space="preserve">ROMPEDOR ELETRICO PESO 26 KG, POTENCIA OPERACIONAL DE 2,5 KW                                                                                                                                                                                                                                                                                                                                                                                                                                              </t>
  </si>
  <si>
    <t>27.984,39</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</si>
  <si>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</si>
  <si>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</si>
  <si>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</si>
  <si>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</si>
  <si>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</si>
  <si>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</si>
  <si>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</si>
  <si>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</si>
  <si>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</si>
  <si>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</si>
  <si>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45,23</t>
  </si>
  <si>
    <t xml:space="preserve">RUFO PARA TELHA ESTRUTURAL DE FIBROCIMENTO 2 ABAS, COMPRIMENTO DE 1031 MM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</si>
  <si>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</si>
  <si>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</si>
  <si>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</si>
  <si>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</si>
  <si>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</si>
  <si>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</si>
  <si>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261,30</t>
  </si>
  <si>
    <t xml:space="preserve">SAPATA DE PVC ADITIVADO NERVURADO D = 8"                                                                                                                                                                                                                                                                                                                                                                                                                                                                  </t>
  </si>
  <si>
    <t>343,89</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</si>
  <si>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</si>
  <si>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</si>
  <si>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</si>
  <si>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</si>
  <si>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</si>
  <si>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</si>
  <si>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</si>
  <si>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</si>
  <si>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</si>
  <si>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</si>
  <si>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</si>
  <si>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</si>
  <si>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</si>
  <si>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442,63</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</si>
  <si>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</si>
  <si>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</si>
  <si>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</si>
  <si>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65,53</t>
  </si>
  <si>
    <t xml:space="preserve">SELANTE ELASTICO MONOCOMPONENTE A BASE DE POLIURETANO (PU) PARA JUNTAS DIVERSAS                                                                                                                                                                                                                                                                                                                                                                                                                           </t>
  </si>
  <si>
    <t xml:space="preserve">SELANTE MONOCOMPONENTE A BASE DE SILICONE DE BAIXO MODULO, PARA JUNTAS DE PAVIMENTACAO                                                                                                                                                                                                                                                                                                                                                                                                                    </t>
  </si>
  <si>
    <t>118,29</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</si>
  <si>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</si>
  <si>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</si>
  <si>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</si>
  <si>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102,60</t>
  </si>
  <si>
    <t xml:space="preserve">SELIM COMPACTO EM PVC, SEM TRAVAS,  DN 300 X 100 MM, PARA REDE COLETORA ESGOTO (NBR 10569)                                                                                                                                                                                                                                                                                                                                                                                                                </t>
  </si>
  <si>
    <t>132,97</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</si>
  <si>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</si>
  <si>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</si>
  <si>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</si>
  <si>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213.164,72</t>
  </si>
  <si>
    <t xml:space="preserve">SEMIRREBOQUE COM TRES EIXOS EM TANDEM TIPO BASCULANTE COM CACAMBA METALICA 18 M3 (INCLUI MONTAGEM, NAO INCLUI CAVALO MECANICO)                                                                                                                                                                                                                                                                                                                                                                            </t>
  </si>
  <si>
    <t>250.641,60</t>
  </si>
  <si>
    <t xml:space="preserve">SEMIRREBOQUE COM TRES EIXOS, PARA TRANSPORTE DE CARGA SECA, DIMENSOES APROXIMADAS 2,60 X 12,50 X 0,50 M (NAO INCLUI CAVALO MECANICO)                                                                                                                                                                                                                                                                                                                                                                      </t>
  </si>
  <si>
    <t>193.829,51</t>
  </si>
  <si>
    <t xml:space="preserve">SENSOR DE PRESENCA BIVOLT COM FOTOCELULA PARA QUALQUER TIPO DE LAMPADA, POTENCIA MAXIMA *1000* W, USO EXTERNO                                                                                                                                                                                                                                                                                                                                                                                             </t>
  </si>
  <si>
    <t>66,20</t>
  </si>
  <si>
    <t xml:space="preserve">SENSOR DE PRESENCA BIVOLT DE PAREDE COM FOTOCELULA PARA QUALQUER TIPO DE LAMPADA POTENCIA MAXIMA *1000* W, USO INTERNO                                                                                                                                                                                                                                                                                                                                                                                    </t>
  </si>
  <si>
    <t>74,68</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</si>
  <si>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</si>
  <si>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</si>
  <si>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51,98</t>
  </si>
  <si>
    <t xml:space="preserve">SENSOR DE PRESENCA BIVOLT DE TETO SEM FOTOCELULA PARA QUALQUER TIPO DE LAMPADA POTENCIA MAXIMA *900* W, USO INTERNO                                                                                                                                                                                                                                                                                                                                                                                       </t>
  </si>
  <si>
    <t xml:space="preserve">SERRA CIRCULAR DE BANCADA COM MOTOR ELETRICO, POTENCIA DE *1600* W, PARA DISCO DE DIAMETRO DE 10" (250 MM)                                                                                                                                                                                                                                                                                                                                                                                                </t>
  </si>
  <si>
    <t>1.536,17</t>
  </si>
  <si>
    <t xml:space="preserve">SERRA CIRCULAR DE BANCADA, MODELO PICA-PAU, DIAMETRO DE 350 MM. CARACTERISTICAS DO MOTOR: TRIFASICO, POTENCIA DE 5 HP, FREQUENCIA DE 60 HZ                                                                                                                                                                                                                                                                                                                                                                </t>
  </si>
  <si>
    <t>6.189,14</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</si>
  <si>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</si>
  <si>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</si>
  <si>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</si>
  <si>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</si>
  <si>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</si>
  <si>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42,92</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</si>
  <si>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</si>
  <si>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</si>
  <si>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</si>
  <si>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</si>
  <si>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</si>
  <si>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</si>
  <si>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</si>
  <si>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</si>
  <si>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</si>
  <si>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</si>
  <si>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</si>
  <si>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</si>
  <si>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</si>
  <si>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</si>
  <si>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</si>
  <si>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</si>
  <si>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SOLDA EM BARRA DE ESTANHO-CHUMBO 50/50                                                                                                                                                                                                                                                                                                                                                                                                                                                                    </t>
  </si>
  <si>
    <t xml:space="preserve">SOLDA EM VARETA FOSCOPER, D = *2,5* MM  X COMPRIMENTO 500 MM                                                                                                                                                                                                                                                                                                                                                                                                                                              </t>
  </si>
  <si>
    <t>261,88</t>
  </si>
  <si>
    <t xml:space="preserve">SOLDA ESTANHO/COBRE PARA CONEXOES DE COBRE, FIO 2,5 MM, CARRETEL 500 GR (SEM CHUMBO)                                                                                                                                                                                                                                                                                                                                                                                                                      </t>
  </si>
  <si>
    <t>302,17</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</si>
  <si>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</si>
  <si>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</si>
  <si>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</si>
  <si>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</si>
  <si>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</si>
  <si>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</si>
  <si>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</si>
  <si>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</si>
  <si>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</si>
  <si>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</si>
  <si>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72,17</t>
  </si>
  <si>
    <t xml:space="preserve">SOLVENTE DILUENTE A BASE DE AGUARRAS                                                                                                                                                                                                                                                                                                                                                                                                                                                                      </t>
  </si>
  <si>
    <t xml:space="preserve">SOLVENTE PARA COLA (PARA LAMINADO MELAMINICO) A BASE DE RESINA SINTETICA                                                                                                                                                                                                                                                                                                                                                                                                                                  </t>
  </si>
  <si>
    <t>53,87</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</si>
  <si>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</si>
  <si>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</si>
  <si>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</si>
  <si>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</si>
  <si>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</si>
  <si>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</si>
  <si>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</si>
  <si>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</si>
  <si>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</si>
  <si>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</si>
  <si>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</si>
  <si>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</si>
  <si>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27,87</t>
  </si>
  <si>
    <t xml:space="preserve">SUPORTE "Y" PARA FITA PERFURADA                                                                                                                                                                                                                                                                                                                                                                                                                                                                           </t>
  </si>
  <si>
    <t>182,04</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</si>
  <si>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</si>
  <si>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</si>
  <si>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</si>
  <si>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</si>
  <si>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163,20</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</si>
  <si>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</si>
  <si>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</si>
  <si>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</si>
  <si>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</si>
  <si>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</si>
  <si>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</si>
  <si>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</si>
  <si>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</si>
  <si>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</si>
  <si>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</si>
  <si>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</si>
  <si>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</si>
  <si>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</si>
  <si>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</si>
  <si>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</si>
  <si>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</si>
  <si>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</si>
  <si>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231,64</t>
  </si>
  <si>
    <t xml:space="preserve">TABUA DE  MADEIRA PARA PISO, CUMARU/IPE CHAMPANHE OU EQUIVALENTE DA REGIAO, ENCAIXE MACHO/FEMEA, *15 X 2* CM                                                                                                                                                                                                                                                                                                                                                                                              </t>
  </si>
  <si>
    <t>250,00</t>
  </si>
  <si>
    <t xml:space="preserve">TABUA DE  MADEIRA PARA PISO, IPE (CERNE) OU EQUIVALENTE DA REGIAO, ENCAIXE MACHO/FEMEA, *20 X 2* CM                                                                                                                                                                                                                                                                                                                                                                                                       </t>
  </si>
  <si>
    <t>310,31</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</si>
  <si>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</si>
  <si>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</si>
  <si>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</si>
  <si>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145,10</t>
  </si>
  <si>
    <t xml:space="preserve">TALABARTE DE SEGURANCA, 2 MOSQUETOES TRAVA DUPLA *53* MM DE ABERTURA, COM ABSORVEDOR DE ENERGIA                                                                                                                                                                                                                                                                                                                                                                                                           </t>
  </si>
  <si>
    <t>189,92</t>
  </si>
  <si>
    <t xml:space="preserve">TALHA ELETRICA 3 T, VELOCIDADE  2,1 M / MIN, POTENCIA 1,3 KW                                                                                                                                                                                                                                                                                                                                                                                                                                              </t>
  </si>
  <si>
    <t>11.580,71</t>
  </si>
  <si>
    <t xml:space="preserve">TALHA MANUAL DE CORRENTE, CAPACIDADE DE 1 T COM ELEVACAO DE 3 M                                                                                                                                                                                                                                                                                                                                                                                                                                           </t>
  </si>
  <si>
    <t>837,91</t>
  </si>
  <si>
    <t xml:space="preserve">TALHA MANUAL DE CORRENTE, CAPACIDADE DE 2 T COM ELEVACAO DE 3 M                                                                                                                                                                                                                                                                                                                                                                                                                                           </t>
  </si>
  <si>
    <t>1.222,10</t>
  </si>
  <si>
    <t xml:space="preserve">TALHADEIRA COM PUNHO DE PROTECAO *20 X 250* MM                                                                                                                                                                                                                                                                                                                                                                                                                                                            </t>
  </si>
  <si>
    <t xml:space="preserve">TAMPA CEGA EM PVC PARA CONDULETE 4 X 2"                                                                                                                                                                                                                                                                                                                                                                                                                                                                   </t>
  </si>
  <si>
    <t xml:space="preserve">TAMPA DE CONCRETO ARMADO PARA FOSSA SEPTICA, DIAMETRO NOMINAL DE 3,00 M E ESPESSURA MINIMA DE 100 MM                                                                                                                                                                                                                                                                                                                                                                                                      </t>
  </si>
  <si>
    <t>1.612,90</t>
  </si>
  <si>
    <t xml:space="preserve">TAMPA DE CONCRETO ARMADO PARA FOSSA, D = *0,90* M, E = 0,05 M                                                                                                                                                                                                                                                                                                                                                                                                                                             </t>
  </si>
  <si>
    <t>103,68</t>
  </si>
  <si>
    <t xml:space="preserve">TAMPA DE CONCRETO ARMADO PARA FOSSA, D = *1,10* M, E = 0,05 M                                                                                                                                                                                                                                                                                                                                                                                                                                             </t>
  </si>
  <si>
    <t>132,10</t>
  </si>
  <si>
    <t xml:space="preserve">TAMPA DE CONCRETO ARMADO PARA FOSSA, D = *1,35* M, E = 0,05 M                                                                                                                                                                                                                                                                                                                                                                                                                                             </t>
  </si>
  <si>
    <t>204,18</t>
  </si>
  <si>
    <t xml:space="preserve">TAMPA DE CONCRETO ARMADO PARA FOSSA, D = 1,50 M, E = 0,05 M                                                                                                                                                                                                                                                                                                                                                                                                                                               </t>
  </si>
  <si>
    <t xml:space="preserve">TAMPA DE CONCRETO ARMADO PARA FOSSA, D = 2,00 M, E = 0,05 M                                                                                                                                                                                                                                                                                                                                                                                                                                               </t>
  </si>
  <si>
    <t>606,61</t>
  </si>
  <si>
    <t xml:space="preserve">TAMPA DE CONCRETO ARMADO PARA FOSSA, D = 2,50 M, E = 0,05 M                                                                                                                                                                                                                                                                                                                                                                                                                                               </t>
  </si>
  <si>
    <t>1.116,74</t>
  </si>
  <si>
    <t xml:space="preserve">TAMPA DE CONCRETO ARMADO PARA POCO DE INSPECAO, COM FURO E TAMPINHA, DIAMETRO NOMINAL DE 3,00 M E ESPESSURA MINIMA DE 100 MM                                                                                                                                                                                                                                                                                                                                                                              </t>
  </si>
  <si>
    <t>1.961,57</t>
  </si>
  <si>
    <t xml:space="preserve">TAMPA DE CONCRETO ARMADO PARA POCO, COM  FURO E TAMPINHA, D = *0,90* M, E = 0,05 M                                                                                                                                                                                                                                                                                                                                                                                                                        </t>
  </si>
  <si>
    <t xml:space="preserve">TAMPA DE CONCRETO ARMADO PARA POCO, COM  FURO E TAMPINHA, D = *1,10* M, E = 0,05 M                                                                                                                                                                                                                                                                                                                                                                                                                        </t>
  </si>
  <si>
    <t>160,53</t>
  </si>
  <si>
    <t xml:space="preserve">TAMPA DE CONCRETO ARMADO PARA POCO, COM  FURO E TAMPINHA, D = *1,35* M, E = 0,05 M                                                                                                                                                                                                                                                                                                                                                                                                                        </t>
  </si>
  <si>
    <t>278,43</t>
  </si>
  <si>
    <t xml:space="preserve">TAMPA DE CONCRETO ARMADO PARA POCO, COM  FURO E TAMPINHA, D = 1,50 M, E = 0,05 M                                                                                                                                                                                                                                                                                                                                                                                                                          </t>
  </si>
  <si>
    <t>428,10</t>
  </si>
  <si>
    <t xml:space="preserve">TAMPA DE CONCRETO ARMADO PARA POCO, COM  FURO E TAMPINHA, D = 2,00 M, E = 0,05 M                                                                                                                                                                                                                                                                                                                                                                                                                          </t>
  </si>
  <si>
    <t>802,68</t>
  </si>
  <si>
    <t xml:space="preserve">TAMPA DE CONCRETO ARMADO PARA POCO, COM  FURO E TAMPINHA, D = 2,50 M, E = 0,05 M                                                                                                                                                                                                                                                                                                                                                                                                                          </t>
  </si>
  <si>
    <t>1.234,97</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</si>
  <si>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</si>
  <si>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</si>
  <si>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</si>
  <si>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</si>
  <si>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</si>
  <si>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</si>
  <si>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</si>
  <si>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</si>
  <si>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</si>
  <si>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</si>
  <si>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</si>
  <si>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</si>
  <si>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</si>
  <si>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</si>
  <si>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</si>
  <si>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79,88</t>
  </si>
  <si>
    <t xml:space="preserve">TAMPAO COMPLETO PARA TIL, EM PVC, OCRE, DN 100 MM, PARA REDE COLETORA DE ESGOTO                                                                                                                                                                                                                                                                                                                                                                                                                           </t>
  </si>
  <si>
    <t>112,99</t>
  </si>
  <si>
    <t xml:space="preserve">TAMPAO COMPLETO PARA TIL, EM PVC, OCRE, DN 150 MM, PARA REDE COLETORA DE ESGOTO                                                                                                                                                                                                                                                                                                                                                                                                                           </t>
  </si>
  <si>
    <t>173,46</t>
  </si>
  <si>
    <t xml:space="preserve">TAMPAO COMPLETO PARA TIL, EM PVC, OCRE, DN 200 MM, PARA REDE COLETORA DE ESGOTO                                                                                                                                                                                                                                                                                                                                                                                                                           </t>
  </si>
  <si>
    <t>221,31</t>
  </si>
  <si>
    <t xml:space="preserve">TAMPAO COMPLETO PARA TIL, EM PVC, OCRE, DN 250 MM, PARA REDE COLETORA DE ESGOTO                                                                                                                                                                                                                                                                                                                                                                                                                           </t>
  </si>
  <si>
    <t>274,09</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</si>
  <si>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</si>
  <si>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</si>
  <si>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</si>
  <si>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</si>
  <si>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</si>
  <si>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</si>
  <si>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</si>
  <si>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</si>
  <si>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</si>
  <si>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</si>
  <si>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</si>
  <si>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</si>
  <si>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</si>
  <si>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</si>
  <si>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</si>
  <si>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473,51</t>
  </si>
  <si>
    <t xml:space="preserve">TANQUE DE ACO CARBONO NAO REVESTIDO, PARA TRANSPORTE DE AGUA COM CAPACIDADE DE 10 M3, COM BOMBA CENTRIFUGA POR TOMADA DE FORCA, VAZAO MAXIMA *75* M3/H (INCLUI MONTAGEM, NAO INCLUI CAMINHAO)                                                                                                                                                                                                                                                                                                             </t>
  </si>
  <si>
    <t>80.950,00</t>
  </si>
  <si>
    <t xml:space="preserve">TANQUE DE ACO PARA TRANSPORTE DE AGUA COM CAPACIDADE DE 14 M3 (INCLUI MONTAGEM, NAO INCLUI CAMINHAO)                                                                                                                                                                                                                                                                                                                                                                                                      </t>
  </si>
  <si>
    <t>99.630,76</t>
  </si>
  <si>
    <t xml:space="preserve">TANQUE DE ACO PARA TRANSPORTE DE AGUA COM CAPACIDADE DE 4 M3 (INCLUI MONTAGEM, NAO INCLUI CAMINHAO)                                                                                                                                                                                                                                                                                                                                                                                                       </t>
  </si>
  <si>
    <t>56.854,51</t>
  </si>
  <si>
    <t xml:space="preserve">TANQUE DE ACO PARA TRANSPORTE DE AGUA COM CAPACIDADE DE 6 M3 (INCLUI MONTAGEM, NAO INCLUI CAMINHAO)                                                                                                                                                                                                                                                                                                                                                                                                       </t>
  </si>
  <si>
    <t>67.548,58</t>
  </si>
  <si>
    <t xml:space="preserve">TANQUE DE ACO PARA TRANSPORTE DE AGUA COM CAPACIDADE DE 8 M3 (INCLUI MONTAGEM, NAO INCLUI CAMINHAO)                                                                                                                                                                                                                                                                                                                                                                                                       </t>
  </si>
  <si>
    <t>53.741,05</t>
  </si>
  <si>
    <t xml:space="preserve">TANQUE DE ASFALTO ESTACIONARIO COM MACARICO, CAPACIDADE 20.000 L                                                                                                                                                                                                                                                                                                                                                                                                                                          </t>
  </si>
  <si>
    <t>112.558,40</t>
  </si>
  <si>
    <t xml:space="preserve">TANQUE DE ASFALTO ESTACIONARIO COM SERPENTINA, CAPACIDADE 20.000 L                                                                                                                                                                                                                                                                                                                                                                                                                                        </t>
  </si>
  <si>
    <t>117.973,12</t>
  </si>
  <si>
    <t xml:space="preserve">TANQUE DE ASFALTO ESTACIONARIO COM SERPENTINA, CAPACIDADE 30.000 L                                                                                                                                                                                                                                                                                                                                                                                                                                        </t>
  </si>
  <si>
    <t>138.481,35</t>
  </si>
  <si>
    <t xml:space="preserve">TANQUE DE LOUCA BRANCA, COM COLUNA, *30* L                                                                                                                                                                                                                                                                                                                                                                                                                                                                </t>
  </si>
  <si>
    <t>431,59</t>
  </si>
  <si>
    <t xml:space="preserve">TANQUE DE LOUCA BRANCA, SUSPENSO, *20* L                                                                                                                                                                                                                                                                                                                                                                                                                                                                  </t>
  </si>
  <si>
    <t>316,89</t>
  </si>
  <si>
    <t xml:space="preserve">TANQUE DUPLO EM MARMORE SINTETICO COM CUBA LISA E ESFREGADOR, *110 X 60* CM                                                                                                                                                                                                                                                                                                                                                                                                                               </t>
  </si>
  <si>
    <t>262,65</t>
  </si>
  <si>
    <t xml:space="preserve">TANQUE SIMPLES EM MARMORE SINTETICO COM COLUNA, CAPACIDADE *22* L, *60 X 46* CM                                                                                                                                                                                                                                                                                                                                                                                                                           </t>
  </si>
  <si>
    <t>321,82</t>
  </si>
  <si>
    <t xml:space="preserve">TANQUE SIMPLES EM MARMORE SINTETICO DE FIXAR NA PAREDE, CAPACIDADE *22* L, *60 X 46* CM                                                                                                                                                                                                                                                                                                                                                                                                                   </t>
  </si>
  <si>
    <t>170,96</t>
  </si>
  <si>
    <t xml:space="preserve">TANQUE SIMPLES EM MARMORE SINTETICO SUSPENSO, CAPACIDADE *38* L, *60 X 60* CM                                                                                                                                                                                                                                                                                                                                                                                                                             </t>
  </si>
  <si>
    <t>216,35</t>
  </si>
  <si>
    <t xml:space="preserve">TAQUEADOR OU TAQUEIRO                                                                                                                                                                                                                                                                                                                                                                                                                                                                                     </t>
  </si>
  <si>
    <t xml:space="preserve">TAQUEADOR OU TAQUEIRO (MENSALISTA)                                                                                                                                                                                                                                                                                                                                                                                                                                                                        </t>
  </si>
  <si>
    <t xml:space="preserve">TARIFA "A" ENTRE  0 E 20M3 FORNECIMENTO D'AGUA                                                                                                                                                                                                                                                                                                                                                                                                                                                            </t>
  </si>
  <si>
    <t xml:space="preserve">TARJETA LIVRE / OCUPADO PARA PORTA DE BANHEIRO, CORPO EM ZAMAC E ESPELHO EM LATAO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</si>
  <si>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</si>
  <si>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</si>
  <si>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</si>
  <si>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</si>
  <si>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</si>
  <si>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59,20</t>
  </si>
  <si>
    <t xml:space="preserve">TE CPVC, SOLDAVEL, 90 GRAUS, 54 MM, PARA AGUA QUENTE PREDIAL                                                                                                                                                                                                                                                                                                                                                                                                                                              </t>
  </si>
  <si>
    <t xml:space="preserve">TE CPVC, SOLDAVEL, 90 GRAUS, 73 MM, PARA AGUA QUENTE PREDIAL                                                                                                                                                                                                                                                                                                                                                                                                                                              </t>
  </si>
  <si>
    <t xml:space="preserve">TE CPVC, SOLDAVEL, 90 GRAUS, 89 MM, PARA AGUA QUENTE PREDIAL                                                                                                                                                                                                                                                                                                                                                                                                                                              </t>
  </si>
  <si>
    <t>283,04</t>
  </si>
  <si>
    <t xml:space="preserve">TE DE COBRE (REF 611) SEM ANEL DE SOLDA, BOLSA X BOLSA X BOLSA, 104 MM                                                                                                                                                                                                                                                                                                                                                                                                                                    </t>
  </si>
  <si>
    <t>1.450,94</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</si>
  <si>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</si>
  <si>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</si>
  <si>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</si>
  <si>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</si>
  <si>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58,52</t>
  </si>
  <si>
    <t xml:space="preserve">TE DE COBRE (REF 611) SEM ANEL DE SOLDA, BOLSA X BOLSA X BOLSA, 42 MM                                                                                                                                                                                                                                                                                                                                                                                                                                     </t>
  </si>
  <si>
    <t>75,39</t>
  </si>
  <si>
    <t xml:space="preserve">TE DE COBRE (REF 611) SEM ANEL DE SOLDA, BOLSA X BOLSA X BOLSA, 54 MM                                                                                                                                                                                                                                                                                                                                                                                                                                     </t>
  </si>
  <si>
    <t>149,00</t>
  </si>
  <si>
    <t xml:space="preserve">TE DE COBRE (REF 611) SEM ANEL DE SOLDA, BOLSA X BOLSA X BOLSA, 66 MM                                                                                                                                                                                                                                                                                                                                                                                                                                     </t>
  </si>
  <si>
    <t>424,15</t>
  </si>
  <si>
    <t xml:space="preserve">TE DE COBRE (REF 611) SEM ANEL DE SOLDA, BOLSA X BOLSA X BOLSA, 79 MM                                                                                                                                                                                                                                                                                                                                                                                                                                     </t>
  </si>
  <si>
    <t>663,60</t>
  </si>
  <si>
    <t xml:space="preserve">TE DE FERRO GALVANIZADO, DE 1 1/2"                                                                                                                                                                                                                                                                                                                                                                                                                                                                        </t>
  </si>
  <si>
    <t>31,35</t>
  </si>
  <si>
    <t xml:space="preserve">TE DE FERRO GALVANIZADO, DE 1 1/4"                                                                                                                                                                                                                                                                                                                                                                                                                                                                        </t>
  </si>
  <si>
    <t>24,74</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</si>
  <si>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</si>
  <si>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</si>
  <si>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</si>
  <si>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</si>
  <si>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</si>
  <si>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</si>
  <si>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126,29</t>
  </si>
  <si>
    <t xml:space="preserve">TE DE FERRO GALVANIZADO, DE 4"                                                                                                                                                                                                                                                                                                                                                                                                                                                                            </t>
  </si>
  <si>
    <t>232,83</t>
  </si>
  <si>
    <t xml:space="preserve">TE DE FERRO GALVANIZADO, DE 5"                                                                                                                                                                                                                                                                                                                                                                                                                                                                            </t>
  </si>
  <si>
    <t>332,58</t>
  </si>
  <si>
    <t xml:space="preserve">TE DE FERRO GALVANIZADO, DE 6"                                                                                                                                                                                                                                                                                                                                                                                                                                                                            </t>
  </si>
  <si>
    <t>779,54</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</si>
  <si>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</si>
  <si>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</si>
  <si>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</si>
  <si>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225,30</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</si>
  <si>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</si>
  <si>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</si>
  <si>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</si>
  <si>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</si>
  <si>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</si>
  <si>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</si>
  <si>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</si>
  <si>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</si>
  <si>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</si>
  <si>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</si>
  <si>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</si>
  <si>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</si>
  <si>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104,87</t>
  </si>
  <si>
    <t xml:space="preserve">TE DE REDUCAO DE FERRO GALVANIZADO, COM ROSCA BSP, DE 2" X 1 1/2"                                                                                                                                                                                                                                                                                                                                                                                                                                         </t>
  </si>
  <si>
    <t>54,97</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</si>
  <si>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</si>
  <si>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</si>
  <si>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</si>
  <si>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</si>
  <si>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146,59</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</si>
  <si>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</si>
  <si>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</si>
  <si>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</si>
  <si>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</si>
  <si>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</si>
  <si>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277,57</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</si>
  <si>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</si>
  <si>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</si>
  <si>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</si>
  <si>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42,41</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</si>
  <si>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</si>
  <si>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</si>
  <si>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</si>
  <si>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</si>
  <si>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</si>
  <si>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</si>
  <si>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</si>
  <si>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</si>
  <si>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</si>
  <si>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43,10</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</si>
  <si>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</si>
  <si>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</si>
  <si>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</si>
  <si>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</si>
  <si>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66,73</t>
  </si>
  <si>
    <t xml:space="preserve">TE DE REDUCAO, CPVC, 22 X 15 MM, PARA AGUA QUENTE PREDIAL                                                                                                                                                                                                                                                                                                                                                                                                                                                 </t>
  </si>
  <si>
    <t xml:space="preserve">TE DE REDUCAO, CPVC, 28 X 22 MM, PARA AGUA QUENTE PREDIAL                                                                                                                                                                                                                                                                                                                                                                                                                                                 </t>
  </si>
  <si>
    <t xml:space="preserve">TE DE REDUCAO, CPVC, 35 X 28 MM, PARA AGUA QUENTE PREDIAL                                                                                                                                                                                                                                                                                                                                                                                                                                                 </t>
  </si>
  <si>
    <t>38,21</t>
  </si>
  <si>
    <t xml:space="preserve">TE DE REDUCAO, CPVC, 42 X 35 MM, PARA AGUA QUENTE PREDIAL                                                                                                                                                                                                                                                                                                                                                                                                                                                 </t>
  </si>
  <si>
    <t>57,88</t>
  </si>
  <si>
    <t xml:space="preserve">TE DE REDUCAO, PVC LEVE, CURTO, 90 GRAUS, COM BOLSA PARA ANEL, 150 X 100 MM, PARA ESGOTO                                                                                                                                                                                                                                                                                                                                                                                                                  </t>
  </si>
  <si>
    <t xml:space="preserve">TE DE REDUCAO, PVC PBA, BBB, JE, DN 100 X 50 / DE 110 X 60 MM, PARA REDE AGUA (NBR 10351)                                                                                                                                                                                                                                                                                                                                                                                                                 </t>
  </si>
  <si>
    <t>103,38</t>
  </si>
  <si>
    <t xml:space="preserve">TE DE REDUCAO, PVC PBA, BBB, JE, DN 100 X 75 / DE 110 X 85 MM, PARA REDE AGUA (NBR 10351)                                                                                                                                                                                                                                                                                                                                                                                                                 </t>
  </si>
  <si>
    <t>87,36</t>
  </si>
  <si>
    <t xml:space="preserve">TE DE REDUCAO, PVC PBA, BBB, JE, DN 75 X 50 / DE 85 X 60 MM, PARA REDE AGUA (NBR 10351)                                                                                                                                                                                                                                                                                                                                                                                                                   </t>
  </si>
  <si>
    <t xml:space="preserve">TE DE REDUCAO, PVC, BBB, JE, 90 GRAUS, DN 200 X 150 MM, PARA TUBO CORRUGADO E/OU LISO, REDE COLETORA ESGOTO (NBR 10569)                                                                                                                                                                                                                                                                                                                                                                                   </t>
  </si>
  <si>
    <t>672,44</t>
  </si>
  <si>
    <t xml:space="preserve">TE DE REDUCAO, PVC, BBB, JE, 90 GRAUS, DN 250 X 150 MM, PARA TUBO CORRUGADO E/OU LISO, REDE COLETORA ESGOTO (NBR 10569)                                                                                                                                                                                                                                                                                                                                                                                   </t>
  </si>
  <si>
    <t>746,55</t>
  </si>
  <si>
    <t xml:space="preserve">TE DE REDUCAO, PVC, SOLDAVEL, 90 GRAUS, 110 MM X 60 MM, PARA AGUA FRIA PREDIAL                                                                                                                                                                                                                                                                                                                                                                                                                            </t>
  </si>
  <si>
    <t>153,76</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</si>
  <si>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</si>
  <si>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</si>
  <si>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</si>
  <si>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</si>
  <si>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</si>
  <si>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</si>
  <si>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</si>
  <si>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</si>
  <si>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</si>
  <si>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75,79</t>
  </si>
  <si>
    <t xml:space="preserve">TE DE SERVICO INTEGRADO, EM POLIPROPILENO (PP), PARA TUBOS EM PEAD/PVC, 60 X 20 MM - LIGACAO PREDIAL DE AGUA                                                                                                                                                                                                                                                                                                                                                                                              </t>
  </si>
  <si>
    <t xml:space="preserve">TE DE SERVICO INTEGRADO, EM POLIPROPILENO (PP), PARA TUBOS EM PEAD/PVC, 60 X 32 MM - LIGACAO PREDIAL DE AGUA                                                                                                                                                                                                                                                                                                                                                                                              </t>
  </si>
  <si>
    <t>64,05</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</si>
  <si>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</si>
  <si>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</si>
  <si>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</si>
  <si>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</si>
  <si>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</si>
  <si>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</si>
  <si>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</si>
  <si>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</si>
  <si>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</si>
  <si>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</si>
  <si>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</si>
  <si>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</si>
  <si>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</si>
  <si>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52,71</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</si>
  <si>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</si>
  <si>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</si>
  <si>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</si>
  <si>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</si>
  <si>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43,13</t>
  </si>
  <si>
    <t xml:space="preserve">TE METALICO, PARA CONEXAO COM ANEL DESLIZANTE EM TUBO PEX, DN 32 MM                                                                                                                                                                                                                                                                                                                                                                                                                                       </t>
  </si>
  <si>
    <t>58,02</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</si>
  <si>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</si>
  <si>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</si>
  <si>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</si>
  <si>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</si>
  <si>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</si>
  <si>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</si>
  <si>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</si>
  <si>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</si>
  <si>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</si>
  <si>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195,63</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</si>
  <si>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</si>
  <si>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</si>
  <si>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</si>
  <si>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</si>
  <si>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</si>
  <si>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</si>
  <si>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</si>
  <si>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</si>
  <si>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</si>
  <si>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</si>
  <si>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</si>
  <si>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</si>
  <si>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</si>
  <si>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</si>
  <si>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53,17</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</si>
  <si>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</si>
  <si>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</si>
  <si>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</si>
  <si>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</si>
  <si>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</si>
  <si>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</si>
  <si>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</si>
  <si>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</si>
  <si>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</si>
  <si>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</si>
  <si>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</si>
  <si>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55,04</t>
  </si>
  <si>
    <t xml:space="preserve">TE RANHURADO EM FERRO FUNDIDO, DN 80 (3")                                                                                                                                                                                                                                                                                                                                                                                                                                                                 </t>
  </si>
  <si>
    <t xml:space="preserve">TE REDUCAO PVC, ROSCAVEL, 90 GRAUS,  1.1/2" X 3/4",  AGUA FRIA PREDIAL                                                                                                                                                                                                                                                                                                                                                                                                                                    </t>
  </si>
  <si>
    <t>22,18</t>
  </si>
  <si>
    <t xml:space="preserve">TE ROSCA FEMEA, METALICO, PARA CONEXAO COM ANEL DESLIZANTE EM TUBO PEX, DN 16 MM X 1/2"                                                                                                                                                                                                                                                                                                                                                                                                                   </t>
  </si>
  <si>
    <t xml:space="preserve">TE ROSCA FEMEA, METALICO, PARA CONEXAO COM ANEL DESLIZANTE EM TUBO PEX, DN 20 MM X 1/2"                                                                                                                                                                                                                                                                                                                                                                                                                   </t>
  </si>
  <si>
    <t>23,99</t>
  </si>
  <si>
    <t xml:space="preserve">TE ROSCA FEMEA, METALICO, PARA CONEXAO COM ANEL DESLIZANTE EM TUBO PEX, DN 20 MM X 3/4"                                                                                                                                                                                                                                                                                                                                                                                                                   </t>
  </si>
  <si>
    <t xml:space="preserve">TE ROSCA FEMEA, METALICO, PARA CONEXAO COM ANEL DESLIZANTE EM TUBO PEX, DN 25 MM X 1/2"                                                                                                                                                                                                                                                                                                                                                                                                                   </t>
  </si>
  <si>
    <t>38,81</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</si>
  <si>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</si>
  <si>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</si>
  <si>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</si>
  <si>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25,47</t>
  </si>
  <si>
    <t xml:space="preserve">TE ROSCA MACHO, METALICO, PARA CONEXAO COM ANEL DESLIZANTE EM TUBO PEX, DN 20 MM X 3/4"                                                                                                                                                                                                                                                                                                                                                                                                                   </t>
  </si>
  <si>
    <t xml:space="preserve">TE ROSCA MACHO, METALICO, PARA CONEXAO COM ANEL DESLIZANTE EM TUBO PEX, DN 25 MM X 3/4"                                                                                                                                                                                                                                                                                                                                                                                                                   </t>
  </si>
  <si>
    <t>43,44</t>
  </si>
  <si>
    <t xml:space="preserve">TE ROSCA MACHO, METALICO, PARA CONEXAO COM ANEL DESLIZANTE EM TUBO PEX, DN 32 MM X 1"                                                                                                                                                                                                                                                                                                                                                                                                                     </t>
  </si>
  <si>
    <t>70,57</t>
  </si>
  <si>
    <t xml:space="preserve">TE ROSCA MACHO, METALICO, PARA CONEXAO COM ANEL DESLIZANTE EM TUBO PEX, DN 32 MM X 3/4"                                                                                                                                                                                                                                                                                                                                                                                                                   </t>
  </si>
  <si>
    <t>70,13</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</si>
  <si>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</si>
  <si>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</si>
  <si>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</si>
  <si>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</si>
  <si>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</si>
  <si>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</si>
  <si>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</si>
  <si>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</si>
  <si>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</si>
  <si>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</si>
  <si>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</si>
  <si>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</si>
  <si>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</si>
  <si>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</si>
  <si>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</si>
  <si>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97,09</t>
  </si>
  <si>
    <t xml:space="preserve">TE SOLDAVEL, PVC, 90 GRAUS,50 MM, PARA AGUA FRIA PREDIAL (NBR 5648)                                                                                                                                                                                                                                                                                                                                                                                                                                       </t>
  </si>
  <si>
    <t xml:space="preserve">TE 45 GRAUS DE FERRO GALVANIZADO, COM ROSCA BSP, DE 1 1/2"                                                                                                                                                                                                                                                                                                                                                                                                                                                </t>
  </si>
  <si>
    <t xml:space="preserve">TE 45 GRAUS DE FERRO GALVANIZADO, COM ROSCA BSP, DE 1 1/4"                                                                                                                                                                                                                                                                                                                                                                                                                                                </t>
  </si>
  <si>
    <t>52,44</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</si>
  <si>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</si>
  <si>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</si>
  <si>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</si>
  <si>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</si>
  <si>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</si>
  <si>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</si>
  <si>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305,37</t>
  </si>
  <si>
    <t xml:space="preserve">TE 45 GRAUS DE FERRO GALVANIZADO, COM ROSCA BSP, DE 4"                                                                                                                                                                                                                                                                                                                                                                                                                                                    </t>
  </si>
  <si>
    <t>489,53</t>
  </si>
  <si>
    <t xml:space="preserve">TE 90 GRAUS EM ACO CARBONO, SOLDAVEL, PRESSAO 3.000 LBS, DN 1 1/2"                                                                                                                                                                                                                                                                                                                                                                                                                                        </t>
  </si>
  <si>
    <t xml:space="preserve">TE 90 GRAUS EM ACO CARBONO, SOLDAVEL, PRESSAO 3.000 LBS, DN 1 1/4"                                                                                                                                                                                                                                                                                                                                                                                                                                        </t>
  </si>
  <si>
    <t>88,31</t>
  </si>
  <si>
    <t xml:space="preserve">TE 90 GRAUS EM ACO CARBONO, SOLDAVEL, PRESSAO 3.000 LBS, DN 1/2"                                                                                                                                                                                                                                                                                                                                                                                                                                          </t>
  </si>
  <si>
    <t xml:space="preserve">TE 90 GRAUS EM ACO CARBONO, SOLDAVEL, PRESSAO 3.000 LBS, DN 1"                                                                                                                                                                                                                                                                                                                                                                                                                                            </t>
  </si>
  <si>
    <t>57,49</t>
  </si>
  <si>
    <t xml:space="preserve">TE 90 GRAUS EM ACO CARBONO, SOLDAVEL, PRESSAO 3.000 LBS, DN 2 1/2"                                                                                                                                                                                                                                                                                                                                                                                                                                        </t>
  </si>
  <si>
    <t>369,16</t>
  </si>
  <si>
    <t xml:space="preserve">TE 90 GRAUS EM ACO CARBONO, SOLDAVEL, PRESSAO 3.000 LBS, DN 2"                                                                                                                                                                                                                                                                                                                                                                                                                                            </t>
  </si>
  <si>
    <t>189,05</t>
  </si>
  <si>
    <t xml:space="preserve">TE 90 GRAUS EM ACO CARBONO, SOLDAVEL, PRESSAO 3.000 LBS, DN 3/4"                                                                                                                                                                                                                                                                                                                                                                                                                                          </t>
  </si>
  <si>
    <t>36,60</t>
  </si>
  <si>
    <t xml:space="preserve">TE 90 GRAUS EM ACO CARBONO, SOLDAVEL, PRESSAO 3.000 LBS, DN 3"                                                                                                                                                                                                                                                                                                                                                                                                                                            </t>
  </si>
  <si>
    <t>603,95</t>
  </si>
  <si>
    <t xml:space="preserve">TE, PLASTICO, DN 16 MM, PARA CONEXAO COM CRIMPAGEM EM TUBO PEX                                                                                                                                                                                                                                                                                                                                                                                                                                            </t>
  </si>
  <si>
    <t xml:space="preserve">TE, PLASTICO, DN 20 MM, PARA CONEXAO COM CRIMPAGEM EM TUBO PEX                                                                                                                                                                                                                                                                                                                                                                                                                                            </t>
  </si>
  <si>
    <t xml:space="preserve">TE, PLASTICO, DN 25 MM, PARA CONEXAO COM CRIMPAGEM EM TUBO PEX                                                                                                                                                                                                                                                                                                                                                                                                                                            </t>
  </si>
  <si>
    <t>55,62</t>
  </si>
  <si>
    <t xml:space="preserve">TE, PLASTICO, DN 32 MM, PARA CONEXAO COM CRIMPAGEM EM TUBO PEX                                                                                                                                                                                                                                                                                                                                                                                                                                            </t>
  </si>
  <si>
    <t>83,27</t>
  </si>
  <si>
    <t xml:space="preserve">TE, PVC LEVE, CURTO, 90 GRAUS, 150 MM, PARA ESGOTO                                                                                                                                                                                                                                                                                                                                                                                                                                                        </t>
  </si>
  <si>
    <t xml:space="preserve">TE, PVC PBA, BBB, 90 GRAUS, DN 100 / DE 110 MM, PARA REDE  AGUA (NBR 10351)                                                                                                                                                                                                                                                                                                                                                                                                                               </t>
  </si>
  <si>
    <t>130,10</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</si>
  <si>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</si>
  <si>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</si>
  <si>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</si>
  <si>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47,71</t>
  </si>
  <si>
    <t xml:space="preserve">TE, PVC, SERIE R, 100 X 75 MM, PARA ESGOTO OU AGUAS PLUVIAIS PREDIAIS                                                                                                                                                                                                                                                                                                                                                                                                                                     </t>
  </si>
  <si>
    <t xml:space="preserve">TE, PVC, SERIE R, 150 X 100 MM, PARA ESGOTO OU AGUAS PLUVIAIS PREDIAIS                                                                                                                                                                                                                                                                                                                                                                                                                                    </t>
  </si>
  <si>
    <t>77,48</t>
  </si>
  <si>
    <t xml:space="preserve">TE, PVC, SERIE R, 150 X 150 MM, PARA ESGOTO OU AGUAS PLUVIAIS PREDIAIS                                                                                                                                                                                                                                                                                                                                                                                                                                    </t>
  </si>
  <si>
    <t>114,93</t>
  </si>
  <si>
    <t xml:space="preserve">TE, PVC, SERIE R, 75 X 75 MM, PARA ESGOTO OU AGUAS PLUVIAIS PREDIAIS                                                                                                                                                                                                                                                                                                                                                                                                                                      </t>
  </si>
  <si>
    <t>27,63</t>
  </si>
  <si>
    <t xml:space="preserve">TE, PVC, 90 GRAUS, BBB, JE, DN 100 MM, PARA REDE COLETORA ESGOTO (NBR 10569)                                                                                                                                                                                                                                                                                                                                                                                                                              </t>
  </si>
  <si>
    <t>72,44</t>
  </si>
  <si>
    <t xml:space="preserve">TE, PVC, 90 GRAUS, BBB, JE, DN 100 MM, PARA TUBO CORRUGADO E/OU LISO, REDE COLETORA ESGOTO (NBR 10569                                                                                                                                                                                                                                                                                                                                                                                                     </t>
  </si>
  <si>
    <t>196,72</t>
  </si>
  <si>
    <t xml:space="preserve">TE, PVC, 90 GRAUS, BBB, JE, DN 150 MM, PARA REDE COLETORA ESGOTO (NBR 10569)                                                                                                                                                                                                                                                                                                                                                                                                                              </t>
  </si>
  <si>
    <t>160,76</t>
  </si>
  <si>
    <t xml:space="preserve">TE, PVC, 90 GRAUS, BBB, JE, DN 150 MM, PARA TUBO CORRUGADO E/OU LISO, REDE COLETORA ESGOTO (NBR 10569)                                                                                                                                                                                                                                                                                                                                                                                                    </t>
  </si>
  <si>
    <t>516,33</t>
  </si>
  <si>
    <t xml:space="preserve">TE, PVC, 90 GRAUS, BBB, JE, DN 200 MM, PARA REDE COLETORA ESGOTO (NBR 10569)                                                                                                                                                                                                                                                                                                                                                                                                                              </t>
  </si>
  <si>
    <t>230,21</t>
  </si>
  <si>
    <t xml:space="preserve">TE, PVC, 90 GRAUS, BBB, JE, DN 200 MM, PARA TUBO CORRUGADO E/OU LISO, REDE COLETORA ESGOTO (NBR 10569)                                                                                                                                                                                                                                                                                                                                                                                                    </t>
  </si>
  <si>
    <t xml:space="preserve">TE, PVC, 90 GRAUS, BBB, JE, DN 250 MM, PARA TUBO CORRUGADO E/OU LISO, REDE COLETORA ESGOTO (NBR 10569)                                                                                                                                                                                                                                                                                                                                                                                                    </t>
  </si>
  <si>
    <t>2.219,69</t>
  </si>
  <si>
    <t xml:space="preserve">TE, PVC, 90 GRAUS, BBB, JE, DN 300 MM, PARA TUBO CORRUGADO E/OU LISO, REDE COLETORA ESGOTO (NBR 10569)                                                                                                                                                                                                                                                                                                                                                                                                    </t>
  </si>
  <si>
    <t>2.762,79</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</si>
  <si>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</si>
  <si>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</si>
  <si>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</si>
  <si>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</si>
  <si>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</si>
  <si>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</si>
  <si>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</si>
  <si>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</si>
  <si>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</si>
  <si>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</si>
  <si>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</si>
  <si>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</si>
  <si>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</si>
  <si>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</si>
  <si>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</si>
  <si>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</si>
  <si>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</si>
  <si>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</si>
  <si>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</si>
  <si>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</si>
  <si>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</si>
  <si>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</si>
  <si>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</si>
  <si>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</si>
  <si>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</si>
  <si>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</si>
  <si>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</si>
  <si>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</si>
  <si>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</si>
  <si>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</si>
  <si>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</si>
  <si>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</si>
  <si>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</si>
  <si>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</si>
  <si>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</si>
  <si>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</si>
  <si>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</si>
  <si>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</si>
  <si>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</si>
  <si>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</si>
  <si>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</si>
  <si>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</si>
  <si>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1,91</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</si>
  <si>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</si>
  <si>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</si>
  <si>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</si>
  <si>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</si>
  <si>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</si>
  <si>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</si>
  <si>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</si>
  <si>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153,64</t>
  </si>
  <si>
    <t xml:space="preserve">TELHA DE FIBROCIMENTO E = 6 MM, DE 4,10 X 1,06 M (SEM AMIANTO)                                                                                                                                                                                                                                                                                                                                                                                                                                            </t>
  </si>
  <si>
    <t>206,13</t>
  </si>
  <si>
    <t xml:space="preserve">TELHA DE FIBROCIMENTO E = 6 MM, DE 4,60 X 1,06 M (SEM AMIANTO)                                                                                                                                                                                                                                                                                                                                                                                                                                            </t>
  </si>
  <si>
    <t>237,89</t>
  </si>
  <si>
    <t xml:space="preserve">TELHA DE FIBROCIMENTO E = 8 MM, DE 3,00 X 1,06 M (SEM AMIANTO)                                                                                                                                                                                                                                                                                                                                                                                                                                            </t>
  </si>
  <si>
    <t>194,56</t>
  </si>
  <si>
    <t xml:space="preserve">TELHA DE FIBROCIMENTO E = 8 MM, DE 4,10 X 1,06 M (SEM AMIANTO)                                                                                                                                                                                                                                                                                                                                                                                                                                            </t>
  </si>
  <si>
    <t>265,32</t>
  </si>
  <si>
    <t xml:space="preserve">TELHA DE FIBROCIMENTO E = 8 MM, DE 4,60 X 1,06 M (SEM AMIANTO)                                                                                                                                                                                                                                                                                                                                                                                                                                            </t>
  </si>
  <si>
    <t>297,16</t>
  </si>
  <si>
    <t xml:space="preserve">TELHA DE FIBROCIMENTO E= 8 MM, DE *3,70 X 1,06* M (SEM AMIANTO)                                                                                                                                                                                                                                                                                                                                                                                                                                           </t>
  </si>
  <si>
    <t>60,89</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</si>
  <si>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</si>
  <si>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</si>
  <si>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</si>
  <si>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</si>
  <si>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50,14</t>
  </si>
  <si>
    <t xml:space="preserve">TELHA DE FIBROCIMENTO ONDULADA E = 6 MM, DE 1,83 X 1,10 M (SEM AMIANTO)                                                                                                                                                                                                                                                                                                                                                                                                                                   </t>
  </si>
  <si>
    <t>59,99</t>
  </si>
  <si>
    <t xml:space="preserve">TELHA DE FIBROCIMENTO ONDULADA E = 6 MM, DE 2,44 X 1,10 M (SEM AMIANTO)                                                                                                                                                                                                                                                                                                                                                                                                                                   </t>
  </si>
  <si>
    <t xml:space="preserve">TELHA DE FIBROCIMENTO ONDULADA E = 6 MM, DE 3,66 X 1,10 M (SEM AMIANTO)                                                                                                                                                                                                                                                                                                                                                                                                                                   </t>
  </si>
  <si>
    <t>119,95</t>
  </si>
  <si>
    <t xml:space="preserve">TELHA DE FIBROCIMENTO ONDULADA E = 8 MM, DE 1,53 X 1,10 M (SEM AMIANTO)                                                                                                                                                                                                                                                                                                                                                                                                                                   </t>
  </si>
  <si>
    <t>65,97</t>
  </si>
  <si>
    <t xml:space="preserve">TELHA DE FIBROCIMENTO ONDULADA E = 8 MM, DE 1,83 X 1,10 M (SEM AMIANTO)                                                                                                                                                                                                                                                                                                                                                                                                                                   </t>
  </si>
  <si>
    <t>78,75</t>
  </si>
  <si>
    <t xml:space="preserve">TELHA DE FIBROCIMENTO ONDULADA E = 8 MM, DE 2,44 X 1,10 M (SEM AMIANTO)                                                                                                                                                                                                                                                                                                                                                                                                                                   </t>
  </si>
  <si>
    <t>110,62</t>
  </si>
  <si>
    <t xml:space="preserve">TELHA DE FIBROCIMENTO ONDULADA E = 8 MM, DE 3,66 X 1,10 M (SEM AMIANTO)                                                                                                                                                                                                                                                                                                                                                                                                                                   </t>
  </si>
  <si>
    <t>41,18</t>
  </si>
  <si>
    <t>165,80</t>
  </si>
  <si>
    <t xml:space="preserve">TELHA DE VIDRO TIPO FRANCESA, *39 X 23* CM                                                                                                                                                                                                                                                                                                                                                                                                                                                                </t>
  </si>
  <si>
    <t xml:space="preserve">TELHA ESTRUTURAL DE FIBROCIMENTO 1 ABA, DE 0,52 X 2,00 M (SEM AMIANTO)                                                                                                                                                                                                                                                                                                                                                                                                                                    </t>
  </si>
  <si>
    <t>102,53</t>
  </si>
  <si>
    <t xml:space="preserve">TELHA ESTRUTURAL DE FIBROCIMENTO 1 ABA, DE 0,52 X 2,50 M (SEM AMIANTO)                                                                                                                                                                                                                                                                                                                                                                                                                                    </t>
  </si>
  <si>
    <t xml:space="preserve">TELHA ESTRUTURAL DE FIBROCIMENTO 1 ABA, DE 0,52 X 3,60 M (SEM AMIANTO)                                                                                                                                                                                                                                                                                                                                                                                                                                    </t>
  </si>
  <si>
    <t>172,35</t>
  </si>
  <si>
    <t xml:space="preserve">TELHA ESTRUTURAL DE FIBROCIMENTO 1 ABA, DE 0,52 X 4,00 M (SEM AMIANTO)                                                                                                                                                                                                                                                                                                                                                                                                                                    </t>
  </si>
  <si>
    <t>190,37</t>
  </si>
  <si>
    <t xml:space="preserve">TELHA ESTRUTURAL DE FIBROCIMENTO 1 ABA, DE 0,52 X 4,50 M (SEM AMIANTO)                                                                                                                                                                                                                                                                                                                                                                                                                                    </t>
  </si>
  <si>
    <t>92,56</t>
  </si>
  <si>
    <t xml:space="preserve">TELHA ESTRUTURAL DE FIBROCIMENTO 1 ABA, DE 0,52 X 5,00 M (SEM AMIANTO)                                                                                                                                                                                                                                                                                                                                                                                                                                    </t>
  </si>
  <si>
    <t>240,68</t>
  </si>
  <si>
    <t xml:space="preserve">TELHA ESTRUTURAL DE FIBROCIMENTO 1 ABA, DE 0,52 X 5,50 M (SEM AMIANTO)                                                                                                                                                                                                                                                                                                                                                                                                                                    </t>
  </si>
  <si>
    <t>264,86</t>
  </si>
  <si>
    <t xml:space="preserve">TELHA ESTRUTURAL DE FIBROCIMENTO 1 ABA, DE 0,52 X 6,00 M (SEM AMIANTO)                                                                                                                                                                                                                                                                                                                                                                                                                                    </t>
  </si>
  <si>
    <t xml:space="preserve">TELHA ESTRUTURAL DE FIBROCIMENTO 1 ABA, DE 0,52 X 6,50 M (SEM AMIANTO)                                                                                                                                                                                                                                                                                                                                                                                                                                    </t>
  </si>
  <si>
    <t>312,94</t>
  </si>
  <si>
    <t xml:space="preserve">TELHA ESTRUTURAL DE FIBROCIMENTO 1 ABA, DE 0,52 X 7,20 M (SEM AMIANTO)                                                                                                                                                                                                                                                                                                                                                                                                                                    </t>
  </si>
  <si>
    <t>346,50</t>
  </si>
  <si>
    <t xml:space="preserve">TELHA ESTRUTURAL DE FIBROCIMENTO 2 ABAS, DE 1,00 X 3,00 M (SEM AMIANTO)                                                                                                                                                                                                                                                                                                                                                                                                                                   </t>
  </si>
  <si>
    <t>229,14</t>
  </si>
  <si>
    <t xml:space="preserve">TELHA ESTRUTURAL DE FIBROCIMENTO 2 ABAS, DE 1,00 X 4,60 M (SEM AMIANTO)                                                                                                                                                                                                                                                                                                                                                                                                                                   </t>
  </si>
  <si>
    <t>365,15</t>
  </si>
  <si>
    <t xml:space="preserve">TELHA ESTRUTURAL DE FIBROCIMENTO 2 ABAS, DE 1,00 X 6,00 M (SEM AMIANTO)                                                                                                                                                                                                                                                                                                                                                                                                                                   </t>
  </si>
  <si>
    <t>479,55</t>
  </si>
  <si>
    <t xml:space="preserve">TELHA ESTRUTURAL DE FIBROCIMENTO 2 ABAS, DE 1,00 X 7,40 M (SEM AMIANTO)                                                                                                                                                                                                                                                                                                                                                                                                                                   </t>
  </si>
  <si>
    <t>589,57</t>
  </si>
  <si>
    <t xml:space="preserve">TELHA ESTRUTURAL DE FIBROCIMENTO 2 ABAS, DE 1,00 X 8,20 M (SEM AMIANTO)                                                                                                                                                                                                                                                                                                                                                                                                                                   </t>
  </si>
  <si>
    <t>656,20</t>
  </si>
  <si>
    <t xml:space="preserve">TELHA ESTRUTURAL DE FIBROCIMENTO 2 ABAS, DE 1,00 X 9,20 M (SEM AMIANTO)                                                                                                                                                                                                                                                                                                                                                                                                                                   </t>
  </si>
  <si>
    <t>734,64</t>
  </si>
  <si>
    <t xml:space="preserve">TELHA GALVALUME COM ISOLAMENTO TERMOACUSTICO EM ESPUMA RIGIDA DE POLIURETANO (PU) INJETADO, ESPESSURA DE 30 MM, DENSIDADE DE 35 KG/M3, COM DUAS FACES TRAPEZOIDAIS, ACABAMENTO NATURAL (NAO INCLUI ACESSORIOS DE FIXACAO)                                                                                                                                                                                                                                                                                 </t>
  </si>
  <si>
    <t>218,24</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</si>
  <si>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</si>
  <si>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</si>
  <si>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245,74</t>
  </si>
  <si>
    <t xml:space="preserve">TELHA TERMOISOLANTE REVESTIDA EM ACO GALVANIZADO, FACE SUPERIOR EM TELHA TRAPEZOIDAL E FACE INFERIOR EM CHAPA PLANA (SEM ACESSORIOS DE FIXACAO), REVESTIMENTO COM ESPESSURA DE 0,50 MM COM PRE-PINTURA NAS DUAS FACES, NUCLEO EM POLIESTIRENO (EPS) DE 30 MM                                                                                                                                                                                                                                              </t>
  </si>
  <si>
    <t>200,49</t>
  </si>
  <si>
    <t xml:space="preserve">TELHA TERMOISOLANTE REVESTIDA EM ACO GALVANIZADO, FACE SUPERIOR EM TELHA TRAPEZOIDAL E FACE INFERIOR EM CHAPA PLANA (SEM ACESSORIOS DE FIXACAO), REVESTIMENTO COM ESPESSURA DE 0,50 MM COM PRE-PINTURA NAS DUAS FACES, NUCLEO EM POLIESTIRENO (EPS) DE 50 MM                                                                                                                                                                                                                                              </t>
  </si>
  <si>
    <t>207,04</t>
  </si>
  <si>
    <t xml:space="preserve">TELHA TERMOISOLANTE REVESTIDA EM ACO GALVANIZADO, FACES SUPERIOR E INFERIOR EM TELHA TRAPEZOIDAL (SEM ACESSORIOS DE FIXACAO), REVESTIMENTO COM ESPESSURA DE 0,50 MM COM PRE-PINTURA NAS DUAS FACES, NUCLEO EM POLIESTIRENO (EPS) DE 50 MM                                                                                                                                                                                                                                                                 </t>
  </si>
  <si>
    <t>213,79</t>
  </si>
  <si>
    <t xml:space="preserve">TELHA TRAPEZOIDAL EM ACO ZINCADO, SEM PINTURA, ALTURA DE APROXIMADAMENTE 40 MM, ESPESSURA DE 0,50 MM E LARGURA UTIL DE 980 MM                                                                                                                                                                                                                                                                                                                                                                             </t>
  </si>
  <si>
    <t>65,26</t>
  </si>
  <si>
    <t xml:space="preserve">TELHA TRAPEZOIDAL EM ALUMINIO, ALTURA DE *38* MM E ESPESSURA DE 0,5 MM (LARGURA TOTAL DE 1056 MM E COMPRIMENTO DE 5000 MM)                                                                                                                                                                                                                                                                                                                                                                                </t>
  </si>
  <si>
    <t>421,23</t>
  </si>
  <si>
    <t xml:space="preserve">TELHA TRAPEZOIDAL EM ALUMINIO, ALTURA DE *38* MM E ESPESSURA DE 0,7 MM (LARGURA TOTAL DE 1056 MM E COMPRIMENTO DE 5000 MM)                                                                                                                                                                                                                                                                                                                                                                                </t>
  </si>
  <si>
    <t>532,16</t>
  </si>
  <si>
    <t xml:space="preserve">TELHA VIDRO TIPO CANAL OU COLONIAL, C = 46 A 50 CM                                                                                                                                                                                                                                                                                                                                                                                                                                                        </t>
  </si>
  <si>
    <t>52,36</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</si>
  <si>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</si>
  <si>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</si>
  <si>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</si>
  <si>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</si>
  <si>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</si>
  <si>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</si>
  <si>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</si>
  <si>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</si>
  <si>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</si>
  <si>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</si>
  <si>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</si>
  <si>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</si>
  <si>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</si>
  <si>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</si>
  <si>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16,01</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</si>
  <si>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</si>
  <si>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</si>
  <si>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</si>
  <si>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</si>
  <si>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104,33</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</si>
  <si>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</si>
  <si>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</si>
  <si>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</si>
  <si>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</si>
  <si>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22,21</t>
  </si>
  <si>
    <t xml:space="preserve">TERMINAL METALICO A PRESSAO PARA 1 CABO DE 240 MM2, COM 1 FURO DE FIXACAO                                                                                                                                                                                                                                                                                                                                                                                                                                 </t>
  </si>
  <si>
    <t>29,30</t>
  </si>
  <si>
    <t xml:space="preserve">TERMINAL METALICO A PRESSAO PARA 1 CABO DE 25 A 35 MM2, COM 2 FUROS PARA FIXACAO                                                                                                                                                                                                                                                                                                                                                                                                                          </t>
  </si>
  <si>
    <t>29,62</t>
  </si>
  <si>
    <t xml:space="preserve">TERMINAL METALICO A PRESSAO PARA 1 CABO DE 25 MM2, COM 1 FURO DE FIXACAO                                                                                                                                                                                                                                                                                                                                                                                                                                  </t>
  </si>
  <si>
    <t xml:space="preserve">TERMINAL METALICO A PRESSAO PARA 1 CABO DE 300 MM2, COM 1 FURO DE FIXACAO                                                                                                                                                                                                                                                                                                                                                                                                                                 </t>
  </si>
  <si>
    <t>42,63</t>
  </si>
  <si>
    <t xml:space="preserve">TERMINAL METALICO A PRESSAO PARA 1 CABO DE 35 MM2, COM 1 FURO DE FIXACAO                                                                                                                                                                                                                                                                                                                                                                                                                                  </t>
  </si>
  <si>
    <t xml:space="preserve">TERMINAL METALICO A PRESSAO PARA 1 CABO DE 50 A 70 MM2, COM 2 FUROS PARA FIXACAO                                                                                                                                                                                                                                                                                                                                                                                                                          </t>
  </si>
  <si>
    <t>51,16</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</si>
  <si>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</si>
  <si>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</si>
  <si>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</si>
  <si>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</si>
  <si>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86,33</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</si>
  <si>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</si>
  <si>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</si>
  <si>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</si>
  <si>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1.139,14</t>
  </si>
  <si>
    <t xml:space="preserve">TERMOFUSORA PARA TUBOS E CONEXOES EM PPR COM DIAMETROS DE 75 A 110 MM, POTENCIA DE *1100* W, TENSAO 220 V                                                                                                                                                                                                                                                                                                                                                                                                 </t>
  </si>
  <si>
    <t>1.598,79</t>
  </si>
  <si>
    <t xml:space="preserve">TERRA VEGETAL (ENSACADA)                                                                                                                                                                                                                                                                                                                                                                                                                                                                                  </t>
  </si>
  <si>
    <t xml:space="preserve">TERRA VEGETAL (GRANEL)                                                                                                                                                                                                                                                                                                                                                                                                                                                                                    </t>
  </si>
  <si>
    <t>107,14</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</si>
  <si>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</si>
  <si>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</si>
  <si>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</si>
  <si>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</si>
  <si>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</si>
  <si>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</si>
  <si>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</si>
  <si>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</si>
  <si>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63,93</t>
  </si>
  <si>
    <t xml:space="preserve">TIL TUBO QUEDA, EM PVC, JE, BBB, DN 100 X 100 MM, PARA REDE COLETORA DE ESGOTO (NBR 10569)                                                                                                                                                                                                                                                                                                                                                                                                                </t>
  </si>
  <si>
    <t>525,85</t>
  </si>
  <si>
    <t xml:space="preserve">TINTA / REVESTIMENTO A BASE DE RESINA EPOXI COM ALCATRAO, BICOMPONENTE                                                                                                                                                                                                                                                                                                                                                                                                                                    </t>
  </si>
  <si>
    <t xml:space="preserve">TINTA A BASE DE RESINA ACRILICA EMULSIONADA EM AGUA, PARA SINALIZACAO HORIZONTAL VIARIA (NBR 13699)                                                                                                                                                                                                                                                                                                                                                                                                       </t>
  </si>
  <si>
    <t>7,53</t>
  </si>
  <si>
    <t xml:space="preserve">TINTA A BASE DE RESINA ACRILICA, PARA SINALIZACAO HORIZONTAL VIARIA (NBR 11862)                                                                                                                                                                                                                                                                                                                                                                                                                           </t>
  </si>
  <si>
    <t xml:space="preserve">TINTA A OLEO BRILHANTE, PARA MADEIRAS E METAIS                                                                                                                                                                                                                                                                                                                                                                                                                                                            </t>
  </si>
  <si>
    <t>17,40</t>
  </si>
  <si>
    <t xml:space="preserve">TINTA ACRILICA PARA CERAMICA                                                                                                                                                                                                                                                                                                                                                                                                                                                                              </t>
  </si>
  <si>
    <t xml:space="preserve">TINTA ACRILICA PREMIUM PARA PISO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</si>
  <si>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</si>
  <si>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</si>
  <si>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</si>
  <si>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</si>
  <si>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</si>
  <si>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106,28</t>
  </si>
  <si>
    <t xml:space="preserve">TINTA BORRACHA, CLORADA, ACABAMENTO SEMIBRILHO, PRETA                                                                                                                                                                                                                                                                                                                                                                                                                                                     </t>
  </si>
  <si>
    <t>99,50</t>
  </si>
  <si>
    <t xml:space="preserve">TINTA EPOXI BASE AGUA PREMIUM, BRANCA                                                                                                                                                                                                                                                                                                                                                                                                                                                                     </t>
  </si>
  <si>
    <t xml:space="preserve">TINTA ESMALTE BASE AGUA PREMIUM ACETINADO                                                                                                                                                                                                                                                                                                                                                                                                                                                                 </t>
  </si>
  <si>
    <t>26,67</t>
  </si>
  <si>
    <t xml:space="preserve">TINTA ESMALTE BASE AGUA PREMIUM BRILHANTE                                                                                                                                                                                                                                                                                                                                                                                                                                                                 </t>
  </si>
  <si>
    <t xml:space="preserve">TINTA ESMALTE SINTETICO PREMIUM ACETINADO                                                                                                                                                                                                                                                                                                                                                                                                                                                                 </t>
  </si>
  <si>
    <t>25,82</t>
  </si>
  <si>
    <t xml:space="preserve">TINTA ESMALTE SINTETICO PREMIUM BRILHANTE                                                                                                                                                                                                                                                                                                                                                                                                                                                                 </t>
  </si>
  <si>
    <t xml:space="preserve">TINTA ESMALTE SINTETICO PREMIUM DE DUPLA ACAO GRAFITE FOSCO PARA SUPERFICIES METALICAS FERROSAS                                                                                                                                                                                                                                                                                                                                                                                                           </t>
  </si>
  <si>
    <t>27,65</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</si>
  <si>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</si>
  <si>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</si>
  <si>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</si>
  <si>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</si>
  <si>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</si>
  <si>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17,93</t>
  </si>
  <si>
    <t xml:space="preserve">TINTA LATEX ACRILICA ECONOMICA, COR BRANCA                                                                                                                                                                                                                                                                                                                                                                                                                                                                </t>
  </si>
  <si>
    <t xml:space="preserve">TINTA LATEX ACRILICA STANDARD, COR BRANCA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</si>
  <si>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</si>
  <si>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</si>
  <si>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</si>
  <si>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38,78</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</si>
  <si>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</si>
  <si>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</si>
  <si>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</si>
  <si>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34,61</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</si>
  <si>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</si>
  <si>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</si>
  <si>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</si>
  <si>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</si>
  <si>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</si>
  <si>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</si>
  <si>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</si>
  <si>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</si>
  <si>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</si>
  <si>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</si>
  <si>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</si>
  <si>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8,12</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</si>
  <si>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</si>
  <si>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</si>
  <si>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</si>
  <si>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</si>
  <si>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61,78</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</si>
  <si>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</si>
  <si>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</si>
  <si>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</si>
  <si>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674,36</t>
  </si>
  <si>
    <t xml:space="preserve">TORNEIRA CROMADA DE MESA PARA LAVATORIO TEMPORIZADA PRESSAO BICA BAIXA                                                                                                                                                                                                                                                                                                                                                                                                                                    </t>
  </si>
  <si>
    <t>173,63</t>
  </si>
  <si>
    <t xml:space="preserve">TORNEIRA CROMADA DE MESA PARA LAVATORIO, BICA ALTA (REF 1195)                                                                                                                                                                                                                                                                                                                                                                                                                                             </t>
  </si>
  <si>
    <t xml:space="preserve">TORNEIRA CROMADA DE MESA PARA LAVATORIO, PADRAO POPULAR, 1/2 " OU 3/4 " (REF 1193)                                                                                                                                                                                                                                                                                                                                                                                                                        </t>
  </si>
  <si>
    <t xml:space="preserve">TORNEIRA CROMADA DE PAREDE LONGA PARA LAVATORIO (REF 1178)                                                                                                                                                                                                                                                                                                                                                                                                                                                </t>
  </si>
  <si>
    <t>171,00</t>
  </si>
  <si>
    <t xml:space="preserve">TORNEIRA CROMADA DE PAREDE PARA COZINHA BICA MOVEL COM AREJADOR 1/2 " OU 3/4 " (REF 1168)                                                                                                                                                                                                                                                                                                                                                                                                                 </t>
  </si>
  <si>
    <t>100,10</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</si>
  <si>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</si>
  <si>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</si>
  <si>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</si>
  <si>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</si>
  <si>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</si>
  <si>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104,11</t>
  </si>
  <si>
    <t xml:space="preserve">TORNEIRA DE BOIA CONVENCIONAL PARA CAIXA D'AGUA, 1.1/4", COM HASTE E TORNEIRA METALICOS E BALAO PLASTICO                                                                                                                                                                                                                                                                                                                                                                                                  </t>
  </si>
  <si>
    <t>111,20</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</si>
  <si>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</si>
  <si>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</si>
  <si>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</si>
  <si>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</si>
  <si>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</si>
  <si>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</si>
  <si>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69,71</t>
  </si>
  <si>
    <t xml:space="preserve">TORNEIRA DE BOIA VAZAO TOTAL PARA CAIXA D'AGUA, 3/4", COM HASTE E TORNEIRA METALICOS E BALAO PLASTICO                                                                                                                                                                                                                                                                                                                                                                                                     </t>
  </si>
  <si>
    <t>52,80</t>
  </si>
  <si>
    <t xml:space="preserve">TORNEIRA ELETRICA DE PAREDE, BICA ALTA, PARA COZINHA, 5500 W (110/220 V)                                                                                                                                                                                                                                                                                                                                                                                                                                  </t>
  </si>
  <si>
    <t>149,62</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</si>
  <si>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</si>
  <si>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</si>
  <si>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</si>
  <si>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</si>
  <si>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</si>
  <si>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</si>
  <si>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9,66</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</si>
  <si>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</si>
  <si>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</si>
  <si>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</si>
  <si>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85.530,68</t>
  </si>
  <si>
    <t xml:space="preserve">TRANSFORMADOR TRIFASICO DE DISTRIBUICAO, POTENCIA DE 112,5 KVA, TENSAO NOMINAL DE 15 KV, TENSAO SECUNDARIA DE 220/127V, EM OLEO ISOLANTE TIPO MINERAL                                                                                                                                                                                                                                                                                                                                                     </t>
  </si>
  <si>
    <t>13.221,21</t>
  </si>
  <si>
    <t xml:space="preserve">TRANSFORMADOR TRIFASICO DE DISTRIBUICAO, POTENCIA DE 15 KVA, TENSAO NOMINAL DE 15 KV, TENSAO SECUNDARIA DE 220/127V, EM OLEO ISOLANTE TIPO MINERAL                                                                                                                                                                                                                                                                                                                                                        </t>
  </si>
  <si>
    <t>6.064,77</t>
  </si>
  <si>
    <t xml:space="preserve">TRANSFORMADOR TRIFASICO DE DISTRIBUICAO, POTENCIA DE 150 KVA, TENSAO NOMINAL DE 15 KV, TENSAO SECUNDARIA DE 220/127V, EM OLEO ISOLANTE TIPO MINERAL                                                                                                                                                                                                                                                                                                                                                       </t>
  </si>
  <si>
    <t>16.675,10</t>
  </si>
  <si>
    <t xml:space="preserve">TRANSFORMADOR TRIFASICO DE DISTRIBUICAO, POTENCIA DE 1500 KVA, TENSAO NOMINAL DE 15 KV, TENSAO SECUNDARIA DE 220/127V, EM OLEO ISOLANTE TIPO MINERAL                                                                                                                                                                                                                                                                                                                                                      </t>
  </si>
  <si>
    <t>108.150,57</t>
  </si>
  <si>
    <t xml:space="preserve">TRANSFORMADOR TRIFASICO DE DISTRIBUICAO, POTENCIA DE 225 KVA, TENSAO NOMINAL DE 15 KV, TENSAO SECUNDARIA DE 220/127V, EM OLEO ISOLANTE TIPO MINERAL                                                                                                                                                                                                                                                                                                                                                       </t>
  </si>
  <si>
    <t>23.392,71</t>
  </si>
  <si>
    <t xml:space="preserve">TRANSFORMADOR TRIFASICO DE DISTRIBUICAO, POTENCIA DE 30 KVA, TENSAO NOMINAL DE 15 KV, TENSAO SECUNDARIA DE 220/127V, EM OLEO ISOLANTE TIPO MINERAL                                                                                                                                                                                                                                                                                                                                                        </t>
  </si>
  <si>
    <t>7.407,69</t>
  </si>
  <si>
    <t xml:space="preserve">TRANSFORMADOR TRIFASICO DE DISTRIBUICAO, POTENCIA DE 300 KVA, TENSAO NOMINAL DE 15 KV, TENSAO SECUNDARIA DE 220/127V, EM OLEO ISOLANTE TIPO MINERAL                                                                                                                                                                                                                                                                                                                                                       </t>
  </si>
  <si>
    <t>27.291,49</t>
  </si>
  <si>
    <t xml:space="preserve">TRANSFORMADOR TRIFASICO DE DISTRIBUICAO, POTENCIA DE 45 KVA, TENSAO NOMINAL DE 15 KV, TENSAO SECUNDARIA DE 220/127V, EM OLEO ISOLANTE TIPO MINERAL                                                                                                                                                                                                                                                                                                                                                        </t>
  </si>
  <si>
    <t>8.274,08</t>
  </si>
  <si>
    <t xml:space="preserve">TRANSFORMADOR TRIFASICO DE DISTRIBUICAO, POTENCIA DE 500 KVA, TENSAO NOMINAL DE 15 KV, TENSAO SECUNDARIA DE 220/127V, EM OLEO ISOLANTE TIPO MINERAL                                                                                                                                                                                                                                                                                                                                                       </t>
  </si>
  <si>
    <t>44.535,39</t>
  </si>
  <si>
    <t xml:space="preserve">TRANSFORMADOR TRIFASICO DE DISTRIBUICAO, POTENCIA DE 75 KVA, TENSAO NOMINAL DE 15 KV, TENSAO SECUNDARIA DE 220/127V, EM OLEO ISOLANTE TIPO MINERAL                                                                                                                                                                                                                                                                                                                                                        </t>
  </si>
  <si>
    <t>10.700,00</t>
  </si>
  <si>
    <t xml:space="preserve">TRANSFORMADOR TRIFASICO DE DISTRIBUICAO, POTENCIA DE 750 KVA, TENSAO NOMINAL DE 15 KV, TENSAO SECUNDARIA DE 220/127V, EM OLEO ISOLANTE TIPO MINERAL                                                                                                                                                                                                                                                                                                                                                       </t>
  </si>
  <si>
    <t>61.087,90</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</si>
  <si>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</si>
  <si>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</si>
  <si>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</si>
  <si>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</si>
  <si>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</si>
  <si>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</si>
  <si>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</si>
  <si>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</si>
  <si>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</si>
  <si>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</si>
  <si>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</si>
  <si>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235.861,38</t>
  </si>
  <si>
    <t xml:space="preserve">TRATOR DE PNEUS COM POTENCIA DE 122 CV, TRACAO 4 X 4, PESO COM LASTRO DE 4510 KG                                                                                                                                                                                                                                                                                                                                                                                                                          </t>
  </si>
  <si>
    <t>273.299,70</t>
  </si>
  <si>
    <t xml:space="preserve">TRATOR DE PNEUS COM POTENCIA DE 15 CV, PESO COM LASTRO DE 1160 KG                                                                                                                                                                                                                                                                                                                                                                                                                                         </t>
  </si>
  <si>
    <t>80.492,37</t>
  </si>
  <si>
    <t xml:space="preserve">TRATOR DE PNEUS COM POTENCIA DE 50 CV, TRACAO 4 X 2, PESO COM LASTRO DE 2714 KG                                                                                                                                                                                                                                                                                                                                                                                                                           </t>
  </si>
  <si>
    <t>130.530,54</t>
  </si>
  <si>
    <t xml:space="preserve">TRATOR DE PNEUS COM POTENCIA DE 85 CV, TRACAO 4 X 4, PESO COM LASTRO DE 4675 KG                                                                                                                                                                                                                                                                                                                                                                                                                           </t>
  </si>
  <si>
    <t>200.295,00</t>
  </si>
  <si>
    <t xml:space="preserve">TRATOR DE PNEUS COM POTENCIA DE 85 CV, TURBO,  PESO COM LASTRO DE 4900 KG                                                                                                                                                                                                                                                                                                                                                                                                                                 </t>
  </si>
  <si>
    <t>192.947,71</t>
  </si>
  <si>
    <t xml:space="preserve">TRATOR DE PNEUS COM POTENCIA DE 95 CV, TRACAO 4 X 4, PESO MAXIMO DE 5225 KG                                                                                                                                                                                                                                                                                                                                                                                                                               </t>
  </si>
  <si>
    <t>215.270,31</t>
  </si>
  <si>
    <t xml:space="preserve">TRAVA / PRENDEDOR DE PORTA, EM LATAO CROMADO, MONTADO EM PISO                                                                                                                                                                                                                                                                                                                                                                                                                                             </t>
  </si>
  <si>
    <t xml:space="preserve">TRAVA-QUEDAS EM ACO PARA CORDA DE 12 MM, EXTENSOR DE 25 X 300 MM, COM MOSQUETAO TIPO GANCHO TRAVA DUPLA                                                                                                                                                                                                                                                                                                                                                                                                   </t>
  </si>
  <si>
    <t>166,85</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</si>
  <si>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</si>
  <si>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</si>
  <si>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</si>
  <si>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</si>
  <si>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</si>
  <si>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676,56</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</si>
  <si>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</si>
  <si>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</si>
  <si>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</si>
  <si>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</si>
  <si>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</si>
  <si>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</si>
  <si>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</si>
  <si>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</si>
  <si>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</si>
  <si>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84,34</t>
  </si>
  <si>
    <t xml:space="preserve">TUBO ACO CARBONO SEM COSTURA 1 1/4", E= *3,56 MM, SCHEDULE 40, *3,38* KG/M                                                                                                                                                                                                                                                                                                                                                                                                                                </t>
  </si>
  <si>
    <t>77,40</t>
  </si>
  <si>
    <t xml:space="preserve">TUBO ACO CARBONO SEM COSTURA 1/2", E= *2,77 MM, SCHEDULE 40, *1,27 KG/M                                                                                                                                                                                                                                                                                                                                                                                                                                   </t>
  </si>
  <si>
    <t xml:space="preserve">TUBO ACO CARBONO SEM COSTURA 1/2", E= *3,73 MM, SCHEDULE 80, *1,62 KG/M                                                                                                                                                                                                                                                                                                                                                                                                                                   </t>
  </si>
  <si>
    <t>49,92</t>
  </si>
  <si>
    <t xml:space="preserve">TUBO ACO CARBONO SEM COSTURA 1", E= *3,38 MM, SCHEDULE 40, *2,50* KG/M                                                                                                                                                                                                                                                                                                                                                                                                                                    </t>
  </si>
  <si>
    <t>57,76</t>
  </si>
  <si>
    <t xml:space="preserve">TUBO ACO CARBONO SEM COSTURA 14", E= *11,13 MM, SCHEDULE 40, *94,55 KG/M                                                                                                                                                                                                                                                                                                                                                                                                                                  </t>
  </si>
  <si>
    <t>1.788,50</t>
  </si>
  <si>
    <t xml:space="preserve">TUBO ACO CARBONO SEM COSTURA 2 1/2", E = 5,16 MM, SCHEDULE 40 (8,62 KG/M)                                                                                                                                                                                                                                                                                                                                                                                                                                 </t>
  </si>
  <si>
    <t>167,69</t>
  </si>
  <si>
    <t xml:space="preserve">TUBO ACO CARBONO SEM COSTURA 2", E= *3,91* MM, SCHEDULE 40, *5,43* KG/M                                                                                                                                                                                                                                                                                                                                                                                                                                   </t>
  </si>
  <si>
    <t>103,50</t>
  </si>
  <si>
    <t xml:space="preserve">TUBO ACO CARBONO SEM COSTURA 20", E= *12,70 MM, SCHEDULE 30, *154,97 KG/M                                                                                                                                                                                                                                                                                                                                                                                                                                 </t>
  </si>
  <si>
    <t>3.431,79</t>
  </si>
  <si>
    <t xml:space="preserve">TUBO ACO CARBONO SEM COSTURA 20", E= *6,35 MM,  SCHEDULE 10, *78,46 KG/M                                                                                                                                                                                                                                                                                                                                                                                                                                  </t>
  </si>
  <si>
    <t>1.901,72</t>
  </si>
  <si>
    <t xml:space="preserve">TUBO ACO CARBONO SEM COSTURA 3/4", E= *2,87 MM, SCHEDULE 40, *1,69 KG/M                                                                                                                                                                                                                                                                                                                                                                                                                                   </t>
  </si>
  <si>
    <t xml:space="preserve">TUBO ACO CARBONO SEM COSTURA 3/4", E= *3,91 MM, SCHEDULE 80, *2,19 KG/M.                                                                                                                                                                                                                                                                                                                                                                                                                                  </t>
  </si>
  <si>
    <t>64,66</t>
  </si>
  <si>
    <t xml:space="preserve">TUBO ACO CARBONO SEM COSTURA 3", E= *5,49 MM, SCHEDULE 40, *11,28* KG/M                                                                                                                                                                                                                                                                                                                                                                                                                                   </t>
  </si>
  <si>
    <t>211,12</t>
  </si>
  <si>
    <t xml:space="preserve">TUBO ACO CARBONO SEM COSTURA 4", E= *6,02 MM, SCHEDULE 40, *16,06 KG/M                                                                                                                                                                                                                                                                                                                                                                                                                                    </t>
  </si>
  <si>
    <t>307,18</t>
  </si>
  <si>
    <t xml:space="preserve">TUBO ACO CARBONO SEM COSTURA 4", E= *8,56 MM, SCHEDULE 80, *22,31 KG/M                                                                                                                                                                                                                                                                                                                                                                                                                                    </t>
  </si>
  <si>
    <t>439,15</t>
  </si>
  <si>
    <t xml:space="preserve">TUBO ACO CARBONO SEM COSTURA 5", E= *6,55 MM, SCHEDULE 40, *21,75* KG/M                                                                                                                                                                                                                                                                                                                                                                                                                                   </t>
  </si>
  <si>
    <t>481,86</t>
  </si>
  <si>
    <t xml:space="preserve">TUBO ACO CARBONO SEM COSTURA 6", E= *10,97 MM, SCHEDULE 80, *42,56 KG/M                                                                                                                                                                                                                                                                                                                                                                                                                                   </t>
  </si>
  <si>
    <t>827,99</t>
  </si>
  <si>
    <t xml:space="preserve">TUBO ACO CARBONO SEM COSTURA 6", E= 7,11 MM,  SCHEDULE 40, *28,26 KG/M                                                                                                                                                                                                                                                                                                                                                                                                                                    </t>
  </si>
  <si>
    <t>542,42</t>
  </si>
  <si>
    <t xml:space="preserve">TUBO ACO CARBONO SEM COSTURA 8", E= *12,70 MM, SCHEDULE 80, *64,64 KG/M                                                                                                                                                                                                                                                                                                                                                                                                                                   </t>
  </si>
  <si>
    <t>1.088,13</t>
  </si>
  <si>
    <t xml:space="preserve">TUBO ACO CARBONO SEM COSTURA 8", E= *6,35 MM,  SCHEDULE 20, *33,27 KG/M                                                                                                                                                                                                                                                                                                                                                                                                                                   </t>
  </si>
  <si>
    <t>629,34</t>
  </si>
  <si>
    <t xml:space="preserve">TUBO ACO CARBONO SEM COSTURA 8", E= *7,04 MM, SCHEDULE 30, *36,75 KG/M                                                                                                                                                                                                                                                                                                                                                                                                                                    </t>
  </si>
  <si>
    <t>686,55</t>
  </si>
  <si>
    <t xml:space="preserve">TUBO ACO CARBONO SEM COSTURA 8", E= *8,18 MM, SCHEDULE 40, *42,55 KG/M                                                                                                                                                                                                                                                                                                                                                                                                                                    </t>
  </si>
  <si>
    <t>816,71</t>
  </si>
  <si>
    <t xml:space="preserve">TUBO ACO GALVANIZADO COM COSTURA, CLASSE LEVE, DN 100 MM ( 4"),  E = 3,75 MM,  *10,55* KG/M (NBR 5580)                                                                                                                                                                                                                                                                                                                                                                                                    </t>
  </si>
  <si>
    <t>229,41</t>
  </si>
  <si>
    <t xml:space="preserve">TUBO ACO GALVANIZADO COM COSTURA, CLASSE LEVE, DN 15 MM ( 1/2"),  E = 2,25 MM,  *1,2* KG/M (NBR 5580)                                                                                                                                                                                                                                                                                                                                                                                                     </t>
  </si>
  <si>
    <t>26,80</t>
  </si>
  <si>
    <t xml:space="preserve">TUBO ACO GALVANIZADO COM COSTURA, CLASSE LEVE, DN 20 MM ( 3/4"),  E = 2,25 MM,  *1,3* KG/M (NBR 5580)                                                                                                                                                                                                                                                                                                                                                                                                     </t>
  </si>
  <si>
    <t>34,89</t>
  </si>
  <si>
    <t xml:space="preserve">TUBO ACO GALVANIZADO COM COSTURA, CLASSE LEVE, DN 25 MM ( 1"),  E = 2,65 MM,  *2,11* KG/M (NBR 5580)                                                                                                                                                                                                                                                                                                                                                                                                      </t>
  </si>
  <si>
    <t>46,85</t>
  </si>
  <si>
    <t xml:space="preserve">TUBO ACO GALVANIZADO COM COSTURA, CLASSE LEVE, DN 32 MM ( 1 1/4"),  E = 2,65 MM,  *2,71* KG/M (NBR 5580)                                                                                                                                                                                                                                                                                                                                                                                                  </t>
  </si>
  <si>
    <t>68,28</t>
  </si>
  <si>
    <t xml:space="preserve">TUBO ACO GALVANIZADO COM COSTURA, CLASSE LEVE, DN 40 MM ( 1 1/2"),  E = 3,00 MM,  *3,48* KG/M (NBR 5580)                                                                                                                                                                                                                                                                                                                                                                                                  </t>
  </si>
  <si>
    <t xml:space="preserve">TUBO ACO GALVANIZADO COM COSTURA, CLASSE LEVE, DN 50 MM ( 2"),  E = 3,00 MM,  *4,40* KG/M (NBR 5580)                                                                                                                                                                                                                                                                                                                                                                                                      </t>
  </si>
  <si>
    <t>98,47</t>
  </si>
  <si>
    <t xml:space="preserve">TUBO ACO GALVANIZADO COM COSTURA, CLASSE LEVE, DN 65 MM ( 2 1/2"),  E = 3,35 MM, * 6,23* KG/M (NBR 5580)                                                                                                                                                                                                                                                                                                                                                                                                  </t>
  </si>
  <si>
    <t>137,78</t>
  </si>
  <si>
    <t xml:space="preserve">TUBO ACO GALVANIZADO COM COSTURA, CLASSE LEVE, DN 80 MM ( 3"),  E = 3,35 MM, *7,32* KG/M (NBR 5580)                                                                                                                                                                                                                                                                                                                                                                                                       </t>
  </si>
  <si>
    <t>158,29</t>
  </si>
  <si>
    <t xml:space="preserve">TUBO ACO GALVANIZADO COM COSTURA, CLASSE MEDIA, DN 1.1/2", E = *3,25* MM, PESO *3,61* KG/M (NBR 5580)                                                                                                                                                                                                                                                                                                                                                                                                     </t>
  </si>
  <si>
    <t>75,53</t>
  </si>
  <si>
    <t xml:space="preserve">TUBO ACO GALVANIZADO COM COSTURA, CLASSE MEDIA, DN 1.1/4", E = *3,25* MM, PESO *3,14* KG/M (NBR 5580)                                                                                                                                                                                                                                                                                                                                                                                                     </t>
  </si>
  <si>
    <t>65,02</t>
  </si>
  <si>
    <t xml:space="preserve">TUBO ACO GALVANIZADO COM COSTURA, CLASSE MEDIA, DN 1/2", E = *2,65* MM, PESO *1,22* KG/M (NBR 5580)                                                                                                                                                                                                                                                                                                                                                                                                       </t>
  </si>
  <si>
    <t>27,47</t>
  </si>
  <si>
    <t xml:space="preserve">TUBO ACO GALVANIZADO COM COSTURA, CLASSE MEDIA, DN 1", E = 3,38 MM, PESO 2,50 KG/M (NBR 5580)                                                                                                                                                                                                                                                                                                                                                                                                             </t>
  </si>
  <si>
    <t xml:space="preserve">TUBO ACO GALVANIZADO COM COSTURA, CLASSE MEDIA, DN 2.1/2", E = *3,65* MM, PESO *6,51* KG/M (NBR 5580)                                                                                                                                                                                                                                                                                                                                                                                                     </t>
  </si>
  <si>
    <t>135,17</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</si>
  <si>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</si>
  <si>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</si>
  <si>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</si>
  <si>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181,90</t>
  </si>
  <si>
    <t xml:space="preserve">TUBO ACO GALVANIZADO COM COSTURA, CLASSE MEDIA, DN 4", E = 4,50* MM, PESO 12,10* KG/M (NBR 5580)                                                                                                                                                                                                                                                                                                                                                                                                          </t>
  </si>
  <si>
    <t>250,51</t>
  </si>
  <si>
    <t xml:space="preserve">TUBO ACO GALVANIZADO COM COSTURA, CLASSE MEDIA, DN 5", E = *5,40* MM, PESO *17,80* KG/M (NBR 5580)                                                                                                                                                                                                                                                                                                                                                                                                        </t>
  </si>
  <si>
    <t>375,06</t>
  </si>
  <si>
    <t xml:space="preserve">TUBO ACO GALVANIZADO COM COSTURA, CLASSE MEDIA, DN 6", E = 4,85* MM, PESO 19,68* KG/M (NBR 5580)                                                                                                                                                                                                                                                                                                                                                                                                          </t>
  </si>
  <si>
    <t>406,76</t>
  </si>
  <si>
    <t xml:space="preserve">TUBO ACO INDUSTRIAL DN 2" (50,8 MM) E=1,50MM, PESO= 1,8237 KG/M                                                                                                                                                                                                                                                                                                                                                                                                                                           </t>
  </si>
  <si>
    <t xml:space="preserve">TUBO COLETOR DE ESGOTO PVC, JEI, DN 100 MM (NBR  7362)                                                                                                                                                                                                                                                                                                                                                                                                                                                    </t>
  </si>
  <si>
    <t>39,11</t>
  </si>
  <si>
    <t xml:space="preserve">TUBO COLETOR DE ESGOTO PVC, JEI, DN 200 MM (NBR 7362)                                                                                                                                                                                                                                                                                                                                                                                                                                                     </t>
  </si>
  <si>
    <t>126,61</t>
  </si>
  <si>
    <t xml:space="preserve">TUBO COLETOR DE ESGOTO PVC, JEI, DN 250 MM (NBR 7362)                                                                                                                                                                                                                                                                                                                                                                                                                                                     </t>
  </si>
  <si>
    <t>215,89</t>
  </si>
  <si>
    <t xml:space="preserve">TUBO COLETOR DE ESGOTO PVC, JEI, DN 300 MM (NBR 7362)                                                                                                                                                                                                                                                                                                                                                                                                                                                     </t>
  </si>
  <si>
    <t>348,70</t>
  </si>
  <si>
    <t xml:space="preserve">TUBO COLETOR DE ESGOTO PVC, JEI, DN 350 MM (NBR 7362)                                                                                                                                                                                                                                                                                                                                                                                                                                                     </t>
  </si>
  <si>
    <t>431,86</t>
  </si>
  <si>
    <t xml:space="preserve">TUBO COLETOR DE ESGOTO PVC, JEI, DN 400 MM (NBR 7362)                                                                                                                                                                                                                                                                                                                                                                                                                                                     </t>
  </si>
  <si>
    <t>559,37</t>
  </si>
  <si>
    <t xml:space="preserve">TUBO COLETOR DE ESGOTO, PVC, JEI, DN 150 MM  (NBR 7362)                                                                                                                                                                                                                                                                                                                                                                                                                                                   </t>
  </si>
  <si>
    <t xml:space="preserve">TUBO CORRUGADO PEAD, PAREDE DUPLA, INTERNA LISA, JEI, DN/DI *1000* MM, PARA SANEAMENTO                                                                                                                                                                                                                                                                                                                                                                                                                    </t>
  </si>
  <si>
    <t>2.229,82</t>
  </si>
  <si>
    <t xml:space="preserve">TUBO CORRUGADO PEAD, PAREDE DUPLA, INTERNA LISA, JEI, DN/DI *400* MM, PARA SANEAMENTO                                                                                                                                                                                                                                                                                                                                                                                                                     </t>
  </si>
  <si>
    <t>635,74</t>
  </si>
  <si>
    <t xml:space="preserve">TUBO CORRUGADO PEAD, PAREDE DUPLA, INTERNA LISA, JEI, DN/DI *800* MM, PARA SANEAMENTO                                                                                                                                                                                                                                                                                                                                                                                                                     </t>
  </si>
  <si>
    <t>1.677,61</t>
  </si>
  <si>
    <t xml:space="preserve">TUBO CORRUGADO PEAD, PAREDE DUPLA, INTERNA LISA, JEI, DN/DI 1200 MM, PARA SANEAMENTO                                                                                                                                                                                                                                                                                                                                                                                                                      </t>
  </si>
  <si>
    <t>3.499,68</t>
  </si>
  <si>
    <t xml:space="preserve">TUBO CORRUGADO PEAD, PAREDE DUPLA, INTERNA LISA, JEI, DN/DI 250 MM, PARA SANEAMENTO                                                                                                                                                                                                                                                                                                                                                                                                                       </t>
  </si>
  <si>
    <t>243,83</t>
  </si>
  <si>
    <t xml:space="preserve">TUBO CORRUGADO PEAD, PAREDE DUPLA, INTERNA LISA, JEI, DN/DI 300 MM, PARA SANEAMENTO                                                                                                                                                                                                                                                                                                                                                                                                                       </t>
  </si>
  <si>
    <t>288,38</t>
  </si>
  <si>
    <t xml:space="preserve">TUBO CORRUGADO PEAD, PAREDE DUPLA, INTERNA LISA, JEI, DN/DI 600 MM, PARA SANEAMENTO                                                                                                                                                                                                                                                                                                                                                                                                                       </t>
  </si>
  <si>
    <t>1.188,78</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</si>
  <si>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</si>
  <si>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</si>
  <si>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</si>
  <si>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</si>
  <si>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</si>
  <si>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</si>
  <si>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</si>
  <si>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</si>
  <si>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</si>
  <si>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110,89</t>
  </si>
  <si>
    <t xml:space="preserve">TUBO DE BORRACHA ELASTOMERICA FLEXIVEL, PRETA, PARA ISOLAMENTO TERMICO DE TUBULACAO, DN 1 3/8" (35 MM), E= 32 MM, COEFICIENTE DE CONDUTIVIDADE TERMICA 0,036W/mK, VAPOR DE AGUA MAIOR OU IGUAL A 10.000                                                                                                                                                                                                                                                                                                   </t>
  </si>
  <si>
    <t>131,53</t>
  </si>
  <si>
    <t xml:space="preserve">TUBO DE BORRACHA ELASTOMERICA FLEXIVEL, PRETA, PARA ISOLAMENTO TERMICO DE TUBULACAO, DN 1 5/8" (42 MM), E= 32 MM, COEFICIENTE DE CONDUTIVIDADE TERMICA 0,036W/mK, VAPOR DE AGUA MAIOR OU IGUAL A 10.000                                                                                                                                                                                                                                                                                                   </t>
  </si>
  <si>
    <t>150,11</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</si>
  <si>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</si>
  <si>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</si>
  <si>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</si>
  <si>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</si>
  <si>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179,64</t>
  </si>
  <si>
    <t xml:space="preserve">TUBO DE BORRACHA ELASTOMERICA FLEXIVEL, PRETA, PARA ISOLAMENTO TERMICO DE TUBULACAO, DN 2 5/8" (*64* MM), E= *32* MM, COEFICIENTE DE CONDUTIVIDADE TERMICA 0,036W/MK, VAPOR DE AGUA MAIOR OU IGUAL A 10.000                                                                                                                                                                                                                                                                                               </t>
  </si>
  <si>
    <t>182,18</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</si>
  <si>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</si>
  <si>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</si>
  <si>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</si>
  <si>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</si>
  <si>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</si>
  <si>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</si>
  <si>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185,08</t>
  </si>
  <si>
    <t xml:space="preserve">TUBO DE COBRE CLASSE "A", DN = 1 1/4 " (35 MM), PARA INSTALACOES DE MEDIA PRESSAO PARA GASES COMBUSTIVEIS E MEDICINAIS                                                                                                                                                                                                                                                                                                                                                                                    </t>
  </si>
  <si>
    <t>153,83</t>
  </si>
  <si>
    <t xml:space="preserve">TUBO DE COBRE CLASSE "A", DN = 1/2 " (15 MM), PARA INSTALACOES DE MEDIA PRESSAO PARA GASES COMBUSTIVEIS E MEDICINAIS                                                                                                                                                                                                                                                                                                                                                                                      </t>
  </si>
  <si>
    <t xml:space="preserve">TUBO DE COBRE CLASSE "A", DN = 2 1/2 " (66 MM), PARA INSTALACOES DE MEDIA PRESSAO PARA GASES COMBUSTIVEIS E MEDICINAIS                                                                                                                                                                                                                                                                                                                                                                                    </t>
  </si>
  <si>
    <t>340,69</t>
  </si>
  <si>
    <t xml:space="preserve">TUBO DE COBRE CLASSE "A", DN = 3 " (79 MM), PARA INSTALACOES DE MEDIA PRESSAO PARA GASES COMBUSTIVEIS E MEDICINAIS                                                                                                                                                                                                                                                                                                                                                                                        </t>
  </si>
  <si>
    <t>501,92</t>
  </si>
  <si>
    <t xml:space="preserve">TUBO DE COBRE CLASSE "A", DN = 3/4 " (22 MM), PARA INSTALACOES DE MEDIA PRESSAO PARA GASES COMBUSTIVEIS E MEDICINAIS                                                                                                                                                                                                                                                                                                                                                                                      </t>
  </si>
  <si>
    <t>80,06</t>
  </si>
  <si>
    <t xml:space="preserve">TUBO DE COBRE CLASSE "A", DN = 4 " (104 MM), PARA INSTALACOES DE MEDIA PRESSAO PARA GASES COMBUSTIVEIS E MEDICINAIS                                                                                                                                                                                                                                                                                                                                                                                       </t>
  </si>
  <si>
    <t>761,03</t>
  </si>
  <si>
    <t xml:space="preserve">TUBO DE COBRE CLASSE "E", DN = 104 MM, PARA INSTALACAO HIDRAULICA PREDIAL                                                                                                                                                                                                                                                                                                                                                                                                                                 </t>
  </si>
  <si>
    <t>602,61</t>
  </si>
  <si>
    <t xml:space="preserve">TUBO DE COBRE CLASSE "E", DN = 15 MM, PARA INSTALACAO HIDRAULICA PREDIAL                                                                                                                                                                                                                                                                                                                                                                                                                                  </t>
  </si>
  <si>
    <t>31,96</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</si>
  <si>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</si>
  <si>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</si>
  <si>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</si>
  <si>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101,33</t>
  </si>
  <si>
    <t xml:space="preserve">TUBO DE COBRE CLASSE "E", DN = 42 MM, PARA INSTALACAO HIDRAULICA PREDIAL                                                                                                                                                                                                                                                                                                                                                                                                                                  </t>
  </si>
  <si>
    <t>136,83</t>
  </si>
  <si>
    <t xml:space="preserve">TUBO DE COBRE CLASSE "E", DN = 54 MM, PARA INSTALACAO HIDRAULICA PREDIAL                                                                                                                                                                                                                                                                                                                                                                                                                                  </t>
  </si>
  <si>
    <t>198,43</t>
  </si>
  <si>
    <t xml:space="preserve">TUBO DE COBRE CLASSE "E", DN = 66 MM, PARA INSTALACAO HIDRAULICA PREDIAL                                                                                                                                                                                                                                                                                                                                                                                                                                  </t>
  </si>
  <si>
    <t>279,56</t>
  </si>
  <si>
    <t xml:space="preserve">TUBO DE COBRE CLASSE "E", DN = 79 MM, PARA INSTALACAO HIDRAULICA PREDIAL                                                                                                                                                                                                                                                                                                                                                                                                                                  </t>
  </si>
  <si>
    <t>408,67</t>
  </si>
  <si>
    <t xml:space="preserve">TUBO DE COBRE CLASSE "I", DN = 1 " (28 MM), PARA INSTALACOES INDUSTRIAIS DE ALTA PRESSAO E VAPOR                                                                                                                                                                                                                                                                                                                                                                                                          </t>
  </si>
  <si>
    <t>134,23</t>
  </si>
  <si>
    <t xml:space="preserve">TUBO DE COBRE CLASSE "I", DN = 1 1/2 " (42 MM), PARA INSTALACOES INDUSTRIAIS DE ALTA PRESSAO E VAPOR                                                                                                                                                                                                                                                                                                                                                                                                      </t>
  </si>
  <si>
    <t>235,91</t>
  </si>
  <si>
    <t xml:space="preserve">TUBO DE COBRE CLASSE "I", DN = 1 1/4 " (35 MM), PARA INSTALACOES INDUSTRIAIS DE ALTA PRESSAO E VAPOR                                                                                                                                                                                                                                                                                                                                                                                                      </t>
  </si>
  <si>
    <t>194,14</t>
  </si>
  <si>
    <t xml:space="preserve">TUBO DE COBRE CLASSE "I", DN = 1/2 " (15 MM), PARA INSTALACOES INDUSTRIAIS DE ALTA PRESSAO E VAPOR                                                                                                                                                                                                                                                                                                                                                                                                        </t>
  </si>
  <si>
    <t xml:space="preserve">TUBO DE COBRE CLASSE "I", DN = 2 " (54 MM), PARA INSTALACOES INDUSTRIAIS DE ALTA PRESSAO E VAPOR                                                                                                                                                                                                                                                                                                                                                                                                          </t>
  </si>
  <si>
    <t>326,70</t>
  </si>
  <si>
    <t xml:space="preserve">TUBO DE COBRE CLASSE "I", DN = 2 1/2 " (66 MM), PARA INSTALACOES INDUSTRIAIS DE ALTA PRESSAO E VAPOR                                                                                                                                                                                                                                                                                                                                                                                                      </t>
  </si>
  <si>
    <t>423,88</t>
  </si>
  <si>
    <t xml:space="preserve">TUBO DE COBRE CLASSE "I", DN = 3 " (79 MM), PARA INSTALACOES INDUSTRIAIS DE ALTA PRESSAO E VAPOR                                                                                                                                                                                                                                                                                                                                                                                                          </t>
  </si>
  <si>
    <t>627,79</t>
  </si>
  <si>
    <t xml:space="preserve">TUBO DE COBRE CLASSE "I", DN = 3/4 " (22 MM), PARA INSTALACOES INDUSTRIAIS DE ALTA PRESSAO E VAPOR                                                                                                                                                                                                                                                                                                                                                                                                        </t>
  </si>
  <si>
    <t>96,88</t>
  </si>
  <si>
    <t xml:space="preserve">TUBO DE COBRE CLASSE "I", DN = 4" (104 MM), PARA INSTALACOES INDUSTRIAIS DE ALTA PRESSAO E VAPOR                                                                                                                                                                                                                                                                                                                                                                                                          </t>
  </si>
  <si>
    <t>924,07</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</si>
  <si>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</si>
  <si>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</si>
  <si>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</si>
  <si>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</si>
  <si>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63,34</t>
  </si>
  <si>
    <t xml:space="preserve">TUBO DE COBRE FLEXIVEL, D = 3/8 ", E = 0,79 MM, PARA AR-CONDICIONADO/ INSTALACOES GAS RESIDENCIAIS E COMERCIAIS                                                                                                                                                                                                                                                                                                                                                                                           </t>
  </si>
  <si>
    <t xml:space="preserve">TUBO DE COBRE FLEXIVEL, D = 5/16 ", E = 0,79 MM, PARA AR-CONDICIONADO/ INSTALACOES GAS RESIDENCIAIS E COMERCIAIS                                                                                                                                                                                                                                                                                                                                                                                          </t>
  </si>
  <si>
    <t>24,82</t>
  </si>
  <si>
    <t xml:space="preserve">TUBO DE COBRE FLEXIVEL, D = 5/8 ", E = 0,79 MM, PARA AR-CONDICIONADO/ INSTALACOES GAS RESIDENCIAIS E COMERCIAIS                                                                                                                                                                                                                                                                                                                                                                                           </t>
  </si>
  <si>
    <t>52,37</t>
  </si>
  <si>
    <t xml:space="preserve">TUBO DE COBRE, CLASSE "A", DN = 2" (54 MM), PARA INSTALACOES DE MEDIA PRESSAO PARA GASES COMBUSTIVEIS E MEDICINAIS                                                                                                                                                                                                                                                                                                                                                                                        </t>
  </si>
  <si>
    <t>263,35</t>
  </si>
  <si>
    <t xml:space="preserve">TUBO DE CONCRETO ARMADO PARA AGUAS PLUVIAIS, CLASSE PA-1, COM ENCAIXE PONTA E BOLSA, DIAMETRO NOMINAL DE = 600 MM                                                                                                                                                                                                                                                                                                                                                                                         </t>
  </si>
  <si>
    <t>199,00</t>
  </si>
  <si>
    <t xml:space="preserve">TUBO DE CONCRETO ARMADO PARA AGUAS PLUVIAIS, CLASSE PA-1, COM ENCAIXE PONTA E BOLSA, DIAMETRO NOMINAL DE 1000 MM                                                                                                                                                                                                                                                                                                                                                                                          </t>
  </si>
  <si>
    <t>387,96</t>
  </si>
  <si>
    <t xml:space="preserve">TUBO DE CONCRETO ARMADO PARA AGUAS PLUVIAIS, CLASSE PA-1, COM ENCAIXE PONTA E BOLSA, DIAMETRO NOMINAL DE 1100 MM                                                                                                                                                                                                                                                                                                                                                                                          </t>
  </si>
  <si>
    <t>543,48</t>
  </si>
  <si>
    <t xml:space="preserve">TUBO DE CONCRETO ARMADO PARA AGUAS PLUVIAIS, CLASSE PA-1, COM ENCAIXE PONTA E BOLSA, DIAMETRO NOMINAL DE 1200 MM                                                                                                                                                                                                                                                                                                                                                                                          </t>
  </si>
  <si>
    <t>579,44</t>
  </si>
  <si>
    <t xml:space="preserve">TUBO DE CONCRETO ARMADO PARA AGUAS PLUVIAIS, CLASSE PA-1, COM ENCAIXE PONTA E BOLSA, DIAMETRO NOMINAL DE 1500 MM                                                                                                                                                                                                                                                                                                                                                                                          </t>
  </si>
  <si>
    <t>839,47</t>
  </si>
  <si>
    <t xml:space="preserve">TUBO DE CONCRETO ARMADO PARA AGUAS PLUVIAIS, CLASSE PA-1, COM ENCAIXE PONTA E BOLSA, DIAMETRO NOMINAL DE 2000 MM                                                                                                                                                                                                                                                                                                                                                                                          </t>
  </si>
  <si>
    <t>2.326,19</t>
  </si>
  <si>
    <t xml:space="preserve">TUBO DE CONCRETO ARMADO PARA AGUAS PLUVIAIS, CLASSE PA-1, COM ENCAIXE PONTA E BOLSA, DIAMETRO NOMINAL DE 300 MM                                                                                                                                                                                                                                                                                                                                                                                           </t>
  </si>
  <si>
    <t xml:space="preserve">TUBO DE CONCRETO ARMADO PARA AGUAS PLUVIAIS, CLASSE PA-1, COM ENCAIXE PONTA E BOLSA, DIAMETRO NOMINAL DE 400 MM                                                                                                                                                                                                                                                                                                                                                                                           </t>
  </si>
  <si>
    <t>102,84</t>
  </si>
  <si>
    <t xml:space="preserve">TUBO DE CONCRETO ARMADO PARA AGUAS PLUVIAIS, CLASSE PA-1, COM ENCAIXE PONTA E BOLSA, DIAMETRO NOMINAL DE 500 MM                                                                                                                                                                                                                                                                                                                                                                                           </t>
  </si>
  <si>
    <t>122,91</t>
  </si>
  <si>
    <t xml:space="preserve">TUBO DE CONCRETO ARMADO PARA AGUAS PLUVIAIS, CLASSE PA-1, COM ENCAIXE PONTA E BOLSA, DIAMETRO NOMINAL DE 700 MM                                                                                                                                                                                                                                                                                                                                                                                           </t>
  </si>
  <si>
    <t>271,24</t>
  </si>
  <si>
    <t xml:space="preserve">TUBO DE CONCRETO ARMADO PARA AGUAS PLUVIAIS, CLASSE PA-1, COM ENCAIXE PONTA E BOLSA, DIAMETRO NOMINAL DE 800 MM                                                                                                                                                                                                                                                                                                                                                                                           </t>
  </si>
  <si>
    <t>331,10</t>
  </si>
  <si>
    <t xml:space="preserve">TUBO DE CONCRETO ARMADO PARA AGUAS PLUVIAIS, CLASSE PA-1, COM ENCAIXE PONTA E BOLSA, DIAMETRO NOMINAL DE 900 MM                                                                                                                                                                                                                                                                                                                                                                                           </t>
  </si>
  <si>
    <t>380,44</t>
  </si>
  <si>
    <t xml:space="preserve">TUBO DE CONCRETO ARMADO PARA AGUAS PLUVIAIS, CLASSE PA-2, COM ENCAIXE PONTA E BOLSA, DIAMETRO NOMINAL DE 1000 MM                                                                                                                                                                                                                                                                                                                                                                                          </t>
  </si>
  <si>
    <t xml:space="preserve">TUBO DE CONCRETO ARMADO PARA AGUAS PLUVIAIS, CLASSE PA-2, COM ENCAIXE PONTA E BOLSA, DIAMETRO NOMINAL DE 1100 MM                                                                                                                                                                                                                                                                                                                                                                                          </t>
  </si>
  <si>
    <t>588,63</t>
  </si>
  <si>
    <t xml:space="preserve">TUBO DE CONCRETO ARMADO PARA AGUAS PLUVIAIS, CLASSE PA-2, COM ENCAIXE PONTA E BOLSA, DIAMETRO NOMINAL DE 1200 MM                                                                                                                                                                                                                                                                                                                                                                                          </t>
  </si>
  <si>
    <t>625,42</t>
  </si>
  <si>
    <t xml:space="preserve">TUBO DE CONCRETO ARMADO PARA AGUAS PLUVIAIS, CLASSE PA-2, COM ENCAIXE PONTA E BOLSA, DIAMETRO NOMINAL DE 1500 MM                                                                                                                                                                                                                                                                                                                                                                                          </t>
  </si>
  <si>
    <t>898,00</t>
  </si>
  <si>
    <t xml:space="preserve">TUBO DE CONCRETO ARMADO PARA AGUAS PLUVIAIS, CLASSE PA-2, COM ENCAIXE PONTA E BOLSA, DIAMETRO NOMINAL DE 2000 MM                                                                                                                                                                                                                                                                                                                                                                                          </t>
  </si>
  <si>
    <t>2.608,73</t>
  </si>
  <si>
    <t xml:space="preserve">TUBO DE CONCRETO ARMADO PARA AGUAS PLUVIAIS, CLASSE PA-2, COM ENCAIXE PONTA E BOLSA, DIAMETRO NOMINAL DE 300 MM                                                                                                                                                                                                                                                                                                                                                                                           </t>
  </si>
  <si>
    <t xml:space="preserve">TUBO DE CONCRETO ARMADO PARA AGUAS PLUVIAIS, CLASSE PA-2, COM ENCAIXE PONTA E BOLSA, DIAMETRO NOMINAL DE 400 MM                                                                                                                                                                                                                                                                                                                                                                                           </t>
  </si>
  <si>
    <t>108,69</t>
  </si>
  <si>
    <t xml:space="preserve">TUBO DE CONCRETO ARMADO PARA AGUAS PLUVIAIS, CLASSE PA-2, COM ENCAIXE PONTA E BOLSA, DIAMETRO NOMINAL DE 500 MM                                                                                                                                                                                                                                                                                                                                                                                           </t>
  </si>
  <si>
    <t xml:space="preserve">TUBO DE CONCRETO ARMADO PARA AGUAS PLUVIAIS, CLASSE PA-2, COM ENCAIXE PONTA E BOLSA, DIAMETRO NOMINAL DE 600 MM                                                                                                                                                                                                                                                                                                                                                                                           </t>
  </si>
  <si>
    <t>172,66</t>
  </si>
  <si>
    <t xml:space="preserve">TUBO DE CONCRETO ARMADO PARA AGUAS PLUVIAIS, CLASSE PA-2, COM ENCAIXE PONTA E BOLSA, DIAMETRO NOMINAL DE 700 MM                                                                                                                                                                                                                                                                                                                                                                                           </t>
  </si>
  <si>
    <t>264,21</t>
  </si>
  <si>
    <t xml:space="preserve">TUBO DE CONCRETO ARMADO PARA AGUAS PLUVIAIS, CLASSE PA-2, COM ENCAIXE PONTA E BOLSA, DIAMETRO NOMINAL DE 800 MM                                                                                                                                                                                                                                                                                                                                                                                           </t>
  </si>
  <si>
    <t xml:space="preserve">TUBO DE CONCRETO ARMADO PARA AGUAS PLUVIAIS, CLASSE PA-2, COM ENCAIXE PONTA E BOLSA, DIAMETRO NOMINAL DE 900 MM                                                                                                                                                                                                                                                                                                                                                                                           </t>
  </si>
  <si>
    <t>384,62</t>
  </si>
  <si>
    <t xml:space="preserve">TUBO DE CONCRETO ARMADO PARA AGUAS PLUVIAIS, CLASSE PA-3, COM ENCAIXE PONTA E BOLSA, DIAMETRO NOMINAL DE 1000 MM                                                                                                                                                                                                                                                                                                                                                                                          </t>
  </si>
  <si>
    <t xml:space="preserve">TUBO DE CONCRETO ARMADO PARA AGUAS PLUVIAIS, CLASSE PA-3, COM ENCAIXE PONTA E BOLSA, DIAMETRO NOMINAL DE 1100 MM                                                                                                                                                                                                                                                                                                                                                                                          </t>
  </si>
  <si>
    <t>714,89</t>
  </si>
  <si>
    <t xml:space="preserve">TUBO DE CONCRETO ARMADO PARA AGUAS PLUVIAIS, CLASSE PA-3, COM ENCAIXE PONTA E BOLSA, DIAMETRO NOMINAL DE 1200 MM                                                                                                                                                                                                                                                                                                                                                                                          </t>
  </si>
  <si>
    <t>864,39</t>
  </si>
  <si>
    <t xml:space="preserve">TUBO DE CONCRETO ARMADO PARA AGUAS PLUVIAIS, CLASSE PA-3, COM ENCAIXE PONTA E BOLSA, DIAMETRO NOMINAL DE 1500 MM                                                                                                                                                                                                                                                                                                                                                                                          </t>
  </si>
  <si>
    <t>1.312,73</t>
  </si>
  <si>
    <t xml:space="preserve">TUBO DE CONCRETO ARMADO PARA AGUAS PLUVIAIS, CLASSE PA-3, COM ENCAIXE PONTA E BOLSA, DIAMETRO NOMINAL DE 400 MM                                                                                                                                                                                                                                                                                                                                                                                           </t>
  </si>
  <si>
    <t>158,86</t>
  </si>
  <si>
    <t xml:space="preserve">TUBO DE CONCRETO ARMADO PARA AGUAS PLUVIAIS, CLASSE PA-3, COM ENCAIXE PONTA E BOLSA, DIAMETRO NOMINAL DE 500 MM                                                                                                                                                                                                                                                                                                                                                                                           </t>
  </si>
  <si>
    <t>214,05</t>
  </si>
  <si>
    <t xml:space="preserve">TUBO DE CONCRETO ARMADO PARA AGUAS PLUVIAIS, CLASSE PA-3, COM ENCAIXE PONTA E BOLSA, DIAMETRO NOMINAL DE 600 MM                                                                                                                                                                                                                                                                                                                                                                                           </t>
  </si>
  <si>
    <t>259,20</t>
  </si>
  <si>
    <t xml:space="preserve">TUBO DE CONCRETO ARMADO PARA AGUAS PLUVIAIS, CLASSE PA-3, COM ENCAIXE PONTA E BOLSA, DIAMETRO NOMINAL DE 700 MM                                                                                                                                                                                                                                                                                                                                                                                           </t>
  </si>
  <si>
    <t>446,49</t>
  </si>
  <si>
    <t xml:space="preserve">TUBO DE CONCRETO ARMADO PARA AGUAS PLUVIAIS, CLASSE PA-3, COM ENCAIXE PONTA E BOLSA, DIAMETRO NOMINAL DE 800 MM                                                                                                                                                                                                                                                                                                                                                                                           </t>
  </si>
  <si>
    <t>465,22</t>
  </si>
  <si>
    <t xml:space="preserve">TUBO DE CONCRETO ARMADO PARA AGUAS PLUVIAIS, CLASSE PA-3, COM ENCAIXE PONTA E BOLSA, DIAMETRO NOMINAL DE 900 MM                                                                                                                                                                                                                                                                                                                                                                                           </t>
  </si>
  <si>
    <t>498,33</t>
  </si>
  <si>
    <t xml:space="preserve">TUBO DE CONCRETO ARMADO PARA ESGOTO SANITARIO, CLASSE EA-2, COM ENCAIXE PONTA E BOLSA, COM JUNTA ELASTICA, DIAMETRO NOMINAL DE 1000 MM                                                                                                                                                                                                                                                                                                                                                                    </t>
  </si>
  <si>
    <t>779,27</t>
  </si>
  <si>
    <t xml:space="preserve">TUBO DE CONCRETO ARMADO PARA ESGOTO SANITARIO, CLASSE EA-2, COM ENCAIXE PONTA E BOLSA, COM JUNTA ELASTICA, DIAMETRO NOMINAL DE 300 MM                                                                                                                                                                                                                                                                                                                                                                     </t>
  </si>
  <si>
    <t>163,04</t>
  </si>
  <si>
    <t xml:space="preserve">TUBO DE CONCRETO ARMADO PARA ESGOTO SANITARIO, CLASSE EA-2, COM ENCAIXE PONTA E BOLSA, COM JUNTA ELASTICA, DIAMETRO NOMINAL DE 400 MM                                                                                                                                                                                                                                                                                                                                                                     </t>
  </si>
  <si>
    <t>167,22</t>
  </si>
  <si>
    <t xml:space="preserve">TUBO DE CONCRETO ARMADO PARA ESGOTO SANITARIO, CLASSE EA-2, COM ENCAIXE PONTA E BOLSA, COM JUNTA ELASTICA, DIAMETRO NOMINAL DE 500 MM                                                                                                                                                                                                                                                                                                                                                                     </t>
  </si>
  <si>
    <t>309,36</t>
  </si>
  <si>
    <t xml:space="preserve">TUBO DE CONCRETO ARMADO PARA ESGOTO SANITARIO, CLASSE EA-2, COM ENCAIXE PONTA E BOLSA, COM JUNTA ELASTICA, DIAMETRO NOMINAL DE 600 MM                                                                                                                                                                                                                                                                                                                                                                     </t>
  </si>
  <si>
    <t>379,60</t>
  </si>
  <si>
    <t xml:space="preserve">TUBO DE CONCRETO ARMADO PARA ESGOTO SANITARIO, CLASSE EA-2, COM ENCAIXE PONTA E BOLSA, COM JUNTA ELASTICA, DIAMETRO NOMINAL DE 700 MM                                                                                                                                                                                                                                                                                                                                                                     </t>
  </si>
  <si>
    <t>495,82</t>
  </si>
  <si>
    <t xml:space="preserve">TUBO DE CONCRETO ARMADO PARA ESGOTO SANITARIO, CLASSE EA-2, COM ENCAIXE PONTA E BOLSA, COM JUNTA ELASTICA, DIAMETRO NOMINAL DE 800 MM                                                                                                                                                                                                                                                                                                                                                                     </t>
  </si>
  <si>
    <t>506,78</t>
  </si>
  <si>
    <t xml:space="preserve">TUBO DE CONCRETO ARMADO PARA ESGOTO SANITARIO, CLASSE EA-2, COM ENCAIXE PONTA E BOLSA, COM JUNTA ELASTICA, DIAMETRO NOMINAL DE 900 MM                                                                                                                                                                                                                                                                                                                                                                     </t>
  </si>
  <si>
    <t>768,40</t>
  </si>
  <si>
    <t xml:space="preserve">TUBO DE CONCRETO ARMADO PARA ESGOTO SANITARIO, CLASSE EA-3, COM ENCAIXE PONTA E BOLSA, COM JUNTA ELASTICA, DIAMETRO NOMINAL DE 1000 MM                                                                                                                                                                                                                                                                                                                                                                    </t>
  </si>
  <si>
    <t>995,00</t>
  </si>
  <si>
    <t xml:space="preserve">TUBO DE CONCRETO ARMADO PARA ESGOTO SANITARIO, CLASSE EA-3, COM ENCAIXE PONTA E BOLSA, COM JUNTA ELASTICA, DIAMETRO NOMINAL DE 400 MM                                                                                                                                                                                                                                                                                                                                                                     </t>
  </si>
  <si>
    <t>197,32</t>
  </si>
  <si>
    <t xml:space="preserve">TUBO DE CONCRETO ARMADO PARA ESGOTO SANITARIO, CLASSE EA-3, COM ENCAIXE PONTA E BOLSA, COM JUNTA ELASTICA, DIAMETRO NOMINAL DE 500 MM                                                                                                                                                                                                                                                                                                                                                                     </t>
  </si>
  <si>
    <t>411,37</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</si>
  <si>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</si>
  <si>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</si>
  <si>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568,57</t>
  </si>
  <si>
    <t xml:space="preserve">TUBO DE CONCRETO ARMADO PARA ESGOTO SANITARIO, CLASSE EA-3, COM ENCAIXE PONTA E BOLSA, COM JUNTA ELASTICA, DIAMETRO NOMINAL DE 800 MM                                                                                                                                                                                                                                                                                                                                                                     </t>
  </si>
  <si>
    <t>622,92</t>
  </si>
  <si>
    <t xml:space="preserve">TUBO DE CONCRETO ARMADO PARA ESGOTO SANITARIO, CLASSE EA-3, COM ENCAIXE PONTA E BOLSA, COM JUNTA ELASTICA, DIAMETRO NOMINAL DE 900 MM                                                                                                                                                                                                                                                                                                                                                                     </t>
  </si>
  <si>
    <t>882,12</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</si>
  <si>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</si>
  <si>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</si>
  <si>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</si>
  <si>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44,16</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</si>
  <si>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</si>
  <si>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</si>
  <si>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</si>
  <si>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</si>
  <si>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38,00</t>
  </si>
  <si>
    <t xml:space="preserve">TUBO DE CONCRETO SIMPLES PARA AGUAS PLUVIAIS, CLASSE PS1, COM ENCAIXE PONTA E BOLSA, DIAMETRO NOMINAL DE 400 MM                                                                                                                                                                                                                                                                                                                                                                                           </t>
  </si>
  <si>
    <t xml:space="preserve">TUBO DE CONCRETO SIMPLES PARA AGUAS PLUVIAIS, CLASSE PS1, COM ENCAIXE PONTA E BOLSA, DIAMETRO NOMINAL DE 500 MM                                                                                                                                                                                                                                                                                                                                                                                           </t>
  </si>
  <si>
    <t>66,83</t>
  </si>
  <si>
    <t xml:space="preserve">TUBO DE CONCRETO SIMPLES PARA AGUAS PLUVIAIS, CLASSE PS1, COM ENCAIXE PONTA E BOLSA, DIAMETRO NOMINAL DE 600 MM                                                                                                                                                                                                                                                                                                                                                                                           </t>
  </si>
  <si>
    <t>80,00</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</si>
  <si>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</si>
  <si>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</si>
  <si>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</si>
  <si>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</si>
  <si>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69,91</t>
  </si>
  <si>
    <t xml:space="preserve">TUBO DE CONCRETO SIMPLES PARA AGUAS PLUVIAIS, CLASSE PS2, COM ENCAIXE PONTA E BOLSA, DIAMETRO NOMINAL DE 600 MM                                                                                                                                                                                                                                                                                                                                                                                           </t>
  </si>
  <si>
    <t>82,57</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</si>
  <si>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</si>
  <si>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</si>
  <si>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87,29</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</si>
  <si>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</si>
  <si>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</si>
  <si>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</si>
  <si>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30,81</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</si>
  <si>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</si>
  <si>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</si>
  <si>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</si>
  <si>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</si>
  <si>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</si>
  <si>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</si>
  <si>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</si>
  <si>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</si>
  <si>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</si>
  <si>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</si>
  <si>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</si>
  <si>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</si>
  <si>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</si>
  <si>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</si>
  <si>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</si>
  <si>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</si>
  <si>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</si>
  <si>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</si>
  <si>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</si>
  <si>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</si>
  <si>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</si>
  <si>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</si>
  <si>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</si>
  <si>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</si>
  <si>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</si>
  <si>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</si>
  <si>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</si>
  <si>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</si>
  <si>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</si>
  <si>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</si>
  <si>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</si>
  <si>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</si>
  <si>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20,42</t>
  </si>
  <si>
    <t xml:space="preserve">TUBO DE PVC, PBL, TIPO LEVE, DN = 250 MM,  PARA VENTILACAO                                                                                                                                                                                                                                                                                                                                                                                                                                                </t>
  </si>
  <si>
    <t xml:space="preserve">TUBO DE PVC, PBL, TIPO LEVE, DN = 300 MM,  PARA VENTILACAO                                                                                                                                                                                                                                                                                                                                                                                                                                                </t>
  </si>
  <si>
    <t>93,20</t>
  </si>
  <si>
    <t xml:space="preserve">TUBO DE PVC, PBL, TIPO LEVE, DN = 400 MM,  PARA VENTILACAO                                                                                                                                                                                                                                                                                                                                                                                                                                                </t>
  </si>
  <si>
    <t>222,45</t>
  </si>
  <si>
    <t xml:space="preserve">TUBO DE REVESTIMENTO, EM ACO, CORPO SCHEDULE 40, PONTEIRA SCHEDULE 80, ROSQUEAVEL E SEGMENTADO PARA PERFURACAO, DIAMETRO 10'' (310 MM)                                                                                                                                                                                                                                                                                                                                                                    </t>
  </si>
  <si>
    <t>3.236,93</t>
  </si>
  <si>
    <t xml:space="preserve">TUBO DE REVESTIMENTO, EM ACO, CORPO SCHEDULE 40, PONTEIRA SCHEDULE 80, ROSQUEAVEL E SEGMENTADO PARA PERFURACAO, DIAMETRO 12" (320 MM)                                                                                                                                                                                                                                                                                                                                                                     </t>
  </si>
  <si>
    <t>3.969,78</t>
  </si>
  <si>
    <t xml:space="preserve">TUBO DE REVESTIMENTO, EM ACO, CORPO SCHEDULE 40, PONTEIRA SCHEDULE 80, ROSQUEAVEL E SEGMENTADO PARA PERFURACAO, DIAMETRO 14'' (400 MM)                                                                                                                                                                                                                                                                                                                                                                    </t>
  </si>
  <si>
    <t>4.601,30</t>
  </si>
  <si>
    <t xml:space="preserve">TUBO DE REVESTIMENTO, EM ACO, CORPO SCHEDULE 40, PONTEIRA SCHEDULE 80, ROSQUEAVEL E SEGMENTADO PARA PERFURACAO, DIAMETRO 16'' (450 MM)                                                                                                                                                                                                                                                                                                                                                                    </t>
  </si>
  <si>
    <t>6.077,67</t>
  </si>
  <si>
    <t xml:space="preserve">TUBO DE REVESTIMENTO, EM ACO, CORPO SCHEDULE 40, PONTEIRA SCHEDULE 80, ROSQUEAVEL E SEGMENTADO PARA PERFURACAO, DIAMETRO 4'' (450 MM)                                                                                                                                                                                                                                                                                                                                                                     </t>
  </si>
  <si>
    <t>1.077,25</t>
  </si>
  <si>
    <t xml:space="preserve">TUBO DE REVESTIMENTO, EM ACO, CORPO SCHEDULE 40, PONTEIRA SCHEDULE 80, ROSQUEAVEL E SEGMENTADO PARA PERFURACAO, DIAMETRO 6'' (200 MM)                                                                                                                                                                                                                                                                                                                                                                     </t>
  </si>
  <si>
    <t>1.500,32</t>
  </si>
  <si>
    <t xml:space="preserve">TUBO DE REVESTIMENTO, EM ACO, CORPO SCHEDULE 40, PONTEIRA SCHEDULE 80, ROSQUEAVEL E SEGMENTADO PARA PERFURACAO, DIAMETRO 8'' (450 MM)                                                                                                                                                                                                                                                                                                                                                                     </t>
  </si>
  <si>
    <t>2.136,38</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</si>
  <si>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</si>
  <si>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</si>
  <si>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</si>
  <si>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</si>
  <si>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</si>
  <si>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</si>
  <si>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</si>
  <si>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</si>
  <si>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</si>
  <si>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</si>
  <si>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</si>
  <si>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</si>
  <si>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</si>
  <si>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</si>
  <si>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</si>
  <si>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190,74</t>
  </si>
  <si>
    <t xml:space="preserve">TUBO PPR, CLASSE PN 12, DN 32 MM                                                                                                                                                                                                                                                                                                                                                                                                                                                                          </t>
  </si>
  <si>
    <t xml:space="preserve">TUBO PPR, CLASSE PN 12, DN 40 MM                                                                                                                                                                                                                                                                                                                                                                                                                                                                          </t>
  </si>
  <si>
    <t>23,93</t>
  </si>
  <si>
    <t xml:space="preserve">TUBO PPR, CLASSE PN 12, DN 50 MM                                                                                                                                                                                                                                                                                                                                                                                                                                                                          </t>
  </si>
  <si>
    <t xml:space="preserve">TUBO PPR, CLASSE PN 12, DN 63 MM                                                                                                                                                                                                                                                                                                                                                                                                                                                                          </t>
  </si>
  <si>
    <t xml:space="preserve">TUBO PPR, CLASSE PN 12, DN 75 MM                                                                                                                                                                                                                                                                                                                                                                                                                                                                          </t>
  </si>
  <si>
    <t>76,94</t>
  </si>
  <si>
    <t xml:space="preserve">TUBO PPR, CLASSE PN 12, DN 90 MM                                                                                                                                                                                                                                                                                                                                                                                                                                                                          </t>
  </si>
  <si>
    <t xml:space="preserve">TUBO PPR, CLASSE PN 25, DN 110 MM, PARA AGUA QUENTE E FRIA PREDIAL                                                                                                                                                                                                                                                                                                                                                                                                                                        </t>
  </si>
  <si>
    <t>217,15</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</si>
  <si>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</si>
  <si>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</si>
  <si>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</si>
  <si>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</si>
  <si>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</si>
  <si>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</si>
  <si>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</si>
  <si>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107,97</t>
  </si>
  <si>
    <t xml:space="preserve">TUBO PPR, CLASSE PN 25, DN 90 MM, PARA AGUA QUENTE E FRIA PREDIAL                                                                                                                                                                                                                                                                                                                                                                                                                                         </t>
  </si>
  <si>
    <t>159,84</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</si>
  <si>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</si>
  <si>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</si>
  <si>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</si>
  <si>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</si>
  <si>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65,39</t>
  </si>
  <si>
    <t xml:space="preserve">TUBO PVC CORRUGADO, PAREDE DUPLA, JE, DN 200 MM, REDE COLETORA ESGOTO                                                                                                                                                                                                                                                                                                                                                                                                                                     </t>
  </si>
  <si>
    <t xml:space="preserve">TUBO PVC CORRUGADO, PAREDE DUPLA, JE, DN 250 MM, REDE COLETORA ESGOTO                                                                                                                                                                                                                                                                                                                                                                                                                                     </t>
  </si>
  <si>
    <t>177,01</t>
  </si>
  <si>
    <t xml:space="preserve">TUBO PVC CORRUGADO, PAREDE DUPLA, JE, DN 300 MM, REDE COLETORA ESGOTO                                                                                                                                                                                                                                                                                                                                                                                                                                     </t>
  </si>
  <si>
    <t>246,67</t>
  </si>
  <si>
    <t xml:space="preserve">TUBO PVC CORRUGADO, PAREDE DUPLA, JE, DN 350 MM, REDE COLETORA ESGOTO                                                                                                                                                                                                                                                                                                                                                                                                                                     </t>
  </si>
  <si>
    <t>348,06</t>
  </si>
  <si>
    <t xml:space="preserve">TUBO PVC CORRUGADO, PAREDE DUPLA, JE, DN 400 MM, REDE COLETORA ESGOTO                                                                                                                                                                                                                                                                                                                                                                                                                                     </t>
  </si>
  <si>
    <t>403,58</t>
  </si>
  <si>
    <t xml:space="preserve">TUBO PVC DE REVESTIMENTO GEOMECANICO NERVURADO REFORCADO, DN = 150 MM, COMPRIMENTO = 2 M                                                                                                                                                                                                                                                                                                                                                                                                                  </t>
  </si>
  <si>
    <t>142,50</t>
  </si>
  <si>
    <t xml:space="preserve">TUBO PVC DE REVESTIMENTO GEOMECANICO NERVURADO REFORCADO, DN = 200 MM, COMPRIMENTO = 2 M                                                                                                                                                                                                                                                                                                                                                                                                                  </t>
  </si>
  <si>
    <t xml:space="preserve">TUBO PVC DE REVESTIMENTO GEOMECANICO NERVURADO STANDARD, DN = 154 MM, COMPRIMENTO = 2 M                                                                                                                                                                                                                                                                                                                                                                                                                   </t>
  </si>
  <si>
    <t>111,03</t>
  </si>
  <si>
    <t xml:space="preserve">TUBO PVC DE REVESTIMENTO GEOMECANICO NERVURADO STANDARD, DN = 206 MM, COMPRIMENTO = 2 M                                                                                                                                                                                                                                                                                                                                                                                                                   </t>
  </si>
  <si>
    <t xml:space="preserve">TUBO PVC DE REVESTIMENTO GEOMECANICO NERVURADO STANDARD, DN = 250 MM, COMPRIMENTO = 2 M                                                                                                                                                                                                                                                                                                                                                                                                                   </t>
  </si>
  <si>
    <t>322,02</t>
  </si>
  <si>
    <t xml:space="preserve">TUBO PVC DEFOFO, JEI, 1 MPA, DN 100 MM, PARA REDE DE AGUA (NBR 7665)                                                                                                                                                                                                                                                                                                                                                                                                                                      </t>
  </si>
  <si>
    <t>52,72</t>
  </si>
  <si>
    <t xml:space="preserve">TUBO PVC DEFOFO, JEI, 1 MPA, DN 150 MM, PARA REDE DE  AGUA (NBR 7665)                                                                                                                                                                                                                                                                                                                                                                                                                                     </t>
  </si>
  <si>
    <t>141,88</t>
  </si>
  <si>
    <t xml:space="preserve">TUBO PVC DEFOFO, JEI, 1 MPA, DN 200 MM, PARA REDE DE AGUA (NBR 7665)                                                                                                                                                                                                                                                                                                                                                                                                                                      </t>
  </si>
  <si>
    <t xml:space="preserve">TUBO PVC DEFOFO, JEI, 1 MPA, DN 250 MM, PARA REDE DE AGUA (NBR 7665)                                                                                                                                                                                                                                                                                                                                                                                                                                      </t>
  </si>
  <si>
    <t>366,06</t>
  </si>
  <si>
    <t xml:space="preserve">TUBO PVC DEFOFO, JEI, 1 MPA, DN 300 MM, PARA REDE DE AGUA (NBR 7665)                                                                                                                                                                                                                                                                                                                                                                                                                                      </t>
  </si>
  <si>
    <t>519,81</t>
  </si>
  <si>
    <t xml:space="preserve">TUBO PVC PBA JEI, CLASSE 12, DN 100 MM, PARA REDE DE AGUA (NBR 5647)                                                                                                                                                                                                                                                                                                                                                                                                                                      </t>
  </si>
  <si>
    <t>63,19</t>
  </si>
  <si>
    <t xml:space="preserve">TUBO PVC PBA JEI, CLASSE 12, DN 50 MM, PARA REDE DE AGUA (NBR 5647)                                                                                                                                                                                                                                                                                                                                                                                                                                       </t>
  </si>
  <si>
    <t xml:space="preserve">TUBO PVC PBA JEI, CLASSE 12, DN 75 MM, PARA REDE DE AGUA (NBR 5647)                                                                                                                                                                                                                                                                                                                                                                                                                                       </t>
  </si>
  <si>
    <t>38,87</t>
  </si>
  <si>
    <t xml:space="preserve">TUBO PVC PBA JEI, CLASSE 15, DN 100 MM, PARA REDE DE AGUA (NBR 5647)                                                                                                                                                                                                                                                                                                                                                                                                                                      </t>
  </si>
  <si>
    <t xml:space="preserve">TUBO PVC PBA JEI, CLASSE 15, DN 50 MM, PARA REDE DE AGUA (NBR 5647)                                                                                                                                                                                                                                                                                                                                                                                                                                       </t>
  </si>
  <si>
    <t>23,10</t>
  </si>
  <si>
    <t xml:space="preserve">TUBO PVC PBA JEI, CLASSE 15, DN 75 MM, PARA REDE DE AGUA (NBR 5647)                                                                                                                                                                                                                                                                                                                                                                                                                                       </t>
  </si>
  <si>
    <t>45,37</t>
  </si>
  <si>
    <t xml:space="preserve">TUBO PVC PBA JEI, CLASSE 20, DN 100 MM, PARA REDE DE AGUA (NBR 5647)                                                                                                                                                                                                                                                                                                                                                                                                                                      </t>
  </si>
  <si>
    <t>94,78</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</si>
  <si>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</si>
  <si>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</si>
  <si>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</si>
  <si>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</si>
  <si>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</si>
  <si>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</si>
  <si>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</si>
  <si>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</si>
  <si>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</si>
  <si>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71,01</t>
  </si>
  <si>
    <t xml:space="preserve">TUBO PVC, ROSCAVEL,  2", PARA AGUA FRIA PREDIAL                                                                                                                                                                                                                                                                                                                                                                                                                                                           </t>
  </si>
  <si>
    <t xml:space="preserve">TUBO PVC, ROSCAVEL, 1 1/2",  AGUA FRIA PREDIAL                                                                                                                                                                                                                                                                                                                                                                                                                                                            </t>
  </si>
  <si>
    <t xml:space="preserve">TUBO PVC, ROSCAVEL, 1 1/4", AGUA FRIA PREDIAL                                                                                                                                                                                                                                                                                                                                                                                                                                                             </t>
  </si>
  <si>
    <t>25,85</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</si>
  <si>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</si>
  <si>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</si>
  <si>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</si>
  <si>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</si>
  <si>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</si>
  <si>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159,45</t>
  </si>
  <si>
    <t xml:space="preserve">TUBO PVC, ROSCAVEL, 6",  AGUA FRIA PREDIAL                                                                                                                                                                                                                                                                                                                                                                                                                                                                </t>
  </si>
  <si>
    <t>167,17</t>
  </si>
  <si>
    <t xml:space="preserve">TUBO PVC, SERIE R, DN 100 MM, PARA ESGOTO OU AGUAS PLUVIAIS PREDIAIS (NBR 5688)                                                                                                                                                                                                                                                                                                                                                                                                                           </t>
  </si>
  <si>
    <t xml:space="preserve">TUBO PVC, SERIE R, DN 150 MM, PARA ESGOTO OU AGUAS PLUVIAIS PREDIAIS (NBR 5688)                                                                                                                                                                                                                                                                                                                                                                                                                           </t>
  </si>
  <si>
    <t>66,81</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</si>
  <si>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</si>
  <si>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</si>
  <si>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</si>
  <si>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</si>
  <si>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</si>
  <si>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</si>
  <si>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</si>
  <si>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</si>
  <si>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</si>
  <si>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</si>
  <si>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</si>
  <si>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</si>
  <si>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</si>
  <si>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3.055,05</t>
  </si>
  <si>
    <t xml:space="preserve">TUBO 30" EM CHAPA PRETA, E= 1/4", 175 KG/6 M                                                                                                                                                                                                                                                                                                                                                                                                                                                              </t>
  </si>
  <si>
    <t>3.894,46</t>
  </si>
  <si>
    <t xml:space="preserve">TUBO 30" EM CHAPA PRETA, E= 3/8", 177 KG/6 M                                                                                                                                                                                                                                                                                                                                                                                                                                                              </t>
  </si>
  <si>
    <t>3.938,97</t>
  </si>
  <si>
    <t xml:space="preserve">UNIAO COM ASSENTO CONICO DE BRONZE, DIAMETRO 1/2"                                                                                                                                                                                                                                                                                                                                                                                                                                                         </t>
  </si>
  <si>
    <t xml:space="preserve">UNIAO COM ASSENTO CONICO DE BRONZE, DIAMETRO 1"                                                                                                                                                                                                                                                                                                                                                                                                                                                           </t>
  </si>
  <si>
    <t xml:space="preserve">UNIAO COM ASSENTO CONICO DE BRONZE, DIAMETRO 2 1/2"                                                                                                                                                                                                                                                                                                                                                                                                                                                       </t>
  </si>
  <si>
    <t>193,86</t>
  </si>
  <si>
    <t xml:space="preserve">UNIAO COM ASSENTO CONICO DE BRONZE, DIAMETRO 2'                                                                                                                                                                                                                                                                                                                                                                                                                                                           </t>
  </si>
  <si>
    <t xml:space="preserve">UNIAO COM ASSENTO CONICO DE BRONZE, DIAMETRO 3/4"                                                                                                                                                                                                                                                                                                                                                                                                                                                         </t>
  </si>
  <si>
    <t xml:space="preserve">UNIAO COM ASSENTO CONICO DE BRONZE, DIAMETRO 3"                                                                                                                                                                                                                                                                                                                                                                                                                                                           </t>
  </si>
  <si>
    <t>313,48</t>
  </si>
  <si>
    <t xml:space="preserve">UNIAO COM ASSENTO CONICO DE BRONZE, DIAMETRO 4"                                                                                                                                                                                                                                                                                                                                                                                                                                                           </t>
  </si>
  <si>
    <t>533,49</t>
  </si>
  <si>
    <t xml:space="preserve">UNIAO COM ASSENTO CONICO DE FERRO LONGO (MACHO-FEMEA), DIAMETRO 1 1/2"                                                                                                                                                                                                                                                                                                                                                                                                                                    </t>
  </si>
  <si>
    <t>109,72</t>
  </si>
  <si>
    <t xml:space="preserve">UNIAO COM ASSENTO CONICO DE FERRO LONGO (MACHO-FEMEA), DIAMETRO 1/2"                                                                                                                                                                                                                                                                                                                                                                                                                                      </t>
  </si>
  <si>
    <t>35,75</t>
  </si>
  <si>
    <t xml:space="preserve">UNIAO COM ASSENTO CONICO DE FERRO LONGO (MACHO-FEMEA), DIAMETRO 1"                                                                                                                                                                                                                                                                                                                                                                                                                                        </t>
  </si>
  <si>
    <t xml:space="preserve">UNIAO COM ASSENTO CONICO DE FERRO LONGO (MACHO-FEMEA), DIAMETRO 2 1/2"                                                                                                                                                                                                                                                                                                                                                                                                                                    </t>
  </si>
  <si>
    <t>216,17</t>
  </si>
  <si>
    <t xml:space="preserve">UNIAO COM ASSENTO CONICO DE FERRO LONGO (MACHO-FEMEA), DIAMETRO 2"                                                                                                                                                                                                                                                                                                                                                                                                                                        </t>
  </si>
  <si>
    <t>174,58</t>
  </si>
  <si>
    <t xml:space="preserve">UNIAO COM ASSENTO CONICO DE FERRO LONGO (MACHO-FEMEA), DIAMETRO 3/4"                                                                                                                                                                                                                                                                                                                                                                                                                                      </t>
  </si>
  <si>
    <t>56,03</t>
  </si>
  <si>
    <t xml:space="preserve">UNIAO COM ASSENTO CONICO DE FERRO LONGO (MACHO-FEMEA), DIAMETRO 3'                                                                                                                                                                                                                                                                                                                                                                                                                                        </t>
  </si>
  <si>
    <t>315,94</t>
  </si>
  <si>
    <t xml:space="preserve">UNIAO COM ASSENTO CONICO DE FERRO LONGO (MACHO-FEMEA), DIAMETRO 4"                                                                                                                                                                                                                                                                                                                                                                                                                                        </t>
  </si>
  <si>
    <t>399,10</t>
  </si>
  <si>
    <t xml:space="preserve">UNIAO COM FLANGE PPR, DN 40 MM, PARA AGUA QUENTE PREDIAL                                                                                                                                                                                                                                                                                                                                                                                                                                                  </t>
  </si>
  <si>
    <t>164,38</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</si>
  <si>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</si>
  <si>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</si>
  <si>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</si>
  <si>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</si>
  <si>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41,66</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</si>
  <si>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</si>
  <si>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</si>
  <si>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</si>
  <si>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126,14</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</si>
  <si>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</si>
  <si>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</si>
  <si>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</si>
  <si>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195,43</t>
  </si>
  <si>
    <t xml:space="preserve">UNIAO DE FERRO GALVANIZADO, COM ROSCA BSP, COM ASSENTO PLANO, DE 4"                                                                                                                                                                                                                                                                                                                                                                                                                                       </t>
  </si>
  <si>
    <t>274,35</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</si>
  <si>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</si>
  <si>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</si>
  <si>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</si>
  <si>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</si>
  <si>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</si>
  <si>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38,97</t>
  </si>
  <si>
    <t xml:space="preserve">UNIAO DUPLA PPR DN 25 MM, PARA AGUA QUENTE PREDIAL                                                                                                                                                                                                                                                                                                                                                                                                                                                        </t>
  </si>
  <si>
    <t>47,26</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</si>
  <si>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</si>
  <si>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</si>
  <si>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</si>
  <si>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</si>
  <si>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</si>
  <si>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24,66</t>
  </si>
  <si>
    <t xml:space="preserve">UNIAO METALICA, PARA CONEXAO COM ANEL DESLIZANTE EM TUBO PEX, DN 32 MM                                                                                                                                                                                                                                                                                                                                                                                                                                    </t>
  </si>
  <si>
    <t>41,97</t>
  </si>
  <si>
    <t xml:space="preserve">UNIAO PVC, ROSCAVEL 1/2",  AGUA FRIA PREDIAL                                                                                                                                                                                                                                                                                                                                                                                                                                                              </t>
  </si>
  <si>
    <t xml:space="preserve">UNIAO PVC, ROSCAVEL 2",  AGUA FRIA PREDIAL                                                                                                                                                                                                                                                                                                                                                                                                                                                                </t>
  </si>
  <si>
    <t>84,22</t>
  </si>
  <si>
    <t xml:space="preserve">UNIAO PVC, ROSCAVEL, 1 1/2",  AGUA FRIA PREDIAL                                                                                                                                                                                                                                                                                                                                                                                                                                                           </t>
  </si>
  <si>
    <t xml:space="preserve">UNIAO PVC, ROSCAVEL, 1 1/4",  AGUA FRIA PREDIAL                                                                                                                                                                                                                                                                                                                                                                                                                                                           </t>
  </si>
  <si>
    <t>33,68</t>
  </si>
  <si>
    <t xml:space="preserve">UNIAO PVC, ROSCAVEL, 1",  AGUA FRIA PREDIAL                                                                                                                                                                                                                                                                                                                                                                                                                                                               </t>
  </si>
  <si>
    <t xml:space="preserve">UNIAO PVC, ROSCAVEL, 2 1/2",  AGUA FRIA PREDIAL                                                                                                                                                                                                                                                                                                                                                                                                                                                           </t>
  </si>
  <si>
    <t>173,19</t>
  </si>
  <si>
    <t xml:space="preserve">UNIAO PVC, ROSCAVEL, 3/4",  AGUA FRIA PREDIAL                                                                                                                                                                                                                                                                                                                                                                                                                                                             </t>
  </si>
  <si>
    <t xml:space="preserve">UNIAO PVC, ROSCAVEL, 3",  AGUA FRIA PREDIAL                                                                                                                                                                                                                                                                                                                                                                                                                                                               </t>
  </si>
  <si>
    <t>219,32</t>
  </si>
  <si>
    <t xml:space="preserve">UNIAO PVC, SOLDAVEL, 110 MM,  PARA AGUA FRIA PREDIAL                                                                                                                                                                                                                                                                                                                                                                                                                                                      </t>
  </si>
  <si>
    <t>437,29</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</si>
  <si>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</si>
  <si>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</si>
  <si>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</si>
  <si>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</si>
  <si>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27,98</t>
  </si>
  <si>
    <t xml:space="preserve">UNIAO PVC, SOLDAVEL, 50 MM,  PARA AGUA FRIA PREDIAL                                                                                                                                                                                                                                                                                                                                                                                                                                                       </t>
  </si>
  <si>
    <t xml:space="preserve">UNIAO PVC, SOLDAVEL, 60 MM,  PARA AGUA FRIA PREDIAL                                                                                                                                                                                                                                                                                                                                                                                                                                                       </t>
  </si>
  <si>
    <t>76,26</t>
  </si>
  <si>
    <t xml:space="preserve">UNIAO PVC, SOLDAVEL, 75 MM,  PARA AGUA FRIA PREDIAL                                                                                                                                                                                                                                                                                                                                                                                                                                                       </t>
  </si>
  <si>
    <t>153,89</t>
  </si>
  <si>
    <t xml:space="preserve">UNIAO PVC, SOLDAVEL, 85 MM,  PARA AGUA FRIA PREDIAL                                                                                                                                                                                                                                                                                                                                                                                                                                                       </t>
  </si>
  <si>
    <t>236,62</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</si>
  <si>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</si>
  <si>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</si>
  <si>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</si>
  <si>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</si>
  <si>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</si>
  <si>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</si>
  <si>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44,48</t>
  </si>
  <si>
    <t xml:space="preserve">UNIAO, CPVC, SOLDAVEL, 42 MM, PARA AGUA QUENTE PREDIAL                                                                                                                                                                                                                                                                                                                                                                                                                                                    </t>
  </si>
  <si>
    <t>66,01</t>
  </si>
  <si>
    <t xml:space="preserve">UNIAO, CPVC, SOLDAVEL, 54 MM, PARA AGUA QUENTE PREDIAL                                                                                                                                                                                                                                                                                                                                                                                                                                                    </t>
  </si>
  <si>
    <t>158,63</t>
  </si>
  <si>
    <t xml:space="preserve">UNIAO, CPVC, SOLDAVEL, 73 MM, PARA AGUA QUENTE PREDIAL                                                                                                                                                                                                                                                                                                                                                                                                                                                    </t>
  </si>
  <si>
    <t>230,24</t>
  </si>
  <si>
    <t xml:space="preserve">UNIAO, CPVC, SOLDAVEL, 89 MM, PARA AGUA QUENTE PREDIAL                                                                                                                                                                                                                                                                                                                                                                                                                                                    </t>
  </si>
  <si>
    <t>339,47</t>
  </si>
  <si>
    <t xml:space="preserve">USINA DE ASFALTO A FRIO, CAPACIDADE DE 30 A 40 T/H, ELETRICA, POTENCIA DE 30 CV                                                                                                                                                                                                                                                                                                                                                                                                                           </t>
  </si>
  <si>
    <t>111.541,10</t>
  </si>
  <si>
    <t xml:space="preserve">USINA DE ASFALTO A FRIO, CAPACIDADE DE 40 A 60 T/H, ELETRICA, POTENCIA DE 30 CV                                                                                                                                                                                                                                                                                                                                                                                                                           </t>
  </si>
  <si>
    <t>138.922,96</t>
  </si>
  <si>
    <t xml:space="preserve">USINA DE ASFALTO A QUENTE, FIXA, TIPO CONTRA FLUXO, CAPACIDADE DE 100 A 140 T/H, POTENCIA DE 280 KW, COM MISTURADOR EXTERNO ROTATIVO                                                                                                                                                                                                                                                                                                                                                                      </t>
  </si>
  <si>
    <t>2.702.328,64</t>
  </si>
  <si>
    <t xml:space="preserve">USINA DE ASFALTO, GRAVIMETRICA, CAPACIDADE DE 150 T/H, POTENCIA DE 400 KW                                                                                                                                                                                                                                                                                                                                                                                                                                 </t>
  </si>
  <si>
    <t>7.115.135,94</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</si>
  <si>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</si>
  <si>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</si>
  <si>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</si>
  <si>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</si>
  <si>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</si>
  <si>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598.229,42</t>
  </si>
  <si>
    <t xml:space="preserve">USINA DE MISTURAS ASFALTICAS A QUENTE, MOVEL, TIPO CONTRA FLUXO, CAPACIDADE DE 40 A 80 T/H                                                                                                                                                                                                                                                                                                                                                                                                                </t>
  </si>
  <si>
    <t>2.200.000,00</t>
  </si>
  <si>
    <t xml:space="preserve">USINA MISTURADORA DE SOLOS,  DOSADORES TRIPLOS, CALHA VIBRATORIA CAPACIDADE DE 200 A 500 T/H, POTENCIA DE 75 KW                                                                                                                                                                                                                                                                                                                                                                                           </t>
  </si>
  <si>
    <t>1.134.864,06</t>
  </si>
  <si>
    <t xml:space="preserve">VALVULA DE DESCARGA EM METAL CROMADO PARA MICTORIO COM ACIONAMENTO POR PRESSAO E FECHAMENTO AUTOMATICO                                                                                                                                                                                                                                                                                                                                                                                                    </t>
  </si>
  <si>
    <t>129,97</t>
  </si>
  <si>
    <t xml:space="preserve">VALVULA DE DESCARGA METALICA, BASE 1 1/2 " E ACABAMENTO METALICO CROMADO                                                                                                                                                                                                                                                                                                                                                                                                                                  </t>
  </si>
  <si>
    <t>150,99</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</si>
  <si>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</si>
  <si>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</si>
  <si>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</si>
  <si>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</si>
  <si>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</si>
  <si>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</si>
  <si>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94,12</t>
  </si>
  <si>
    <t xml:space="preserve">VALVULA DE ESFERA BRUTA EM BRONZE, BITOLA 3/4 " (REF 1552-B)                                                                                                                                                                                                                                                                                                                                                                                                                                              </t>
  </si>
  <si>
    <t xml:space="preserve">VALVULA DE RETENCAO DE BRONZE, PE COM CRIVOS, EXTREMIDADE COM ROSCA, DE 1 1/2", PARA FUNDO DE POCO                                                                                                                                                                                                                                                                                                                                                                                                        </t>
  </si>
  <si>
    <t>102,37</t>
  </si>
  <si>
    <t xml:space="preserve">VALVULA DE RETENCAO DE BRONZE, PE COM CRIVOS, EXTREMIDADE COM ROSCA, DE 1 1/4", PARA FUNDO DE POCO                                                                                                                                                                                                                                                                                                                                                                                                        </t>
  </si>
  <si>
    <t>95,93</t>
  </si>
  <si>
    <t xml:space="preserve">VALVULA DE RETENCAO DE BRONZE, PE COM CRIVOS, EXTREMIDADE COM ROSCA, DE 1", PARA FUNDO DE POCO                                                                                                                                                                                                                                                                                                                                                                                                            </t>
  </si>
  <si>
    <t xml:space="preserve">VALVULA DE RETENCAO DE BRONZE, PE COM CRIVOS, EXTREMIDADE COM ROSCA, DE 2 1/2", PARA FUNDO DE POCO                                                                                                                                                                                                                                                                                                                                                                                                        </t>
  </si>
  <si>
    <t>277,11</t>
  </si>
  <si>
    <t xml:space="preserve">VALVULA DE RETENCAO DE BRONZE, PE COM CRIVOS, EXTREMIDADE COM ROSCA, DE 2", PARA FUNDO DE POCO                                                                                                                                                                                                                                                                                                                                                                                                            </t>
  </si>
  <si>
    <t>155,06</t>
  </si>
  <si>
    <t xml:space="preserve">VALVULA DE RETENCAO DE BRONZE, PE COM CRIVOS, EXTREMIDADE COM ROSCA, DE 3/4", PARA FUNDO DE POCO                                                                                                                                                                                                                                                                                                                                                                                                          </t>
  </si>
  <si>
    <t>54,65</t>
  </si>
  <si>
    <t xml:space="preserve">VALVULA DE RETENCAO DE BRONZE, PE COM CRIVOS, EXTREMIDADE COM ROSCA, DE 3", PARA FUNDO DE POCO                                                                                                                                                                                                                                                                                                                                                                                                            </t>
  </si>
  <si>
    <t>379,88</t>
  </si>
  <si>
    <t xml:space="preserve">VALVULA DE RETENCAO DE BRONZE, PE COM CRIVOS, EXTREMIDADE COM ROSCA, DE 4", PARA FUNDO DE POCO                                                                                                                                                                                                                                                                                                                                                                                                            </t>
  </si>
  <si>
    <t>668,56</t>
  </si>
  <si>
    <t xml:space="preserve">VALVULA DE RETENCAO HORIZONTAL, DE BRONZE (PN-25), 1 1/2", 400 PSI, TAMPA DE PORCA DE UNIAO, EXTREMIDADES COM ROSCA                                                                                                                                                                                                                                                                                                                                                                                       </t>
  </si>
  <si>
    <t xml:space="preserve">VALVULA DE RETENCAO HORIZONTAL, DE BRONZE (PN-25), 1 1/4", 400 PSI, TAMPA DE PORCA DE UNIAO, EXTREMIDADES COM ROSCA                                                                                                                                                                                                                                                                                                                                                                                       </t>
  </si>
  <si>
    <t>177,73</t>
  </si>
  <si>
    <t xml:space="preserve">VALVULA DE RETENCAO HORIZONTAL, DE BRONZE (PN-25), 1/2", 400 PSI, TAMPA DE PORCA DE UNIAO, EXTREMIDADES COM ROSCA                                                                                                                                                                                                                                                                                                                                                                                         </t>
  </si>
  <si>
    <t>72,08</t>
  </si>
  <si>
    <t xml:space="preserve">VALVULA DE RETENCAO HORIZONTAL, DE BRONZE (PN-25), 1", 400 PSI, TAMPA DE PORCA DE UNIAO, EXTREMIDADES COM ROSCA                                                                                                                                                                                                                                                                                                                                                                                           </t>
  </si>
  <si>
    <t>118,72</t>
  </si>
  <si>
    <t xml:space="preserve">VALVULA DE RETENCAO HORIZONTAL, DE BRONZE (PN-25), 2 1/2", 400 PSI, TAMPA DE PORCA DE UNIAO, EXTREMIDADES COM ROSCA                                                                                                                                                                                                                                                                                                                                                                                       </t>
  </si>
  <si>
    <t>397,94</t>
  </si>
  <si>
    <t xml:space="preserve">VALVULA DE RETENCAO HORIZONTAL, DE BRONZE (PN-25), 2", 400 PSI, TAMPA DE PORCA DE UNIAO, EXTREMIDADES COM ROSCA                                                                                                                                                                                                                                                                                                                                                                                           </t>
  </si>
  <si>
    <t>278,27</t>
  </si>
  <si>
    <t xml:space="preserve">VALVULA DE RETENCAO HORIZONTAL, DE BRONZE (PN-25), 3/4", 400 PSI, TAMPA DE PORCA DE UNIAO, EXTREMIDADES COM ROSCA                                                                                                                                                                                                                                                                                                                                                                                         </t>
  </si>
  <si>
    <t>87,35</t>
  </si>
  <si>
    <t xml:space="preserve">VALVULA DE RETENCAO HORIZONTAL, DE BRONZE (PN-25), 3", 400 PSI, TAMPA DE PORCA DE UNIAO, EXTREMIDADES COM ROSCA                                                                                                                                                                                                                                                                                                                                                                                           </t>
  </si>
  <si>
    <t>549,63</t>
  </si>
  <si>
    <t xml:space="preserve">VALVULA DE RETENCAO HORIZONTAL, DE BRONZE (PN-25), 4", 400 PSI, TAMPA DE PORCA DE UNIAO, EXTREMIDADES COM ROSCA                                                                                                                                                                                                                                                                                                                                                                                           </t>
  </si>
  <si>
    <t>852,48</t>
  </si>
  <si>
    <t xml:space="preserve">VALVULA DE RETENCAO VERTICAL, DE BRONZE (PN-16), 1 1/2", 200 PSI, EXTREMIDADES COM ROSCA                                                                                                                                                                                                                                                                                                                                                                                                                  </t>
  </si>
  <si>
    <t>105,74</t>
  </si>
  <si>
    <t xml:space="preserve">VALVULA DE RETENCAO VERTICAL, DE BRONZE (PN-16), 1 1/4", 200 PSI, EXTREMIDADES COM ROSCA                                                                                                                                                                                                                                                                                                                                                                                                                  </t>
  </si>
  <si>
    <t>91,78</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</si>
  <si>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</si>
  <si>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</si>
  <si>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</si>
  <si>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246,88</t>
  </si>
  <si>
    <t xml:space="preserve">VALVULA DE RETENCAO VERTICAL, DE BRONZE (PN-16), 2", 200 PSI, EXTREMIDADES COM ROSCA                                                                                                                                                                                                                                                                                                                                                                                                                      </t>
  </si>
  <si>
    <t>154,07</t>
  </si>
  <si>
    <t xml:space="preserve">VALVULA DE RETENCAO VERTICAL, DE BRONZE (PN-16), 3/4", 200 PSI, EXTREMIDADES COM ROSCA                                                                                                                                                                                                                                                                                                                                                                                                                    </t>
  </si>
  <si>
    <t>55,99</t>
  </si>
  <si>
    <t xml:space="preserve">VALVULA DE RETENCAO VERTICAL, DE BRONZE (PN-16), 3", 200 PSI, EXTREMIDADES COM ROSCA                                                                                                                                                                                                                                                                                                                                                                                                                      </t>
  </si>
  <si>
    <t>337,13</t>
  </si>
  <si>
    <t xml:space="preserve">VALVULA DE RETENCAO VERTICAL, DE BRONZE (PN-16), 4", 200 PSI, EXTREMIDADES COM ROSCA                                                                                                                                                                                                                                                                                                                                                                                                                      </t>
  </si>
  <si>
    <t>585,11</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</si>
  <si>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</si>
  <si>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</si>
  <si>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</si>
  <si>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</si>
  <si>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</si>
  <si>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</si>
  <si>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</si>
  <si>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</si>
  <si>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</si>
  <si>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</si>
  <si>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</si>
  <si>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</si>
  <si>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</si>
  <si>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49,97</t>
  </si>
  <si>
    <t xml:space="preserve">VARIADOR DE LUMINOSIDADE ROTATIVO (DIMMER) 220 V, 600 W (APENAS MODULO)                                                                                                                                                                                                                                                                                                                                                                                                                                   </t>
  </si>
  <si>
    <t>62,09</t>
  </si>
  <si>
    <t xml:space="preserve">VARIADOR DE LUMINOSIDADE ROTATIVO (DIMMER) 220V, 600W, CONJUNTO MONTADO PARA EMBUTIR 4" X 2" (PLACA + SUPORTE + MODULO)                                                                                                                                                                                                                                                                                                                                                                                   </t>
  </si>
  <si>
    <t>65,29</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</si>
  <si>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</si>
  <si>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</si>
  <si>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41,62</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</si>
  <si>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</si>
  <si>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</si>
  <si>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</si>
  <si>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68.305,10</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</si>
  <si>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</si>
  <si>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</si>
  <si>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</si>
  <si>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</si>
  <si>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</si>
  <si>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27,41</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</si>
  <si>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</si>
  <si>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</si>
  <si>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</si>
  <si>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</si>
  <si>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</si>
  <si>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1.284,69</t>
  </si>
  <si>
    <t xml:space="preserve">VIBRADOR DE IMERSAO, COM PONTEIRA DE *45* MM, MANGOTE DE 5 M, SEM MOTOR.                                                                                                                                                                                                                                                                                                                                                                                                                                  </t>
  </si>
  <si>
    <t>1.396,40</t>
  </si>
  <si>
    <t xml:space="preserve">VIBRADOR DE IMERSAO, COM PONTEIRA DE *60* MM, MANGOTE DE 5 M, SEM MOTOR.                                                                                                                                                                                                                                                                                                                                                                                                                                  </t>
  </si>
  <si>
    <t>1.566,43</t>
  </si>
  <si>
    <t xml:space="preserve">VIBRADOR DE IMERSAO, DIAMETRO DA PONTEIRA DE *35* MM, COM MOTOR 4 TEMPOS A GASOLINA DE 5,5 HP (5,5 CV)                                                                                                                                                                                                                                                                                                                                                                                                    </t>
  </si>
  <si>
    <t>3.370,00</t>
  </si>
  <si>
    <t xml:space="preserve">VIBRADOR DE IMERSAO, DIAMETRO DA PONTEIRA DE *45* MM, COM MOTOR ELETRICO TRIFASICO DE 2 HP (2 CV)                                                                                                                                                                                                                                                                                                                                                                                                         </t>
  </si>
  <si>
    <t>3.023,18</t>
  </si>
  <si>
    <t xml:space="preserve">VIBRADOR DE IMERSAO, DIAMETRO DA PONTEIRA DE *45* MM, COM MOTOR 4 TEMPOS A GASOLINA DE 5,5 HP (5,5 CV)                                                                                                                                                                                                                                                                                                                                                                                                    </t>
  </si>
  <si>
    <t>3.682,60</t>
  </si>
  <si>
    <t xml:space="preserve">VIBROACABADORA DE ASFALTO SOBRE ESTEIRAS, LARG. PAVIM. MAX. 8,00 M, POT. 100 KW/ 134 HP, CAP. 600 T/ H                                                                                                                                                                                                                                                                                                                                                                                                    </t>
  </si>
  <si>
    <t>4.087.767,18</t>
  </si>
  <si>
    <t xml:space="preserve">VIBROACABADORA DE ASFALTO SOBRE ESTEIRAS, LARG. PAVIM. 2,13 M A 4,55 M, POT. 74 KW/ 100 HP, CAP. 400 T/ H                                                                                                                                                                                                                                                                                                                                                                                                 </t>
  </si>
  <si>
    <t>1.720.902,54</t>
  </si>
  <si>
    <t xml:space="preserve">VIBROACABADORA DE ASFALTO SOBRE ESTEIRAS, LARG. PAVIM. 2,60 M A 5,75 M, POT. 110 HP, CAP. 450 T/ H                                                                                                                                                                                                                                                                                                                                                                                                        </t>
  </si>
  <si>
    <t>1.733.372,97</t>
  </si>
  <si>
    <t xml:space="preserve">VIBROACABADORA DE ASFALTO SOBRE ESTEIRAS, LARG. PAVIMENT. 1,90 A 5,3 M, POT. 78 KW/105 HP, CAP. 450 T/H                                                                                                                                                                                                                                                                                                                                                                                                   </t>
  </si>
  <si>
    <t>2.100.000,00</t>
  </si>
  <si>
    <t xml:space="preserve">VIBROACABADORA DE ASFALTO SOBRE RODAS, LARGURA DE PAVIMENTACAO DE 1,70 A 4,20 M, POTENCIA 78 KW/105 HP, CAPACIDADE 300 T/H                                                                                                                                                                                                                                                                                                                                                                                </t>
  </si>
  <si>
    <t>1.860.569,97</t>
  </si>
  <si>
    <t xml:space="preserve">VIDRACEIRO                                                                                                                                                                                                                                                                                                                                                                                                                                                                                                </t>
  </si>
  <si>
    <t xml:space="preserve">VIDRACEIRO (MENSALISTA)                                                                                                                                                                                                                                                                                                                                                                                                                                                                                   </t>
  </si>
  <si>
    <t xml:space="preserve">VIDRO COMUM LAMINADO LISO INCOLOR DUPLO, ESPESSURA TOTAL 8 MM (CADA CAMADA DE 4 MM) - COLOCADO                                                                                                                                                                                                                                                                                                                                                                                                            </t>
  </si>
  <si>
    <t>798,08</t>
  </si>
  <si>
    <t xml:space="preserve">VIDRO COMUM LAMINADO, LISO, INCOLOR, DUPLO, ESPESSURA TOTAL 6 MM (CADA CAMADA E= 3 MM) - COLOCADO                                                                                                                                                                                                                                                                                                                                                                                                         </t>
  </si>
  <si>
    <t>694,72</t>
  </si>
  <si>
    <t xml:space="preserve">VIDRO COMUM LAMINADO, LISO, INCOLOR, TRIPLO, ESPESSURA TOTAL 12 MM (CADA CAMADA E=  4 MM) - COLOCADO                                                                                                                                                                                                                                                                                                                                                                                                      </t>
  </si>
  <si>
    <t>1.806,27</t>
  </si>
  <si>
    <t xml:space="preserve">VIDRO COMUM LAMINADO, LISO, INCOLOR, TRIPLO, ESPESSURA TOTAL 15 MM (CADA CAMADA E = 5 MM) - COLOCADO                                                                                                                                                                                                                                                                                                                                                                                                      </t>
  </si>
  <si>
    <t>2.111,95</t>
  </si>
  <si>
    <t xml:space="preserve">VIDRO CRISTAL COLORIDO, 10 MM, PINTADO NA COR BRANCA                                                                                                                                                                                                                                                                                                                                                                                                                                                      </t>
  </si>
  <si>
    <t>622,47</t>
  </si>
  <si>
    <t xml:space="preserve">VIDRO CRISTAL COLORIDO, 4 MM, PINTADO NA COR BRANCA                                                                                                                                                                                                                                                                                                                                                                                                                                                       </t>
  </si>
  <si>
    <t xml:space="preserve">VIDRO CRISTAL COLORIDO, 6 MM, PINTADO NA COR BRANCA                                                                                                                                                                                                                                                                                                                                                                                                                                                       </t>
  </si>
  <si>
    <t xml:space="preserve">VIDRO CRISTAL COLORIDO, 8 MM, PINTADO NA COR BRANCA                                                                                                                                                                                                                                                                                                                                                                                                                                                       </t>
  </si>
  <si>
    <t>448,79</t>
  </si>
  <si>
    <t xml:space="preserve">VIDRO LISO FUME E = 4MM - SEM COLOCACAO                                                                                                                                                                                                                                                                                                                                                                                                                                                                   </t>
  </si>
  <si>
    <t>222,31</t>
  </si>
  <si>
    <t xml:space="preserve">VIDRO LISO FUME E = 6MM - SEM COLOCACAO                                                                                                                                                                                                                                                                                                                                                                                                                                                                   </t>
  </si>
  <si>
    <t>333,46</t>
  </si>
  <si>
    <t xml:space="preserve">VIDRO LISO FUME, E = 5 MM - SEM COLOCACAO                                                                                                                                                                                                                                                                                                                                                                                                                                                                 </t>
  </si>
  <si>
    <t>239,97</t>
  </si>
  <si>
    <t xml:space="preserve">VIDRO LISO INCOLOR 10 MM - SEM COLOCACAO                                                                                                                                                                                                                                                                                                                                                                                                                                                                  </t>
  </si>
  <si>
    <t>416,83</t>
  </si>
  <si>
    <t xml:space="preserve">VIDRO LISO INCOLOR 2 A 3 MM - SEM COLOCACAO                                                                                                                                                                                                                                                                                                                                                                                                                                                               </t>
  </si>
  <si>
    <t>125,05</t>
  </si>
  <si>
    <t xml:space="preserve">VIDRO LISO INCOLOR 4MM - SEM COLOCACAO                                                                                                                                                                                                                                                                                                                                                                                                                                                                    </t>
  </si>
  <si>
    <t>166,73</t>
  </si>
  <si>
    <t xml:space="preserve">VIDRO LISO INCOLOR 5MM - SEM COLOCACAO                                                                                                                                                                                                                                                                                                                                                                                                                                                                    </t>
  </si>
  <si>
    <t xml:space="preserve">VIDRO LISO INCOLOR 6 MM - SEM COLOCACAO                                                                                                                                                                                                                                                                                                                                                                                                                                                                   </t>
  </si>
  <si>
    <t>236,20</t>
  </si>
  <si>
    <t xml:space="preserve">VIDRO LISO INCOLOR 8MM  -  SEM COLOCACAO                                                                                                                                                                                                                                                                                                                                                                                                                                                                  </t>
  </si>
  <si>
    <t>344,58</t>
  </si>
  <si>
    <t xml:space="preserve">VIDRO MARTELADO OU CANELADO, 4 MM - SEM COLOCACAO                                                                                                                                                                                                                                                                                                                                                                                                                                                         </t>
  </si>
  <si>
    <t xml:space="preserve">VIDRO PLANO ARAMADO E = 6 MM - SEM COLOCACAO                                                                                                                                                                                                                                                                                                                                                                                                                                                              </t>
  </si>
  <si>
    <t xml:space="preserve">VIDRO PLANO ARMADO E = 7MM - SEM COLOCACAO                                                                                                                                                                                                                                                                                                                                                                                                                                                                </t>
  </si>
  <si>
    <t>430,72</t>
  </si>
  <si>
    <t xml:space="preserve">VIDRO TEMPERADO INCOLOR E = 10 MM, SEM COLOCACAO                                                                                                                                                                                                                                                                                                                                                                                                                                                          </t>
  </si>
  <si>
    <t>360,57</t>
  </si>
  <si>
    <t xml:space="preserve">VIDRO TEMPERADO INCOLOR E = 6 MM, SEM COLOCACAO                                                                                                                                                                                                                                                                                                                                                                                                                                                           </t>
  </si>
  <si>
    <t>212,76</t>
  </si>
  <si>
    <t xml:space="preserve">VIDRO TEMPERADO INCOLOR E = 8 MM, SEM COLOCACAO                                                                                                                                                                                                                                                                                                                                                                                                                                                           </t>
  </si>
  <si>
    <t>277,74</t>
  </si>
  <si>
    <t xml:space="preserve">VIDRO TEMPERADO INCOLOR PARA PORTA DE ABRIR, E = 10 MM (SEM FERRAGENS E SEM COLOCACAO)                                                                                                                                                                                                                                                                                                                                                                                                                    </t>
  </si>
  <si>
    <t>390,00</t>
  </si>
  <si>
    <t xml:space="preserve">VIDRO TEMPERADO VERDE E = 10 MM, SEM COLOCACAO                                                                                                                                                                                                                                                                                                                                                                                                                                                            </t>
  </si>
  <si>
    <t>454,44</t>
  </si>
  <si>
    <t xml:space="preserve">VIDRO TEMPERADO VERDE E = 6 MM, SEM COLOCACAO                                                                                                                                                                                                                                                                                                                                                                                                                                                             </t>
  </si>
  <si>
    <t>256,74</t>
  </si>
  <si>
    <t xml:space="preserve">VIDRO TEMPERADO VERDE E = 8 MM, SEM COLOCACAO                                                                                                                                                                                                                                                                                                                                                                                                                                                             </t>
  </si>
  <si>
    <t>346,86</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</si>
  <si>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</si>
  <si>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</si>
  <si>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</si>
  <si>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</si>
  <si>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19,32</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</si>
  <si>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</si>
  <si>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</si>
  <si>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</si>
  <si>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</si>
  <si>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</si>
  <si>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</si>
  <si>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</si>
  <si>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</si>
  <si>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 xml:space="preserve">Código </t>
  </si>
  <si>
    <t>Quantidade</t>
  </si>
  <si>
    <t>ORÇAMENTO - CONSTRUÇÃO DA FEIRA DO PRODUTOR</t>
  </si>
  <si>
    <t>1.6</t>
  </si>
  <si>
    <t>INSTAL/LIGACAO PROVISORIA ELETRICA BAIXA TENSAO P/CANT OBRA OBRA,M3-CHAVE 100A CARGA 3KWH,20CV EXCL FORN MEDIDOR (REF. SINAPI 73960/1 - 07/2016)</t>
  </si>
  <si>
    <t xml:space="preserve">UN </t>
  </si>
  <si>
    <t>SUBTOTAL</t>
  </si>
  <si>
    <t>LOCACAO CONVENCIONAL DE OBRA, ATRAVÉS DE GABARITO DE TABUAS CORRIDAS PONTALETADAS, COM REAPROVEITAMENTO DE 3 VEZES (REF. SINAPI 74077/3 - 11/2018)</t>
  </si>
  <si>
    <t>CP0003</t>
  </si>
  <si>
    <t>TAPUME DE CHAPA DE MADEIRA COMPENSADA, E= 6MM, COM PINTURA A CAL E REAPROVEITAMENTO DE 2X   (REF. SINAPI 74220/1 - 01/2020)</t>
  </si>
  <si>
    <t>PLACA DE OBRA EM CHAPA DE ACO GALVANIZADO (REF. SINAPI 74209/1 - 01/2020)</t>
  </si>
  <si>
    <t>CP0004</t>
  </si>
  <si>
    <t>FUNDAÇÃO</t>
  </si>
  <si>
    <t>2.5</t>
  </si>
  <si>
    <t>CP0005</t>
  </si>
  <si>
    <t>PILARES</t>
  </si>
  <si>
    <t>3.3</t>
  </si>
  <si>
    <t>3.4</t>
  </si>
  <si>
    <t>VIGAS BALDRAMES</t>
  </si>
  <si>
    <t>VIGAS TERREO</t>
  </si>
  <si>
    <t>5.2</t>
  </si>
  <si>
    <t>5.3</t>
  </si>
  <si>
    <t>5.4</t>
  </si>
  <si>
    <t>LAJE</t>
  </si>
  <si>
    <t>6.1</t>
  </si>
  <si>
    <t>VEDAÇÃO</t>
  </si>
  <si>
    <t>7.1</t>
  </si>
  <si>
    <t>7.2</t>
  </si>
  <si>
    <t>7.3</t>
  </si>
  <si>
    <t>7.4</t>
  </si>
  <si>
    <t>7.5</t>
  </si>
  <si>
    <t>7.6</t>
  </si>
  <si>
    <t>8.0</t>
  </si>
  <si>
    <t>COBERTURA</t>
  </si>
  <si>
    <t>8.1</t>
  </si>
  <si>
    <t>8.2</t>
  </si>
  <si>
    <t>8.3</t>
  </si>
  <si>
    <t>8.4</t>
  </si>
  <si>
    <t>8.5</t>
  </si>
  <si>
    <t>8.6</t>
  </si>
  <si>
    <t>9.0</t>
  </si>
  <si>
    <t xml:space="preserve">IMPERMEABILIZAÇÃO </t>
  </si>
  <si>
    <t>9.1</t>
  </si>
  <si>
    <t>10.0</t>
  </si>
  <si>
    <t xml:space="preserve">REVESTIMENTO </t>
  </si>
  <si>
    <t>10.1</t>
  </si>
  <si>
    <t>10.2</t>
  </si>
  <si>
    <t>10.3</t>
  </si>
  <si>
    <t>10.4</t>
  </si>
  <si>
    <t>10.5</t>
  </si>
  <si>
    <t>10.6</t>
  </si>
  <si>
    <t>11.0</t>
  </si>
  <si>
    <t>PISOS</t>
  </si>
  <si>
    <t>11.1</t>
  </si>
  <si>
    <t>11.2</t>
  </si>
  <si>
    <t>11.3</t>
  </si>
  <si>
    <t>11.4</t>
  </si>
  <si>
    <t>12.0</t>
  </si>
  <si>
    <t xml:space="preserve">JANELAS </t>
  </si>
  <si>
    <t>12.1</t>
  </si>
  <si>
    <t>12.2</t>
  </si>
  <si>
    <t>13.0</t>
  </si>
  <si>
    <t>PORTAS</t>
  </si>
  <si>
    <t>13.1</t>
  </si>
  <si>
    <t>13.2</t>
  </si>
  <si>
    <t>13.3</t>
  </si>
  <si>
    <t>13.4</t>
  </si>
  <si>
    <t>13.5</t>
  </si>
  <si>
    <t>14.0</t>
  </si>
  <si>
    <t>INSTALAÇÕES ELÉTRICAS</t>
  </si>
  <si>
    <t>14.1</t>
  </si>
  <si>
    <t>14.2</t>
  </si>
  <si>
    <t>14.3</t>
  </si>
  <si>
    <t>14.4</t>
  </si>
  <si>
    <t>14.5</t>
  </si>
  <si>
    <t>14.6</t>
  </si>
  <si>
    <t>14.7</t>
  </si>
  <si>
    <t>14.8</t>
  </si>
  <si>
    <t>PINTURA</t>
  </si>
  <si>
    <t>15.0</t>
  </si>
  <si>
    <t>15.1</t>
  </si>
  <si>
    <t>15.2</t>
  </si>
  <si>
    <t>15.3</t>
  </si>
  <si>
    <t>15.4</t>
  </si>
  <si>
    <t>15.5</t>
  </si>
  <si>
    <t>15.6</t>
  </si>
  <si>
    <t>15.7</t>
  </si>
  <si>
    <t>15.8</t>
  </si>
  <si>
    <t>15.9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</si>
  <si>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</si>
  <si>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</si>
  <si>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</si>
  <si>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</si>
  <si>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</si>
  <si>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</si>
  <si>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</si>
  <si>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</si>
  <si>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</si>
  <si>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</si>
  <si>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</si>
  <si>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</si>
  <si>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</si>
  <si>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</si>
  <si>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</si>
  <si>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</si>
  <si>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</si>
  <si>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</si>
  <si>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</si>
  <si>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</si>
  <si>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</si>
  <si>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</si>
  <si>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</si>
  <si>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</si>
  <si>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</si>
  <si>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</si>
  <si>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</si>
  <si>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</si>
  <si>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</si>
  <si>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</si>
  <si>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</si>
  <si>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</si>
  <si>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</si>
  <si>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CP0017</t>
  </si>
  <si>
    <t>CP0018</t>
  </si>
  <si>
    <t>CP0019</t>
  </si>
  <si>
    <t>CP0020</t>
  </si>
  <si>
    <t>CP0021</t>
  </si>
  <si>
    <t>CP0022</t>
  </si>
  <si>
    <t>CP0023</t>
  </si>
  <si>
    <t>CP0024</t>
  </si>
  <si>
    <t>CP0025</t>
  </si>
  <si>
    <t>CP0026</t>
  </si>
  <si>
    <t>CP0027</t>
  </si>
  <si>
    <t>CP0028</t>
  </si>
  <si>
    <t>CP0029</t>
  </si>
  <si>
    <t>CP0030</t>
  </si>
  <si>
    <t>CP0031</t>
  </si>
  <si>
    <t>CP0032</t>
  </si>
  <si>
    <t>16.0</t>
  </si>
  <si>
    <t>REDE HIDRÁULICA</t>
  </si>
  <si>
    <t>16.1</t>
  </si>
  <si>
    <t>16.2</t>
  </si>
  <si>
    <t>16.3</t>
  </si>
  <si>
    <t>16.4</t>
  </si>
  <si>
    <t>16.5</t>
  </si>
  <si>
    <t>16.6</t>
  </si>
  <si>
    <t>16.7</t>
  </si>
  <si>
    <t>16.8</t>
  </si>
  <si>
    <t>16.9</t>
  </si>
  <si>
    <t>17.0</t>
  </si>
  <si>
    <t>APARELHOS</t>
  </si>
  <si>
    <t>17.1</t>
  </si>
  <si>
    <t>CP0033</t>
  </si>
  <si>
    <t>17.2</t>
  </si>
  <si>
    <t>17.3</t>
  </si>
  <si>
    <t>17.4</t>
  </si>
  <si>
    <t>17.5</t>
  </si>
  <si>
    <t>17.6</t>
  </si>
  <si>
    <t>17.7</t>
  </si>
  <si>
    <t>CP0034</t>
  </si>
  <si>
    <t>CP0035</t>
  </si>
  <si>
    <t>18.0</t>
  </si>
  <si>
    <t xml:space="preserve">METAIS </t>
  </si>
  <si>
    <t>18.1</t>
  </si>
  <si>
    <t>18.2</t>
  </si>
  <si>
    <t>18.3</t>
  </si>
  <si>
    <t>18.4</t>
  </si>
  <si>
    <t>18.5</t>
  </si>
  <si>
    <t>18.6</t>
  </si>
  <si>
    <t>19.0</t>
  </si>
  <si>
    <t>RESERVATÓRIO</t>
  </si>
  <si>
    <t>19.1</t>
  </si>
  <si>
    <t>19.2</t>
  </si>
  <si>
    <t>19.3</t>
  </si>
  <si>
    <t>19.4</t>
  </si>
  <si>
    <t>19.5</t>
  </si>
  <si>
    <t>19.6</t>
  </si>
  <si>
    <t>19.7</t>
  </si>
  <si>
    <t>19.8</t>
  </si>
  <si>
    <t>19.9</t>
  </si>
  <si>
    <t>19.10</t>
  </si>
  <si>
    <t>19.11</t>
  </si>
  <si>
    <t>19.12</t>
  </si>
  <si>
    <t>19.13</t>
  </si>
  <si>
    <t>19.14</t>
  </si>
  <si>
    <t>19.15</t>
  </si>
  <si>
    <t>19.16</t>
  </si>
  <si>
    <t>19.17</t>
  </si>
  <si>
    <t>19.18</t>
  </si>
  <si>
    <t>19.19</t>
  </si>
  <si>
    <t>19.20</t>
  </si>
  <si>
    <t>19.21</t>
  </si>
  <si>
    <t>19.22</t>
  </si>
  <si>
    <t>19.23</t>
  </si>
  <si>
    <t>19.24</t>
  </si>
  <si>
    <t>CP0036</t>
  </si>
  <si>
    <t>20.0</t>
  </si>
  <si>
    <t>ACESSÓRIO WC</t>
  </si>
  <si>
    <t>20.1</t>
  </si>
  <si>
    <t>20.2</t>
  </si>
  <si>
    <t>20.3</t>
  </si>
  <si>
    <t>20.4</t>
  </si>
  <si>
    <t>20.5</t>
  </si>
  <si>
    <t>20.6</t>
  </si>
  <si>
    <t>CP0037</t>
  </si>
  <si>
    <t>21.0</t>
  </si>
  <si>
    <t>REDE SANITÁRIA E PLUVIAL</t>
  </si>
  <si>
    <t>21.1</t>
  </si>
  <si>
    <t>21.2</t>
  </si>
  <si>
    <t>21.3</t>
  </si>
  <si>
    <t>21.4</t>
  </si>
  <si>
    <t>21.5</t>
  </si>
  <si>
    <t>21.6</t>
  </si>
  <si>
    <t>21.7</t>
  </si>
  <si>
    <t>21.8</t>
  </si>
  <si>
    <t>21.9</t>
  </si>
  <si>
    <t>21.10</t>
  </si>
  <si>
    <t>21.11</t>
  </si>
  <si>
    <t>CP0038</t>
  </si>
  <si>
    <t>CP0039</t>
  </si>
  <si>
    <t>CP0040</t>
  </si>
  <si>
    <t>22.0</t>
  </si>
  <si>
    <t>SPDA</t>
  </si>
  <si>
    <t>22.1</t>
  </si>
  <si>
    <t>22.2</t>
  </si>
  <si>
    <t>22.3</t>
  </si>
  <si>
    <t>22.4</t>
  </si>
  <si>
    <t>22.5</t>
  </si>
  <si>
    <t>22.6</t>
  </si>
  <si>
    <t>22.7</t>
  </si>
  <si>
    <t>22.8</t>
  </si>
  <si>
    <t>22.9</t>
  </si>
  <si>
    <t>22.10</t>
  </si>
  <si>
    <t>22.11</t>
  </si>
  <si>
    <t>22.12</t>
  </si>
  <si>
    <t>22.13</t>
  </si>
  <si>
    <t>22.14</t>
  </si>
  <si>
    <t>22.15</t>
  </si>
  <si>
    <t>22.16</t>
  </si>
  <si>
    <t>CP0041</t>
  </si>
  <si>
    <t>CP0042</t>
  </si>
  <si>
    <t>CP0043</t>
  </si>
  <si>
    <t>CP0044</t>
  </si>
  <si>
    <t>CP0045</t>
  </si>
  <si>
    <t>CP0046</t>
  </si>
  <si>
    <t>CP0047</t>
  </si>
  <si>
    <t>CP0048</t>
  </si>
  <si>
    <t>CP0049</t>
  </si>
  <si>
    <t>CP0050</t>
  </si>
  <si>
    <t>23.0</t>
  </si>
  <si>
    <t>PREVENÇÃO DE INCÊNDIO</t>
  </si>
  <si>
    <t>23.1</t>
  </si>
  <si>
    <t>23.2</t>
  </si>
  <si>
    <t>23.3</t>
  </si>
  <si>
    <t>23.4</t>
  </si>
  <si>
    <t>23.5</t>
  </si>
  <si>
    <t>23.6</t>
  </si>
  <si>
    <t>23.7</t>
  </si>
  <si>
    <t>23.8</t>
  </si>
  <si>
    <t>23.9</t>
  </si>
  <si>
    <t>CP0051</t>
  </si>
  <si>
    <t>CP0052</t>
  </si>
  <si>
    <t>CP0053</t>
  </si>
  <si>
    <t>CP0054</t>
  </si>
  <si>
    <t>CP0055</t>
  </si>
  <si>
    <t>24.0</t>
  </si>
  <si>
    <t>SERVIÇOS COMPLEMENTARES</t>
  </si>
  <si>
    <t>24.1</t>
  </si>
  <si>
    <t>24.2</t>
  </si>
  <si>
    <t>24.3</t>
  </si>
  <si>
    <t>24.4</t>
  </si>
  <si>
    <t>24.5</t>
  </si>
  <si>
    <t>24.6</t>
  </si>
  <si>
    <t>CP0056</t>
  </si>
  <si>
    <t>CP0057</t>
  </si>
  <si>
    <t>CP0059</t>
  </si>
  <si>
    <t>24.7</t>
  </si>
  <si>
    <t>24.8</t>
  </si>
  <si>
    <t>CP0058</t>
  </si>
  <si>
    <t>CP0006</t>
  </si>
  <si>
    <t>CP0008</t>
  </si>
  <si>
    <t>CP0009</t>
  </si>
  <si>
    <t>CP0010</t>
  </si>
  <si>
    <t>CP0012</t>
  </si>
  <si>
    <t>CP0013</t>
  </si>
  <si>
    <t>CP0014</t>
  </si>
  <si>
    <t>CP0015</t>
  </si>
  <si>
    <t>CP0016</t>
  </si>
  <si>
    <t>CONCRETAGEM DE SAPATAS, FCK 25 MPA, COM USO DE BOMBA  LANÇAMENTO, ADENSAMENTO E ACABAMENTO.  (REF. SINAPI 96558 - 04/2020)</t>
  </si>
  <si>
    <t>LAJE PRE-MOLDADA P/FORRO, SOBRECARGA 100KG/M2, VAOS ATE 3,50M/E=8CM, C/LAJOTAS E CAP.C/CONC FCK=20MPA, 3CM, INTER-EIXO 38CM, C/ESCORAMENTO (REAPR.3X) E FERRAGEM NEGATIVA  (REF. SINAPI 74202/1 - 10/2020)</t>
  </si>
  <si>
    <t>CP0007</t>
  </si>
  <si>
    <t>ESTRUTURA METALICA EM TESOURAS OU TRELICAS, VAO LIVRE DE 25M, FORNECIMENTO E MONTAGEM, NAO SENDO CONSIDERADOS OS FECHAMENTOS METALICOS, AS COLUNAS, OS SERVICOS GERAIS EM ALVENARIA E CONCRETO, AS TELHAS DE COBERTURA E A PINTURA DE ACABAMENTO   (REF. SINAPI 72113 - 07/2018)</t>
  </si>
  <si>
    <t>IMPERMEABILIZACAO DE ESTRUTURAS ENTERRADAS, COM TINTA ASFALTICA, DUAS DEMAOS.  (REF. SINAPI 74106/1 - 01/2020)</t>
  </si>
  <si>
    <t>PISO EM GRANILITE, MARMORITE OU GRANITINA ESPESSURA 8 MM, INCLUSO JUNTAS DE DILATACAO PLASTICAS   (REF. SINAPI 84191 - 08/2020)</t>
  </si>
  <si>
    <t>CAMADA DRENANTE COM BRITA NUM 2 (REF. SINAPI 83668 - 06/2019)</t>
  </si>
  <si>
    <t>CP0011</t>
  </si>
  <si>
    <t>APLICAÇÃO  DE RESINA SOBRE REVESTIMENTO DE PEDRA PISO OU PAREDE (REF. ORSE 2200 - 07/2020)</t>
  </si>
  <si>
    <t>PORTA DE FERRO TIPO VENEZIANA, DE ABRIR, SEM BANDEIRA SEM FERRAGENS  (REF. SINAPI 73933/30 - 05/2019)</t>
  </si>
  <si>
    <t>PORTAO DE FERRO EM CHAPA GALVANIZADA PLANA 14 GSG  (REF. SINAPI 68084 - 11/2019)</t>
  </si>
  <si>
    <t>APLICAÇÃO DE FUNDO SELADOR LÁTEX PVA EM PAREDES, UMA DEMÃO. AF_06/2014 (REF. SINAPI 88483 - 03/2021)</t>
  </si>
  <si>
    <t>APLICAÇÃO DE FUNDO SELADOR LÁTEX PVA EM TETO, UMA DEMÃO. AF_06/2014   (REF. SINAPI 88482 - 03/2021)</t>
  </si>
  <si>
    <t>PINTURA ESMALTE BRILHANTE (2 DEMAOS) SOBRE SUPERFICIE METALICA, INCLUSIVE PROTECAO COM ZARCAO (1 DEMAO)  (REF. SINAPI 95468 - 12/2019)</t>
  </si>
  <si>
    <t>BUCHA COM ARRUELA EM ALUMINIO,  DE 1/2", PARA ELETRODUTO  (REF. ORDE 11764 - 05/2020)</t>
  </si>
  <si>
    <t>BUCHA DE NYLON SEM ABA S6, COM PARAFUSO DE 4,20 X 40 MM EM ACO ZINCADO COM ROSCA SOBERBA, CABECA CHATA E FENDA PHILLIPS - FORNECIMENTO E INSTALAÇÃO (REF. SINAPI 95541 - 09/2020)</t>
  </si>
  <si>
    <t>BUCHA DE NYLON SEM ABA S8, COM PARAFUSO DE 4,80 X 50 MM EM ACO ZINCADO COM ROSCA SOBERBA, CABECA CHATA E FENDA PHILLIPS - FORNECIMENTO E INSTALAÇÃO  (REF. SINAPI 95541 - 09/2020)</t>
  </si>
  <si>
    <t>CAIXA DE PASSAGEM 50X50X60 FUNDO BRITA C/ TAMPA  (REF. SINAPI 83448 - 04/2018)</t>
  </si>
  <si>
    <t>CONDULETE DE ALUMINIO TIPO E, PARA ELETRODUTO ROSCAVEL DE 2", COM TAMPA CEGA - FORNECIMENTO E INSTALAÇÃO  (REF. SEDOP 170918 - 09/2020)</t>
  </si>
  <si>
    <t>DISJUNTOR TERMOMAGNÉTICO TRIPOLAR , CORRENTE NOMINAL DE 150A - FORNECIMENTO E INSTALAÇÃO. AF_10/2020  (REF. SINAPI 74130/6 - 09/2020)</t>
  </si>
  <si>
    <t>Disposotivo de proteção contra surto 175v-40kA  (REF. SINAPI 9537 - 11/2018)</t>
  </si>
  <si>
    <t>DUTO ESPIRAL FLEXIVEL SINGELO PEAD D=75MM(3") REVESTIDO COM PVC COM FIO GUIA DE ACO GALVANIZADO, LANCADO DIRETO NO SOLO, INCL CONEXOES (REF. SINAPI 73798/3 - 01/2020)</t>
  </si>
  <si>
    <t>ELETROCALHA PERFURADA 50X50X3000MM  (REF. SINAPI 9537 - 11/2018)</t>
  </si>
  <si>
    <t>LÂMPADA FLUORESCENTE COMPACTA 3U BRANCA 20 W, BASE E27 - FORNECIMENTO E INSTALAÇÃO  (REF. SINAPI 93044 - 01/2020)</t>
  </si>
  <si>
    <t xml:space="preserve"> QUADRO DE DISTRIBUICAO DE ENERGIA DE EMBUTIR, EM CHAPA METALICA, PARA 3 DISJUNTORES TERMOMAGNETICOS MONOPOLARES SEM BARRAMENTO FORNECIMENTO E INSTALACAO (REF. SINAPI 74131/1 - 09/2020)</t>
  </si>
  <si>
    <t>QUADRO DE DISTRIBUICAO DE ENERGIA DE EMBUTIR, EM CHAPA METALICA, PARA 40 DISJUNTORES TERMOMAGNETICOS MONOPOLARES, COM BARRAMENTO TRIFASICO E NEUTRO, FORNECIMENTO E INSTALACAO (REF. SINAPI 74131/7 - 09/2020)</t>
  </si>
  <si>
    <t>BOMBA RECALQUE D'AGUA TRIFASICA 1,5HP  (REF. SINAPI 83647 - 11/2020)</t>
  </si>
  <si>
    <t xml:space="preserve"> CHAVE DE BOIA AUTOMÁTICA SUPERIOR 10A/250V - FORNECIMENTO E INSTALACAO (REF. SINAPI 88547 - 11/2020)</t>
  </si>
  <si>
    <t xml:space="preserve"> CHAVE GUARDA MOTOR TRIFASICO 5CV/220V C/ CHAVE MAGNETICA - FORNECIMENTO E INSTALACAO (REF. SINAPI 83491 - 09/2019)</t>
  </si>
  <si>
    <t>REFLETOR RETANGULAR FECHADO COM LAMPADA VAPOR METALICO 400 W  (REF. SINAPI 74246/1 - 08/2020)</t>
  </si>
  <si>
    <t>ASSENTO SANITARIO DE PLASTICO, TIPO CONVENCIONAL - FORNECIMENTO E INSTALAÇÃO  (REF. SEDOP 190807 - 09/2020)</t>
  </si>
  <si>
    <t>MICTORIO SIFONADO DE LOUCA BRANCA COM PERTENCES, COM REGISTRO DE PRESSAO 1/2" COM CANOPLA CROMADA ACABAMENTO SIMPLES E CONJUNTO PARA FIXACAO - FORNECIMENTO E INSTALACAO (REF. SINAPI 74234/1 - 12/2019)</t>
  </si>
  <si>
    <t>LAVATÓRIO LOUÇA BRANCA COM COLUNA SUSPENSA INCLUSO SIFÃO TIPO GARRAFA EM PVC, VÁLVULA E ENGATE FLEXÍVEL 30CM EM PLÁSTICO E TORNEIRA COM SENSOR DE PRESENÇA PARA LAVATÓRIO PCD - FORNECIMENTO E INSTALAÇÃO  (REF. SINAPI 86942 - 04/2020)</t>
  </si>
  <si>
    <t>TOALHEIRO PLASTICO TIPO DISPENSER PARA PAPEL TOALHA INTERFOLHADO - FORNECIMENTO E INSTALAÇÃO (REF. ORSE 4287 - 05/2020)</t>
  </si>
  <si>
    <t>CAIXA DE INSPEÇÃO EM ALVENARIA DE TIJOLO MACIÇO 60X60X60CM, REVESTIDA INTERNAMENTO COM BARRA LISA (CIMENTO E AREIA, TRAÇO 1:4) E=2,0CM, COM TAMPA PRÉ-MOLDADA DE CONCRETO E FUNDO DE CONCRETO 15MPA TIPO C - ESCAVAÇÃO E CONFECÇÃO  (REF. SINAPI 74041/1 - 04/2018)</t>
  </si>
  <si>
    <t>CAIXA DE AREIA 60X60X60CM EM ALVENARIA - EXECUÇÃO (REF. SINAPI 72286 - 04/2018)</t>
  </si>
  <si>
    <t>SUMIDOURO EM ALVENARIA DE TIJOLO CERAMICO MACIÇO DIAMETRO 1,40M E ALTURA 5,00M, COM TAMPA EM CONCRETO ARMADO DIAMETRO 1,60M E ESPESSURA 10CM  (REF. SINAPI 74198/2 - 04/2018)</t>
  </si>
  <si>
    <t>SOLDA EXOTÉRMICA 115 CONEXÃO CABO-HASTE NA LATERAL, BITOLA DO CABO DE 50MM² PARA HASTE DE 5/8" (REF. CPOS 42.20.230 - 03/2020)</t>
  </si>
  <si>
    <t>SOLDA EXOTÉRMICA 90 CONEXÃO CABO-HASTE EM T, BITOLA DO CABO DE 35MM² PARA HASTE DE 5/8"  (REF. CPOS 42.20.150 - 03/2020)</t>
  </si>
  <si>
    <t>PRESILHA DE LATÃO PARA FIXAÇÃO DE CABOS DE COBRE 35 mm² a 50 mm². (REF. ORSE 11132 - 07/2020)</t>
  </si>
  <si>
    <t>CONECTOR DE MEDIÇÃO EM BRONZE COM 4 PARAFUSOS PARA CABOS DE COBRE 16 - 70 mm² ref.TEL-560 (pára-raio) (REF. ORSE 9048 - 07/2020)</t>
  </si>
  <si>
    <t>CAIXA DE EQUALIZAÇÃO DE EMBUTIR COM SAÍDAS NAS PARTES SUPERIOR E INFERIOR PARA ELETRODUTO DE 25 MM (1"), 20 X 20 X 14 MM, COM NOVE TERMINAIS (REF. SETOP SPDA-CXS-005 - 04/2020)</t>
  </si>
  <si>
    <t>TERMINAL AEREO EM ACO GALVANIZADO COM BASE DE FIXACAO H = 30CM (REF. SINAPI 72315 - 01/2020)</t>
  </si>
  <si>
    <t>VEDAÇÃO EM ADESIVO P.U (BISNAGA)  (REF. ORSE 10972 - 05/2020)</t>
  </si>
  <si>
    <t>BARRA CHATA DE ALUMÍNIO 7/8" X 1/8" - FORNECIMENTO E INSTALAÇÃO. (REF. ORSE 12740 - 05/2020)</t>
  </si>
  <si>
    <t>PARAFUSO SEXTAVADO INOX 1/4" X 1" COM ARRUELA LISA ZINCADA (REF. ORSE 9831 - 05/2020)</t>
  </si>
  <si>
    <t>BUCHA DE NYLON SEM ABA S8, COM PARAFUSO DE 4,80 X 50 MM EM ACO ZINCADO COM ROSCA SOBERBA, CABECA CHATA E FENDA PHILLIPS  - FORNECIMENTO E INSTALAÇÃO (REF. SINAPI 95541 - 07/2020)</t>
  </si>
  <si>
    <t xml:space="preserve">LUMINARIA DE EMERGENCIA 1200 LUMENS DE 24 LEDS, POTENCIA 4 W, BATERIA DE LITIO, AUTONOMIA DE 3 HRS </t>
  </si>
  <si>
    <t xml:space="preserve"> EXTINTOR INCENDIO AGUA-PRESSURIZADA 10L INCL SUPORTE PAREDE CARGA COMPLETA FORNECIMENTO E COLOCACAO  (REF. SINAPI 73775/2 - 09/2020)</t>
  </si>
  <si>
    <t>EXTINTOR INCENDIO TP PO QUIMICO 6KG - FORNECIMENTO E INSTALACAO  (REF. SINAPI 83635 - 09/2020)</t>
  </si>
  <si>
    <t>PLACA DE SINALIZACAO DE SEGURANCA CONTRA INCENDIO, FOTOLUMINESCENTE, RETANGULAR, *13 X 26* CM, EM PVC *2* MM ANTI-CHAMAS (SIMBOLOS, CORES E PICTOGRAMAS CONFORME NBR 13434) - FORNECIMENTO E INSTALAÇÃO (REF. SEDOP 240843 - 09/2020)</t>
  </si>
  <si>
    <t>DISJUNTOR TERMOMAGNETICO MONOPOLAR PADRAO NEMA (AMERICANO) 10 A 30A 240V, FORNECIMENTO E INSTALACAO (REF. SINAPI 74130/1 - 09/2020)</t>
  </si>
  <si>
    <t>EXECUÇÃO DE PÁTIO/ESTACIONAMENTO EM PISO INTERTRAVADO, COM BLOCO RETANGULAR COR NATURAL DE 20X10 CM, ESPESSURA 6 CM.   (REF. SINAPI 92397 - 07/2021)</t>
  </si>
  <si>
    <t>APLICACAO DE TINTA A BASE DE EPOXI SOBRE PISO  (REF. SINAPI 72815 - 04/2021)</t>
  </si>
  <si>
    <t>LIMPEZA FINAL DE OBRA   (REF. SINAPI 9537 - 11/2018)</t>
  </si>
  <si>
    <t>LASTRO COM MATERIAL GRANULAR (PEDRA BRITADA N.2), APLICADO EM PISOS DE ESTACIONAMENTO, ESPESSURA DE * 5CM*. AF_08/2017  (REF. 05/2020, CÓD 73902/1 -  FOI ALTERADOS DO COEFICIENTES DOS ITENS, PEDRA, SERVENTE E PEDREIRO, PARA METADE JÁ QUE ALTERAMOS A ESPESSURA DE 10 CM PARA 05CM)</t>
  </si>
  <si>
    <t>CÓDIGO</t>
  </si>
  <si>
    <t>FONTE</t>
  </si>
  <si>
    <t>CNPJ</t>
  </si>
  <si>
    <t>TELEFONE</t>
  </si>
  <si>
    <t>CONTATO</t>
  </si>
  <si>
    <t>DATA</t>
  </si>
  <si>
    <t xml:space="preserve">UNI </t>
  </si>
  <si>
    <t>P. UNIT. (R$)</t>
  </si>
  <si>
    <t>MEDIANA TOTAL (R$)</t>
  </si>
  <si>
    <t>ENTRADA DE ENERGIA ELÉTRICA AÉREA TRIFÁSICA 100A COM POSTE DE CONCRETO, INCLUSIVE CABEAMENTO, DISJUNTOR, CAIXA DE PROTEÇÃO PARA MEDIDOR E ATERRAMENTO. CONFORME NORMA DA CONCESSIONARIA DE ENERGIA LOCAL-ENERGISA.  FORNECIMENTO E INSTALAÇÃO</t>
  </si>
  <si>
    <t>ELETROMAIS</t>
  </si>
  <si>
    <t>23.232.816/0001-46</t>
  </si>
  <si>
    <t>(66) 3544-9800</t>
  </si>
  <si>
    <t>VINICIUS</t>
  </si>
  <si>
    <t>CJ</t>
  </si>
  <si>
    <t>ELETRO ATIVA</t>
  </si>
  <si>
    <t>06.110.817/0001-07</t>
  </si>
  <si>
    <t>(65) 3548-9255</t>
  </si>
  <si>
    <t>EDILSON</t>
  </si>
  <si>
    <t>BRANEL COMERCIO DE MATERIAIS ELÉTRICOS Ltda</t>
  </si>
  <si>
    <t>07.624.206/0001-31</t>
  </si>
  <si>
    <t>(65) 3027-9000</t>
  </si>
  <si>
    <t>CARLOS</t>
  </si>
  <si>
    <t>DISJUNTOR TERMOMAGNÉTICO TRIPOLAR , CORRENTE NOMINAL DE 150A</t>
  </si>
  <si>
    <t>PIZZATTO MATERIAIS ELÉTRICOS</t>
  </si>
  <si>
    <t>03.239.076/0001-62</t>
  </si>
  <si>
    <t>(66) 3545-4700</t>
  </si>
  <si>
    <t>THOMAS</t>
  </si>
  <si>
    <t>ELETROCALHA PERFURADA 50X50X3000MM</t>
  </si>
  <si>
    <t xml:space="preserve">EMENDA TIPO U ELETROCALHA </t>
  </si>
  <si>
    <t>PARAFUSO LENTILHA 1/4 X 1/2</t>
  </si>
  <si>
    <t>PORCA SEXTAVADA 1/4</t>
  </si>
  <si>
    <t>RESERVATÓRIO METÁLICO D'AGUA TIPO TAÇA, 15000 LITROS - FORNECIMENTO E INSTALAÇÃO</t>
  </si>
  <si>
    <t>ZAMON</t>
  </si>
  <si>
    <t>RPL RESERVATÓRIOS</t>
  </si>
  <si>
    <t>FIAGRO</t>
  </si>
  <si>
    <t>27.647.354/0001-89</t>
  </si>
  <si>
    <t>02.899.143/0001-02</t>
  </si>
  <si>
    <t>06.942.746/0001-09</t>
  </si>
  <si>
    <t>(14) 3629-1465</t>
  </si>
  <si>
    <t>(16) 3287-9100</t>
  </si>
  <si>
    <t>(17) 3279 7470</t>
  </si>
  <si>
    <t>BIANCA</t>
  </si>
  <si>
    <t>FERNANDO</t>
  </si>
  <si>
    <t>FELIPE</t>
  </si>
  <si>
    <t>10/11/20</t>
  </si>
  <si>
    <t>11/11/20</t>
  </si>
  <si>
    <t>CARTUCHO PARA SOLDA EXOTÉRMICA 115</t>
  </si>
  <si>
    <t>MOLDE PARA SOLDA EXOTÉRMICA (HASTE-CABO) M8 5/8.50</t>
  </si>
  <si>
    <t>CARTUCHO PARA SOLDA EXOTÉRMICA 90</t>
  </si>
  <si>
    <t>PRESILHA DE LATÃO CB 35/50MM FURO 8MM</t>
  </si>
  <si>
    <t>OZÉIAS</t>
  </si>
  <si>
    <t>11.707.750/0001-14</t>
  </si>
  <si>
    <t>(66) 35445008</t>
  </si>
  <si>
    <t>ALESSANDRO</t>
  </si>
  <si>
    <t>CONECTOR P/ EMENDA 4 PARAFUSO 50MM2</t>
  </si>
  <si>
    <t>CAIXA DE EQUALIZAÇÃO SOBR. 30X30</t>
  </si>
  <si>
    <t xml:space="preserve">ELETRO ROVARIS </t>
  </si>
  <si>
    <t>00.942.557/0001-41</t>
  </si>
  <si>
    <t>LUCAS</t>
  </si>
  <si>
    <t>(66) 3545-6900</t>
  </si>
  <si>
    <t xml:space="preserve">ADESIVO P.U CONSTRUÇÃO 380GR </t>
  </si>
  <si>
    <t>BARRA CHATA DE ALUMÍNIO 7/8" X 1/8", BARRA DE 6M</t>
  </si>
  <si>
    <t>PARAFUSO SEXTAVADO INOX 1/4" X 1" COM ARRUELA LISA ZINCADA</t>
  </si>
  <si>
    <t>ELETROFIOS</t>
  </si>
  <si>
    <t>DIMEL</t>
  </si>
  <si>
    <t>37.470.911/0001-92</t>
  </si>
  <si>
    <t>65 3518-2500</t>
  </si>
  <si>
    <t>ALLYSON</t>
  </si>
  <si>
    <t>04.210.398/0001-41</t>
  </si>
  <si>
    <t>9'66) 3531-2426</t>
  </si>
  <si>
    <t>JUNIOR</t>
  </si>
  <si>
    <t>LUMINARIA DE EMERGENCIA 1200 LUMENS 2 FAROIS</t>
  </si>
  <si>
    <t>SELCO</t>
  </si>
  <si>
    <t>CONTRA FOGO</t>
  </si>
  <si>
    <t>HIDRAULICA E ELETRICA</t>
  </si>
  <si>
    <t>WELLINGTON</t>
  </si>
  <si>
    <t>27.244.187/0001-25</t>
  </si>
  <si>
    <t>(65) 3622-3000</t>
  </si>
  <si>
    <t>VINÍCIUS</t>
  </si>
  <si>
    <t>15.987.913/0001-10</t>
  </si>
  <si>
    <t>(65) 3321-0009</t>
  </si>
  <si>
    <t>PAVER LISO NATURAL 10X20X6CM</t>
  </si>
  <si>
    <t>BDS BLOCOS</t>
  </si>
  <si>
    <t>FACHINELLO</t>
  </si>
  <si>
    <t>15.205.954/0001-08</t>
  </si>
  <si>
    <t>21.810.649/0001-48</t>
  </si>
  <si>
    <t>(66) 3515-8834</t>
  </si>
  <si>
    <t>(66) 3544-7546</t>
  </si>
  <si>
    <t>DYANA</t>
  </si>
  <si>
    <t>FRANCILENE</t>
  </si>
  <si>
    <t xml:space="preserve">DPS 175V 15ka </t>
  </si>
  <si>
    <t xml:space="preserve">Feira do Produtor </t>
  </si>
  <si>
    <t>Praça do Bairro Mario Raiter</t>
  </si>
  <si>
    <t>Responsável Técnico pelo orçamento: Camila Diel Bobrzyk - CREA MT 025305</t>
  </si>
  <si>
    <t>SINAPI - JULHO/2021 - DESONERADO</t>
  </si>
  <si>
    <t>M²</t>
  </si>
  <si>
    <r>
      <t xml:space="preserve">Arredondamentos: Opções </t>
    </r>
    <r>
      <rPr>
        <i/>
        <sz val="8"/>
        <color theme="1"/>
        <rFont val="Gill Sans MT"/>
        <family val="2"/>
      </rPr>
      <t>→ Avançado → Fórmulas → "</t>
    </r>
    <r>
      <rPr>
        <i/>
        <u/>
        <sz val="8"/>
        <color theme="1"/>
        <rFont val="Gill Sans MT"/>
        <family val="2"/>
      </rPr>
      <t>Definir Precisão Conforme Exibido</t>
    </r>
    <r>
      <rPr>
        <i/>
        <sz val="8"/>
        <color theme="1"/>
        <rFont val="Gill Sans MT"/>
        <family val="2"/>
      </rPr>
      <t>"</t>
    </r>
  </si>
  <si>
    <t xml:space="preserve">TOTAL DA OBRA: </t>
  </si>
  <si>
    <t>Resumo - Construção da Feira do Produtor</t>
  </si>
  <si>
    <t>Orçamento - Construção da Feira do Produtor</t>
  </si>
  <si>
    <t>Cronograma - Construção da Feira do Produtor</t>
  </si>
  <si>
    <t>BDI Serviços de Engenharia - Construção da Feira do Produtor</t>
  </si>
  <si>
    <t>BDI Fornecimento de Equipamentos - Construção da Feira do Produtor</t>
  </si>
  <si>
    <t>Composição - Construção da Feira do Produtor</t>
  </si>
  <si>
    <t>Mapa de Cotação de Insumos - Construção da Feira do Produtor</t>
  </si>
  <si>
    <t>MÃO FRANCESA  SIMPLES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</si>
</sst>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4" formatCode="_-&quot;R$&quot;\ * #,##0.00_-;\-&quot;R$&quot;\ * #,##0.00_-;_-&quot;R$&quot;\ * &quot;-&quot;??_-;_-@_-"/>
    <numFmt numFmtId="43" formatCode="_-* #,##0.00_-;\-* #,##0.00_-;_-* &quot;-&quot;??_-;_-@_-"/>
    <numFmt numFmtId="164" formatCode="_(* #,##0.00_);_(* \(#,##0.00\);_(* &quot;-&quot;??_);_(@_)"/>
    <numFmt numFmtId="165" formatCode="0.0;[Red]0.0"/>
    <numFmt numFmtId="166" formatCode="#,##0.00;[Red]#,##0.00"/>
    <numFmt numFmtId="167" formatCode="_(&quot;R$ &quot;* #,##0.00_);_(&quot;R$ &quot;* \(#,##0.00\);_(&quot;R$ &quot;* &quot;-&quot;??_);_(@_)"/>
    <numFmt numFmtId="168" formatCode="_([$€-2]* #,##0.00_);_([$€-2]* \(#,##0.00\);_([$€-2]* &quot;-&quot;??_)"/>
    <numFmt numFmtId="169" formatCode="#,##0.0000"/>
    <numFmt numFmtId="170" formatCode="#,##0.000000"/>
    <numFmt numFmtId="171" formatCode="0.00000000000000"/>
    <numFmt numFmtId="172" formatCode="0.00000"/>
    <numFmt numFmtId="173" formatCode="0.000000"/>
    <numFmt numFmtId="174" formatCode="0.000%"/>
    <numFmt numFmtId="175" formatCode="#,##0.00\ &quot;m²&quot;"/>
    <numFmt numFmtId="176" formatCode="_ * #,##0.00_ ;_ * \-#,##0.00_ ;_ * &quot;-&quot;??_ ;_ @_ "/>
    <numFmt numFmtId="177" formatCode="_ * #,##0_ ;_ * \-#,##0_ ;_ * &quot;-&quot;_ ;_ @_ "/>
    <numFmt numFmtId="178" formatCode="_ &quot;S/&quot;* #,##0_ ;_ &quot;S/&quot;* \-#,##0_ ;_ &quot;S/&quot;* &quot;-&quot;_ ;_ @_ "/>
    <numFmt numFmtId="179" formatCode="_ &quot;S/&quot;* #,##0.00_ ;_ &quot;S/&quot;* \-#,##0.00_ ;_ &quot;S/&quot;* &quot;-&quot;??_ ;_ @_ "/>
    <numFmt numFmtId="180" formatCode="_-&quot;$&quot;* #,##0_-;\-&quot;$&quot;* #,##0_-;_-&quot;$&quot;* &quot;-&quot;_-;_-@_-"/>
    <numFmt numFmtId="181" formatCode="_-&quot;$&quot;* #,##0.00_-;\-&quot;$&quot;* #,##0.00_-;_-&quot;$&quot;* &quot;-&quot;??_-;_-@_-"/>
    <numFmt numFmtId="182" formatCode="&quot;R$&quot;\ #,##0.00"/>
    <numFmt numFmtId="183" formatCode="&quot;COTAÇÃO-&quot;000"/>
  </numFmts>
  <fonts count="71">
    <font>
      <sz val="11"/>
      <color theme="1"/>
      <name val="Calibri"/>
      <family val="2"/>
      <scheme val="minor"/>
    </font>
    <font>
      <sz val="11"/>
      <color indexed="8"/>
      <name val="Calibri"/>
      <family val="2"/>
    </font>
    <font>
      <sz val="11"/>
      <color theme="1"/>
      <name val="Calibri"/>
      <family val="2"/>
      <scheme val="minor"/>
    </font>
    <font>
      <sz val="11"/>
      <color theme="1"/>
      <name val="Cambria"/>
      <family val="1"/>
      <scheme val="major"/>
    </font>
    <font>
      <sz val="11"/>
      <color rgb="FF000000"/>
      <name val="Calibri"/>
      <family val="2"/>
      <scheme val="minor"/>
    </font>
    <font>
      <b/>
      <sz val="11"/>
      <color theme="1"/>
      <name val="Calibri"/>
      <family val="2"/>
      <scheme val="minor"/>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6"/>
      <color theme="1"/>
      <name val="Cambria"/>
      <family val="1"/>
      <scheme val="major"/>
    </font>
    <font>
      <b/>
      <sz val="9"/>
      <color theme="1"/>
      <name val="Gill Sans MT"/>
      <family val="2"/>
    </font>
    <font>
      <sz val="9"/>
      <color theme="1"/>
      <name val="Gill Sans MT"/>
      <family val="2"/>
    </font>
    <font>
      <sz val="9"/>
      <name val="Gill Sans MT"/>
      <family val="2"/>
    </font>
    <font>
      <b/>
      <sz val="9"/>
      <name val="Gill Sans MT"/>
      <family val="2"/>
    </font>
    <font>
      <sz val="9"/>
      <color rgb="FF000000"/>
      <name val="Gill Sans MT"/>
      <family val="2"/>
    </font>
    <font>
      <b/>
      <sz val="9"/>
      <color rgb="FF000000"/>
      <name val="Gill Sans MT"/>
      <family val="2"/>
    </font>
    <font>
      <sz val="11"/>
      <color theme="1"/>
      <name val="Gill Sans MT"/>
      <family val="2"/>
    </font>
    <font>
      <sz val="11"/>
      <name val="Gill Sans MT"/>
      <family val="2"/>
    </font>
    <font>
      <b/>
      <sz val="11"/>
      <color theme="1"/>
      <name val="Gill Sans MT"/>
      <family val="2"/>
    </font>
    <font>
      <sz val="7.5"/>
      <color theme="1"/>
      <name val="Gill Sans MT"/>
      <family val="2"/>
    </font>
    <font>
      <b/>
      <sz val="9"/>
      <color indexed="8"/>
      <name val="Gill Sans MT"/>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name val="Helv"/>
      <charset val="204"/>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18"/>
      <color theme="3"/>
      <name val="Cambria"/>
      <family val="2"/>
      <scheme val="major"/>
    </font>
    <font>
      <sz val="10"/>
      <name val="Times New Roman"/>
      <family val="1"/>
      <charset val="204"/>
    </font>
    <font>
      <b/>
      <sz val="9"/>
      <color theme="1"/>
      <name val="Gill Sans MT"/>
      <family val="2"/>
    </font>
    <font>
      <sz val="11"/>
      <color rgb="FF000000"/>
      <name val="Calibri"/>
      <family val="2"/>
    </font>
    <font>
      <sz val="11"/>
      <color rgb="FF000000"/>
      <name val="Calibri"/>
      <family val="2"/>
    </font>
    <font>
      <sz val="10"/>
      <name val="MS Sans Serif"/>
    </font>
    <font>
      <sz val="10"/>
      <name val="Courier New"/>
      <family val="3"/>
    </font>
    <font>
      <sz val="10"/>
      <name val="Arial"/>
      <family val="2"/>
    </font>
    <font>
      <sz val="10"/>
      <name val="Arial"/>
    </font>
    <font>
      <sz val="14"/>
      <name val="Gill Sans MT"/>
      <family val="2"/>
    </font>
    <font>
      <i/>
      <sz val="8"/>
      <color theme="1"/>
      <name val="Gill Sans MT"/>
      <family val="2"/>
    </font>
    <font>
      <i/>
      <u/>
      <sz val="8"/>
      <color theme="1"/>
      <name val="Gill Sans MT"/>
      <family val="2"/>
    </font>
    <font>
      <b/>
      <sz val="11"/>
      <name val="Gill Sans MT"/>
      <family val="2"/>
    </font>
    <font>
      <sz val="12"/>
      <color theme="1"/>
      <name val="Gill Sans MT"/>
      <family val="2"/>
    </font>
    <font>
      <b/>
      <u/>
      <sz val="22"/>
      <color theme="1"/>
      <name val="Gill Sans MT"/>
      <family val="2"/>
    </font>
  </fonts>
  <fills count="66">
    <fill>
      <patternFill patternType="none"/>
    </fill>
    <fill>
      <patternFill patternType="gray125"/>
    </fill>
    <fill>
      <patternFill patternType="solid">
        <fgColor rgb="FF8DCC7E"/>
        <bgColor indexed="64"/>
      </patternFill>
    </fill>
    <fill>
      <patternFill patternType="solid">
        <fgColor rgb="FF9FF7B4"/>
        <bgColor indexed="64"/>
      </patternFill>
    </fill>
    <fill>
      <patternFill patternType="solid">
        <fgColor rgb="FF4FA76A"/>
        <bgColor indexed="64"/>
      </patternFill>
    </fill>
    <fill>
      <patternFill patternType="solid">
        <fgColor rgb="FF6EBA86"/>
        <bgColor indexed="64"/>
      </patternFill>
    </fill>
    <fill>
      <patternFill patternType="solid">
        <fgColor rgb="FF98F6AE"/>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E6E6E6"/>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0000"/>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193">
    <xf numFmtId="0" fontId="0" fillId="0" borderId="0"/>
    <xf numFmtId="0" fontId="1" fillId="0" borderId="0"/>
    <xf numFmtId="0" fontId="4" fillId="0" borderId="0"/>
    <xf numFmtId="0" fontId="2" fillId="0" borderId="0"/>
    <xf numFmtId="0" fontId="6" fillId="0" borderId="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7" fillId="17"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13" fillId="8" borderId="0" applyNumberFormat="0" applyBorder="0" applyAlignment="0" applyProtection="0"/>
    <xf numFmtId="0" fontId="9" fillId="25" borderId="14" applyNumberFormat="0" applyAlignment="0" applyProtection="0"/>
    <xf numFmtId="0" fontId="10" fillId="26" borderId="15" applyNumberFormat="0" applyAlignment="0" applyProtection="0"/>
    <xf numFmtId="168" fontId="6" fillId="0" borderId="0" applyFont="0" applyFill="0" applyBorder="0" applyAlignment="0" applyProtection="0"/>
    <xf numFmtId="0" fontId="17" fillId="0" borderId="0" applyNumberFormat="0" applyFill="0" applyBorder="0" applyAlignment="0" applyProtection="0"/>
    <xf numFmtId="0" fontId="8" fillId="9" borderId="0" applyNumberFormat="0" applyBorder="0" applyAlignment="0" applyProtection="0"/>
    <xf numFmtId="0" fontId="19" fillId="0" borderId="17" applyNumberFormat="0" applyFill="0" applyAlignment="0" applyProtection="0"/>
    <xf numFmtId="0" fontId="20" fillId="0" borderId="18" applyNumberFormat="0" applyFill="0" applyAlignment="0" applyProtection="0"/>
    <xf numFmtId="0" fontId="21" fillId="0" borderId="19" applyNumberFormat="0" applyFill="0" applyAlignment="0" applyProtection="0"/>
    <xf numFmtId="0" fontId="21" fillId="0" borderId="0" applyNumberFormat="0" applyFill="0" applyBorder="0" applyAlignment="0" applyProtection="0"/>
    <xf numFmtId="0" fontId="12" fillId="12" borderId="14" applyNumberFormat="0" applyAlignment="0" applyProtection="0"/>
    <xf numFmtId="0" fontId="11" fillId="0" borderId="16" applyNumberFormat="0" applyFill="0" applyAlignment="0" applyProtection="0"/>
    <xf numFmtId="167" fontId="6" fillId="0" borderId="0" applyFont="0" applyFill="0" applyBorder="0" applyAlignment="0" applyProtection="0"/>
    <xf numFmtId="167" fontId="6" fillId="0" borderId="0" applyFont="0" applyFill="0" applyBorder="0" applyAlignment="0" applyProtection="0"/>
    <xf numFmtId="44" fontId="2" fillId="0" borderId="0" applyFont="0" applyFill="0" applyBorder="0" applyAlignment="0" applyProtection="0"/>
    <xf numFmtId="0" fontId="14" fillId="27" borderId="0" applyNumberFormat="0" applyBorder="0" applyAlignment="0" applyProtection="0"/>
    <xf numFmtId="0" fontId="6" fillId="28" borderId="20" applyNumberFormat="0" applyFont="0" applyAlignment="0" applyProtection="0"/>
    <xf numFmtId="0" fontId="15" fillId="25" borderId="21" applyNumberFormat="0" applyAlignment="0" applyProtection="0"/>
    <xf numFmtId="9" fontId="6"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169" fontId="6" fillId="0" borderId="0" applyFill="0" applyBorder="0" applyAlignment="0" applyProtection="0"/>
    <xf numFmtId="169" fontId="6" fillId="0" borderId="0" applyFill="0" applyBorder="0" applyAlignment="0" applyProtection="0"/>
    <xf numFmtId="0" fontId="18" fillId="0" borderId="0" applyNumberFormat="0" applyFill="0" applyBorder="0" applyAlignment="0" applyProtection="0"/>
    <xf numFmtId="0" fontId="19" fillId="0" borderId="17" applyNumberFormat="0" applyFill="0" applyAlignment="0" applyProtection="0"/>
    <xf numFmtId="164" fontId="6" fillId="0" borderId="0" applyFont="0" applyFill="0" applyBorder="0" applyAlignment="0" applyProtection="0"/>
    <xf numFmtId="164" fontId="6" fillId="0" borderId="0" applyFont="0" applyFill="0" applyBorder="0" applyAlignment="0" applyProtection="0"/>
    <xf numFmtId="43" fontId="2" fillId="0" borderId="0" applyFont="0" applyFill="0" applyBorder="0" applyAlignment="0" applyProtection="0"/>
    <xf numFmtId="0" fontId="16" fillId="0" borderId="0" applyNumberFormat="0" applyFill="0" applyBorder="0" applyAlignment="0" applyProtection="0"/>
    <xf numFmtId="0" fontId="6"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4" fillId="0" borderId="27" applyNumberFormat="0" applyFill="0" applyAlignment="0" applyProtection="0"/>
    <xf numFmtId="0" fontId="35" fillId="0" borderId="28" applyNumberFormat="0" applyFill="0" applyAlignment="0" applyProtection="0"/>
    <xf numFmtId="0" fontId="36" fillId="0" borderId="29" applyNumberFormat="0" applyFill="0" applyAlignment="0" applyProtection="0"/>
    <xf numFmtId="0" fontId="36" fillId="0" borderId="0" applyNumberFormat="0" applyFill="0" applyBorder="0" applyAlignment="0" applyProtection="0"/>
    <xf numFmtId="0" fontId="37" fillId="33" borderId="0" applyNumberFormat="0" applyBorder="0" applyAlignment="0" applyProtection="0"/>
    <xf numFmtId="0" fontId="38" fillId="34" borderId="0" applyNumberFormat="0" applyBorder="0" applyAlignment="0" applyProtection="0"/>
    <xf numFmtId="0" fontId="39" fillId="35" borderId="0" applyNumberFormat="0" applyBorder="0" applyAlignment="0" applyProtection="0"/>
    <xf numFmtId="0" fontId="40" fillId="36" borderId="30" applyNumberFormat="0" applyAlignment="0" applyProtection="0"/>
    <xf numFmtId="0" fontId="41" fillId="37" borderId="31" applyNumberFormat="0" applyAlignment="0" applyProtection="0"/>
    <xf numFmtId="0" fontId="42" fillId="37" borderId="30" applyNumberFormat="0" applyAlignment="0" applyProtection="0"/>
    <xf numFmtId="0" fontId="43" fillId="0" borderId="32" applyNumberFormat="0" applyFill="0" applyAlignment="0" applyProtection="0"/>
    <xf numFmtId="0" fontId="44" fillId="38" borderId="33" applyNumberFormat="0" applyAlignment="0" applyProtection="0"/>
    <xf numFmtId="0" fontId="45" fillId="0" borderId="0" applyNumberFormat="0" applyFill="0" applyBorder="0" applyAlignment="0" applyProtection="0"/>
    <xf numFmtId="0" fontId="2" fillId="39" borderId="34" applyNumberFormat="0" applyFont="0" applyAlignment="0" applyProtection="0"/>
    <xf numFmtId="0" fontId="46" fillId="0" borderId="0" applyNumberFormat="0" applyFill="0" applyBorder="0" applyAlignment="0" applyProtection="0"/>
    <xf numFmtId="0" fontId="5" fillId="0" borderId="35" applyNumberFormat="0" applyFill="0" applyAlignment="0" applyProtection="0"/>
    <xf numFmtId="0" fontId="47"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47" fillId="43" borderId="0" applyNumberFormat="0" applyBorder="0" applyAlignment="0" applyProtection="0"/>
    <xf numFmtId="0" fontId="47"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47" fillId="63" borderId="0" applyNumberFormat="0" applyBorder="0" applyAlignment="0" applyProtection="0"/>
    <xf numFmtId="0" fontId="48" fillId="0" borderId="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7" fillId="17"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9" borderId="0" applyNumberFormat="0" applyBorder="0" applyAlignment="0" applyProtection="0"/>
    <xf numFmtId="0" fontId="9" fillId="25" borderId="14" applyNumberFormat="0" applyAlignment="0" applyProtection="0"/>
    <xf numFmtId="0" fontId="10" fillId="26" borderId="15" applyNumberFormat="0" applyAlignment="0" applyProtection="0"/>
    <xf numFmtId="0" fontId="11" fillId="0" borderId="16" applyNumberFormat="0" applyFill="0" applyAlignment="0" applyProtection="0"/>
    <xf numFmtId="0" fontId="50" fillId="0" borderId="0"/>
    <xf numFmtId="0" fontId="51" fillId="0" borderId="0"/>
    <xf numFmtId="0" fontId="50" fillId="0" borderId="0"/>
    <xf numFmtId="0" fontId="51" fillId="0" borderId="0"/>
    <xf numFmtId="180" fontId="6" fillId="0" borderId="0" applyFont="0" applyFill="0" applyBorder="0" applyAlignment="0" applyProtection="0"/>
    <xf numFmtId="181" fontId="6" fillId="0" borderId="0" applyFont="0" applyFill="0" applyBorder="0" applyAlignment="0" applyProtection="0"/>
    <xf numFmtId="0" fontId="52" fillId="0" borderId="0">
      <protection locked="0"/>
    </xf>
    <xf numFmtId="0" fontId="53" fillId="0" borderId="0">
      <protection locked="0"/>
    </xf>
    <xf numFmtId="0" fontId="53" fillId="0" borderId="0">
      <protection locked="0"/>
    </xf>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12" fillId="12" borderId="14" applyNumberFormat="0" applyAlignment="0" applyProtection="0"/>
    <xf numFmtId="0" fontId="49" fillId="0" borderId="0"/>
    <xf numFmtId="0" fontId="52" fillId="0" borderId="0">
      <protection locked="0"/>
    </xf>
    <xf numFmtId="0" fontId="52" fillId="0" borderId="0">
      <protection locked="0"/>
    </xf>
    <xf numFmtId="0" fontId="52" fillId="0" borderId="0">
      <protection locked="0"/>
    </xf>
    <xf numFmtId="0" fontId="52" fillId="0" borderId="0">
      <protection locked="0"/>
    </xf>
    <xf numFmtId="0" fontId="52" fillId="0" borderId="0">
      <protection locked="0"/>
    </xf>
    <xf numFmtId="0" fontId="52" fillId="0" borderId="0">
      <protection locked="0"/>
    </xf>
    <xf numFmtId="0" fontId="52" fillId="0" borderId="0">
      <protection locked="0"/>
    </xf>
    <xf numFmtId="0" fontId="52" fillId="0" borderId="0">
      <protection locked="0"/>
    </xf>
    <xf numFmtId="0" fontId="52" fillId="0" borderId="0">
      <protection locked="0"/>
    </xf>
    <xf numFmtId="0" fontId="13" fillId="8" borderId="0" applyNumberFormat="0" applyBorder="0" applyAlignment="0" applyProtection="0"/>
    <xf numFmtId="177" fontId="6" fillId="0" borderId="0" applyFont="0" applyFill="0" applyBorder="0" applyAlignment="0" applyProtection="0"/>
    <xf numFmtId="176" fontId="6" fillId="0" borderId="0" applyFont="0" applyFill="0" applyBorder="0" applyAlignment="0" applyProtection="0"/>
    <xf numFmtId="178" fontId="6" fillId="0" borderId="0" applyFont="0" applyFill="0" applyBorder="0" applyAlignment="0" applyProtection="0"/>
    <xf numFmtId="179" fontId="6" fillId="0" borderId="0" applyFont="0" applyFill="0" applyBorder="0" applyAlignment="0" applyProtection="0"/>
    <xf numFmtId="0" fontId="52" fillId="0" borderId="0">
      <protection locked="0"/>
    </xf>
    <xf numFmtId="0" fontId="14" fillId="27" borderId="0" applyNumberFormat="0" applyBorder="0" applyAlignment="0" applyProtection="0"/>
    <xf numFmtId="37" fontId="54" fillId="0" borderId="0"/>
    <xf numFmtId="0" fontId="6" fillId="28" borderId="20" applyNumberFormat="0" applyFont="0" applyAlignment="0" applyProtection="0"/>
    <xf numFmtId="0" fontId="52" fillId="0" borderId="0">
      <protection locked="0"/>
    </xf>
    <xf numFmtId="38" fontId="55" fillId="0" borderId="0"/>
    <xf numFmtId="0" fontId="15" fillId="25" borderId="21"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17" applyNumberFormat="0" applyFill="0" applyAlignment="0" applyProtection="0"/>
    <xf numFmtId="0" fontId="20" fillId="0" borderId="18" applyNumberFormat="0" applyFill="0" applyAlignment="0" applyProtection="0"/>
    <xf numFmtId="0" fontId="21" fillId="0" borderId="19" applyNumberFormat="0" applyFill="0" applyAlignment="0" applyProtection="0"/>
    <xf numFmtId="0" fontId="21" fillId="0" borderId="0" applyNumberFormat="0" applyFill="0" applyBorder="0" applyAlignment="0" applyProtection="0"/>
    <xf numFmtId="0" fontId="18" fillId="0" borderId="0" applyNumberFormat="0" applyFill="0" applyBorder="0" applyAlignment="0" applyProtection="0"/>
    <xf numFmtId="0" fontId="52" fillId="0" borderId="36">
      <protection locked="0"/>
    </xf>
    <xf numFmtId="43" fontId="6" fillId="0" borderId="0" applyFont="0" applyFill="0" applyBorder="0" applyAlignment="0" applyProtection="0"/>
    <xf numFmtId="0" fontId="57" fillId="0" borderId="0" applyNumberFormat="0" applyFill="0" applyBorder="0" applyProtection="0">
      <alignment vertical="top" wrapText="1"/>
    </xf>
    <xf numFmtId="44" fontId="2" fillId="0" borderId="0" applyFont="0" applyFill="0" applyBorder="0" applyAlignment="0" applyProtection="0"/>
    <xf numFmtId="0" fontId="48" fillId="0" borderId="0"/>
    <xf numFmtId="9" fontId="1" fillId="0" borderId="0" applyFont="0" applyFill="0" applyBorder="0" applyAlignment="0" applyProtection="0"/>
    <xf numFmtId="9" fontId="48" fillId="0" borderId="0" applyFont="0" applyFill="0" applyBorder="0" applyAlignment="0" applyProtection="0"/>
    <xf numFmtId="43" fontId="6" fillId="0" borderId="0" applyFont="0" applyFill="0" applyBorder="0" applyAlignment="0" applyProtection="0"/>
    <xf numFmtId="0" fontId="56"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8" fillId="0" borderId="0" applyFont="0" applyFill="0" applyBorder="0" applyAlignment="0" applyProtection="0"/>
    <xf numFmtId="0" fontId="6" fillId="0" borderId="0"/>
    <xf numFmtId="0" fontId="59" fillId="0" borderId="0"/>
    <xf numFmtId="43" fontId="60" fillId="0" borderId="0" applyFont="0" applyFill="0" applyBorder="0" applyAlignment="0" applyProtection="0"/>
    <xf numFmtId="44" fontId="60" fillId="0" borderId="0" applyFont="0" applyFill="0" applyBorder="0" applyAlignment="0" applyProtection="0"/>
    <xf numFmtId="9" fontId="60" fillId="0" borderId="0" applyFont="0" applyFill="0" applyBorder="0" applyAlignment="0" applyProtection="0"/>
    <xf numFmtId="0" fontId="61" fillId="0" borderId="0"/>
    <xf numFmtId="0" fontId="6" fillId="0" borderId="0"/>
    <xf numFmtId="0" fontId="63" fillId="0" borderId="0"/>
    <xf numFmtId="44" fontId="2" fillId="0" borderId="0" applyFont="0" applyFill="0" applyBorder="0" applyAlignment="0" applyProtection="0"/>
    <xf numFmtId="0" fontId="64" fillId="0" borderId="0"/>
    <xf numFmtId="0" fontId="2" fillId="0" borderId="0"/>
  </cellStyleXfs>
  <cellXfs count="427">
    <xf numFmtId="0" fontId="0" fillId="0" borderId="0" xfId="0"/>
    <xf numFmtId="0" fontId="3" fillId="0" borderId="0" xfId="0" applyFont="1" applyBorder="1" applyAlignment="1">
      <alignment horizontal="center" vertical="center"/>
    </xf>
    <xf numFmtId="0" fontId="3" fillId="0" borderId="0" xfId="0" applyFont="1" applyBorder="1" applyAlignment="1">
      <alignment vertical="center" wrapText="1"/>
    </xf>
    <xf numFmtId="0" fontId="3" fillId="0" borderId="0" xfId="0" applyFont="1" applyBorder="1" applyAlignment="1">
      <alignment horizontal="left" vertical="center" wrapText="1"/>
    </xf>
    <xf numFmtId="0" fontId="0" fillId="0" borderId="0" xfId="0" applyBorder="1"/>
    <xf numFmtId="4" fontId="3" fillId="0" borderId="0" xfId="0" applyNumberFormat="1" applyFont="1" applyBorder="1" applyAlignment="1">
      <alignment horizontal="left" vertical="center"/>
    </xf>
    <xf numFmtId="0" fontId="3" fillId="0" borderId="0" xfId="0" applyFont="1" applyBorder="1" applyAlignment="1">
      <alignment horizontal="left" vertical="center"/>
    </xf>
    <xf numFmtId="0" fontId="22" fillId="29" borderId="0" xfId="0" applyFont="1" applyFill="1" applyBorder="1" applyAlignment="1">
      <alignment vertical="center"/>
    </xf>
    <xf numFmtId="4" fontId="24" fillId="0" borderId="0" xfId="0" applyNumberFormat="1" applyFont="1" applyBorder="1" applyAlignment="1">
      <alignment horizontal="left" vertical="center"/>
    </xf>
    <xf numFmtId="0" fontId="24" fillId="0" borderId="0" xfId="0" applyFont="1" applyBorder="1" applyAlignment="1">
      <alignment vertical="center"/>
    </xf>
    <xf numFmtId="0" fontId="24" fillId="0" borderId="0" xfId="0" applyFont="1" applyBorder="1" applyAlignment="1">
      <alignment horizontal="left" vertical="center" wrapText="1"/>
    </xf>
    <xf numFmtId="0" fontId="24" fillId="0" borderId="1" xfId="0" applyFont="1" applyBorder="1" applyAlignment="1">
      <alignment horizontal="center" vertical="center"/>
    </xf>
    <xf numFmtId="4" fontId="24" fillId="0" borderId="1" xfId="0" applyNumberFormat="1" applyFont="1" applyBorder="1" applyAlignment="1">
      <alignment horizontal="center" vertical="center"/>
    </xf>
    <xf numFmtId="0" fontId="24" fillId="0" borderId="0" xfId="0" applyFont="1" applyBorder="1"/>
    <xf numFmtId="0" fontId="24" fillId="0" borderId="1" xfId="0" applyFont="1" applyBorder="1"/>
    <xf numFmtId="2" fontId="24" fillId="0" borderId="1" xfId="0" applyNumberFormat="1" applyFont="1" applyBorder="1" applyAlignment="1">
      <alignment horizontal="center" vertical="center"/>
    </xf>
    <xf numFmtId="0" fontId="24" fillId="0" borderId="0" xfId="0" applyFont="1" applyBorder="1" applyAlignment="1">
      <alignment horizontal="left" vertical="center"/>
    </xf>
    <xf numFmtId="0" fontId="24" fillId="0" borderId="0" xfId="0" applyFont="1" applyBorder="1" applyAlignment="1">
      <alignment horizontal="center" vertical="center"/>
    </xf>
    <xf numFmtId="0" fontId="29" fillId="0" borderId="0" xfId="0" applyFont="1"/>
    <xf numFmtId="0" fontId="29" fillId="0" borderId="0" xfId="0" applyFont="1" applyBorder="1"/>
    <xf numFmtId="166" fontId="29" fillId="0" borderId="0" xfId="0" applyNumberFormat="1" applyFont="1"/>
    <xf numFmtId="0" fontId="30" fillId="0" borderId="0" xfId="0" applyFont="1"/>
    <xf numFmtId="0" fontId="29" fillId="0" borderId="0" xfId="0" applyFont="1" applyBorder="1" applyAlignment="1">
      <alignment wrapText="1"/>
    </xf>
    <xf numFmtId="4" fontId="29" fillId="0" borderId="0" xfId="0" applyNumberFormat="1" applyFont="1" applyBorder="1"/>
    <xf numFmtId="0" fontId="29" fillId="0" borderId="0" xfId="0" applyFont="1" applyAlignment="1">
      <alignment wrapText="1"/>
    </xf>
    <xf numFmtId="4" fontId="29" fillId="0" borderId="0" xfId="0" applyNumberFormat="1" applyFont="1"/>
    <xf numFmtId="4" fontId="24" fillId="0" borderId="0" xfId="0" applyNumberFormat="1" applyFont="1" applyBorder="1" applyAlignment="1">
      <alignment horizontal="center" vertical="center"/>
    </xf>
    <xf numFmtId="43" fontId="24" fillId="0" borderId="0" xfId="60" applyFont="1" applyBorder="1" applyAlignment="1">
      <alignment vertical="center"/>
    </xf>
    <xf numFmtId="0" fontId="32" fillId="0" borderId="0" xfId="0" applyFont="1" applyBorder="1" applyAlignment="1">
      <alignment vertical="center"/>
    </xf>
    <xf numFmtId="10" fontId="24" fillId="0" borderId="0" xfId="61" applyNumberFormat="1" applyFont="1" applyBorder="1" applyAlignment="1">
      <alignment horizontal="left" vertical="center"/>
    </xf>
    <xf numFmtId="10" fontId="24" fillId="0" borderId="1" xfId="0" applyNumberFormat="1" applyFont="1" applyBorder="1" applyAlignment="1">
      <alignment horizontal="center" vertical="center"/>
    </xf>
    <xf numFmtId="0" fontId="24" fillId="0" borderId="0" xfId="0" applyFont="1"/>
    <xf numFmtId="0" fontId="24" fillId="0" borderId="0" xfId="0" applyFont="1" applyAlignment="1">
      <alignment horizontal="center"/>
    </xf>
    <xf numFmtId="0" fontId="24" fillId="0" borderId="2" xfId="0" applyFont="1" applyBorder="1"/>
    <xf numFmtId="0" fontId="24" fillId="0" borderId="22" xfId="0" applyFont="1" applyBorder="1"/>
    <xf numFmtId="43" fontId="24" fillId="0" borderId="0" xfId="60" applyFont="1" applyBorder="1" applyAlignment="1">
      <alignment horizontal="left" vertical="center"/>
    </xf>
    <xf numFmtId="0" fontId="23" fillId="6" borderId="1" xfId="0" applyFont="1" applyFill="1" applyBorder="1" applyAlignment="1">
      <alignment horizontal="center" vertical="center"/>
    </xf>
    <xf numFmtId="4" fontId="23" fillId="6" borderId="6" xfId="0" applyNumberFormat="1" applyFont="1" applyFill="1" applyBorder="1" applyAlignment="1">
      <alignment horizontal="center"/>
    </xf>
    <xf numFmtId="10" fontId="23" fillId="6" borderId="1" xfId="0" applyNumberFormat="1" applyFont="1" applyFill="1" applyBorder="1" applyAlignment="1">
      <alignment horizontal="center"/>
    </xf>
    <xf numFmtId="0" fontId="24" fillId="0" borderId="25" xfId="0" applyFont="1" applyBorder="1"/>
    <xf numFmtId="10" fontId="23" fillId="4" borderId="1" xfId="61" applyNumberFormat="1" applyFont="1" applyFill="1" applyBorder="1" applyAlignment="1">
      <alignment horizontal="center" vertical="center"/>
    </xf>
    <xf numFmtId="10" fontId="24" fillId="30" borderId="1" xfId="0" applyNumberFormat="1" applyFont="1" applyFill="1" applyBorder="1" applyAlignment="1">
      <alignment horizontal="center" vertical="center"/>
    </xf>
    <xf numFmtId="174" fontId="24" fillId="0" borderId="1" xfId="0" applyNumberFormat="1" applyFont="1" applyBorder="1" applyAlignment="1">
      <alignment horizontal="center" vertical="center"/>
    </xf>
    <xf numFmtId="14" fontId="24" fillId="0" borderId="0" xfId="0" applyNumberFormat="1" applyFont="1" applyBorder="1" applyAlignment="1">
      <alignment vertical="center"/>
    </xf>
    <xf numFmtId="0" fontId="33" fillId="3" borderId="1" xfId="2" applyFont="1" applyFill="1" applyBorder="1" applyAlignment="1">
      <alignment horizontal="center" vertical="center"/>
    </xf>
    <xf numFmtId="0" fontId="27" fillId="0" borderId="5" xfId="2" applyFont="1" applyBorder="1" applyAlignment="1">
      <alignment horizontal="center" vertical="center"/>
    </xf>
    <xf numFmtId="171" fontId="24" fillId="0" borderId="0" xfId="0" applyNumberFormat="1" applyFont="1"/>
    <xf numFmtId="0" fontId="24" fillId="0" borderId="23" xfId="0" applyFont="1" applyBorder="1"/>
    <xf numFmtId="0" fontId="24" fillId="0" borderId="23" xfId="3" applyFont="1" applyBorder="1"/>
    <xf numFmtId="0" fontId="24" fillId="0" borderId="0" xfId="3" applyFont="1" applyBorder="1"/>
    <xf numFmtId="0" fontId="24" fillId="0" borderId="23" xfId="3" applyFont="1" applyFill="1" applyBorder="1"/>
    <xf numFmtId="0" fontId="24" fillId="0" borderId="26" xfId="0" applyFont="1" applyBorder="1"/>
    <xf numFmtId="0" fontId="24" fillId="0" borderId="24" xfId="0" applyFont="1" applyBorder="1"/>
    <xf numFmtId="0" fontId="24" fillId="0" borderId="4" xfId="0" applyFont="1" applyBorder="1"/>
    <xf numFmtId="0" fontId="24" fillId="0" borderId="3" xfId="0" applyFont="1" applyBorder="1"/>
    <xf numFmtId="0" fontId="24" fillId="0" borderId="10" xfId="0" applyFont="1" applyBorder="1"/>
    <xf numFmtId="0" fontId="24" fillId="0" borderId="11" xfId="0" applyFont="1" applyBorder="1"/>
    <xf numFmtId="0" fontId="24" fillId="0" borderId="12" xfId="0" applyFont="1" applyBorder="1"/>
    <xf numFmtId="0" fontId="27" fillId="0" borderId="0" xfId="0" applyFont="1" applyAlignment="1">
      <alignment vertical="center"/>
    </xf>
    <xf numFmtId="4" fontId="28" fillId="31" borderId="1" xfId="0" applyNumberFormat="1" applyFont="1" applyFill="1" applyBorder="1" applyAlignment="1">
      <alignment horizontal="center" vertical="center" wrapText="1"/>
    </xf>
    <xf numFmtId="4" fontId="28" fillId="0" borderId="1" xfId="0" applyNumberFormat="1" applyFont="1" applyBorder="1" applyAlignment="1">
      <alignment horizontal="right" vertical="center" wrapText="1"/>
    </xf>
    <xf numFmtId="4" fontId="27" fillId="0" borderId="0" xfId="0" applyNumberFormat="1" applyFont="1" applyAlignment="1">
      <alignment vertical="center"/>
    </xf>
    <xf numFmtId="0" fontId="24" fillId="0" borderId="23" xfId="0" applyFont="1" applyBorder="1" applyAlignment="1">
      <alignment horizontal="left" vertical="center"/>
    </xf>
    <xf numFmtId="0" fontId="24" fillId="0" borderId="0" xfId="0" applyFont="1" applyBorder="1" applyAlignment="1">
      <alignment horizontal="left" vertical="center"/>
    </xf>
    <xf numFmtId="0" fontId="24" fillId="0" borderId="0" xfId="0" applyFont="1" applyBorder="1" applyAlignment="1">
      <alignment horizontal="right" vertical="center"/>
    </xf>
    <xf numFmtId="0" fontId="27" fillId="0" borderId="1" xfId="2" applyFont="1" applyBorder="1" applyAlignment="1">
      <alignment horizontal="center" vertical="center"/>
    </xf>
    <xf numFmtId="0" fontId="26" fillId="5" borderId="1" xfId="2" applyFont="1" applyFill="1" applyBorder="1" applyAlignment="1">
      <alignment horizontal="center" vertical="center"/>
    </xf>
    <xf numFmtId="0" fontId="29" fillId="29" borderId="0" xfId="0" applyFont="1" applyFill="1"/>
    <xf numFmtId="0" fontId="30" fillId="29" borderId="0" xfId="0" applyFont="1" applyFill="1"/>
    <xf numFmtId="0" fontId="24" fillId="0" borderId="23" xfId="0" applyFont="1" applyBorder="1" applyAlignment="1">
      <alignment horizontal="left" vertical="center"/>
    </xf>
    <xf numFmtId="0" fontId="24" fillId="0" borderId="0" xfId="0" applyFont="1" applyBorder="1" applyAlignment="1">
      <alignment horizontal="left" vertical="center"/>
    </xf>
    <xf numFmtId="0" fontId="24" fillId="0" borderId="0" xfId="0" applyFont="1" applyBorder="1" applyAlignment="1">
      <alignment horizontal="center" vertical="center"/>
    </xf>
    <xf numFmtId="4" fontId="24" fillId="0" borderId="1" xfId="0" applyNumberFormat="1" applyFont="1" applyBorder="1" applyAlignment="1">
      <alignment horizontal="center" vertical="center"/>
    </xf>
    <xf numFmtId="0" fontId="24" fillId="0" borderId="0" xfId="0" applyFont="1" applyBorder="1" applyAlignment="1">
      <alignment horizontal="right" vertical="center"/>
    </xf>
    <xf numFmtId="10" fontId="23" fillId="5" borderId="1" xfId="0" applyNumberFormat="1" applyFont="1" applyFill="1" applyBorder="1" applyAlignment="1">
      <alignment horizontal="center" vertical="center"/>
    </xf>
    <xf numFmtId="0" fontId="23" fillId="6" borderId="1" xfId="0" applyFont="1" applyFill="1" applyBorder="1" applyAlignment="1">
      <alignment horizontal="center" vertical="center"/>
    </xf>
    <xf numFmtId="0" fontId="27" fillId="0" borderId="1" xfId="2" applyFont="1" applyBorder="1" applyAlignment="1">
      <alignment horizontal="center" vertical="center"/>
    </xf>
    <xf numFmtId="0" fontId="26" fillId="5" borderId="1" xfId="2" applyFont="1" applyFill="1" applyBorder="1" applyAlignment="1">
      <alignment horizontal="center" vertical="center"/>
    </xf>
    <xf numFmtId="0" fontId="3" fillId="0" borderId="0" xfId="0" applyFont="1" applyBorder="1" applyAlignment="1">
      <alignment horizontal="left" vertical="center"/>
    </xf>
    <xf numFmtId="165" fontId="23" fillId="0" borderId="0" xfId="0" applyNumberFormat="1" applyFont="1" applyBorder="1" applyAlignment="1">
      <alignment horizontal="center" vertical="center"/>
    </xf>
    <xf numFmtId="0" fontId="26" fillId="0" borderId="0" xfId="0" applyFont="1" applyBorder="1" applyAlignment="1">
      <alignment horizontal="left" vertical="center" wrapText="1"/>
    </xf>
    <xf numFmtId="166" fontId="24" fillId="0" borderId="0" xfId="0" applyNumberFormat="1" applyFont="1" applyBorder="1" applyAlignment="1">
      <alignment horizontal="center" vertical="center"/>
    </xf>
    <xf numFmtId="4" fontId="27" fillId="0" borderId="1" xfId="0" applyNumberFormat="1" applyFont="1" applyFill="1" applyBorder="1" applyAlignment="1">
      <alignment horizontal="right" vertical="center" wrapText="1"/>
    </xf>
    <xf numFmtId="0" fontId="27" fillId="0" borderId="7" xfId="0" applyFont="1" applyBorder="1" applyAlignment="1">
      <alignment vertical="center" wrapText="1"/>
    </xf>
    <xf numFmtId="0" fontId="27" fillId="29" borderId="0" xfId="0" applyFont="1" applyFill="1" applyAlignment="1">
      <alignment vertical="center"/>
    </xf>
    <xf numFmtId="170" fontId="27" fillId="0" borderId="7" xfId="0" applyNumberFormat="1" applyFont="1" applyBorder="1" applyAlignment="1">
      <alignment vertical="center" wrapText="1"/>
    </xf>
    <xf numFmtId="0" fontId="28" fillId="31" borderId="6" xfId="0" applyFont="1" applyFill="1" applyBorder="1" applyAlignment="1">
      <alignment vertical="center"/>
    </xf>
    <xf numFmtId="0" fontId="25" fillId="0" borderId="0" xfId="0" applyFont="1" applyBorder="1" applyAlignment="1">
      <alignment horizontal="center" vertical="center"/>
    </xf>
    <xf numFmtId="165" fontId="26" fillId="0" borderId="0" xfId="0" applyNumberFormat="1" applyFont="1" applyBorder="1" applyAlignment="1">
      <alignment horizontal="center" vertical="center"/>
    </xf>
    <xf numFmtId="4" fontId="25" fillId="0" borderId="0" xfId="0" applyNumberFormat="1" applyFont="1" applyBorder="1" applyAlignment="1">
      <alignment horizontal="center" vertical="center"/>
    </xf>
    <xf numFmtId="166" fontId="25" fillId="0" borderId="0" xfId="0" applyNumberFormat="1" applyFont="1" applyBorder="1" applyAlignment="1">
      <alignment horizontal="center" vertical="center"/>
    </xf>
    <xf numFmtId="0" fontId="24" fillId="0" borderId="0" xfId="0" applyFont="1" applyBorder="1" applyAlignment="1">
      <alignment horizontal="center" vertical="center"/>
    </xf>
    <xf numFmtId="0" fontId="29" fillId="29" borderId="0" xfId="0" applyFont="1" applyFill="1" applyBorder="1"/>
    <xf numFmtId="166" fontId="29" fillId="0" borderId="0" xfId="0" applyNumberFormat="1" applyFont="1" applyBorder="1"/>
    <xf numFmtId="0" fontId="24" fillId="0" borderId="0" xfId="0" applyFont="1" applyBorder="1" applyAlignment="1">
      <alignment horizontal="center" vertical="center"/>
    </xf>
    <xf numFmtId="4" fontId="23" fillId="29" borderId="0" xfId="0" applyNumberFormat="1" applyFont="1" applyFill="1" applyBorder="1" applyAlignment="1">
      <alignment vertical="center"/>
    </xf>
    <xf numFmtId="4" fontId="28" fillId="31" borderId="1" xfId="0" applyNumberFormat="1" applyFont="1" applyFill="1" applyBorder="1" applyAlignment="1">
      <alignment horizontal="right" vertical="center"/>
    </xf>
    <xf numFmtId="0" fontId="27" fillId="0" borderId="8" xfId="0" applyFont="1" applyBorder="1" applyAlignment="1">
      <alignment vertical="center"/>
    </xf>
    <xf numFmtId="0" fontId="28" fillId="31" borderId="6" xfId="0" applyFont="1" applyFill="1" applyBorder="1" applyAlignment="1">
      <alignment vertical="center" wrapText="1"/>
    </xf>
    <xf numFmtId="0" fontId="29" fillId="0" borderId="0" xfId="0" applyFont="1" applyAlignment="1"/>
    <xf numFmtId="0" fontId="29" fillId="0" borderId="0" xfId="0" applyFont="1" applyFill="1" applyBorder="1" applyAlignment="1">
      <alignment horizontal="left" vertical="center"/>
    </xf>
    <xf numFmtId="4" fontId="28" fillId="4" borderId="1" xfId="0" applyNumberFormat="1" applyFont="1" applyFill="1" applyBorder="1" applyAlignment="1">
      <alignment horizontal="right" vertical="center" wrapText="1"/>
    </xf>
    <xf numFmtId="0" fontId="29" fillId="29" borderId="0" xfId="0" applyFont="1" applyFill="1" applyAlignment="1"/>
    <xf numFmtId="0" fontId="0" fillId="29" borderId="0" xfId="0" applyFill="1"/>
    <xf numFmtId="0" fontId="28" fillId="4" borderId="1" xfId="0" applyFont="1" applyFill="1" applyBorder="1" applyAlignment="1">
      <alignment vertical="center" wrapText="1"/>
    </xf>
    <xf numFmtId="0" fontId="27" fillId="64" borderId="0" xfId="0" applyFont="1" applyFill="1" applyAlignment="1">
      <alignment vertical="center"/>
    </xf>
    <xf numFmtId="0" fontId="28" fillId="0" borderId="9" xfId="0" applyFont="1" applyFill="1" applyBorder="1" applyAlignment="1">
      <alignment vertical="center" wrapText="1"/>
    </xf>
    <xf numFmtId="0" fontId="27" fillId="0" borderId="6" xfId="0" applyFont="1" applyFill="1" applyBorder="1" applyAlignment="1">
      <alignment vertical="center" wrapText="1"/>
    </xf>
    <xf numFmtId="0" fontId="28" fillId="30" borderId="6" xfId="0" applyFont="1" applyFill="1" applyBorder="1" applyAlignment="1">
      <alignment vertical="center" wrapText="1"/>
    </xf>
    <xf numFmtId="0" fontId="58" fillId="0" borderId="0" xfId="0" applyFont="1" applyBorder="1" applyAlignment="1">
      <alignment vertical="center"/>
    </xf>
    <xf numFmtId="4" fontId="23" fillId="0" borderId="0" xfId="0" applyNumberFormat="1" applyFont="1" applyFill="1" applyBorder="1" applyAlignment="1">
      <alignment vertical="center"/>
    </xf>
    <xf numFmtId="0" fontId="0" fillId="0" borderId="0" xfId="0" applyFill="1"/>
    <xf numFmtId="0" fontId="29" fillId="29" borderId="0" xfId="0" applyFont="1" applyFill="1" applyBorder="1" applyAlignment="1">
      <alignment horizontal="left" vertical="center"/>
    </xf>
    <xf numFmtId="0" fontId="23" fillId="0" borderId="0" xfId="0" applyFont="1" applyBorder="1" applyAlignment="1">
      <alignment vertical="center"/>
    </xf>
    <xf numFmtId="0" fontId="0" fillId="0" borderId="0" xfId="0" applyAlignment="1">
      <alignment horizontal="right"/>
    </xf>
    <xf numFmtId="0" fontId="0" fillId="0" borderId="0" xfId="0" applyFill="1" applyBorder="1"/>
    <xf numFmtId="0" fontId="23" fillId="6" borderId="1" xfId="0" applyFont="1" applyFill="1" applyBorder="1" applyAlignment="1">
      <alignment horizontal="center" vertical="center"/>
    </xf>
    <xf numFmtId="0" fontId="62" fillId="0" borderId="0" xfId="0" applyFont="1" applyAlignment="1">
      <alignment horizontal="left"/>
    </xf>
    <xf numFmtId="0" fontId="62" fillId="0" borderId="0" xfId="0" applyFont="1" applyAlignment="1">
      <alignment horizontal="right"/>
    </xf>
    <xf numFmtId="0" fontId="62" fillId="0" borderId="0" xfId="0" applyNumberFormat="1" applyFont="1" applyAlignment="1">
      <alignment horizontal="left"/>
    </xf>
    <xf numFmtId="173" fontId="0" fillId="0" borderId="0" xfId="0" applyNumberFormat="1" applyFill="1"/>
    <xf numFmtId="172" fontId="0" fillId="0" borderId="0" xfId="0" applyNumberFormat="1" applyFill="1" applyBorder="1"/>
    <xf numFmtId="43" fontId="0" fillId="0" borderId="0" xfId="60" applyFont="1" applyFill="1" applyBorder="1" applyAlignment="1">
      <alignment vertical="center"/>
    </xf>
    <xf numFmtId="4" fontId="5" fillId="0" borderId="0" xfId="0" applyNumberFormat="1" applyFont="1" applyFill="1" applyBorder="1" applyAlignment="1">
      <alignment vertical="center"/>
    </xf>
    <xf numFmtId="0" fontId="0" fillId="0" borderId="0" xfId="0" applyFill="1" applyBorder="1" applyAlignment="1">
      <alignment vertical="center" wrapText="1"/>
    </xf>
    <xf numFmtId="1" fontId="29" fillId="29" borderId="0" xfId="0" applyNumberFormat="1" applyFont="1" applyFill="1" applyBorder="1"/>
    <xf numFmtId="1" fontId="29" fillId="29" borderId="0" xfId="0" applyNumberFormat="1" applyFont="1" applyFill="1"/>
    <xf numFmtId="1" fontId="23" fillId="0" borderId="0" xfId="0" applyNumberFormat="1" applyFont="1" applyBorder="1" applyAlignment="1">
      <alignment horizontal="center" vertical="center"/>
    </xf>
    <xf numFmtId="1" fontId="30" fillId="29" borderId="0" xfId="0" applyNumberFormat="1" applyFont="1" applyFill="1"/>
    <xf numFmtId="1" fontId="30" fillId="0" borderId="0" xfId="0" applyNumberFormat="1" applyFont="1"/>
    <xf numFmtId="1" fontId="29" fillId="0" borderId="0" xfId="0" applyNumberFormat="1" applyFont="1"/>
    <xf numFmtId="1" fontId="26" fillId="0" borderId="0" xfId="0" applyNumberFormat="1" applyFont="1" applyBorder="1" applyAlignment="1">
      <alignment horizontal="center" vertical="center"/>
    </xf>
    <xf numFmtId="1" fontId="29" fillId="0" borderId="0" xfId="0" applyNumberFormat="1" applyFont="1" applyAlignment="1">
      <alignment horizontal="center"/>
    </xf>
    <xf numFmtId="1" fontId="29" fillId="0" borderId="0" xfId="0" applyNumberFormat="1" applyFont="1" applyBorder="1" applyAlignment="1">
      <alignment horizontal="center"/>
    </xf>
    <xf numFmtId="0" fontId="24" fillId="0" borderId="37" xfId="0" applyFont="1" applyBorder="1"/>
    <xf numFmtId="165" fontId="24" fillId="0" borderId="37" xfId="0" applyNumberFormat="1" applyFont="1" applyBorder="1" applyAlignment="1">
      <alignment horizontal="center"/>
    </xf>
    <xf numFmtId="0" fontId="24" fillId="0" borderId="37" xfId="0" applyFont="1" applyBorder="1" applyAlignment="1">
      <alignment horizontal="left" vertical="center" wrapText="1"/>
    </xf>
    <xf numFmtId="4" fontId="24" fillId="0" borderId="37" xfId="0" applyNumberFormat="1" applyFont="1" applyBorder="1"/>
    <xf numFmtId="4" fontId="23" fillId="2" borderId="37" xfId="0" applyNumberFormat="1" applyFont="1" applyFill="1" applyBorder="1" applyAlignment="1">
      <alignment horizontal="center" vertical="center"/>
    </xf>
    <xf numFmtId="0" fontId="0" fillId="0" borderId="0" xfId="0" applyFont="1" applyAlignment="1">
      <alignment horizontal="left"/>
    </xf>
    <xf numFmtId="0" fontId="0" fillId="0" borderId="0" xfId="0" applyFont="1"/>
    <xf numFmtId="0" fontId="25" fillId="0" borderId="37" xfId="0" applyNumberFormat="1" applyFont="1" applyFill="1" applyBorder="1" applyAlignment="1">
      <alignment horizontal="left" vertical="center" wrapText="1"/>
    </xf>
    <xf numFmtId="170" fontId="27" fillId="0" borderId="37" xfId="0" applyNumberFormat="1" applyFont="1" applyBorder="1" applyAlignment="1">
      <alignment horizontal="right" vertical="center" wrapText="1"/>
    </xf>
    <xf numFmtId="0" fontId="28" fillId="4" borderId="38" xfId="0" applyFont="1" applyFill="1" applyBorder="1" applyAlignment="1">
      <alignment vertical="center" wrapText="1"/>
    </xf>
    <xf numFmtId="0" fontId="28" fillId="4" borderId="40" xfId="0" applyFont="1" applyFill="1" applyBorder="1" applyAlignment="1">
      <alignment vertical="center" wrapText="1"/>
    </xf>
    <xf numFmtId="44" fontId="28" fillId="4" borderId="1" xfId="190" applyFont="1" applyFill="1" applyBorder="1" applyAlignment="1">
      <alignment horizontal="center" vertical="center" wrapText="1"/>
    </xf>
    <xf numFmtId="0" fontId="24" fillId="0" borderId="37" xfId="0" applyFont="1" applyFill="1" applyBorder="1" applyAlignment="1">
      <alignment horizontal="left" vertical="center" wrapText="1"/>
    </xf>
    <xf numFmtId="0" fontId="24" fillId="0" borderId="37" xfId="0" applyFont="1" applyFill="1" applyBorder="1" applyAlignment="1">
      <alignment horizontal="center" vertical="center" wrapText="1"/>
    </xf>
    <xf numFmtId="170" fontId="27" fillId="0" borderId="37" xfId="0" applyNumberFormat="1" applyFont="1" applyFill="1" applyBorder="1" applyAlignment="1">
      <alignment horizontal="right" vertical="center" wrapText="1"/>
    </xf>
    <xf numFmtId="4" fontId="28" fillId="31" borderId="37" xfId="0" applyNumberFormat="1" applyFont="1" applyFill="1" applyBorder="1" applyAlignment="1">
      <alignment horizontal="center" vertical="center" wrapText="1"/>
    </xf>
    <xf numFmtId="4" fontId="28" fillId="31" borderId="37" xfId="0" applyNumberFormat="1" applyFont="1" applyFill="1" applyBorder="1" applyAlignment="1">
      <alignment horizontal="right" vertical="center"/>
    </xf>
    <xf numFmtId="4" fontId="27" fillId="0" borderId="37" xfId="0" applyNumberFormat="1" applyFont="1" applyFill="1" applyBorder="1" applyAlignment="1">
      <alignment horizontal="right" vertical="center" wrapText="1"/>
    </xf>
    <xf numFmtId="44" fontId="24" fillId="0" borderId="37" xfId="0" applyNumberFormat="1" applyFont="1" applyFill="1" applyBorder="1" applyAlignment="1">
      <alignment horizontal="center" vertical="center" wrapText="1"/>
    </xf>
    <xf numFmtId="4" fontId="24" fillId="0" borderId="37" xfId="0" applyNumberFormat="1" applyFont="1" applyFill="1" applyBorder="1" applyAlignment="1">
      <alignment horizontal="center" vertical="center" wrapText="1"/>
    </xf>
    <xf numFmtId="0" fontId="28" fillId="30" borderId="37" xfId="0" applyFont="1" applyFill="1" applyBorder="1" applyAlignment="1">
      <alignment vertical="center" wrapText="1"/>
    </xf>
    <xf numFmtId="0" fontId="28" fillId="31" borderId="37" xfId="0" applyFont="1" applyFill="1" applyBorder="1" applyAlignment="1">
      <alignment vertical="center" wrapText="1"/>
    </xf>
    <xf numFmtId="4" fontId="28" fillId="0" borderId="37" xfId="0" applyNumberFormat="1" applyFont="1" applyBorder="1" applyAlignment="1">
      <alignment horizontal="right" vertical="center" wrapText="1"/>
    </xf>
    <xf numFmtId="0" fontId="28" fillId="31" borderId="37" xfId="0" applyFont="1" applyFill="1" applyBorder="1" applyAlignment="1">
      <alignment vertical="center"/>
    </xf>
    <xf numFmtId="0" fontId="0" fillId="0" borderId="0" xfId="0" applyAlignment="1">
      <alignment wrapText="1"/>
    </xf>
    <xf numFmtId="0" fontId="58" fillId="0" borderId="0" xfId="0" applyFont="1" applyBorder="1" applyAlignment="1">
      <alignment horizontal="right" vertical="center"/>
    </xf>
    <xf numFmtId="0" fontId="24" fillId="0" borderId="0" xfId="0" applyFont="1" applyBorder="1" applyAlignment="1">
      <alignment vertical="center"/>
    </xf>
    <xf numFmtId="4" fontId="24" fillId="0" borderId="0" xfId="0" applyNumberFormat="1" applyFont="1" applyBorder="1" applyAlignment="1">
      <alignment horizontal="left" vertical="center"/>
    </xf>
    <xf numFmtId="0" fontId="23" fillId="6" borderId="1" xfId="0" applyFont="1" applyFill="1" applyBorder="1" applyAlignment="1">
      <alignment horizontal="center" vertical="center"/>
    </xf>
    <xf numFmtId="183" fontId="25" fillId="0" borderId="37" xfId="0" applyNumberFormat="1" applyFont="1" applyFill="1" applyBorder="1" applyAlignment="1">
      <alignment horizontal="left" vertical="center" wrapText="1"/>
    </xf>
    <xf numFmtId="4" fontId="24" fillId="0" borderId="37" xfId="0" applyNumberFormat="1" applyFont="1" applyFill="1" applyBorder="1" applyAlignment="1">
      <alignment horizontal="left" vertical="center" wrapText="1"/>
    </xf>
    <xf numFmtId="0" fontId="65" fillId="0" borderId="0" xfId="0" applyFont="1"/>
    <xf numFmtId="2" fontId="24" fillId="0" borderId="37" xfId="0" applyNumberFormat="1" applyFont="1" applyBorder="1" applyAlignment="1">
      <alignment horizontal="center" vertical="center"/>
    </xf>
    <xf numFmtId="0" fontId="23" fillId="3" borderId="47" xfId="0" applyFont="1" applyFill="1" applyBorder="1" applyAlignment="1">
      <alignment horizontal="center" vertical="center"/>
    </xf>
    <xf numFmtId="0" fontId="58" fillId="0" borderId="48" xfId="0" applyFont="1" applyBorder="1" applyAlignment="1">
      <alignment vertical="center"/>
    </xf>
    <xf numFmtId="0" fontId="24" fillId="0" borderId="49" xfId="0" applyFont="1" applyBorder="1" applyAlignment="1">
      <alignment vertical="center"/>
    </xf>
    <xf numFmtId="0" fontId="58" fillId="0" borderId="49" xfId="0" applyFont="1" applyBorder="1" applyAlignment="1">
      <alignment horizontal="right" vertical="center"/>
    </xf>
    <xf numFmtId="43" fontId="24" fillId="0" borderId="49" xfId="60" applyFont="1" applyBorder="1" applyAlignment="1">
      <alignment vertical="center"/>
    </xf>
    <xf numFmtId="14" fontId="24" fillId="0" borderId="50" xfId="0" applyNumberFormat="1" applyFont="1" applyBorder="1" applyAlignment="1">
      <alignment horizontal="left" vertical="center"/>
    </xf>
    <xf numFmtId="0" fontId="58" fillId="0" borderId="4" xfId="0" applyFont="1" applyBorder="1" applyAlignment="1">
      <alignment vertical="center"/>
    </xf>
    <xf numFmtId="10" fontId="24" fillId="0" borderId="3" xfId="61" applyNumberFormat="1" applyFont="1" applyBorder="1" applyAlignment="1">
      <alignment horizontal="left" vertical="center"/>
    </xf>
    <xf numFmtId="0" fontId="23" fillId="0" borderId="4" xfId="0" applyFont="1" applyBorder="1" applyAlignment="1">
      <alignment vertical="center"/>
    </xf>
    <xf numFmtId="0" fontId="58" fillId="0" borderId="3" xfId="0" applyFont="1" applyBorder="1" applyAlignment="1">
      <alignment vertical="center"/>
    </xf>
    <xf numFmtId="0" fontId="3" fillId="0" borderId="11" xfId="0" applyFont="1" applyBorder="1" applyAlignment="1">
      <alignment horizontal="left" vertical="center"/>
    </xf>
    <xf numFmtId="0" fontId="3" fillId="0" borderId="12" xfId="0" applyFont="1" applyBorder="1" applyAlignment="1">
      <alignment horizontal="left" vertical="center"/>
    </xf>
    <xf numFmtId="4" fontId="24" fillId="0" borderId="0" xfId="0" applyNumberFormat="1" applyFont="1" applyBorder="1" applyAlignment="1">
      <alignment vertical="center"/>
    </xf>
    <xf numFmtId="0" fontId="3" fillId="0" borderId="11" xfId="0" applyFont="1" applyBorder="1" applyAlignment="1">
      <alignment horizontal="center" vertical="center"/>
    </xf>
    <xf numFmtId="0" fontId="23" fillId="0" borderId="0" xfId="0" applyFont="1" applyBorder="1" applyAlignment="1">
      <alignment horizontal="right" vertical="center"/>
    </xf>
    <xf numFmtId="0" fontId="23" fillId="0" borderId="23" xfId="0" applyFont="1" applyBorder="1" applyAlignment="1">
      <alignment vertical="center"/>
    </xf>
    <xf numFmtId="4" fontId="24" fillId="0" borderId="0" xfId="0" applyNumberFormat="1" applyFont="1" applyBorder="1" applyAlignment="1">
      <alignment horizontal="right" vertical="center"/>
    </xf>
    <xf numFmtId="175" fontId="24" fillId="0" borderId="0" xfId="0" applyNumberFormat="1" applyFont="1" applyBorder="1" applyAlignment="1">
      <alignment horizontal="left" vertical="center"/>
    </xf>
    <xf numFmtId="1" fontId="24" fillId="0" borderId="0" xfId="0" applyNumberFormat="1" applyFont="1" applyBorder="1" applyAlignment="1">
      <alignment horizontal="center" vertical="center"/>
    </xf>
    <xf numFmtId="4" fontId="23" fillId="3" borderId="1" xfId="0" applyNumberFormat="1" applyFont="1" applyFill="1" applyBorder="1" applyAlignment="1">
      <alignment horizontal="center" vertical="center" wrapText="1"/>
    </xf>
    <xf numFmtId="0" fontId="23" fillId="3" borderId="1" xfId="0" applyFont="1" applyFill="1" applyBorder="1" applyAlignment="1">
      <alignment horizontal="center" vertical="center" wrapText="1"/>
    </xf>
    <xf numFmtId="0" fontId="24" fillId="4" borderId="6" xfId="0" applyFont="1" applyFill="1" applyBorder="1" applyAlignment="1">
      <alignment horizontal="left" vertical="center"/>
    </xf>
    <xf numFmtId="0" fontId="24" fillId="4" borderId="8" xfId="0" applyFont="1" applyFill="1" applyBorder="1" applyAlignment="1">
      <alignment horizontal="left" vertical="center"/>
    </xf>
    <xf numFmtId="1" fontId="23" fillId="4" borderId="1" xfId="0" applyNumberFormat="1" applyFont="1" applyFill="1" applyBorder="1" applyAlignment="1">
      <alignment horizontal="center" vertical="center"/>
    </xf>
    <xf numFmtId="0" fontId="23" fillId="4" borderId="6" xfId="0" applyFont="1" applyFill="1" applyBorder="1" applyAlignment="1">
      <alignment horizontal="left" vertical="center" wrapText="1"/>
    </xf>
    <xf numFmtId="0" fontId="24" fillId="4" borderId="7" xfId="0" applyFont="1" applyFill="1" applyBorder="1" applyAlignment="1">
      <alignment horizontal="center" vertical="center"/>
    </xf>
    <xf numFmtId="4" fontId="24" fillId="4" borderId="7" xfId="0" applyNumberFormat="1" applyFont="1" applyFill="1" applyBorder="1" applyAlignment="1">
      <alignment horizontal="left" vertical="center"/>
    </xf>
    <xf numFmtId="0" fontId="24" fillId="4" borderId="7" xfId="0" applyFont="1" applyFill="1" applyBorder="1" applyAlignment="1">
      <alignment horizontal="left" vertical="center"/>
    </xf>
    <xf numFmtId="4" fontId="24" fillId="4" borderId="8" xfId="0" applyNumberFormat="1" applyFont="1" applyFill="1" applyBorder="1" applyAlignment="1">
      <alignment horizontal="center" vertical="center"/>
    </xf>
    <xf numFmtId="0" fontId="25" fillId="29" borderId="1" xfId="0" applyFont="1" applyFill="1" applyBorder="1" applyAlignment="1">
      <alignment horizontal="center" vertical="center"/>
    </xf>
    <xf numFmtId="1" fontId="25" fillId="29" borderId="1" xfId="0" applyNumberFormat="1" applyFont="1" applyFill="1" applyBorder="1" applyAlignment="1">
      <alignment horizontal="center" vertical="center"/>
    </xf>
    <xf numFmtId="0" fontId="25" fillId="29" borderId="1" xfId="0" applyFont="1" applyFill="1" applyBorder="1" applyAlignment="1">
      <alignment horizontal="left" vertical="center" wrapText="1"/>
    </xf>
    <xf numFmtId="0" fontId="25" fillId="29" borderId="1" xfId="0" applyFont="1" applyFill="1" applyBorder="1" applyAlignment="1">
      <alignment horizontal="center" vertical="center" wrapText="1"/>
    </xf>
    <xf numFmtId="4" fontId="25" fillId="32" borderId="1" xfId="0" applyNumberFormat="1" applyFont="1" applyFill="1" applyBorder="1" applyAlignment="1">
      <alignment horizontal="center" vertical="center"/>
    </xf>
    <xf numFmtId="10" fontId="25" fillId="29" borderId="1" xfId="61" applyNumberFormat="1" applyFont="1" applyFill="1" applyBorder="1" applyAlignment="1">
      <alignment horizontal="center" vertical="center"/>
    </xf>
    <xf numFmtId="166" fontId="25" fillId="29" borderId="1" xfId="0" applyNumberFormat="1" applyFont="1" applyFill="1" applyBorder="1" applyAlignment="1">
      <alignment horizontal="center" vertical="center"/>
    </xf>
    <xf numFmtId="4" fontId="25" fillId="29" borderId="1" xfId="0" applyNumberFormat="1" applyFont="1" applyFill="1" applyBorder="1" applyAlignment="1">
      <alignment horizontal="center" vertical="center"/>
    </xf>
    <xf numFmtId="1" fontId="25" fillId="29" borderId="37" xfId="0" applyNumberFormat="1" applyFont="1" applyFill="1" applyBorder="1" applyAlignment="1">
      <alignment horizontal="center" vertical="center"/>
    </xf>
    <xf numFmtId="4" fontId="25" fillId="32" borderId="37" xfId="0" applyNumberFormat="1" applyFont="1" applyFill="1" applyBorder="1" applyAlignment="1">
      <alignment horizontal="center" vertical="center"/>
    </xf>
    <xf numFmtId="1" fontId="25" fillId="0" borderId="1" xfId="0" applyNumberFormat="1" applyFont="1" applyFill="1" applyBorder="1" applyAlignment="1">
      <alignment horizontal="center" vertical="center"/>
    </xf>
    <xf numFmtId="1" fontId="25" fillId="0" borderId="37" xfId="0" applyNumberFormat="1" applyFont="1" applyFill="1" applyBorder="1" applyAlignment="1">
      <alignment horizontal="center" vertical="center"/>
    </xf>
    <xf numFmtId="0" fontId="25" fillId="0" borderId="1" xfId="0" applyFont="1" applyFill="1" applyBorder="1" applyAlignment="1">
      <alignment horizontal="left" vertical="center" wrapText="1"/>
    </xf>
    <xf numFmtId="0" fontId="25" fillId="0" borderId="1" xfId="0" applyFont="1" applyFill="1" applyBorder="1" applyAlignment="1">
      <alignment horizontal="center" vertical="center" wrapText="1"/>
    </xf>
    <xf numFmtId="0" fontId="25" fillId="29" borderId="37" xfId="0" applyFont="1" applyFill="1" applyBorder="1" applyAlignment="1">
      <alignment horizontal="center" vertical="center"/>
    </xf>
    <xf numFmtId="183" fontId="25" fillId="29" borderId="37" xfId="0" applyNumberFormat="1" applyFont="1" applyFill="1" applyBorder="1" applyAlignment="1">
      <alignment horizontal="center" vertical="center"/>
    </xf>
    <xf numFmtId="4" fontId="25" fillId="0" borderId="1" xfId="0" applyNumberFormat="1" applyFont="1" applyFill="1" applyBorder="1" applyAlignment="1">
      <alignment horizontal="left" vertical="center" wrapText="1"/>
    </xf>
    <xf numFmtId="0" fontId="25" fillId="0" borderId="1" xfId="0" applyNumberFormat="1" applyFont="1" applyFill="1" applyBorder="1" applyAlignment="1">
      <alignment horizontal="center" vertical="center" wrapText="1"/>
    </xf>
    <xf numFmtId="44" fontId="31" fillId="65" borderId="37" xfId="190" applyFont="1" applyFill="1" applyBorder="1" applyAlignment="1">
      <alignment horizontal="center" vertical="center"/>
    </xf>
    <xf numFmtId="4" fontId="23" fillId="3" borderId="47" xfId="0" applyNumberFormat="1" applyFont="1" applyFill="1" applyBorder="1" applyAlignment="1">
      <alignment horizontal="center" vertical="center"/>
    </xf>
    <xf numFmtId="0" fontId="23" fillId="0" borderId="48" xfId="0" applyFont="1" applyBorder="1" applyAlignment="1">
      <alignment horizontal="left" vertical="center"/>
    </xf>
    <xf numFmtId="4" fontId="24" fillId="0" borderId="49" xfId="0" applyNumberFormat="1" applyFont="1" applyFill="1" applyBorder="1" applyAlignment="1">
      <alignment horizontal="left" vertical="center"/>
    </xf>
    <xf numFmtId="4" fontId="24" fillId="0" borderId="49" xfId="0" applyNumberFormat="1" applyFont="1" applyBorder="1" applyAlignment="1">
      <alignment horizontal="left" vertical="center"/>
    </xf>
    <xf numFmtId="0" fontId="23" fillId="0" borderId="49" xfId="0" applyFont="1" applyBorder="1" applyAlignment="1">
      <alignment horizontal="right" vertical="center"/>
    </xf>
    <xf numFmtId="10" fontId="24" fillId="0" borderId="3" xfId="0" applyNumberFormat="1" applyFont="1" applyFill="1" applyBorder="1" applyAlignment="1">
      <alignment horizontal="left" vertical="center"/>
    </xf>
    <xf numFmtId="0" fontId="23" fillId="0" borderId="4" xfId="0" applyFont="1" applyBorder="1" applyAlignment="1">
      <alignment horizontal="left" vertical="center"/>
    </xf>
    <xf numFmtId="0" fontId="24" fillId="0" borderId="4" xfId="0" applyFont="1" applyBorder="1" applyAlignment="1">
      <alignment horizontal="left" vertical="center"/>
    </xf>
    <xf numFmtId="0" fontId="24" fillId="0" borderId="10" xfId="0" applyFont="1" applyBorder="1" applyAlignment="1">
      <alignment horizontal="left" vertical="center"/>
    </xf>
    <xf numFmtId="0" fontId="24" fillId="0" borderId="11" xfId="0" applyFont="1" applyBorder="1" applyAlignment="1">
      <alignment horizontal="left" vertical="center"/>
    </xf>
    <xf numFmtId="1" fontId="24" fillId="0" borderId="11" xfId="0" applyNumberFormat="1" applyFont="1" applyBorder="1" applyAlignment="1">
      <alignment horizontal="center" vertical="center"/>
    </xf>
    <xf numFmtId="0" fontId="24" fillId="0" borderId="11" xfId="0" applyFont="1" applyBorder="1" applyAlignment="1">
      <alignment horizontal="left" vertical="center" wrapText="1"/>
    </xf>
    <xf numFmtId="0" fontId="32" fillId="0" borderId="11" xfId="0" applyFont="1" applyBorder="1" applyAlignment="1">
      <alignment vertical="center"/>
    </xf>
    <xf numFmtId="4" fontId="24" fillId="0" borderId="11" xfId="0" applyNumberFormat="1" applyFont="1" applyBorder="1" applyAlignment="1">
      <alignment horizontal="left" vertical="center"/>
    </xf>
    <xf numFmtId="4" fontId="29" fillId="0" borderId="11" xfId="0" applyNumberFormat="1" applyFont="1" applyBorder="1"/>
    <xf numFmtId="4" fontId="24" fillId="0" borderId="12" xfId="0" applyNumberFormat="1" applyFont="1" applyBorder="1" applyAlignment="1">
      <alignment horizontal="left" vertical="center"/>
    </xf>
    <xf numFmtId="0" fontId="23" fillId="6" borderId="0" xfId="0" applyFont="1" applyFill="1" applyBorder="1" applyAlignment="1">
      <alignment horizontal="center" vertical="center"/>
    </xf>
    <xf numFmtId="43" fontId="24" fillId="0" borderId="0" xfId="0" applyNumberFormat="1" applyFont="1" applyBorder="1" applyAlignment="1">
      <alignment horizontal="left" vertical="center"/>
    </xf>
    <xf numFmtId="0" fontId="23" fillId="0" borderId="48" xfId="0" applyFont="1" applyBorder="1" applyAlignment="1">
      <alignment horizontal="left"/>
    </xf>
    <xf numFmtId="0" fontId="23" fillId="0" borderId="49" xfId="0" applyFont="1" applyBorder="1" applyAlignment="1">
      <alignment vertical="center"/>
    </xf>
    <xf numFmtId="43" fontId="24" fillId="0" borderId="49" xfId="60" applyFont="1" applyBorder="1" applyAlignment="1">
      <alignment horizontal="left" vertical="center"/>
    </xf>
    <xf numFmtId="14" fontId="24" fillId="0" borderId="50" xfId="60" applyNumberFormat="1" applyFont="1" applyBorder="1" applyAlignment="1">
      <alignment horizontal="left" vertical="center"/>
    </xf>
    <xf numFmtId="0" fontId="23" fillId="0" borderId="4" xfId="0" applyFont="1" applyBorder="1" applyAlignment="1">
      <alignment horizontal="left"/>
    </xf>
    <xf numFmtId="10" fontId="24" fillId="0" borderId="3" xfId="0" applyNumberFormat="1" applyFont="1" applyBorder="1" applyAlignment="1">
      <alignment horizontal="left" vertical="center"/>
    </xf>
    <xf numFmtId="0" fontId="23" fillId="0" borderId="3" xfId="0" applyFont="1" applyBorder="1" applyAlignment="1">
      <alignment vertical="center"/>
    </xf>
    <xf numFmtId="0" fontId="24" fillId="0" borderId="3" xfId="0" applyFont="1" applyBorder="1" applyAlignment="1">
      <alignment vertical="center"/>
    </xf>
    <xf numFmtId="0" fontId="24" fillId="0" borderId="11" xfId="0" applyFont="1" applyBorder="1" applyAlignment="1">
      <alignment horizontal="center" vertical="center"/>
    </xf>
    <xf numFmtId="0" fontId="24" fillId="0" borderId="12" xfId="0" applyFont="1" applyBorder="1" applyAlignment="1">
      <alignment horizontal="center" vertical="center" wrapText="1"/>
    </xf>
    <xf numFmtId="4" fontId="23" fillId="5" borderId="48" xfId="0" applyNumberFormat="1" applyFont="1" applyFill="1" applyBorder="1" applyAlignment="1">
      <alignment vertical="center"/>
    </xf>
    <xf numFmtId="4" fontId="24" fillId="0" borderId="0" xfId="0" applyNumberFormat="1" applyFont="1" applyBorder="1"/>
    <xf numFmtId="14" fontId="24" fillId="0" borderId="25" xfId="0" applyNumberFormat="1" applyFont="1" applyBorder="1"/>
    <xf numFmtId="10" fontId="24" fillId="0" borderId="25" xfId="0" applyNumberFormat="1" applyFont="1" applyBorder="1"/>
    <xf numFmtId="0" fontId="68" fillId="0" borderId="37" xfId="182" applyNumberFormat="1" applyFont="1" applyFill="1" applyBorder="1" applyAlignment="1">
      <alignment horizontal="center" vertical="center" wrapText="1"/>
    </xf>
    <xf numFmtId="0" fontId="68" fillId="0" borderId="37" xfId="182" applyNumberFormat="1" applyFont="1" applyFill="1" applyBorder="1" applyAlignment="1">
      <alignment horizontal="left" vertical="center" wrapText="1"/>
    </xf>
    <xf numFmtId="14" fontId="68" fillId="0" borderId="37" xfId="182" applyNumberFormat="1" applyFont="1" applyFill="1" applyBorder="1" applyAlignment="1">
      <alignment horizontal="center" vertical="center" wrapText="1"/>
    </xf>
    <xf numFmtId="167" fontId="68" fillId="0" borderId="37" xfId="42" applyFont="1" applyFill="1" applyBorder="1" applyAlignment="1">
      <alignment horizontal="center" vertical="center" wrapText="1"/>
    </xf>
    <xf numFmtId="0" fontId="30" fillId="0" borderId="37" xfId="0" quotePrefix="1" applyFont="1" applyFill="1" applyBorder="1" applyAlignment="1">
      <alignment horizontal="left" vertical="center" wrapText="1"/>
    </xf>
    <xf numFmtId="0" fontId="30" fillId="0" borderId="37" xfId="0" applyFont="1" applyFill="1" applyBorder="1" applyAlignment="1">
      <alignment horizontal="center" vertical="center" wrapText="1"/>
    </xf>
    <xf numFmtId="0" fontId="30" fillId="0" borderId="37" xfId="0" quotePrefix="1" applyFont="1" applyFill="1" applyBorder="1" applyAlignment="1">
      <alignment horizontal="center" vertical="center"/>
    </xf>
    <xf numFmtId="14" fontId="30" fillId="0" borderId="37" xfId="0" quotePrefix="1" applyNumberFormat="1" applyFont="1" applyFill="1" applyBorder="1" applyAlignment="1">
      <alignment horizontal="center" vertical="center"/>
    </xf>
    <xf numFmtId="0" fontId="30" fillId="0" borderId="37" xfId="182" applyFont="1" applyFill="1" applyBorder="1" applyAlignment="1">
      <alignment horizontal="center" vertical="center" wrapText="1"/>
    </xf>
    <xf numFmtId="182" fontId="30" fillId="0" borderId="37" xfId="60" applyNumberFormat="1" applyFont="1" applyFill="1" applyBorder="1" applyAlignment="1">
      <alignment horizontal="right" vertical="center"/>
    </xf>
    <xf numFmtId="0" fontId="30" fillId="0" borderId="37" xfId="0" applyFont="1" applyFill="1" applyBorder="1" applyAlignment="1">
      <alignment horizontal="center" vertical="center"/>
    </xf>
    <xf numFmtId="0" fontId="69" fillId="0" borderId="0" xfId="0" applyFont="1" applyBorder="1" applyAlignment="1">
      <alignment horizontal="left" vertical="center"/>
    </xf>
    <xf numFmtId="0" fontId="69" fillId="0" borderId="0" xfId="0" applyFont="1"/>
    <xf numFmtId="0" fontId="69" fillId="0" borderId="0" xfId="0" applyFont="1" applyBorder="1" applyAlignment="1">
      <alignment vertical="center"/>
    </xf>
    <xf numFmtId="0" fontId="69" fillId="0" borderId="0" xfId="0" applyFont="1" applyBorder="1" applyAlignment="1">
      <alignment vertical="center" wrapText="1"/>
    </xf>
    <xf numFmtId="0" fontId="24" fillId="0" borderId="49" xfId="0" applyFont="1" applyBorder="1"/>
    <xf numFmtId="0" fontId="24" fillId="0" borderId="11" xfId="0" applyFont="1" applyBorder="1" applyAlignment="1">
      <alignment horizontal="center" vertical="center" wrapText="1"/>
    </xf>
    <xf numFmtId="0" fontId="23" fillId="6" borderId="22" xfId="0" applyFont="1" applyFill="1" applyBorder="1" applyAlignment="1">
      <alignment horizontal="center" vertical="center"/>
    </xf>
    <xf numFmtId="0" fontId="24" fillId="0" borderId="39" xfId="0" applyFont="1" applyBorder="1" applyAlignment="1">
      <alignment horizontal="left" vertical="center"/>
    </xf>
    <xf numFmtId="0" fontId="23" fillId="6" borderId="39" xfId="0" applyFont="1" applyFill="1" applyBorder="1" applyAlignment="1">
      <alignment horizontal="center" vertical="center"/>
    </xf>
    <xf numFmtId="4" fontId="31" fillId="5" borderId="49" xfId="0" applyNumberFormat="1" applyFont="1" applyFill="1" applyBorder="1" applyAlignment="1">
      <alignment vertical="center"/>
    </xf>
    <xf numFmtId="4" fontId="31" fillId="5" borderId="11" xfId="0" applyNumberFormat="1" applyFont="1" applyFill="1" applyBorder="1" applyAlignment="1">
      <alignment vertical="center"/>
    </xf>
    <xf numFmtId="4" fontId="23" fillId="5" borderId="49" xfId="0" applyNumberFormat="1" applyFont="1" applyFill="1" applyBorder="1" applyAlignment="1">
      <alignment vertical="center"/>
    </xf>
    <xf numFmtId="4" fontId="23" fillId="5" borderId="50" xfId="0" applyNumberFormat="1" applyFont="1" applyFill="1" applyBorder="1" applyAlignment="1">
      <alignment vertical="center"/>
    </xf>
    <xf numFmtId="0" fontId="24" fillId="0" borderId="12" xfId="0" applyFont="1" applyBorder="1" applyAlignment="1">
      <alignment horizontal="left" vertical="center"/>
    </xf>
    <xf numFmtId="4" fontId="23" fillId="5" borderId="10" xfId="0" applyNumberFormat="1" applyFont="1" applyFill="1" applyBorder="1" applyAlignment="1">
      <alignment vertical="center"/>
    </xf>
    <xf numFmtId="4" fontId="23" fillId="5" borderId="11" xfId="0" applyNumberFormat="1" applyFont="1" applyFill="1" applyBorder="1" applyAlignment="1">
      <alignment vertical="center"/>
    </xf>
    <xf numFmtId="4" fontId="23" fillId="5" borderId="12" xfId="0" applyNumberFormat="1" applyFont="1" applyFill="1" applyBorder="1" applyAlignment="1">
      <alignment vertical="center"/>
    </xf>
    <xf numFmtId="0" fontId="24" fillId="0" borderId="48" xfId="0" applyFont="1" applyBorder="1"/>
    <xf numFmtId="0" fontId="24" fillId="0" borderId="50" xfId="0" applyFont="1" applyBorder="1"/>
    <xf numFmtId="0" fontId="70" fillId="29" borderId="0" xfId="0" applyFont="1" applyFill="1" applyBorder="1" applyAlignment="1">
      <alignment horizontal="center" vertical="center" wrapText="1"/>
    </xf>
    <xf numFmtId="0" fontId="69" fillId="0" borderId="0" xfId="0" applyFont="1" applyBorder="1" applyAlignment="1">
      <alignment vertical="center" wrapText="1"/>
    </xf>
    <xf numFmtId="10" fontId="23" fillId="5" borderId="1" xfId="0" applyNumberFormat="1" applyFont="1" applyFill="1" applyBorder="1" applyAlignment="1">
      <alignment horizontal="right" vertical="center"/>
    </xf>
    <xf numFmtId="10" fontId="23" fillId="5" borderId="37" xfId="0" applyNumberFormat="1" applyFont="1" applyFill="1" applyBorder="1" applyAlignment="1">
      <alignment horizontal="right" vertical="center"/>
    </xf>
    <xf numFmtId="4" fontId="23" fillId="5" borderId="1" xfId="0" applyNumberFormat="1" applyFont="1" applyFill="1" applyBorder="1" applyAlignment="1">
      <alignment horizontal="center" vertical="center"/>
    </xf>
    <xf numFmtId="0" fontId="24" fillId="0" borderId="38" xfId="0" applyFont="1" applyBorder="1" applyAlignment="1">
      <alignment horizontal="left" vertical="center"/>
    </xf>
    <xf numFmtId="0" fontId="24" fillId="0" borderId="39" xfId="0" applyFont="1" applyBorder="1" applyAlignment="1">
      <alignment horizontal="left" vertical="center"/>
    </xf>
    <xf numFmtId="0" fontId="24" fillId="0" borderId="40" xfId="0" applyFont="1" applyBorder="1" applyAlignment="1">
      <alignment horizontal="left" vertical="center"/>
    </xf>
    <xf numFmtId="4" fontId="24" fillId="32" borderId="38" xfId="0" applyNumberFormat="1" applyFont="1" applyFill="1" applyBorder="1" applyAlignment="1">
      <alignment horizontal="center" vertical="center"/>
    </xf>
    <xf numFmtId="4" fontId="24" fillId="32" borderId="40" xfId="0" applyNumberFormat="1" applyFont="1" applyFill="1" applyBorder="1" applyAlignment="1">
      <alignment horizontal="center" vertical="center"/>
    </xf>
    <xf numFmtId="4" fontId="24" fillId="32" borderId="1" xfId="0" applyNumberFormat="1" applyFont="1" applyFill="1" applyBorder="1" applyAlignment="1">
      <alignment horizontal="center" vertical="center"/>
    </xf>
    <xf numFmtId="0" fontId="24" fillId="0" borderId="1" xfId="0" applyFont="1" applyBorder="1" applyAlignment="1">
      <alignment horizontal="left" vertical="center"/>
    </xf>
    <xf numFmtId="0" fontId="24" fillId="0" borderId="37" xfId="0" applyFont="1" applyBorder="1" applyAlignment="1">
      <alignment horizontal="left" vertical="center"/>
    </xf>
    <xf numFmtId="0" fontId="31" fillId="5" borderId="41" xfId="0" applyFont="1" applyFill="1" applyBorder="1" applyAlignment="1">
      <alignment horizontal="center" vertical="center"/>
    </xf>
    <xf numFmtId="0" fontId="31" fillId="5" borderId="42" xfId="0" applyFont="1" applyFill="1" applyBorder="1" applyAlignment="1">
      <alignment horizontal="center" vertical="center"/>
    </xf>
    <xf numFmtId="0" fontId="31" fillId="5" borderId="43" xfId="0" applyFont="1" applyFill="1" applyBorder="1" applyAlignment="1">
      <alignment horizontal="center" vertical="center"/>
    </xf>
    <xf numFmtId="0" fontId="31" fillId="5" borderId="44" xfId="0" applyFont="1" applyFill="1" applyBorder="1" applyAlignment="1">
      <alignment horizontal="center" vertical="center"/>
    </xf>
    <xf numFmtId="0" fontId="31" fillId="5" borderId="45" xfId="0" applyFont="1" applyFill="1" applyBorder="1" applyAlignment="1">
      <alignment horizontal="center" vertical="center"/>
    </xf>
    <xf numFmtId="0" fontId="31" fillId="5" borderId="46" xfId="0" applyFont="1" applyFill="1" applyBorder="1" applyAlignment="1">
      <alignment horizontal="center" vertical="center"/>
    </xf>
    <xf numFmtId="0" fontId="23" fillId="3" borderId="47" xfId="0" applyFont="1" applyFill="1" applyBorder="1" applyAlignment="1">
      <alignment horizontal="center" vertical="center"/>
    </xf>
    <xf numFmtId="0" fontId="24" fillId="0" borderId="3" xfId="0" applyFont="1" applyBorder="1" applyAlignment="1">
      <alignment horizontal="center" vertical="center" wrapText="1"/>
    </xf>
    <xf numFmtId="0" fontId="58" fillId="0" borderId="0" xfId="0" applyFont="1" applyBorder="1" applyAlignment="1">
      <alignment horizontal="right"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24" fillId="0" borderId="49" xfId="0" applyFont="1" applyBorder="1" applyAlignment="1">
      <alignment vertical="center"/>
    </xf>
    <xf numFmtId="0" fontId="24" fillId="0" borderId="0" xfId="0" applyFont="1" applyBorder="1" applyAlignment="1">
      <alignment vertical="center"/>
    </xf>
    <xf numFmtId="166" fontId="23" fillId="2" borderId="37" xfId="0" applyNumberFormat="1" applyFont="1" applyFill="1" applyBorder="1" applyAlignment="1">
      <alignment horizontal="center" vertical="center"/>
    </xf>
    <xf numFmtId="0" fontId="23" fillId="3" borderId="1" xfId="0" applyFont="1" applyFill="1" applyBorder="1" applyAlignment="1">
      <alignment horizontal="center" vertical="center"/>
    </xf>
    <xf numFmtId="0" fontId="23" fillId="3" borderId="47" xfId="0" applyFont="1" applyFill="1" applyBorder="1" applyAlignment="1">
      <alignment horizontal="center" vertical="center" wrapText="1"/>
    </xf>
    <xf numFmtId="0" fontId="23" fillId="3" borderId="1" xfId="0" applyFont="1" applyFill="1" applyBorder="1" applyAlignment="1">
      <alignment horizontal="center" vertical="center" wrapText="1"/>
    </xf>
    <xf numFmtId="1" fontId="23" fillId="3" borderId="47" xfId="0" applyNumberFormat="1" applyFont="1" applyFill="1" applyBorder="1" applyAlignment="1">
      <alignment horizontal="center" vertical="center"/>
    </xf>
    <xf numFmtId="1" fontId="23" fillId="3" borderId="1" xfId="0" applyNumberFormat="1" applyFont="1" applyFill="1" applyBorder="1" applyAlignment="1">
      <alignment horizontal="center" vertical="center"/>
    </xf>
    <xf numFmtId="4" fontId="23" fillId="3" borderId="47" xfId="0" applyNumberFormat="1" applyFont="1" applyFill="1" applyBorder="1" applyAlignment="1">
      <alignment horizontal="center" vertical="center"/>
    </xf>
    <xf numFmtId="4" fontId="23" fillId="3" borderId="1" xfId="0" applyNumberFormat="1" applyFont="1" applyFill="1" applyBorder="1" applyAlignment="1">
      <alignment horizontal="center" vertical="center"/>
    </xf>
    <xf numFmtId="4" fontId="23" fillId="0" borderId="0" xfId="0" applyNumberFormat="1" applyFont="1" applyBorder="1" applyAlignment="1">
      <alignment horizontal="right" vertical="center"/>
    </xf>
    <xf numFmtId="0" fontId="23" fillId="0" borderId="49" xfId="0" applyFont="1" applyBorder="1" applyAlignment="1">
      <alignment horizontal="right" vertical="center"/>
    </xf>
    <xf numFmtId="0" fontId="31" fillId="65" borderId="9" xfId="0" applyFont="1" applyFill="1" applyBorder="1" applyAlignment="1">
      <alignment horizontal="right" vertical="center"/>
    </xf>
    <xf numFmtId="0" fontId="31" fillId="65" borderId="2" xfId="0" applyFont="1" applyFill="1" applyBorder="1" applyAlignment="1">
      <alignment horizontal="right" vertical="center"/>
    </xf>
    <xf numFmtId="0" fontId="24" fillId="0" borderId="49" xfId="0" applyFont="1" applyBorder="1" applyAlignment="1">
      <alignment horizontal="left" vertical="center"/>
    </xf>
    <xf numFmtId="0" fontId="23" fillId="0" borderId="0" xfId="0" applyFont="1" applyBorder="1" applyAlignment="1">
      <alignment horizontal="right" vertical="center"/>
    </xf>
    <xf numFmtId="0" fontId="23" fillId="6" borderId="47" xfId="0" applyFont="1" applyFill="1" applyBorder="1" applyAlignment="1">
      <alignment horizontal="center" vertical="center"/>
    </xf>
    <xf numFmtId="4" fontId="23" fillId="4" borderId="6" xfId="0" applyNumberFormat="1" applyFont="1" applyFill="1" applyBorder="1" applyAlignment="1">
      <alignment horizontal="center" vertical="center"/>
    </xf>
    <xf numFmtId="4" fontId="23" fillId="4" borderId="8" xfId="0" applyNumberFormat="1" applyFont="1" applyFill="1" applyBorder="1" applyAlignment="1">
      <alignment horizontal="center" vertical="center"/>
    </xf>
    <xf numFmtId="4" fontId="23" fillId="6" borderId="6" xfId="0" applyNumberFormat="1" applyFont="1" applyFill="1" applyBorder="1" applyAlignment="1">
      <alignment horizontal="center"/>
    </xf>
    <xf numFmtId="4" fontId="23" fillId="6" borderId="8" xfId="0" applyNumberFormat="1" applyFont="1" applyFill="1" applyBorder="1" applyAlignment="1">
      <alignment horizontal="center"/>
    </xf>
    <xf numFmtId="0" fontId="23" fillId="6" borderId="38" xfId="0" applyFont="1" applyFill="1" applyBorder="1" applyAlignment="1">
      <alignment horizontal="center" vertical="center"/>
    </xf>
    <xf numFmtId="0" fontId="23" fillId="6" borderId="39" xfId="0" applyFont="1" applyFill="1" applyBorder="1" applyAlignment="1">
      <alignment horizontal="center" vertical="center"/>
    </xf>
    <xf numFmtId="0" fontId="23" fillId="6" borderId="40" xfId="0" applyFont="1" applyFill="1" applyBorder="1" applyAlignment="1">
      <alignment horizontal="center" vertical="center"/>
    </xf>
    <xf numFmtId="4" fontId="23" fillId="4" borderId="38" xfId="0" applyNumberFormat="1" applyFont="1" applyFill="1" applyBorder="1" applyAlignment="1">
      <alignment horizontal="right" vertical="center"/>
    </xf>
    <xf numFmtId="4" fontId="23" fillId="4" borderId="39" xfId="0" applyNumberFormat="1" applyFont="1" applyFill="1" applyBorder="1" applyAlignment="1">
      <alignment horizontal="right" vertical="center"/>
    </xf>
    <xf numFmtId="4" fontId="23" fillId="4" borderId="40" xfId="0" applyNumberFormat="1" applyFont="1" applyFill="1" applyBorder="1" applyAlignment="1">
      <alignment horizontal="right" vertical="center"/>
    </xf>
    <xf numFmtId="4" fontId="23" fillId="6" borderId="1" xfId="0" applyNumberFormat="1" applyFont="1" applyFill="1" applyBorder="1" applyAlignment="1">
      <alignment horizontal="center"/>
    </xf>
    <xf numFmtId="4" fontId="23" fillId="4" borderId="1" xfId="0" applyNumberFormat="1" applyFont="1" applyFill="1" applyBorder="1" applyAlignment="1">
      <alignment horizontal="center" vertical="center"/>
    </xf>
    <xf numFmtId="0" fontId="23" fillId="6" borderId="1" xfId="0" applyFont="1" applyFill="1" applyBorder="1" applyAlignment="1">
      <alignment horizontal="center" vertical="center"/>
    </xf>
    <xf numFmtId="0" fontId="23" fillId="6" borderId="47" xfId="0" applyFont="1" applyFill="1" applyBorder="1" applyAlignment="1">
      <alignment horizontal="center" vertical="center" wrapText="1"/>
    </xf>
    <xf numFmtId="0" fontId="23" fillId="6" borderId="23" xfId="0" applyFont="1" applyFill="1" applyBorder="1" applyAlignment="1">
      <alignment horizontal="center" vertical="center"/>
    </xf>
    <xf numFmtId="0" fontId="23" fillId="6" borderId="0" xfId="0" applyFont="1" applyFill="1" applyBorder="1" applyAlignment="1">
      <alignment horizontal="center" vertical="center"/>
    </xf>
    <xf numFmtId="0" fontId="23" fillId="6" borderId="26" xfId="0" applyFont="1" applyFill="1" applyBorder="1" applyAlignment="1">
      <alignment horizontal="center" vertical="center"/>
    </xf>
    <xf numFmtId="0" fontId="23" fillId="6" borderId="22" xfId="0" applyFont="1" applyFill="1" applyBorder="1" applyAlignment="1">
      <alignment horizontal="center" vertical="center"/>
    </xf>
    <xf numFmtId="4" fontId="31" fillId="5" borderId="48" xfId="0" applyNumberFormat="1" applyFont="1" applyFill="1" applyBorder="1" applyAlignment="1">
      <alignment horizontal="center" vertical="center"/>
    </xf>
    <xf numFmtId="4" fontId="31" fillId="5" borderId="49" xfId="0" applyNumberFormat="1" applyFont="1" applyFill="1" applyBorder="1" applyAlignment="1">
      <alignment horizontal="center" vertical="center"/>
    </xf>
    <xf numFmtId="4" fontId="31" fillId="5" borderId="10" xfId="0" applyNumberFormat="1" applyFont="1" applyFill="1" applyBorder="1" applyAlignment="1">
      <alignment horizontal="center" vertical="center"/>
    </xf>
    <xf numFmtId="4" fontId="31" fillId="5" borderId="11" xfId="0" applyNumberFormat="1" applyFont="1" applyFill="1" applyBorder="1" applyAlignment="1">
      <alignment horizontal="center" vertical="center"/>
    </xf>
    <xf numFmtId="10" fontId="24" fillId="0" borderId="3" xfId="61" applyNumberFormat="1" applyFont="1" applyBorder="1" applyAlignment="1">
      <alignment horizontal="center" vertical="center" wrapText="1"/>
    </xf>
    <xf numFmtId="0" fontId="27" fillId="0" borderId="6" xfId="2" applyFont="1" applyBorder="1" applyAlignment="1">
      <alignment horizontal="left" vertical="center"/>
    </xf>
    <xf numFmtId="0" fontId="27" fillId="0" borderId="7" xfId="2" applyFont="1" applyBorder="1" applyAlignment="1">
      <alignment horizontal="left" vertical="center"/>
    </xf>
    <xf numFmtId="0" fontId="27" fillId="0" borderId="8" xfId="2" applyFont="1" applyBorder="1" applyAlignment="1">
      <alignment horizontal="left" vertical="center"/>
    </xf>
    <xf numFmtId="10" fontId="27" fillId="0" borderId="6" xfId="2" applyNumberFormat="1" applyFont="1" applyBorder="1" applyAlignment="1">
      <alignment horizontal="center" vertical="center"/>
    </xf>
    <xf numFmtId="10" fontId="27" fillId="0" borderId="8" xfId="2" applyNumberFormat="1" applyFont="1" applyBorder="1" applyAlignment="1">
      <alignment horizontal="center" vertical="center"/>
    </xf>
    <xf numFmtId="0" fontId="27" fillId="0" borderId="1" xfId="2" applyFont="1" applyBorder="1" applyAlignment="1">
      <alignment horizontal="center" vertical="center"/>
    </xf>
    <xf numFmtId="0" fontId="25" fillId="0" borderId="1" xfId="3" applyFont="1" applyBorder="1" applyAlignment="1">
      <alignment horizontal="left" vertical="center" wrapText="1"/>
    </xf>
    <xf numFmtId="0" fontId="33" fillId="3" borderId="6" xfId="2" applyFont="1" applyFill="1" applyBorder="1" applyAlignment="1">
      <alignment horizontal="left" vertical="center"/>
    </xf>
    <xf numFmtId="0" fontId="33" fillId="3" borderId="7" xfId="2" applyFont="1" applyFill="1" applyBorder="1" applyAlignment="1">
      <alignment horizontal="left" vertical="center"/>
    </xf>
    <xf numFmtId="0" fontId="33" fillId="3" borderId="8" xfId="2" applyFont="1" applyFill="1" applyBorder="1" applyAlignment="1">
      <alignment horizontal="left" vertical="center"/>
    </xf>
    <xf numFmtId="0" fontId="26" fillId="5" borderId="1" xfId="2" applyFont="1" applyFill="1" applyBorder="1" applyAlignment="1">
      <alignment horizontal="center" vertical="center"/>
    </xf>
    <xf numFmtId="0" fontId="27" fillId="0" borderId="9" xfId="2" applyFont="1" applyBorder="1" applyAlignment="1">
      <alignment horizontal="center" vertical="center"/>
    </xf>
    <xf numFmtId="0" fontId="27" fillId="0" borderId="2" xfId="2" applyFont="1" applyBorder="1" applyAlignment="1">
      <alignment horizontal="center" vertical="center"/>
    </xf>
    <xf numFmtId="0" fontId="27" fillId="0" borderId="13" xfId="2" applyFont="1" applyBorder="1" applyAlignment="1">
      <alignment horizontal="center" vertical="center"/>
    </xf>
    <xf numFmtId="10" fontId="26" fillId="5" borderId="1" xfId="2" applyNumberFormat="1" applyFont="1" applyFill="1" applyBorder="1" applyAlignment="1">
      <alignment horizontal="center" vertical="center"/>
    </xf>
    <xf numFmtId="10" fontId="27" fillId="0" borderId="1" xfId="2" applyNumberFormat="1" applyFont="1" applyBorder="1" applyAlignment="1">
      <alignment horizontal="center" vertical="center"/>
    </xf>
    <xf numFmtId="4" fontId="31" fillId="5" borderId="9" xfId="0" applyNumberFormat="1" applyFont="1" applyFill="1" applyBorder="1" applyAlignment="1">
      <alignment horizontal="center" vertical="center"/>
    </xf>
    <xf numFmtId="0" fontId="31" fillId="5" borderId="2" xfId="0" applyFont="1" applyFill="1" applyBorder="1" applyAlignment="1">
      <alignment horizontal="center" vertical="center"/>
    </xf>
    <xf numFmtId="0" fontId="31" fillId="5" borderId="13" xfId="0" applyFont="1" applyFill="1" applyBorder="1" applyAlignment="1">
      <alignment horizontal="center" vertical="center"/>
    </xf>
    <xf numFmtId="0" fontId="31" fillId="5" borderId="26" xfId="0" applyFont="1" applyFill="1" applyBorder="1" applyAlignment="1">
      <alignment horizontal="center" vertical="center"/>
    </xf>
    <xf numFmtId="0" fontId="31" fillId="5" borderId="22" xfId="0" applyFont="1" applyFill="1" applyBorder="1" applyAlignment="1">
      <alignment horizontal="center" vertical="center"/>
    </xf>
    <xf numFmtId="0" fontId="31" fillId="5" borderId="24" xfId="0" applyFont="1" applyFill="1" applyBorder="1" applyAlignment="1">
      <alignment horizontal="center" vertical="center"/>
    </xf>
    <xf numFmtId="10" fontId="33" fillId="3" borderId="6" xfId="2" applyNumberFormat="1" applyFont="1" applyFill="1" applyBorder="1" applyAlignment="1">
      <alignment horizontal="center" vertical="center"/>
    </xf>
    <xf numFmtId="10" fontId="33" fillId="3" borderId="8" xfId="2" applyNumberFormat="1" applyFont="1" applyFill="1" applyBorder="1" applyAlignment="1">
      <alignment horizontal="center" vertical="center"/>
    </xf>
    <xf numFmtId="0" fontId="27" fillId="0" borderId="1" xfId="2" applyFont="1" applyBorder="1" applyAlignment="1">
      <alignment horizontal="left" vertical="center"/>
    </xf>
    <xf numFmtId="10" fontId="33" fillId="3" borderId="1" xfId="2" applyNumberFormat="1" applyFont="1" applyFill="1" applyBorder="1" applyAlignment="1">
      <alignment horizontal="center" vertical="center"/>
    </xf>
    <xf numFmtId="0" fontId="31" fillId="0" borderId="26" xfId="0" applyFont="1" applyBorder="1" applyAlignment="1">
      <alignment horizontal="center" vertical="center"/>
    </xf>
    <xf numFmtId="0" fontId="31" fillId="0" borderId="22" xfId="0" applyFont="1" applyBorder="1" applyAlignment="1">
      <alignment horizontal="center" vertical="center"/>
    </xf>
    <xf numFmtId="0" fontId="31" fillId="0" borderId="24" xfId="0" applyFont="1" applyBorder="1" applyAlignment="1">
      <alignment horizontal="center" vertical="center"/>
    </xf>
    <xf numFmtId="0" fontId="24" fillId="0" borderId="25" xfId="0" applyFont="1" applyBorder="1" applyAlignment="1">
      <alignment horizontal="center" vertical="center" wrapText="1"/>
    </xf>
    <xf numFmtId="0" fontId="23" fillId="0" borderId="23" xfId="0" applyFont="1" applyBorder="1" applyAlignment="1">
      <alignment horizontal="left" vertical="center"/>
    </xf>
    <xf numFmtId="0" fontId="23" fillId="0" borderId="0" xfId="0" applyFont="1" applyBorder="1" applyAlignment="1">
      <alignment horizontal="left" vertical="center"/>
    </xf>
    <xf numFmtId="0" fontId="24" fillId="0" borderId="2" xfId="0" applyFont="1" applyBorder="1" applyAlignment="1">
      <alignment horizontal="left" vertical="center"/>
    </xf>
    <xf numFmtId="4" fontId="24" fillId="0" borderId="0" xfId="0" applyNumberFormat="1" applyFont="1" applyBorder="1"/>
    <xf numFmtId="0" fontId="23" fillId="0" borderId="2" xfId="0" applyFont="1" applyBorder="1" applyAlignment="1">
      <alignment horizontal="right" vertical="center"/>
    </xf>
    <xf numFmtId="0" fontId="24" fillId="0" borderId="25" xfId="0" applyFont="1" applyBorder="1" applyAlignment="1">
      <alignment horizontal="center" wrapText="1"/>
    </xf>
    <xf numFmtId="0" fontId="23" fillId="0" borderId="0" xfId="0" applyFont="1" applyBorder="1" applyAlignment="1">
      <alignment horizontal="right" vertical="center" wrapText="1"/>
    </xf>
    <xf numFmtId="14" fontId="23" fillId="0" borderId="2" xfId="0" applyNumberFormat="1" applyFont="1" applyBorder="1" applyAlignment="1">
      <alignment vertical="center"/>
    </xf>
    <xf numFmtId="14" fontId="23" fillId="0" borderId="0" xfId="0" applyNumberFormat="1" applyFont="1" applyBorder="1" applyAlignment="1">
      <alignment vertical="center"/>
    </xf>
    <xf numFmtId="0" fontId="24" fillId="0" borderId="2" xfId="3" applyFont="1" applyBorder="1" applyAlignment="1">
      <alignment horizontal="center"/>
    </xf>
    <xf numFmtId="0" fontId="24" fillId="0" borderId="0" xfId="3" applyFont="1" applyBorder="1" applyAlignment="1">
      <alignment horizontal="center"/>
    </xf>
    <xf numFmtId="0" fontId="24" fillId="0" borderId="11" xfId="3" applyFont="1" applyBorder="1" applyAlignment="1">
      <alignment horizontal="center"/>
    </xf>
    <xf numFmtId="0" fontId="25" fillId="0" borderId="9" xfId="3" applyFont="1" applyBorder="1" applyAlignment="1">
      <alignment horizontal="center" vertical="center" wrapText="1"/>
    </xf>
    <xf numFmtId="0" fontId="25" fillId="0" borderId="2" xfId="3" applyFont="1" applyBorder="1" applyAlignment="1">
      <alignment horizontal="center" vertical="center" wrapText="1"/>
    </xf>
    <xf numFmtId="0" fontId="25" fillId="0" borderId="13" xfId="3" applyFont="1" applyBorder="1" applyAlignment="1">
      <alignment horizontal="center" vertical="center" wrapText="1"/>
    </xf>
    <xf numFmtId="0" fontId="25" fillId="0" borderId="23" xfId="3" applyFont="1" applyBorder="1" applyAlignment="1">
      <alignment horizontal="center" vertical="center" wrapText="1"/>
    </xf>
    <xf numFmtId="0" fontId="25" fillId="0" borderId="0" xfId="3" applyFont="1" applyBorder="1" applyAlignment="1">
      <alignment horizontal="center" vertical="center" wrapText="1"/>
    </xf>
    <xf numFmtId="0" fontId="25" fillId="0" borderId="25" xfId="3" applyFont="1" applyBorder="1" applyAlignment="1">
      <alignment horizontal="center" vertical="center" wrapText="1"/>
    </xf>
    <xf numFmtId="0" fontId="25" fillId="0" borderId="26" xfId="3" applyFont="1" applyBorder="1" applyAlignment="1">
      <alignment horizontal="center" vertical="center" wrapText="1"/>
    </xf>
    <xf numFmtId="0" fontId="25" fillId="0" borderId="22" xfId="3" applyFont="1" applyBorder="1" applyAlignment="1">
      <alignment horizontal="center" vertical="center" wrapText="1"/>
    </xf>
    <xf numFmtId="0" fontId="25" fillId="0" borderId="24" xfId="3" applyFont="1" applyBorder="1" applyAlignment="1">
      <alignment horizontal="center" vertical="center" wrapText="1"/>
    </xf>
    <xf numFmtId="0" fontId="27" fillId="0" borderId="6" xfId="2" applyFont="1" applyBorder="1" applyAlignment="1">
      <alignment horizontal="center" vertical="center"/>
    </xf>
    <xf numFmtId="0" fontId="27" fillId="0" borderId="7" xfId="2" applyFont="1" applyBorder="1" applyAlignment="1">
      <alignment horizontal="center" vertical="center"/>
    </xf>
    <xf numFmtId="0" fontId="27" fillId="0" borderId="8" xfId="2" applyFont="1" applyBorder="1" applyAlignment="1">
      <alignment horizontal="center" vertical="center"/>
    </xf>
    <xf numFmtId="10" fontId="26" fillId="5" borderId="1" xfId="61" quotePrefix="1" applyNumberFormat="1" applyFont="1" applyFill="1" applyBorder="1" applyAlignment="1">
      <alignment horizontal="center" vertical="center"/>
    </xf>
    <xf numFmtId="10" fontId="26" fillId="5" borderId="1" xfId="61" applyNumberFormat="1" applyFont="1" applyFill="1" applyBorder="1" applyAlignment="1">
      <alignment horizontal="center" vertical="center"/>
    </xf>
    <xf numFmtId="0" fontId="28" fillId="4" borderId="1" xfId="0" applyFont="1" applyFill="1" applyBorder="1" applyAlignment="1">
      <alignment horizontal="left" vertical="center" wrapText="1"/>
    </xf>
    <xf numFmtId="170" fontId="28" fillId="4" borderId="1" xfId="0" applyNumberFormat="1" applyFont="1" applyFill="1" applyBorder="1" applyAlignment="1">
      <alignment horizontal="left" vertical="center" wrapText="1"/>
    </xf>
    <xf numFmtId="0" fontId="28" fillId="4" borderId="38" xfId="0" applyFont="1" applyFill="1" applyBorder="1" applyAlignment="1">
      <alignment horizontal="left" vertical="center" wrapText="1"/>
    </xf>
    <xf numFmtId="0" fontId="28" fillId="4" borderId="40" xfId="0" applyFont="1" applyFill="1" applyBorder="1" applyAlignment="1">
      <alignment horizontal="left" vertical="center" wrapText="1"/>
    </xf>
    <xf numFmtId="0" fontId="27" fillId="0" borderId="1" xfId="0" applyFont="1" applyBorder="1" applyAlignment="1">
      <alignment horizontal="left" vertical="center" wrapText="1"/>
    </xf>
    <xf numFmtId="170" fontId="27" fillId="0" borderId="1" xfId="0" applyNumberFormat="1" applyFont="1" applyBorder="1" applyAlignment="1">
      <alignment horizontal="left" vertical="center" wrapText="1"/>
    </xf>
    <xf numFmtId="4" fontId="28" fillId="4" borderId="1" xfId="0" applyNumberFormat="1" applyFont="1" applyFill="1" applyBorder="1" applyAlignment="1">
      <alignment horizontal="center" vertical="center" wrapText="1"/>
    </xf>
    <xf numFmtId="0" fontId="28" fillId="4" borderId="1" xfId="0" applyFont="1" applyFill="1" applyBorder="1" applyAlignment="1">
      <alignment horizontal="center" vertical="center" wrapText="1"/>
    </xf>
    <xf numFmtId="0" fontId="27" fillId="0" borderId="38" xfId="0" applyFont="1" applyBorder="1" applyAlignment="1">
      <alignment horizontal="left" vertical="center" wrapText="1"/>
    </xf>
    <xf numFmtId="0" fontId="27" fillId="0" borderId="39" xfId="0" applyFont="1" applyBorder="1" applyAlignment="1">
      <alignment horizontal="left" vertical="center" wrapText="1"/>
    </xf>
    <xf numFmtId="0" fontId="27" fillId="0" borderId="40" xfId="0" applyFont="1" applyBorder="1" applyAlignment="1">
      <alignment horizontal="left" vertical="center" wrapText="1"/>
    </xf>
    <xf numFmtId="0" fontId="28" fillId="0" borderId="6" xfId="0" applyFont="1" applyBorder="1" applyAlignment="1">
      <alignment horizontal="right" vertical="center" wrapText="1"/>
    </xf>
    <xf numFmtId="0" fontId="28" fillId="0" borderId="7" xfId="0" applyFont="1" applyBorder="1" applyAlignment="1">
      <alignment horizontal="right" vertical="center" wrapText="1"/>
    </xf>
    <xf numFmtId="0" fontId="28" fillId="0" borderId="8" xfId="0" applyFont="1" applyBorder="1" applyAlignment="1">
      <alignment horizontal="right" vertical="center" wrapText="1"/>
    </xf>
    <xf numFmtId="0" fontId="28" fillId="0" borderId="1" xfId="0" applyFont="1" applyBorder="1" applyAlignment="1">
      <alignment horizontal="right" vertical="center" wrapText="1"/>
    </xf>
    <xf numFmtId="170" fontId="28" fillId="0" borderId="1" xfId="0" applyNumberFormat="1" applyFont="1" applyBorder="1" applyAlignment="1">
      <alignment horizontal="right" vertical="center" wrapText="1"/>
    </xf>
    <xf numFmtId="0" fontId="28" fillId="0" borderId="37" xfId="0" applyFont="1" applyBorder="1" applyAlignment="1">
      <alignment horizontal="right" vertical="center" wrapText="1"/>
    </xf>
    <xf numFmtId="4" fontId="23" fillId="4" borderId="48" xfId="0" applyNumberFormat="1" applyFont="1" applyFill="1" applyBorder="1" applyAlignment="1">
      <alignment horizontal="center" vertical="center"/>
    </xf>
    <xf numFmtId="4" fontId="23" fillId="4" borderId="49" xfId="0" applyNumberFormat="1" applyFont="1" applyFill="1" applyBorder="1" applyAlignment="1">
      <alignment horizontal="center" vertical="center"/>
    </xf>
    <xf numFmtId="4" fontId="23" fillId="4" borderId="50" xfId="0" applyNumberFormat="1" applyFont="1" applyFill="1" applyBorder="1" applyAlignment="1">
      <alignment horizontal="center" vertical="center"/>
    </xf>
    <xf numFmtId="4" fontId="23" fillId="4" borderId="10" xfId="0" applyNumberFormat="1" applyFont="1" applyFill="1" applyBorder="1" applyAlignment="1">
      <alignment horizontal="center" vertical="center"/>
    </xf>
    <xf numFmtId="4" fontId="23" fillId="4" borderId="11" xfId="0" applyNumberFormat="1" applyFont="1" applyFill="1" applyBorder="1" applyAlignment="1">
      <alignment horizontal="center" vertical="center"/>
    </xf>
    <xf numFmtId="4" fontId="23" fillId="4" borderId="12" xfId="0" applyNumberFormat="1" applyFont="1" applyFill="1" applyBorder="1" applyAlignment="1">
      <alignment horizontal="center" vertical="center"/>
    </xf>
    <xf numFmtId="167" fontId="68" fillId="0" borderId="37" xfId="42" applyFont="1" applyFill="1" applyBorder="1" applyAlignment="1">
      <alignment horizontal="center" vertical="center" wrapText="1"/>
    </xf>
    <xf numFmtId="4" fontId="30" fillId="3" borderId="37" xfId="182" applyNumberFormat="1" applyFont="1" applyFill="1" applyBorder="1" applyAlignment="1">
      <alignment horizontal="left" vertical="center" wrapText="1"/>
    </xf>
    <xf numFmtId="183" fontId="29" fillId="3" borderId="37" xfId="0" applyNumberFormat="1" applyFont="1" applyFill="1" applyBorder="1" applyAlignment="1">
      <alignment horizontal="center" vertical="center"/>
    </xf>
    <xf numFmtId="0" fontId="68" fillId="4" borderId="37" xfId="182" applyNumberFormat="1" applyFont="1" applyFill="1" applyBorder="1" applyAlignment="1">
      <alignment horizontal="center" vertical="center" wrapText="1"/>
    </xf>
    <xf numFmtId="0" fontId="68" fillId="0" borderId="38" xfId="182" applyNumberFormat="1" applyFont="1" applyFill="1" applyBorder="1" applyAlignment="1">
      <alignment horizontal="center" vertical="center" wrapText="1"/>
    </xf>
    <xf numFmtId="0" fontId="68" fillId="0" borderId="39" xfId="182" applyNumberFormat="1" applyFont="1" applyFill="1" applyBorder="1" applyAlignment="1">
      <alignment horizontal="center" vertical="center" wrapText="1"/>
    </xf>
    <xf numFmtId="0" fontId="68" fillId="0" borderId="40" xfId="182" applyNumberFormat="1" applyFont="1" applyFill="1" applyBorder="1" applyAlignment="1">
      <alignment horizontal="center" vertical="center" wrapText="1"/>
    </xf>
  </cellXfs>
  <cellStyles count="193">
    <cellStyle name="20% - Accent1" xfId="5"/>
    <cellStyle name="20% - Accent2" xfId="6"/>
    <cellStyle name="20% - Accent3" xfId="7"/>
    <cellStyle name="20% - Accent4" xfId="8"/>
    <cellStyle name="20% - Accent5" xfId="9"/>
    <cellStyle name="20% - Accent6" xfId="10"/>
    <cellStyle name="20% - Ênfase1" xfId="79" builtinId="30" customBuiltin="1"/>
    <cellStyle name="20% - Ênfase1 2" xfId="103"/>
    <cellStyle name="20% - Ênfase2" xfId="83" builtinId="34" customBuiltin="1"/>
    <cellStyle name="20% - Ênfase2 2" xfId="104"/>
    <cellStyle name="20% - Ênfase3" xfId="87" builtinId="38" customBuiltin="1"/>
    <cellStyle name="20% - Ênfase3 2" xfId="105"/>
    <cellStyle name="20% - Ênfase4" xfId="91" builtinId="42" customBuiltin="1"/>
    <cellStyle name="20% - Ênfase4 2" xfId="106"/>
    <cellStyle name="20% - Ênfase5" xfId="95" builtinId="46" customBuiltin="1"/>
    <cellStyle name="20% - Ênfase5 2" xfId="107"/>
    <cellStyle name="20% - Ênfase6" xfId="99" builtinId="50" customBuiltin="1"/>
    <cellStyle name="20% - Ênfase6 2" xfId="108"/>
    <cellStyle name="40% - Accent1" xfId="11"/>
    <cellStyle name="40% - Accent2" xfId="12"/>
    <cellStyle name="40% - Accent3" xfId="13"/>
    <cellStyle name="40% - Accent4" xfId="14"/>
    <cellStyle name="40% - Accent5" xfId="15"/>
    <cellStyle name="40% - Accent6" xfId="16"/>
    <cellStyle name="40% - Ênfase1" xfId="80" builtinId="31" customBuiltin="1"/>
    <cellStyle name="40% - Ênfase1 2" xfId="109"/>
    <cellStyle name="40% - Ênfase2" xfId="84" builtinId="35" customBuiltin="1"/>
    <cellStyle name="40% - Ênfase2 2" xfId="110"/>
    <cellStyle name="40% - Ênfase3" xfId="88" builtinId="39" customBuiltin="1"/>
    <cellStyle name="40% - Ênfase3 2" xfId="111"/>
    <cellStyle name="40% - Ênfase4" xfId="92" builtinId="43" customBuiltin="1"/>
    <cellStyle name="40% - Ênfase4 2" xfId="112"/>
    <cellStyle name="40% - Ênfase5" xfId="96" builtinId="47" customBuiltin="1"/>
    <cellStyle name="40% - Ênfase5 2" xfId="113"/>
    <cellStyle name="40% - Ênfase6" xfId="100" builtinId="51" customBuiltin="1"/>
    <cellStyle name="40% - Ênfase6 2" xfId="114"/>
    <cellStyle name="60% - Accent1" xfId="17"/>
    <cellStyle name="60% - Accent2" xfId="18"/>
    <cellStyle name="60% - Accent3" xfId="19"/>
    <cellStyle name="60% - Accent4" xfId="20"/>
    <cellStyle name="60% - Accent5" xfId="21"/>
    <cellStyle name="60% - Accent6" xfId="22"/>
    <cellStyle name="60% - Ênfase1" xfId="81" builtinId="32" customBuiltin="1"/>
    <cellStyle name="60% - Ênfase1 2" xfId="115"/>
    <cellStyle name="60% - Ênfase2" xfId="85" builtinId="36" customBuiltin="1"/>
    <cellStyle name="60% - Ênfase2 2" xfId="116"/>
    <cellStyle name="60% - Ênfase3" xfId="89" builtinId="40" customBuiltin="1"/>
    <cellStyle name="60% - Ênfase3 2" xfId="117"/>
    <cellStyle name="60% - Ênfase4" xfId="93" builtinId="44" customBuiltin="1"/>
    <cellStyle name="60% - Ênfase4 2" xfId="118"/>
    <cellStyle name="60% - Ênfase5" xfId="97" builtinId="48" customBuiltin="1"/>
    <cellStyle name="60% - Ênfase5 2" xfId="119"/>
    <cellStyle name="60% - Ênfase6" xfId="101" builtinId="52" customBuiltin="1"/>
    <cellStyle name="60% - Ênfase6 2" xfId="120"/>
    <cellStyle name="Accent1" xfId="23"/>
    <cellStyle name="Accent2" xfId="24"/>
    <cellStyle name="Accent3" xfId="25"/>
    <cellStyle name="Accent4" xfId="26"/>
    <cellStyle name="Accent5" xfId="27"/>
    <cellStyle name="Accent6" xfId="28"/>
    <cellStyle name="Bad" xfId="29"/>
    <cellStyle name="Bom" xfId="66" builtinId="26" customBuiltin="1"/>
    <cellStyle name="Bom 2" xfId="121"/>
    <cellStyle name="Calculation" xfId="30"/>
    <cellStyle name="Cálculo" xfId="71" builtinId="22" customBuiltin="1"/>
    <cellStyle name="Cálculo 2" xfId="122"/>
    <cellStyle name="Célula de Verificação" xfId="73" builtinId="23" customBuiltin="1"/>
    <cellStyle name="Célula de Verificação 2" xfId="123"/>
    <cellStyle name="Célula Vinculada" xfId="72" builtinId="24" customBuiltin="1"/>
    <cellStyle name="Célula Vinculada 2" xfId="124"/>
    <cellStyle name="Check Cell" xfId="31"/>
    <cellStyle name="Comma0 - Modelo1" xfId="125"/>
    <cellStyle name="Comma0 - Style1" xfId="126"/>
    <cellStyle name="Comma1 - Modelo2" xfId="127"/>
    <cellStyle name="Comma1 - Style2" xfId="128"/>
    <cellStyle name="Currency [0]_1995" xfId="129"/>
    <cellStyle name="Currency_1995" xfId="130"/>
    <cellStyle name="Dia" xfId="131"/>
    <cellStyle name="Encabez1" xfId="132"/>
    <cellStyle name="Encabez2" xfId="133"/>
    <cellStyle name="Ênfase1" xfId="78" builtinId="29" customBuiltin="1"/>
    <cellStyle name="Ênfase1 2" xfId="134"/>
    <cellStyle name="Ênfase2" xfId="82" builtinId="33" customBuiltin="1"/>
    <cellStyle name="Ênfase2 2" xfId="135"/>
    <cellStyle name="Ênfase3" xfId="86" builtinId="37" customBuiltin="1"/>
    <cellStyle name="Ênfase3 2" xfId="136"/>
    <cellStyle name="Ênfase4" xfId="90" builtinId="41" customBuiltin="1"/>
    <cellStyle name="Ênfase4 2" xfId="137"/>
    <cellStyle name="Ênfase5" xfId="94" builtinId="45" customBuiltin="1"/>
    <cellStyle name="Ênfase5 2" xfId="138"/>
    <cellStyle name="Ênfase6" xfId="98" builtinId="49" customBuiltin="1"/>
    <cellStyle name="Ênfase6 2" xfId="139"/>
    <cellStyle name="Entrada" xfId="69" builtinId="20" customBuiltin="1"/>
    <cellStyle name="Entrada 2" xfId="140"/>
    <cellStyle name="Estilo 1" xfId="141"/>
    <cellStyle name="Euro" xfId="32"/>
    <cellStyle name="Excel Built-in Normal" xfId="1"/>
    <cellStyle name="Explanatory Text" xfId="33"/>
    <cellStyle name="F2" xfId="142"/>
    <cellStyle name="F3" xfId="143"/>
    <cellStyle name="F4" xfId="144"/>
    <cellStyle name="F5" xfId="145"/>
    <cellStyle name="F6" xfId="146"/>
    <cellStyle name="F7" xfId="147"/>
    <cellStyle name="F8" xfId="148"/>
    <cellStyle name="Fijo" xfId="149"/>
    <cellStyle name="Financiero" xfId="150"/>
    <cellStyle name="Good" xfId="34"/>
    <cellStyle name="Heading 1" xfId="35"/>
    <cellStyle name="Heading 2" xfId="36"/>
    <cellStyle name="Heading 3" xfId="37"/>
    <cellStyle name="Heading 4" xfId="38"/>
    <cellStyle name="Incorreto" xfId="67" builtinId="27" customBuiltin="1"/>
    <cellStyle name="Incorreto 2" xfId="151"/>
    <cellStyle name="Input" xfId="39"/>
    <cellStyle name="Linked Cell" xfId="40"/>
    <cellStyle name="Millares [0]_10 AVERIAS MASIVAS + ANT" xfId="152"/>
    <cellStyle name="Millares_10 AVERIAS MASIVAS + ANT" xfId="153"/>
    <cellStyle name="Moeda" xfId="190" builtinId="4"/>
    <cellStyle name="Moeda 2" xfId="42"/>
    <cellStyle name="Moeda 3" xfId="43"/>
    <cellStyle name="Moeda 4" xfId="41"/>
    <cellStyle name="Moeda 5" xfId="173"/>
    <cellStyle name="Moeda 6" xfId="185"/>
    <cellStyle name="Moneda [0]_10 AVERIAS MASIVAS + ANT" xfId="154"/>
    <cellStyle name="Moneda_10 AVERIAS MASIVAS + ANT" xfId="155"/>
    <cellStyle name="Monetario" xfId="156"/>
    <cellStyle name="Neutra" xfId="68" builtinId="28" customBuiltin="1"/>
    <cellStyle name="Neutra 2" xfId="157"/>
    <cellStyle name="Neutral" xfId="44"/>
    <cellStyle name="no dec" xfId="158"/>
    <cellStyle name="Normal" xfId="0" builtinId="0"/>
    <cellStyle name="Normal 10" xfId="187"/>
    <cellStyle name="Normal 2" xfId="3"/>
    <cellStyle name="Normal 2 2" xfId="58"/>
    <cellStyle name="Normal 2 2 2" xfId="188"/>
    <cellStyle name="Normal 2 2 3" xfId="192"/>
    <cellStyle name="Normal 3" xfId="2"/>
    <cellStyle name="Normal 3 3" xfId="182"/>
    <cellStyle name="Normal 4" xfId="4"/>
    <cellStyle name="Normal 4 2" xfId="174"/>
    <cellStyle name="Normal 5" xfId="102"/>
    <cellStyle name="Normal 6" xfId="172"/>
    <cellStyle name="Normal 7" xfId="183"/>
    <cellStyle name="Normal 8" xfId="189"/>
    <cellStyle name="Normal 9" xfId="191"/>
    <cellStyle name="Nota" xfId="75" builtinId="10" customBuiltin="1"/>
    <cellStyle name="Nota 2" xfId="159"/>
    <cellStyle name="Note" xfId="45"/>
    <cellStyle name="Output" xfId="46"/>
    <cellStyle name="Porcentagem" xfId="61" builtinId="5"/>
    <cellStyle name="Porcentagem 2" xfId="48"/>
    <cellStyle name="Porcentagem 2 2" xfId="175"/>
    <cellStyle name="Porcentagem 3" xfId="47"/>
    <cellStyle name="Porcentagem 3 2" xfId="176"/>
    <cellStyle name="Porcentagem 4" xfId="186"/>
    <cellStyle name="Porcentaje" xfId="160"/>
    <cellStyle name="RM" xfId="161"/>
    <cellStyle name="Saída" xfId="70" builtinId="21" customBuiltin="1"/>
    <cellStyle name="Saída 2" xfId="162"/>
    <cellStyle name="Separador de milhares 2" xfId="49"/>
    <cellStyle name="Separador de milhares 2 2" xfId="50"/>
    <cellStyle name="Separador de milhares 2 3" xfId="177"/>
    <cellStyle name="Separador de milhares 3" xfId="51"/>
    <cellStyle name="Texto de Aviso" xfId="74" builtinId="11" customBuiltin="1"/>
    <cellStyle name="Texto de Aviso 2" xfId="163"/>
    <cellStyle name="Texto Explicativo" xfId="76" builtinId="53" customBuiltin="1"/>
    <cellStyle name="Texto Explicativo 2" xfId="164"/>
    <cellStyle name="Title" xfId="52"/>
    <cellStyle name="Título 1" xfId="62" builtinId="16" customBuiltin="1"/>
    <cellStyle name="Título 1 1" xfId="53"/>
    <cellStyle name="Título 1 2" xfId="165"/>
    <cellStyle name="Título 2" xfId="63" builtinId="17" customBuiltin="1"/>
    <cellStyle name="Título 2 2" xfId="166"/>
    <cellStyle name="Título 3" xfId="64" builtinId="18" customBuiltin="1"/>
    <cellStyle name="Título 3 2" xfId="167"/>
    <cellStyle name="Título 4" xfId="65" builtinId="19" customBuiltin="1"/>
    <cellStyle name="Título 4 2" xfId="168"/>
    <cellStyle name="Título 5" xfId="169"/>
    <cellStyle name="Título 6" xfId="178"/>
    <cellStyle name="Total" xfId="77" builtinId="25" customBuiltin="1"/>
    <cellStyle name="Total 2" xfId="170"/>
    <cellStyle name="Vírgula" xfId="60" builtinId="3"/>
    <cellStyle name="Vírgula 2" xfId="55"/>
    <cellStyle name="Vírgula 2 2" xfId="59"/>
    <cellStyle name="Vírgula 2 3" xfId="180"/>
    <cellStyle name="Vírgula 3" xfId="56"/>
    <cellStyle name="Vírgula 3 2" xfId="181"/>
    <cellStyle name="Vírgula 4" xfId="54"/>
    <cellStyle name="Vírgula 5" xfId="171"/>
    <cellStyle name="Vírgula 6" xfId="179"/>
    <cellStyle name="Vírgula 7" xfId="184"/>
    <cellStyle name="Warning Text" xfId="57"/>
  </cellStyles>
  <dxfs count="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FF7B4"/>
      <color rgb="FF4FA76A"/>
      <color rgb="FFFFFFCC"/>
      <color rgb="FF6DF38D"/>
      <color rgb="FF6EBA86"/>
      <color rgb="FF0EA632"/>
      <color rgb="FF8DCC7E"/>
      <color rgb="FF98F6AE"/>
      <color rgb="FF4BAC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1483179</xdr:colOff>
      <xdr:row>8</xdr:row>
      <xdr:rowOff>79774</xdr:rowOff>
    </xdr:from>
    <xdr:to>
      <xdr:col>3</xdr:col>
      <xdr:colOff>4082</xdr:colOff>
      <xdr:row>16</xdr:row>
      <xdr:rowOff>65389</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22072" y="1603774"/>
          <a:ext cx="1582510" cy="15232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628651</xdr:colOff>
      <xdr:row>29</xdr:row>
      <xdr:rowOff>66675</xdr:rowOff>
    </xdr:from>
    <xdr:to>
      <xdr:col>7</xdr:col>
      <xdr:colOff>398690</xdr:colOff>
      <xdr:row>31</xdr:row>
      <xdr:rowOff>302030</xdr:rowOff>
    </xdr:to>
    <xdr:pic>
      <xdr:nvPicPr>
        <xdr:cNvPr id="3" name="Imagem 2"/>
        <xdr:cNvPicPr>
          <a:picLocks noChangeAspect="1"/>
        </xdr:cNvPicPr>
      </xdr:nvPicPr>
      <xdr:blipFill>
        <a:blip xmlns:r="http://schemas.openxmlformats.org/officeDocument/2006/relationships" r:embed="rId1" cstate="print"/>
        <a:stretch>
          <a:fillRect/>
        </a:stretch>
      </xdr:blipFill>
      <xdr:spPr>
        <a:xfrm>
          <a:off x="1362076" y="6305550"/>
          <a:ext cx="3505200" cy="6354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419100</xdr:colOff>
      <xdr:row>29</xdr:row>
      <xdr:rowOff>190500</xdr:rowOff>
    </xdr:from>
    <xdr:to>
      <xdr:col>8</xdr:col>
      <xdr:colOff>11781</xdr:colOff>
      <xdr:row>32</xdr:row>
      <xdr:rowOff>66675</xdr:rowOff>
    </xdr:to>
    <xdr:pic>
      <xdr:nvPicPr>
        <xdr:cNvPr id="5" name="Imagem 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09675" y="6648450"/>
          <a:ext cx="478380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49"/>
  <sheetViews>
    <sheetView view="pageLayout" zoomScale="55" zoomScaleNormal="100" zoomScaleSheetLayoutView="70" zoomScalePageLayoutView="55" workbookViewId="0">
      <selection activeCell="C29" sqref="C29"/>
    </sheetView>
  </sheetViews>
  <sheetFormatPr defaultRowHeight="15"/>
  <cols>
    <col min="1" max="1" width="14" customWidth="1"/>
    <col min="2" max="2" width="25" customWidth="1"/>
    <col min="3" max="3" width="20.7109375" customWidth="1"/>
    <col min="4" max="4" width="35.85546875" customWidth="1"/>
  </cols>
  <sheetData>
    <row r="3" spans="1:4">
      <c r="A3" s="4"/>
      <c r="B3" s="4"/>
      <c r="C3" s="4"/>
      <c r="D3" s="4"/>
    </row>
    <row r="4" spans="1:4">
      <c r="A4" s="4"/>
      <c r="B4" s="4"/>
      <c r="C4" s="4"/>
      <c r="D4" s="4"/>
    </row>
    <row r="5" spans="1:4">
      <c r="A5" s="4"/>
      <c r="B5" s="4"/>
      <c r="C5" s="4"/>
      <c r="D5" s="4"/>
    </row>
    <row r="6" spans="1:4">
      <c r="A6" s="4"/>
      <c r="B6" s="4"/>
      <c r="C6" s="4"/>
      <c r="D6" s="4"/>
    </row>
    <row r="7" spans="1:4">
      <c r="A7" s="6"/>
      <c r="B7" s="6"/>
      <c r="C7" s="1"/>
      <c r="D7" s="3"/>
    </row>
    <row r="8" spans="1:4">
      <c r="A8" s="4"/>
      <c r="B8" s="4"/>
      <c r="C8" s="4"/>
      <c r="D8" s="4"/>
    </row>
    <row r="9" spans="1:4">
      <c r="A9" s="4"/>
      <c r="B9" s="4"/>
      <c r="C9" s="4"/>
      <c r="D9" s="4"/>
    </row>
    <row r="10" spans="1:4">
      <c r="A10" s="4"/>
      <c r="B10" s="4"/>
      <c r="C10" s="4"/>
      <c r="D10" s="4"/>
    </row>
    <row r="11" spans="1:4">
      <c r="A11" s="4"/>
      <c r="B11" s="4"/>
      <c r="C11" s="4"/>
      <c r="D11" s="4"/>
    </row>
    <row r="12" spans="1:4" ht="15" customHeight="1"/>
    <row r="13" spans="1:4" ht="15" customHeight="1"/>
    <row r="14" spans="1:4" ht="15" customHeight="1">
      <c r="A14" s="7"/>
      <c r="B14" s="7"/>
      <c r="C14" s="7"/>
      <c r="D14" s="7"/>
    </row>
    <row r="15" spans="1:4" ht="15.75" customHeight="1">
      <c r="A15" s="7"/>
      <c r="B15" s="7"/>
      <c r="C15" s="7"/>
      <c r="D15" s="7"/>
    </row>
    <row r="16" spans="1:4">
      <c r="A16" s="6"/>
      <c r="B16" s="5"/>
      <c r="C16" s="1"/>
      <c r="D16" s="2"/>
    </row>
    <row r="17" spans="1:4">
      <c r="A17" s="4"/>
      <c r="B17" s="4"/>
      <c r="C17" s="4"/>
      <c r="D17" s="4"/>
    </row>
    <row r="18" spans="1:4">
      <c r="A18" s="4"/>
      <c r="B18" s="4"/>
      <c r="C18" s="4"/>
      <c r="D18" s="4"/>
    </row>
    <row r="19" spans="1:4" ht="15" customHeight="1">
      <c r="A19" s="277" t="s">
        <v>20682</v>
      </c>
      <c r="B19" s="277"/>
      <c r="C19" s="277"/>
      <c r="D19" s="277"/>
    </row>
    <row r="20" spans="1:4" ht="15" customHeight="1">
      <c r="A20" s="277"/>
      <c r="B20" s="277"/>
      <c r="C20" s="277"/>
      <c r="D20" s="277"/>
    </row>
    <row r="21" spans="1:4">
      <c r="A21" s="277"/>
      <c r="B21" s="277"/>
      <c r="C21" s="277"/>
      <c r="D21" s="277"/>
    </row>
    <row r="22" spans="1:4">
      <c r="A22" s="277"/>
      <c r="B22" s="277"/>
      <c r="C22" s="277"/>
      <c r="D22" s="277"/>
    </row>
    <row r="23" spans="1:4">
      <c r="A23" s="277"/>
      <c r="B23" s="277"/>
      <c r="C23" s="277"/>
      <c r="D23" s="277"/>
    </row>
    <row r="24" spans="1:4">
      <c r="A24" s="277"/>
      <c r="B24" s="277"/>
      <c r="C24" s="277"/>
      <c r="D24" s="277"/>
    </row>
    <row r="25" spans="1:4">
      <c r="A25" s="277"/>
      <c r="B25" s="277"/>
      <c r="C25" s="277"/>
      <c r="D25" s="277"/>
    </row>
    <row r="26" spans="1:4" ht="15.75">
      <c r="A26" s="4"/>
      <c r="B26" s="4"/>
      <c r="D26" s="16"/>
    </row>
    <row r="27" spans="1:4" ht="15.75">
      <c r="A27" s="4"/>
      <c r="B27" s="4"/>
      <c r="D27" s="9"/>
    </row>
    <row r="28" spans="1:4" ht="15.75">
      <c r="A28" s="4"/>
      <c r="B28" s="4"/>
      <c r="D28" s="9"/>
    </row>
    <row r="29" spans="1:4">
      <c r="A29" s="4"/>
      <c r="B29" s="4"/>
      <c r="C29" s="4"/>
      <c r="D29" s="4"/>
    </row>
    <row r="30" spans="1:4">
      <c r="A30" s="4"/>
      <c r="B30" s="4"/>
      <c r="C30" s="4"/>
      <c r="D30" s="4"/>
    </row>
    <row r="45" spans="1:6" ht="19.5">
      <c r="A45" s="258" t="s">
        <v>105</v>
      </c>
      <c r="B45" s="259" t="s">
        <v>104</v>
      </c>
      <c r="C45" s="259"/>
      <c r="D45" s="258"/>
    </row>
    <row r="46" spans="1:6" ht="19.5">
      <c r="A46" s="260" t="s">
        <v>106</v>
      </c>
      <c r="B46" s="259" t="s">
        <v>21116</v>
      </c>
      <c r="C46" s="259"/>
      <c r="D46" s="260"/>
      <c r="E46" s="4"/>
      <c r="F46" s="4"/>
    </row>
    <row r="47" spans="1:6" ht="21.75" customHeight="1">
      <c r="A47" s="261" t="s">
        <v>107</v>
      </c>
      <c r="B47" s="278" t="s">
        <v>21117</v>
      </c>
      <c r="C47" s="278"/>
      <c r="D47" s="278"/>
      <c r="E47" s="71"/>
      <c r="F47" s="10"/>
    </row>
    <row r="48" spans="1:6" ht="15.75">
      <c r="E48" s="9"/>
      <c r="F48" s="9"/>
    </row>
    <row r="49" spans="5:6" ht="33.75" customHeight="1">
      <c r="E49" s="4"/>
      <c r="F49" s="4"/>
    </row>
  </sheetData>
  <mergeCells count="2">
    <mergeCell ref="A19:D25"/>
    <mergeCell ref="B47:D47"/>
  </mergeCells>
  <printOptions horizontalCentered="1" verticalCentered="1"/>
  <pageMargins left="0.51181102362204722" right="0.51181102362204722" top="0.78740157480314965" bottom="0.78740157480314965" header="0.31496062992125984" footer="0.31496062992125984"/>
  <pageSetup paperSize="9" scale="96"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view="pageLayout" zoomScale="55" zoomScaleNormal="100" zoomScalePageLayoutView="55" workbookViewId="0">
      <selection activeCell="G7" sqref="G7"/>
    </sheetView>
  </sheetViews>
  <sheetFormatPr defaultRowHeight="20.85" customHeight="1"/>
  <cols>
    <col min="1" max="1" width="14.140625" customWidth="1"/>
    <col min="2" max="2" width="13" customWidth="1"/>
    <col min="3" max="3" width="23.7109375" customWidth="1"/>
    <col min="4" max="4" width="24.42578125" customWidth="1"/>
    <col min="5" max="5" width="14.140625" customWidth="1"/>
    <col min="6" max="6" width="13.42578125" customWidth="1"/>
    <col min="7" max="7" width="15.7109375" customWidth="1"/>
    <col min="10" max="10" width="11.7109375" bestFit="1" customWidth="1"/>
    <col min="11" max="11" width="12.5703125" bestFit="1" customWidth="1"/>
    <col min="12" max="12" width="9.5703125" bestFit="1" customWidth="1"/>
  </cols>
  <sheetData>
    <row r="1" spans="1:16" ht="20.85" customHeight="1">
      <c r="A1" s="290" t="s">
        <v>21123</v>
      </c>
      <c r="B1" s="291"/>
      <c r="C1" s="291"/>
      <c r="D1" s="291"/>
      <c r="E1" s="291"/>
      <c r="F1" s="291"/>
      <c r="G1" s="292"/>
    </row>
    <row r="2" spans="1:16" ht="20.85" customHeight="1" thickBot="1">
      <c r="A2" s="293"/>
      <c r="B2" s="294"/>
      <c r="C2" s="294"/>
      <c r="D2" s="294"/>
      <c r="E2" s="294"/>
      <c r="F2" s="294"/>
      <c r="G2" s="295"/>
    </row>
    <row r="3" spans="1:16" ht="20.85" customHeight="1">
      <c r="A3" s="168" t="str">
        <f>Capa!$A$45</f>
        <v xml:space="preserve">Proprietário: </v>
      </c>
      <c r="B3" s="301" t="str">
        <f>Capa!$B$45</f>
        <v>Prefeitura Municipal de Sorriso</v>
      </c>
      <c r="C3" s="301"/>
      <c r="D3" s="170" t="s">
        <v>6</v>
      </c>
      <c r="E3" s="171">
        <f>$E$34</f>
        <v>0</v>
      </c>
      <c r="F3" s="170" t="s">
        <v>8</v>
      </c>
      <c r="G3" s="172">
        <v>44540</v>
      </c>
    </row>
    <row r="4" spans="1:16" ht="20.85" customHeight="1">
      <c r="A4" s="173" t="str">
        <f>Capa!$A$46</f>
        <v xml:space="preserve">Obra: </v>
      </c>
      <c r="B4" s="302" t="str">
        <f>Capa!$B$46</f>
        <v xml:space="preserve">Feira do Produtor </v>
      </c>
      <c r="C4" s="302"/>
      <c r="D4" s="159" t="s">
        <v>7</v>
      </c>
      <c r="E4" s="27">
        <f>E3/$B$6</f>
        <v>0</v>
      </c>
      <c r="F4" s="159" t="s">
        <v>9</v>
      </c>
      <c r="G4" s="174">
        <f>'BDI - Serviços'!I26</f>
        <v>0.26369999999999999</v>
      </c>
    </row>
    <row r="5" spans="1:16" ht="20.85" customHeight="1">
      <c r="A5" s="173" t="str">
        <f>Capa!$A$47</f>
        <v>Local:</v>
      </c>
      <c r="B5" s="302" t="str">
        <f>Capa!$B$47</f>
        <v>Praça do Bairro Mario Raiter</v>
      </c>
      <c r="C5" s="302"/>
      <c r="D5" s="78"/>
      <c r="E5" s="78"/>
      <c r="F5" s="298" t="s">
        <v>10</v>
      </c>
      <c r="G5" s="297" t="s">
        <v>21119</v>
      </c>
    </row>
    <row r="6" spans="1:16" ht="20.85" customHeight="1">
      <c r="A6" s="173" t="s">
        <v>108</v>
      </c>
      <c r="B6" s="179">
        <v>798.06</v>
      </c>
      <c r="C6" s="179" t="s">
        <v>21120</v>
      </c>
      <c r="D6" s="179"/>
      <c r="E6" s="179"/>
      <c r="F6" s="298"/>
      <c r="G6" s="297"/>
    </row>
    <row r="7" spans="1:16" ht="20.85" customHeight="1">
      <c r="A7" s="175" t="s">
        <v>21118</v>
      </c>
      <c r="B7" s="109"/>
      <c r="C7" s="109"/>
      <c r="D7" s="109"/>
      <c r="E7" s="109"/>
      <c r="F7" s="109"/>
      <c r="G7" s="176"/>
    </row>
    <row r="8" spans="1:16" ht="20.85" customHeight="1" thickBot="1">
      <c r="A8" s="299"/>
      <c r="B8" s="300"/>
      <c r="C8" s="180"/>
      <c r="D8" s="177"/>
      <c r="E8" s="177"/>
      <c r="F8" s="177"/>
      <c r="G8" s="178"/>
    </row>
    <row r="9" spans="1:16" ht="20.85" customHeight="1">
      <c r="A9" s="167" t="s">
        <v>13</v>
      </c>
      <c r="B9" s="296" t="s">
        <v>14</v>
      </c>
      <c r="C9" s="296"/>
      <c r="D9" s="296"/>
      <c r="E9" s="296" t="s">
        <v>15</v>
      </c>
      <c r="F9" s="296"/>
      <c r="G9" s="167" t="s">
        <v>16</v>
      </c>
      <c r="H9" s="111"/>
      <c r="I9" s="111"/>
      <c r="J9" s="111"/>
      <c r="K9" s="111"/>
      <c r="L9" s="111"/>
      <c r="M9" s="111"/>
      <c r="N9" s="111"/>
      <c r="O9" s="111"/>
    </row>
    <row r="10" spans="1:16" ht="20.85" customHeight="1">
      <c r="A10" s="15" t="str">
        <f>Orçamento!$C$12</f>
        <v>1.0</v>
      </c>
      <c r="B10" s="288" t="str">
        <f>Orçamento!$D$12</f>
        <v xml:space="preserve">SERVIÇOS PRELIMINARES </v>
      </c>
      <c r="C10" s="289"/>
      <c r="D10" s="288"/>
      <c r="E10" s="287">
        <f>Orçamento!$J$19</f>
        <v>0</v>
      </c>
      <c r="F10" s="287"/>
      <c r="G10" s="42" t="e">
        <f t="shared" ref="G10:G21" si="0">E10/$E$34</f>
        <v>#DIV/0!</v>
      </c>
      <c r="H10" s="111"/>
      <c r="I10" s="120"/>
      <c r="J10" s="111"/>
      <c r="K10" s="111"/>
      <c r="L10" s="111"/>
      <c r="M10" s="111"/>
      <c r="N10" s="111"/>
      <c r="O10" s="111"/>
    </row>
    <row r="11" spans="1:16" ht="20.85" customHeight="1">
      <c r="A11" s="15" t="str">
        <f>Orçamento!$C$20</f>
        <v>2.0</v>
      </c>
      <c r="B11" s="288" t="str">
        <f>Orçamento!$D$20</f>
        <v>FUNDAÇÃO</v>
      </c>
      <c r="C11" s="289"/>
      <c r="D11" s="288"/>
      <c r="E11" s="287">
        <f>Orçamento!$J$26</f>
        <v>0</v>
      </c>
      <c r="F11" s="287"/>
      <c r="G11" s="42" t="e">
        <f t="shared" si="0"/>
        <v>#DIV/0!</v>
      </c>
      <c r="H11" s="111"/>
      <c r="I11" s="111"/>
      <c r="J11" s="111"/>
      <c r="K11" s="111"/>
      <c r="L11" s="111"/>
      <c r="M11" s="111"/>
      <c r="N11" s="111"/>
      <c r="O11" s="111"/>
    </row>
    <row r="12" spans="1:16" ht="20.85" customHeight="1">
      <c r="A12" s="15" t="str">
        <f>Orçamento!$C$27</f>
        <v>3.0</v>
      </c>
      <c r="B12" s="288" t="str">
        <f>Orçamento!$D$27</f>
        <v>PILARES</v>
      </c>
      <c r="C12" s="289"/>
      <c r="D12" s="288"/>
      <c r="E12" s="287">
        <f>Orçamento!$J$32</f>
        <v>0</v>
      </c>
      <c r="F12" s="287"/>
      <c r="G12" s="42" t="e">
        <f t="shared" si="0"/>
        <v>#DIV/0!</v>
      </c>
      <c r="H12" s="111"/>
      <c r="I12" s="115"/>
      <c r="J12" s="115"/>
      <c r="K12" s="115"/>
      <c r="L12" s="115"/>
      <c r="M12" s="115"/>
      <c r="N12" s="115"/>
      <c r="O12" s="115"/>
      <c r="P12" s="4"/>
    </row>
    <row r="13" spans="1:16" ht="20.85" customHeight="1">
      <c r="A13" s="15" t="str">
        <f>Orçamento!$C$33</f>
        <v>4.0</v>
      </c>
      <c r="B13" s="288" t="str">
        <f>Orçamento!$D$33</f>
        <v>VIGAS BALDRAMES</v>
      </c>
      <c r="C13" s="289"/>
      <c r="D13" s="288"/>
      <c r="E13" s="287">
        <f>Orçamento!$J$39</f>
        <v>0</v>
      </c>
      <c r="F13" s="287"/>
      <c r="G13" s="42" t="e">
        <f t="shared" si="0"/>
        <v>#DIV/0!</v>
      </c>
      <c r="H13" s="111"/>
      <c r="I13" s="115"/>
      <c r="J13" s="115"/>
      <c r="K13" s="115"/>
      <c r="L13" s="115"/>
      <c r="M13" s="115"/>
      <c r="N13" s="115"/>
      <c r="O13" s="115"/>
      <c r="P13" s="4"/>
    </row>
    <row r="14" spans="1:16" ht="20.85" customHeight="1">
      <c r="A14" s="15" t="str">
        <f>Orçamento!$C$40</f>
        <v>5.0</v>
      </c>
      <c r="B14" s="288" t="str">
        <f>Orçamento!$D$40</f>
        <v>VIGAS TERREO</v>
      </c>
      <c r="C14" s="289"/>
      <c r="D14" s="288"/>
      <c r="E14" s="287">
        <f>Orçamento!$J$45</f>
        <v>0</v>
      </c>
      <c r="F14" s="287"/>
      <c r="G14" s="42" t="e">
        <f t="shared" si="0"/>
        <v>#DIV/0!</v>
      </c>
      <c r="H14" s="111"/>
      <c r="I14" s="115"/>
      <c r="J14" s="115"/>
      <c r="K14" s="115"/>
      <c r="L14" s="115"/>
      <c r="M14" s="115"/>
      <c r="N14" s="115"/>
      <c r="O14" s="115"/>
      <c r="P14" s="4"/>
    </row>
    <row r="15" spans="1:16" ht="20.85" customHeight="1">
      <c r="A15" s="15" t="str">
        <f>Orçamento!$C$46</f>
        <v>6.0</v>
      </c>
      <c r="B15" s="288" t="str">
        <f>Orçamento!$D$46</f>
        <v>LAJE</v>
      </c>
      <c r="C15" s="289"/>
      <c r="D15" s="288"/>
      <c r="E15" s="287">
        <f>Orçamento!$J$48</f>
        <v>0</v>
      </c>
      <c r="F15" s="287"/>
      <c r="G15" s="42" t="e">
        <f t="shared" si="0"/>
        <v>#DIV/0!</v>
      </c>
      <c r="H15" s="111"/>
      <c r="I15" s="124"/>
      <c r="J15" s="123"/>
      <c r="K15" s="115"/>
      <c r="L15" s="122"/>
      <c r="M15" s="115"/>
      <c r="N15" s="115"/>
      <c r="O15" s="115"/>
      <c r="P15" s="4"/>
    </row>
    <row r="16" spans="1:16" ht="20.85" customHeight="1">
      <c r="A16" s="15" t="str">
        <f>Orçamento!$C$49</f>
        <v>7.0</v>
      </c>
      <c r="B16" s="288" t="str">
        <f>Orçamento!$D$49</f>
        <v>VEDAÇÃO</v>
      </c>
      <c r="C16" s="289"/>
      <c r="D16" s="288"/>
      <c r="E16" s="287">
        <f>Orçamento!$J$56</f>
        <v>0</v>
      </c>
      <c r="F16" s="287"/>
      <c r="G16" s="42" t="e">
        <f t="shared" si="0"/>
        <v>#DIV/0!</v>
      </c>
      <c r="H16" s="111"/>
      <c r="I16" s="124"/>
      <c r="J16" s="123"/>
      <c r="K16" s="115"/>
      <c r="L16" s="122"/>
      <c r="M16" s="115"/>
      <c r="N16" s="115"/>
      <c r="O16" s="115"/>
      <c r="P16" s="4"/>
    </row>
    <row r="17" spans="1:16" ht="20.85" customHeight="1">
      <c r="A17" s="166" t="str">
        <f>Orçamento!$C$57</f>
        <v>8.0</v>
      </c>
      <c r="B17" s="282" t="str">
        <f>Orçamento!$D$57</f>
        <v>COBERTURA</v>
      </c>
      <c r="C17" s="283"/>
      <c r="D17" s="284"/>
      <c r="E17" s="285">
        <f>Orçamento!$J$64</f>
        <v>0</v>
      </c>
      <c r="F17" s="286"/>
      <c r="G17" s="42" t="e">
        <f t="shared" si="0"/>
        <v>#DIV/0!</v>
      </c>
      <c r="H17" s="111"/>
      <c r="I17" s="124"/>
      <c r="J17" s="123"/>
      <c r="K17" s="115"/>
      <c r="L17" s="122"/>
      <c r="M17" s="115"/>
      <c r="N17" s="115"/>
      <c r="O17" s="115"/>
      <c r="P17" s="4"/>
    </row>
    <row r="18" spans="1:16" ht="20.85" customHeight="1">
      <c r="A18" s="166" t="str">
        <f>Orçamento!$C$65</f>
        <v>9.0</v>
      </c>
      <c r="B18" s="282" t="str">
        <f>Orçamento!$D$65</f>
        <v xml:space="preserve">IMPERMEABILIZAÇÃO </v>
      </c>
      <c r="C18" s="283"/>
      <c r="D18" s="284"/>
      <c r="E18" s="285">
        <f>Orçamento!$J$67</f>
        <v>0</v>
      </c>
      <c r="F18" s="286"/>
      <c r="G18" s="42" t="e">
        <f t="shared" si="0"/>
        <v>#DIV/0!</v>
      </c>
      <c r="H18" s="111"/>
      <c r="I18" s="124"/>
      <c r="J18" s="123"/>
      <c r="K18" s="115"/>
      <c r="L18" s="122"/>
      <c r="M18" s="115"/>
      <c r="N18" s="115"/>
      <c r="O18" s="115"/>
      <c r="P18" s="4"/>
    </row>
    <row r="19" spans="1:16" ht="20.85" customHeight="1">
      <c r="A19" s="166" t="str">
        <f>Orçamento!$C$68</f>
        <v>10.0</v>
      </c>
      <c r="B19" s="282" t="str">
        <f>Orçamento!$D$68</f>
        <v xml:space="preserve">REVESTIMENTO </v>
      </c>
      <c r="C19" s="283"/>
      <c r="D19" s="284"/>
      <c r="E19" s="285">
        <f>Orçamento!$J$75</f>
        <v>0</v>
      </c>
      <c r="F19" s="286"/>
      <c r="G19" s="42" t="e">
        <f t="shared" si="0"/>
        <v>#DIV/0!</v>
      </c>
      <c r="H19" s="111"/>
      <c r="I19" s="124"/>
      <c r="J19" s="123"/>
      <c r="K19" s="115"/>
      <c r="L19" s="122"/>
      <c r="M19" s="115"/>
      <c r="N19" s="115"/>
      <c r="O19" s="115"/>
      <c r="P19" s="4"/>
    </row>
    <row r="20" spans="1:16" ht="20.85" customHeight="1">
      <c r="A20" s="166" t="str">
        <f>Orçamento!C$76</f>
        <v>11.0</v>
      </c>
      <c r="B20" s="282" t="str">
        <f>Orçamento!$D$76</f>
        <v>PISOS</v>
      </c>
      <c r="C20" s="283"/>
      <c r="D20" s="284"/>
      <c r="E20" s="285">
        <f>Orçamento!$J$81</f>
        <v>0</v>
      </c>
      <c r="F20" s="286"/>
      <c r="G20" s="42" t="e">
        <f t="shared" si="0"/>
        <v>#DIV/0!</v>
      </c>
      <c r="H20" s="111"/>
      <c r="I20" s="124"/>
      <c r="J20" s="123"/>
      <c r="K20" s="115"/>
      <c r="L20" s="122"/>
      <c r="M20" s="115"/>
      <c r="N20" s="115"/>
      <c r="O20" s="115"/>
      <c r="P20" s="4"/>
    </row>
    <row r="21" spans="1:16" ht="20.85" customHeight="1">
      <c r="A21" s="166" t="str">
        <f>Orçamento!$C$82</f>
        <v>12.0</v>
      </c>
      <c r="B21" s="282" t="str">
        <f>Orçamento!$D$82</f>
        <v xml:space="preserve">JANELAS </v>
      </c>
      <c r="C21" s="283"/>
      <c r="D21" s="284"/>
      <c r="E21" s="285">
        <f>Orçamento!$J$85</f>
        <v>0</v>
      </c>
      <c r="F21" s="286"/>
      <c r="G21" s="42" t="e">
        <f t="shared" si="0"/>
        <v>#DIV/0!</v>
      </c>
      <c r="H21" s="111"/>
      <c r="I21" s="124"/>
      <c r="J21" s="123"/>
      <c r="K21" s="115"/>
      <c r="L21" s="122"/>
      <c r="M21" s="115"/>
      <c r="N21" s="115"/>
      <c r="O21" s="115"/>
      <c r="P21" s="4"/>
    </row>
    <row r="22" spans="1:16" ht="20.85" customHeight="1">
      <c r="A22" s="166" t="str">
        <f>Orçamento!$C$86</f>
        <v>13.0</v>
      </c>
      <c r="B22" s="282" t="str">
        <f>Orçamento!$D$86</f>
        <v>PORTAS</v>
      </c>
      <c r="C22" s="283"/>
      <c r="D22" s="284"/>
      <c r="E22" s="285">
        <f>Orçamento!$J$92</f>
        <v>0</v>
      </c>
      <c r="F22" s="286"/>
      <c r="G22" s="42" t="e">
        <f t="shared" ref="G22:G27" si="1">E22/$E$34</f>
        <v>#DIV/0!</v>
      </c>
      <c r="H22" s="111"/>
      <c r="I22" s="124"/>
      <c r="J22" s="123"/>
      <c r="K22" s="115"/>
      <c r="L22" s="122"/>
      <c r="M22" s="115"/>
      <c r="N22" s="115"/>
      <c r="O22" s="115"/>
      <c r="P22" s="4"/>
    </row>
    <row r="23" spans="1:16" ht="20.85" customHeight="1">
      <c r="A23" s="166" t="str">
        <f>Orçamento!$C$93</f>
        <v>14.0</v>
      </c>
      <c r="B23" s="282" t="str">
        <f>Orçamento!$D$93</f>
        <v>PINTURA</v>
      </c>
      <c r="C23" s="283"/>
      <c r="D23" s="284"/>
      <c r="E23" s="285">
        <f>Orçamento!$J$102</f>
        <v>0</v>
      </c>
      <c r="F23" s="286"/>
      <c r="G23" s="42" t="e">
        <f t="shared" si="1"/>
        <v>#DIV/0!</v>
      </c>
      <c r="H23" s="111"/>
      <c r="I23" s="124"/>
      <c r="J23" s="123"/>
      <c r="K23" s="115"/>
      <c r="L23" s="122"/>
      <c r="M23" s="115"/>
      <c r="N23" s="115"/>
      <c r="O23" s="115"/>
      <c r="P23" s="4"/>
    </row>
    <row r="24" spans="1:16" ht="20.85" customHeight="1">
      <c r="A24" s="166" t="str">
        <f>Orçamento!$C$103</f>
        <v>15.0</v>
      </c>
      <c r="B24" s="282" t="str">
        <f>Orçamento!$D$103</f>
        <v>INSTALAÇÕES ELÉTRICAS</v>
      </c>
      <c r="C24" s="283"/>
      <c r="D24" s="284"/>
      <c r="E24" s="285">
        <f>Orçamento!$J$146</f>
        <v>0</v>
      </c>
      <c r="F24" s="286"/>
      <c r="G24" s="42" t="e">
        <f t="shared" si="1"/>
        <v>#DIV/0!</v>
      </c>
      <c r="H24" s="111"/>
      <c r="I24" s="124"/>
      <c r="J24" s="123"/>
      <c r="K24" s="115"/>
      <c r="L24" s="122"/>
      <c r="M24" s="115"/>
      <c r="N24" s="115"/>
      <c r="O24" s="115"/>
      <c r="P24" s="4"/>
    </row>
    <row r="25" spans="1:16" ht="20.85" customHeight="1">
      <c r="A25" s="166" t="str">
        <f>Orçamento!$C$147</f>
        <v>16.0</v>
      </c>
      <c r="B25" s="282" t="str">
        <f>Orçamento!$D$147</f>
        <v>REDE HIDRÁULICA</v>
      </c>
      <c r="C25" s="283"/>
      <c r="D25" s="284"/>
      <c r="E25" s="285">
        <f>Orçamento!$J$157</f>
        <v>0</v>
      </c>
      <c r="F25" s="286"/>
      <c r="G25" s="42" t="e">
        <f t="shared" si="1"/>
        <v>#DIV/0!</v>
      </c>
      <c r="H25" s="111"/>
      <c r="I25" s="124"/>
      <c r="J25" s="123"/>
      <c r="K25" s="115"/>
      <c r="L25" s="122"/>
      <c r="M25" s="115"/>
      <c r="N25" s="115"/>
      <c r="O25" s="115"/>
      <c r="P25" s="4"/>
    </row>
    <row r="26" spans="1:16" ht="20.85" customHeight="1">
      <c r="A26" s="166" t="str">
        <f>Orçamento!$C$158</f>
        <v>17.0</v>
      </c>
      <c r="B26" s="282" t="str">
        <f>Orçamento!$D$158</f>
        <v>APARELHOS</v>
      </c>
      <c r="C26" s="283"/>
      <c r="D26" s="284"/>
      <c r="E26" s="285">
        <f>Orçamento!$J$166</f>
        <v>0</v>
      </c>
      <c r="F26" s="286"/>
      <c r="G26" s="42" t="e">
        <f t="shared" si="1"/>
        <v>#DIV/0!</v>
      </c>
      <c r="H26" s="111"/>
      <c r="I26" s="124"/>
      <c r="J26" s="123"/>
      <c r="K26" s="115"/>
      <c r="L26" s="122"/>
      <c r="M26" s="115"/>
      <c r="N26" s="115"/>
      <c r="O26" s="115"/>
      <c r="P26" s="4"/>
    </row>
    <row r="27" spans="1:16" ht="20.85" customHeight="1">
      <c r="A27" s="166" t="str">
        <f>Orçamento!$C$167</f>
        <v>18.0</v>
      </c>
      <c r="B27" s="282" t="str">
        <f>Orçamento!$D$167</f>
        <v xml:space="preserve">METAIS </v>
      </c>
      <c r="C27" s="283"/>
      <c r="D27" s="284"/>
      <c r="E27" s="285">
        <f>Orçamento!$J$174</f>
        <v>0</v>
      </c>
      <c r="F27" s="286"/>
      <c r="G27" s="42" t="e">
        <f t="shared" si="1"/>
        <v>#DIV/0!</v>
      </c>
      <c r="H27" s="111"/>
      <c r="I27" s="124"/>
      <c r="J27" s="123"/>
      <c r="K27" s="115"/>
      <c r="L27" s="122"/>
      <c r="M27" s="115"/>
      <c r="N27" s="115"/>
      <c r="O27" s="115"/>
      <c r="P27" s="4"/>
    </row>
    <row r="28" spans="1:16" ht="20.85" customHeight="1">
      <c r="A28" s="166" t="str">
        <f>Orçamento!$C$175</f>
        <v>19.0</v>
      </c>
      <c r="B28" s="282" t="str">
        <f>Orçamento!$D$175</f>
        <v>RESERVATÓRIO</v>
      </c>
      <c r="C28" s="283"/>
      <c r="D28" s="284"/>
      <c r="E28" s="285">
        <f>Orçamento!$J$200</f>
        <v>0</v>
      </c>
      <c r="F28" s="286"/>
      <c r="G28" s="42" t="e">
        <f>E28/$E$34</f>
        <v>#DIV/0!</v>
      </c>
      <c r="H28" s="111"/>
      <c r="I28" s="124"/>
      <c r="J28" s="123"/>
      <c r="K28" s="115"/>
      <c r="L28" s="122"/>
      <c r="M28" s="115"/>
      <c r="N28" s="115"/>
      <c r="O28" s="115"/>
      <c r="P28" s="4"/>
    </row>
    <row r="29" spans="1:16" ht="20.85" customHeight="1">
      <c r="A29" s="166" t="str">
        <f>Orçamento!$C$201</f>
        <v>20.0</v>
      </c>
      <c r="B29" s="282" t="str">
        <f>Orçamento!$D$201</f>
        <v>ACESSÓRIO WC</v>
      </c>
      <c r="C29" s="283"/>
      <c r="D29" s="284"/>
      <c r="E29" s="285">
        <f>Orçamento!$J$208</f>
        <v>0</v>
      </c>
      <c r="F29" s="286"/>
      <c r="G29" s="42" t="e">
        <f t="shared" ref="G29:G33" si="2">E29/$E$34</f>
        <v>#DIV/0!</v>
      </c>
      <c r="H29" s="111"/>
      <c r="I29" s="124"/>
      <c r="J29" s="123"/>
      <c r="K29" s="115"/>
      <c r="L29" s="122"/>
      <c r="M29" s="115"/>
      <c r="N29" s="115"/>
      <c r="O29" s="115"/>
      <c r="P29" s="4"/>
    </row>
    <row r="30" spans="1:16" ht="20.85" customHeight="1">
      <c r="A30" s="166" t="str">
        <f>Orçamento!$C$209</f>
        <v>21.0</v>
      </c>
      <c r="B30" s="282" t="str">
        <f>Orçamento!$D$209</f>
        <v>REDE SANITÁRIA E PLUVIAL</v>
      </c>
      <c r="C30" s="283"/>
      <c r="D30" s="284"/>
      <c r="E30" s="285">
        <f>Orçamento!$J$221</f>
        <v>0</v>
      </c>
      <c r="F30" s="286"/>
      <c r="G30" s="42" t="e">
        <f t="shared" si="2"/>
        <v>#DIV/0!</v>
      </c>
      <c r="H30" s="111"/>
      <c r="I30" s="124"/>
      <c r="J30" s="123"/>
      <c r="K30" s="115"/>
      <c r="L30" s="122"/>
      <c r="M30" s="115"/>
      <c r="N30" s="115"/>
      <c r="O30" s="115"/>
      <c r="P30" s="4"/>
    </row>
    <row r="31" spans="1:16" ht="20.85" customHeight="1">
      <c r="A31" s="15" t="str">
        <f>Orçamento!$C$222</f>
        <v>22.0</v>
      </c>
      <c r="B31" s="282" t="str">
        <f>Orçamento!$D$222</f>
        <v>SPDA</v>
      </c>
      <c r="C31" s="283"/>
      <c r="D31" s="284"/>
      <c r="E31" s="285">
        <f>Orçamento!$J$239</f>
        <v>0</v>
      </c>
      <c r="F31" s="286"/>
      <c r="G31" s="42" t="e">
        <f t="shared" si="2"/>
        <v>#DIV/0!</v>
      </c>
      <c r="H31" s="111"/>
      <c r="I31" s="115"/>
      <c r="J31" s="115"/>
      <c r="K31" s="115"/>
      <c r="L31" s="115"/>
      <c r="M31" s="115"/>
      <c r="N31" s="115"/>
      <c r="O31" s="115"/>
      <c r="P31" s="4"/>
    </row>
    <row r="32" spans="1:16" ht="20.85" customHeight="1">
      <c r="A32" s="166" t="str">
        <f>Orçamento!$C$240</f>
        <v>23.0</v>
      </c>
      <c r="B32" s="282" t="str">
        <f>Orçamento!$D$240</f>
        <v>PREVENÇÃO DE INCÊNDIO</v>
      </c>
      <c r="C32" s="283"/>
      <c r="D32" s="284"/>
      <c r="E32" s="285">
        <f>Orçamento!$J$250</f>
        <v>0</v>
      </c>
      <c r="F32" s="286"/>
      <c r="G32" s="42" t="e">
        <f t="shared" si="2"/>
        <v>#DIV/0!</v>
      </c>
      <c r="H32" s="111"/>
      <c r="I32" s="115"/>
      <c r="J32" s="115"/>
      <c r="K32" s="115"/>
      <c r="L32" s="115"/>
      <c r="M32" s="115"/>
      <c r="N32" s="115"/>
      <c r="O32" s="115"/>
      <c r="P32" s="4"/>
    </row>
    <row r="33" spans="1:16" ht="20.85" customHeight="1">
      <c r="A33" s="166" t="str">
        <f>Orçamento!$C$251</f>
        <v>24.0</v>
      </c>
      <c r="B33" s="282" t="str">
        <f>Orçamento!$D$251</f>
        <v>SERVIÇOS COMPLEMENTARES</v>
      </c>
      <c r="C33" s="283"/>
      <c r="D33" s="284"/>
      <c r="E33" s="285">
        <f>Orçamento!$J$260</f>
        <v>0</v>
      </c>
      <c r="F33" s="286"/>
      <c r="G33" s="42" t="e">
        <f t="shared" si="2"/>
        <v>#DIV/0!</v>
      </c>
      <c r="H33" s="111"/>
      <c r="I33" s="115"/>
      <c r="J33" s="115"/>
      <c r="K33" s="115"/>
      <c r="L33" s="115"/>
      <c r="M33" s="115"/>
      <c r="N33" s="115"/>
      <c r="O33" s="115"/>
      <c r="P33" s="4"/>
    </row>
    <row r="34" spans="1:16" ht="20.85" customHeight="1">
      <c r="A34" s="279" t="s">
        <v>17</v>
      </c>
      <c r="B34" s="279"/>
      <c r="C34" s="280"/>
      <c r="D34" s="279"/>
      <c r="E34" s="281">
        <f>SUM(E10:F33)</f>
        <v>0</v>
      </c>
      <c r="F34" s="281"/>
      <c r="G34" s="74" t="e">
        <f>SUM(G10:G33)</f>
        <v>#DIV/0!</v>
      </c>
      <c r="H34" s="111"/>
      <c r="I34" s="115"/>
      <c r="J34" s="115"/>
      <c r="K34" s="121"/>
      <c r="L34" s="121"/>
      <c r="M34" s="115"/>
      <c r="N34" s="115"/>
      <c r="O34" s="115"/>
      <c r="P34" s="4"/>
    </row>
    <row r="35" spans="1:16" ht="20.85" customHeight="1">
      <c r="A35" s="4"/>
      <c r="B35" s="4"/>
      <c r="C35" s="4"/>
      <c r="D35" s="4"/>
      <c r="E35" s="4"/>
      <c r="F35" s="4"/>
      <c r="G35" s="4"/>
    </row>
    <row r="36" spans="1:16" ht="20.85" customHeight="1">
      <c r="A36" s="4"/>
      <c r="B36" s="4"/>
      <c r="C36" s="4"/>
      <c r="D36" s="4"/>
      <c r="E36" s="4"/>
      <c r="F36" s="4"/>
      <c r="G36" s="4"/>
    </row>
    <row r="37" spans="1:16" ht="20.85" customHeight="1">
      <c r="A37" s="4"/>
      <c r="B37" s="4"/>
      <c r="C37" s="4"/>
      <c r="D37" s="4"/>
      <c r="E37" s="4"/>
      <c r="F37" s="4"/>
      <c r="G37" s="4"/>
    </row>
    <row r="38" spans="1:16" ht="20.85" customHeight="1">
      <c r="A38" s="4"/>
      <c r="B38" s="4"/>
      <c r="C38" s="4"/>
      <c r="D38" s="4"/>
      <c r="E38" s="4"/>
      <c r="F38" s="4"/>
      <c r="G38" s="4"/>
    </row>
    <row r="39" spans="1:16" ht="20.85" customHeight="1">
      <c r="A39" s="4"/>
      <c r="B39" s="4"/>
      <c r="C39" s="4"/>
      <c r="D39" s="4"/>
      <c r="E39" s="4"/>
      <c r="F39" s="4"/>
      <c r="G39" s="4"/>
    </row>
  </sheetData>
  <mergeCells count="59">
    <mergeCell ref="B32:D32"/>
    <mergeCell ref="B33:D33"/>
    <mergeCell ref="E29:F29"/>
    <mergeCell ref="E30:F30"/>
    <mergeCell ref="E32:F32"/>
    <mergeCell ref="E33:F33"/>
    <mergeCell ref="B27:D27"/>
    <mergeCell ref="E26:F26"/>
    <mergeCell ref="E27:F27"/>
    <mergeCell ref="B29:D29"/>
    <mergeCell ref="B30:D30"/>
    <mergeCell ref="B21:D21"/>
    <mergeCell ref="B25:D25"/>
    <mergeCell ref="B28:D28"/>
    <mergeCell ref="E18:F18"/>
    <mergeCell ref="E19:F19"/>
    <mergeCell ref="E20:F20"/>
    <mergeCell ref="E21:F21"/>
    <mergeCell ref="E25:F25"/>
    <mergeCell ref="E28:F28"/>
    <mergeCell ref="B22:D22"/>
    <mergeCell ref="B23:D23"/>
    <mergeCell ref="B24:D24"/>
    <mergeCell ref="E22:F22"/>
    <mergeCell ref="E23:F23"/>
    <mergeCell ref="E24:F24"/>
    <mergeCell ref="B26:D26"/>
    <mergeCell ref="E17:F17"/>
    <mergeCell ref="B17:D17"/>
    <mergeCell ref="B18:D18"/>
    <mergeCell ref="B19:D19"/>
    <mergeCell ref="B20:D20"/>
    <mergeCell ref="A1:G2"/>
    <mergeCell ref="B9:D9"/>
    <mergeCell ref="E9:F9"/>
    <mergeCell ref="E10:F10"/>
    <mergeCell ref="G5:G6"/>
    <mergeCell ref="F5:F6"/>
    <mergeCell ref="A8:B8"/>
    <mergeCell ref="B10:D10"/>
    <mergeCell ref="B3:C3"/>
    <mergeCell ref="B4:C4"/>
    <mergeCell ref="B5:C5"/>
    <mergeCell ref="A34:D34"/>
    <mergeCell ref="E34:F34"/>
    <mergeCell ref="B31:D31"/>
    <mergeCell ref="E31:F31"/>
    <mergeCell ref="E11:F11"/>
    <mergeCell ref="E12:F12"/>
    <mergeCell ref="E13:F13"/>
    <mergeCell ref="B11:D11"/>
    <mergeCell ref="B12:D12"/>
    <mergeCell ref="B13:D13"/>
    <mergeCell ref="B14:D14"/>
    <mergeCell ref="B15:D15"/>
    <mergeCell ref="B16:D16"/>
    <mergeCell ref="E14:F14"/>
    <mergeCell ref="E15:F15"/>
    <mergeCell ref="E16:F16"/>
  </mergeCells>
  <pageMargins left="0.59055118110236227" right="0.38409090909090909" top="0.51181102362204722" bottom="0.98425196850393704" header="0.31496062992125984" footer="0.31496062992125984"/>
  <pageSetup paperSize="9" scale="77" orientation="portrait" horizontalDpi="300" verticalDpi="300" r:id="rId1"/>
  <headerFooter>
    <oddFooter>&amp;L&amp;G&amp;C&amp;9Camila Diel Bobrzyk
Engenheira Civil
CREA/MT 025305&amp;R&amp;P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O525"/>
  <sheetViews>
    <sheetView tabSelected="1" view="pageBreakPreview" topLeftCell="A236" zoomScale="70" zoomScaleNormal="100" zoomScaleSheetLayoutView="70" zoomScalePageLayoutView="70" workbookViewId="0">
      <selection activeCell="L261" sqref="L261"/>
    </sheetView>
  </sheetViews>
  <sheetFormatPr defaultRowHeight="17.25"/>
  <cols>
    <col min="1" max="1" width="13.5703125" style="18" customWidth="1"/>
    <col min="2" max="2" width="13.140625" style="18" customWidth="1"/>
    <col min="3" max="3" width="15.42578125" style="132" customWidth="1"/>
    <col min="4" max="4" width="84.28515625" style="24" customWidth="1"/>
    <col min="5" max="5" width="12.42578125" style="18" customWidth="1"/>
    <col min="6" max="6" width="12.85546875" style="25" customWidth="1"/>
    <col min="7" max="7" width="13.28515625" style="25" customWidth="1"/>
    <col min="8" max="8" width="12.5703125" style="25" customWidth="1"/>
    <col min="9" max="9" width="15" style="18" customWidth="1"/>
    <col min="10" max="10" width="23.28515625" style="25" customWidth="1"/>
    <col min="11" max="16384" width="9.140625" style="18"/>
  </cols>
  <sheetData>
    <row r="1" spans="1:98" ht="15" customHeight="1">
      <c r="A1" s="290" t="s">
        <v>21124</v>
      </c>
      <c r="B1" s="291"/>
      <c r="C1" s="291"/>
      <c r="D1" s="291"/>
      <c r="E1" s="291"/>
      <c r="F1" s="291"/>
      <c r="G1" s="291"/>
      <c r="H1" s="291"/>
      <c r="I1" s="291"/>
      <c r="J1" s="292"/>
    </row>
    <row r="2" spans="1:98" ht="15" customHeight="1" thickBot="1">
      <c r="A2" s="293"/>
      <c r="B2" s="294"/>
      <c r="C2" s="294"/>
      <c r="D2" s="294"/>
      <c r="E2" s="294"/>
      <c r="F2" s="294"/>
      <c r="G2" s="294"/>
      <c r="H2" s="294"/>
      <c r="I2" s="294"/>
      <c r="J2" s="295"/>
    </row>
    <row r="3" spans="1:98" ht="18" customHeight="1">
      <c r="A3" s="216" t="str">
        <f>Resumo!$A$3</f>
        <v xml:space="preserve">Proprietário: </v>
      </c>
      <c r="B3" s="315" t="str">
        <f>Resumo!$B$3</f>
        <v>Prefeitura Municipal de Sorriso</v>
      </c>
      <c r="C3" s="315"/>
      <c r="D3" s="315"/>
      <c r="E3" s="312" t="str">
        <f>Resumo!$D$3</f>
        <v>Valor estimado final:</v>
      </c>
      <c r="F3" s="312"/>
      <c r="G3" s="217">
        <f>$J$261</f>
        <v>0</v>
      </c>
      <c r="H3" s="218"/>
      <c r="I3" s="219" t="str">
        <f>Resumo!$F$3</f>
        <v>Data:</v>
      </c>
      <c r="J3" s="172">
        <f>Resumo!G3</f>
        <v>44540</v>
      </c>
    </row>
    <row r="4" spans="1:98" ht="18" customHeight="1">
      <c r="A4" s="175" t="str">
        <f>Resumo!$A$4</f>
        <v xml:space="preserve">Obra: </v>
      </c>
      <c r="B4" s="302" t="str">
        <f>Resumo!$B$4</f>
        <v xml:space="preserve">Feira do Produtor </v>
      </c>
      <c r="C4" s="302"/>
      <c r="D4" s="302"/>
      <c r="E4" s="311" t="str">
        <f>Resumo!$D$4</f>
        <v>Custo/m²:</v>
      </c>
      <c r="F4" s="311"/>
      <c r="G4" s="161">
        <f>G3/B6</f>
        <v>0</v>
      </c>
      <c r="H4" s="161"/>
      <c r="I4" s="181" t="str">
        <f>Resumo!$F$4</f>
        <v>BDI:</v>
      </c>
      <c r="J4" s="220">
        <f>'BDI - Serviços'!I26</f>
        <v>0.26369999999999999</v>
      </c>
    </row>
    <row r="5" spans="1:98" ht="18" customHeight="1">
      <c r="A5" s="175" t="str">
        <f>Resumo!$A$5</f>
        <v>Local:</v>
      </c>
      <c r="B5" s="302" t="str">
        <f>Resumo!$B$5</f>
        <v>Praça do Bairro Mario Raiter</v>
      </c>
      <c r="C5" s="302"/>
      <c r="D5" s="302"/>
      <c r="E5" s="19"/>
      <c r="F5" s="161"/>
      <c r="G5" s="161"/>
      <c r="H5" s="161"/>
      <c r="I5" s="181" t="s">
        <v>9</v>
      </c>
      <c r="J5" s="220">
        <f>'BDI-Equipamentos'!I26</f>
        <v>0.1278</v>
      </c>
    </row>
    <row r="6" spans="1:98" ht="15" customHeight="1">
      <c r="A6" s="175" t="str">
        <f>Resumo!$A$6</f>
        <v>Área:</v>
      </c>
      <c r="B6" s="179">
        <f>Resumo!$B$6</f>
        <v>798.06</v>
      </c>
      <c r="C6" s="179" t="str">
        <f>Resumo!$C$6</f>
        <v>M²</v>
      </c>
      <c r="D6" s="179"/>
      <c r="E6" s="179"/>
      <c r="F6" s="179"/>
      <c r="G6" s="179"/>
      <c r="H6" s="183"/>
      <c r="I6" s="316" t="str">
        <f>Resumo!$F$5</f>
        <v>Referência:</v>
      </c>
      <c r="J6" s="297" t="str">
        <f>Resumo!$G$5</f>
        <v>SINAPI - JULHO/2021 - DESONERADO</v>
      </c>
    </row>
    <row r="7" spans="1:98" ht="17.25" customHeight="1">
      <c r="A7" s="221" t="str">
        <f>Resumo!$A$7</f>
        <v>Responsável Técnico pelo orçamento: Camila Diel Bobrzyk - CREA MT 025305</v>
      </c>
      <c r="B7" s="184"/>
      <c r="C7" s="185"/>
      <c r="D7" s="10"/>
      <c r="E7" s="70"/>
      <c r="F7" s="161"/>
      <c r="G7" s="161"/>
      <c r="H7" s="161"/>
      <c r="I7" s="316"/>
      <c r="J7" s="297"/>
    </row>
    <row r="8" spans="1:98" ht="12" customHeight="1">
      <c r="A8" s="222"/>
      <c r="B8" s="70"/>
      <c r="C8" s="185"/>
      <c r="D8" s="10"/>
      <c r="E8" s="28" t="s">
        <v>21121</v>
      </c>
      <c r="F8" s="161"/>
      <c r="G8" s="161"/>
      <c r="H8" s="23"/>
      <c r="I8" s="70"/>
      <c r="J8" s="297"/>
    </row>
    <row r="9" spans="1:98" ht="12" customHeight="1" thickBot="1">
      <c r="A9" s="223"/>
      <c r="B9" s="224"/>
      <c r="C9" s="225"/>
      <c r="D9" s="226"/>
      <c r="E9" s="227"/>
      <c r="F9" s="228"/>
      <c r="G9" s="228"/>
      <c r="H9" s="229"/>
      <c r="I9" s="224"/>
      <c r="J9" s="230"/>
    </row>
    <row r="10" spans="1:98" ht="12.75" customHeight="1">
      <c r="A10" s="296" t="s">
        <v>0</v>
      </c>
      <c r="B10" s="305" t="s">
        <v>9086</v>
      </c>
      <c r="C10" s="307" t="s">
        <v>20680</v>
      </c>
      <c r="D10" s="305" t="s">
        <v>1</v>
      </c>
      <c r="E10" s="305" t="s">
        <v>12</v>
      </c>
      <c r="F10" s="309" t="s">
        <v>20681</v>
      </c>
      <c r="G10" s="215"/>
      <c r="H10" s="296" t="s">
        <v>2</v>
      </c>
      <c r="I10" s="296"/>
      <c r="J10" s="296"/>
    </row>
    <row r="11" spans="1:98" ht="35.25" customHeight="1">
      <c r="A11" s="304"/>
      <c r="B11" s="306"/>
      <c r="C11" s="308"/>
      <c r="D11" s="306"/>
      <c r="E11" s="306"/>
      <c r="F11" s="310"/>
      <c r="G11" s="186" t="s">
        <v>85</v>
      </c>
      <c r="H11" s="186" t="s">
        <v>3</v>
      </c>
      <c r="I11" s="187" t="s">
        <v>4</v>
      </c>
      <c r="J11" s="186" t="s">
        <v>5</v>
      </c>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row>
    <row r="12" spans="1:98" s="100" customFormat="1">
      <c r="A12" s="188"/>
      <c r="B12" s="189"/>
      <c r="C12" s="190" t="s">
        <v>18</v>
      </c>
      <c r="D12" s="191" t="s">
        <v>9087</v>
      </c>
      <c r="E12" s="192"/>
      <c r="F12" s="193"/>
      <c r="G12" s="193"/>
      <c r="H12" s="193"/>
      <c r="I12" s="194"/>
      <c r="J12" s="195"/>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row>
    <row r="13" spans="1:98" s="103" customFormat="1" ht="31.5">
      <c r="A13" s="196" t="s">
        <v>20</v>
      </c>
      <c r="B13" s="196" t="s">
        <v>11</v>
      </c>
      <c r="C13" s="197">
        <v>93584</v>
      </c>
      <c r="D13" s="198" t="str">
        <f>IF(C13="","",IFERROR(VLOOKUP(C13,'SINAPI07-2021'!$A$2:$F$12060,2,FALSE),VLOOKUP(C13,'Composição atual'!$A$1:$F$24000,2,FALSE)))</f>
        <v>EXECUÇÃO DE DEPÓSITO EM CANTEIRO DE OBRA EM CHAPA DE MADEIRA COMPENSADA, NÃO INCLUSO MOBILIÁRIO. AF_04/2016</v>
      </c>
      <c r="E13" s="199" t="str">
        <f>IF(C13="","",IFERROR(VLOOKUP(C13,'SINAPI07-2021'!$A$2:G12062,3,FALSE),VLOOKUP(C13,'Composição atual'!$A$1:$F$25000,4,FALSE)))</f>
        <v>M2</v>
      </c>
      <c r="F13" s="200">
        <v>15</v>
      </c>
      <c r="G13" s="201">
        <f>$J$4</f>
        <v>0.26369999999999999</v>
      </c>
      <c r="H13" s="199"/>
      <c r="I13" s="202">
        <f>H13*(1+G13)</f>
        <v>0</v>
      </c>
      <c r="J13" s="203">
        <f>(F13*I13)</f>
        <v>0</v>
      </c>
    </row>
    <row r="14" spans="1:98" s="92" customFormat="1" ht="31.5">
      <c r="A14" s="196" t="s">
        <v>23</v>
      </c>
      <c r="B14" s="196" t="s">
        <v>59</v>
      </c>
      <c r="C14" s="197" t="s">
        <v>134</v>
      </c>
      <c r="D14" s="198" t="str">
        <f>IF(C14="","",IFERROR(VLOOKUP(C14,'SINAPI07-2021'!$A$2:$F$12060,2,FALSE),VLOOKUP(C14,'Composição atual'!$A$1:$F$24000,2,FALSE)))</f>
        <v>INSTAL/LIGACAO PROVISORIA ELETRICA BAIXA TENSAO P/CANT OBRA OBRA,M3-CHAVE 100A CARGA 3KWH,20CV EXCL FORN MEDIDOR (REF. SINAPI 73960/1 - 07/2016)</v>
      </c>
      <c r="E14" s="199" t="str">
        <f>IF(C14="","",IFERROR(VLOOKUP(C14,'SINAPI07-2021'!$A$2:G12063,3,FALSE),VLOOKUP(C14,'Composição atual'!$A$1:$F$25000,4,FALSE)))</f>
        <v xml:space="preserve">UN </v>
      </c>
      <c r="F14" s="200">
        <v>1</v>
      </c>
      <c r="G14" s="201">
        <f t="shared" ref="G14:G18" si="0">$J$4</f>
        <v>0.26369999999999999</v>
      </c>
      <c r="H14" s="199"/>
      <c r="I14" s="202">
        <f>H14*(1+G14)</f>
        <v>0</v>
      </c>
      <c r="J14" s="203">
        <f t="shared" ref="J14:J18" si="1">(F14*I14)</f>
        <v>0</v>
      </c>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row>
    <row r="15" spans="1:98" s="103" customFormat="1" ht="15.75">
      <c r="A15" s="196" t="s">
        <v>25</v>
      </c>
      <c r="B15" s="196" t="s">
        <v>11</v>
      </c>
      <c r="C15" s="204">
        <v>95673</v>
      </c>
      <c r="D15" s="198" t="str">
        <f>IF(C15="","",IFERROR(VLOOKUP(C15,'SINAPI07-2021'!$A$2:$F$12060,2,FALSE),VLOOKUP(C15,'Composição atual'!$A$1:$F$24000,2,FALSE)))</f>
        <v>HIDRÔMETRO DN 20 (½), 1,5 M³/H  FORNECIMENTO E INSTALAÇÃO. AF_11/2016</v>
      </c>
      <c r="E15" s="199" t="str">
        <f>IF(C15="","",IFERROR(VLOOKUP(C15,'SINAPI07-2021'!$A$2:G12064,3,FALSE),VLOOKUP(C15,'Composição atual'!$A$1:$F$25000,4,FALSE)))</f>
        <v>UN</v>
      </c>
      <c r="F15" s="205">
        <v>1</v>
      </c>
      <c r="G15" s="201">
        <f t="shared" si="0"/>
        <v>0.26369999999999999</v>
      </c>
      <c r="H15" s="199"/>
      <c r="I15" s="202">
        <f t="shared" ref="I15:I18" si="2">H15*(1+G15)</f>
        <v>0</v>
      </c>
      <c r="J15" s="203">
        <f t="shared" si="1"/>
        <v>0</v>
      </c>
    </row>
    <row r="16" spans="1:98" s="92" customFormat="1" ht="31.5">
      <c r="A16" s="196" t="s">
        <v>27</v>
      </c>
      <c r="B16" s="196" t="s">
        <v>59</v>
      </c>
      <c r="C16" s="197" t="s">
        <v>135</v>
      </c>
      <c r="D16" s="198" t="str">
        <f>IF(C16="","",IFERROR(VLOOKUP(C16,'SINAPI07-2021'!$A$2:$F$12060,2,FALSE),VLOOKUP(C16,'Composição atual'!$A$1:$F$24000,2,FALSE)))</f>
        <v>LOCACAO CONVENCIONAL DE OBRA, ATRAVÉS DE GABARITO DE TABUAS CORRIDAS PONTALETADAS, COM REAPROVEITAMENTO DE 3 VEZES (REF. SINAPI 74077/3 - 11/2018)</v>
      </c>
      <c r="E16" s="199" t="str">
        <f>IF(C16="","",IFERROR(VLOOKUP(C16,'SINAPI07-2021'!$A$2:G12065,3,FALSE),VLOOKUP(C16,'Composição atual'!$A$1:$F$25000,4,FALSE)))</f>
        <v>M2</v>
      </c>
      <c r="F16" s="200">
        <v>798.06</v>
      </c>
      <c r="G16" s="201">
        <f t="shared" si="0"/>
        <v>0.26369999999999999</v>
      </c>
      <c r="H16" s="199"/>
      <c r="I16" s="202">
        <f t="shared" si="2"/>
        <v>0</v>
      </c>
      <c r="J16" s="203">
        <f t="shared" si="1"/>
        <v>0</v>
      </c>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row>
    <row r="17" spans="1:96" s="92" customFormat="1" ht="31.5">
      <c r="A17" s="196" t="s">
        <v>42</v>
      </c>
      <c r="B17" s="196" t="s">
        <v>59</v>
      </c>
      <c r="C17" s="197" t="s">
        <v>20688</v>
      </c>
      <c r="D17" s="198" t="str">
        <f>IF(C17="","",IFERROR(VLOOKUP(C17,'SINAPI07-2021'!$A$2:$F$12060,2,FALSE),VLOOKUP(C17,'Composição atual'!$A$1:$F$24000,2,FALSE)))</f>
        <v>TAPUME DE CHAPA DE MADEIRA COMPENSADA, E= 6MM, COM PINTURA A CAL E REAPROVEITAMENTO DE 2X   (REF. SINAPI 74220/1 - 01/2020)</v>
      </c>
      <c r="E17" s="199" t="str">
        <f>IF(C17="","",IFERROR(VLOOKUP(C17,'SINAPI07-2021'!$A$2:G12066,3,FALSE),VLOOKUP(C17,'Composição atual'!$A$1:$F$25000,4,FALSE)))</f>
        <v>M2</v>
      </c>
      <c r="F17" s="200">
        <v>400</v>
      </c>
      <c r="G17" s="201">
        <f t="shared" si="0"/>
        <v>0.26369999999999999</v>
      </c>
      <c r="H17" s="199"/>
      <c r="I17" s="202">
        <f t="shared" si="2"/>
        <v>0</v>
      </c>
      <c r="J17" s="203">
        <f t="shared" si="1"/>
        <v>0</v>
      </c>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row>
    <row r="18" spans="1:96" s="92" customFormat="1">
      <c r="A18" s="196" t="s">
        <v>20683</v>
      </c>
      <c r="B18" s="196" t="s">
        <v>59</v>
      </c>
      <c r="C18" s="197" t="s">
        <v>20691</v>
      </c>
      <c r="D18" s="198" t="str">
        <f>IF(C18="","",IFERROR(VLOOKUP(C18,'SINAPI07-2021'!$A$2:$F$12060,2,FALSE),VLOOKUP(C18,'Composição atual'!$A$1:$F$24000,2,FALSE)))</f>
        <v>PLACA DE OBRA EM CHAPA DE ACO GALVANIZADO (REF. SINAPI 74209/1 - 01/2020)</v>
      </c>
      <c r="E18" s="199" t="str">
        <f>IF(C18="","",IFERROR(VLOOKUP(C18,'SINAPI07-2021'!$A$2:G12067,3,FALSE),VLOOKUP(C18,'Composição atual'!$A$1:$F$25000,4,FALSE)))</f>
        <v>M2</v>
      </c>
      <c r="F18" s="200">
        <v>12.5</v>
      </c>
      <c r="G18" s="201">
        <f t="shared" si="0"/>
        <v>0.26369999999999999</v>
      </c>
      <c r="H18" s="199"/>
      <c r="I18" s="202">
        <f t="shared" si="2"/>
        <v>0</v>
      </c>
      <c r="J18" s="203">
        <f t="shared" si="1"/>
        <v>0</v>
      </c>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row>
    <row r="19" spans="1:96" s="140" customFormat="1">
      <c r="A19" s="134"/>
      <c r="B19" s="134"/>
      <c r="C19" s="135"/>
      <c r="D19" s="136"/>
      <c r="E19" s="134"/>
      <c r="F19" s="137"/>
      <c r="G19" s="137"/>
      <c r="H19" s="303" t="s">
        <v>20686</v>
      </c>
      <c r="I19" s="303"/>
      <c r="J19" s="138">
        <f>SUM(J13:J18)</f>
        <v>0</v>
      </c>
      <c r="K19" s="139"/>
      <c r="L19" s="99"/>
    </row>
    <row r="20" spans="1:96" s="100" customFormat="1">
      <c r="A20" s="188"/>
      <c r="B20" s="189"/>
      <c r="C20" s="190" t="s">
        <v>30</v>
      </c>
      <c r="D20" s="191" t="s">
        <v>20692</v>
      </c>
      <c r="E20" s="194"/>
      <c r="F20" s="193"/>
      <c r="G20" s="193"/>
      <c r="H20" s="193"/>
      <c r="I20" s="194"/>
      <c r="J20" s="195"/>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row>
    <row r="21" spans="1:96" s="100" customFormat="1" ht="31.5">
      <c r="A21" s="196" t="s">
        <v>32</v>
      </c>
      <c r="B21" s="196" t="s">
        <v>11</v>
      </c>
      <c r="C21" s="206">
        <v>96545</v>
      </c>
      <c r="D21" s="198" t="str">
        <f>IF(C21="","",IFERROR(VLOOKUP(C21,'SINAPI07-2021'!$A$2:$F$12060,2,FALSE),VLOOKUP(C21,'Composição atual'!$A$1:$F$24000,2,FALSE)))</f>
        <v>ARMAÇÃO DE BLOCO, VIGA BALDRAME OU SAPATA UTILIZANDO AÇO CA-50 DE 8 MM - MONTAGEM. AF_06/2017</v>
      </c>
      <c r="E21" s="199" t="str">
        <f>IF(C21="","",IFERROR(VLOOKUP(C21,'SINAPI07-2021'!$A$2:G12070,3,FALSE),VLOOKUP(C21,'Composição atual'!$A$1:$F$25000,4,FALSE)))</f>
        <v>KG</v>
      </c>
      <c r="F21" s="200">
        <v>594.63</v>
      </c>
      <c r="G21" s="201">
        <f>$J$4</f>
        <v>0.26369999999999999</v>
      </c>
      <c r="H21" s="199"/>
      <c r="I21" s="202">
        <f>H21*(1+G21)</f>
        <v>0</v>
      </c>
      <c r="J21" s="203">
        <f t="shared" ref="J21:J25" si="3">(F21*I21)</f>
        <v>0</v>
      </c>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row>
    <row r="22" spans="1:96" s="100" customFormat="1" ht="31.5">
      <c r="A22" s="196" t="s">
        <v>34</v>
      </c>
      <c r="B22" s="196" t="s">
        <v>11</v>
      </c>
      <c r="C22" s="206">
        <v>96546</v>
      </c>
      <c r="D22" s="198" t="str">
        <f>IF(C22="","",IFERROR(VLOOKUP(C22,'SINAPI07-2021'!$A$2:$F$12060,2,FALSE),VLOOKUP(C22,'Composição atual'!$A$1:$F$24000,2,FALSE)))</f>
        <v>ARMAÇÃO DE BLOCO, VIGA BALDRAME OU SAPATA UTILIZANDO AÇO CA-50 DE 10 MM - MONTAGEM. AF_06/2017</v>
      </c>
      <c r="E22" s="199" t="str">
        <f>IF(C22="","",IFERROR(VLOOKUP(C22,'SINAPI07-2021'!$A$2:G12071,3,FALSE),VLOOKUP(C22,'Composição atual'!$A$1:$F$25000,4,FALSE)))</f>
        <v>KG</v>
      </c>
      <c r="F22" s="200">
        <v>191.88</v>
      </c>
      <c r="G22" s="201">
        <f t="shared" ref="G22:G25" si="4">$J$4</f>
        <v>0.26369999999999999</v>
      </c>
      <c r="H22" s="199"/>
      <c r="I22" s="202">
        <f t="shared" ref="I22:I25" si="5">H22*(1+G22)</f>
        <v>0</v>
      </c>
      <c r="J22" s="203">
        <f t="shared" si="3"/>
        <v>0</v>
      </c>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row>
    <row r="23" spans="1:96" s="100" customFormat="1" ht="31.5">
      <c r="A23" s="196" t="s">
        <v>36</v>
      </c>
      <c r="B23" s="196" t="s">
        <v>11</v>
      </c>
      <c r="C23" s="207">
        <v>96543</v>
      </c>
      <c r="D23" s="198" t="str">
        <f>IF(C23="","",IFERROR(VLOOKUP(C23,'SINAPI07-2021'!$A$2:$F$12060,2,FALSE),VLOOKUP(C23,'Composição atual'!$A$1:$F$24000,2,FALSE)))</f>
        <v>ARMAÇÃO DE BLOCO, VIGA BALDRAME E SAPATA UTILIZANDO AÇO CA-60 DE 5 MM - MONTAGEM. AF_06/2017</v>
      </c>
      <c r="E23" s="199" t="str">
        <f>IF(C23="","",IFERROR(VLOOKUP(C23,'SINAPI07-2021'!$A$2:G12072,3,FALSE),VLOOKUP(C23,'Composição atual'!$A$1:$F$25000,4,FALSE)))</f>
        <v>KG</v>
      </c>
      <c r="F23" s="200">
        <v>182.43</v>
      </c>
      <c r="G23" s="201">
        <f t="shared" si="4"/>
        <v>0.26369999999999999</v>
      </c>
      <c r="H23" s="199"/>
      <c r="I23" s="202">
        <f t="shared" si="5"/>
        <v>0</v>
      </c>
      <c r="J23" s="203">
        <f t="shared" si="3"/>
        <v>0</v>
      </c>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row>
    <row r="24" spans="1:96" s="100" customFormat="1" ht="31.5">
      <c r="A24" s="196" t="s">
        <v>43</v>
      </c>
      <c r="B24" s="196" t="s">
        <v>11</v>
      </c>
      <c r="C24" s="207">
        <v>96532</v>
      </c>
      <c r="D24" s="198" t="str">
        <f>IF(C24="","",IFERROR(VLOOKUP(C24,'SINAPI07-2021'!$A$2:$F$12060,2,FALSE),VLOOKUP(C24,'Composição atual'!$A$1:$F$24000,2,FALSE)))</f>
        <v>FABRICAÇÃO, MONTAGEM E DESMONTAGEM DE FÔRMA PARA SAPATA, EM MADEIRA SERRADA, E=25 MM, 2 UTILIZAÇÕES. AF_06/2017</v>
      </c>
      <c r="E24" s="199" t="str">
        <f>IF(C24="","",IFERROR(VLOOKUP(C24,'SINAPI07-2021'!$A$2:G12073,3,FALSE),VLOOKUP(C24,'Composição atual'!$A$1:$F$25000,4,FALSE)))</f>
        <v>M2</v>
      </c>
      <c r="F24" s="200">
        <v>158.75</v>
      </c>
      <c r="G24" s="201">
        <f t="shared" si="4"/>
        <v>0.26369999999999999</v>
      </c>
      <c r="H24" s="199"/>
      <c r="I24" s="202">
        <f t="shared" si="5"/>
        <v>0</v>
      </c>
      <c r="J24" s="203">
        <f t="shared" si="3"/>
        <v>0</v>
      </c>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row>
    <row r="25" spans="1:96" s="100" customFormat="1" ht="31.5">
      <c r="A25" s="196" t="s">
        <v>20693</v>
      </c>
      <c r="B25" s="196" t="s">
        <v>59</v>
      </c>
      <c r="C25" s="197" t="s">
        <v>20694</v>
      </c>
      <c r="D25" s="208" t="str">
        <f>IF(C25="","",IFERROR(VLOOKUP(C25,'SINAPI07-2021'!$A$2:$F$12060,2,FALSE),VLOOKUP(C25,'Composição atual'!$A$1:$F$24000,2,FALSE)))</f>
        <v>CONCRETAGEM DE SAPATAS, FCK 25 MPA, COM USO DE BOMBA  LANÇAMENTO, ADENSAMENTO E ACABAMENTO.  (REF. SINAPI 96558 - 04/2020)</v>
      </c>
      <c r="E25" s="209" t="str">
        <f>IF(C25="","",IFERROR(VLOOKUP(C25,'SINAPI07-2021'!$A$2:G12074,3,FALSE),VLOOKUP(C25,'Composição atual'!$A$1:$F$25000,4,FALSE)))</f>
        <v>M3</v>
      </c>
      <c r="F25" s="200">
        <v>29.1</v>
      </c>
      <c r="G25" s="201">
        <f t="shared" si="4"/>
        <v>0.26369999999999999</v>
      </c>
      <c r="H25" s="199"/>
      <c r="I25" s="202">
        <f t="shared" si="5"/>
        <v>0</v>
      </c>
      <c r="J25" s="203">
        <f t="shared" si="3"/>
        <v>0</v>
      </c>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row>
    <row r="26" spans="1:96" s="140" customFormat="1">
      <c r="A26" s="134"/>
      <c r="B26" s="134"/>
      <c r="C26" s="135"/>
      <c r="D26" s="136"/>
      <c r="E26" s="134"/>
      <c r="F26" s="137"/>
      <c r="G26" s="137"/>
      <c r="H26" s="303" t="s">
        <v>20686</v>
      </c>
      <c r="I26" s="303"/>
      <c r="J26" s="138">
        <f>SUM(J21:J25)</f>
        <v>0</v>
      </c>
      <c r="K26" s="139"/>
      <c r="L26" s="99"/>
    </row>
    <row r="27" spans="1:96" s="100" customFormat="1">
      <c r="A27" s="188"/>
      <c r="B27" s="189"/>
      <c r="C27" s="190" t="s">
        <v>38</v>
      </c>
      <c r="D27" s="191" t="s">
        <v>20695</v>
      </c>
      <c r="E27" s="194"/>
      <c r="F27" s="193"/>
      <c r="G27" s="193"/>
      <c r="H27" s="193"/>
      <c r="I27" s="194"/>
      <c r="J27" s="195"/>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row>
    <row r="28" spans="1:96" s="112" customFormat="1" ht="31.5">
      <c r="A28" s="196" t="s">
        <v>40</v>
      </c>
      <c r="B28" s="196" t="s">
        <v>11</v>
      </c>
      <c r="C28" s="197">
        <v>92778</v>
      </c>
      <c r="D28" s="208" t="str">
        <f>IF(C28="","",IFERROR(VLOOKUP(C28,'SINAPI07-2021'!$A$2:$F$12060,2,FALSE),VLOOKUP(C28,'Composição atual'!$A$1:$F$24000,2,FALSE)))</f>
        <v>ARMAÇÃO DE PILAR OU VIGA DE UMA ESTRUTURA CONVENCIONAL DE CONCRETO ARMADO EM UMA EDIFICAÇÃO TÉRREA OU SOBRADO UTILIZANDO AÇO CA-50 DE 10,0 MM - MONTAGEM. AF_12/2015</v>
      </c>
      <c r="E28" s="209" t="str">
        <f>IF(C28="","",IFERROR(VLOOKUP(C28,'SINAPI07-2021'!$A$2:G12077,3,FALSE),VLOOKUP(C28,'Composição atual'!$A$1:$F$25000,4,FALSE)))</f>
        <v>KG</v>
      </c>
      <c r="F28" s="200">
        <v>572.58000000000004</v>
      </c>
      <c r="G28" s="201">
        <f>$J$4</f>
        <v>0.26369999999999999</v>
      </c>
      <c r="H28" s="199"/>
      <c r="I28" s="202">
        <f>H28*(1+G28)</f>
        <v>0</v>
      </c>
      <c r="J28" s="203">
        <f t="shared" ref="J28:J31" si="6">(F28*I28)</f>
        <v>0</v>
      </c>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row>
    <row r="29" spans="1:96" s="112" customFormat="1" ht="31.5">
      <c r="A29" s="196" t="s">
        <v>10346</v>
      </c>
      <c r="B29" s="196" t="s">
        <v>11</v>
      </c>
      <c r="C29" s="204">
        <v>92775</v>
      </c>
      <c r="D29" s="208" t="str">
        <f>IF(C29="","",IFERROR(VLOOKUP(C29,'SINAPI07-2021'!$A$2:$F$12060,2,FALSE),VLOOKUP(C29,'Composição atual'!$A$1:$F$24000,2,FALSE)))</f>
        <v>ARMAÇÃO DE PILAR OU VIGA DE UMA ESTRUTURA CONVENCIONAL DE CONCRETO ARMADO EM UMA EDIFICAÇÃO TÉRREA OU SOBRADO UTILIZANDO AÇO CA-60 DE 5,0 MM - MONTAGEM. AF_12/2015</v>
      </c>
      <c r="E29" s="209" t="str">
        <f>IF(C29="","",IFERROR(VLOOKUP(C29,'SINAPI07-2021'!$A$2:G12078,3,FALSE),VLOOKUP(C29,'Composição atual'!$A$1:$F$25000,4,FALSE)))</f>
        <v>KG</v>
      </c>
      <c r="F29" s="200">
        <v>255.42</v>
      </c>
      <c r="G29" s="201">
        <f t="shared" ref="G29:G259" si="7">$J$4</f>
        <v>0.26369999999999999</v>
      </c>
      <c r="H29" s="199"/>
      <c r="I29" s="202">
        <f>H29*(1+G29)</f>
        <v>0</v>
      </c>
      <c r="J29" s="203">
        <f t="shared" si="6"/>
        <v>0</v>
      </c>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row>
    <row r="30" spans="1:96" s="112" customFormat="1" ht="31.5">
      <c r="A30" s="196" t="s">
        <v>20696</v>
      </c>
      <c r="B30" s="196" t="s">
        <v>11</v>
      </c>
      <c r="C30" s="204">
        <v>92411</v>
      </c>
      <c r="D30" s="208" t="str">
        <f>IF(C30="","",IFERROR(VLOOKUP(C30,'SINAPI07-2021'!$A$2:$F$12060,2,FALSE),VLOOKUP(C30,'Composição atual'!$A$1:$F$24000,2,FALSE)))</f>
        <v>MONTAGEM E DESMONTAGEM DE FÔRMA DE PILARES RETANGULARES E ESTRUTURAS SIMILARES, PÉ-DIREITO SIMPLES, EM MADEIRA SERRADA, 2 UTILIZAÇÕES. AF_09/2020</v>
      </c>
      <c r="E30" s="209" t="str">
        <f>IF(C30="","",IFERROR(VLOOKUP(C30,'SINAPI07-2021'!$A$2:G12079,3,FALSE),VLOOKUP(C30,'Composição atual'!$A$1:$F$25000,4,FALSE)))</f>
        <v>M2</v>
      </c>
      <c r="F30" s="200">
        <v>155.33000000000001</v>
      </c>
      <c r="G30" s="201">
        <f t="shared" si="7"/>
        <v>0.26369999999999999</v>
      </c>
      <c r="H30" s="199"/>
      <c r="I30" s="202">
        <f>H30*(1+G30)</f>
        <v>0</v>
      </c>
      <c r="J30" s="203">
        <f t="shared" si="6"/>
        <v>0</v>
      </c>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row>
    <row r="31" spans="1:96" s="112" customFormat="1" ht="31.5">
      <c r="A31" s="196" t="s">
        <v>20697</v>
      </c>
      <c r="B31" s="196" t="s">
        <v>11</v>
      </c>
      <c r="C31" s="204">
        <v>92720</v>
      </c>
      <c r="D31" s="208" t="str">
        <f>IF(C31="","",IFERROR(VLOOKUP(C31,'SINAPI07-2021'!$A$2:$F$12060,2,FALSE),VLOOKUP(C31,'Composição atual'!$A$1:$F$24000,2,FALSE)))</f>
        <v>CONCRETAGEM DE PILARES, FCK = 25 MPA, COM USO DE BOMBA EM EDIFICAÇÃO COM SEÇÃO MÉDIA DE PILARES MENOR OU IGUAL A 0,25 M² - LANÇAMENTO, ADENSAMENTO E ACABAMENTO. AF_12/2015</v>
      </c>
      <c r="E31" s="209" t="str">
        <f>IF(C31="","",IFERROR(VLOOKUP(C31,'SINAPI07-2021'!$A$2:G12080,3,FALSE),VLOOKUP(C31,'Composição atual'!$A$1:$F$25000,4,FALSE)))</f>
        <v>M3</v>
      </c>
      <c r="F31" s="200">
        <v>10.65</v>
      </c>
      <c r="G31" s="201">
        <f t="shared" si="7"/>
        <v>0.26369999999999999</v>
      </c>
      <c r="H31" s="199"/>
      <c r="I31" s="202">
        <f t="shared" ref="I31:I80" si="8">H31*(1+G31)</f>
        <v>0</v>
      </c>
      <c r="J31" s="203">
        <f t="shared" si="6"/>
        <v>0</v>
      </c>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row>
    <row r="32" spans="1:96" s="140" customFormat="1">
      <c r="A32" s="134"/>
      <c r="B32" s="134"/>
      <c r="C32" s="135"/>
      <c r="D32" s="136"/>
      <c r="E32" s="134"/>
      <c r="F32" s="137"/>
      <c r="G32" s="137"/>
      <c r="H32" s="303" t="s">
        <v>20686</v>
      </c>
      <c r="I32" s="303"/>
      <c r="J32" s="138">
        <f>SUM(J28:J31)</f>
        <v>0</v>
      </c>
      <c r="K32" s="139"/>
      <c r="L32" s="99"/>
    </row>
    <row r="33" spans="1:51" s="100" customFormat="1">
      <c r="A33" s="188"/>
      <c r="B33" s="189"/>
      <c r="C33" s="190" t="s">
        <v>112</v>
      </c>
      <c r="D33" s="191" t="s">
        <v>20698</v>
      </c>
      <c r="E33" s="194"/>
      <c r="F33" s="193"/>
      <c r="G33" s="193"/>
      <c r="H33" s="193"/>
      <c r="I33" s="194"/>
      <c r="J33" s="195"/>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row>
    <row r="34" spans="1:51" s="112" customFormat="1" ht="31.5">
      <c r="A34" s="196" t="s">
        <v>10344</v>
      </c>
      <c r="B34" s="196" t="s">
        <v>11</v>
      </c>
      <c r="C34" s="204">
        <v>96545</v>
      </c>
      <c r="D34" s="208" t="str">
        <f>IF(C34="","",IFERROR(VLOOKUP(C34,'SINAPI07-2021'!$A$2:$F$12060,2,FALSE),VLOOKUP(C34,'Composição atual'!$A$1:$F$24000,2,FALSE)))</f>
        <v>ARMAÇÃO DE BLOCO, VIGA BALDRAME OU SAPATA UTILIZANDO AÇO CA-50 DE 8 MM - MONTAGEM. AF_06/2017</v>
      </c>
      <c r="E34" s="209" t="str">
        <f>IF(C34="","",IFERROR(VLOOKUP(C34,'SINAPI07-2021'!$A$2:G12083,3,FALSE),VLOOKUP(C34,'Composição atual'!$A$1:$F$25000,4,FALSE)))</f>
        <v>KG</v>
      </c>
      <c r="F34" s="200">
        <v>398.25</v>
      </c>
      <c r="G34" s="201">
        <f t="shared" si="7"/>
        <v>0.26369999999999999</v>
      </c>
      <c r="H34" s="199"/>
      <c r="I34" s="202">
        <f t="shared" si="8"/>
        <v>0</v>
      </c>
      <c r="J34" s="203">
        <f t="shared" ref="J34:J38" si="9">(F34*I34)</f>
        <v>0</v>
      </c>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row>
    <row r="35" spans="1:51" s="112" customFormat="1" ht="31.5">
      <c r="A35" s="196" t="s">
        <v>10343</v>
      </c>
      <c r="B35" s="196" t="s">
        <v>11</v>
      </c>
      <c r="C35" s="204">
        <v>96546</v>
      </c>
      <c r="D35" s="208" t="str">
        <f>IF(C35="","",IFERROR(VLOOKUP(C35,'SINAPI07-2021'!$A$2:$F$12060,2,FALSE),VLOOKUP(C35,'Composição atual'!$A$1:$F$24000,2,FALSE)))</f>
        <v>ARMAÇÃO DE BLOCO, VIGA BALDRAME OU SAPATA UTILIZANDO AÇO CA-50 DE 10 MM - MONTAGEM. AF_06/2017</v>
      </c>
      <c r="E35" s="209" t="str">
        <f>IF(C35="","",IFERROR(VLOOKUP(C35,'SINAPI07-2021'!$A$2:G12084,3,FALSE),VLOOKUP(C35,'Composição atual'!$A$1:$F$25000,4,FALSE)))</f>
        <v>KG</v>
      </c>
      <c r="F35" s="200">
        <v>174.15</v>
      </c>
      <c r="G35" s="201">
        <f t="shared" si="7"/>
        <v>0.26369999999999999</v>
      </c>
      <c r="H35" s="199"/>
      <c r="I35" s="202">
        <f t="shared" si="8"/>
        <v>0</v>
      </c>
      <c r="J35" s="203">
        <f t="shared" si="9"/>
        <v>0</v>
      </c>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row>
    <row r="36" spans="1:51" s="112" customFormat="1" ht="31.5">
      <c r="A36" s="196" t="s">
        <v>10345</v>
      </c>
      <c r="B36" s="196" t="s">
        <v>11</v>
      </c>
      <c r="C36" s="204">
        <v>96543</v>
      </c>
      <c r="D36" s="208" t="str">
        <f>IF(C36="","",IFERROR(VLOOKUP(C36,'SINAPI07-2021'!$A$2:$F$12060,2,FALSE),VLOOKUP(C36,'Composição atual'!$A$1:$F$24000,2,FALSE)))</f>
        <v>ARMAÇÃO DE BLOCO, VIGA BALDRAME E SAPATA UTILIZANDO AÇO CA-60 DE 5 MM - MONTAGEM. AF_06/2017</v>
      </c>
      <c r="E36" s="209" t="str">
        <f>IF(C36="","",IFERROR(VLOOKUP(C36,'SINAPI07-2021'!$A$2:G12085,3,FALSE),VLOOKUP(C36,'Composição atual'!$A$1:$F$25000,4,FALSE)))</f>
        <v>KG</v>
      </c>
      <c r="F36" s="200">
        <v>216.09</v>
      </c>
      <c r="G36" s="201">
        <f t="shared" si="7"/>
        <v>0.26369999999999999</v>
      </c>
      <c r="H36" s="199"/>
      <c r="I36" s="202">
        <f t="shared" si="8"/>
        <v>0</v>
      </c>
      <c r="J36" s="203">
        <f t="shared" si="9"/>
        <v>0</v>
      </c>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row>
    <row r="37" spans="1:51" s="112" customFormat="1" ht="31.5">
      <c r="A37" s="196" t="s">
        <v>10347</v>
      </c>
      <c r="B37" s="196" t="s">
        <v>11</v>
      </c>
      <c r="C37" s="204">
        <v>96533</v>
      </c>
      <c r="D37" s="208" t="str">
        <f>IF(C37="","",IFERROR(VLOOKUP(C37,'SINAPI07-2021'!$A$2:$F$12060,2,FALSE),VLOOKUP(C37,'Composição atual'!$A$1:$F$24000,2,FALSE)))</f>
        <v>FABRICAÇÃO, MONTAGEM E DESMONTAGEM DE FÔRMA PARA VIGA BALDRAME, EM MADEIRA SERRADA, E=25 MM, 2 UTILIZAÇÕES. AF_06/2017</v>
      </c>
      <c r="E37" s="209" t="str">
        <f>IF(C37="","",IFERROR(VLOOKUP(C37,'SINAPI07-2021'!$A$2:G12086,3,FALSE),VLOOKUP(C37,'Composição atual'!$A$1:$F$25000,4,FALSE)))</f>
        <v>M2</v>
      </c>
      <c r="F37" s="200">
        <v>224.64</v>
      </c>
      <c r="G37" s="201">
        <f t="shared" si="7"/>
        <v>0.26369999999999999</v>
      </c>
      <c r="H37" s="199"/>
      <c r="I37" s="202">
        <f t="shared" si="8"/>
        <v>0</v>
      </c>
      <c r="J37" s="203">
        <f t="shared" si="9"/>
        <v>0</v>
      </c>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row>
    <row r="38" spans="1:51" s="112" customFormat="1" ht="31.5">
      <c r="A38" s="196" t="s">
        <v>10348</v>
      </c>
      <c r="B38" s="196" t="s">
        <v>11</v>
      </c>
      <c r="C38" s="204">
        <v>94965</v>
      </c>
      <c r="D38" s="208" t="str">
        <f>IF(C38="","",IFERROR(VLOOKUP(C38,'SINAPI07-2021'!$A$2:$F$12060,2,FALSE),VLOOKUP(C38,'Composição atual'!$A$1:$F$24000,2,FALSE)))</f>
        <v>CONCRETO FCK = 25MPA, TRAÇO 1:2,3:2,7 (EM MASSA SECA DE CIMENTO/ AREIA MÉDIA/ BRITA 1) - PREPARO MECÂNICO COM BETONEIRA 400 L. AF_05/2021</v>
      </c>
      <c r="E38" s="209" t="str">
        <f>IF(C38="","",IFERROR(VLOOKUP(C38,'SINAPI07-2021'!$A$2:G12087,3,FALSE),VLOOKUP(C38,'Composição atual'!$A$1:$F$25000,4,FALSE)))</f>
        <v>M3</v>
      </c>
      <c r="F38" s="200">
        <v>11.46</v>
      </c>
      <c r="G38" s="201">
        <f t="shared" si="7"/>
        <v>0.26369999999999999</v>
      </c>
      <c r="H38" s="199"/>
      <c r="I38" s="202">
        <f t="shared" si="8"/>
        <v>0</v>
      </c>
      <c r="J38" s="203">
        <f t="shared" si="9"/>
        <v>0</v>
      </c>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row>
    <row r="39" spans="1:51" s="140" customFormat="1">
      <c r="A39" s="134"/>
      <c r="B39" s="134"/>
      <c r="C39" s="135"/>
      <c r="D39" s="136"/>
      <c r="E39" s="134"/>
      <c r="F39" s="137"/>
      <c r="G39" s="137"/>
      <c r="H39" s="303" t="s">
        <v>20686</v>
      </c>
      <c r="I39" s="303"/>
      <c r="J39" s="138">
        <f>SUM(J34:J38)</f>
        <v>0</v>
      </c>
      <c r="K39" s="139"/>
      <c r="L39" s="99"/>
    </row>
    <row r="40" spans="1:51" s="100" customFormat="1">
      <c r="A40" s="188"/>
      <c r="B40" s="189"/>
      <c r="C40" s="190" t="s">
        <v>117</v>
      </c>
      <c r="D40" s="191" t="s">
        <v>20699</v>
      </c>
      <c r="E40" s="194"/>
      <c r="F40" s="193"/>
      <c r="G40" s="193"/>
      <c r="H40" s="193"/>
      <c r="I40" s="194"/>
      <c r="J40" s="195"/>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row>
    <row r="41" spans="1:51" s="112" customFormat="1" ht="31.5">
      <c r="A41" s="196" t="s">
        <v>10349</v>
      </c>
      <c r="B41" s="196" t="s">
        <v>11</v>
      </c>
      <c r="C41" s="204">
        <v>92778</v>
      </c>
      <c r="D41" s="208" t="str">
        <f>IF(C41="","",IFERROR(VLOOKUP(C41,'SINAPI07-2021'!$A$2:$F$12060,2,FALSE),VLOOKUP(C41,'Composição atual'!$A$1:$F$24000,2,FALSE)))</f>
        <v>ARMAÇÃO DE PILAR OU VIGA DE UMA ESTRUTURA CONVENCIONAL DE CONCRETO ARMADO EM UMA EDIFICAÇÃO TÉRREA OU SOBRADO UTILIZANDO AÇO CA-50 DE 10,0 MM - MONTAGEM. AF_12/2015</v>
      </c>
      <c r="E41" s="209" t="str">
        <f>IF(C41="","",IFERROR(VLOOKUP(C41,'SINAPI07-2021'!$A$2:G12090,3,FALSE),VLOOKUP(C41,'Composição atual'!$A$1:$F$25000,4,FALSE)))</f>
        <v>KG</v>
      </c>
      <c r="F41" s="200">
        <v>265.41000000000003</v>
      </c>
      <c r="G41" s="201">
        <f t="shared" si="7"/>
        <v>0.26369999999999999</v>
      </c>
      <c r="H41" s="199"/>
      <c r="I41" s="202">
        <f t="shared" si="8"/>
        <v>0</v>
      </c>
      <c r="J41" s="203">
        <f t="shared" ref="J41:J44" si="10">(F41*I41)</f>
        <v>0</v>
      </c>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row>
    <row r="42" spans="1:51" s="112" customFormat="1" ht="31.5">
      <c r="A42" s="196" t="s">
        <v>20700</v>
      </c>
      <c r="B42" s="196" t="s">
        <v>11</v>
      </c>
      <c r="C42" s="204">
        <v>92775</v>
      </c>
      <c r="D42" s="208" t="str">
        <f>IF(C42="","",IFERROR(VLOOKUP(C42,'SINAPI07-2021'!$A$2:$F$12060,2,FALSE),VLOOKUP(C42,'Composição atual'!$A$1:$F$24000,2,FALSE)))</f>
        <v>ARMAÇÃO DE PILAR OU VIGA DE UMA ESTRUTURA CONVENCIONAL DE CONCRETO ARMADO EM UMA EDIFICAÇÃO TÉRREA OU SOBRADO UTILIZANDO AÇO CA-60 DE 5,0 MM - MONTAGEM. AF_12/2015</v>
      </c>
      <c r="E42" s="209" t="str">
        <f>IF(C42="","",IFERROR(VLOOKUP(C42,'SINAPI07-2021'!$A$2:G12091,3,FALSE),VLOOKUP(C42,'Composição atual'!$A$1:$F$25000,4,FALSE)))</f>
        <v>KG</v>
      </c>
      <c r="F42" s="200">
        <v>70.739999999999995</v>
      </c>
      <c r="G42" s="201">
        <f t="shared" si="7"/>
        <v>0.26369999999999999</v>
      </c>
      <c r="H42" s="199"/>
      <c r="I42" s="202">
        <f t="shared" si="8"/>
        <v>0</v>
      </c>
      <c r="J42" s="203">
        <f t="shared" si="10"/>
        <v>0</v>
      </c>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row>
    <row r="43" spans="1:51" s="112" customFormat="1" ht="31.5">
      <c r="A43" s="196" t="s">
        <v>20701</v>
      </c>
      <c r="B43" s="196" t="s">
        <v>11</v>
      </c>
      <c r="C43" s="204">
        <v>92411</v>
      </c>
      <c r="D43" s="208" t="str">
        <f>IF(C43="","",IFERROR(VLOOKUP(C43,'SINAPI07-2021'!$A$2:$F$12060,2,FALSE),VLOOKUP(C43,'Composição atual'!$A$1:$F$24000,2,FALSE)))</f>
        <v>MONTAGEM E DESMONTAGEM DE FÔRMA DE PILARES RETANGULARES E ESTRUTURAS SIMILARES, PÉ-DIREITO SIMPLES, EM MADEIRA SERRADA, 2 UTILIZAÇÕES. AF_09/2020</v>
      </c>
      <c r="E43" s="209" t="str">
        <f>IF(C43="","",IFERROR(VLOOKUP(C43,'SINAPI07-2021'!$A$2:G12092,3,FALSE),VLOOKUP(C43,'Composição atual'!$A$1:$F$25000,4,FALSE)))</f>
        <v>M2</v>
      </c>
      <c r="F43" s="200">
        <v>71.8</v>
      </c>
      <c r="G43" s="201">
        <f t="shared" si="7"/>
        <v>0.26369999999999999</v>
      </c>
      <c r="H43" s="199"/>
      <c r="I43" s="202">
        <f t="shared" si="8"/>
        <v>0</v>
      </c>
      <c r="J43" s="203">
        <f t="shared" si="10"/>
        <v>0</v>
      </c>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row>
    <row r="44" spans="1:51" s="112" customFormat="1" ht="31.5">
      <c r="A44" s="196" t="s">
        <v>20702</v>
      </c>
      <c r="B44" s="196" t="s">
        <v>11</v>
      </c>
      <c r="C44" s="204">
        <v>94965</v>
      </c>
      <c r="D44" s="208" t="str">
        <f>IF(C44="","",IFERROR(VLOOKUP(C44,'SINAPI07-2021'!$A$2:$F$12060,2,FALSE),VLOOKUP(C44,'Composição atual'!$A$1:$F$24000,2,FALSE)))</f>
        <v>CONCRETO FCK = 25MPA, TRAÇO 1:2,3:2,7 (EM MASSA SECA DE CIMENTO/ AREIA MÉDIA/ BRITA 1) - PREPARO MECÂNICO COM BETONEIRA 400 L. AF_05/2021</v>
      </c>
      <c r="E44" s="209" t="str">
        <f>IF(C44="","",IFERROR(VLOOKUP(C44,'SINAPI07-2021'!$A$2:G12093,3,FALSE),VLOOKUP(C44,'Composição atual'!$A$1:$F$25000,4,FALSE)))</f>
        <v>M3</v>
      </c>
      <c r="F44" s="200">
        <v>4.26</v>
      </c>
      <c r="G44" s="201">
        <f t="shared" si="7"/>
        <v>0.26369999999999999</v>
      </c>
      <c r="H44" s="199"/>
      <c r="I44" s="202">
        <f t="shared" si="8"/>
        <v>0</v>
      </c>
      <c r="J44" s="203">
        <f t="shared" si="10"/>
        <v>0</v>
      </c>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row>
    <row r="45" spans="1:51" s="140" customFormat="1">
      <c r="A45" s="134"/>
      <c r="B45" s="134"/>
      <c r="C45" s="135"/>
      <c r="D45" s="136"/>
      <c r="E45" s="134"/>
      <c r="F45" s="137"/>
      <c r="G45" s="137"/>
      <c r="H45" s="303" t="s">
        <v>20686</v>
      </c>
      <c r="I45" s="303"/>
      <c r="J45" s="138">
        <f>SUM(J41:J44)</f>
        <v>0</v>
      </c>
      <c r="K45" s="139"/>
      <c r="L45" s="99"/>
    </row>
    <row r="46" spans="1:51" s="100" customFormat="1">
      <c r="A46" s="188"/>
      <c r="B46" s="189"/>
      <c r="C46" s="190" t="s">
        <v>118</v>
      </c>
      <c r="D46" s="191" t="s">
        <v>20703</v>
      </c>
      <c r="E46" s="194"/>
      <c r="F46" s="193"/>
      <c r="G46" s="193"/>
      <c r="H46" s="193"/>
      <c r="I46" s="194"/>
      <c r="J46" s="195"/>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row>
    <row r="47" spans="1:51" s="112" customFormat="1" ht="47.25">
      <c r="A47" s="196" t="s">
        <v>20704</v>
      </c>
      <c r="B47" s="196" t="s">
        <v>59</v>
      </c>
      <c r="C47" s="197" t="s">
        <v>20959</v>
      </c>
      <c r="D47" s="208" t="str">
        <f>IF(C47="","",IFERROR(VLOOKUP(C47,'SINAPI07-2021'!$A$2:$F$12060,2,FALSE),VLOOKUP(C47,'Composição atual'!$A$1:$F$24000,2,FALSE)))</f>
        <v>LAJE PRE-MOLDADA P/FORRO, SOBRECARGA 100KG/M2, VAOS ATE 3,50M/E=8CM, C/LAJOTAS E CAP.C/CONC FCK=20MPA, 3CM, INTER-EIXO 38CM, C/ESCORAMENTO (REAPR.3X) E FERRAGEM NEGATIVA  (REF. SINAPI 74202/1 - 10/2020)</v>
      </c>
      <c r="E47" s="209" t="str">
        <f>IF(C47="","",IFERROR(VLOOKUP(C47,'SINAPI07-2021'!$A$2:G12096,3,FALSE),VLOOKUP(C47,'Composição atual'!$A$1:$F$25000,4,FALSE)))</f>
        <v>M2</v>
      </c>
      <c r="F47" s="200">
        <v>83.53</v>
      </c>
      <c r="G47" s="201">
        <f t="shared" si="7"/>
        <v>0.26369999999999999</v>
      </c>
      <c r="H47" s="199"/>
      <c r="I47" s="202">
        <f t="shared" ref="I47" si="11">H47*(1+G47)</f>
        <v>0</v>
      </c>
      <c r="J47" s="203">
        <f t="shared" ref="J47" si="12">(F47*I47)</f>
        <v>0</v>
      </c>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row>
    <row r="48" spans="1:51" s="140" customFormat="1">
      <c r="A48" s="134"/>
      <c r="B48" s="134"/>
      <c r="C48" s="135"/>
      <c r="D48" s="136"/>
      <c r="E48" s="134"/>
      <c r="F48" s="137"/>
      <c r="G48" s="137"/>
      <c r="H48" s="303" t="s">
        <v>20686</v>
      </c>
      <c r="I48" s="303"/>
      <c r="J48" s="138">
        <f>SUM(J47)</f>
        <v>0</v>
      </c>
      <c r="K48" s="139"/>
      <c r="L48" s="99"/>
    </row>
    <row r="49" spans="1:51" s="100" customFormat="1">
      <c r="A49" s="188"/>
      <c r="B49" s="189"/>
      <c r="C49" s="190" t="s">
        <v>119</v>
      </c>
      <c r="D49" s="191" t="s">
        <v>20705</v>
      </c>
      <c r="E49" s="194"/>
      <c r="F49" s="193"/>
      <c r="G49" s="193"/>
      <c r="H49" s="193"/>
      <c r="I49" s="194"/>
      <c r="J49" s="195"/>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row>
    <row r="50" spans="1:51" s="112" customFormat="1">
      <c r="A50" s="196" t="s">
        <v>20706</v>
      </c>
      <c r="B50" s="196" t="s">
        <v>11</v>
      </c>
      <c r="C50" s="204">
        <v>93186</v>
      </c>
      <c r="D50" s="208" t="str">
        <f>IF(C50="","",IFERROR(VLOOKUP(C50,'SINAPI07-2021'!$A$2:$F$12060,2,FALSE),VLOOKUP(C50,'Composição atual'!$A$1:$F$24000,2,FALSE)))</f>
        <v>VERGA MOLDADA IN LOCO EM CONCRETO PARA JANELAS COM ATÉ 1,5 M DE VÃO. AF_03/2016</v>
      </c>
      <c r="E50" s="209" t="str">
        <f>IF(C50="","",IFERROR(VLOOKUP(C50,'SINAPI07-2021'!$A$2:G12099,3,FALSE),VLOOKUP(C50,'Composição atual'!$A$1:$F$25000,4,FALSE)))</f>
        <v>M</v>
      </c>
      <c r="F50" s="200">
        <v>1.4</v>
      </c>
      <c r="G50" s="201">
        <f t="shared" si="7"/>
        <v>0.26369999999999999</v>
      </c>
      <c r="H50" s="199"/>
      <c r="I50" s="202">
        <f t="shared" si="8"/>
        <v>0</v>
      </c>
      <c r="J50" s="203">
        <f t="shared" ref="J50:J55" si="13">(F50*I50)</f>
        <v>0</v>
      </c>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row>
    <row r="51" spans="1:51" s="112" customFormat="1">
      <c r="A51" s="196" t="s">
        <v>20707</v>
      </c>
      <c r="B51" s="196" t="s">
        <v>11</v>
      </c>
      <c r="C51" s="204">
        <v>93187</v>
      </c>
      <c r="D51" s="208" t="str">
        <f>IF(C51="","",IFERROR(VLOOKUP(C51,'SINAPI07-2021'!$A$2:$F$12060,2,FALSE),VLOOKUP(C51,'Composição atual'!$A$1:$F$24000,2,FALSE)))</f>
        <v>VERGA MOLDADA IN LOCO EM CONCRETO PARA JANELAS COM MAIS DE 1,5 M DE VÃO. AF_03/2016</v>
      </c>
      <c r="E51" s="209" t="str">
        <f>IF(C51="","",IFERROR(VLOOKUP(C51,'SINAPI07-2021'!$A$2:G12100,3,FALSE),VLOOKUP(C51,'Composição atual'!$A$1:$F$25000,4,FALSE)))</f>
        <v>M</v>
      </c>
      <c r="F51" s="200">
        <v>10.4</v>
      </c>
      <c r="G51" s="201">
        <f t="shared" si="7"/>
        <v>0.26369999999999999</v>
      </c>
      <c r="H51" s="199"/>
      <c r="I51" s="202">
        <f t="shared" si="8"/>
        <v>0</v>
      </c>
      <c r="J51" s="203">
        <f t="shared" si="13"/>
        <v>0</v>
      </c>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row>
    <row r="52" spans="1:51" s="112" customFormat="1">
      <c r="A52" s="196" t="s">
        <v>20708</v>
      </c>
      <c r="B52" s="196" t="s">
        <v>11</v>
      </c>
      <c r="C52" s="204">
        <v>93188</v>
      </c>
      <c r="D52" s="208" t="str">
        <f>IF(C52="","",IFERROR(VLOOKUP(C52,'SINAPI07-2021'!$A$2:$F$12060,2,FALSE),VLOOKUP(C52,'Composição atual'!$A$1:$F$24000,2,FALSE)))</f>
        <v>VERGA MOLDADA IN LOCO EM CONCRETO PARA PORTAS COM ATÉ 1,5 M DE VÃO. AF_03/2016</v>
      </c>
      <c r="E52" s="209" t="str">
        <f>IF(C52="","",IFERROR(VLOOKUP(C52,'SINAPI07-2021'!$A$2:G12101,3,FALSE),VLOOKUP(C52,'Composição atual'!$A$1:$F$25000,4,FALSE)))</f>
        <v>M</v>
      </c>
      <c r="F52" s="200">
        <v>9.5</v>
      </c>
      <c r="G52" s="201">
        <f t="shared" si="7"/>
        <v>0.26369999999999999</v>
      </c>
      <c r="H52" s="199"/>
      <c r="I52" s="202">
        <f t="shared" si="8"/>
        <v>0</v>
      </c>
      <c r="J52" s="203">
        <f t="shared" si="13"/>
        <v>0</v>
      </c>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row>
    <row r="53" spans="1:51" s="112" customFormat="1" ht="31.5">
      <c r="A53" s="196" t="s">
        <v>20709</v>
      </c>
      <c r="B53" s="196" t="s">
        <v>11</v>
      </c>
      <c r="C53" s="204">
        <v>93196</v>
      </c>
      <c r="D53" s="208" t="str">
        <f>IF(C53="","",IFERROR(VLOOKUP(C53,'SINAPI07-2021'!$A$2:$F$12060,2,FALSE),VLOOKUP(C53,'Composição atual'!$A$1:$F$24000,2,FALSE)))</f>
        <v>CONTRAVERGA MOLDADA IN LOCO EM CONCRETO PARA VÃOS DE ATÉ 1,5 M DE COMPRIMENTO. AF_03/2016</v>
      </c>
      <c r="E53" s="209" t="str">
        <f>IF(C53="","",IFERROR(VLOOKUP(C53,'SINAPI07-2021'!$A$2:G12102,3,FALSE),VLOOKUP(C53,'Composição atual'!$A$1:$F$25000,4,FALSE)))</f>
        <v>M</v>
      </c>
      <c r="F53" s="200">
        <v>1.4</v>
      </c>
      <c r="G53" s="201">
        <f t="shared" si="7"/>
        <v>0.26369999999999999</v>
      </c>
      <c r="H53" s="199"/>
      <c r="I53" s="202">
        <f t="shared" si="8"/>
        <v>0</v>
      </c>
      <c r="J53" s="203">
        <f t="shared" si="13"/>
        <v>0</v>
      </c>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row>
    <row r="54" spans="1:51" s="112" customFormat="1" ht="31.5">
      <c r="A54" s="196" t="s">
        <v>20710</v>
      </c>
      <c r="B54" s="196" t="s">
        <v>11</v>
      </c>
      <c r="C54" s="204">
        <v>93197</v>
      </c>
      <c r="D54" s="208" t="str">
        <f>IF(C54="","",IFERROR(VLOOKUP(C54,'SINAPI07-2021'!$A$2:$F$12060,2,FALSE),VLOOKUP(C54,'Composição atual'!$A$1:$F$24000,2,FALSE)))</f>
        <v>CONTRAVERGA MOLDADA IN LOCO EM CONCRETO PARA VÃOS DE MAIS DE 1,5 M DE COMPRIMENTO. AF_03/2016</v>
      </c>
      <c r="E54" s="209" t="str">
        <f>IF(C54="","",IFERROR(VLOOKUP(C54,'SINAPI07-2021'!$A$2:G12103,3,FALSE),VLOOKUP(C54,'Composição atual'!$A$1:$F$25000,4,FALSE)))</f>
        <v>M</v>
      </c>
      <c r="F54" s="200">
        <v>10.4</v>
      </c>
      <c r="G54" s="201">
        <f t="shared" si="7"/>
        <v>0.26369999999999999</v>
      </c>
      <c r="H54" s="199"/>
      <c r="I54" s="202">
        <f t="shared" si="8"/>
        <v>0</v>
      </c>
      <c r="J54" s="203">
        <f t="shared" si="13"/>
        <v>0</v>
      </c>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row>
    <row r="55" spans="1:51" s="112" customFormat="1" ht="47.25">
      <c r="A55" s="196" t="s">
        <v>20711</v>
      </c>
      <c r="B55" s="196" t="s">
        <v>11</v>
      </c>
      <c r="C55" s="204">
        <v>87491</v>
      </c>
      <c r="D55" s="208" t="str">
        <f>IF(C55="","",IFERROR(VLOOKUP(C55,'SINAPI07-2021'!$A$2:$F$12060,2,FALSE),VLOOKUP(C55,'Composição atual'!$A$1:$F$24000,2,FALSE)))</f>
        <v>ALVENARIA DE VEDAÇÃO DE BLOCOS CERÂMICOS FURADOS NA VERTICAL DE 14X19X39CM (ESPESSURA 14CM) DE PAREDES COM ÁREA LÍQUIDA MAIOR OU IGUAL A 6M² COM VÃOS E ARGAMASSA DE ASSENTAMENTO COM PREPARO EM BETONEIRA. AF_06/2014</v>
      </c>
      <c r="E55" s="209" t="str">
        <f>IF(C55="","",IFERROR(VLOOKUP(C55,'SINAPI07-2021'!$A$2:G12104,3,FALSE),VLOOKUP(C55,'Composição atual'!$A$1:$F$25000,4,FALSE)))</f>
        <v>M2</v>
      </c>
      <c r="F55" s="200">
        <v>590.41999999999996</v>
      </c>
      <c r="G55" s="201">
        <f t="shared" si="7"/>
        <v>0.26369999999999999</v>
      </c>
      <c r="H55" s="199"/>
      <c r="I55" s="202">
        <f t="shared" si="8"/>
        <v>0</v>
      </c>
      <c r="J55" s="203">
        <f t="shared" si="13"/>
        <v>0</v>
      </c>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row>
    <row r="56" spans="1:51" s="140" customFormat="1">
      <c r="A56" s="134"/>
      <c r="B56" s="134"/>
      <c r="C56" s="135"/>
      <c r="D56" s="136"/>
      <c r="E56" s="134"/>
      <c r="F56" s="137"/>
      <c r="G56" s="137"/>
      <c r="H56" s="303" t="s">
        <v>20686</v>
      </c>
      <c r="I56" s="303"/>
      <c r="J56" s="138">
        <f>SUM(J50:J55)</f>
        <v>0</v>
      </c>
      <c r="K56" s="139"/>
      <c r="L56" s="99"/>
    </row>
    <row r="57" spans="1:51" s="100" customFormat="1">
      <c r="A57" s="188"/>
      <c r="B57" s="189"/>
      <c r="C57" s="190" t="s">
        <v>20712</v>
      </c>
      <c r="D57" s="191" t="s">
        <v>20713</v>
      </c>
      <c r="E57" s="194"/>
      <c r="F57" s="193"/>
      <c r="G57" s="193"/>
      <c r="H57" s="193"/>
      <c r="I57" s="194"/>
      <c r="J57" s="195"/>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row>
    <row r="58" spans="1:51" s="112" customFormat="1" ht="47.25">
      <c r="A58" s="196" t="s">
        <v>20714</v>
      </c>
      <c r="B58" s="196" t="s">
        <v>11</v>
      </c>
      <c r="C58" s="204">
        <v>100775</v>
      </c>
      <c r="D58" s="208" t="str">
        <f>IF(C58="","",IFERROR(VLOOKUP(C58,'SINAPI07-2021'!$A$2:$F$12060,2,FALSE),VLOOKUP(C58,'Composição atual'!$A$1:$F$24000,2,FALSE)))</f>
        <v>ESTRUTURA TRELIÇADA DE COBERTURA, TIPO FINK, COM LIGAÇÕES SOLDADAS, INCLUSOS PERFIS METÁLICOS, CHAPAS METÁLICAS, MÃO DE OBRA E TRANSPORTE COM GUINDASTE - FORNECIMENTO E INSTALAÇÃO. AF_01/2020_P</v>
      </c>
      <c r="E58" s="209" t="str">
        <f>IF(C58="","",IFERROR(VLOOKUP(C58,'SINAPI07-2021'!$A$2:G12107,3,FALSE),VLOOKUP(C58,'Composição atual'!$A$1:$F$25000,4,FALSE)))</f>
        <v>KG</v>
      </c>
      <c r="F58" s="200">
        <v>11315.62</v>
      </c>
      <c r="G58" s="201">
        <f t="shared" si="7"/>
        <v>0.26369999999999999</v>
      </c>
      <c r="H58" s="199"/>
      <c r="I58" s="202">
        <f t="shared" si="8"/>
        <v>0</v>
      </c>
      <c r="J58" s="203">
        <f t="shared" ref="J58:J63" si="14">(F58*I58)</f>
        <v>0</v>
      </c>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row>
    <row r="59" spans="1:51" s="112" customFormat="1" ht="31.5">
      <c r="A59" s="196" t="s">
        <v>20715</v>
      </c>
      <c r="B59" s="196" t="s">
        <v>11</v>
      </c>
      <c r="C59" s="204">
        <v>100747</v>
      </c>
      <c r="D59" s="208" t="str">
        <f>IF(C59="","",IFERROR(VLOOKUP(C59,'SINAPI07-2021'!$A$2:$F$12060,2,FALSE),VLOOKUP(C59,'Composição atual'!$A$1:$F$24000,2,FALSE)))</f>
        <v>PINTURA COM TINTA ALQUÍDICA DE ACABAMENTO (ESMALTE SINTÉTICO FOSCO) PULVERIZADA SOBRE PERFIL METÁLICO EXECUTADO EM FÁBRICA (POR DEMÃO). AF_01/2020_P</v>
      </c>
      <c r="E59" s="209" t="str">
        <f>IF(C59="","",IFERROR(VLOOKUP(C59,'SINAPI07-2021'!$A$2:G12108,3,FALSE),VLOOKUP(C59,'Composição atual'!$A$1:$F$25000,4,FALSE)))</f>
        <v>M2</v>
      </c>
      <c r="F59" s="200">
        <v>544.65</v>
      </c>
      <c r="G59" s="201">
        <f t="shared" si="7"/>
        <v>0.26369999999999999</v>
      </c>
      <c r="H59" s="199"/>
      <c r="I59" s="202">
        <f t="shared" si="8"/>
        <v>0</v>
      </c>
      <c r="J59" s="203">
        <f t="shared" si="14"/>
        <v>0</v>
      </c>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row>
    <row r="60" spans="1:51" s="112" customFormat="1" ht="31.5">
      <c r="A60" s="196" t="s">
        <v>20716</v>
      </c>
      <c r="B60" s="196" t="s">
        <v>11</v>
      </c>
      <c r="C60" s="204">
        <v>100761</v>
      </c>
      <c r="D60" s="208" t="str">
        <f>IF(C60="","",IFERROR(VLOOKUP(C60,'SINAPI07-2021'!$A$2:$F$12060,2,FALSE),VLOOKUP(C60,'Composição atual'!$A$1:$F$24000,2,FALSE)))</f>
        <v>PINTURA COM TINTA ALQUÍDICA DE ACABAMENTO (ESMALTE SINTÉTICO FOSCO) PULVERIZADA SOBRE SUPERFÍCIES METÁLICAS (EXCETO PERFIL) EXECUTADO EM OBRA (02 DEMÃOS). AF_01/2020_P</v>
      </c>
      <c r="E60" s="209" t="str">
        <f>IF(C60="","",IFERROR(VLOOKUP(C60,'SINAPI07-2021'!$A$2:G12109,3,FALSE),VLOOKUP(C60,'Composição atual'!$A$1:$F$25000,4,FALSE)))</f>
        <v>M2</v>
      </c>
      <c r="F60" s="200">
        <v>732.19</v>
      </c>
      <c r="G60" s="201">
        <f t="shared" si="7"/>
        <v>0.26369999999999999</v>
      </c>
      <c r="H60" s="199"/>
      <c r="I60" s="202">
        <f t="shared" si="8"/>
        <v>0</v>
      </c>
      <c r="J60" s="203">
        <f t="shared" si="14"/>
        <v>0</v>
      </c>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row>
    <row r="61" spans="1:51" s="112" customFormat="1" ht="31.5">
      <c r="A61" s="196" t="s">
        <v>20717</v>
      </c>
      <c r="B61" s="196" t="s">
        <v>11</v>
      </c>
      <c r="C61" s="204">
        <v>94213</v>
      </c>
      <c r="D61" s="208" t="str">
        <f>IF(C61="","",IFERROR(VLOOKUP(C61,'SINAPI07-2021'!$A$2:$F$12060,2,FALSE),VLOOKUP(C61,'Composição atual'!$A$1:$F$24000,2,FALSE)))</f>
        <v>TELHAMENTO COM TELHA DE AÇO/ALUMÍNIO E = 0,5 MM, COM ATÉ 2 ÁGUAS, INCLUSO IÇAMENTO. AF_07/2019</v>
      </c>
      <c r="E61" s="209" t="str">
        <f>IF(C61="","",IFERROR(VLOOKUP(C61,'SINAPI07-2021'!$A$2:G12110,3,FALSE),VLOOKUP(C61,'Composição atual'!$A$1:$F$25000,4,FALSE)))</f>
        <v>M2</v>
      </c>
      <c r="F61" s="200">
        <v>732.19</v>
      </c>
      <c r="G61" s="201">
        <f t="shared" si="7"/>
        <v>0.26369999999999999</v>
      </c>
      <c r="H61" s="199"/>
      <c r="I61" s="202">
        <f t="shared" si="8"/>
        <v>0</v>
      </c>
      <c r="J61" s="203">
        <f t="shared" si="14"/>
        <v>0</v>
      </c>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row>
    <row r="62" spans="1:51" s="112" customFormat="1" ht="31.5">
      <c r="A62" s="196" t="s">
        <v>20718</v>
      </c>
      <c r="B62" s="196" t="s">
        <v>11</v>
      </c>
      <c r="C62" s="204">
        <v>94227</v>
      </c>
      <c r="D62" s="208" t="str">
        <f>IF(C62="","",IFERROR(VLOOKUP(C62,'SINAPI07-2021'!$A$2:$F$12060,2,FALSE),VLOOKUP(C62,'Composição atual'!$A$1:$F$24000,2,FALSE)))</f>
        <v>CALHA EM CHAPA DE AÇO GALVANIZADO NÚMERO 24, DESENVOLVIMENTO DE 33 CM, INCLUSO TRANSPORTE VERTICAL. AF_07/2019</v>
      </c>
      <c r="E62" s="209" t="str">
        <f>IF(C62="","",IFERROR(VLOOKUP(C62,'SINAPI07-2021'!$A$2:G12111,3,FALSE),VLOOKUP(C62,'Composição atual'!$A$1:$F$25000,4,FALSE)))</f>
        <v>M</v>
      </c>
      <c r="F62" s="200">
        <v>69.900000000000006</v>
      </c>
      <c r="G62" s="201">
        <f t="shared" si="7"/>
        <v>0.26369999999999999</v>
      </c>
      <c r="H62" s="199"/>
      <c r="I62" s="202">
        <f t="shared" si="8"/>
        <v>0</v>
      </c>
      <c r="J62" s="203">
        <f t="shared" si="14"/>
        <v>0</v>
      </c>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row>
    <row r="63" spans="1:51" s="112" customFormat="1" ht="31.5">
      <c r="A63" s="196" t="s">
        <v>20719</v>
      </c>
      <c r="B63" s="196" t="s">
        <v>11</v>
      </c>
      <c r="C63" s="204">
        <v>100327</v>
      </c>
      <c r="D63" s="208" t="str">
        <f>IF(C63="","",IFERROR(VLOOKUP(C63,'SINAPI07-2021'!$A$2:$F$12060,2,FALSE),VLOOKUP(C63,'Composição atual'!$A$1:$F$24000,2,FALSE)))</f>
        <v>RUFO EXTERNO/INTERNO EM CHAPA DE AÇO GALVANIZADO NÚMERO 26, CORTE DE 33 CM, INCLUSO IÇAMENTO. AF_07/2019</v>
      </c>
      <c r="E63" s="209" t="str">
        <f>IF(C63="","",IFERROR(VLOOKUP(C63,'SINAPI07-2021'!$A$2:G12112,3,FALSE),VLOOKUP(C63,'Composição atual'!$A$1:$F$25000,4,FALSE)))</f>
        <v>M</v>
      </c>
      <c r="F63" s="200">
        <v>78.56</v>
      </c>
      <c r="G63" s="201">
        <f t="shared" si="7"/>
        <v>0.26369999999999999</v>
      </c>
      <c r="H63" s="199"/>
      <c r="I63" s="202">
        <f t="shared" si="8"/>
        <v>0</v>
      </c>
      <c r="J63" s="203">
        <f t="shared" si="14"/>
        <v>0</v>
      </c>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row>
    <row r="64" spans="1:51" s="140" customFormat="1">
      <c r="A64" s="134"/>
      <c r="B64" s="134"/>
      <c r="C64" s="135"/>
      <c r="D64" s="136"/>
      <c r="E64" s="134"/>
      <c r="F64" s="137"/>
      <c r="G64" s="137"/>
      <c r="H64" s="303" t="s">
        <v>20686</v>
      </c>
      <c r="I64" s="303"/>
      <c r="J64" s="138">
        <f>SUM(J58:J63)</f>
        <v>0</v>
      </c>
      <c r="K64" s="139"/>
      <c r="L64" s="99"/>
    </row>
    <row r="65" spans="1:51" s="100" customFormat="1">
      <c r="A65" s="188"/>
      <c r="B65" s="189"/>
      <c r="C65" s="190" t="s">
        <v>20720</v>
      </c>
      <c r="D65" s="191" t="s">
        <v>20721</v>
      </c>
      <c r="E65" s="194"/>
      <c r="F65" s="193"/>
      <c r="G65" s="193"/>
      <c r="H65" s="193"/>
      <c r="I65" s="194"/>
      <c r="J65" s="195"/>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row>
    <row r="66" spans="1:51" s="112" customFormat="1" ht="31.5">
      <c r="A66" s="210" t="s">
        <v>20722</v>
      </c>
      <c r="B66" s="210" t="s">
        <v>59</v>
      </c>
      <c r="C66" s="197" t="s">
        <v>20960</v>
      </c>
      <c r="D66" s="208" t="str">
        <f>IF(C66="","",IFERROR(VLOOKUP(C66,'SINAPI07-2021'!$A$2:$F$12060,2,FALSE),VLOOKUP(C66,'Composição atual'!$A$1:$F$24000,2,FALSE)))</f>
        <v>IMPERMEABILIZACAO DE ESTRUTURAS ENTERRADAS, COM TINTA ASFALTICA, DUAS DEMAOS.  (REF. SINAPI 74106/1 - 01/2020)</v>
      </c>
      <c r="E66" s="209" t="str">
        <f>IF(C66="","",IFERROR(VLOOKUP(C66,'SINAPI07-2021'!$A$2:G12115,3,FALSE),VLOOKUP(C66,'Composição atual'!$A$1:$F$25000,4,FALSE)))</f>
        <v>M2</v>
      </c>
      <c r="F66" s="200">
        <v>184.19</v>
      </c>
      <c r="G66" s="201">
        <f t="shared" si="7"/>
        <v>0.26369999999999999</v>
      </c>
      <c r="H66" s="199"/>
      <c r="I66" s="202">
        <f t="shared" ref="I66" si="15">H66*(1+G66)</f>
        <v>0</v>
      </c>
      <c r="J66" s="203">
        <f t="shared" ref="J66" si="16">(F66*I66)</f>
        <v>0</v>
      </c>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row>
    <row r="67" spans="1:51" s="140" customFormat="1">
      <c r="A67" s="134"/>
      <c r="B67" s="134"/>
      <c r="C67" s="135"/>
      <c r="D67" s="136"/>
      <c r="E67" s="134"/>
      <c r="F67" s="137"/>
      <c r="G67" s="137"/>
      <c r="H67" s="303" t="s">
        <v>20686</v>
      </c>
      <c r="I67" s="303"/>
      <c r="J67" s="138">
        <f>SUM(J66)</f>
        <v>0</v>
      </c>
      <c r="K67" s="139"/>
      <c r="L67" s="99"/>
    </row>
    <row r="68" spans="1:51" s="100" customFormat="1">
      <c r="A68" s="188"/>
      <c r="B68" s="189"/>
      <c r="C68" s="190" t="s">
        <v>20723</v>
      </c>
      <c r="D68" s="191" t="s">
        <v>20724</v>
      </c>
      <c r="E68" s="194"/>
      <c r="F68" s="193"/>
      <c r="G68" s="193"/>
      <c r="H68" s="193"/>
      <c r="I68" s="194"/>
      <c r="J68" s="195"/>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row>
    <row r="69" spans="1:51" s="112" customFormat="1" ht="31.5">
      <c r="A69" s="210" t="s">
        <v>20725</v>
      </c>
      <c r="B69" s="196" t="s">
        <v>11</v>
      </c>
      <c r="C69" s="204">
        <v>87879</v>
      </c>
      <c r="D69" s="208" t="str">
        <f>IF(C69="","",IFERROR(VLOOKUP(C69,'SINAPI07-2021'!$A$2:$F$12060,2,FALSE),VLOOKUP(C69,'Composição atual'!$A$1:$F$24000,2,FALSE)))</f>
        <v>CHAPISCO APLICADO EM ALVENARIAS E ESTRUTURAS DE CONCRETO INTERNAS, COM COLHER DE PEDREIRO.  ARGAMASSA TRAÇO 1:3 COM PREPARO EM BETONEIRA 400L. AF_06/2014</v>
      </c>
      <c r="E69" s="209" t="str">
        <f>IF(C69="","",IFERROR(VLOOKUP(C69,'SINAPI07-2021'!$A$2:G12118,3,FALSE),VLOOKUP(C69,'Composição atual'!$A$1:$F$25000,4,FALSE)))</f>
        <v>M2</v>
      </c>
      <c r="F69" s="200">
        <v>1180.42</v>
      </c>
      <c r="G69" s="201">
        <f t="shared" si="7"/>
        <v>0.26369999999999999</v>
      </c>
      <c r="H69" s="199"/>
      <c r="I69" s="202">
        <f t="shared" si="8"/>
        <v>0</v>
      </c>
      <c r="J69" s="203">
        <f t="shared" ref="J69:J74" si="17">(F69*I69)</f>
        <v>0</v>
      </c>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row>
    <row r="70" spans="1:51" s="112" customFormat="1" ht="31.5">
      <c r="A70" s="210" t="s">
        <v>20726</v>
      </c>
      <c r="B70" s="196" t="s">
        <v>11</v>
      </c>
      <c r="C70" s="204">
        <v>87881</v>
      </c>
      <c r="D70" s="208" t="str">
        <f>IF(C70="","",IFERROR(VLOOKUP(C70,'SINAPI07-2021'!$A$2:$F$12060,2,FALSE),VLOOKUP(C70,'Composição atual'!$A$1:$F$24000,2,FALSE)))</f>
        <v>CHAPISCO APLICADO NO TETO, COM ROLO PARA TEXTURA ACRÍLICA. ARGAMASSA TRAÇO 1:4 E EMULSÃO POLIMÉRICA (ADESIVO) COM PREPARO MANUAL. AF_06/2014</v>
      </c>
      <c r="E70" s="209" t="str">
        <f>IF(C70="","",IFERROR(VLOOKUP(C70,'SINAPI07-2021'!$A$2:G12119,3,FALSE),VLOOKUP(C70,'Composição atual'!$A$1:$F$25000,4,FALSE)))</f>
        <v>M2</v>
      </c>
      <c r="F70" s="200">
        <v>83.53</v>
      </c>
      <c r="G70" s="201">
        <f t="shared" si="7"/>
        <v>0.26369999999999999</v>
      </c>
      <c r="H70" s="199"/>
      <c r="I70" s="202">
        <f t="shared" si="8"/>
        <v>0</v>
      </c>
      <c r="J70" s="203">
        <f t="shared" si="17"/>
        <v>0</v>
      </c>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row>
    <row r="71" spans="1:51" s="112" customFormat="1" ht="63">
      <c r="A71" s="210" t="s">
        <v>20727</v>
      </c>
      <c r="B71" s="196" t="s">
        <v>11</v>
      </c>
      <c r="C71" s="204">
        <v>89173</v>
      </c>
      <c r="D71" s="208" t="str">
        <f>IF(C71="","",IFERROR(VLOOKUP(C71,'SINAPI07-2021'!$A$2:$F$12060,2,FALSE),VLOOKUP(C71,'Composição atual'!$A$1:$F$24000,2,FALSE)))</f>
        <v>(COMPOSIÇÃO REPRESENTATIVA) DO SERVIÇO DE EMBOÇO/MASSA ÚNICA, APLICADO MANUALMENTE, TRAÇO 1:2:8, EM BETONEIRA DE 400L, PAREDES INTERNAS, COM EXECUÇÃO DE TALISCAS, EDIFICAÇÃO HABITACIONAL UNIFAMILIAR (CASAS) E EDIFICAÇÃO PÚBLICA PADRÃO. AF_12/2014</v>
      </c>
      <c r="E71" s="209" t="str">
        <f>IF(C71="","",IFERROR(VLOOKUP(C71,'SINAPI07-2021'!$A$2:G12120,3,FALSE),VLOOKUP(C71,'Composição atual'!$A$1:$F$25000,4,FALSE)))</f>
        <v>M2</v>
      </c>
      <c r="F71" s="200">
        <f>F69</f>
        <v>1180.42</v>
      </c>
      <c r="G71" s="201">
        <f t="shared" si="7"/>
        <v>0.26369999999999999</v>
      </c>
      <c r="H71" s="199"/>
      <c r="I71" s="202">
        <f t="shared" si="8"/>
        <v>0</v>
      </c>
      <c r="J71" s="203">
        <f t="shared" si="17"/>
        <v>0</v>
      </c>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row>
    <row r="72" spans="1:51" s="112" customFormat="1" ht="47.25">
      <c r="A72" s="210" t="s">
        <v>20728</v>
      </c>
      <c r="B72" s="196" t="s">
        <v>11</v>
      </c>
      <c r="C72" s="204">
        <v>90406</v>
      </c>
      <c r="D72" s="208" t="str">
        <f>IF(C72="","",IFERROR(VLOOKUP(C72,'SINAPI07-2021'!$A$2:$F$12060,2,FALSE),VLOOKUP(C72,'Composição atual'!$A$1:$F$24000,2,FALSE)))</f>
        <v>MASSA ÚNICA, PARA RECEBIMENTO DE PINTURA, EM ARGAMASSA TRAÇO 1:2:8, PREPARO MECÂNICO COM BETONEIRA 400L, APLICADA MANUALMENTE EM TETO, ESPESSURA DE 20MM, COM EXECUÇÃO DE TALISCAS. AF_03/2015</v>
      </c>
      <c r="E72" s="209" t="str">
        <f>IF(C72="","",IFERROR(VLOOKUP(C72,'SINAPI07-2021'!$A$2:G12121,3,FALSE),VLOOKUP(C72,'Composição atual'!$A$1:$F$25000,4,FALSE)))</f>
        <v>M2</v>
      </c>
      <c r="F72" s="200">
        <f>F70</f>
        <v>83.53</v>
      </c>
      <c r="G72" s="201">
        <f t="shared" si="7"/>
        <v>0.26369999999999999</v>
      </c>
      <c r="H72" s="199"/>
      <c r="I72" s="202">
        <f t="shared" si="8"/>
        <v>0</v>
      </c>
      <c r="J72" s="203">
        <f t="shared" si="17"/>
        <v>0</v>
      </c>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row>
    <row r="73" spans="1:51" s="112" customFormat="1" ht="47.25">
      <c r="A73" s="210" t="s">
        <v>20729</v>
      </c>
      <c r="B73" s="196" t="s">
        <v>11</v>
      </c>
      <c r="C73" s="204">
        <v>87265</v>
      </c>
      <c r="D73" s="208" t="str">
        <f>IF(C73="","",IFERROR(VLOOKUP(C73,'SINAPI07-2021'!$A$2:$F$12060,2,FALSE),VLOOKUP(C73,'Composição atual'!$A$1:$F$24000,2,FALSE)))</f>
        <v>REVESTIMENTO CERÂMICO PARA PAREDES INTERNAS COM PLACAS TIPO ESMALTADA EXTRA DE DIMENSÕES 20X20 CM APLICADAS EM AMBIENTES DE ÁREA MAIOR QUE 5 M² NA ALTURA INTEIRA DAS PAREDES. AF_06/2014</v>
      </c>
      <c r="E73" s="209" t="str">
        <f>IF(C73="","",IFERROR(VLOOKUP(C73,'SINAPI07-2021'!$A$2:G12122,3,FALSE),VLOOKUP(C73,'Composição atual'!$A$1:$F$25000,4,FALSE)))</f>
        <v>M2</v>
      </c>
      <c r="F73" s="200">
        <v>632.22</v>
      </c>
      <c r="G73" s="201">
        <f t="shared" si="7"/>
        <v>0.26369999999999999</v>
      </c>
      <c r="H73" s="199"/>
      <c r="I73" s="202">
        <f t="shared" si="8"/>
        <v>0</v>
      </c>
      <c r="J73" s="203">
        <f t="shared" si="17"/>
        <v>0</v>
      </c>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row>
    <row r="74" spans="1:51" s="112" customFormat="1" ht="31.5">
      <c r="A74" s="210" t="s">
        <v>20730</v>
      </c>
      <c r="B74" s="196" t="s">
        <v>11</v>
      </c>
      <c r="C74" s="204">
        <v>87243</v>
      </c>
      <c r="D74" s="208" t="str">
        <f>IF(C74="","",IFERROR(VLOOKUP(C74,'SINAPI07-2021'!$A$2:$F$12060,2,FALSE),VLOOKUP(C74,'Composição atual'!$A$1:$F$24000,2,FALSE)))</f>
        <v>REVESTIMENTO CERÂMICO PARA PAREDES EXTERNAS EM PASTILHAS DE PORCELANA 5 X 5 CM (PLACAS DE 30 X 30 CM), ALINHADAS A PRUMO, APLICADO EM PANOS SEM VÃOS. AF_06/2014</v>
      </c>
      <c r="E74" s="209" t="str">
        <f>IF(C74="","",IFERROR(VLOOKUP(C74,'SINAPI07-2021'!$A$2:G12123,3,FALSE),VLOOKUP(C74,'Composição atual'!$A$1:$F$25000,4,FALSE)))</f>
        <v>M2</v>
      </c>
      <c r="F74" s="200">
        <v>75.06</v>
      </c>
      <c r="G74" s="201">
        <f t="shared" si="7"/>
        <v>0.26369999999999999</v>
      </c>
      <c r="H74" s="199"/>
      <c r="I74" s="202">
        <f t="shared" si="8"/>
        <v>0</v>
      </c>
      <c r="J74" s="203">
        <f t="shared" si="17"/>
        <v>0</v>
      </c>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row>
    <row r="75" spans="1:51" s="140" customFormat="1">
      <c r="A75" s="134"/>
      <c r="B75" s="134"/>
      <c r="C75" s="135"/>
      <c r="D75" s="136"/>
      <c r="E75" s="134"/>
      <c r="F75" s="137"/>
      <c r="G75" s="137"/>
      <c r="H75" s="303" t="s">
        <v>20686</v>
      </c>
      <c r="I75" s="303"/>
      <c r="J75" s="138">
        <f>SUM(J69:J74)</f>
        <v>0</v>
      </c>
      <c r="K75" s="139"/>
      <c r="L75" s="99"/>
    </row>
    <row r="76" spans="1:51" s="100" customFormat="1">
      <c r="A76" s="188"/>
      <c r="B76" s="189"/>
      <c r="C76" s="190" t="s">
        <v>20731</v>
      </c>
      <c r="D76" s="191" t="s">
        <v>20732</v>
      </c>
      <c r="E76" s="194"/>
      <c r="F76" s="193"/>
      <c r="G76" s="193"/>
      <c r="H76" s="193"/>
      <c r="I76" s="194"/>
      <c r="J76" s="195"/>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row>
    <row r="77" spans="1:51" s="112" customFormat="1" ht="31.5">
      <c r="A77" s="210" t="s">
        <v>20733</v>
      </c>
      <c r="B77" s="210" t="s">
        <v>59</v>
      </c>
      <c r="C77" s="197" t="s">
        <v>20961</v>
      </c>
      <c r="D77" s="208" t="str">
        <f>IF(C77="","",IFERROR(VLOOKUP(C77,'SINAPI07-2021'!$A$2:$F$12060,2,FALSE),VLOOKUP(C77,'Composição atual'!$A$1:$F$24000,2,FALSE)))</f>
        <v>PISO EM GRANILITE, MARMORITE OU GRANITINA ESPESSURA 8 MM, INCLUSO JUNTAS DE DILATACAO PLASTICAS   (REF. SINAPI 84191 - 08/2020)</v>
      </c>
      <c r="E77" s="209" t="str">
        <f>IF(C77="","",IFERROR(VLOOKUP(C77,'SINAPI07-2021'!$A$2:G12126,3,FALSE),VLOOKUP(C77,'Composição atual'!$A$1:$F$25000,4,FALSE)))</f>
        <v>M2</v>
      </c>
      <c r="F77" s="200">
        <v>798.06</v>
      </c>
      <c r="G77" s="201">
        <f t="shared" si="7"/>
        <v>0.26369999999999999</v>
      </c>
      <c r="H77" s="199"/>
      <c r="I77" s="202">
        <f t="shared" si="8"/>
        <v>0</v>
      </c>
      <c r="J77" s="203">
        <f t="shared" ref="J77:J80" si="18">(F77*I77)</f>
        <v>0</v>
      </c>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row>
    <row r="78" spans="1:51" s="112" customFormat="1" ht="47.25">
      <c r="A78" s="210" t="s">
        <v>20734</v>
      </c>
      <c r="B78" s="196" t="s">
        <v>11</v>
      </c>
      <c r="C78" s="204">
        <v>94438</v>
      </c>
      <c r="D78" s="208" t="str">
        <f>IF(C78="","",IFERROR(VLOOKUP(C78,'SINAPI07-2021'!$A$2:$F$12060,2,FALSE),VLOOKUP(C78,'Composição atual'!$A$1:$F$24000,2,FALSE)))</f>
        <v>(COMPOSIÇÃO REPRESENTATIVA) DO SERVIÇO DE CONTRAPISO EM ARGAMASSA TRAÇO 1:4 (CIM E AREIA), EM BETONEIRA 400 L, ESPESSURA 3 CM ÁREAS SECAS E 3 CM ÁREAS MOLHADAS, PARA EDIFICAÇÃO HABITACIONAL UNIFAMILIAR (CASA) E EDIFICAÇÃO PÚBLICA PADRÃO. AF_11/2014</v>
      </c>
      <c r="E78" s="209" t="str">
        <f>IF(C78="","",IFERROR(VLOOKUP(C78,'SINAPI07-2021'!$A$2:G12127,3,FALSE),VLOOKUP(C78,'Composição atual'!$A$1:$F$25000,4,FALSE)))</f>
        <v>M2</v>
      </c>
      <c r="F78" s="200">
        <f>F77</f>
        <v>798.06</v>
      </c>
      <c r="G78" s="201">
        <f t="shared" si="7"/>
        <v>0.26369999999999999</v>
      </c>
      <c r="H78" s="199"/>
      <c r="I78" s="202">
        <f t="shared" si="8"/>
        <v>0</v>
      </c>
      <c r="J78" s="203">
        <f t="shared" si="18"/>
        <v>0</v>
      </c>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row>
    <row r="79" spans="1:51" s="112" customFormat="1">
      <c r="A79" s="210" t="s">
        <v>20735</v>
      </c>
      <c r="B79" s="210" t="s">
        <v>59</v>
      </c>
      <c r="C79" s="197" t="s">
        <v>20962</v>
      </c>
      <c r="D79" s="208" t="str">
        <f>IF(C79="","",IFERROR(VLOOKUP(C79,'SINAPI07-2021'!$A$2:$F$12060,2,FALSE),VLOOKUP(C79,'Composição atual'!$A$1:$F$24000,2,FALSE)))</f>
        <v>APLICAÇÃO  DE RESINA SOBRE REVESTIMENTO DE PEDRA PISO OU PAREDE (REF. ORSE 2200 - 07/2020)</v>
      </c>
      <c r="E79" s="209" t="str">
        <f>IF(C79="","",IFERROR(VLOOKUP(C79,'SINAPI07-2021'!$A$2:G12128,3,FALSE),VLOOKUP(C79,'Composição atual'!$A$1:$F$25000,4,FALSE)))</f>
        <v>M2</v>
      </c>
      <c r="F79" s="200">
        <f>F78</f>
        <v>798.06</v>
      </c>
      <c r="G79" s="201">
        <f t="shared" si="7"/>
        <v>0.26369999999999999</v>
      </c>
      <c r="H79" s="199"/>
      <c r="I79" s="202">
        <f t="shared" si="8"/>
        <v>0</v>
      </c>
      <c r="J79" s="203">
        <f t="shared" si="18"/>
        <v>0</v>
      </c>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row>
    <row r="80" spans="1:51" s="112" customFormat="1" ht="31.5">
      <c r="A80" s="210" t="s">
        <v>20736</v>
      </c>
      <c r="B80" s="196" t="s">
        <v>11</v>
      </c>
      <c r="C80" s="204">
        <v>94963</v>
      </c>
      <c r="D80" s="208" t="str">
        <f>IF(C80="","",IFERROR(VLOOKUP(C80,'SINAPI07-2021'!$A$2:$F$12060,2,FALSE),VLOOKUP(C80,'Composição atual'!$A$1:$F$24000,2,FALSE)))</f>
        <v>CONCRETO FCK = 15MPA, TRAÇO 1:3,4:3,5 (EM MASSA SECA DE CIMENTO/ AREIA MÉDIA/ BRITA 1) - PREPARO MECÂNICO COM BETONEIRA 400 L. AF_05/2021</v>
      </c>
      <c r="E80" s="209" t="str">
        <f>IF(C80="","",IFERROR(VLOOKUP(C80,'SINAPI07-2021'!$A$2:G12129,3,FALSE),VLOOKUP(C80,'Composição atual'!$A$1:$F$25000,4,FALSE)))</f>
        <v>M3</v>
      </c>
      <c r="F80" s="200">
        <v>12.18</v>
      </c>
      <c r="G80" s="201">
        <f t="shared" si="7"/>
        <v>0.26369999999999999</v>
      </c>
      <c r="H80" s="199"/>
      <c r="I80" s="202">
        <f t="shared" si="8"/>
        <v>0</v>
      </c>
      <c r="J80" s="203">
        <f t="shared" si="18"/>
        <v>0</v>
      </c>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row>
    <row r="81" spans="1:51" s="140" customFormat="1">
      <c r="A81" s="134"/>
      <c r="B81" s="134"/>
      <c r="C81" s="135"/>
      <c r="D81" s="136"/>
      <c r="E81" s="134"/>
      <c r="F81" s="137"/>
      <c r="G81" s="137"/>
      <c r="H81" s="303" t="s">
        <v>20686</v>
      </c>
      <c r="I81" s="303"/>
      <c r="J81" s="138">
        <f>SUM(J77:J80)</f>
        <v>0</v>
      </c>
      <c r="K81" s="139"/>
      <c r="L81" s="99"/>
    </row>
    <row r="82" spans="1:51" s="100" customFormat="1">
      <c r="A82" s="188"/>
      <c r="B82" s="189"/>
      <c r="C82" s="190" t="s">
        <v>20737</v>
      </c>
      <c r="D82" s="191" t="s">
        <v>20738</v>
      </c>
      <c r="E82" s="194"/>
      <c r="F82" s="193"/>
      <c r="G82" s="193"/>
      <c r="H82" s="193"/>
      <c r="I82" s="194"/>
      <c r="J82" s="195"/>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row>
    <row r="83" spans="1:51" s="112" customFormat="1" ht="47.25">
      <c r="A83" s="210" t="s">
        <v>20739</v>
      </c>
      <c r="B83" s="196" t="s">
        <v>11</v>
      </c>
      <c r="C83" s="204">
        <v>94570</v>
      </c>
      <c r="D83" s="208" t="str">
        <f>IF(C83="","",IFERROR(VLOOKUP(C83,'SINAPI07-2021'!$A$2:$F$12060,2,FALSE),VLOOKUP(C83,'Composição atual'!$A$1:$F$24000,2,FALSE)))</f>
        <v>JANELA DE ALUMÍNIO DE CORRER COM 2 FOLHAS PARA VIDROS, COM VIDROS, BATENTE, ACABAMENTO COM ACETATO OU BRILHANTE E FERRAGENS. EXCLUSIVE ALIZAR E CONTRAMARCO. FORNECIMENTO E INSTALAÇÃO. AF_12/2019</v>
      </c>
      <c r="E83" s="209" t="str">
        <f>IF(C83="","",IFERROR(VLOOKUP(C83,'SINAPI07-2021'!$A$2:G12132,3,FALSE),VLOOKUP(C83,'Composição atual'!$A$1:$F$25000,4,FALSE)))</f>
        <v>M2</v>
      </c>
      <c r="F83" s="200">
        <v>0.4</v>
      </c>
      <c r="G83" s="201">
        <f t="shared" si="7"/>
        <v>0.26369999999999999</v>
      </c>
      <c r="H83" s="199"/>
      <c r="I83" s="202">
        <f t="shared" ref="I83:I84" si="19">H83*(1+G83)</f>
        <v>0</v>
      </c>
      <c r="J83" s="203">
        <f t="shared" ref="J83:J84" si="20">(F83*I83)</f>
        <v>0</v>
      </c>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row>
    <row r="84" spans="1:51" s="140" customFormat="1" ht="47.25">
      <c r="A84" s="210" t="s">
        <v>20740</v>
      </c>
      <c r="B84" s="196" t="s">
        <v>11</v>
      </c>
      <c r="C84" s="204">
        <v>94573</v>
      </c>
      <c r="D84" s="208" t="str">
        <f>IF(C84="","",IFERROR(VLOOKUP(C84,'SINAPI07-2021'!$A$2:$F$12060,2,FALSE),VLOOKUP(C84,'Composição atual'!$A$1:$F$24000,2,FALSE)))</f>
        <v>JANELA DE ALUMÍNIO DE CORRER COM 4 FOLHAS PARA VIDROS, COM VIDROS, BATENTE, ACABAMENTO COM ACETATO OU BRILHANTE E FERRAGENS. EXCLUSIVE ALIZAR E CONTRAMARCO. FORNECIMENTO E INSTALAÇÃO. AF_12/2019</v>
      </c>
      <c r="E84" s="209" t="str">
        <f>IF(C84="","",IFERROR(VLOOKUP(C84,'SINAPI07-2021'!$A$2:G12133,3,FALSE),VLOOKUP(C84,'Composição atual'!$A$1:$F$25000,4,FALSE)))</f>
        <v>M2</v>
      </c>
      <c r="F84" s="200">
        <v>6</v>
      </c>
      <c r="G84" s="201">
        <f t="shared" si="7"/>
        <v>0.26369999999999999</v>
      </c>
      <c r="H84" s="199"/>
      <c r="I84" s="202">
        <f t="shared" si="19"/>
        <v>0</v>
      </c>
      <c r="J84" s="203">
        <f t="shared" si="20"/>
        <v>0</v>
      </c>
      <c r="K84" s="139"/>
      <c r="L84" s="99"/>
    </row>
    <row r="85" spans="1:51" s="140" customFormat="1">
      <c r="A85" s="134"/>
      <c r="B85" s="134"/>
      <c r="C85" s="135"/>
      <c r="D85" s="136"/>
      <c r="E85" s="134"/>
      <c r="F85" s="137"/>
      <c r="G85" s="137"/>
      <c r="H85" s="303" t="s">
        <v>20686</v>
      </c>
      <c r="I85" s="303"/>
      <c r="J85" s="138">
        <f>SUM(J83:J84)</f>
        <v>0</v>
      </c>
      <c r="K85" s="139"/>
      <c r="L85" s="99"/>
    </row>
    <row r="86" spans="1:51" s="100" customFormat="1">
      <c r="A86" s="188"/>
      <c r="B86" s="189"/>
      <c r="C86" s="190" t="s">
        <v>20741</v>
      </c>
      <c r="D86" s="191" t="s">
        <v>20742</v>
      </c>
      <c r="E86" s="194"/>
      <c r="F86" s="193"/>
      <c r="G86" s="193"/>
      <c r="H86" s="193"/>
      <c r="I86" s="194"/>
      <c r="J86" s="195"/>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row>
    <row r="87" spans="1:51" s="140" customFormat="1" ht="31.5">
      <c r="A87" s="210" t="s">
        <v>20743</v>
      </c>
      <c r="B87" s="196" t="s">
        <v>11</v>
      </c>
      <c r="C87" s="204">
        <v>91341</v>
      </c>
      <c r="D87" s="208" t="str">
        <f>IF(C87="","",IFERROR(VLOOKUP(C87,'SINAPI07-2021'!$A$2:$F$12060,2,FALSE),VLOOKUP(C87,'Composição atual'!$A$1:$F$24000,2,FALSE)))</f>
        <v>PORTA EM ALUMÍNIO DE ABRIR TIPO VENEZIANA COM GUARNIÇÃO, FIXAÇÃO COM PARAFUSOS - FORNECIMENTO E INSTALAÇÃO. AF_12/2019</v>
      </c>
      <c r="E87" s="209" t="str">
        <f>IF(C87="","",IFERROR(VLOOKUP(C87,'SINAPI07-2021'!$A$2:G12136,3,FALSE),VLOOKUP(C87,'Composição atual'!$A$1:$F$25000,4,FALSE)))</f>
        <v>M2</v>
      </c>
      <c r="F87" s="200">
        <v>6.72</v>
      </c>
      <c r="G87" s="201">
        <f t="shared" si="7"/>
        <v>0.26369999999999999</v>
      </c>
      <c r="H87" s="199"/>
      <c r="I87" s="202">
        <f t="shared" ref="I87:I91" si="21">H87*(1+G87)</f>
        <v>0</v>
      </c>
      <c r="J87" s="203">
        <f t="shared" ref="J87:J91" si="22">(F87*I87)</f>
        <v>0</v>
      </c>
      <c r="K87" s="139"/>
      <c r="L87" s="99"/>
    </row>
    <row r="88" spans="1:51" s="140" customFormat="1" ht="31.5">
      <c r="A88" s="210" t="s">
        <v>20744</v>
      </c>
      <c r="B88" s="196" t="s">
        <v>11</v>
      </c>
      <c r="C88" s="197" t="s">
        <v>20963</v>
      </c>
      <c r="D88" s="208" t="str">
        <f>IF(C88="","",IFERROR(VLOOKUP(C88,'SINAPI07-2021'!$A$2:$F$12060,2,FALSE),VLOOKUP(C88,'Composição atual'!$A$1:$F$24000,2,FALSE)))</f>
        <v>PORTA DE FERRO TIPO VENEZIANA, DE ABRIR, SEM BANDEIRA SEM FERRAGENS  (REF. SINAPI 73933/30 - 05/2019)</v>
      </c>
      <c r="E88" s="209" t="str">
        <f>IF(C88="","",IFERROR(VLOOKUP(C88,'SINAPI07-2021'!$A$2:G12137,3,FALSE),VLOOKUP(C88,'Composição atual'!$A$1:$F$25000,4,FALSE)))</f>
        <v>M2</v>
      </c>
      <c r="F88" s="200">
        <v>12.39</v>
      </c>
      <c r="G88" s="201">
        <f t="shared" si="7"/>
        <v>0.26369999999999999</v>
      </c>
      <c r="H88" s="199"/>
      <c r="I88" s="202">
        <f t="shared" si="21"/>
        <v>0</v>
      </c>
      <c r="J88" s="203">
        <f t="shared" si="22"/>
        <v>0</v>
      </c>
      <c r="K88" s="139"/>
      <c r="L88" s="99"/>
    </row>
    <row r="89" spans="1:51" s="140" customFormat="1">
      <c r="A89" s="210" t="s">
        <v>20745</v>
      </c>
      <c r="B89" s="196" t="s">
        <v>11</v>
      </c>
      <c r="C89" s="204">
        <v>100710</v>
      </c>
      <c r="D89" s="208" t="str">
        <f>IF(C89="","",IFERROR(VLOOKUP(C89,'SINAPI07-2021'!$A$2:$F$12060,2,FALSE),VLOOKUP(C89,'Composição atual'!$A$1:$F$24000,2,FALSE)))</f>
        <v>DOBRADIÇA TIPO VAI E VEM EM LATÃO POLIDO 3". AF_12/2019</v>
      </c>
      <c r="E89" s="209" t="str">
        <f>IF(C89="","",IFERROR(VLOOKUP(C89,'SINAPI07-2021'!$A$2:G12138,3,FALSE),VLOOKUP(C89,'Composição atual'!$A$1:$F$25000,4,FALSE)))</f>
        <v>UN</v>
      </c>
      <c r="F89" s="200">
        <v>21</v>
      </c>
      <c r="G89" s="201">
        <f t="shared" si="7"/>
        <v>0.26369999999999999</v>
      </c>
      <c r="H89" s="199"/>
      <c r="I89" s="202">
        <f t="shared" si="21"/>
        <v>0</v>
      </c>
      <c r="J89" s="203">
        <f t="shared" si="22"/>
        <v>0</v>
      </c>
      <c r="K89" s="139"/>
      <c r="L89" s="99"/>
    </row>
    <row r="90" spans="1:51" s="140" customFormat="1" ht="31.5">
      <c r="A90" s="210" t="s">
        <v>20746</v>
      </c>
      <c r="B90" s="196" t="s">
        <v>11</v>
      </c>
      <c r="C90" s="204">
        <v>90830</v>
      </c>
      <c r="D90" s="208" t="str">
        <f>IF(C90="","",IFERROR(VLOOKUP(C90,'SINAPI07-2021'!$A$2:$F$12060,2,FALSE),VLOOKUP(C90,'Composição atual'!$A$1:$F$24000,2,FALSE)))</f>
        <v>FECHADURA DE EMBUTIR COM CILINDRO, EXTERNA, COMPLETA, ACABAMENTO PADRÃO MÉDIO, INCLUSO EXECUÇÃO DE FURO - FORNECIMENTO E INSTALAÇÃO. AF_12/2019</v>
      </c>
      <c r="E90" s="209" t="str">
        <f>IF(C90="","",IFERROR(VLOOKUP(C90,'SINAPI07-2021'!$A$2:G12139,3,FALSE),VLOOKUP(C90,'Composição atual'!$A$1:$F$25000,4,FALSE)))</f>
        <v>UN</v>
      </c>
      <c r="F90" s="200">
        <v>6</v>
      </c>
      <c r="G90" s="201">
        <f t="shared" si="7"/>
        <v>0.26369999999999999</v>
      </c>
      <c r="H90" s="199"/>
      <c r="I90" s="202">
        <f t="shared" si="21"/>
        <v>0</v>
      </c>
      <c r="J90" s="203">
        <f t="shared" si="22"/>
        <v>0</v>
      </c>
      <c r="K90" s="139"/>
      <c r="L90" s="99"/>
    </row>
    <row r="91" spans="1:51" s="140" customFormat="1">
      <c r="A91" s="210" t="s">
        <v>20747</v>
      </c>
      <c r="B91" s="196" t="s">
        <v>11</v>
      </c>
      <c r="C91" s="197" t="s">
        <v>20964</v>
      </c>
      <c r="D91" s="208" t="str">
        <f>IF(C91="","",IFERROR(VLOOKUP(C91,'SINAPI07-2021'!$A$2:$F$12060,2,FALSE),VLOOKUP(C91,'Composição atual'!$A$1:$F$24000,2,FALSE)))</f>
        <v>PORTAO DE FERRO EM CHAPA GALVANIZADA PLANA 14 GSG  (REF. SINAPI 68084 - 11/2019)</v>
      </c>
      <c r="E91" s="209" t="str">
        <f>IF(C91="","",IFERROR(VLOOKUP(C91,'SINAPI07-2021'!$A$2:G12140,3,FALSE),VLOOKUP(C91,'Composição atual'!$A$1:$F$25000,4,FALSE)))</f>
        <v>M2</v>
      </c>
      <c r="F91" s="200">
        <v>23.54</v>
      </c>
      <c r="G91" s="201">
        <f t="shared" si="7"/>
        <v>0.26369999999999999</v>
      </c>
      <c r="H91" s="199"/>
      <c r="I91" s="202">
        <f t="shared" si="21"/>
        <v>0</v>
      </c>
      <c r="J91" s="203">
        <f t="shared" si="22"/>
        <v>0</v>
      </c>
      <c r="K91" s="139"/>
      <c r="L91" s="99"/>
    </row>
    <row r="92" spans="1:51" s="140" customFormat="1">
      <c r="A92" s="134"/>
      <c r="B92" s="134"/>
      <c r="C92" s="135"/>
      <c r="D92" s="136" t="str">
        <f>IF(C92="","",IFERROR(VLOOKUP(C92,'SINAPI07-2021'!$A$2:$F$12060,2,FALSE),VLOOKUP(C92,'Composição atual'!#REF!,2,FALSE)))</f>
        <v/>
      </c>
      <c r="E92" s="134"/>
      <c r="F92" s="137"/>
      <c r="G92" s="137"/>
      <c r="H92" s="303" t="s">
        <v>20686</v>
      </c>
      <c r="I92" s="303"/>
      <c r="J92" s="138">
        <f>SUM(J87:J91)</f>
        <v>0</v>
      </c>
      <c r="K92" s="139"/>
      <c r="L92" s="99"/>
    </row>
    <row r="93" spans="1:51" s="100" customFormat="1">
      <c r="A93" s="188"/>
      <c r="B93" s="189"/>
      <c r="C93" s="190" t="s">
        <v>20748</v>
      </c>
      <c r="D93" s="191" t="s">
        <v>20758</v>
      </c>
      <c r="E93" s="194"/>
      <c r="F93" s="193"/>
      <c r="G93" s="193"/>
      <c r="H93" s="193"/>
      <c r="I93" s="194"/>
      <c r="J93" s="195"/>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row>
    <row r="94" spans="1:51" s="140" customFormat="1" ht="31.5">
      <c r="A94" s="210" t="s">
        <v>20750</v>
      </c>
      <c r="B94" s="196" t="s">
        <v>59</v>
      </c>
      <c r="C94" s="197" t="s">
        <v>20965</v>
      </c>
      <c r="D94" s="208" t="str">
        <f>IF(C94="","",IFERROR(VLOOKUP(C94,'SINAPI07-2021'!$A$2:$F$12060,2,FALSE),VLOOKUP(C94,'Composição atual'!$A$1:$F$24000,2,FALSE)))</f>
        <v>APLICAÇÃO DE FUNDO SELADOR LÁTEX PVA EM PAREDES, UMA DEMÃO. AF_06/2014 (REF. SINAPI 88483 - 03/2021)</v>
      </c>
      <c r="E94" s="209" t="str">
        <f>IF(C94="","",IFERROR(VLOOKUP(C94,'SINAPI07-2021'!$A$2:G12143,3,FALSE),VLOOKUP(C94,'Composição atual'!$A$1:$F$25000,4,FALSE)))</f>
        <v>M2</v>
      </c>
      <c r="F94" s="200">
        <v>390.52</v>
      </c>
      <c r="G94" s="201">
        <f t="shared" si="7"/>
        <v>0.26369999999999999</v>
      </c>
      <c r="H94" s="199"/>
      <c r="I94" s="202">
        <f t="shared" ref="I94" si="23">H94*(1+G94)</f>
        <v>0</v>
      </c>
      <c r="J94" s="203">
        <f t="shared" ref="J94:J101" si="24">(F94*I94)</f>
        <v>0</v>
      </c>
      <c r="K94" s="139"/>
      <c r="L94" s="99"/>
    </row>
    <row r="95" spans="1:51" s="140" customFormat="1" ht="31.5">
      <c r="A95" s="210" t="s">
        <v>20751</v>
      </c>
      <c r="B95" s="196" t="s">
        <v>11</v>
      </c>
      <c r="C95" s="197" t="s">
        <v>20966</v>
      </c>
      <c r="D95" s="208" t="str">
        <f>IF(C95="","",IFERROR(VLOOKUP(C95,'SINAPI07-2021'!$A$2:$F$12060,2,FALSE),VLOOKUP(C95,'Composição atual'!$A$1:$F$24000,2,FALSE)))</f>
        <v>APLICAÇÃO DE FUNDO SELADOR LÁTEX PVA EM TETO, UMA DEMÃO. AF_06/2014   (REF. SINAPI 88482 - 03/2021)</v>
      </c>
      <c r="E95" s="209" t="str">
        <f>IF(C95="","",IFERROR(VLOOKUP(C95,'SINAPI07-2021'!$A$2:G12144,3,FALSE),VLOOKUP(C95,'Composição atual'!$A$1:$F$25000,4,FALSE)))</f>
        <v>M2</v>
      </c>
      <c r="F95" s="200">
        <v>83.53</v>
      </c>
      <c r="G95" s="201">
        <f t="shared" si="7"/>
        <v>0.26369999999999999</v>
      </c>
      <c r="H95" s="199"/>
      <c r="I95" s="202">
        <f t="shared" ref="I95:I101" si="25">H95*(1+G95)</f>
        <v>0</v>
      </c>
      <c r="J95" s="203">
        <f t="shared" si="24"/>
        <v>0</v>
      </c>
      <c r="K95" s="139"/>
      <c r="L95" s="99"/>
    </row>
    <row r="96" spans="1:51" s="140" customFormat="1">
      <c r="A96" s="210" t="s">
        <v>20752</v>
      </c>
      <c r="B96" s="196" t="s">
        <v>11</v>
      </c>
      <c r="C96" s="204">
        <v>88495</v>
      </c>
      <c r="D96" s="208" t="str">
        <f>IF(C96="","",IFERROR(VLOOKUP(C96,'SINAPI07-2021'!$A$2:$F$12060,2,FALSE),VLOOKUP(C96,'Composição atual'!$A$1:$F$24000,2,FALSE)))</f>
        <v>APLICAÇÃO E LIXAMENTO DE MASSA LÁTEX EM PAREDES, UMA DEMÃO. AF_06/2014</v>
      </c>
      <c r="E96" s="209" t="str">
        <f>IF(C96="","",IFERROR(VLOOKUP(C96,'SINAPI07-2021'!$A$2:G12145,3,FALSE),VLOOKUP(C96,'Composição atual'!$A$1:$F$25000,4,FALSE)))</f>
        <v>M2</v>
      </c>
      <c r="F96" s="200">
        <v>156.57</v>
      </c>
      <c r="G96" s="201">
        <f t="shared" si="7"/>
        <v>0.26369999999999999</v>
      </c>
      <c r="H96" s="199"/>
      <c r="I96" s="202">
        <f t="shared" si="25"/>
        <v>0</v>
      </c>
      <c r="J96" s="203">
        <f t="shared" si="24"/>
        <v>0</v>
      </c>
      <c r="K96" s="139"/>
      <c r="L96" s="99"/>
    </row>
    <row r="97" spans="1:51" s="140" customFormat="1">
      <c r="A97" s="210" t="s">
        <v>20753</v>
      </c>
      <c r="B97" s="196" t="s">
        <v>11</v>
      </c>
      <c r="C97" s="204">
        <v>88494</v>
      </c>
      <c r="D97" s="208" t="str">
        <f>IF(C97="","",IFERROR(VLOOKUP(C97,'SINAPI07-2021'!$A$2:$F$12060,2,FALSE),VLOOKUP(C97,'Composição atual'!$A$1:$F$24000,2,FALSE)))</f>
        <v>APLICAÇÃO E LIXAMENTO DE MASSA LÁTEX EM TETO, UMA DEMÃO. AF_06/2014</v>
      </c>
      <c r="E97" s="209" t="str">
        <f>IF(C97="","",IFERROR(VLOOKUP(C97,'SINAPI07-2021'!$A$2:G12146,3,FALSE),VLOOKUP(C97,'Composição atual'!$A$1:$F$25000,4,FALSE)))</f>
        <v>M2</v>
      </c>
      <c r="F97" s="200">
        <f>F95</f>
        <v>83.53</v>
      </c>
      <c r="G97" s="201">
        <f t="shared" si="7"/>
        <v>0.26369999999999999</v>
      </c>
      <c r="H97" s="199"/>
      <c r="I97" s="202">
        <f t="shared" si="25"/>
        <v>0</v>
      </c>
      <c r="J97" s="203">
        <f t="shared" si="24"/>
        <v>0</v>
      </c>
      <c r="K97" s="139"/>
      <c r="L97" s="99"/>
    </row>
    <row r="98" spans="1:51" s="140" customFormat="1" ht="31.5">
      <c r="A98" s="210" t="s">
        <v>20754</v>
      </c>
      <c r="B98" s="196" t="s">
        <v>11</v>
      </c>
      <c r="C98" s="204">
        <v>88489</v>
      </c>
      <c r="D98" s="208" t="str">
        <f>IF(C98="","",IFERROR(VLOOKUP(C98,'SINAPI07-2021'!$A$2:$F$12060,2,FALSE),VLOOKUP(C98,'Composição atual'!$A$1:$F$24000,2,FALSE)))</f>
        <v>APLICAÇÃO MANUAL DE PINTURA COM TINTA LÁTEX ACRÍLICA EM PAREDES, DUAS DEMÃOS. AF_06/2014</v>
      </c>
      <c r="E98" s="209" t="str">
        <f>IF(C98="","",IFERROR(VLOOKUP(C98,'SINAPI07-2021'!$A$2:G12147,3,FALSE),VLOOKUP(C98,'Composição atual'!$A$1:$F$25000,4,FALSE)))</f>
        <v>M2</v>
      </c>
      <c r="F98" s="200">
        <v>156.57</v>
      </c>
      <c r="G98" s="201">
        <f t="shared" si="7"/>
        <v>0.26369999999999999</v>
      </c>
      <c r="H98" s="199"/>
      <c r="I98" s="202">
        <f t="shared" si="25"/>
        <v>0</v>
      </c>
      <c r="J98" s="203">
        <f t="shared" si="24"/>
        <v>0</v>
      </c>
      <c r="K98" s="139"/>
      <c r="L98" s="99"/>
    </row>
    <row r="99" spans="1:51" s="140" customFormat="1">
      <c r="A99" s="210" t="s">
        <v>20755</v>
      </c>
      <c r="B99" s="196" t="s">
        <v>11</v>
      </c>
      <c r="C99" s="204">
        <v>88488</v>
      </c>
      <c r="D99" s="208" t="str">
        <f>IF(C99="","",IFERROR(VLOOKUP(C99,'SINAPI07-2021'!$A$2:$F$12060,2,FALSE),VLOOKUP(C99,'Composição atual'!$A$1:$F$24000,2,FALSE)))</f>
        <v>APLICAÇÃO MANUAL DE PINTURA COM TINTA LÁTEX ACRÍLICA EM TETO, DUAS DEMÃOS. AF_06/2014</v>
      </c>
      <c r="E99" s="209" t="str">
        <f>IF(C99="","",IFERROR(VLOOKUP(C99,'SINAPI07-2021'!$A$2:G12148,3,FALSE),VLOOKUP(C99,'Composição atual'!$A$1:$F$25000,4,FALSE)))</f>
        <v>M2</v>
      </c>
      <c r="F99" s="200">
        <v>83.53</v>
      </c>
      <c r="G99" s="201">
        <f t="shared" si="7"/>
        <v>0.26369999999999999</v>
      </c>
      <c r="H99" s="199"/>
      <c r="I99" s="202">
        <f t="shared" si="25"/>
        <v>0</v>
      </c>
      <c r="J99" s="203">
        <f t="shared" si="24"/>
        <v>0</v>
      </c>
      <c r="K99" s="139"/>
      <c r="L99" s="99"/>
    </row>
    <row r="100" spans="1:51" s="140" customFormat="1" ht="31.5">
      <c r="A100" s="210" t="s">
        <v>20756</v>
      </c>
      <c r="B100" s="196" t="s">
        <v>11</v>
      </c>
      <c r="C100" s="204">
        <v>88416</v>
      </c>
      <c r="D100" s="208" t="str">
        <f>IF(C100="","",IFERROR(VLOOKUP(C100,'SINAPI07-2021'!$A$2:$F$12060,2,FALSE),VLOOKUP(C100,'Composição atual'!$A$1:$F$24000,2,FALSE)))</f>
        <v>APLICAÇÃO MANUAL DE PINTURA COM TINTA TEXTURIZADA ACRÍLICA EM PANOS COM PRESENÇA DE VÃOS DE EDIFÍCIOS DE MÚLTIPLOS PAVIMENTOS, UMA COR. AF_06/2014</v>
      </c>
      <c r="E100" s="209" t="str">
        <f>IF(C100="","",IFERROR(VLOOKUP(C100,'SINAPI07-2021'!$A$2:G12149,3,FALSE),VLOOKUP(C100,'Composição atual'!$A$1:$F$25000,4,FALSE)))</f>
        <v>M2</v>
      </c>
      <c r="F100" s="200">
        <v>233.95</v>
      </c>
      <c r="G100" s="201">
        <f t="shared" si="7"/>
        <v>0.26369999999999999</v>
      </c>
      <c r="H100" s="199"/>
      <c r="I100" s="202">
        <f t="shared" si="25"/>
        <v>0</v>
      </c>
      <c r="J100" s="203">
        <f t="shared" si="24"/>
        <v>0</v>
      </c>
      <c r="K100" s="139"/>
      <c r="L100" s="99"/>
    </row>
    <row r="101" spans="1:51" s="140" customFormat="1" ht="31.5">
      <c r="A101" s="210" t="s">
        <v>20757</v>
      </c>
      <c r="B101" s="196" t="s">
        <v>59</v>
      </c>
      <c r="C101" s="197" t="s">
        <v>20967</v>
      </c>
      <c r="D101" s="208" t="str">
        <f>IF(C101="","",IFERROR(VLOOKUP(C101,'SINAPI07-2021'!$A$2:$F$12060,2,FALSE),VLOOKUP(C101,'Composição atual'!$A$1:$F$24000,2,FALSE)))</f>
        <v>PINTURA ESMALTE BRILHANTE (2 DEMAOS) SOBRE SUPERFICIE METALICA, INCLUSIVE PROTECAO COM ZARCAO (1 DEMAO)  (REF. SINAPI 95468 - 12/2019)</v>
      </c>
      <c r="E101" s="209" t="str">
        <f>IF(C101="","",IFERROR(VLOOKUP(C101,'SINAPI07-2021'!$A$2:G12150,3,FALSE),VLOOKUP(C101,'Composição atual'!$A$1:$F$25000,4,FALSE)))</f>
        <v>M2</v>
      </c>
      <c r="F101" s="200">
        <v>96.78</v>
      </c>
      <c r="G101" s="201">
        <f t="shared" si="7"/>
        <v>0.26369999999999999</v>
      </c>
      <c r="H101" s="199"/>
      <c r="I101" s="202">
        <f t="shared" si="25"/>
        <v>0</v>
      </c>
      <c r="J101" s="203">
        <f t="shared" si="24"/>
        <v>0</v>
      </c>
      <c r="K101" s="139"/>
      <c r="L101" s="99"/>
    </row>
    <row r="102" spans="1:51" s="140" customFormat="1">
      <c r="A102" s="134"/>
      <c r="B102" s="134"/>
      <c r="C102" s="135"/>
      <c r="D102" s="136"/>
      <c r="E102" s="134"/>
      <c r="F102" s="137"/>
      <c r="G102" s="137"/>
      <c r="H102" s="303" t="s">
        <v>20686</v>
      </c>
      <c r="I102" s="303"/>
      <c r="J102" s="138">
        <f>SUM(J94:J101)</f>
        <v>0</v>
      </c>
      <c r="K102" s="139"/>
      <c r="L102" s="99"/>
    </row>
    <row r="103" spans="1:51" s="100" customFormat="1">
      <c r="A103" s="188"/>
      <c r="B103" s="189"/>
      <c r="C103" s="190" t="s">
        <v>20759</v>
      </c>
      <c r="D103" s="191" t="s">
        <v>20749</v>
      </c>
      <c r="E103" s="194"/>
      <c r="F103" s="193"/>
      <c r="G103" s="193"/>
      <c r="H103" s="193"/>
      <c r="I103" s="194"/>
      <c r="J103" s="195"/>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row>
    <row r="104" spans="1:51" s="140" customFormat="1" ht="47.25">
      <c r="A104" s="210" t="s">
        <v>20760</v>
      </c>
      <c r="B104" s="196" t="s">
        <v>59</v>
      </c>
      <c r="C104" s="211">
        <f>'Mapa de Cotação'!$A$4</f>
        <v>1</v>
      </c>
      <c r="D104" s="212" t="str">
        <f>'Mapa de Cotação'!$B$4</f>
        <v>ENTRADA DE ENERGIA ELÉTRICA AÉREA TRIFÁSICA 100A COM POSTE DE CONCRETO, INCLUSIVE CABEAMENTO, DISJUNTOR, CAIXA DE PROTEÇÃO PARA MEDIDOR E ATERRAMENTO. CONFORME NORMA DA CONCESSIONARIA DE ENERGIA LOCAL-ENERGISA.  FORNECIMENTO E INSTALAÇÃO</v>
      </c>
      <c r="E104" s="209" t="str">
        <f>'Mapa de Cotação'!$H$4</f>
        <v>CJ</v>
      </c>
      <c r="F104" s="200">
        <v>1</v>
      </c>
      <c r="G104" s="201">
        <f t="shared" si="7"/>
        <v>0.26369999999999999</v>
      </c>
      <c r="H104" s="199"/>
      <c r="I104" s="202">
        <f t="shared" ref="I104" si="26">H104*(1+G104)</f>
        <v>0</v>
      </c>
      <c r="J104" s="203">
        <f t="shared" ref="J104:J145" si="27">(F104*I104)</f>
        <v>0</v>
      </c>
      <c r="K104" s="139"/>
      <c r="L104" s="99"/>
    </row>
    <row r="105" spans="1:51" s="140" customFormat="1">
      <c r="A105" s="210" t="s">
        <v>20761</v>
      </c>
      <c r="B105" s="196" t="s">
        <v>59</v>
      </c>
      <c r="C105" s="204" t="s">
        <v>20802</v>
      </c>
      <c r="D105" s="208" t="str">
        <f>IF(C105="","",IFERROR(VLOOKUP(C105,'SINAPI07-2021'!$A$2:$F$12060,2,FALSE),VLOOKUP(C105,'Composição atual'!$A$1:$F$24000,2,FALSE)))</f>
        <v>BUCHA COM ARRUELA EM ALUMINIO,  DE 1/2", PARA ELETRODUTO  (REF. ORDE 11764 - 05/2020)</v>
      </c>
      <c r="E105" s="209" t="str">
        <f>IF(C105="","",IFERROR(VLOOKUP(C105,'SINAPI07-2021'!$A$2:G12154,3,FALSE),VLOOKUP(C105,'Composição atual'!$A$1:$F$25000,4,FALSE)))</f>
        <v xml:space="preserve">UN </v>
      </c>
      <c r="F105" s="205">
        <v>3</v>
      </c>
      <c r="G105" s="201">
        <f t="shared" si="7"/>
        <v>0.26369999999999999</v>
      </c>
      <c r="H105" s="199"/>
      <c r="I105" s="202">
        <f t="shared" ref="I105:I145" si="28">H105*(1+G105)</f>
        <v>0</v>
      </c>
      <c r="J105" s="203">
        <f t="shared" si="27"/>
        <v>0</v>
      </c>
      <c r="K105" s="139"/>
      <c r="L105" s="99"/>
    </row>
    <row r="106" spans="1:51" s="140" customFormat="1" ht="47.25">
      <c r="A106" s="210" t="s">
        <v>20762</v>
      </c>
      <c r="B106" s="196" t="s">
        <v>59</v>
      </c>
      <c r="C106" s="204" t="s">
        <v>20803</v>
      </c>
      <c r="D106" s="208" t="str">
        <f>IF(C106="","",IFERROR(VLOOKUP(C106,'SINAPI07-2021'!$A$2:$F$12060,2,FALSE),VLOOKUP(C106,'Composição atual'!$A$1:$F$24000,2,FALSE)))</f>
        <v>BUCHA DE NYLON SEM ABA S6, COM PARAFUSO DE 4,20 X 40 MM EM ACO ZINCADO COM ROSCA SOBERBA, CABECA CHATA E FENDA PHILLIPS - FORNECIMENTO E INSTALAÇÃO (REF. SINAPI 95541 - 09/2020)</v>
      </c>
      <c r="E106" s="209" t="str">
        <f>IF(C106="","",IFERROR(VLOOKUP(C106,'SINAPI07-2021'!$A$2:G12155,3,FALSE),VLOOKUP(C106,'Composição atual'!$A$1:$F$25000,4,FALSE)))</f>
        <v xml:space="preserve">UN </v>
      </c>
      <c r="F106" s="205">
        <v>180</v>
      </c>
      <c r="G106" s="201">
        <f t="shared" si="7"/>
        <v>0.26369999999999999</v>
      </c>
      <c r="H106" s="199"/>
      <c r="I106" s="202">
        <f t="shared" si="28"/>
        <v>0</v>
      </c>
      <c r="J106" s="203">
        <f t="shared" si="27"/>
        <v>0</v>
      </c>
      <c r="K106" s="139"/>
      <c r="L106" s="99"/>
    </row>
    <row r="107" spans="1:51" s="140" customFormat="1" ht="47.25">
      <c r="A107" s="210" t="s">
        <v>20763</v>
      </c>
      <c r="B107" s="196" t="s">
        <v>59</v>
      </c>
      <c r="C107" s="204" t="s">
        <v>20804</v>
      </c>
      <c r="D107" s="208" t="str">
        <f>IF(C107="","",IFERROR(VLOOKUP(C107,'SINAPI07-2021'!$A$2:$F$12060,2,FALSE),VLOOKUP(C107,'Composição atual'!$A$1:$F$24000,2,FALSE)))</f>
        <v>BUCHA DE NYLON SEM ABA S8, COM PARAFUSO DE 4,80 X 50 MM EM ACO ZINCADO COM ROSCA SOBERBA, CABECA CHATA E FENDA PHILLIPS - FORNECIMENTO E INSTALAÇÃO  (REF. SINAPI 95541 - 09/2020)</v>
      </c>
      <c r="E107" s="209" t="str">
        <f>IF(C107="","",IFERROR(VLOOKUP(C107,'SINAPI07-2021'!$A$2:G12156,3,FALSE),VLOOKUP(C107,'Composição atual'!$A$1:$F$25000,4,FALSE)))</f>
        <v xml:space="preserve">UN </v>
      </c>
      <c r="F107" s="205">
        <v>13</v>
      </c>
      <c r="G107" s="201">
        <f t="shared" si="7"/>
        <v>0.26369999999999999</v>
      </c>
      <c r="H107" s="199"/>
      <c r="I107" s="202">
        <f t="shared" si="28"/>
        <v>0</v>
      </c>
      <c r="J107" s="203">
        <f t="shared" si="27"/>
        <v>0</v>
      </c>
      <c r="K107" s="139"/>
      <c r="L107" s="99"/>
    </row>
    <row r="108" spans="1:51" s="140" customFormat="1" ht="31.5">
      <c r="A108" s="210" t="s">
        <v>20764</v>
      </c>
      <c r="B108" s="196" t="s">
        <v>11</v>
      </c>
      <c r="C108" s="204">
        <v>91926</v>
      </c>
      <c r="D108" s="208" t="str">
        <f>IF(C108="","",IFERROR(VLOOKUP(C108,'SINAPI07-2021'!$A$2:$F$12060,2,FALSE),VLOOKUP(C108,'Composição atual'!$A$1:$F$24000,2,FALSE)))</f>
        <v>CABO DE COBRE FLEXÍVEL ISOLADO, 2,5 MM², ANTI-CHAMA 450/750 V, PARA CIRCUITOS TERMINAIS - FORNECIMENTO E INSTALAÇÃO. AF_12/2015</v>
      </c>
      <c r="E108" s="209" t="str">
        <f>IF(C108="","",IFERROR(VLOOKUP(C108,'SINAPI07-2021'!$A$2:G12157,3,FALSE),VLOOKUP(C108,'Composição atual'!$A$1:$F$25000,4,FALSE)))</f>
        <v>M</v>
      </c>
      <c r="F108" s="205">
        <v>2580</v>
      </c>
      <c r="G108" s="201">
        <f t="shared" si="7"/>
        <v>0.26369999999999999</v>
      </c>
      <c r="H108" s="199"/>
      <c r="I108" s="202">
        <f t="shared" si="28"/>
        <v>0</v>
      </c>
      <c r="J108" s="203">
        <f t="shared" si="27"/>
        <v>0</v>
      </c>
      <c r="K108" s="139"/>
      <c r="L108" s="99"/>
    </row>
    <row r="109" spans="1:51" s="140" customFormat="1" ht="31.5">
      <c r="A109" s="210" t="s">
        <v>20765</v>
      </c>
      <c r="B109" s="196" t="s">
        <v>11</v>
      </c>
      <c r="C109" s="204">
        <v>91928</v>
      </c>
      <c r="D109" s="208" t="str">
        <f>IF(C109="","",IFERROR(VLOOKUP(C109,'SINAPI07-2021'!$A$2:$F$12060,2,FALSE),VLOOKUP(C109,'Composição atual'!$A$1:$F$24000,2,FALSE)))</f>
        <v>CABO DE COBRE FLEXÍVEL ISOLADO, 4 MM², ANTI-CHAMA 450/750 V, PARA CIRCUITOS TERMINAIS - FORNECIMENTO E INSTALAÇÃO. AF_12/2015</v>
      </c>
      <c r="E109" s="209" t="str">
        <f>IF(C109="","",IFERROR(VLOOKUP(C109,'SINAPI07-2021'!$A$2:G12158,3,FALSE),VLOOKUP(C109,'Composição atual'!$A$1:$F$25000,4,FALSE)))</f>
        <v>M</v>
      </c>
      <c r="F109" s="205">
        <v>190</v>
      </c>
      <c r="G109" s="201">
        <f t="shared" si="7"/>
        <v>0.26369999999999999</v>
      </c>
      <c r="H109" s="199"/>
      <c r="I109" s="202">
        <f t="shared" si="28"/>
        <v>0</v>
      </c>
      <c r="J109" s="203">
        <f t="shared" si="27"/>
        <v>0</v>
      </c>
      <c r="K109" s="139"/>
      <c r="L109" s="99"/>
    </row>
    <row r="110" spans="1:51" s="140" customFormat="1" ht="31.5">
      <c r="A110" s="210" t="s">
        <v>20766</v>
      </c>
      <c r="B110" s="196" t="s">
        <v>11</v>
      </c>
      <c r="C110" s="204">
        <v>92982</v>
      </c>
      <c r="D110" s="208" t="str">
        <f>IF(C110="","",IFERROR(VLOOKUP(C110,'SINAPI07-2021'!$A$2:$F$12060,2,FALSE),VLOOKUP(C110,'Composição atual'!$A$1:$F$24000,2,FALSE)))</f>
        <v>CABO DE COBRE FLEXÍVEL ISOLADO, 16 MM², ANTI-CHAMA 0,6/1,0 KV, PARA DISTRIBUIÇÃO - FORNECIMENTO E INSTALAÇÃO. AF_12/2015</v>
      </c>
      <c r="E110" s="209" t="str">
        <f>IF(C110="","",IFERROR(VLOOKUP(C110,'SINAPI07-2021'!$A$2:G12159,3,FALSE),VLOOKUP(C110,'Composição atual'!$A$1:$F$25000,4,FALSE)))</f>
        <v>M</v>
      </c>
      <c r="F110" s="205">
        <v>80</v>
      </c>
      <c r="G110" s="201">
        <f t="shared" si="7"/>
        <v>0.26369999999999999</v>
      </c>
      <c r="H110" s="199"/>
      <c r="I110" s="202">
        <f t="shared" si="28"/>
        <v>0</v>
      </c>
      <c r="J110" s="203">
        <f t="shared" si="27"/>
        <v>0</v>
      </c>
      <c r="K110" s="139"/>
      <c r="L110" s="99"/>
    </row>
    <row r="111" spans="1:51" s="140" customFormat="1" ht="31.5">
      <c r="A111" s="210" t="s">
        <v>20767</v>
      </c>
      <c r="B111" s="196" t="s">
        <v>11</v>
      </c>
      <c r="C111" s="204">
        <v>92984</v>
      </c>
      <c r="D111" s="208" t="str">
        <f>IF(C111="","",IFERROR(VLOOKUP(C111,'SINAPI07-2021'!$A$2:$F$12060,2,FALSE),VLOOKUP(C111,'Composição atual'!$A$1:$F$24000,2,FALSE)))</f>
        <v>CABO DE COBRE FLEXÍVEL ISOLADO, 25 MM², ANTI-CHAMA 0,6/1,0 KV, PARA DISTRIBUIÇÃO - FORNECIMENTO E INSTALAÇÃO. AF_12/2015</v>
      </c>
      <c r="E111" s="209" t="str">
        <f>IF(C111="","",IFERROR(VLOOKUP(C111,'SINAPI07-2021'!$A$2:G12160,3,FALSE),VLOOKUP(C111,'Composição atual'!$A$1:$F$25000,4,FALSE)))</f>
        <v>M</v>
      </c>
      <c r="F111" s="205">
        <v>10</v>
      </c>
      <c r="G111" s="201">
        <f t="shared" si="7"/>
        <v>0.26369999999999999</v>
      </c>
      <c r="H111" s="199"/>
      <c r="I111" s="202">
        <f t="shared" si="28"/>
        <v>0</v>
      </c>
      <c r="J111" s="203">
        <f t="shared" si="27"/>
        <v>0</v>
      </c>
      <c r="K111" s="139"/>
      <c r="L111" s="99"/>
    </row>
    <row r="112" spans="1:51" s="140" customFormat="1" ht="31.5">
      <c r="A112" s="210" t="s">
        <v>20768</v>
      </c>
      <c r="B112" s="196" t="s">
        <v>11</v>
      </c>
      <c r="C112" s="204">
        <v>92986</v>
      </c>
      <c r="D112" s="208" t="str">
        <f>IF(C112="","",IFERROR(VLOOKUP(C112,'SINAPI07-2021'!$A$2:$F$12060,2,FALSE),VLOOKUP(C112,'Composição atual'!$A$1:$F$24000,2,FALSE)))</f>
        <v>CABO DE COBRE FLEXÍVEL ISOLADO, 35 MM², ANTI-CHAMA 0,6/1,0 KV, PARA DISTRIBUIÇÃO - FORNECIMENTO E INSTALAÇÃO. AF_12/2015</v>
      </c>
      <c r="E112" s="209" t="str">
        <f>IF(C112="","",IFERROR(VLOOKUP(C112,'SINAPI07-2021'!$A$2:G12161,3,FALSE),VLOOKUP(C112,'Composição atual'!$A$1:$F$25000,4,FALSE)))</f>
        <v>M</v>
      </c>
      <c r="F112" s="205">
        <v>170</v>
      </c>
      <c r="G112" s="201">
        <f t="shared" si="7"/>
        <v>0.26369999999999999</v>
      </c>
      <c r="H112" s="199"/>
      <c r="I112" s="202">
        <f t="shared" si="28"/>
        <v>0</v>
      </c>
      <c r="J112" s="203">
        <f t="shared" si="27"/>
        <v>0</v>
      </c>
      <c r="K112" s="139"/>
      <c r="L112" s="99"/>
    </row>
    <row r="113" spans="1:12" s="140" customFormat="1" ht="31.5">
      <c r="A113" s="210" t="s">
        <v>20769</v>
      </c>
      <c r="B113" s="196" t="s">
        <v>11</v>
      </c>
      <c r="C113" s="204">
        <v>92988</v>
      </c>
      <c r="D113" s="208" t="str">
        <f>IF(C113="","",IFERROR(VLOOKUP(C113,'SINAPI07-2021'!$A$2:$F$12060,2,FALSE),VLOOKUP(C113,'Composição atual'!$A$1:$F$24000,2,FALSE)))</f>
        <v>CABO DE COBRE FLEXÍVEL ISOLADO, 50 MM², ANTI-CHAMA 0,6/1,0 KV, PARA DISTRIBUIÇÃO - FORNECIMENTO E INSTALAÇÃO. AF_12/2015</v>
      </c>
      <c r="E113" s="209" t="str">
        <f>IF(C113="","",IFERROR(VLOOKUP(C113,'SINAPI07-2021'!$A$2:G12162,3,FALSE),VLOOKUP(C113,'Composição atual'!$A$1:$F$25000,4,FALSE)))</f>
        <v>M</v>
      </c>
      <c r="F113" s="205">
        <v>13</v>
      </c>
      <c r="G113" s="201">
        <f t="shared" si="7"/>
        <v>0.26369999999999999</v>
      </c>
      <c r="H113" s="199"/>
      <c r="I113" s="202">
        <f t="shared" si="28"/>
        <v>0</v>
      </c>
      <c r="J113" s="203">
        <f t="shared" si="27"/>
        <v>0</v>
      </c>
      <c r="K113" s="139"/>
      <c r="L113" s="99"/>
    </row>
    <row r="114" spans="1:12" s="140" customFormat="1" ht="31.5">
      <c r="A114" s="210" t="s">
        <v>20770</v>
      </c>
      <c r="B114" s="196" t="s">
        <v>11</v>
      </c>
      <c r="C114" s="204">
        <v>92990</v>
      </c>
      <c r="D114" s="208" t="str">
        <f>IF(C114="","",IFERROR(VLOOKUP(C114,'SINAPI07-2021'!$A$2:$F$12060,2,FALSE),VLOOKUP(C114,'Composição atual'!$A$1:$F$24000,2,FALSE)))</f>
        <v>CABO DE COBRE FLEXÍVEL ISOLADO, 70 MM², ANTI-CHAMA 0,6/1,0 KV, PARA DISTRIBUIÇÃO - FORNECIMENTO E INSTALAÇÃO. AF_12/2015</v>
      </c>
      <c r="E114" s="209" t="str">
        <f>IF(C114="","",IFERROR(VLOOKUP(C114,'SINAPI07-2021'!$A$2:G12163,3,FALSE),VLOOKUP(C114,'Composição atual'!$A$1:$F$25000,4,FALSE)))</f>
        <v>M</v>
      </c>
      <c r="F114" s="205">
        <v>200</v>
      </c>
      <c r="G114" s="201">
        <f t="shared" si="7"/>
        <v>0.26369999999999999</v>
      </c>
      <c r="H114" s="199"/>
      <c r="I114" s="202">
        <f t="shared" si="28"/>
        <v>0</v>
      </c>
      <c r="J114" s="203">
        <f t="shared" si="27"/>
        <v>0</v>
      </c>
      <c r="K114" s="139"/>
      <c r="L114" s="99"/>
    </row>
    <row r="115" spans="1:12" s="140" customFormat="1">
      <c r="A115" s="210" t="s">
        <v>20771</v>
      </c>
      <c r="B115" s="196" t="s">
        <v>59</v>
      </c>
      <c r="C115" s="204" t="s">
        <v>20805</v>
      </c>
      <c r="D115" s="208" t="str">
        <f>IF(C115="","",IFERROR(VLOOKUP(C115,'SINAPI07-2021'!$A$2:$F$12060,2,FALSE),VLOOKUP(C115,'Composição atual'!$A$1:$F$24000,2,FALSE)))</f>
        <v>CAIXA DE PASSAGEM 50X50X60 FUNDO BRITA C/ TAMPA  (REF. SINAPI 83448 - 04/2018)</v>
      </c>
      <c r="E115" s="209" t="str">
        <f>IF(C115="","",IFERROR(VLOOKUP(C115,'SINAPI07-2021'!$A$2:G12164,3,FALSE),VLOOKUP(C115,'Composição atual'!$A$1:$F$25000,4,FALSE)))</f>
        <v xml:space="preserve">UN </v>
      </c>
      <c r="F115" s="205">
        <v>5</v>
      </c>
      <c r="G115" s="201">
        <f t="shared" si="7"/>
        <v>0.26369999999999999</v>
      </c>
      <c r="H115" s="199"/>
      <c r="I115" s="202">
        <f t="shared" si="28"/>
        <v>0</v>
      </c>
      <c r="J115" s="203">
        <f t="shared" si="27"/>
        <v>0</v>
      </c>
      <c r="K115" s="139"/>
      <c r="L115" s="99"/>
    </row>
    <row r="116" spans="1:12" s="140" customFormat="1" ht="31.5">
      <c r="A116" s="210" t="s">
        <v>20772</v>
      </c>
      <c r="B116" s="196" t="s">
        <v>59</v>
      </c>
      <c r="C116" s="204" t="s">
        <v>20806</v>
      </c>
      <c r="D116" s="208" t="str">
        <f>IF(C116="","",IFERROR(VLOOKUP(C116,'SINAPI07-2021'!$A$2:$F$12060,2,FALSE),VLOOKUP(C116,'Composição atual'!$A$1:$F$24000,2,FALSE)))</f>
        <v>CONDULETE DE ALUMINIO TIPO E, PARA ELETRODUTO ROSCAVEL DE 2", COM TAMPA CEGA - FORNECIMENTO E INSTALAÇÃO  (REF. SEDOP 170918 - 09/2020)</v>
      </c>
      <c r="E116" s="209" t="str">
        <f>IF(C116="","",IFERROR(VLOOKUP(C116,'SINAPI07-2021'!$A$2:G12165,3,FALSE),VLOOKUP(C116,'Composição atual'!$A$1:$F$25000,4,FALSE)))</f>
        <v xml:space="preserve">UN </v>
      </c>
      <c r="F116" s="205">
        <v>5</v>
      </c>
      <c r="G116" s="201">
        <f t="shared" si="7"/>
        <v>0.26369999999999999</v>
      </c>
      <c r="H116" s="199"/>
      <c r="I116" s="202">
        <f t="shared" si="28"/>
        <v>0</v>
      </c>
      <c r="J116" s="203">
        <f t="shared" si="27"/>
        <v>0</v>
      </c>
      <c r="K116" s="139"/>
      <c r="L116" s="99"/>
    </row>
    <row r="117" spans="1:12" s="140" customFormat="1" ht="31.5">
      <c r="A117" s="210" t="s">
        <v>20773</v>
      </c>
      <c r="B117" s="196" t="s">
        <v>11</v>
      </c>
      <c r="C117" s="204">
        <v>92868</v>
      </c>
      <c r="D117" s="208" t="str">
        <f>IF(C117="","",IFERROR(VLOOKUP(C117,'SINAPI07-2021'!$A$2:$F$12060,2,FALSE),VLOOKUP(C117,'Composição atual'!$A$1:$F$24000,2,FALSE)))</f>
        <v>CAIXA RETANGULAR 4" X 2" MÉDIA (1,30 M DO PISO), METÁLICA, INSTALADA EM PAREDE - FORNECIMENTO E INSTALAÇÃO. AF_12/2015</v>
      </c>
      <c r="E117" s="209" t="str">
        <f>IF(C117="","",IFERROR(VLOOKUP(C117,'SINAPI07-2021'!$A$2:G12166,3,FALSE),VLOOKUP(C117,'Composição atual'!$A$1:$F$25000,4,FALSE)))</f>
        <v>UN</v>
      </c>
      <c r="F117" s="205">
        <v>71</v>
      </c>
      <c r="G117" s="201">
        <f t="shared" si="7"/>
        <v>0.26369999999999999</v>
      </c>
      <c r="H117" s="199"/>
      <c r="I117" s="202">
        <f t="shared" si="28"/>
        <v>0</v>
      </c>
      <c r="J117" s="203">
        <f t="shared" si="27"/>
        <v>0</v>
      </c>
      <c r="K117" s="139"/>
      <c r="L117" s="99"/>
    </row>
    <row r="118" spans="1:12" s="140" customFormat="1" ht="31.5">
      <c r="A118" s="210" t="s">
        <v>20774</v>
      </c>
      <c r="B118" s="196" t="s">
        <v>11</v>
      </c>
      <c r="C118" s="204">
        <v>92869</v>
      </c>
      <c r="D118" s="208" t="str">
        <f>IF(C118="","",IFERROR(VLOOKUP(C118,'SINAPI07-2021'!$A$2:$F$12060,2,FALSE),VLOOKUP(C118,'Composição atual'!$A$1:$F$24000,2,FALSE)))</f>
        <v>CAIXA RETANGULAR 4" X 2" BAIXA (0,30 M DO PISO), METÁLICA, INSTALADA EM PAREDE - FORNECIMENTO E INSTALAÇÃO. AF_12/2015</v>
      </c>
      <c r="E118" s="209" t="str">
        <f>IF(C118="","",IFERROR(VLOOKUP(C118,'SINAPI07-2021'!$A$2:G12167,3,FALSE),VLOOKUP(C118,'Composição atual'!$A$1:$F$25000,4,FALSE)))</f>
        <v>UN</v>
      </c>
      <c r="F118" s="205">
        <v>15</v>
      </c>
      <c r="G118" s="201">
        <f t="shared" si="7"/>
        <v>0.26369999999999999</v>
      </c>
      <c r="H118" s="199"/>
      <c r="I118" s="202">
        <f t="shared" si="28"/>
        <v>0</v>
      </c>
      <c r="J118" s="203">
        <f t="shared" si="27"/>
        <v>0</v>
      </c>
      <c r="K118" s="139"/>
      <c r="L118" s="99"/>
    </row>
    <row r="119" spans="1:12" s="140" customFormat="1">
      <c r="A119" s="210" t="s">
        <v>20775</v>
      </c>
      <c r="B119" s="196" t="s">
        <v>11</v>
      </c>
      <c r="C119" s="204">
        <v>91937</v>
      </c>
      <c r="D119" s="208" t="str">
        <f>IF(C119="","",IFERROR(VLOOKUP(C119,'SINAPI07-2021'!$A$2:$F$12060,2,FALSE),VLOOKUP(C119,'Composição atual'!$A$1:$F$24000,2,FALSE)))</f>
        <v>CAIXA OCTOGONAL 3" X 3", PVC, INSTALADA EM LAJE - FORNECIMENTO E INSTALAÇÃO. AF_12/2015</v>
      </c>
      <c r="E119" s="209" t="str">
        <f>IF(C119="","",IFERROR(VLOOKUP(C119,'SINAPI07-2021'!$A$2:G12168,3,FALSE),VLOOKUP(C119,'Composição atual'!$A$1:$F$25000,4,FALSE)))</f>
        <v>UN</v>
      </c>
      <c r="F119" s="205">
        <v>12</v>
      </c>
      <c r="G119" s="201">
        <f t="shared" si="7"/>
        <v>0.26369999999999999</v>
      </c>
      <c r="H119" s="199"/>
      <c r="I119" s="202">
        <f t="shared" si="28"/>
        <v>0</v>
      </c>
      <c r="J119" s="203">
        <f t="shared" si="27"/>
        <v>0</v>
      </c>
      <c r="K119" s="139"/>
      <c r="L119" s="99"/>
    </row>
    <row r="120" spans="1:12" s="140" customFormat="1" ht="31.5">
      <c r="A120" s="210" t="s">
        <v>20776</v>
      </c>
      <c r="B120" s="196" t="s">
        <v>11</v>
      </c>
      <c r="C120" s="204">
        <v>91953</v>
      </c>
      <c r="D120" s="208" t="str">
        <f>IF(C120="","",IFERROR(VLOOKUP(C120,'SINAPI07-2021'!$A$2:$F$12060,2,FALSE),VLOOKUP(C120,'Composição atual'!$A$1:$F$24000,2,FALSE)))</f>
        <v>INTERRUPTOR SIMPLES (1 MÓDULO), 10A/250V, INCLUINDO SUPORTE E PLACA - FORNECIMENTO E INSTALAÇÃO. AF_12/2015</v>
      </c>
      <c r="E120" s="209" t="str">
        <f>IF(C120="","",IFERROR(VLOOKUP(C120,'SINAPI07-2021'!$A$2:G12169,3,FALSE),VLOOKUP(C120,'Composição atual'!$A$1:$F$25000,4,FALSE)))</f>
        <v>UN</v>
      </c>
      <c r="F120" s="205">
        <v>6</v>
      </c>
      <c r="G120" s="201">
        <f t="shared" si="7"/>
        <v>0.26369999999999999</v>
      </c>
      <c r="H120" s="199"/>
      <c r="I120" s="202">
        <f t="shared" si="28"/>
        <v>0</v>
      </c>
      <c r="J120" s="203">
        <f t="shared" si="27"/>
        <v>0</v>
      </c>
      <c r="K120" s="139"/>
      <c r="L120" s="99"/>
    </row>
    <row r="121" spans="1:12" s="140" customFormat="1" ht="31.5">
      <c r="A121" s="210" t="s">
        <v>20777</v>
      </c>
      <c r="B121" s="196" t="s">
        <v>11</v>
      </c>
      <c r="C121" s="204">
        <v>91996</v>
      </c>
      <c r="D121" s="208" t="str">
        <f>IF(C121="","",IFERROR(VLOOKUP(C121,'SINAPI07-2021'!$A$2:$F$12060,2,FALSE),VLOOKUP(C121,'Composição atual'!$A$1:$F$24000,2,FALSE)))</f>
        <v>TOMADA MÉDIA DE EMBUTIR (1 MÓDULO), 2P+T 10 A, INCLUINDO SUPORTE E PLACA - FORNECIMENTO E INSTALAÇÃO. AF_12/2015</v>
      </c>
      <c r="E121" s="209" t="str">
        <f>IF(C121="","",IFERROR(VLOOKUP(C121,'SINAPI07-2021'!$A$2:G12170,3,FALSE),VLOOKUP(C121,'Composição atual'!$A$1:$F$25000,4,FALSE)))</f>
        <v>UN</v>
      </c>
      <c r="F121" s="205">
        <v>95</v>
      </c>
      <c r="G121" s="201">
        <f t="shared" si="7"/>
        <v>0.26369999999999999</v>
      </c>
      <c r="H121" s="199"/>
      <c r="I121" s="202">
        <f t="shared" si="28"/>
        <v>0</v>
      </c>
      <c r="J121" s="203">
        <f t="shared" si="27"/>
        <v>0</v>
      </c>
      <c r="K121" s="139"/>
      <c r="L121" s="99"/>
    </row>
    <row r="122" spans="1:12" s="140" customFormat="1" ht="31.5">
      <c r="A122" s="210" t="s">
        <v>20778</v>
      </c>
      <c r="B122" s="196" t="s">
        <v>11</v>
      </c>
      <c r="C122" s="204">
        <v>91997</v>
      </c>
      <c r="D122" s="208" t="str">
        <f>IF(C122="","",IFERROR(VLOOKUP(C122,'SINAPI07-2021'!$A$2:$F$12060,2,FALSE),VLOOKUP(C122,'Composição atual'!$A$1:$F$24000,2,FALSE)))</f>
        <v>TOMADA MÉDIA DE EMBUTIR (1 MÓDULO), 2P+T 20 A, INCLUINDO SUPORTE E PLACA - FORNECIMENTO E INSTALAÇÃO. AF_12/2015</v>
      </c>
      <c r="E122" s="209" t="str">
        <f>IF(C122="","",IFERROR(VLOOKUP(C122,'SINAPI07-2021'!$A$2:G12171,3,FALSE),VLOOKUP(C122,'Composição atual'!$A$1:$F$25000,4,FALSE)))</f>
        <v>UN</v>
      </c>
      <c r="F122" s="205">
        <v>16</v>
      </c>
      <c r="G122" s="201">
        <f t="shared" si="7"/>
        <v>0.26369999999999999</v>
      </c>
      <c r="H122" s="199"/>
      <c r="I122" s="202">
        <f t="shared" si="28"/>
        <v>0</v>
      </c>
      <c r="J122" s="203">
        <f t="shared" si="27"/>
        <v>0</v>
      </c>
      <c r="K122" s="139"/>
      <c r="L122" s="99"/>
    </row>
    <row r="123" spans="1:12" s="140" customFormat="1" ht="31.5">
      <c r="A123" s="210" t="s">
        <v>20779</v>
      </c>
      <c r="B123" s="196" t="s">
        <v>11</v>
      </c>
      <c r="C123" s="204">
        <v>95801</v>
      </c>
      <c r="D123" s="208" t="str">
        <f>IF(C123="","",IFERROR(VLOOKUP(C123,'SINAPI07-2021'!$A$2:$F$12060,2,FALSE),VLOOKUP(C123,'Composição atual'!$A$1:$F$24000,2,FALSE)))</f>
        <v>CONDULETE DE ALUMÍNIO, TIPO X, PARA ELETRODUTO DE AÇO GALVANIZADO DN 20 MM (3/4''), APARENTE - FORNECIMENTO E INSTALAÇÃO. AF_11/2016_P</v>
      </c>
      <c r="E123" s="209" t="str">
        <f>IF(C123="","",IFERROR(VLOOKUP(C123,'SINAPI07-2021'!$A$2:G12172,3,FALSE),VLOOKUP(C123,'Composição atual'!$A$1:$F$25000,4,FALSE)))</f>
        <v>UN</v>
      </c>
      <c r="F123" s="205">
        <v>70</v>
      </c>
      <c r="G123" s="201">
        <f t="shared" si="7"/>
        <v>0.26369999999999999</v>
      </c>
      <c r="H123" s="199"/>
      <c r="I123" s="202">
        <f t="shared" si="28"/>
        <v>0</v>
      </c>
      <c r="J123" s="203">
        <f t="shared" si="27"/>
        <v>0</v>
      </c>
      <c r="K123" s="139"/>
      <c r="L123" s="99"/>
    </row>
    <row r="124" spans="1:12" s="140" customFormat="1" ht="31.5">
      <c r="A124" s="210" t="s">
        <v>20780</v>
      </c>
      <c r="B124" s="196" t="s">
        <v>59</v>
      </c>
      <c r="C124" s="204" t="s">
        <v>20807</v>
      </c>
      <c r="D124" s="208" t="str">
        <f>IF(C124="","",IFERROR(VLOOKUP(C124,'SINAPI07-2021'!$A$2:$F$12060,2,FALSE),VLOOKUP(C124,'Composição atual'!$A$1:$F$24000,2,FALSE)))</f>
        <v>DISJUNTOR TERMOMAGNÉTICO TRIPOLAR , CORRENTE NOMINAL DE 150A - FORNECIMENTO E INSTALAÇÃO. AF_10/2020  (REF. SINAPI 74130/6 - 09/2020)</v>
      </c>
      <c r="E124" s="209" t="str">
        <f>IF(C124="","",IFERROR(VLOOKUP(C124,'SINAPI07-2021'!$A$2:G12173,3,FALSE),VLOOKUP(C124,'Composição atual'!$A$1:$F$25000,4,FALSE)))</f>
        <v xml:space="preserve">UN </v>
      </c>
      <c r="F124" s="205">
        <v>1</v>
      </c>
      <c r="G124" s="201">
        <f t="shared" si="7"/>
        <v>0.26369999999999999</v>
      </c>
      <c r="H124" s="199"/>
      <c r="I124" s="202">
        <f t="shared" si="28"/>
        <v>0</v>
      </c>
      <c r="J124" s="203">
        <f t="shared" si="27"/>
        <v>0</v>
      </c>
      <c r="K124" s="139"/>
      <c r="L124" s="99"/>
    </row>
    <row r="125" spans="1:12" s="140" customFormat="1" ht="31.5">
      <c r="A125" s="210" t="s">
        <v>20781</v>
      </c>
      <c r="B125" s="196" t="s">
        <v>11</v>
      </c>
      <c r="C125" s="204">
        <v>101895</v>
      </c>
      <c r="D125" s="208" t="str">
        <f>IF(C125="","",IFERROR(VLOOKUP(C125,'SINAPI07-2021'!$A$2:$F$12060,2,FALSE),VLOOKUP(C125,'Composição atual'!$A$1:$F$24000,2,FALSE)))</f>
        <v>DISJUNTOR TERMOMAGNÉTICO TRIPOLAR , CORRENTE NOMINAL DE 125A - FORNECIMENTO E INSTALAÇÃO. AF_10/2020</v>
      </c>
      <c r="E125" s="209" t="str">
        <f>IF(C125="","",IFERROR(VLOOKUP(C125,'SINAPI07-2021'!$A$2:G12174,3,FALSE),VLOOKUP(C125,'Composição atual'!$A$1:$F$25000,4,FALSE)))</f>
        <v>UN</v>
      </c>
      <c r="F125" s="205">
        <v>2</v>
      </c>
      <c r="G125" s="201">
        <f t="shared" si="7"/>
        <v>0.26369999999999999</v>
      </c>
      <c r="H125" s="199"/>
      <c r="I125" s="202">
        <f t="shared" si="28"/>
        <v>0</v>
      </c>
      <c r="J125" s="203">
        <f t="shared" si="27"/>
        <v>0</v>
      </c>
      <c r="K125" s="139"/>
      <c r="L125" s="99"/>
    </row>
    <row r="126" spans="1:12" s="140" customFormat="1" ht="31.5">
      <c r="A126" s="210" t="s">
        <v>20782</v>
      </c>
      <c r="B126" s="196" t="s">
        <v>11</v>
      </c>
      <c r="C126" s="204">
        <v>93667</v>
      </c>
      <c r="D126" s="208" t="str">
        <f>IF(C126="","",IFERROR(VLOOKUP(C126,'SINAPI07-2021'!$A$2:$F$12060,2,FALSE),VLOOKUP(C126,'Composição atual'!$A$1:$F$24000,2,FALSE)))</f>
        <v>DISJUNTOR TRIPOLAR TIPO DIN, CORRENTE NOMINAL DE 10A - FORNECIMENTO E INSTALAÇÃO. AF_10/2020</v>
      </c>
      <c r="E126" s="209" t="str">
        <f>IF(C126="","",IFERROR(VLOOKUP(C126,'SINAPI07-2021'!$A$2:G12175,3,FALSE),VLOOKUP(C126,'Composição atual'!$A$1:$F$25000,4,FALSE)))</f>
        <v>UN</v>
      </c>
      <c r="F126" s="205">
        <v>2</v>
      </c>
      <c r="G126" s="201">
        <f t="shared" si="7"/>
        <v>0.26369999999999999</v>
      </c>
      <c r="H126" s="199"/>
      <c r="I126" s="202">
        <f t="shared" si="28"/>
        <v>0</v>
      </c>
      <c r="J126" s="203">
        <f t="shared" si="27"/>
        <v>0</v>
      </c>
      <c r="K126" s="139"/>
      <c r="L126" s="99"/>
    </row>
    <row r="127" spans="1:12" s="140" customFormat="1" ht="31.5">
      <c r="A127" s="210" t="s">
        <v>20783</v>
      </c>
      <c r="B127" s="196" t="s">
        <v>11</v>
      </c>
      <c r="C127" s="204">
        <v>93653</v>
      </c>
      <c r="D127" s="208" t="str">
        <f>IF(C127="","",IFERROR(VLOOKUP(C127,'SINAPI07-2021'!$A$2:$F$12060,2,FALSE),VLOOKUP(C127,'Composição atual'!$A$1:$F$24000,2,FALSE)))</f>
        <v>DISJUNTOR MONOPOLAR TIPO DIN, CORRENTE NOMINAL DE 10A - FORNECIMENTO E INSTALAÇÃO. AF_10/2020</v>
      </c>
      <c r="E127" s="209" t="str">
        <f>IF(C127="","",IFERROR(VLOOKUP(C127,'SINAPI07-2021'!$A$2:G12176,3,FALSE),VLOOKUP(C127,'Composição atual'!$A$1:$F$25000,4,FALSE)))</f>
        <v>UN</v>
      </c>
      <c r="F127" s="205">
        <v>4</v>
      </c>
      <c r="G127" s="201">
        <f t="shared" si="7"/>
        <v>0.26369999999999999</v>
      </c>
      <c r="H127" s="199"/>
      <c r="I127" s="202">
        <f t="shared" si="28"/>
        <v>0</v>
      </c>
      <c r="J127" s="203">
        <f t="shared" si="27"/>
        <v>0</v>
      </c>
      <c r="K127" s="139"/>
      <c r="L127" s="99"/>
    </row>
    <row r="128" spans="1:12" s="140" customFormat="1" ht="31.5">
      <c r="A128" s="210" t="s">
        <v>20784</v>
      </c>
      <c r="B128" s="196" t="s">
        <v>11</v>
      </c>
      <c r="C128" s="204">
        <v>93660</v>
      </c>
      <c r="D128" s="208" t="str">
        <f>IF(C128="","",IFERROR(VLOOKUP(C128,'SINAPI07-2021'!$A$2:$F$12060,2,FALSE),VLOOKUP(C128,'Composição atual'!$A$1:$F$24000,2,FALSE)))</f>
        <v>DISJUNTOR BIPOLAR TIPO DIN, CORRENTE NOMINAL DE 10A - FORNECIMENTO E INSTALAÇÃO. AF_10/2020</v>
      </c>
      <c r="E128" s="209" t="str">
        <f>IF(C128="","",IFERROR(VLOOKUP(C128,'SINAPI07-2021'!$A$2:G12177,3,FALSE),VLOOKUP(C128,'Composição atual'!$A$1:$F$25000,4,FALSE)))</f>
        <v>UN</v>
      </c>
      <c r="F128" s="205">
        <v>8</v>
      </c>
      <c r="G128" s="201">
        <f t="shared" si="7"/>
        <v>0.26369999999999999</v>
      </c>
      <c r="H128" s="199"/>
      <c r="I128" s="202">
        <f t="shared" si="28"/>
        <v>0</v>
      </c>
      <c r="J128" s="203">
        <f t="shared" si="27"/>
        <v>0</v>
      </c>
      <c r="K128" s="139"/>
      <c r="L128" s="99"/>
    </row>
    <row r="129" spans="1:12" s="140" customFormat="1" ht="31.5">
      <c r="A129" s="210" t="s">
        <v>20785</v>
      </c>
      <c r="B129" s="196" t="s">
        <v>11</v>
      </c>
      <c r="C129" s="204">
        <v>93671</v>
      </c>
      <c r="D129" s="208" t="str">
        <f>IF(C129="","",IFERROR(VLOOKUP(C129,'SINAPI07-2021'!$A$2:$F$12060,2,FALSE),VLOOKUP(C129,'Composição atual'!$A$1:$F$24000,2,FALSE)))</f>
        <v>DISJUNTOR TRIPOLAR TIPO DIN, CORRENTE NOMINAL DE 32A - FORNECIMENTO E INSTALAÇÃO. AF_10/2020</v>
      </c>
      <c r="E129" s="209" t="str">
        <f>IF(C129="","",IFERROR(VLOOKUP(C129,'SINAPI07-2021'!$A$2:G12178,3,FALSE),VLOOKUP(C129,'Composição atual'!$A$1:$F$25000,4,FALSE)))</f>
        <v>UN</v>
      </c>
      <c r="F129" s="205">
        <v>16</v>
      </c>
      <c r="G129" s="201">
        <f t="shared" si="7"/>
        <v>0.26369999999999999</v>
      </c>
      <c r="H129" s="199"/>
      <c r="I129" s="202">
        <f t="shared" si="28"/>
        <v>0</v>
      </c>
      <c r="J129" s="203">
        <f t="shared" si="27"/>
        <v>0</v>
      </c>
      <c r="K129" s="139"/>
      <c r="L129" s="99"/>
    </row>
    <row r="130" spans="1:12" s="140" customFormat="1">
      <c r="A130" s="210" t="s">
        <v>20786</v>
      </c>
      <c r="B130" s="196" t="s">
        <v>59</v>
      </c>
      <c r="C130" s="204" t="s">
        <v>20808</v>
      </c>
      <c r="D130" s="208" t="str">
        <f>IF(C130="","",IFERROR(VLOOKUP(C130,'SINAPI07-2021'!$A$2:$F$12060,2,FALSE),VLOOKUP(C130,'Composição atual'!$A$1:$F$24000,2,FALSE)))</f>
        <v>Disposotivo de proteção contra surto 175v-40kA  (REF. SINAPI 9537 - 11/2018)</v>
      </c>
      <c r="E130" s="209" t="str">
        <f>IF(C130="","",IFERROR(VLOOKUP(C130,'SINAPI07-2021'!$A$2:G12179,3,FALSE),VLOOKUP(C130,'Composição atual'!$A$1:$F$25000,4,FALSE)))</f>
        <v xml:space="preserve">UN </v>
      </c>
      <c r="F130" s="205">
        <v>4</v>
      </c>
      <c r="G130" s="201">
        <f t="shared" si="7"/>
        <v>0.26369999999999999</v>
      </c>
      <c r="H130" s="199"/>
      <c r="I130" s="202">
        <f t="shared" si="28"/>
        <v>0</v>
      </c>
      <c r="J130" s="203">
        <f t="shared" si="27"/>
        <v>0</v>
      </c>
      <c r="K130" s="139"/>
      <c r="L130" s="99"/>
    </row>
    <row r="131" spans="1:12" s="140" customFormat="1" ht="31.5">
      <c r="A131" s="210" t="s">
        <v>20787</v>
      </c>
      <c r="B131" s="196" t="s">
        <v>59</v>
      </c>
      <c r="C131" s="204" t="s">
        <v>20809</v>
      </c>
      <c r="D131" s="208" t="str">
        <f>IF(C131="","",IFERROR(VLOOKUP(C131,'SINAPI07-2021'!$A$2:$F$12060,2,FALSE),VLOOKUP(C131,'Composição atual'!$A$1:$F$24000,2,FALSE)))</f>
        <v>DUTO ESPIRAL FLEXIVEL SINGELO PEAD D=75MM(3") REVESTIDO COM PVC COM FIO GUIA DE ACO GALVANIZADO, LANCADO DIRETO NO SOLO, INCL CONEXOES (REF. SINAPI 73798/3 - 01/2020)</v>
      </c>
      <c r="E131" s="209" t="str">
        <f>IF(C131="","",IFERROR(VLOOKUP(C131,'SINAPI07-2021'!$A$2:G12180,3,FALSE),VLOOKUP(C131,'Composição atual'!$A$1:$F$25000,4,FALSE)))</f>
        <v>M</v>
      </c>
      <c r="F131" s="205">
        <v>50</v>
      </c>
      <c r="G131" s="201">
        <f t="shared" si="7"/>
        <v>0.26369999999999999</v>
      </c>
      <c r="H131" s="199"/>
      <c r="I131" s="202">
        <f t="shared" si="28"/>
        <v>0</v>
      </c>
      <c r="J131" s="203">
        <f t="shared" si="27"/>
        <v>0</v>
      </c>
      <c r="K131" s="139"/>
      <c r="L131" s="99"/>
    </row>
    <row r="132" spans="1:12" s="140" customFormat="1" ht="31.5">
      <c r="A132" s="210" t="s">
        <v>20788</v>
      </c>
      <c r="B132" s="196" t="s">
        <v>11</v>
      </c>
      <c r="C132" s="204">
        <v>91842</v>
      </c>
      <c r="D132" s="208" t="str">
        <f>IF(C132="","",IFERROR(VLOOKUP(C132,'SINAPI07-2021'!$A$2:$F$12060,2,FALSE),VLOOKUP(C132,'Composição atual'!$A$1:$F$24000,2,FALSE)))</f>
        <v>ELETRODUTO FLEXÍVEL CORRUGADO, PVC, DN 20 MM (1/2"), PARA CIRCUITOS TERMINAIS, INSTALADO EM LAJE - FORNECIMENTO E INSTALAÇÃO. AF_12/2015</v>
      </c>
      <c r="E132" s="209" t="str">
        <f>IF(C132="","",IFERROR(VLOOKUP(C132,'SINAPI07-2021'!$A$2:G12181,3,FALSE),VLOOKUP(C132,'Composição atual'!$A$1:$F$25000,4,FALSE)))</f>
        <v>M</v>
      </c>
      <c r="F132" s="205">
        <v>100</v>
      </c>
      <c r="G132" s="201">
        <f t="shared" si="7"/>
        <v>0.26369999999999999</v>
      </c>
      <c r="H132" s="199"/>
      <c r="I132" s="202">
        <f t="shared" si="28"/>
        <v>0</v>
      </c>
      <c r="J132" s="203">
        <f t="shared" si="27"/>
        <v>0</v>
      </c>
      <c r="K132" s="139"/>
      <c r="L132" s="99"/>
    </row>
    <row r="133" spans="1:12" s="140" customFormat="1" ht="31.5">
      <c r="A133" s="210" t="s">
        <v>20789</v>
      </c>
      <c r="B133" s="196" t="s">
        <v>11</v>
      </c>
      <c r="C133" s="204">
        <v>91862</v>
      </c>
      <c r="D133" s="208" t="str">
        <f>IF(C133="","",IFERROR(VLOOKUP(C133,'SINAPI07-2021'!$A$2:$F$12060,2,FALSE),VLOOKUP(C133,'Composição atual'!$A$1:$F$24000,2,FALSE)))</f>
        <v>ELETRODUTO RÍGIDO ROSCÁVEL, PVC, DN 20 MM (1/2"), PARA CIRCUITOS TERMINAIS, INSTALADO EM FORRO - FORNECIMENTO E INSTALAÇÃO. AF_12/2015</v>
      </c>
      <c r="E133" s="209" t="str">
        <f>IF(C133="","",IFERROR(VLOOKUP(C133,'SINAPI07-2021'!$A$2:G12182,3,FALSE),VLOOKUP(C133,'Composição atual'!$A$1:$F$25000,4,FALSE)))</f>
        <v>M</v>
      </c>
      <c r="F133" s="205">
        <v>160</v>
      </c>
      <c r="G133" s="201">
        <f t="shared" si="7"/>
        <v>0.26369999999999999</v>
      </c>
      <c r="H133" s="199"/>
      <c r="I133" s="202">
        <f t="shared" si="28"/>
        <v>0</v>
      </c>
      <c r="J133" s="203">
        <f t="shared" si="27"/>
        <v>0</v>
      </c>
      <c r="K133" s="139"/>
      <c r="L133" s="99"/>
    </row>
    <row r="134" spans="1:12" s="140" customFormat="1" ht="31.5">
      <c r="A134" s="210" t="s">
        <v>20790</v>
      </c>
      <c r="B134" s="196" t="s">
        <v>11</v>
      </c>
      <c r="C134" s="204">
        <v>91863</v>
      </c>
      <c r="D134" s="208" t="str">
        <f>IF(C134="","",IFERROR(VLOOKUP(C134,'SINAPI07-2021'!$A$2:$F$12060,2,FALSE),VLOOKUP(C134,'Composição atual'!$A$1:$F$24000,2,FALSE)))</f>
        <v>ELETRODUTO RÍGIDO ROSCÁVEL, PVC, DN 25 MM (3/4"), PARA CIRCUITOS TERMINAIS, INSTALADO EM FORRO - FORNECIMENTO E INSTALAÇÃO. AF_12/2015</v>
      </c>
      <c r="E134" s="209" t="str">
        <f>IF(C134="","",IFERROR(VLOOKUP(C134,'SINAPI07-2021'!$A$2:G12183,3,FALSE),VLOOKUP(C134,'Composição atual'!$A$1:$F$25000,4,FALSE)))</f>
        <v>M</v>
      </c>
      <c r="F134" s="205">
        <v>48</v>
      </c>
      <c r="G134" s="201">
        <f t="shared" si="7"/>
        <v>0.26369999999999999</v>
      </c>
      <c r="H134" s="199"/>
      <c r="I134" s="202">
        <f t="shared" si="28"/>
        <v>0</v>
      </c>
      <c r="J134" s="203">
        <f t="shared" si="27"/>
        <v>0</v>
      </c>
      <c r="K134" s="139"/>
      <c r="L134" s="99"/>
    </row>
    <row r="135" spans="1:12" s="140" customFormat="1">
      <c r="A135" s="210" t="s">
        <v>20791</v>
      </c>
      <c r="B135" s="196" t="s">
        <v>59</v>
      </c>
      <c r="C135" s="204" t="s">
        <v>20810</v>
      </c>
      <c r="D135" s="208" t="str">
        <f>IF(C135="","",IFERROR(VLOOKUP(C135,'SINAPI07-2021'!$A$2:$F$12060,2,FALSE),VLOOKUP(C135,'Composição atual'!$A$1:$F$24000,2,FALSE)))</f>
        <v>ELETROCALHA PERFURADA 50X50X3000MM  (REF. SINAPI 9537 - 11/2018)</v>
      </c>
      <c r="E135" s="209" t="str">
        <f>IF(C135="","",IFERROR(VLOOKUP(C135,'SINAPI07-2021'!$A$2:G12184,3,FALSE),VLOOKUP(C135,'Composição atual'!$A$1:$F$25000,4,FALSE)))</f>
        <v>M</v>
      </c>
      <c r="F135" s="205">
        <v>255</v>
      </c>
      <c r="G135" s="201">
        <f t="shared" si="7"/>
        <v>0.26369999999999999</v>
      </c>
      <c r="H135" s="199"/>
      <c r="I135" s="202">
        <f t="shared" si="28"/>
        <v>0</v>
      </c>
      <c r="J135" s="203">
        <f t="shared" si="27"/>
        <v>0</v>
      </c>
      <c r="K135" s="139"/>
      <c r="L135" s="99"/>
    </row>
    <row r="136" spans="1:12" s="140" customFormat="1" ht="31.5">
      <c r="A136" s="210" t="s">
        <v>20792</v>
      </c>
      <c r="B136" s="196" t="s">
        <v>11</v>
      </c>
      <c r="C136" s="204">
        <v>91865</v>
      </c>
      <c r="D136" s="208" t="str">
        <f>IF(C136="","",IFERROR(VLOOKUP(C136,'SINAPI07-2021'!$A$2:$F$12060,2,FALSE),VLOOKUP(C136,'Composição atual'!$A$1:$F$24000,2,FALSE)))</f>
        <v>ELETRODUTO RÍGIDO ROSCÁVEL, PVC, DN 40 MM (1 1/4"), PARA CIRCUITOS TERMINAIS, INSTALADO EM FORRO - FORNECIMENTO E INSTALAÇÃO. AF_12/2015</v>
      </c>
      <c r="E136" s="209" t="str">
        <f>IF(C136="","",IFERROR(VLOOKUP(C136,'SINAPI07-2021'!$A$2:G12185,3,FALSE),VLOOKUP(C136,'Composição atual'!$A$1:$F$25000,4,FALSE)))</f>
        <v>M</v>
      </c>
      <c r="F136" s="205">
        <v>39</v>
      </c>
      <c r="G136" s="201">
        <f t="shared" si="7"/>
        <v>0.26369999999999999</v>
      </c>
      <c r="H136" s="199"/>
      <c r="I136" s="202">
        <f t="shared" si="28"/>
        <v>0</v>
      </c>
      <c r="J136" s="203">
        <f t="shared" si="27"/>
        <v>0</v>
      </c>
      <c r="K136" s="139"/>
      <c r="L136" s="99"/>
    </row>
    <row r="137" spans="1:12" s="140" customFormat="1">
      <c r="A137" s="210" t="s">
        <v>20793</v>
      </c>
      <c r="B137" s="196" t="s">
        <v>11</v>
      </c>
      <c r="C137" s="204">
        <v>93008</v>
      </c>
      <c r="D137" s="208" t="str">
        <f>IF(C137="","",IFERROR(VLOOKUP(C137,'SINAPI07-2021'!$A$2:$F$12060,2,FALSE),VLOOKUP(C137,'Composição atual'!$A$1:$F$24000,2,FALSE)))</f>
        <v>ELETRODUTO RÍGIDO ROSCÁVEL, PVC, DN 50 MM (1 1/2") - FORNECIMENTO E INSTALAÇÃO. AF_12/2015</v>
      </c>
      <c r="E137" s="209" t="str">
        <f>IF(C137="","",IFERROR(VLOOKUP(C137,'SINAPI07-2021'!$A$2:G12186,3,FALSE),VLOOKUP(C137,'Composição atual'!$A$1:$F$25000,4,FALSE)))</f>
        <v>M</v>
      </c>
      <c r="F137" s="205">
        <v>6</v>
      </c>
      <c r="G137" s="201">
        <f t="shared" si="7"/>
        <v>0.26369999999999999</v>
      </c>
      <c r="H137" s="199"/>
      <c r="I137" s="202">
        <f t="shared" si="28"/>
        <v>0</v>
      </c>
      <c r="J137" s="203">
        <f t="shared" si="27"/>
        <v>0</v>
      </c>
      <c r="K137" s="139"/>
      <c r="L137" s="99"/>
    </row>
    <row r="138" spans="1:12" s="140" customFormat="1" ht="31.5">
      <c r="A138" s="210" t="s">
        <v>20794</v>
      </c>
      <c r="B138" s="196" t="s">
        <v>59</v>
      </c>
      <c r="C138" s="204" t="s">
        <v>20811</v>
      </c>
      <c r="D138" s="208" t="str">
        <f>IF(C138="","",IFERROR(VLOOKUP(C138,'SINAPI07-2021'!$A$2:$F$12060,2,FALSE),VLOOKUP(C138,'Composição atual'!$A$1:$F$24000,2,FALSE)))</f>
        <v>LÂMPADA FLUORESCENTE COMPACTA 3U BRANCA 20 W, BASE E27 - FORNECIMENTO E INSTALAÇÃO  (REF. SINAPI 93044 - 01/2020)</v>
      </c>
      <c r="E138" s="209" t="str">
        <f>IF(C138="","",IFERROR(VLOOKUP(C138,'SINAPI07-2021'!$A$2:G12187,3,FALSE),VLOOKUP(C138,'Composição atual'!$A$1:$F$25000,4,FALSE)))</f>
        <v xml:space="preserve">UN </v>
      </c>
      <c r="F138" s="205">
        <v>12</v>
      </c>
      <c r="G138" s="201">
        <f t="shared" si="7"/>
        <v>0.26369999999999999</v>
      </c>
      <c r="H138" s="199"/>
      <c r="I138" s="202">
        <f t="shared" si="28"/>
        <v>0</v>
      </c>
      <c r="J138" s="203">
        <f t="shared" si="27"/>
        <v>0</v>
      </c>
      <c r="K138" s="139"/>
      <c r="L138" s="99"/>
    </row>
    <row r="139" spans="1:12" s="140" customFormat="1" ht="31.5">
      <c r="A139" s="210" t="s">
        <v>20795</v>
      </c>
      <c r="B139" s="196" t="s">
        <v>11</v>
      </c>
      <c r="C139" s="204">
        <v>97593</v>
      </c>
      <c r="D139" s="208" t="str">
        <f>IF(C139="","",IFERROR(VLOOKUP(C139,'SINAPI07-2021'!$A$2:$F$12060,2,FALSE),VLOOKUP(C139,'Composição atual'!$A$1:$F$24000,2,FALSE)))</f>
        <v>LUMINÁRIA TIPO SPOT, DE SOBREPOR, COM 1 LÂMPADA FLUORESCENTE DE 15 W, SEM REATOR - FORNECIMENTO E INSTALAÇÃO. AF_02/2020</v>
      </c>
      <c r="E139" s="209" t="str">
        <f>IF(C139="","",IFERROR(VLOOKUP(C139,'SINAPI07-2021'!$A$2:G12188,3,FALSE),VLOOKUP(C139,'Composição atual'!$A$1:$F$25000,4,FALSE)))</f>
        <v>UN</v>
      </c>
      <c r="F139" s="205">
        <v>12</v>
      </c>
      <c r="G139" s="201">
        <f t="shared" si="7"/>
        <v>0.26369999999999999</v>
      </c>
      <c r="H139" s="199"/>
      <c r="I139" s="202">
        <f t="shared" si="28"/>
        <v>0</v>
      </c>
      <c r="J139" s="203">
        <f t="shared" si="27"/>
        <v>0</v>
      </c>
      <c r="K139" s="139"/>
      <c r="L139" s="99"/>
    </row>
    <row r="140" spans="1:12" s="140" customFormat="1" ht="47.25">
      <c r="A140" s="210" t="s">
        <v>20796</v>
      </c>
      <c r="B140" s="196" t="s">
        <v>59</v>
      </c>
      <c r="C140" s="204" t="s">
        <v>20812</v>
      </c>
      <c r="D140" s="208" t="str">
        <f>IF(C140="","",IFERROR(VLOOKUP(C140,'SINAPI07-2021'!$A$2:$F$12060,2,FALSE),VLOOKUP(C140,'Composição atual'!$A$1:$F$24000,2,FALSE)))</f>
        <v xml:space="preserve"> QUADRO DE DISTRIBUICAO DE ENERGIA DE EMBUTIR, EM CHAPA METALICA, PARA 3 DISJUNTORES TERMOMAGNETICOS MONOPOLARES SEM BARRAMENTO FORNECIMENTO E INSTALACAO (REF. SINAPI 74131/1 - 09/2020)</v>
      </c>
      <c r="E140" s="209" t="str">
        <f>IF(C140="","",IFERROR(VLOOKUP(C140,'SINAPI07-2021'!$A$2:G12189,3,FALSE),VLOOKUP(C140,'Composição atual'!$A$1:$F$25000,4,FALSE)))</f>
        <v xml:space="preserve">UN </v>
      </c>
      <c r="F140" s="205">
        <v>16</v>
      </c>
      <c r="G140" s="201">
        <f t="shared" si="7"/>
        <v>0.26369999999999999</v>
      </c>
      <c r="H140" s="199"/>
      <c r="I140" s="202">
        <f t="shared" si="28"/>
        <v>0</v>
      </c>
      <c r="J140" s="203">
        <f t="shared" si="27"/>
        <v>0</v>
      </c>
      <c r="K140" s="139"/>
      <c r="L140" s="99"/>
    </row>
    <row r="141" spans="1:12" s="140" customFormat="1" ht="47.25">
      <c r="A141" s="210" t="s">
        <v>20797</v>
      </c>
      <c r="B141" s="196" t="s">
        <v>59</v>
      </c>
      <c r="C141" s="204" t="s">
        <v>20813</v>
      </c>
      <c r="D141" s="208" t="str">
        <f>IF(C141="","",IFERROR(VLOOKUP(C141,'SINAPI07-2021'!$A$2:$F$12060,2,FALSE),VLOOKUP(C141,'Composição atual'!$A$1:$F$24000,2,FALSE)))</f>
        <v>QUADRO DE DISTRIBUICAO DE ENERGIA DE EMBUTIR, EM CHAPA METALICA, PARA 40 DISJUNTORES TERMOMAGNETICOS MONOPOLARES, COM BARRAMENTO TRIFASICO E NEUTRO, FORNECIMENTO E INSTALACAO (REF. SINAPI 74131/7 - 09/2020)</v>
      </c>
      <c r="E141" s="209" t="str">
        <f>IF(C141="","",IFERROR(VLOOKUP(C141,'SINAPI07-2021'!$A$2:G12190,3,FALSE),VLOOKUP(C141,'Composição atual'!$A$1:$F$25000,4,FALSE)))</f>
        <v xml:space="preserve">UN </v>
      </c>
      <c r="F141" s="205">
        <v>1</v>
      </c>
      <c r="G141" s="201">
        <f t="shared" si="7"/>
        <v>0.26369999999999999</v>
      </c>
      <c r="H141" s="199"/>
      <c r="I141" s="202">
        <f t="shared" si="28"/>
        <v>0</v>
      </c>
      <c r="J141" s="203">
        <f t="shared" si="27"/>
        <v>0</v>
      </c>
      <c r="K141" s="139"/>
      <c r="L141" s="99"/>
    </row>
    <row r="142" spans="1:12" s="140" customFormat="1">
      <c r="A142" s="210" t="s">
        <v>20798</v>
      </c>
      <c r="B142" s="196" t="s">
        <v>59</v>
      </c>
      <c r="C142" s="204" t="s">
        <v>20814</v>
      </c>
      <c r="D142" s="208" t="str">
        <f>IF(C142="","",IFERROR(VLOOKUP(C142,'SINAPI07-2021'!$A$2:$F$12060,2,FALSE),VLOOKUP(C142,'Composição atual'!$A$1:$F$24000,2,FALSE)))</f>
        <v>BOMBA RECALQUE D'AGUA TRIFASICA 1,5HP  (REF. SINAPI 83647 - 11/2020)</v>
      </c>
      <c r="E142" s="209" t="str">
        <f>IF(C142="","",IFERROR(VLOOKUP(C142,'SINAPI07-2021'!$A$2:G12191,3,FALSE),VLOOKUP(C142,'Composição atual'!$A$1:$F$25000,4,FALSE)))</f>
        <v xml:space="preserve">UN </v>
      </c>
      <c r="F142" s="205">
        <v>1</v>
      </c>
      <c r="G142" s="201">
        <f t="shared" si="7"/>
        <v>0.26369999999999999</v>
      </c>
      <c r="H142" s="199"/>
      <c r="I142" s="202">
        <f t="shared" si="28"/>
        <v>0</v>
      </c>
      <c r="J142" s="203">
        <f t="shared" si="27"/>
        <v>0</v>
      </c>
      <c r="K142" s="139"/>
      <c r="L142" s="99"/>
    </row>
    <row r="143" spans="1:12" s="140" customFormat="1" ht="31.5">
      <c r="A143" s="210" t="s">
        <v>20799</v>
      </c>
      <c r="B143" s="196" t="s">
        <v>59</v>
      </c>
      <c r="C143" s="204" t="s">
        <v>20815</v>
      </c>
      <c r="D143" s="208" t="str">
        <f>IF(C143="","",IFERROR(VLOOKUP(C143,'SINAPI07-2021'!$A$2:$F$12060,2,FALSE),VLOOKUP(C143,'Composição atual'!$A$1:$F$24000,2,FALSE)))</f>
        <v xml:space="preserve"> CHAVE DE BOIA AUTOMÁTICA SUPERIOR 10A/250V - FORNECIMENTO E INSTALACAO (REF. SINAPI 88547 - 11/2020)</v>
      </c>
      <c r="E143" s="209" t="str">
        <f>IF(C143="","",IFERROR(VLOOKUP(C143,'SINAPI07-2021'!$A$2:G12192,3,FALSE),VLOOKUP(C143,'Composição atual'!$A$1:$F$25000,4,FALSE)))</f>
        <v xml:space="preserve">UN </v>
      </c>
      <c r="F143" s="205">
        <v>2</v>
      </c>
      <c r="G143" s="201">
        <f t="shared" si="7"/>
        <v>0.26369999999999999</v>
      </c>
      <c r="H143" s="199"/>
      <c r="I143" s="202">
        <f t="shared" si="28"/>
        <v>0</v>
      </c>
      <c r="J143" s="203">
        <f t="shared" si="27"/>
        <v>0</v>
      </c>
      <c r="K143" s="139"/>
      <c r="L143" s="99"/>
    </row>
    <row r="144" spans="1:12" s="140" customFormat="1" ht="31.5">
      <c r="A144" s="210" t="s">
        <v>20800</v>
      </c>
      <c r="B144" s="196" t="s">
        <v>59</v>
      </c>
      <c r="C144" s="204" t="s">
        <v>20816</v>
      </c>
      <c r="D144" s="208" t="str">
        <f>IF(C144="","",IFERROR(VLOOKUP(C144,'SINAPI07-2021'!$A$2:$F$12060,2,FALSE),VLOOKUP(C144,'Composição atual'!$A$1:$F$24000,2,FALSE)))</f>
        <v xml:space="preserve"> CHAVE GUARDA MOTOR TRIFASICO 5CV/220V C/ CHAVE MAGNETICA - FORNECIMENTO E INSTALACAO (REF. SINAPI 83491 - 09/2019)</v>
      </c>
      <c r="E144" s="209" t="str">
        <f>IF(C144="","",IFERROR(VLOOKUP(C144,'SINAPI07-2021'!$A$2:G12193,3,FALSE),VLOOKUP(C144,'Composição atual'!$A$1:$F$25000,4,FALSE)))</f>
        <v xml:space="preserve">UN </v>
      </c>
      <c r="F144" s="205">
        <v>1</v>
      </c>
      <c r="G144" s="201">
        <f t="shared" si="7"/>
        <v>0.26369999999999999</v>
      </c>
      <c r="H144" s="199"/>
      <c r="I144" s="202">
        <f t="shared" si="28"/>
        <v>0</v>
      </c>
      <c r="J144" s="203">
        <f t="shared" si="27"/>
        <v>0</v>
      </c>
      <c r="K144" s="139"/>
      <c r="L144" s="99"/>
    </row>
    <row r="145" spans="1:51" s="140" customFormat="1" ht="31.5">
      <c r="A145" s="210" t="s">
        <v>20801</v>
      </c>
      <c r="B145" s="196" t="s">
        <v>59</v>
      </c>
      <c r="C145" s="204" t="s">
        <v>20817</v>
      </c>
      <c r="D145" s="208" t="str">
        <f>IF(C145="","",IFERROR(VLOOKUP(C145,'SINAPI07-2021'!$A$2:$F$12060,2,FALSE),VLOOKUP(C145,'Composição atual'!$A$1:$F$24000,2,FALSE)))</f>
        <v>REFLETOR RETANGULAR FECHADO COM LAMPADA VAPOR METALICO 400 W  (REF. SINAPI 74246/1 - 08/2020)</v>
      </c>
      <c r="E145" s="209" t="str">
        <f>IF(C145="","",IFERROR(VLOOKUP(C145,'SINAPI07-2021'!$A$2:G12194,3,FALSE),VLOOKUP(C145,'Composição atual'!$A$1:$F$25000,4,FALSE)))</f>
        <v xml:space="preserve">UN </v>
      </c>
      <c r="F145" s="205">
        <v>12</v>
      </c>
      <c r="G145" s="201">
        <f t="shared" si="7"/>
        <v>0.26369999999999999</v>
      </c>
      <c r="H145" s="199"/>
      <c r="I145" s="202">
        <f t="shared" si="28"/>
        <v>0</v>
      </c>
      <c r="J145" s="203">
        <f t="shared" si="27"/>
        <v>0</v>
      </c>
      <c r="K145" s="139"/>
      <c r="L145" s="99"/>
    </row>
    <row r="146" spans="1:51" s="140" customFormat="1">
      <c r="A146" s="134"/>
      <c r="B146" s="134"/>
      <c r="C146" s="135"/>
      <c r="D146" s="136"/>
      <c r="E146" s="134"/>
      <c r="F146" s="137"/>
      <c r="G146" s="137"/>
      <c r="H146" s="303" t="s">
        <v>20686</v>
      </c>
      <c r="I146" s="303"/>
      <c r="J146" s="138">
        <f>SUM(J104:J145)</f>
        <v>0</v>
      </c>
      <c r="K146" s="139"/>
      <c r="L146" s="99"/>
    </row>
    <row r="147" spans="1:51" s="100" customFormat="1">
      <c r="A147" s="188"/>
      <c r="B147" s="189"/>
      <c r="C147" s="190" t="s">
        <v>20818</v>
      </c>
      <c r="D147" s="191" t="s">
        <v>20819</v>
      </c>
      <c r="E147" s="194"/>
      <c r="F147" s="193"/>
      <c r="G147" s="193"/>
      <c r="H147" s="193"/>
      <c r="I147" s="194"/>
      <c r="J147" s="195"/>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row>
    <row r="148" spans="1:51" s="140" customFormat="1" ht="47.25">
      <c r="A148" s="210" t="s">
        <v>20820</v>
      </c>
      <c r="B148" s="196" t="s">
        <v>11</v>
      </c>
      <c r="C148" s="204">
        <v>91785</v>
      </c>
      <c r="D148" s="208" t="str">
        <f>IF(C148="","",IFERROR(VLOOKUP(C148,'SINAPI07-2021'!$A$2:$F$12060,2,FALSE),VLOOKUP(C148,'Composição atual'!$A$1:$F$24000,2,FALSE)))</f>
        <v>(COMPOSIÇÃO REPRESENTATIVA) DO SERVIÇO DE INSTALAÇÃO DE TUBOS DE PVC, SOLDÁVEL, ÁGUA FRIA, DN 25 MM (INSTALADO EM RAMAL, SUB-RAMAL, RAMAL DE DISTRIBUIÇÃO OU PRUMADA), INCLUSIVE CONEXÕES, CORTES E FIXAÇÕES, PARA PRÉDIOS. AF_10/2015</v>
      </c>
      <c r="E148" s="209" t="str">
        <f>IF(C148="","",IFERROR(VLOOKUP(C148,'SINAPI07-2021'!$A$2:G12197,3,FALSE),VLOOKUP(C148,'Composição atual'!$A$1:$F$25000,4,FALSE)))</f>
        <v>M</v>
      </c>
      <c r="F148" s="205">
        <v>144</v>
      </c>
      <c r="G148" s="201">
        <f t="shared" si="7"/>
        <v>0.26369999999999999</v>
      </c>
      <c r="H148" s="199"/>
      <c r="I148" s="202">
        <f t="shared" ref="I148" si="29">H148*(1+G148)</f>
        <v>0</v>
      </c>
      <c r="J148" s="203">
        <f t="shared" ref="J148:J156" si="30">(F148*I148)</f>
        <v>0</v>
      </c>
      <c r="K148" s="139"/>
      <c r="L148" s="99"/>
    </row>
    <row r="149" spans="1:51" s="140" customFormat="1" ht="47.25">
      <c r="A149" s="210" t="s">
        <v>20821</v>
      </c>
      <c r="B149" s="196" t="s">
        <v>11</v>
      </c>
      <c r="C149" s="204">
        <v>91788</v>
      </c>
      <c r="D149" s="208" t="str">
        <f>IF(C149="","",IFERROR(VLOOKUP(C149,'SINAPI07-2021'!$A$2:$F$12060,2,FALSE),VLOOKUP(C149,'Composição atual'!$A$1:$F$24000,2,FALSE)))</f>
        <v>(COMPOSIÇÃO REPRESENTATIVA) DO SERVIÇO DE INSTALAÇÃO DE TUBOS DE PVC, SOLDÁVEL, ÁGUA FRIA, DN 50 MM (INSTALADO EM PRUMADA), INCLUSIVE CONEXÕES, CORTES E FIXAÇÕES, PARA PRÉDIOS. AF_10/2015</v>
      </c>
      <c r="E149" s="209" t="str">
        <f>IF(C149="","",IFERROR(VLOOKUP(C149,'SINAPI07-2021'!$A$2:G12198,3,FALSE),VLOOKUP(C149,'Composição atual'!$A$1:$F$25000,4,FALSE)))</f>
        <v>M</v>
      </c>
      <c r="F149" s="205">
        <v>72</v>
      </c>
      <c r="G149" s="201">
        <f t="shared" si="7"/>
        <v>0.26369999999999999</v>
      </c>
      <c r="H149" s="199"/>
      <c r="I149" s="202">
        <f t="shared" ref="I149:I156" si="31">H149*(1+G149)</f>
        <v>0</v>
      </c>
      <c r="J149" s="203">
        <f t="shared" si="30"/>
        <v>0</v>
      </c>
      <c r="K149" s="139"/>
      <c r="L149" s="99"/>
    </row>
    <row r="150" spans="1:51" s="140" customFormat="1" ht="47.25">
      <c r="A150" s="210" t="s">
        <v>20822</v>
      </c>
      <c r="B150" s="196" t="s">
        <v>11</v>
      </c>
      <c r="C150" s="204">
        <v>91786</v>
      </c>
      <c r="D150" s="208" t="str">
        <f>IF(C150="","",IFERROR(VLOOKUP(C150,'SINAPI07-2021'!$A$2:$F$12060,2,FALSE),VLOOKUP(C150,'Composição atual'!$A$1:$F$24000,2,FALSE)))</f>
        <v>(COMPOSIÇÃO REPRESENTATIVA) DO SERVIÇO DE INSTALAÇÃO TUBOS DE PVC, SOLDÁVEL, ÁGUA FRIA, DN 32 MM (INSTALADO EM RAMAL, SUB-RAMAL, RAMAL DE DISTRIBUIÇÃO OU PRUMADA), INCLUSIVE CONEXÕES, CORTES E FIXAÇÕES, PARA PRÉDIOS. AF_10/2015</v>
      </c>
      <c r="E150" s="209" t="str">
        <f>IF(C150="","",IFERROR(VLOOKUP(C150,'SINAPI07-2021'!$A$2:G12199,3,FALSE),VLOOKUP(C150,'Composição atual'!$A$1:$F$25000,4,FALSE)))</f>
        <v>M</v>
      </c>
      <c r="F150" s="205">
        <v>24</v>
      </c>
      <c r="G150" s="201">
        <f t="shared" si="7"/>
        <v>0.26369999999999999</v>
      </c>
      <c r="H150" s="199"/>
      <c r="I150" s="202">
        <f t="shared" si="31"/>
        <v>0</v>
      </c>
      <c r="J150" s="203">
        <f t="shared" si="30"/>
        <v>0</v>
      </c>
      <c r="K150" s="139"/>
      <c r="L150" s="99"/>
    </row>
    <row r="151" spans="1:51" s="140" customFormat="1" ht="31.5">
      <c r="A151" s="210" t="s">
        <v>20823</v>
      </c>
      <c r="B151" s="196" t="s">
        <v>11</v>
      </c>
      <c r="C151" s="204">
        <v>89450</v>
      </c>
      <c r="D151" s="208" t="str">
        <f>IF(C151="","",IFERROR(VLOOKUP(C151,'SINAPI07-2021'!$A$2:$F$12060,2,FALSE),VLOOKUP(C151,'Composição atual'!$A$1:$F$24000,2,FALSE)))</f>
        <v>TUBO, PVC, SOLDÁVEL, DN 60MM, INSTALADO EM PRUMADA DE ÁGUA - FORNECIMENTO E INSTALAÇÃO. AF_12/2014</v>
      </c>
      <c r="E151" s="209" t="str">
        <f>IF(C151="","",IFERROR(VLOOKUP(C151,'SINAPI07-2021'!$A$2:G12200,3,FALSE),VLOOKUP(C151,'Composição atual'!$A$1:$F$25000,4,FALSE)))</f>
        <v>M</v>
      </c>
      <c r="F151" s="205">
        <v>36</v>
      </c>
      <c r="G151" s="201">
        <f t="shared" si="7"/>
        <v>0.26369999999999999</v>
      </c>
      <c r="H151" s="199"/>
      <c r="I151" s="202">
        <f t="shared" si="31"/>
        <v>0</v>
      </c>
      <c r="J151" s="203">
        <f t="shared" si="30"/>
        <v>0</v>
      </c>
      <c r="K151" s="139"/>
      <c r="L151" s="99"/>
    </row>
    <row r="152" spans="1:51" s="140" customFormat="1" ht="31.5">
      <c r="A152" s="210" t="s">
        <v>20824</v>
      </c>
      <c r="B152" s="196" t="s">
        <v>11</v>
      </c>
      <c r="C152" s="204">
        <v>89505</v>
      </c>
      <c r="D152" s="208" t="str">
        <f>IF(C152="","",IFERROR(VLOOKUP(C152,'SINAPI07-2021'!$A$2:$F$12060,2,FALSE),VLOOKUP(C152,'Composição atual'!$A$1:$F$24000,2,FALSE)))</f>
        <v>JOELHO 90 GRAUS, PVC, SOLDÁVEL, DN 60MM, INSTALADO EM PRUMADA DE ÁGUA - FORNECIMENTO E INSTALAÇÃO. AF_12/2014</v>
      </c>
      <c r="E152" s="209" t="str">
        <f>IF(C152="","",IFERROR(VLOOKUP(C152,'SINAPI07-2021'!$A$2:G12201,3,FALSE),VLOOKUP(C152,'Composição atual'!$A$1:$F$25000,4,FALSE)))</f>
        <v>UN</v>
      </c>
      <c r="F152" s="205">
        <v>5</v>
      </c>
      <c r="G152" s="201">
        <f t="shared" si="7"/>
        <v>0.26369999999999999</v>
      </c>
      <c r="H152" s="199"/>
      <c r="I152" s="202">
        <f t="shared" si="31"/>
        <v>0</v>
      </c>
      <c r="J152" s="203">
        <f t="shared" si="30"/>
        <v>0</v>
      </c>
      <c r="K152" s="139"/>
      <c r="L152" s="99"/>
    </row>
    <row r="153" spans="1:51" s="140" customFormat="1" ht="31.5">
      <c r="A153" s="210" t="s">
        <v>20825</v>
      </c>
      <c r="B153" s="196" t="s">
        <v>11</v>
      </c>
      <c r="C153" s="204">
        <v>89597</v>
      </c>
      <c r="D153" s="208" t="str">
        <f>IF(C153="","",IFERROR(VLOOKUP(C153,'SINAPI07-2021'!$A$2:$F$12060,2,FALSE),VLOOKUP(C153,'Composição atual'!$A$1:$F$24000,2,FALSE)))</f>
        <v>LUVA, PVC, SOLDÁVEL, DN 60MM, INSTALADO EM PRUMADA DE ÁGUA - FORNECIMENTO E INSTALAÇÃO. AF_12/2014</v>
      </c>
      <c r="E153" s="209" t="str">
        <f>IF(C153="","",IFERROR(VLOOKUP(C153,'SINAPI07-2021'!$A$2:G12202,3,FALSE),VLOOKUP(C153,'Composição atual'!$A$1:$F$25000,4,FALSE)))</f>
        <v>UN</v>
      </c>
      <c r="F153" s="205">
        <v>7</v>
      </c>
      <c r="G153" s="201">
        <f t="shared" si="7"/>
        <v>0.26369999999999999</v>
      </c>
      <c r="H153" s="199"/>
      <c r="I153" s="202">
        <f t="shared" si="31"/>
        <v>0</v>
      </c>
      <c r="J153" s="203">
        <f t="shared" si="30"/>
        <v>0</v>
      </c>
      <c r="K153" s="139"/>
      <c r="L153" s="99"/>
    </row>
    <row r="154" spans="1:51" s="140" customFormat="1" ht="31.5">
      <c r="A154" s="210" t="s">
        <v>20826</v>
      </c>
      <c r="B154" s="196" t="s">
        <v>11</v>
      </c>
      <c r="C154" s="204">
        <v>89628</v>
      </c>
      <c r="D154" s="208" t="str">
        <f>IF(C154="","",IFERROR(VLOOKUP(C154,'SINAPI07-2021'!$A$2:$F$12060,2,FALSE),VLOOKUP(C154,'Composição atual'!$A$1:$F$24000,2,FALSE)))</f>
        <v>TE, PVC, SOLDÁVEL, DN 60MM, INSTALADO EM PRUMADA DE ÁGUA - FORNECIMENTO E INSTALAÇÃO. AF_12/2014</v>
      </c>
      <c r="E154" s="209" t="str">
        <f>IF(C154="","",IFERROR(VLOOKUP(C154,'SINAPI07-2021'!$A$2:G12203,3,FALSE),VLOOKUP(C154,'Composição atual'!$A$1:$F$25000,4,FALSE)))</f>
        <v>UN</v>
      </c>
      <c r="F154" s="205">
        <v>5</v>
      </c>
      <c r="G154" s="201">
        <f t="shared" si="7"/>
        <v>0.26369999999999999</v>
      </c>
      <c r="H154" s="199"/>
      <c r="I154" s="202">
        <f t="shared" si="31"/>
        <v>0</v>
      </c>
      <c r="J154" s="203">
        <f t="shared" si="30"/>
        <v>0</v>
      </c>
      <c r="K154" s="139"/>
      <c r="L154" s="99"/>
    </row>
    <row r="155" spans="1:51" s="140" customFormat="1" ht="31.5">
      <c r="A155" s="210" t="s">
        <v>20827</v>
      </c>
      <c r="B155" s="196" t="s">
        <v>11</v>
      </c>
      <c r="C155" s="204">
        <v>89605</v>
      </c>
      <c r="D155" s="208" t="str">
        <f>IF(C155="","",IFERROR(VLOOKUP(C155,'SINAPI07-2021'!$A$2:$F$12060,2,FALSE),VLOOKUP(C155,'Composição atual'!$A$1:$F$24000,2,FALSE)))</f>
        <v>LUVA DE REDUÇÃO, PVC, SOLDÁVEL, DN 60MM X 50MM, INSTALADO EM PRUMADA DE ÁGUA - FORNECIMENTO E INSTALAÇÃO. AF_12/2014</v>
      </c>
      <c r="E155" s="209" t="str">
        <f>IF(C155="","",IFERROR(VLOOKUP(C155,'SINAPI07-2021'!$A$2:G12204,3,FALSE),VLOOKUP(C155,'Composição atual'!$A$1:$F$25000,4,FALSE)))</f>
        <v>UN</v>
      </c>
      <c r="F155" s="205">
        <v>5</v>
      </c>
      <c r="G155" s="201">
        <f t="shared" si="7"/>
        <v>0.26369999999999999</v>
      </c>
      <c r="H155" s="199"/>
      <c r="I155" s="202">
        <f t="shared" si="31"/>
        <v>0</v>
      </c>
      <c r="J155" s="203">
        <f t="shared" si="30"/>
        <v>0</v>
      </c>
      <c r="K155" s="139"/>
      <c r="L155" s="99"/>
    </row>
    <row r="156" spans="1:51" s="140" customFormat="1" ht="47.25">
      <c r="A156" s="210" t="s">
        <v>20828</v>
      </c>
      <c r="B156" s="196" t="s">
        <v>11</v>
      </c>
      <c r="C156" s="204">
        <v>94493</v>
      </c>
      <c r="D156" s="208" t="str">
        <f>IF(C156="","",IFERROR(VLOOKUP(C156,'SINAPI07-2021'!$A$2:$F$12060,2,FALSE),VLOOKUP(C156,'Composição atual'!$A$1:$F$24000,2,FALSE)))</f>
        <v>REGISTRO DE ESFERA, PVC, SOLDÁVEL, DN  60 MM, INSTALADO EM RESERVAÇÃO DE ÁGUA DE EDIFICAÇÃO QUE POSSUA RESERVATÓRIO DE FIBRA/FIBROCIMENTO   FORNECIMENTO E INSTALAÇÃO. AF_06/2016</v>
      </c>
      <c r="E156" s="209" t="str">
        <f>IF(C156="","",IFERROR(VLOOKUP(C156,'SINAPI07-2021'!$A$2:G12205,3,FALSE),VLOOKUP(C156,'Composição atual'!$A$1:$F$25000,4,FALSE)))</f>
        <v>UN</v>
      </c>
      <c r="F156" s="205">
        <v>1</v>
      </c>
      <c r="G156" s="201">
        <f t="shared" si="7"/>
        <v>0.26369999999999999</v>
      </c>
      <c r="H156" s="199"/>
      <c r="I156" s="202">
        <f t="shared" si="31"/>
        <v>0</v>
      </c>
      <c r="J156" s="203">
        <f t="shared" si="30"/>
        <v>0</v>
      </c>
      <c r="K156" s="139"/>
      <c r="L156" s="99"/>
    </row>
    <row r="157" spans="1:51" s="140" customFormat="1">
      <c r="A157" s="134"/>
      <c r="B157" s="134"/>
      <c r="C157" s="135"/>
      <c r="D157" s="136"/>
      <c r="E157" s="134"/>
      <c r="F157" s="137"/>
      <c r="G157" s="137"/>
      <c r="H157" s="303" t="s">
        <v>20686</v>
      </c>
      <c r="I157" s="303"/>
      <c r="J157" s="138">
        <f>SUM(J148:J156)</f>
        <v>0</v>
      </c>
      <c r="K157" s="139"/>
      <c r="L157" s="99"/>
    </row>
    <row r="158" spans="1:51" s="100" customFormat="1">
      <c r="A158" s="188"/>
      <c r="B158" s="189"/>
      <c r="C158" s="190" t="s">
        <v>20829</v>
      </c>
      <c r="D158" s="191" t="s">
        <v>20830</v>
      </c>
      <c r="E158" s="194"/>
      <c r="F158" s="193"/>
      <c r="G158" s="193"/>
      <c r="H158" s="193"/>
      <c r="I158" s="194"/>
      <c r="J158" s="195"/>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row>
    <row r="159" spans="1:51" s="140" customFormat="1" ht="31.5">
      <c r="A159" s="210" t="s">
        <v>20831</v>
      </c>
      <c r="B159" s="196" t="s">
        <v>59</v>
      </c>
      <c r="C159" s="204" t="s">
        <v>20832</v>
      </c>
      <c r="D159" s="208" t="str">
        <f>IF(C159="","",IFERROR(VLOOKUP(C159,'SINAPI07-2021'!$A$2:$F$12060,2,FALSE),VLOOKUP(C159,'Composição atual'!$A$1:$F$24000,2,FALSE)))</f>
        <v>ASSENTO SANITARIO DE PLASTICO, TIPO CONVENCIONAL - FORNECIMENTO E INSTALAÇÃO  (REF. SEDOP 190807 - 09/2020)</v>
      </c>
      <c r="E159" s="209" t="str">
        <f>IF(C159="","",IFERROR(VLOOKUP(C159,'SINAPI07-2021'!$A$2:G12208,3,FALSE),VLOOKUP(C159,'Composição atual'!$A$1:$F$25000,4,FALSE)))</f>
        <v xml:space="preserve">UN </v>
      </c>
      <c r="F159" s="205">
        <v>7</v>
      </c>
      <c r="G159" s="201">
        <f t="shared" si="7"/>
        <v>0.26369999999999999</v>
      </c>
      <c r="H159" s="199"/>
      <c r="I159" s="202">
        <f t="shared" ref="I159" si="32">H159*(1+G159)</f>
        <v>0</v>
      </c>
      <c r="J159" s="203">
        <f t="shared" ref="J159:J165" si="33">(F159*I159)</f>
        <v>0</v>
      </c>
      <c r="K159" s="139"/>
      <c r="L159" s="99"/>
    </row>
    <row r="160" spans="1:51" s="140" customFormat="1" ht="31.5">
      <c r="A160" s="210" t="s">
        <v>20833</v>
      </c>
      <c r="B160" s="196" t="s">
        <v>11</v>
      </c>
      <c r="C160" s="204">
        <v>86901</v>
      </c>
      <c r="D160" s="208" t="str">
        <f>IF(C160="","",IFERROR(VLOOKUP(C160,'SINAPI07-2021'!$A$2:$F$12060,2,FALSE),VLOOKUP(C160,'Composição atual'!$A$1:$F$24000,2,FALSE)))</f>
        <v>CUBA DE EMBUTIR OVAL EM LOUÇA BRANCA, 35 X 50CM OU EQUIVALENTE - FORNECIMENTO E INSTALAÇÃO. AF_01/2020</v>
      </c>
      <c r="E160" s="209" t="str">
        <f>IF(C160="","",IFERROR(VLOOKUP(C160,'SINAPI07-2021'!$A$2:G12209,3,FALSE),VLOOKUP(C160,'Composição atual'!$A$1:$F$25000,4,FALSE)))</f>
        <v>UN</v>
      </c>
      <c r="F160" s="205">
        <v>6</v>
      </c>
      <c r="G160" s="201">
        <f t="shared" si="7"/>
        <v>0.26369999999999999</v>
      </c>
      <c r="H160" s="199"/>
      <c r="I160" s="202">
        <f t="shared" ref="I160:I165" si="34">H160*(1+G160)</f>
        <v>0</v>
      </c>
      <c r="J160" s="203">
        <f t="shared" si="33"/>
        <v>0</v>
      </c>
      <c r="K160" s="139"/>
      <c r="L160" s="99"/>
    </row>
    <row r="161" spans="1:51" s="140" customFormat="1" ht="31.5">
      <c r="A161" s="210" t="s">
        <v>20834</v>
      </c>
      <c r="B161" s="196" t="s">
        <v>11</v>
      </c>
      <c r="C161" s="204">
        <v>95469</v>
      </c>
      <c r="D161" s="208" t="str">
        <f>IF(C161="","",IFERROR(VLOOKUP(C161,'SINAPI07-2021'!$A$2:$F$12060,2,FALSE),VLOOKUP(C161,'Composição atual'!$A$1:$F$24000,2,FALSE)))</f>
        <v>VASO SANITARIO SIFONADO CONVENCIONAL COM  LOUÇA BRANCA - FORNECIMENTO E INSTALAÇÃO. AF_01/2020</v>
      </c>
      <c r="E161" s="209" t="str">
        <f>IF(C161="","",IFERROR(VLOOKUP(C161,'SINAPI07-2021'!$A$2:G12210,3,FALSE),VLOOKUP(C161,'Composição atual'!$A$1:$F$25000,4,FALSE)))</f>
        <v>UN</v>
      </c>
      <c r="F161" s="205">
        <v>6</v>
      </c>
      <c r="G161" s="201">
        <f t="shared" si="7"/>
        <v>0.26369999999999999</v>
      </c>
      <c r="H161" s="199"/>
      <c r="I161" s="202">
        <f t="shared" si="34"/>
        <v>0</v>
      </c>
      <c r="J161" s="203">
        <f t="shared" si="33"/>
        <v>0</v>
      </c>
      <c r="K161" s="139"/>
      <c r="L161" s="99"/>
    </row>
    <row r="162" spans="1:51" s="140" customFormat="1" ht="31.5">
      <c r="A162" s="210" t="s">
        <v>20835</v>
      </c>
      <c r="B162" s="196" t="s">
        <v>11</v>
      </c>
      <c r="C162" s="204">
        <v>86900</v>
      </c>
      <c r="D162" s="208" t="str">
        <f>IF(C162="","",IFERROR(VLOOKUP(C162,'SINAPI07-2021'!$A$2:$F$12060,2,FALSE),VLOOKUP(C162,'Composição atual'!$A$1:$F$24000,2,FALSE)))</f>
        <v>CUBA DE EMBUTIR RETANGULAR DE AÇO INOXIDÁVEL, 46 X 30 X 12 CM - FORNECIMENTO E INSTALAÇÃO. AF_01/2020</v>
      </c>
      <c r="E162" s="209" t="str">
        <f>IF(C162="","",IFERROR(VLOOKUP(C162,'SINAPI07-2021'!$A$2:G12211,3,FALSE),VLOOKUP(C162,'Composição atual'!$A$1:$F$25000,4,FALSE)))</f>
        <v>UN</v>
      </c>
      <c r="F162" s="205">
        <v>16</v>
      </c>
      <c r="G162" s="201">
        <f t="shared" si="7"/>
        <v>0.26369999999999999</v>
      </c>
      <c r="H162" s="199"/>
      <c r="I162" s="202">
        <f t="shared" si="34"/>
        <v>0</v>
      </c>
      <c r="J162" s="203">
        <f t="shared" si="33"/>
        <v>0</v>
      </c>
      <c r="K162" s="139"/>
      <c r="L162" s="99"/>
    </row>
    <row r="163" spans="1:51" s="140" customFormat="1" ht="47.25">
      <c r="A163" s="210" t="s">
        <v>20836</v>
      </c>
      <c r="B163" s="196" t="s">
        <v>59</v>
      </c>
      <c r="C163" s="204" t="s">
        <v>20839</v>
      </c>
      <c r="D163" s="208" t="str">
        <f>IF(C163="","",IFERROR(VLOOKUP(C163,'SINAPI07-2021'!$A$2:$F$12060,2,FALSE),VLOOKUP(C163,'Composição atual'!$A$1:$F$24000,2,FALSE)))</f>
        <v>MICTORIO SIFONADO DE LOUCA BRANCA COM PERTENCES, COM REGISTRO DE PRESSAO 1/2" COM CANOPLA CROMADA ACABAMENTO SIMPLES E CONJUNTO PARA FIXACAO - FORNECIMENTO E INSTALACAO (REF. SINAPI 74234/1 - 12/2019)</v>
      </c>
      <c r="E163" s="209" t="str">
        <f>IF(C163="","",IFERROR(VLOOKUP(C163,'SINAPI07-2021'!$A$2:G12212,3,FALSE),VLOOKUP(C163,'Composição atual'!$A$1:$F$25000,4,FALSE)))</f>
        <v xml:space="preserve">UN </v>
      </c>
      <c r="F163" s="205">
        <v>3</v>
      </c>
      <c r="G163" s="201">
        <f t="shared" si="7"/>
        <v>0.26369999999999999</v>
      </c>
      <c r="H163" s="199"/>
      <c r="I163" s="202">
        <f t="shared" si="34"/>
        <v>0</v>
      </c>
      <c r="J163" s="203">
        <f t="shared" si="33"/>
        <v>0</v>
      </c>
      <c r="K163" s="139"/>
      <c r="L163" s="99"/>
    </row>
    <row r="164" spans="1:51" s="140" customFormat="1" ht="47.25">
      <c r="A164" s="210" t="s">
        <v>20837</v>
      </c>
      <c r="B164" s="196" t="s">
        <v>59</v>
      </c>
      <c r="C164" s="204" t="s">
        <v>20840</v>
      </c>
      <c r="D164" s="208" t="str">
        <f>IF(C164="","",IFERROR(VLOOKUP(C164,'SINAPI07-2021'!$A$2:$F$12060,2,FALSE),VLOOKUP(C164,'Composição atual'!$A$1:$F$24000,2,FALSE)))</f>
        <v>LAVATÓRIO LOUÇA BRANCA COM COLUNA SUSPENSA INCLUSO SIFÃO TIPO GARRAFA EM PVC, VÁLVULA E ENGATE FLEXÍVEL 30CM EM PLÁSTICO E TORNEIRA COM SENSOR DE PRESENÇA PARA LAVATÓRIO PCD - FORNECIMENTO E INSTALAÇÃO  (REF. SINAPI 86942 - 04/2020)</v>
      </c>
      <c r="E164" s="209" t="str">
        <f>IF(C164="","",IFERROR(VLOOKUP(C164,'SINAPI07-2021'!$A$2:G12213,3,FALSE),VLOOKUP(C164,'Composição atual'!$A$1:$F$25000,4,FALSE)))</f>
        <v xml:space="preserve">UN </v>
      </c>
      <c r="F164" s="205">
        <v>1</v>
      </c>
      <c r="G164" s="201">
        <f t="shared" si="7"/>
        <v>0.26369999999999999</v>
      </c>
      <c r="H164" s="199"/>
      <c r="I164" s="202">
        <f t="shared" si="34"/>
        <v>0</v>
      </c>
      <c r="J164" s="203">
        <f t="shared" si="33"/>
        <v>0</v>
      </c>
      <c r="K164" s="139"/>
      <c r="L164" s="99"/>
    </row>
    <row r="165" spans="1:51" s="140" customFormat="1" ht="47.25">
      <c r="A165" s="210" t="s">
        <v>20838</v>
      </c>
      <c r="B165" s="196" t="s">
        <v>11</v>
      </c>
      <c r="C165" s="204">
        <v>95472</v>
      </c>
      <c r="D165" s="208" t="str">
        <f>IF(C165="","",IFERROR(VLOOKUP(C165,'SINAPI07-2021'!$A$2:$F$12060,2,FALSE),VLOOKUP(C165,'Composição atual'!$A$1:$F$24000,2,FALSE)))</f>
        <v>VASO SANITARIO SIFONADO CONVENCIONAL PARA PCD SEM FURO FRONTAL COM LOUÇA BRANCA SEM ASSENTO, INCLUSO CONJUNTO DE LIGAÇÃO PARA BACIA SANITÁRIA AJUSTÁVEL - FORNECIMENTO E INSTALAÇÃO. AF_01/2020</v>
      </c>
      <c r="E165" s="209" t="str">
        <f>IF(C165="","",IFERROR(VLOOKUP(C165,'SINAPI07-2021'!$A$2:G12214,3,FALSE),VLOOKUP(C165,'Composição atual'!$A$1:$F$25000,4,FALSE)))</f>
        <v>UN</v>
      </c>
      <c r="F165" s="205">
        <v>1</v>
      </c>
      <c r="G165" s="201">
        <f t="shared" si="7"/>
        <v>0.26369999999999999</v>
      </c>
      <c r="H165" s="199"/>
      <c r="I165" s="202">
        <f t="shared" si="34"/>
        <v>0</v>
      </c>
      <c r="J165" s="203">
        <f t="shared" si="33"/>
        <v>0</v>
      </c>
      <c r="K165" s="139"/>
      <c r="L165" s="99"/>
    </row>
    <row r="166" spans="1:51" s="140" customFormat="1">
      <c r="A166" s="134"/>
      <c r="B166" s="134"/>
      <c r="C166" s="135"/>
      <c r="D166" s="136"/>
      <c r="E166" s="134"/>
      <c r="F166" s="137"/>
      <c r="G166" s="137"/>
      <c r="H166" s="303" t="s">
        <v>20686</v>
      </c>
      <c r="I166" s="303"/>
      <c r="J166" s="138">
        <f>SUM(J159:J165)</f>
        <v>0</v>
      </c>
      <c r="K166" s="139"/>
      <c r="L166" s="99"/>
    </row>
    <row r="167" spans="1:51" s="100" customFormat="1">
      <c r="A167" s="188"/>
      <c r="B167" s="189"/>
      <c r="C167" s="190" t="s">
        <v>20841</v>
      </c>
      <c r="D167" s="191" t="s">
        <v>20842</v>
      </c>
      <c r="E167" s="194"/>
      <c r="F167" s="193"/>
      <c r="G167" s="193"/>
      <c r="H167" s="193"/>
      <c r="I167" s="194"/>
      <c r="J167" s="195"/>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row>
    <row r="168" spans="1:51" s="140" customFormat="1" ht="31.5">
      <c r="A168" s="210" t="s">
        <v>20843</v>
      </c>
      <c r="B168" s="196" t="s">
        <v>11</v>
      </c>
      <c r="C168" s="204">
        <v>86909</v>
      </c>
      <c r="D168" s="208" t="str">
        <f>IF(C168="","",IFERROR(VLOOKUP(C168,'SINAPI07-2021'!$A$2:$F$12060,2,FALSE),VLOOKUP(C168,'Composição atual'!$A$1:$F$24000,2,FALSE)))</f>
        <v>TORNEIRA CROMADA TUBO MÓVEL, DE MESA, 1/2 OU 3/4, PARA PIA DE COZINHA, PADRÃO ALTO - FORNECIMENTO E INSTALAÇÃO. AF_01/2020</v>
      </c>
      <c r="E168" s="209" t="str">
        <f>IF(C168="","",IFERROR(VLOOKUP(C168,'SINAPI07-2021'!$A$2:G12217,3,FALSE),VLOOKUP(C168,'Composição atual'!$A$1:$F$25000,4,FALSE)))</f>
        <v>UN</v>
      </c>
      <c r="F168" s="205">
        <v>16</v>
      </c>
      <c r="G168" s="201">
        <f t="shared" si="7"/>
        <v>0.26369999999999999</v>
      </c>
      <c r="H168" s="199"/>
      <c r="I168" s="202">
        <f t="shared" ref="I168" si="35">H168*(1+G168)</f>
        <v>0</v>
      </c>
      <c r="J168" s="203">
        <f t="shared" ref="J168:J173" si="36">(F168*I168)</f>
        <v>0</v>
      </c>
      <c r="K168" s="139"/>
      <c r="L168" s="99"/>
    </row>
    <row r="169" spans="1:51" s="140" customFormat="1" ht="31.5">
      <c r="A169" s="210" t="s">
        <v>20844</v>
      </c>
      <c r="B169" s="196" t="s">
        <v>11</v>
      </c>
      <c r="C169" s="204">
        <v>86906</v>
      </c>
      <c r="D169" s="208" t="str">
        <f>IF(C169="","",IFERROR(VLOOKUP(C169,'SINAPI07-2021'!$A$2:$F$12060,2,FALSE),VLOOKUP(C169,'Composição atual'!$A$1:$F$24000,2,FALSE)))</f>
        <v>TORNEIRA CROMADA DE MESA, 1/2 OU 3/4, PARA LAVATÓRIO, PADRÃO POPULAR - FORNECIMENTO E INSTALAÇÃO. AF_01/2020</v>
      </c>
      <c r="E169" s="209" t="str">
        <f>IF(C169="","",IFERROR(VLOOKUP(C169,'SINAPI07-2021'!$A$2:G12218,3,FALSE),VLOOKUP(C169,'Composição atual'!$A$1:$F$25000,4,FALSE)))</f>
        <v>UN</v>
      </c>
      <c r="F169" s="205">
        <v>6</v>
      </c>
      <c r="G169" s="201">
        <f t="shared" si="7"/>
        <v>0.26369999999999999</v>
      </c>
      <c r="H169" s="199"/>
      <c r="I169" s="202">
        <f t="shared" ref="I169:I173" si="37">H169*(1+G169)</f>
        <v>0</v>
      </c>
      <c r="J169" s="203">
        <f t="shared" si="36"/>
        <v>0</v>
      </c>
      <c r="K169" s="139"/>
      <c r="L169" s="99"/>
    </row>
    <row r="170" spans="1:51" s="140" customFormat="1" ht="31.5">
      <c r="A170" s="210" t="s">
        <v>20845</v>
      </c>
      <c r="B170" s="196" t="s">
        <v>11</v>
      </c>
      <c r="C170" s="204">
        <v>99635</v>
      </c>
      <c r="D170" s="208" t="str">
        <f>IF(C170="","",IFERROR(VLOOKUP(C170,'SINAPI07-2021'!$A$2:$F$12060,2,FALSE),VLOOKUP(C170,'Composição atual'!$A$1:$F$24000,2,FALSE)))</f>
        <v>VÁLVULA DE DESCARGA METÁLICA, BASE 1 1/2 ", ACABAMENTO METALICO CROMADO - FORNECIMENTO E INSTALAÇÃO. AF_01/2019</v>
      </c>
      <c r="E170" s="209" t="str">
        <f>IF(C170="","",IFERROR(VLOOKUP(C170,'SINAPI07-2021'!$A$2:G12219,3,FALSE),VLOOKUP(C170,'Composição atual'!$A$1:$F$25000,4,FALSE)))</f>
        <v>UN</v>
      </c>
      <c r="F170" s="205">
        <v>7</v>
      </c>
      <c r="G170" s="201">
        <f t="shared" si="7"/>
        <v>0.26369999999999999</v>
      </c>
      <c r="H170" s="199"/>
      <c r="I170" s="202">
        <f t="shared" si="37"/>
        <v>0</v>
      </c>
      <c r="J170" s="203">
        <f t="shared" si="36"/>
        <v>0</v>
      </c>
      <c r="K170" s="139"/>
      <c r="L170" s="99"/>
    </row>
    <row r="171" spans="1:51" s="140" customFormat="1" ht="47.25">
      <c r="A171" s="210" t="s">
        <v>20846</v>
      </c>
      <c r="B171" s="196" t="s">
        <v>11</v>
      </c>
      <c r="C171" s="204">
        <v>94794</v>
      </c>
      <c r="D171" s="208" t="str">
        <f>IF(C171="","",IFERROR(VLOOKUP(C171,'SINAPI07-2021'!$A$2:$F$12060,2,FALSE),VLOOKUP(C171,'Composição atual'!$A$1:$F$24000,2,FALSE)))</f>
        <v>REGISTRO DE GAVETA BRUTO, LATÃO, ROSCÁVEL, 1 1/2, COM ACABAMENTO E CANOPLA CROMADOS, INSTALADO EM RESERVAÇÃO DE ÁGUA DE EDIFICAÇÃO QUE POSSUA RESERVATÓRIO DE FIBRA/FIBROCIMENTO  FORNECIMENTO E INSTALAÇÃO. AF_06/2016</v>
      </c>
      <c r="E171" s="209" t="str">
        <f>IF(C171="","",IFERROR(VLOOKUP(C171,'SINAPI07-2021'!$A$2:G12220,3,FALSE),VLOOKUP(C171,'Composição atual'!$A$1:$F$25000,4,FALSE)))</f>
        <v>UN</v>
      </c>
      <c r="F171" s="205">
        <v>5</v>
      </c>
      <c r="G171" s="201">
        <f t="shared" si="7"/>
        <v>0.26369999999999999</v>
      </c>
      <c r="H171" s="199"/>
      <c r="I171" s="202">
        <f t="shared" si="37"/>
        <v>0</v>
      </c>
      <c r="J171" s="203">
        <f t="shared" si="36"/>
        <v>0</v>
      </c>
      <c r="K171" s="139"/>
      <c r="L171" s="99"/>
    </row>
    <row r="172" spans="1:51" s="140" customFormat="1" ht="31.5">
      <c r="A172" s="210" t="s">
        <v>20847</v>
      </c>
      <c r="B172" s="196" t="s">
        <v>11</v>
      </c>
      <c r="C172" s="204">
        <v>89987</v>
      </c>
      <c r="D172" s="208" t="str">
        <f>IF(C172="","",IFERROR(VLOOKUP(C172,'SINAPI07-2021'!$A$2:$F$12060,2,FALSE),VLOOKUP(C172,'Composição atual'!$A$1:$F$24000,2,FALSE)))</f>
        <v>REGISTRO DE GAVETA BRUTO, LATÃO, ROSCÁVEL, 3/4", COM ACABAMENTO E CANOPLA CROMADOS. FORNECIDO E INSTALADO EM RAMAL DE ÁGUA. AF_12/2014</v>
      </c>
      <c r="E172" s="209" t="str">
        <f>IF(C172="","",IFERROR(VLOOKUP(C172,'SINAPI07-2021'!$A$2:G12221,3,FALSE),VLOOKUP(C172,'Composição atual'!$A$1:$F$25000,4,FALSE)))</f>
        <v>UN</v>
      </c>
      <c r="F172" s="205">
        <v>1</v>
      </c>
      <c r="G172" s="201">
        <f t="shared" si="7"/>
        <v>0.26369999999999999</v>
      </c>
      <c r="H172" s="199"/>
      <c r="I172" s="202">
        <f t="shared" si="37"/>
        <v>0</v>
      </c>
      <c r="J172" s="203">
        <f t="shared" si="36"/>
        <v>0</v>
      </c>
      <c r="K172" s="139"/>
      <c r="L172" s="99"/>
    </row>
    <row r="173" spans="1:51" s="140" customFormat="1" ht="47.25">
      <c r="A173" s="210" t="s">
        <v>20848</v>
      </c>
      <c r="B173" s="196" t="s">
        <v>11</v>
      </c>
      <c r="C173" s="204">
        <v>94792</v>
      </c>
      <c r="D173" s="208" t="str">
        <f>IF(C173="","",IFERROR(VLOOKUP(C173,'SINAPI07-2021'!$A$2:$F$12060,2,FALSE),VLOOKUP(C173,'Composição atual'!$A$1:$F$24000,2,FALSE)))</f>
        <v>REGISTRO DE GAVETA BRUTO, LATÃO, ROSCÁVEL, 1, COM ACABAMENTO E CANOPLA CROMADOS, INSTALADO EM RESERVAÇÃO DE ÁGUA DE EDIFICAÇÃO QUE POSSUA RESERVATÓRIO DE FIBRA/FIBROCIMENTO  FORNECIMENTO E INSTALAÇÃO. AF_06/2016</v>
      </c>
      <c r="E173" s="209" t="str">
        <f>IF(C173="","",IFERROR(VLOOKUP(C173,'SINAPI07-2021'!$A$2:G12222,3,FALSE),VLOOKUP(C173,'Composição atual'!$A$1:$F$25000,4,FALSE)))</f>
        <v>UN</v>
      </c>
      <c r="F173" s="205">
        <v>1</v>
      </c>
      <c r="G173" s="201">
        <f t="shared" si="7"/>
        <v>0.26369999999999999</v>
      </c>
      <c r="H173" s="199"/>
      <c r="I173" s="202">
        <f t="shared" si="37"/>
        <v>0</v>
      </c>
      <c r="J173" s="203">
        <f t="shared" si="36"/>
        <v>0</v>
      </c>
      <c r="K173" s="139"/>
      <c r="L173" s="99"/>
    </row>
    <row r="174" spans="1:51" s="140" customFormat="1">
      <c r="A174" s="134"/>
      <c r="B174" s="134"/>
      <c r="C174" s="135"/>
      <c r="D174" s="136"/>
      <c r="E174" s="134"/>
      <c r="F174" s="137"/>
      <c r="G174" s="137"/>
      <c r="H174" s="303" t="s">
        <v>20686</v>
      </c>
      <c r="I174" s="303"/>
      <c r="J174" s="138">
        <f>SUM(J168:J173)</f>
        <v>0</v>
      </c>
      <c r="K174" s="139"/>
      <c r="L174" s="99"/>
    </row>
    <row r="175" spans="1:51" s="100" customFormat="1">
      <c r="A175" s="188"/>
      <c r="B175" s="189"/>
      <c r="C175" s="190" t="s">
        <v>20849</v>
      </c>
      <c r="D175" s="191" t="s">
        <v>20850</v>
      </c>
      <c r="E175" s="194"/>
      <c r="F175" s="193"/>
      <c r="G175" s="193"/>
      <c r="H175" s="193"/>
      <c r="I175" s="194"/>
      <c r="J175" s="195"/>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row>
    <row r="176" spans="1:51" s="140" customFormat="1">
      <c r="A176" s="210" t="s">
        <v>20851</v>
      </c>
      <c r="B176" s="210" t="s">
        <v>59</v>
      </c>
      <c r="C176" s="211">
        <f>'Mapa de Cotação'!$A$34</f>
        <v>9</v>
      </c>
      <c r="D176" s="212" t="str">
        <f>'Mapa de Cotação'!$B$34</f>
        <v>RESERVATÓRIO METÁLICO D'AGUA TIPO TAÇA, 15000 LITROS - FORNECIMENTO E INSTALAÇÃO</v>
      </c>
      <c r="E176" s="209" t="str">
        <f>'Mapa de Cotação'!$H$34</f>
        <v xml:space="preserve">UN </v>
      </c>
      <c r="F176" s="205">
        <v>1</v>
      </c>
      <c r="G176" s="201">
        <f t="shared" si="7"/>
        <v>0.26369999999999999</v>
      </c>
      <c r="H176" s="199"/>
      <c r="I176" s="202">
        <f t="shared" ref="I176" si="38">H176*(1+G176)</f>
        <v>0</v>
      </c>
      <c r="J176" s="203">
        <f t="shared" ref="J176:J199" si="39">(F176*I176)</f>
        <v>0</v>
      </c>
      <c r="K176" s="139"/>
      <c r="L176" s="99"/>
    </row>
    <row r="177" spans="1:12" s="140" customFormat="1" ht="31.5">
      <c r="A177" s="210" t="s">
        <v>20852</v>
      </c>
      <c r="B177" s="196" t="s">
        <v>11</v>
      </c>
      <c r="C177" s="204">
        <v>92919</v>
      </c>
      <c r="D177" s="208" t="str">
        <f>IF(C177="","",IFERROR(VLOOKUP(C177,'SINAPI07-2021'!$A$2:$F$12060,2,FALSE),VLOOKUP(C177,'Composição atual'!$A$1:$F$24000,2,FALSE)))</f>
        <v>ARMAÇÃO DE ESTRUTURAS DE CONCRETO ARMADO, EXCETO VIGAS, PILARES, LAJES E FUNDAÇÕES, UTILIZANDO AÇO CA-50 DE 10,0 MM - MONTAGEM. AF_12/2015</v>
      </c>
      <c r="E177" s="209" t="str">
        <f>IF(C177="","",IFERROR(VLOOKUP(C177,'SINAPI07-2021'!$A$2:G12226,3,FALSE),VLOOKUP(C177,'Composição atual'!$A$1:$F$25000,4,FALSE)))</f>
        <v>KG</v>
      </c>
      <c r="F177" s="205">
        <v>34.799999999999997</v>
      </c>
      <c r="G177" s="201">
        <f t="shared" si="7"/>
        <v>0.26369999999999999</v>
      </c>
      <c r="H177" s="199"/>
      <c r="I177" s="202">
        <f t="shared" ref="I177:I199" si="40">H177*(1+G177)</f>
        <v>0</v>
      </c>
      <c r="J177" s="203">
        <f t="shared" si="39"/>
        <v>0</v>
      </c>
      <c r="K177" s="139"/>
      <c r="L177" s="99"/>
    </row>
    <row r="178" spans="1:12" s="140" customFormat="1" ht="31.5">
      <c r="A178" s="210" t="s">
        <v>20853</v>
      </c>
      <c r="B178" s="196" t="s">
        <v>11</v>
      </c>
      <c r="C178" s="204">
        <v>96546</v>
      </c>
      <c r="D178" s="208" t="str">
        <f>IF(C178="","",IFERROR(VLOOKUP(C178,'SINAPI07-2021'!$A$2:$F$12060,2,FALSE),VLOOKUP(C178,'Composição atual'!$A$1:$F$24000,2,FALSE)))</f>
        <v>ARMAÇÃO DE BLOCO, VIGA BALDRAME OU SAPATA UTILIZANDO AÇO CA-50 DE 10 MM - MONTAGEM. AF_06/2017</v>
      </c>
      <c r="E178" s="209" t="str">
        <f>IF(C178="","",IFERROR(VLOOKUP(C178,'SINAPI07-2021'!$A$2:G12227,3,FALSE),VLOOKUP(C178,'Composição atual'!$A$1:$F$25000,4,FALSE)))</f>
        <v>KG</v>
      </c>
      <c r="F178" s="205">
        <v>14.81</v>
      </c>
      <c r="G178" s="201">
        <f t="shared" si="7"/>
        <v>0.26369999999999999</v>
      </c>
      <c r="H178" s="199"/>
      <c r="I178" s="202">
        <f t="shared" si="40"/>
        <v>0</v>
      </c>
      <c r="J178" s="203">
        <f t="shared" si="39"/>
        <v>0</v>
      </c>
      <c r="K178" s="139"/>
      <c r="L178" s="99"/>
    </row>
    <row r="179" spans="1:12" s="140" customFormat="1" ht="31.5">
      <c r="A179" s="210" t="s">
        <v>20854</v>
      </c>
      <c r="B179" s="196" t="s">
        <v>11</v>
      </c>
      <c r="C179" s="204">
        <v>96543</v>
      </c>
      <c r="D179" s="208" t="str">
        <f>IF(C179="","",IFERROR(VLOOKUP(C179,'SINAPI07-2021'!$A$2:$F$12060,2,FALSE),VLOOKUP(C179,'Composição atual'!$A$1:$F$24000,2,FALSE)))</f>
        <v>ARMAÇÃO DE BLOCO, VIGA BALDRAME E SAPATA UTILIZANDO AÇO CA-60 DE 5 MM - MONTAGEM. AF_06/2017</v>
      </c>
      <c r="E179" s="209" t="str">
        <f>IF(C179="","",IFERROR(VLOOKUP(C179,'SINAPI07-2021'!$A$2:G12228,3,FALSE),VLOOKUP(C179,'Composição atual'!$A$1:$F$25000,4,FALSE)))</f>
        <v>KG</v>
      </c>
      <c r="F179" s="205">
        <v>5.64</v>
      </c>
      <c r="G179" s="201">
        <f t="shared" si="7"/>
        <v>0.26369999999999999</v>
      </c>
      <c r="H179" s="199"/>
      <c r="I179" s="202">
        <f t="shared" si="40"/>
        <v>0</v>
      </c>
      <c r="J179" s="203">
        <f t="shared" si="39"/>
        <v>0</v>
      </c>
      <c r="K179" s="139"/>
      <c r="L179" s="99"/>
    </row>
    <row r="180" spans="1:12" s="140" customFormat="1" ht="31.5">
      <c r="A180" s="210" t="s">
        <v>20855</v>
      </c>
      <c r="B180" s="196" t="s">
        <v>11</v>
      </c>
      <c r="C180" s="204">
        <v>92778</v>
      </c>
      <c r="D180" s="208" t="str">
        <f>IF(C180="","",IFERROR(VLOOKUP(C180,'SINAPI07-2021'!$A$2:$F$12060,2,FALSE),VLOOKUP(C180,'Composição atual'!$A$1:$F$24000,2,FALSE)))</f>
        <v>ARMAÇÃO DE PILAR OU VIGA DE UMA ESTRUTURA CONVENCIONAL DE CONCRETO ARMADO EM UMA EDIFICAÇÃO TÉRREA OU SOBRADO UTILIZANDO AÇO CA-50 DE 10,0 MM - MONTAGEM. AF_12/2015</v>
      </c>
      <c r="E180" s="209" t="str">
        <f>IF(C180="","",IFERROR(VLOOKUP(C180,'SINAPI07-2021'!$A$2:G12229,3,FALSE),VLOOKUP(C180,'Composição atual'!$A$1:$F$25000,4,FALSE)))</f>
        <v>KG</v>
      </c>
      <c r="F180" s="205">
        <v>18.14</v>
      </c>
      <c r="G180" s="201">
        <f t="shared" si="7"/>
        <v>0.26369999999999999</v>
      </c>
      <c r="H180" s="199"/>
      <c r="I180" s="202">
        <f t="shared" si="40"/>
        <v>0</v>
      </c>
      <c r="J180" s="203">
        <f t="shared" si="39"/>
        <v>0</v>
      </c>
      <c r="K180" s="139"/>
      <c r="L180" s="99"/>
    </row>
    <row r="181" spans="1:12" s="140" customFormat="1" ht="31.5">
      <c r="A181" s="210" t="s">
        <v>20856</v>
      </c>
      <c r="B181" s="196" t="s">
        <v>11</v>
      </c>
      <c r="C181" s="204">
        <v>92775</v>
      </c>
      <c r="D181" s="208" t="str">
        <f>IF(C181="","",IFERROR(VLOOKUP(C181,'SINAPI07-2021'!$A$2:$F$12060,2,FALSE),VLOOKUP(C181,'Composição atual'!$A$1:$F$24000,2,FALSE)))</f>
        <v>ARMAÇÃO DE PILAR OU VIGA DE UMA ESTRUTURA CONVENCIONAL DE CONCRETO ARMADO EM UMA EDIFICAÇÃO TÉRREA OU SOBRADO UTILIZANDO AÇO CA-60 DE 5,0 MM - MONTAGEM. AF_12/2015</v>
      </c>
      <c r="E181" s="209" t="str">
        <f>IF(C181="","",IFERROR(VLOOKUP(C181,'SINAPI07-2021'!$A$2:G12230,3,FALSE),VLOOKUP(C181,'Composição atual'!$A$1:$F$25000,4,FALSE)))</f>
        <v>KG</v>
      </c>
      <c r="F181" s="205">
        <v>2.2400000000000002</v>
      </c>
      <c r="G181" s="201">
        <f t="shared" si="7"/>
        <v>0.26369999999999999</v>
      </c>
      <c r="H181" s="199"/>
      <c r="I181" s="202">
        <f t="shared" si="40"/>
        <v>0</v>
      </c>
      <c r="J181" s="203">
        <f t="shared" si="39"/>
        <v>0</v>
      </c>
      <c r="K181" s="139"/>
      <c r="L181" s="99"/>
    </row>
    <row r="182" spans="1:12" s="140" customFormat="1" ht="31.5">
      <c r="A182" s="210" t="s">
        <v>20857</v>
      </c>
      <c r="B182" s="196" t="s">
        <v>11</v>
      </c>
      <c r="C182" s="204">
        <v>92779</v>
      </c>
      <c r="D182" s="208" t="str">
        <f>IF(C182="","",IFERROR(VLOOKUP(C182,'SINAPI07-2021'!$A$2:$F$12060,2,FALSE),VLOOKUP(C182,'Composição atual'!$A$1:$F$24000,2,FALSE)))</f>
        <v>ARMAÇÃO DE PILAR OU VIGA DE UMA ESTRUTURA CONVENCIONAL DE CONCRETO ARMADO EM UMA EDIFICAÇÃO TÉRREA OU SOBRADO UTILIZANDO AÇO CA-50 DE 12,5 MM - MONTAGEM. AF_12/2015</v>
      </c>
      <c r="E182" s="209" t="str">
        <f>IF(C182="","",IFERROR(VLOOKUP(C182,'SINAPI07-2021'!$A$2:G12231,3,FALSE),VLOOKUP(C182,'Composição atual'!$A$1:$F$25000,4,FALSE)))</f>
        <v>KG</v>
      </c>
      <c r="F182" s="205">
        <v>19.57</v>
      </c>
      <c r="G182" s="201">
        <f t="shared" si="7"/>
        <v>0.26369999999999999</v>
      </c>
      <c r="H182" s="199"/>
      <c r="I182" s="202">
        <f t="shared" si="40"/>
        <v>0</v>
      </c>
      <c r="J182" s="203">
        <f t="shared" si="39"/>
        <v>0</v>
      </c>
      <c r="K182" s="139"/>
      <c r="L182" s="99"/>
    </row>
    <row r="183" spans="1:12" s="140" customFormat="1" ht="31.5">
      <c r="A183" s="210" t="s">
        <v>20858</v>
      </c>
      <c r="B183" s="196" t="s">
        <v>11</v>
      </c>
      <c r="C183" s="204">
        <v>96535</v>
      </c>
      <c r="D183" s="208" t="str">
        <f>IF(C183="","",IFERROR(VLOOKUP(C183,'SINAPI07-2021'!$A$2:$F$12060,2,FALSE),VLOOKUP(C183,'Composição atual'!$A$1:$F$24000,2,FALSE)))</f>
        <v>FABRICAÇÃO, MONTAGEM E DESMONTAGEM DE FÔRMA PARA SAPATA, EM MADEIRA SERRADA, E=25 MM, 4 UTILIZAÇÕES. AF_06/2017</v>
      </c>
      <c r="E183" s="209" t="str">
        <f>IF(C183="","",IFERROR(VLOOKUP(C183,'SINAPI07-2021'!$A$2:G12232,3,FALSE),VLOOKUP(C183,'Composição atual'!$A$1:$F$25000,4,FALSE)))</f>
        <v>M2</v>
      </c>
      <c r="F183" s="205">
        <v>0.96</v>
      </c>
      <c r="G183" s="201">
        <f t="shared" si="7"/>
        <v>0.26369999999999999</v>
      </c>
      <c r="H183" s="199"/>
      <c r="I183" s="202">
        <f t="shared" si="40"/>
        <v>0</v>
      </c>
      <c r="J183" s="203">
        <f t="shared" si="39"/>
        <v>0</v>
      </c>
      <c r="K183" s="139"/>
      <c r="L183" s="99"/>
    </row>
    <row r="184" spans="1:12" s="140" customFormat="1" ht="31.5">
      <c r="A184" s="210" t="s">
        <v>20859</v>
      </c>
      <c r="B184" s="196" t="s">
        <v>11</v>
      </c>
      <c r="C184" s="204">
        <v>96539</v>
      </c>
      <c r="D184" s="208" t="str">
        <f>IF(C184="","",IFERROR(VLOOKUP(C184,'SINAPI07-2021'!$A$2:$F$12060,2,FALSE),VLOOKUP(C184,'Composição atual'!$A$1:$F$24000,2,FALSE)))</f>
        <v>FABRICAÇÃO, MONTAGEM E DESMONTAGEM DE FÔRMA PARA VIGA BALDRAME, EM CHAPA DE MADEIRA COMPENSADA RESINADA, E=17 MM, 2 UTILIZAÇÕES. AF_06/2017</v>
      </c>
      <c r="E184" s="209" t="str">
        <f>IF(C184="","",IFERROR(VLOOKUP(C184,'SINAPI07-2021'!$A$2:G12233,3,FALSE),VLOOKUP(C184,'Composição atual'!$A$1:$F$25000,4,FALSE)))</f>
        <v>M2</v>
      </c>
      <c r="F184" s="205">
        <v>4.84</v>
      </c>
      <c r="G184" s="201">
        <f t="shared" si="7"/>
        <v>0.26369999999999999</v>
      </c>
      <c r="H184" s="199"/>
      <c r="I184" s="202">
        <f t="shared" si="40"/>
        <v>0</v>
      </c>
      <c r="J184" s="203">
        <f t="shared" si="39"/>
        <v>0</v>
      </c>
      <c r="K184" s="139"/>
      <c r="L184" s="99"/>
    </row>
    <row r="185" spans="1:12" s="140" customFormat="1" ht="31.5">
      <c r="A185" s="210" t="s">
        <v>20860</v>
      </c>
      <c r="B185" s="196" t="s">
        <v>11</v>
      </c>
      <c r="C185" s="204">
        <v>92413</v>
      </c>
      <c r="D185" s="208" t="str">
        <f>IF(C185="","",IFERROR(VLOOKUP(C185,'SINAPI07-2021'!$A$2:$F$12060,2,FALSE),VLOOKUP(C185,'Composição atual'!$A$1:$F$24000,2,FALSE)))</f>
        <v>MONTAGEM E DESMONTAGEM DE FÔRMA DE PILARES RETANGULARES E ESTRUTURAS SIMILARES, PÉ-DIREITO SIMPLES, EM MADEIRA SERRADA, 4 UTILIZAÇÕES. AF_09/2020</v>
      </c>
      <c r="E185" s="209" t="str">
        <f>IF(C185="","",IFERROR(VLOOKUP(C185,'SINAPI07-2021'!$A$2:G12234,3,FALSE),VLOOKUP(C185,'Composição atual'!$A$1:$F$25000,4,FALSE)))</f>
        <v>M2</v>
      </c>
      <c r="F185" s="205">
        <v>3</v>
      </c>
      <c r="G185" s="201">
        <f t="shared" si="7"/>
        <v>0.26369999999999999</v>
      </c>
      <c r="H185" s="199"/>
      <c r="I185" s="202">
        <f t="shared" si="40"/>
        <v>0</v>
      </c>
      <c r="J185" s="203">
        <f t="shared" si="39"/>
        <v>0</v>
      </c>
      <c r="K185" s="139"/>
      <c r="L185" s="99"/>
    </row>
    <row r="186" spans="1:12" s="140" customFormat="1" ht="31.5">
      <c r="A186" s="210" t="s">
        <v>20861</v>
      </c>
      <c r="B186" s="196" t="s">
        <v>11</v>
      </c>
      <c r="C186" s="204">
        <v>97086</v>
      </c>
      <c r="D186" s="208" t="str">
        <f>IF(C186="","",IFERROR(VLOOKUP(C186,'SINAPI07-2021'!$A$2:$F$12060,2,FALSE),VLOOKUP(C186,'Composição atual'!$A$1:$F$24000,2,FALSE)))</f>
        <v>FABRICAÇÃO, MONTAGEM E DESMONTAGEM DE FORMA PARA RADIER, EM MADEIRA SERRADA, 4 UTILIZAÇÕES. AF_09/2017</v>
      </c>
      <c r="E186" s="209" t="str">
        <f>IF(C186="","",IFERROR(VLOOKUP(C186,'SINAPI07-2021'!$A$2:G12235,3,FALSE),VLOOKUP(C186,'Composição atual'!$A$1:$F$25000,4,FALSE)))</f>
        <v>M2</v>
      </c>
      <c r="F186" s="205">
        <v>2.5</v>
      </c>
      <c r="G186" s="201">
        <f t="shared" si="7"/>
        <v>0.26369999999999999</v>
      </c>
      <c r="H186" s="199"/>
      <c r="I186" s="202">
        <f t="shared" si="40"/>
        <v>0</v>
      </c>
      <c r="J186" s="203">
        <f t="shared" si="39"/>
        <v>0</v>
      </c>
      <c r="K186" s="139"/>
      <c r="L186" s="99"/>
    </row>
    <row r="187" spans="1:12" s="140" customFormat="1" ht="31.5">
      <c r="A187" s="210" t="s">
        <v>20862</v>
      </c>
      <c r="B187" s="196" t="s">
        <v>11</v>
      </c>
      <c r="C187" s="204">
        <v>92720</v>
      </c>
      <c r="D187" s="208" t="str">
        <f>IF(C187="","",IFERROR(VLOOKUP(C187,'SINAPI07-2021'!$A$2:$F$12060,2,FALSE),VLOOKUP(C187,'Composição atual'!$A$1:$F$24000,2,FALSE)))</f>
        <v>CONCRETAGEM DE PILARES, FCK = 25 MPA, COM USO DE BOMBA EM EDIFICAÇÃO COM SEÇÃO MÉDIA DE PILARES MENOR OU IGUAL A 0,25 M² - LANÇAMENTO, ADENSAMENTO E ACABAMENTO. AF_12/2015</v>
      </c>
      <c r="E187" s="209" t="str">
        <f>IF(C187="","",IFERROR(VLOOKUP(C187,'SINAPI07-2021'!$A$2:G12236,3,FALSE),VLOOKUP(C187,'Composição atual'!$A$1:$F$25000,4,FALSE)))</f>
        <v>M3</v>
      </c>
      <c r="F187" s="205">
        <v>0.38</v>
      </c>
      <c r="G187" s="201">
        <f t="shared" si="7"/>
        <v>0.26369999999999999</v>
      </c>
      <c r="H187" s="199"/>
      <c r="I187" s="202">
        <f t="shared" si="40"/>
        <v>0</v>
      </c>
      <c r="J187" s="203">
        <f t="shared" si="39"/>
        <v>0</v>
      </c>
      <c r="K187" s="139"/>
      <c r="L187" s="99"/>
    </row>
    <row r="188" spans="1:12" s="140" customFormat="1" ht="31.5">
      <c r="A188" s="210" t="s">
        <v>20863</v>
      </c>
      <c r="B188" s="196" t="s">
        <v>59</v>
      </c>
      <c r="C188" s="204" t="s">
        <v>20875</v>
      </c>
      <c r="D188" s="208" t="str">
        <f>IF(C188="","",IFERROR(VLOOKUP(C188,'SINAPI07-2021'!$A$2:$F$12060,2,FALSE),VLOOKUP(C188,'Composição atual'!$A$1:$F$24000,2,FALSE)))</f>
        <v>CONCRETAGEM DE SAPATAS, FCK 25 MPA, COM USO DE BOMBA  LANÇAMENTO, ADENSAMENTO E ACABAMENTO.  (REF. SINAPI 96558 - 04/2020)</v>
      </c>
      <c r="E188" s="209">
        <f>IF(C188="","",IFERROR(VLOOKUP(C188,'SINAPI07-2021'!$A$2:G12237,3,FALSE),VLOOKUP(C188,'Composição atual'!$A$1:$F$25000,4,FALSE)))</f>
        <v>1</v>
      </c>
      <c r="F188" s="205">
        <v>0.19</v>
      </c>
      <c r="G188" s="201">
        <f t="shared" si="7"/>
        <v>0.26369999999999999</v>
      </c>
      <c r="H188" s="199"/>
      <c r="I188" s="202">
        <f t="shared" si="40"/>
        <v>0</v>
      </c>
      <c r="J188" s="203">
        <f t="shared" si="39"/>
        <v>0</v>
      </c>
      <c r="K188" s="139"/>
      <c r="L188" s="99"/>
    </row>
    <row r="189" spans="1:12" s="140" customFormat="1" ht="47.25">
      <c r="A189" s="210" t="s">
        <v>20864</v>
      </c>
      <c r="B189" s="196" t="s">
        <v>11</v>
      </c>
      <c r="C189" s="204">
        <v>92725</v>
      </c>
      <c r="D189" s="208" t="str">
        <f>IF(C189="","",IFERROR(VLOOKUP(C189,'SINAPI07-2021'!$A$2:$F$12060,2,FALSE),VLOOKUP(C189,'Composição atual'!$A$1:$F$24000,2,FALSE)))</f>
        <v>CONCRETAGEM DE VIGAS E LAJES, FCK=20 MPA, PARA LAJES MACIÇAS OU NERVURADAS COM USO DE BOMBA EM EDIFICAÇÃO COM ÁREA MÉDIA DE LAJES MENOR OU IGUAL A 20 M² - LANÇAMENTO, ADENSAMENTO E ACABAMENTO. AF_12/2015</v>
      </c>
      <c r="E189" s="209" t="str">
        <f>IF(C189="","",IFERROR(VLOOKUP(C189,'SINAPI07-2021'!$A$2:G12238,3,FALSE),VLOOKUP(C189,'Composição atual'!$A$1:$F$25000,4,FALSE)))</f>
        <v>M3</v>
      </c>
      <c r="F189" s="205">
        <v>3</v>
      </c>
      <c r="G189" s="201">
        <f t="shared" si="7"/>
        <v>0.26369999999999999</v>
      </c>
      <c r="H189" s="199"/>
      <c r="I189" s="202">
        <f t="shared" si="40"/>
        <v>0</v>
      </c>
      <c r="J189" s="203">
        <f t="shared" si="39"/>
        <v>0</v>
      </c>
      <c r="K189" s="139"/>
      <c r="L189" s="99"/>
    </row>
    <row r="190" spans="1:12" s="140" customFormat="1" ht="31.5">
      <c r="A190" s="210" t="s">
        <v>20865</v>
      </c>
      <c r="B190" s="196" t="s">
        <v>11</v>
      </c>
      <c r="C190" s="204">
        <v>100651</v>
      </c>
      <c r="D190" s="208" t="str">
        <f>IF(C190="","",IFERROR(VLOOKUP(C190,'SINAPI07-2021'!$A$2:$F$12060,2,FALSE),VLOOKUP(C190,'Composição atual'!$A$1:$F$24000,2,FALSE)))</f>
        <v>ESTACA HÉLICE CONTÍNUA, DIÂMETRO DE 30 CM, INCLUSO CONCRETO FCK=30MPA E ARMADURA MÍNIMA (EXCLUSIVE MOBILIZAÇÃO, DESMOBILIZAÇÃO E BOMBEAMENTO). AF_12/2019</v>
      </c>
      <c r="E190" s="209" t="str">
        <f>IF(C190="","",IFERROR(VLOOKUP(C190,'SINAPI07-2021'!$A$2:G12239,3,FALSE),VLOOKUP(C190,'Composição atual'!$A$1:$F$25000,4,FALSE)))</f>
        <v>M</v>
      </c>
      <c r="F190" s="205">
        <v>24</v>
      </c>
      <c r="G190" s="201">
        <f t="shared" si="7"/>
        <v>0.26369999999999999</v>
      </c>
      <c r="H190" s="199"/>
      <c r="I190" s="202">
        <f t="shared" si="40"/>
        <v>0</v>
      </c>
      <c r="J190" s="203">
        <f t="shared" si="39"/>
        <v>0</v>
      </c>
      <c r="K190" s="139"/>
      <c r="L190" s="99"/>
    </row>
    <row r="191" spans="1:12" s="140" customFormat="1" ht="31.5">
      <c r="A191" s="210" t="s">
        <v>20866</v>
      </c>
      <c r="B191" s="196" t="s">
        <v>11</v>
      </c>
      <c r="C191" s="204">
        <v>96521</v>
      </c>
      <c r="D191" s="208" t="str">
        <f>IF(C191="","",IFERROR(VLOOKUP(C191,'SINAPI07-2021'!$A$2:$F$12060,2,FALSE),VLOOKUP(C191,'Composição atual'!$A$1:$F$24000,2,FALSE)))</f>
        <v>ESCAVAÇÃO MECANIZADA PARA BLOCO DE COROAMENTO OU SAPATA, COM PREVISÃO DE FÔRMA, COM RETROESCAVADEIRA. AF_06/2017</v>
      </c>
      <c r="E191" s="209" t="str">
        <f>IF(C191="","",IFERROR(VLOOKUP(C191,'SINAPI07-2021'!$A$2:G12240,3,FALSE),VLOOKUP(C191,'Composição atual'!$A$1:$F$25000,4,FALSE)))</f>
        <v>M3</v>
      </c>
      <c r="F191" s="205">
        <v>11.91</v>
      </c>
      <c r="G191" s="201">
        <f t="shared" si="7"/>
        <v>0.26369999999999999</v>
      </c>
      <c r="H191" s="199"/>
      <c r="I191" s="202">
        <f t="shared" si="40"/>
        <v>0</v>
      </c>
      <c r="J191" s="203">
        <f t="shared" si="39"/>
        <v>0</v>
      </c>
      <c r="K191" s="139"/>
      <c r="L191" s="99"/>
    </row>
    <row r="192" spans="1:12" s="140" customFormat="1">
      <c r="A192" s="210" t="s">
        <v>20867</v>
      </c>
      <c r="B192" s="196" t="s">
        <v>11</v>
      </c>
      <c r="C192" s="204">
        <v>96995</v>
      </c>
      <c r="D192" s="208" t="str">
        <f>IF(C192="","",IFERROR(VLOOKUP(C192,'SINAPI07-2021'!$A$2:$F$12060,2,FALSE),VLOOKUP(C192,'Composição atual'!$A$1:$F$24000,2,FALSE)))</f>
        <v>REATERRO MANUAL APILOADO COM SOQUETE. AF_10/2017</v>
      </c>
      <c r="E192" s="209" t="str">
        <f>IF(C192="","",IFERROR(VLOOKUP(C192,'SINAPI07-2021'!$A$2:G12241,3,FALSE),VLOOKUP(C192,'Composição atual'!$A$1:$F$25000,4,FALSE)))</f>
        <v>M3</v>
      </c>
      <c r="F192" s="205">
        <v>9.9</v>
      </c>
      <c r="G192" s="201">
        <f t="shared" si="7"/>
        <v>0.26369999999999999</v>
      </c>
      <c r="H192" s="199"/>
      <c r="I192" s="202">
        <f t="shared" si="40"/>
        <v>0</v>
      </c>
      <c r="J192" s="203">
        <f t="shared" si="39"/>
        <v>0</v>
      </c>
      <c r="K192" s="139"/>
      <c r="L192" s="99"/>
    </row>
    <row r="193" spans="1:51" s="140" customFormat="1" ht="31.5">
      <c r="A193" s="210" t="s">
        <v>20868</v>
      </c>
      <c r="B193" s="196" t="s">
        <v>59</v>
      </c>
      <c r="C193" s="204" t="s">
        <v>135</v>
      </c>
      <c r="D193" s="208" t="str">
        <f>IF(C193="","",IFERROR(VLOOKUP(C193,'SINAPI07-2021'!$A$2:$F$12060,2,FALSE),VLOOKUP(C193,'Composição atual'!$A$1:$F$24000,2,FALSE)))</f>
        <v>LOCACAO CONVENCIONAL DE OBRA, ATRAVÉS DE GABARITO DE TABUAS CORRIDAS PONTALETADAS, COM REAPROVEITAMENTO DE 3 VEZES (REF. SINAPI 74077/3 - 11/2018)</v>
      </c>
      <c r="E193" s="209" t="str">
        <f>IF(C193="","",IFERROR(VLOOKUP(C193,'SINAPI07-2021'!$A$2:G12242,3,FALSE),VLOOKUP(C193,'Composição atual'!$A$1:$F$25000,4,FALSE)))</f>
        <v>M2</v>
      </c>
      <c r="F193" s="205">
        <v>9</v>
      </c>
      <c r="G193" s="201">
        <f t="shared" si="7"/>
        <v>0.26369999999999999</v>
      </c>
      <c r="H193" s="199"/>
      <c r="I193" s="202">
        <f t="shared" si="40"/>
        <v>0</v>
      </c>
      <c r="J193" s="203">
        <f t="shared" si="39"/>
        <v>0</v>
      </c>
      <c r="K193" s="139"/>
      <c r="L193" s="99"/>
    </row>
    <row r="194" spans="1:51" s="140" customFormat="1">
      <c r="A194" s="210" t="s">
        <v>20869</v>
      </c>
      <c r="B194" s="196" t="s">
        <v>11</v>
      </c>
      <c r="C194" s="204">
        <v>93358</v>
      </c>
      <c r="D194" s="208" t="str">
        <f>IF(C194="","",IFERROR(VLOOKUP(C194,'SINAPI07-2021'!$A$2:$F$12060,2,FALSE),VLOOKUP(C194,'Composição atual'!$A$1:$F$24000,2,FALSE)))</f>
        <v>ESCAVAÇÃO MANUAL DE VALA COM PROFUNDIDADE MENOR OU IGUAL A 1,30 M. AF_02/2021</v>
      </c>
      <c r="E194" s="209" t="str">
        <f>IF(C194="","",IFERROR(VLOOKUP(C194,'SINAPI07-2021'!$A$2:G12243,3,FALSE),VLOOKUP(C194,'Composição atual'!$A$1:$F$25000,4,FALSE)))</f>
        <v>M3</v>
      </c>
      <c r="F194" s="205">
        <v>15</v>
      </c>
      <c r="G194" s="201">
        <f t="shared" si="7"/>
        <v>0.26369999999999999</v>
      </c>
      <c r="H194" s="199"/>
      <c r="I194" s="202">
        <f t="shared" si="40"/>
        <v>0</v>
      </c>
      <c r="J194" s="203">
        <f t="shared" si="39"/>
        <v>0</v>
      </c>
      <c r="K194" s="139"/>
      <c r="L194" s="99"/>
    </row>
    <row r="195" spans="1:51" s="140" customFormat="1" ht="31.5">
      <c r="A195" s="210" t="s">
        <v>20870</v>
      </c>
      <c r="B195" s="196" t="s">
        <v>11</v>
      </c>
      <c r="C195" s="204">
        <v>96536</v>
      </c>
      <c r="D195" s="208" t="str">
        <f>IF(C195="","",IFERROR(VLOOKUP(C195,'SINAPI07-2021'!$A$2:$F$12060,2,FALSE),VLOOKUP(C195,'Composição atual'!$A$1:$F$24000,2,FALSE)))</f>
        <v>FABRICAÇÃO, MONTAGEM E DESMONTAGEM DE FÔRMA PARA VIGA BALDRAME, EM MADEIRA SERRADA, E=25 MM, 4 UTILIZAÇÕES. AF_06/2017</v>
      </c>
      <c r="E195" s="209" t="str">
        <f>IF(C195="","",IFERROR(VLOOKUP(C195,'SINAPI07-2021'!$A$2:G12244,3,FALSE),VLOOKUP(C195,'Composição atual'!$A$1:$F$25000,4,FALSE)))</f>
        <v>M2</v>
      </c>
      <c r="F195" s="205">
        <v>6</v>
      </c>
      <c r="G195" s="201">
        <f t="shared" si="7"/>
        <v>0.26369999999999999</v>
      </c>
      <c r="H195" s="199"/>
      <c r="I195" s="202">
        <f t="shared" si="40"/>
        <v>0</v>
      </c>
      <c r="J195" s="203">
        <f t="shared" si="39"/>
        <v>0</v>
      </c>
      <c r="K195" s="139"/>
      <c r="L195" s="99"/>
    </row>
    <row r="196" spans="1:51" s="140" customFormat="1" ht="31.5">
      <c r="A196" s="210" t="s">
        <v>20871</v>
      </c>
      <c r="B196" s="196" t="s">
        <v>11</v>
      </c>
      <c r="C196" s="204">
        <v>92915</v>
      </c>
      <c r="D196" s="208" t="str">
        <f>IF(C196="","",IFERROR(VLOOKUP(C196,'SINAPI07-2021'!$A$2:$F$12060,2,FALSE),VLOOKUP(C196,'Composição atual'!$A$1:$F$24000,2,FALSE)))</f>
        <v>ARMAÇÃO DE ESTRUTURAS DE CONCRETO ARMADO, EXCETO VIGAS, PILARES, LAJES E FUNDAÇÕES, UTILIZANDO AÇO CA-60 DE 5,0 MM - MONTAGEM. AF_12/2015</v>
      </c>
      <c r="E196" s="209" t="str">
        <f>IF(C196="","",IFERROR(VLOOKUP(C196,'SINAPI07-2021'!$A$2:G12245,3,FALSE),VLOOKUP(C196,'Composição atual'!$A$1:$F$25000,4,FALSE)))</f>
        <v>KG</v>
      </c>
      <c r="F196" s="205">
        <v>20</v>
      </c>
      <c r="G196" s="201">
        <f t="shared" si="7"/>
        <v>0.26369999999999999</v>
      </c>
      <c r="H196" s="199"/>
      <c r="I196" s="202">
        <f t="shared" si="40"/>
        <v>0</v>
      </c>
      <c r="J196" s="203">
        <f t="shared" si="39"/>
        <v>0</v>
      </c>
      <c r="K196" s="139"/>
      <c r="L196" s="99"/>
    </row>
    <row r="197" spans="1:51" s="140" customFormat="1" ht="31.5">
      <c r="A197" s="210" t="s">
        <v>20872</v>
      </c>
      <c r="B197" s="196" t="s">
        <v>11</v>
      </c>
      <c r="C197" s="204">
        <v>92919</v>
      </c>
      <c r="D197" s="208" t="str">
        <f>IF(C197="","",IFERROR(VLOOKUP(C197,'SINAPI07-2021'!$A$2:$F$12060,2,FALSE),VLOOKUP(C197,'Composição atual'!$A$1:$F$24000,2,FALSE)))</f>
        <v>ARMAÇÃO DE ESTRUTURAS DE CONCRETO ARMADO, EXCETO VIGAS, PILARES, LAJES E FUNDAÇÕES, UTILIZANDO AÇO CA-50 DE 10,0 MM - MONTAGEM. AF_12/2015</v>
      </c>
      <c r="E197" s="209" t="str">
        <f>IF(C197="","",IFERROR(VLOOKUP(C197,'SINAPI07-2021'!$A$2:G12246,3,FALSE),VLOOKUP(C197,'Composição atual'!$A$1:$F$25000,4,FALSE)))</f>
        <v>KG</v>
      </c>
      <c r="F197" s="205">
        <v>70</v>
      </c>
      <c r="G197" s="201">
        <f t="shared" si="7"/>
        <v>0.26369999999999999</v>
      </c>
      <c r="H197" s="199"/>
      <c r="I197" s="202">
        <f t="shared" si="40"/>
        <v>0</v>
      </c>
      <c r="J197" s="203">
        <f t="shared" si="39"/>
        <v>0</v>
      </c>
      <c r="K197" s="139"/>
      <c r="L197" s="99"/>
    </row>
    <row r="198" spans="1:51" s="140" customFormat="1" ht="31.5">
      <c r="A198" s="210" t="s">
        <v>20873</v>
      </c>
      <c r="B198" s="196" t="s">
        <v>11</v>
      </c>
      <c r="C198" s="204">
        <v>94963</v>
      </c>
      <c r="D198" s="208" t="str">
        <f>IF(C198="","",IFERROR(VLOOKUP(C198,'SINAPI07-2021'!$A$2:$F$12060,2,FALSE),VLOOKUP(C198,'Composição atual'!$A$1:$F$24000,2,FALSE)))</f>
        <v>CONCRETO FCK = 15MPA, TRAÇO 1:3,4:3,5 (EM MASSA SECA DE CIMENTO/ AREIA MÉDIA/ BRITA 1) - PREPARO MECÂNICO COM BETONEIRA 400 L. AF_05/2021</v>
      </c>
      <c r="E198" s="209" t="str">
        <f>IF(C198="","",IFERROR(VLOOKUP(C198,'SINAPI07-2021'!$A$2:G12247,3,FALSE),VLOOKUP(C198,'Composição atual'!$A$1:$F$25000,4,FALSE)))</f>
        <v>M3</v>
      </c>
      <c r="F198" s="205">
        <v>4.5</v>
      </c>
      <c r="G198" s="201">
        <f t="shared" si="7"/>
        <v>0.26369999999999999</v>
      </c>
      <c r="H198" s="199"/>
      <c r="I198" s="202">
        <f t="shared" si="40"/>
        <v>0</v>
      </c>
      <c r="J198" s="203">
        <f t="shared" si="39"/>
        <v>0</v>
      </c>
      <c r="K198" s="139"/>
      <c r="L198" s="99"/>
    </row>
    <row r="199" spans="1:51" s="140" customFormat="1" ht="31.5">
      <c r="A199" s="210" t="s">
        <v>20874</v>
      </c>
      <c r="B199" s="196" t="s">
        <v>11</v>
      </c>
      <c r="C199" s="204">
        <v>101173</v>
      </c>
      <c r="D199" s="208" t="str">
        <f>IF(C199="","",IFERROR(VLOOKUP(C199,'SINAPI07-2021'!$A$2:$F$12060,2,FALSE),VLOOKUP(C199,'Composição atual'!$A$1:$F$24000,2,FALSE)))</f>
        <v>ESTACA BROCA DE CONCRETO, DIÂMETRO DE 20CM, ESCAVAÇÃO MANUAL COM TRADO CONCHA, COM ARMADURA DE ARRANQUE. AF_05/2020</v>
      </c>
      <c r="E199" s="209" t="str">
        <f>IF(C199="","",IFERROR(VLOOKUP(C199,'SINAPI07-2021'!$A$2:G12248,3,FALSE),VLOOKUP(C199,'Composição atual'!$A$1:$F$25000,4,FALSE)))</f>
        <v>M</v>
      </c>
      <c r="F199" s="205">
        <v>48</v>
      </c>
      <c r="G199" s="201">
        <f t="shared" si="7"/>
        <v>0.26369999999999999</v>
      </c>
      <c r="H199" s="199"/>
      <c r="I199" s="202">
        <f t="shared" si="40"/>
        <v>0</v>
      </c>
      <c r="J199" s="203">
        <f t="shared" si="39"/>
        <v>0</v>
      </c>
      <c r="K199" s="139"/>
      <c r="L199" s="99"/>
    </row>
    <row r="200" spans="1:51" s="140" customFormat="1">
      <c r="A200" s="134"/>
      <c r="B200" s="134"/>
      <c r="C200" s="135"/>
      <c r="D200" s="136"/>
      <c r="E200" s="134"/>
      <c r="F200" s="137"/>
      <c r="G200" s="137"/>
      <c r="H200" s="303" t="s">
        <v>20686</v>
      </c>
      <c r="I200" s="303"/>
      <c r="J200" s="138">
        <f>SUM(J176:J199)</f>
        <v>0</v>
      </c>
      <c r="K200" s="139"/>
      <c r="L200" s="99"/>
    </row>
    <row r="201" spans="1:51" s="100" customFormat="1">
      <c r="A201" s="188"/>
      <c r="B201" s="189"/>
      <c r="C201" s="190" t="s">
        <v>20876</v>
      </c>
      <c r="D201" s="191" t="s">
        <v>20877</v>
      </c>
      <c r="E201" s="194"/>
      <c r="F201" s="193"/>
      <c r="G201" s="193"/>
      <c r="H201" s="193"/>
      <c r="I201" s="194"/>
      <c r="J201" s="195"/>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row>
    <row r="202" spans="1:51" s="140" customFormat="1" ht="31.5">
      <c r="A202" s="210" t="s">
        <v>20878</v>
      </c>
      <c r="B202" s="196" t="s">
        <v>11</v>
      </c>
      <c r="C202" s="204">
        <v>86899</v>
      </c>
      <c r="D202" s="208" t="str">
        <f>IF(C202="","",IFERROR(VLOOKUP(C202,'SINAPI07-2021'!$A$2:$F$12060,2,FALSE),VLOOKUP(C202,'Composição atual'!$A$1:$F$24000,2,FALSE)))</f>
        <v>BANCADA DE MÁRMORE BRANCO POLIDO, DE 0,50 X 0,60 M, PARA LAVATÓRIO - FORNECIMENTO E INSTALAÇÃO. AF_01/2020</v>
      </c>
      <c r="E202" s="209" t="str">
        <f>IF(C202="","",IFERROR(VLOOKUP(C202,'SINAPI07-2021'!$A$2:G12251,3,FALSE),VLOOKUP(C202,'Composição atual'!$A$1:$F$25000,4,FALSE)))</f>
        <v>UN</v>
      </c>
      <c r="F202" s="205">
        <v>12</v>
      </c>
      <c r="G202" s="201">
        <f t="shared" si="7"/>
        <v>0.26369999999999999</v>
      </c>
      <c r="H202" s="199"/>
      <c r="I202" s="202">
        <f t="shared" ref="I202" si="41">H202*(1+G202)</f>
        <v>0</v>
      </c>
      <c r="J202" s="203">
        <f t="shared" ref="J202:J207" si="42">(F202*I202)</f>
        <v>0</v>
      </c>
      <c r="K202" s="139"/>
      <c r="L202" s="99"/>
    </row>
    <row r="203" spans="1:51" s="140" customFormat="1">
      <c r="A203" s="210" t="s">
        <v>20879</v>
      </c>
      <c r="B203" s="196" t="s">
        <v>11</v>
      </c>
      <c r="C203" s="204">
        <v>86884</v>
      </c>
      <c r="D203" s="208" t="str">
        <f>IF(C203="","",IFERROR(VLOOKUP(C203,'SINAPI07-2021'!$A$2:$F$12060,2,FALSE),VLOOKUP(C203,'Composição atual'!$A$1:$F$24000,2,FALSE)))</f>
        <v>ENGATE FLEXÍVEL EM PLÁSTICO BRANCO, 1/2 X 30CM - FORNECIMENTO E INSTALAÇÃO. AF_01/2020</v>
      </c>
      <c r="E203" s="209" t="str">
        <f>IF(C203="","",IFERROR(VLOOKUP(C203,'SINAPI07-2021'!$A$2:G12252,3,FALSE),VLOOKUP(C203,'Composição atual'!$A$1:$F$25000,4,FALSE)))</f>
        <v>UN</v>
      </c>
      <c r="F203" s="205">
        <v>27</v>
      </c>
      <c r="G203" s="201">
        <f t="shared" si="7"/>
        <v>0.26369999999999999</v>
      </c>
      <c r="H203" s="199"/>
      <c r="I203" s="202">
        <f t="shared" ref="I203:I207" si="43">H203*(1+G203)</f>
        <v>0</v>
      </c>
      <c r="J203" s="203">
        <f t="shared" si="42"/>
        <v>0</v>
      </c>
      <c r="K203" s="139"/>
      <c r="L203" s="99"/>
    </row>
    <row r="204" spans="1:51" s="140" customFormat="1" ht="31.5">
      <c r="A204" s="210" t="s">
        <v>20880</v>
      </c>
      <c r="B204" s="196" t="s">
        <v>11</v>
      </c>
      <c r="C204" s="204">
        <v>100868</v>
      </c>
      <c r="D204" s="208" t="str">
        <f>IF(C204="","",IFERROR(VLOOKUP(C204,'SINAPI07-2021'!$A$2:$F$12060,2,FALSE),VLOOKUP(C204,'Composição atual'!$A$1:$F$24000,2,FALSE)))</f>
        <v>BARRA DE APOIO RETA, EM ACO INOX POLIDO, COMPRIMENTO 80 CM,  FIXADA NA PAREDE - FORNECIMENTO E INSTALAÇÃO. AF_01/2020</v>
      </c>
      <c r="E204" s="209" t="str">
        <f>IF(C204="","",IFERROR(VLOOKUP(C204,'SINAPI07-2021'!$A$2:G12253,3,FALSE),VLOOKUP(C204,'Composição atual'!$A$1:$F$25000,4,FALSE)))</f>
        <v>UN</v>
      </c>
      <c r="F204" s="205">
        <v>2</v>
      </c>
      <c r="G204" s="201">
        <f t="shared" si="7"/>
        <v>0.26369999999999999</v>
      </c>
      <c r="H204" s="199"/>
      <c r="I204" s="202">
        <f t="shared" si="43"/>
        <v>0</v>
      </c>
      <c r="J204" s="203">
        <f t="shared" si="42"/>
        <v>0</v>
      </c>
      <c r="K204" s="139"/>
      <c r="L204" s="99"/>
    </row>
    <row r="205" spans="1:51" s="140" customFormat="1">
      <c r="A205" s="210" t="s">
        <v>20881</v>
      </c>
      <c r="B205" s="196" t="s">
        <v>11</v>
      </c>
      <c r="C205" s="204">
        <v>95544</v>
      </c>
      <c r="D205" s="208" t="str">
        <f>IF(C205="","",IFERROR(VLOOKUP(C205,'SINAPI07-2021'!$A$2:$F$12060,2,FALSE),VLOOKUP(C205,'Composição atual'!$A$1:$F$24000,2,FALSE)))</f>
        <v>PAPELEIRA DE PAREDE EM METAL CROMADO SEM TAMPA, INCLUSO FIXAÇÃO. AF_01/2020</v>
      </c>
      <c r="E205" s="209" t="str">
        <f>IF(C205="","",IFERROR(VLOOKUP(C205,'SINAPI07-2021'!$A$2:G12254,3,FALSE),VLOOKUP(C205,'Composição atual'!$A$1:$F$25000,4,FALSE)))</f>
        <v>UN</v>
      </c>
      <c r="F205" s="205">
        <v>7</v>
      </c>
      <c r="G205" s="201">
        <f t="shared" si="7"/>
        <v>0.26369999999999999</v>
      </c>
      <c r="H205" s="199"/>
      <c r="I205" s="202">
        <f t="shared" si="43"/>
        <v>0</v>
      </c>
      <c r="J205" s="203">
        <f t="shared" si="42"/>
        <v>0</v>
      </c>
      <c r="K205" s="139"/>
      <c r="L205" s="99"/>
    </row>
    <row r="206" spans="1:51" s="140" customFormat="1" ht="31.5">
      <c r="A206" s="210" t="s">
        <v>20882</v>
      </c>
      <c r="B206" s="196" t="s">
        <v>59</v>
      </c>
      <c r="C206" s="204" t="s">
        <v>20884</v>
      </c>
      <c r="D206" s="208" t="str">
        <f>IF(C206="","",IFERROR(VLOOKUP(C206,'SINAPI07-2021'!$A$2:$F$12060,2,FALSE),VLOOKUP(C206,'Composição atual'!$A$1:$F$24000,2,FALSE)))</f>
        <v>TOALHEIRO PLASTICO TIPO DISPENSER PARA PAPEL TOALHA INTERFOLHADO - FORNECIMENTO E INSTALAÇÃO (REF. ORSE 4287 - 05/2020)</v>
      </c>
      <c r="E206" s="213">
        <f>IF(C206="","",IFERROR(VLOOKUP(C206,'SINAPI07-2021'!$A$2:G12255,3,FALSE),VLOOKUP(C206,'Composição atual'!$A$1:$F$25000,4,FALSE)))</f>
        <v>1</v>
      </c>
      <c r="F206" s="205">
        <v>3</v>
      </c>
      <c r="G206" s="201">
        <f t="shared" si="7"/>
        <v>0.26369999999999999</v>
      </c>
      <c r="H206" s="199"/>
      <c r="I206" s="202">
        <f t="shared" si="43"/>
        <v>0</v>
      </c>
      <c r="J206" s="203">
        <f t="shared" si="42"/>
        <v>0</v>
      </c>
      <c r="K206" s="139"/>
      <c r="L206" s="99"/>
    </row>
    <row r="207" spans="1:51" s="140" customFormat="1" ht="31.5">
      <c r="A207" s="210" t="s">
        <v>20883</v>
      </c>
      <c r="B207" s="196" t="s">
        <v>11</v>
      </c>
      <c r="C207" s="204">
        <v>95547</v>
      </c>
      <c r="D207" s="208" t="str">
        <f>IF(C207="","",IFERROR(VLOOKUP(C207,'SINAPI07-2021'!$A$2:$F$12060,2,FALSE),VLOOKUP(C207,'Composição atual'!$A$1:$F$24000,2,FALSE)))</f>
        <v>SABONETEIRA PLASTICA TIPO DISPENSER PARA SABONETE LIQUIDO COM RESERVATORIO 800 A 1500 ML, INCLUSO FIXAÇÃO. AF_01/2020</v>
      </c>
      <c r="E207" s="209" t="str">
        <f>IF(C207="","",IFERROR(VLOOKUP(C207,'SINAPI07-2021'!$A$2:G12256,3,FALSE),VLOOKUP(C207,'Composição atual'!$A$1:$F$25000,4,FALSE)))</f>
        <v>UN</v>
      </c>
      <c r="F207" s="205">
        <v>3</v>
      </c>
      <c r="G207" s="201">
        <f t="shared" si="7"/>
        <v>0.26369999999999999</v>
      </c>
      <c r="H207" s="199"/>
      <c r="I207" s="202">
        <f t="shared" si="43"/>
        <v>0</v>
      </c>
      <c r="J207" s="203">
        <f t="shared" si="42"/>
        <v>0</v>
      </c>
      <c r="K207" s="139"/>
      <c r="L207" s="99"/>
    </row>
    <row r="208" spans="1:51" s="140" customFormat="1">
      <c r="A208" s="134"/>
      <c r="B208" s="134"/>
      <c r="C208" s="135"/>
      <c r="D208" s="136"/>
      <c r="E208" s="134"/>
      <c r="F208" s="137"/>
      <c r="G208" s="137"/>
      <c r="H208" s="303" t="s">
        <v>20686</v>
      </c>
      <c r="I208" s="303"/>
      <c r="J208" s="138">
        <f>SUM(J202:J207)</f>
        <v>0</v>
      </c>
      <c r="K208" s="139"/>
      <c r="L208" s="99"/>
    </row>
    <row r="209" spans="1:51" s="100" customFormat="1">
      <c r="A209" s="188"/>
      <c r="B209" s="189"/>
      <c r="C209" s="190" t="s">
        <v>20885</v>
      </c>
      <c r="D209" s="191" t="s">
        <v>20886</v>
      </c>
      <c r="E209" s="194"/>
      <c r="F209" s="193"/>
      <c r="G209" s="193"/>
      <c r="H209" s="193"/>
      <c r="I209" s="194"/>
      <c r="J209" s="195"/>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row>
    <row r="210" spans="1:51" s="140" customFormat="1" ht="31.5">
      <c r="A210" s="210" t="s">
        <v>20887</v>
      </c>
      <c r="B210" s="196" t="s">
        <v>11</v>
      </c>
      <c r="C210" s="204">
        <v>89707</v>
      </c>
      <c r="D210" s="208" t="str">
        <f>IF(C210="","",IFERROR(VLOOKUP(C210,'SINAPI07-2021'!$A$2:$F$12060,2,FALSE),VLOOKUP(C210,'Composição atual'!$A$1:$F$24000,2,FALSE)))</f>
        <v>CAIXA SIFONADA, PVC, DN 100 X 100 X 50 MM, JUNTA ELÁSTICA, FORNECIDA E INSTALADA EM RAMAL DE DESCARGA OU EM RAMAL DE ESGOTO SANITÁRIO. AF_12/2014</v>
      </c>
      <c r="E210" s="213" t="str">
        <f>IF(C210="","",IFERROR(VLOOKUP(C210,'SINAPI07-2021'!$A$2:G12259,3,FALSE),VLOOKUP(C210,'Composição atual'!$A$1:$F$25000,4,FALSE)))</f>
        <v>UN</v>
      </c>
      <c r="F210" s="205">
        <v>3</v>
      </c>
      <c r="G210" s="201">
        <f t="shared" si="7"/>
        <v>0.26369999999999999</v>
      </c>
      <c r="H210" s="199"/>
      <c r="I210" s="202">
        <f t="shared" ref="I210" si="44">H210*(1+G210)</f>
        <v>0</v>
      </c>
      <c r="J210" s="203">
        <f t="shared" ref="J210:J220" si="45">(F210*I210)</f>
        <v>0</v>
      </c>
      <c r="K210" s="139"/>
      <c r="L210" s="99"/>
    </row>
    <row r="211" spans="1:51" s="140" customFormat="1" ht="31.5">
      <c r="A211" s="210" t="s">
        <v>20888</v>
      </c>
      <c r="B211" s="196" t="s">
        <v>11</v>
      </c>
      <c r="C211" s="204">
        <v>98102</v>
      </c>
      <c r="D211" s="208" t="str">
        <f>IF(C211="","",IFERROR(VLOOKUP(C211,'SINAPI07-2021'!$A$2:$F$12060,2,FALSE),VLOOKUP(C211,'Composição atual'!$A$1:$F$24000,2,FALSE)))</f>
        <v>CAIXA DE GORDURA SIMPLES, CIRCULAR, EM CONCRETO PRÉ-MOLDADO, DIÂMETRO INTERNO = 0,4 M, ALTURA INTERNA = 0,4 M. AF_12/2020</v>
      </c>
      <c r="E211" s="213" t="str">
        <f>IF(C211="","",IFERROR(VLOOKUP(C211,'SINAPI07-2021'!$A$2:G12260,3,FALSE),VLOOKUP(C211,'Composição atual'!$A$1:$F$25000,4,FALSE)))</f>
        <v>UN</v>
      </c>
      <c r="F211" s="205">
        <v>5</v>
      </c>
      <c r="G211" s="201">
        <f t="shared" si="7"/>
        <v>0.26369999999999999</v>
      </c>
      <c r="H211" s="199"/>
      <c r="I211" s="202">
        <f t="shared" ref="I211:I220" si="46">H211*(1+G211)</f>
        <v>0</v>
      </c>
      <c r="J211" s="203">
        <f t="shared" si="45"/>
        <v>0</v>
      </c>
      <c r="K211" s="139"/>
      <c r="L211" s="99"/>
    </row>
    <row r="212" spans="1:51" s="140" customFormat="1" ht="47.25">
      <c r="A212" s="210" t="s">
        <v>20889</v>
      </c>
      <c r="B212" s="196" t="s">
        <v>59</v>
      </c>
      <c r="C212" s="204" t="s">
        <v>20898</v>
      </c>
      <c r="D212" s="208" t="str">
        <f>IF(C212="","",IFERROR(VLOOKUP(C212,'SINAPI07-2021'!$A$2:$F$12060,2,FALSE),VLOOKUP(C212,'Composição atual'!$A$1:$F$24000,2,FALSE)))</f>
        <v>CAIXA DE INSPEÇÃO EM ALVENARIA DE TIJOLO MACIÇO 60X60X60CM, REVESTIDA INTERNAMENTO COM BARRA LISA (CIMENTO E AREIA, TRAÇO 1:4) E=2,0CM, COM TAMPA PRÉ-MOLDADA DE CONCRETO E FUNDO DE CONCRETO 15MPA TIPO C - ESCAVAÇÃO E CONFECÇÃO  (REF. SINAPI 74041/1 - 04/2018)</v>
      </c>
      <c r="E212" s="213" t="str">
        <f>IF(C212="","",IFERROR(VLOOKUP(C212,'SINAPI07-2021'!$A$2:G12261,3,FALSE),VLOOKUP(C212,'Composição atual'!$A$1:$F$25000,4,FALSE)))</f>
        <v>M2</v>
      </c>
      <c r="F212" s="205">
        <v>3</v>
      </c>
      <c r="G212" s="201">
        <f t="shared" si="7"/>
        <v>0.26369999999999999</v>
      </c>
      <c r="H212" s="199"/>
      <c r="I212" s="202">
        <f t="shared" si="46"/>
        <v>0</v>
      </c>
      <c r="J212" s="203">
        <f t="shared" si="45"/>
        <v>0</v>
      </c>
      <c r="K212" s="139"/>
      <c r="L212" s="99"/>
    </row>
    <row r="213" spans="1:51" s="140" customFormat="1">
      <c r="A213" s="210" t="s">
        <v>20890</v>
      </c>
      <c r="B213" s="196" t="s">
        <v>59</v>
      </c>
      <c r="C213" s="204" t="s">
        <v>20899</v>
      </c>
      <c r="D213" s="208" t="str">
        <f>IF(C213="","",IFERROR(VLOOKUP(C213,'SINAPI07-2021'!$A$2:$F$12060,2,FALSE),VLOOKUP(C213,'Composição atual'!$A$1:$F$24000,2,FALSE)))</f>
        <v>CAIXA DE AREIA 60X60X60CM EM ALVENARIA - EXECUÇÃO (REF. SINAPI 72286 - 04/2018)</v>
      </c>
      <c r="E213" s="213" t="str">
        <f>IF(C213="","",IFERROR(VLOOKUP(C213,'SINAPI07-2021'!$A$2:G12262,3,FALSE),VLOOKUP(C213,'Composição atual'!$A$1:$F$25000,4,FALSE)))</f>
        <v>M2</v>
      </c>
      <c r="F213" s="205">
        <v>6</v>
      </c>
      <c r="G213" s="201">
        <f t="shared" si="7"/>
        <v>0.26369999999999999</v>
      </c>
      <c r="H213" s="199"/>
      <c r="I213" s="202">
        <f t="shared" si="46"/>
        <v>0</v>
      </c>
      <c r="J213" s="203">
        <f t="shared" si="45"/>
        <v>0</v>
      </c>
      <c r="K213" s="139"/>
      <c r="L213" s="99"/>
    </row>
    <row r="214" spans="1:51" s="140" customFormat="1" ht="47.25">
      <c r="A214" s="210" t="s">
        <v>20891</v>
      </c>
      <c r="B214" s="196" t="s">
        <v>11</v>
      </c>
      <c r="C214" s="204">
        <v>91792</v>
      </c>
      <c r="D214" s="208" t="str">
        <f>IF(C214="","",IFERROR(VLOOKUP(C214,'SINAPI07-2021'!$A$2:$F$12060,2,FALSE),VLOOKUP(C214,'Composição atual'!$A$1:$F$24000,2,FALSE)))</f>
        <v>(COMPOSIÇÃO REPRESENTATIVA) DO SERVIÇO DE INSTALAÇÃO DE TUBO DE PVC, SÉRIE NORMAL, ESGOTO PREDIAL, DN 40 MM (INSTALADO EM RAMAL DE DESCARGA OU RAMAL DE ESGOTO SANITÁRIO), INCLUSIVE CONEXÕES, CORTES E FIXAÇÕES, PARA PRÉDIOS. AF_10/2015</v>
      </c>
      <c r="E214" s="213" t="str">
        <f>IF(C214="","",IFERROR(VLOOKUP(C214,'SINAPI07-2021'!$A$2:G12263,3,FALSE),VLOOKUP(C214,'Composição atual'!$A$1:$F$25000,4,FALSE)))</f>
        <v>M</v>
      </c>
      <c r="F214" s="205">
        <v>18.37</v>
      </c>
      <c r="G214" s="201">
        <f t="shared" si="7"/>
        <v>0.26369999999999999</v>
      </c>
      <c r="H214" s="199"/>
      <c r="I214" s="202">
        <f t="shared" si="46"/>
        <v>0</v>
      </c>
      <c r="J214" s="203">
        <f t="shared" si="45"/>
        <v>0</v>
      </c>
      <c r="K214" s="139"/>
      <c r="L214" s="99"/>
    </row>
    <row r="215" spans="1:51" s="140" customFormat="1" ht="47.25">
      <c r="A215" s="210" t="s">
        <v>20892</v>
      </c>
      <c r="B215" s="196" t="s">
        <v>11</v>
      </c>
      <c r="C215" s="204">
        <v>91793</v>
      </c>
      <c r="D215" s="208" t="str">
        <f>IF(C215="","",IFERROR(VLOOKUP(C215,'SINAPI07-2021'!$A$2:$F$12060,2,FALSE),VLOOKUP(C215,'Composição atual'!$A$1:$F$24000,2,FALSE)))</f>
        <v>(COMPOSIÇÃO REPRESENTATIVA) DO SERVIÇO DE INSTALAÇÃO DE TUBO DE PVC, SÉRIE NORMAL, ESGOTO PREDIAL, DN 50 MM (INSTALADO EM RAMAL DE DESCARGA OU RAMAL DE ESGOTO SANITÁRIO), INCLUSIVE CONEXÕES, CORTES E FIXAÇÕES PARA, PRÉDIOS. AF_10/2015</v>
      </c>
      <c r="E215" s="213" t="str">
        <f>IF(C215="","",IFERROR(VLOOKUP(C215,'SINAPI07-2021'!$A$2:G12264,3,FALSE),VLOOKUP(C215,'Composição atual'!$A$1:$F$25000,4,FALSE)))</f>
        <v>M</v>
      </c>
      <c r="F215" s="205">
        <v>56.16</v>
      </c>
      <c r="G215" s="201">
        <f t="shared" si="7"/>
        <v>0.26369999999999999</v>
      </c>
      <c r="H215" s="199"/>
      <c r="I215" s="202">
        <f t="shared" si="46"/>
        <v>0</v>
      </c>
      <c r="J215" s="203">
        <f t="shared" si="45"/>
        <v>0</v>
      </c>
      <c r="K215" s="139"/>
      <c r="L215" s="99"/>
    </row>
    <row r="216" spans="1:51" s="140" customFormat="1" ht="47.25">
      <c r="A216" s="210" t="s">
        <v>20893</v>
      </c>
      <c r="B216" s="196" t="s">
        <v>11</v>
      </c>
      <c r="C216" s="204">
        <v>91794</v>
      </c>
      <c r="D216" s="208" t="str">
        <f>IF(C216="","",IFERROR(VLOOKUP(C216,'SINAPI07-2021'!$A$2:$F$12060,2,FALSE),VLOOKUP(C216,'Composição atual'!$A$1:$F$24000,2,FALSE)))</f>
        <v>(COMPOSIÇÃO REPRESENTATIVA) DO SERVIÇO DE INST. TUBO PVC, SÉRIE N, ESGOTO PREDIAL, DN 75 MM, (INST. EM RAMAL DE DESCARGA, RAMAL DE ESG. SANITÁRIO, PRUMADA DE ESG. SANITÁRIO OU VENTILAÇÃO), INCL. CONEXÕES, CORTES E FIXAÇÕES, P/ PRÉDIOS. AF_10/2015</v>
      </c>
      <c r="E216" s="213" t="str">
        <f>IF(C216="","",IFERROR(VLOOKUP(C216,'SINAPI07-2021'!$A$2:G12265,3,FALSE),VLOOKUP(C216,'Composição atual'!$A$1:$F$25000,4,FALSE)))</f>
        <v>M</v>
      </c>
      <c r="F216" s="205">
        <v>22.18</v>
      </c>
      <c r="G216" s="201">
        <f t="shared" si="7"/>
        <v>0.26369999999999999</v>
      </c>
      <c r="H216" s="199"/>
      <c r="I216" s="202">
        <f t="shared" si="46"/>
        <v>0</v>
      </c>
      <c r="J216" s="203">
        <f t="shared" si="45"/>
        <v>0</v>
      </c>
      <c r="K216" s="139"/>
      <c r="L216" s="99"/>
    </row>
    <row r="217" spans="1:51" s="140" customFormat="1" ht="47.25">
      <c r="A217" s="210" t="s">
        <v>20894</v>
      </c>
      <c r="B217" s="196" t="s">
        <v>11</v>
      </c>
      <c r="C217" s="204">
        <v>91795</v>
      </c>
      <c r="D217" s="208" t="str">
        <f>IF(C217="","",IFERROR(VLOOKUP(C217,'SINAPI07-2021'!$A$2:$F$12060,2,FALSE),VLOOKUP(C217,'Composição atual'!$A$1:$F$24000,2,FALSE)))</f>
        <v>(COMPOSIÇÃO REPRESENTATIVA) DO SERVIÇO DE INST. TUBO PVC, SÉRIE N, ESGOTO PREDIAL, 100 MM (INST. RAMAL DESCARGA, RAMAL DE ESG. SANIT., PRUMADA ESG. SANIT., VENTILAÇÃO OU SUB-COLETOR AÉREO), INCL. CONEXÕES E CORTES, FIXAÇÕES, P/ PRÉDIOS. AF_10/2015</v>
      </c>
      <c r="E217" s="213" t="str">
        <f>IF(C217="","",IFERROR(VLOOKUP(C217,'SINAPI07-2021'!$A$2:G12266,3,FALSE),VLOOKUP(C217,'Composição atual'!$A$1:$F$25000,4,FALSE)))</f>
        <v>M</v>
      </c>
      <c r="F217" s="205">
        <v>87.44</v>
      </c>
      <c r="G217" s="201">
        <f t="shared" si="7"/>
        <v>0.26369999999999999</v>
      </c>
      <c r="H217" s="199"/>
      <c r="I217" s="202">
        <f t="shared" si="46"/>
        <v>0</v>
      </c>
      <c r="J217" s="203">
        <f t="shared" si="45"/>
        <v>0</v>
      </c>
      <c r="K217" s="139"/>
      <c r="L217" s="99"/>
    </row>
    <row r="218" spans="1:51" s="140" customFormat="1" ht="47.25">
      <c r="A218" s="210" t="s">
        <v>20895</v>
      </c>
      <c r="B218" s="196" t="s">
        <v>11</v>
      </c>
      <c r="C218" s="204">
        <v>91790</v>
      </c>
      <c r="D218" s="208" t="str">
        <f>IF(C218="","",IFERROR(VLOOKUP(C218,'SINAPI07-2021'!$A$2:$F$12060,2,FALSE),VLOOKUP(C218,'Composição atual'!$A$1:$F$24000,2,FALSE)))</f>
        <v>(COMPOSIÇÃO REPRESENTATIVA) DO SERVIÇO DE INSTALAÇÃO DE TUBOS DE PVC, SÉRIE R, ÁGUA PLUVIAL, DN 100 MM (INSTALADO EM RAMAL DE ENCAMINHAMENTO, OU CONDUTORES VERTICAIS), INCLUSIVE CONEXÕES, CORTES E FIXAÇÕES, PARA PRÉDIOS. AF_10/2015</v>
      </c>
      <c r="E218" s="213" t="str">
        <f>IF(C218="","",IFERROR(VLOOKUP(C218,'SINAPI07-2021'!$A$2:G12267,3,FALSE),VLOOKUP(C218,'Composição atual'!$A$1:$F$25000,4,FALSE)))</f>
        <v>M</v>
      </c>
      <c r="F218" s="205">
        <v>233.49</v>
      </c>
      <c r="G218" s="201">
        <f t="shared" si="7"/>
        <v>0.26369999999999999</v>
      </c>
      <c r="H218" s="199"/>
      <c r="I218" s="202">
        <f t="shared" si="46"/>
        <v>0</v>
      </c>
      <c r="J218" s="203">
        <f t="shared" si="45"/>
        <v>0</v>
      </c>
      <c r="K218" s="139"/>
      <c r="L218" s="99"/>
    </row>
    <row r="219" spans="1:51" s="140" customFormat="1" ht="31.5">
      <c r="A219" s="210" t="s">
        <v>20896</v>
      </c>
      <c r="B219" s="196" t="s">
        <v>11</v>
      </c>
      <c r="C219" s="204">
        <v>98084</v>
      </c>
      <c r="D219" s="208" t="str">
        <f>IF(C219="","",IFERROR(VLOOKUP(C219,'SINAPI07-2021'!$A$2:$F$12060,2,FALSE),VLOOKUP(C219,'Composição atual'!$A$1:$F$24000,2,FALSE)))</f>
        <v>TANQUE SÉPTICO RETANGULAR, EM ALVENARIA COM BLOCOS DE CONCRETO, DIMENSÕES INTERNAS: 1,4 X 3,2 X 1,8 M, VOLUME ÚTIL: 6272 L (PARA 32 CONTRIBUINTES). AF_12/2020</v>
      </c>
      <c r="E219" s="213" t="str">
        <f>IF(C219="","",IFERROR(VLOOKUP(C219,'SINAPI07-2021'!$A$2:G12268,3,FALSE),VLOOKUP(C219,'Composição atual'!$A$1:$F$25000,4,FALSE)))</f>
        <v>UN</v>
      </c>
      <c r="F219" s="205">
        <v>1</v>
      </c>
      <c r="G219" s="201">
        <f t="shared" si="7"/>
        <v>0.26369999999999999</v>
      </c>
      <c r="H219" s="199"/>
      <c r="I219" s="202">
        <f t="shared" si="46"/>
        <v>0</v>
      </c>
      <c r="J219" s="203">
        <f t="shared" si="45"/>
        <v>0</v>
      </c>
      <c r="K219" s="139"/>
      <c r="L219" s="99"/>
    </row>
    <row r="220" spans="1:51" s="140" customFormat="1" ht="31.5">
      <c r="A220" s="210" t="s">
        <v>20897</v>
      </c>
      <c r="B220" s="196" t="s">
        <v>59</v>
      </c>
      <c r="C220" s="204" t="s">
        <v>20900</v>
      </c>
      <c r="D220" s="208" t="str">
        <f>IF(C220="","",IFERROR(VLOOKUP(C220,'SINAPI07-2021'!$A$2:$F$12060,2,FALSE),VLOOKUP(C220,'Composição atual'!$A$1:$F$24000,2,FALSE)))</f>
        <v>SUMIDOURO EM ALVENARIA DE TIJOLO CERAMICO MACIÇO DIAMETRO 1,40M E ALTURA 5,00M, COM TAMPA EM CONCRETO ARMADO DIAMETRO 1,60M E ESPESSURA 10CM  (REF. SINAPI 74198/2 - 04/2018)</v>
      </c>
      <c r="E220" s="213">
        <f>IF(C220="","",IFERROR(VLOOKUP(C220,'SINAPI07-2021'!$A$2:G12269,3,FALSE),VLOOKUP(C220,'Composição atual'!$A$1:$F$25000,4,FALSE)))</f>
        <v>1</v>
      </c>
      <c r="F220" s="205">
        <v>1</v>
      </c>
      <c r="G220" s="201">
        <f t="shared" si="7"/>
        <v>0.26369999999999999</v>
      </c>
      <c r="H220" s="199"/>
      <c r="I220" s="202">
        <f t="shared" si="46"/>
        <v>0</v>
      </c>
      <c r="J220" s="203">
        <f t="shared" si="45"/>
        <v>0</v>
      </c>
      <c r="K220" s="139"/>
      <c r="L220" s="99"/>
    </row>
    <row r="221" spans="1:51" s="140" customFormat="1">
      <c r="A221" s="134"/>
      <c r="B221" s="134"/>
      <c r="C221" s="135"/>
      <c r="D221" s="136"/>
      <c r="E221" s="134"/>
      <c r="F221" s="137"/>
      <c r="G221" s="137"/>
      <c r="H221" s="303" t="s">
        <v>20686</v>
      </c>
      <c r="I221" s="303"/>
      <c r="J221" s="138">
        <f>SUM(J210:J220)</f>
        <v>0</v>
      </c>
      <c r="K221" s="139"/>
      <c r="L221" s="99"/>
    </row>
    <row r="222" spans="1:51" s="100" customFormat="1">
      <c r="A222" s="188"/>
      <c r="B222" s="189"/>
      <c r="C222" s="190" t="s">
        <v>20901</v>
      </c>
      <c r="D222" s="191" t="s">
        <v>20902</v>
      </c>
      <c r="E222" s="194"/>
      <c r="F222" s="193"/>
      <c r="G222" s="193"/>
      <c r="H222" s="193"/>
      <c r="I222" s="194"/>
      <c r="J222" s="195"/>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c r="AQ222" s="99"/>
      <c r="AR222" s="99"/>
      <c r="AS222" s="99"/>
      <c r="AT222" s="99"/>
      <c r="AU222" s="99"/>
      <c r="AV222" s="99"/>
      <c r="AW222" s="99"/>
      <c r="AX222" s="99"/>
      <c r="AY222" s="99"/>
    </row>
    <row r="223" spans="1:51" s="140" customFormat="1" ht="47.25">
      <c r="A223" s="210" t="s">
        <v>20903</v>
      </c>
      <c r="B223" s="196" t="s">
        <v>11</v>
      </c>
      <c r="C223" s="204">
        <v>90099</v>
      </c>
      <c r="D223" s="208" t="str">
        <f>IF(C223="","",IFERROR(VLOOKUP(C223,'SINAPI07-2021'!$A$2:$F$12060,2,FALSE),VLOOKUP(C223,'Composição atual'!$A$1:$F$24000,2,FALSE)))</f>
        <v>ESCAVAÇÃO MECANIZADA DE VALA COM PROF. ATÉ 1,5 M (MÉDIA ENTRE MONTANTE E JUSANTE/UMA COMPOSIÇÃO POR TRECHO), COM RETROESCAVADEIRA (0,26 M3/88 HP), LARG. MENOR QUE 0,8 M, EM SOLO DE 1A CATEGORIA, EM LOCAIS COM ALTO NÍVEL DE INTERFERÊNCIA. AF_02/2021</v>
      </c>
      <c r="E223" s="213" t="str">
        <f>IF(C223="","",IFERROR(VLOOKUP(C223,'SINAPI07-2021'!$A$2:G12272,3,FALSE),VLOOKUP(C223,'Composição atual'!$A$1:$F$25000,4,FALSE)))</f>
        <v>M3</v>
      </c>
      <c r="F223" s="205">
        <v>18.54</v>
      </c>
      <c r="G223" s="201">
        <f t="shared" si="7"/>
        <v>0.26369999999999999</v>
      </c>
      <c r="H223" s="199"/>
      <c r="I223" s="202">
        <f t="shared" ref="I223" si="47">H223*(1+G223)</f>
        <v>0</v>
      </c>
      <c r="J223" s="203">
        <f t="shared" ref="J223:J238" si="48">(F223*I223)</f>
        <v>0</v>
      </c>
      <c r="K223" s="139"/>
      <c r="L223" s="99"/>
    </row>
    <row r="224" spans="1:51" s="140" customFormat="1" ht="47.25">
      <c r="A224" s="210" t="s">
        <v>20904</v>
      </c>
      <c r="B224" s="196" t="s">
        <v>11</v>
      </c>
      <c r="C224" s="204">
        <v>93360</v>
      </c>
      <c r="D224" s="208" t="str">
        <f>IF(C224="","",IFERROR(VLOOKUP(C224,'SINAPI07-2021'!$A$2:$F$12060,2,FALSE),VLOOKUP(C224,'Composição atual'!$A$1:$F$24000,2,FALSE)))</f>
        <v>REATERRO MECANIZADO DE VALA COM ESCAVADEIRA HIDRÁULICA (CAPACIDADE DA CAÇAMBA: 0,8 M³ / POTÊNCIA: 111 HP), LARGURA DE 1,5 A 2,5 M, PROFUNDIDADE ATÉ 1,5 M, COM SOLO DE 1ª CATEGORIA EM LOCAIS COM ALTO NÍVEL DE INTERFERÊNCIA. AF_04/2016</v>
      </c>
      <c r="E224" s="213" t="str">
        <f>IF(C224="","",IFERROR(VLOOKUP(C224,'SINAPI07-2021'!$A$2:G12273,3,FALSE),VLOOKUP(C224,'Composição atual'!$A$1:$F$25000,4,FALSE)))</f>
        <v>M3</v>
      </c>
      <c r="F224" s="205">
        <f>F223</f>
        <v>18.54</v>
      </c>
      <c r="G224" s="201">
        <f t="shared" si="7"/>
        <v>0.26369999999999999</v>
      </c>
      <c r="H224" s="199"/>
      <c r="I224" s="202">
        <f t="shared" ref="I224:I238" si="49">H224*(1+G224)</f>
        <v>0</v>
      </c>
      <c r="J224" s="203">
        <f t="shared" si="48"/>
        <v>0</v>
      </c>
      <c r="K224" s="139"/>
      <c r="L224" s="99"/>
    </row>
    <row r="225" spans="1:51" s="140" customFormat="1" ht="31.5">
      <c r="A225" s="210" t="s">
        <v>20905</v>
      </c>
      <c r="B225" s="196" t="s">
        <v>11</v>
      </c>
      <c r="C225" s="204">
        <v>96977</v>
      </c>
      <c r="D225" s="208" t="str">
        <f>IF(C225="","",IFERROR(VLOOKUP(C225,'SINAPI07-2021'!$A$2:$F$12060,2,FALSE),VLOOKUP(C225,'Composição atual'!$A$1:$F$24000,2,FALSE)))</f>
        <v>CORDOALHA DE COBRE NU 50 MM², ENTERRADA, SEM ISOLADOR - FORNECIMENTO E INSTALAÇÃO. AF_12/2017</v>
      </c>
      <c r="E225" s="213" t="str">
        <f>IF(C225="","",IFERROR(VLOOKUP(C225,'SINAPI07-2021'!$A$2:G12274,3,FALSE),VLOOKUP(C225,'Composição atual'!$A$1:$F$25000,4,FALSE)))</f>
        <v>M</v>
      </c>
      <c r="F225" s="205">
        <v>135.96</v>
      </c>
      <c r="G225" s="201">
        <f t="shared" si="7"/>
        <v>0.26369999999999999</v>
      </c>
      <c r="H225" s="199"/>
      <c r="I225" s="202">
        <f t="shared" si="49"/>
        <v>0</v>
      </c>
      <c r="J225" s="203">
        <f t="shared" si="48"/>
        <v>0</v>
      </c>
      <c r="K225" s="139"/>
      <c r="L225" s="99"/>
    </row>
    <row r="226" spans="1:51" s="140" customFormat="1" ht="31.5">
      <c r="A226" s="210" t="s">
        <v>20906</v>
      </c>
      <c r="B226" s="196" t="s">
        <v>11</v>
      </c>
      <c r="C226" s="204">
        <v>96973</v>
      </c>
      <c r="D226" s="208" t="str">
        <f>IF(C226="","",IFERROR(VLOOKUP(C226,'SINAPI07-2021'!$A$2:$F$12060,2,FALSE),VLOOKUP(C226,'Composição atual'!$A$1:$F$24000,2,FALSE)))</f>
        <v>CORDOALHA DE COBRE NU 35 MM², NÃO ENTERRADA, COM ISOLADOR - FORNECIMENTO E INSTALAÇÃO. AF_12/2017</v>
      </c>
      <c r="E226" s="213" t="str">
        <f>IF(C226="","",IFERROR(VLOOKUP(C226,'SINAPI07-2021'!$A$2:G12275,3,FALSE),VLOOKUP(C226,'Composição atual'!$A$1:$F$25000,4,FALSE)))</f>
        <v>M</v>
      </c>
      <c r="F226" s="205">
        <v>220.51</v>
      </c>
      <c r="G226" s="201">
        <f t="shared" si="7"/>
        <v>0.26369999999999999</v>
      </c>
      <c r="H226" s="199"/>
      <c r="I226" s="202">
        <f t="shared" si="49"/>
        <v>0</v>
      </c>
      <c r="J226" s="203">
        <f t="shared" si="48"/>
        <v>0</v>
      </c>
      <c r="K226" s="139"/>
      <c r="L226" s="99"/>
    </row>
    <row r="227" spans="1:51" s="140" customFormat="1" ht="31.5">
      <c r="A227" s="210" t="s">
        <v>20907</v>
      </c>
      <c r="B227" s="196" t="s">
        <v>11</v>
      </c>
      <c r="C227" s="204">
        <v>98111</v>
      </c>
      <c r="D227" s="208" t="str">
        <f>IF(C227="","",IFERROR(VLOOKUP(C227,'SINAPI07-2021'!$A$2:$F$12060,2,FALSE),VLOOKUP(C227,'Composição atual'!$A$1:$F$24000,2,FALSE)))</f>
        <v>CAIXA DE INSPEÇÃO PARA ATERRAMENTO, CIRCULAR, EM POLIETILENO, DIÂMETRO INTERNO = 0,3 M. AF_12/2020</v>
      </c>
      <c r="E227" s="213" t="str">
        <f>IF(C227="","",IFERROR(VLOOKUP(C227,'SINAPI07-2021'!$A$2:G12276,3,FALSE),VLOOKUP(C227,'Composição atual'!$A$1:$F$25000,4,FALSE)))</f>
        <v>UN</v>
      </c>
      <c r="F227" s="205">
        <v>10</v>
      </c>
      <c r="G227" s="201">
        <f t="shared" si="7"/>
        <v>0.26369999999999999</v>
      </c>
      <c r="H227" s="199"/>
      <c r="I227" s="202">
        <f t="shared" si="49"/>
        <v>0</v>
      </c>
      <c r="J227" s="203">
        <f t="shared" si="48"/>
        <v>0</v>
      </c>
      <c r="K227" s="139"/>
      <c r="L227" s="99"/>
    </row>
    <row r="228" spans="1:51" s="140" customFormat="1">
      <c r="A228" s="210" t="s">
        <v>20908</v>
      </c>
      <c r="B228" s="196" t="s">
        <v>11</v>
      </c>
      <c r="C228" s="204">
        <v>96985</v>
      </c>
      <c r="D228" s="208" t="str">
        <f>IF(C228="","",IFERROR(VLOOKUP(C228,'SINAPI07-2021'!$A$2:$F$12060,2,FALSE),VLOOKUP(C228,'Composição atual'!$A$1:$F$24000,2,FALSE)))</f>
        <v>HASTE DE ATERRAMENTO 5/8  PARA SPDA - FORNECIMENTO E INSTALAÇÃO. AF_12/2017</v>
      </c>
      <c r="E228" s="213" t="str">
        <f>IF(C228="","",IFERROR(VLOOKUP(C228,'SINAPI07-2021'!$A$2:G12277,3,FALSE),VLOOKUP(C228,'Composição atual'!$A$1:$F$25000,4,FALSE)))</f>
        <v>UN</v>
      </c>
      <c r="F228" s="205">
        <v>30</v>
      </c>
      <c r="G228" s="201">
        <f t="shared" si="7"/>
        <v>0.26369999999999999</v>
      </c>
      <c r="H228" s="199"/>
      <c r="I228" s="202">
        <f t="shared" si="49"/>
        <v>0</v>
      </c>
      <c r="J228" s="203">
        <f t="shared" si="48"/>
        <v>0</v>
      </c>
      <c r="K228" s="139"/>
      <c r="L228" s="99"/>
    </row>
    <row r="229" spans="1:51" s="140" customFormat="1" ht="31.5">
      <c r="A229" s="210" t="s">
        <v>20909</v>
      </c>
      <c r="B229" s="196" t="s">
        <v>59</v>
      </c>
      <c r="C229" s="204" t="s">
        <v>20919</v>
      </c>
      <c r="D229" s="208" t="str">
        <f>IF(C229="","",IFERROR(VLOOKUP(C229,'SINAPI07-2021'!$A$2:$F$12060,2,FALSE),VLOOKUP(C229,'Composição atual'!$A$1:$F$24000,2,FALSE)))</f>
        <v>SOLDA EXOTÉRMICA 115 CONEXÃO CABO-HASTE NA LATERAL, BITOLA DO CABO DE 50MM² PARA HASTE DE 5/8" (REF. CPOS 42.20.230 - 03/2020)</v>
      </c>
      <c r="E229" s="213" t="str">
        <f>IF(C229="","",IFERROR(VLOOKUP(C229,'SINAPI07-2021'!$A$2:G12278,3,FALSE),VLOOKUP(C229,'Composição atual'!$A$1:$F$25000,4,FALSE)))</f>
        <v xml:space="preserve">UN </v>
      </c>
      <c r="F229" s="205">
        <v>10</v>
      </c>
      <c r="G229" s="201">
        <f t="shared" si="7"/>
        <v>0.26369999999999999</v>
      </c>
      <c r="H229" s="199"/>
      <c r="I229" s="202">
        <f t="shared" si="49"/>
        <v>0</v>
      </c>
      <c r="J229" s="203">
        <f t="shared" si="48"/>
        <v>0</v>
      </c>
      <c r="K229" s="139"/>
      <c r="L229" s="99"/>
    </row>
    <row r="230" spans="1:51" s="140" customFormat="1" ht="31.5">
      <c r="A230" s="210" t="s">
        <v>20910</v>
      </c>
      <c r="B230" s="196" t="s">
        <v>59</v>
      </c>
      <c r="C230" s="204" t="s">
        <v>20920</v>
      </c>
      <c r="D230" s="208" t="str">
        <f>IF(C230="","",IFERROR(VLOOKUP(C230,'SINAPI07-2021'!$A$2:$F$12060,2,FALSE),VLOOKUP(C230,'Composição atual'!$A$1:$F$24000,2,FALSE)))</f>
        <v>SOLDA EXOTÉRMICA 90 CONEXÃO CABO-HASTE EM T, BITOLA DO CABO DE 35MM² PARA HASTE DE 5/8"  (REF. CPOS 42.20.150 - 03/2020)</v>
      </c>
      <c r="E230" s="213" t="str">
        <f>IF(C230="","",IFERROR(VLOOKUP(C230,'SINAPI07-2021'!$A$2:G12279,3,FALSE),VLOOKUP(C230,'Composição atual'!$A$1:$F$25000,4,FALSE)))</f>
        <v xml:space="preserve">UN </v>
      </c>
      <c r="F230" s="205">
        <v>20</v>
      </c>
      <c r="G230" s="201">
        <f t="shared" si="7"/>
        <v>0.26369999999999999</v>
      </c>
      <c r="H230" s="199"/>
      <c r="I230" s="202">
        <f t="shared" si="49"/>
        <v>0</v>
      </c>
      <c r="J230" s="203">
        <f t="shared" si="48"/>
        <v>0</v>
      </c>
      <c r="K230" s="139"/>
      <c r="L230" s="99"/>
    </row>
    <row r="231" spans="1:51" s="140" customFormat="1">
      <c r="A231" s="210" t="s">
        <v>20911</v>
      </c>
      <c r="B231" s="196" t="s">
        <v>59</v>
      </c>
      <c r="C231" s="204" t="s">
        <v>20921</v>
      </c>
      <c r="D231" s="208" t="str">
        <f>IF(C231="","",IFERROR(VLOOKUP(C231,'SINAPI07-2021'!$A$2:$F$12060,2,FALSE),VLOOKUP(C231,'Composição atual'!$A$1:$F$24000,2,FALSE)))</f>
        <v>PRESILHA DE LATÃO PARA FIXAÇÃO DE CABOS DE COBRE 35 mm² a 50 mm². (REF. ORSE 11132 - 07/2020)</v>
      </c>
      <c r="E231" s="213" t="str">
        <f>IF(C231="","",IFERROR(VLOOKUP(C231,'SINAPI07-2021'!$A$2:G12280,3,FALSE),VLOOKUP(C231,'Composição atual'!$A$1:$F$25000,4,FALSE)))</f>
        <v xml:space="preserve">UN </v>
      </c>
      <c r="F231" s="205">
        <v>135</v>
      </c>
      <c r="G231" s="201">
        <f t="shared" si="7"/>
        <v>0.26369999999999999</v>
      </c>
      <c r="H231" s="199"/>
      <c r="I231" s="202">
        <f t="shared" si="49"/>
        <v>0</v>
      </c>
      <c r="J231" s="203">
        <f t="shared" si="48"/>
        <v>0</v>
      </c>
      <c r="K231" s="139"/>
      <c r="L231" s="99"/>
    </row>
    <row r="232" spans="1:51" s="140" customFormat="1" ht="31.5">
      <c r="A232" s="210" t="s">
        <v>20912</v>
      </c>
      <c r="B232" s="196" t="s">
        <v>59</v>
      </c>
      <c r="C232" s="204" t="s">
        <v>20922</v>
      </c>
      <c r="D232" s="208" t="str">
        <f>IF(C232="","",IFERROR(VLOOKUP(C232,'SINAPI07-2021'!$A$2:$F$12060,2,FALSE),VLOOKUP(C232,'Composição atual'!$A$1:$F$24000,2,FALSE)))</f>
        <v>CONECTOR DE MEDIÇÃO EM BRONZE COM 4 PARAFUSOS PARA CABOS DE COBRE 16 - 70 mm² ref.TEL-560 (pára-raio) (REF. ORSE 9048 - 07/2020)</v>
      </c>
      <c r="E232" s="213" t="str">
        <f>IF(C232="","",IFERROR(VLOOKUP(C232,'SINAPI07-2021'!$A$2:G12281,3,FALSE),VLOOKUP(C232,'Composição atual'!$A$1:$F$25000,4,FALSE)))</f>
        <v xml:space="preserve">UN </v>
      </c>
      <c r="F232" s="205">
        <v>10</v>
      </c>
      <c r="G232" s="201">
        <f t="shared" si="7"/>
        <v>0.26369999999999999</v>
      </c>
      <c r="H232" s="199"/>
      <c r="I232" s="202">
        <f t="shared" si="49"/>
        <v>0</v>
      </c>
      <c r="J232" s="203">
        <f t="shared" si="48"/>
        <v>0</v>
      </c>
      <c r="K232" s="139"/>
      <c r="L232" s="99"/>
    </row>
    <row r="233" spans="1:51" s="140" customFormat="1" ht="47.25">
      <c r="A233" s="210" t="s">
        <v>20913</v>
      </c>
      <c r="B233" s="196" t="s">
        <v>59</v>
      </c>
      <c r="C233" s="204" t="s">
        <v>20923</v>
      </c>
      <c r="D233" s="208" t="str">
        <f>IF(C233="","",IFERROR(VLOOKUP(C233,'SINAPI07-2021'!$A$2:$F$12060,2,FALSE),VLOOKUP(C233,'Composição atual'!$A$1:$F$24000,2,FALSE)))</f>
        <v>CAIXA DE EQUALIZAÇÃO DE EMBUTIR COM SAÍDAS NAS PARTES SUPERIOR E INFERIOR PARA ELETRODUTO DE 25 MM (1"), 20 X 20 X 14 MM, COM NOVE TERMINAIS (REF. SETOP SPDA-CXS-005 - 04/2020)</v>
      </c>
      <c r="E233" s="213" t="str">
        <f>IF(C233="","",IFERROR(VLOOKUP(C233,'SINAPI07-2021'!$A$2:G12282,3,FALSE),VLOOKUP(C233,'Composição atual'!$A$1:$F$25000,4,FALSE)))</f>
        <v xml:space="preserve">UN </v>
      </c>
      <c r="F233" s="205">
        <v>1</v>
      </c>
      <c r="G233" s="201">
        <f t="shared" si="7"/>
        <v>0.26369999999999999</v>
      </c>
      <c r="H233" s="199"/>
      <c r="I233" s="202">
        <f t="shared" si="49"/>
        <v>0</v>
      </c>
      <c r="J233" s="203">
        <f t="shared" si="48"/>
        <v>0</v>
      </c>
      <c r="K233" s="139"/>
      <c r="L233" s="99"/>
    </row>
    <row r="234" spans="1:51" s="140" customFormat="1" ht="31.5">
      <c r="A234" s="210" t="s">
        <v>20914</v>
      </c>
      <c r="B234" s="196" t="s">
        <v>59</v>
      </c>
      <c r="C234" s="204" t="s">
        <v>20924</v>
      </c>
      <c r="D234" s="208" t="str">
        <f>IF(C234="","",IFERROR(VLOOKUP(C234,'SINAPI07-2021'!$A$2:$F$12060,2,FALSE),VLOOKUP(C234,'Composição atual'!$A$1:$F$24000,2,FALSE)))</f>
        <v>TERMINAL AEREO EM ACO GALVANIZADO COM BASE DE FIXACAO H = 30CM (REF. SINAPI 72315 - 01/2020)</v>
      </c>
      <c r="E234" s="213" t="str">
        <f>IF(C234="","",IFERROR(VLOOKUP(C234,'SINAPI07-2021'!$A$2:G12283,3,FALSE),VLOOKUP(C234,'Composição atual'!$A$1:$F$25000,4,FALSE)))</f>
        <v xml:space="preserve">UN </v>
      </c>
      <c r="F234" s="205">
        <v>40</v>
      </c>
      <c r="G234" s="201">
        <f t="shared" si="7"/>
        <v>0.26369999999999999</v>
      </c>
      <c r="H234" s="199"/>
      <c r="I234" s="202">
        <f t="shared" si="49"/>
        <v>0</v>
      </c>
      <c r="J234" s="203">
        <f t="shared" si="48"/>
        <v>0</v>
      </c>
      <c r="K234" s="139"/>
      <c r="L234" s="99"/>
    </row>
    <row r="235" spans="1:51" s="140" customFormat="1">
      <c r="A235" s="210" t="s">
        <v>20915</v>
      </c>
      <c r="B235" s="196" t="s">
        <v>59</v>
      </c>
      <c r="C235" s="204" t="s">
        <v>20925</v>
      </c>
      <c r="D235" s="208" t="str">
        <f>IF(C235="","",IFERROR(VLOOKUP(C235,'SINAPI07-2021'!$A$2:$F$12060,2,FALSE),VLOOKUP(C235,'Composição atual'!$A$1:$F$24000,2,FALSE)))</f>
        <v>VEDAÇÃO EM ADESIVO P.U (BISNAGA)  (REF. ORSE 10972 - 05/2020)</v>
      </c>
      <c r="E235" s="213" t="str">
        <f>IF(C235="","",IFERROR(VLOOKUP(C235,'SINAPI07-2021'!$A$2:G12284,3,FALSE),VLOOKUP(C235,'Composição atual'!$A$1:$F$25000,4,FALSE)))</f>
        <v xml:space="preserve">UN </v>
      </c>
      <c r="F235" s="205">
        <v>2</v>
      </c>
      <c r="G235" s="201">
        <f t="shared" si="7"/>
        <v>0.26369999999999999</v>
      </c>
      <c r="H235" s="199"/>
      <c r="I235" s="202">
        <f t="shared" si="49"/>
        <v>0</v>
      </c>
      <c r="J235" s="203">
        <f t="shared" si="48"/>
        <v>0</v>
      </c>
      <c r="K235" s="139"/>
      <c r="L235" s="99"/>
    </row>
    <row r="236" spans="1:51" s="140" customFormat="1">
      <c r="A236" s="210" t="s">
        <v>20916</v>
      </c>
      <c r="B236" s="196" t="s">
        <v>59</v>
      </c>
      <c r="C236" s="204" t="s">
        <v>20926</v>
      </c>
      <c r="D236" s="208" t="str">
        <f>IF(C236="","",IFERROR(VLOOKUP(C236,'SINAPI07-2021'!$A$2:$F$12060,2,FALSE),VLOOKUP(C236,'Composição atual'!$A$1:$F$24000,2,FALSE)))</f>
        <v>BARRA CHATA DE ALUMÍNIO 7/8" X 1/8" - FORNECIMENTO E INSTALAÇÃO. (REF. ORSE 12740 - 05/2020)</v>
      </c>
      <c r="E236" s="213" t="str">
        <f>IF(C236="","",IFERROR(VLOOKUP(C236,'SINAPI07-2021'!$A$2:G12285,3,FALSE),VLOOKUP(C236,'Composição atual'!$A$1:$F$25000,4,FALSE)))</f>
        <v xml:space="preserve">UN </v>
      </c>
      <c r="F236" s="205">
        <v>48.5</v>
      </c>
      <c r="G236" s="201">
        <f t="shared" si="7"/>
        <v>0.26369999999999999</v>
      </c>
      <c r="H236" s="199"/>
      <c r="I236" s="202">
        <f t="shared" si="49"/>
        <v>0</v>
      </c>
      <c r="J236" s="203">
        <f t="shared" si="48"/>
        <v>0</v>
      </c>
      <c r="K236" s="139"/>
      <c r="L236" s="99"/>
    </row>
    <row r="237" spans="1:51" s="140" customFormat="1">
      <c r="A237" s="210" t="s">
        <v>20917</v>
      </c>
      <c r="B237" s="196" t="s">
        <v>59</v>
      </c>
      <c r="C237" s="204" t="s">
        <v>20927</v>
      </c>
      <c r="D237" s="208" t="str">
        <f>IF(C237="","",IFERROR(VLOOKUP(C237,'SINAPI07-2021'!$A$2:$F$12060,2,FALSE),VLOOKUP(C237,'Composição atual'!$A$1:$F$24000,2,FALSE)))</f>
        <v>PARAFUSO SEXTAVADO INOX 1/4" X 1" COM ARRUELA LISA ZINCADA (REF. ORSE 9831 - 05/2020)</v>
      </c>
      <c r="E237" s="213" t="str">
        <f>IF(C237="","",IFERROR(VLOOKUP(C237,'SINAPI07-2021'!$A$2:G12286,3,FALSE),VLOOKUP(C237,'Composição atual'!$A$1:$F$25000,4,FALSE)))</f>
        <v xml:space="preserve">UN </v>
      </c>
      <c r="F237" s="205">
        <v>50</v>
      </c>
      <c r="G237" s="201">
        <f t="shared" si="7"/>
        <v>0.26369999999999999</v>
      </c>
      <c r="H237" s="199"/>
      <c r="I237" s="202">
        <f t="shared" si="49"/>
        <v>0</v>
      </c>
      <c r="J237" s="203">
        <f t="shared" si="48"/>
        <v>0</v>
      </c>
      <c r="K237" s="139"/>
      <c r="L237" s="99"/>
    </row>
    <row r="238" spans="1:51" s="140" customFormat="1" ht="47.25">
      <c r="A238" s="210" t="s">
        <v>20918</v>
      </c>
      <c r="B238" s="196" t="s">
        <v>59</v>
      </c>
      <c r="C238" s="204" t="s">
        <v>20928</v>
      </c>
      <c r="D238" s="208" t="str">
        <f>IF(C238="","",IFERROR(VLOOKUP(C238,'SINAPI07-2021'!$A$2:$F$12060,2,FALSE),VLOOKUP(C238,'Composição atual'!$A$1:$F$24000,2,FALSE)))</f>
        <v>BUCHA DE NYLON SEM ABA S8, COM PARAFUSO DE 4,80 X 50 MM EM ACO ZINCADO COM ROSCA SOBERBA, CABECA CHATA E FENDA PHILLIPS  - FORNECIMENTO E INSTALAÇÃO (REF. SINAPI 95541 - 07/2020)</v>
      </c>
      <c r="E238" s="213" t="str">
        <f>IF(C238="","",IFERROR(VLOOKUP(C238,'SINAPI07-2021'!$A$2:G12287,3,FALSE),VLOOKUP(C238,'Composição atual'!$A$1:$F$25000,4,FALSE)))</f>
        <v xml:space="preserve">UN </v>
      </c>
      <c r="F238" s="205">
        <v>50</v>
      </c>
      <c r="G238" s="201">
        <f t="shared" si="7"/>
        <v>0.26369999999999999</v>
      </c>
      <c r="H238" s="199"/>
      <c r="I238" s="202">
        <f t="shared" si="49"/>
        <v>0</v>
      </c>
      <c r="J238" s="203">
        <f t="shared" si="48"/>
        <v>0</v>
      </c>
      <c r="K238" s="139"/>
      <c r="L238" s="99"/>
    </row>
    <row r="239" spans="1:51" s="140" customFormat="1">
      <c r="A239" s="134"/>
      <c r="B239" s="134"/>
      <c r="C239" s="135"/>
      <c r="D239" s="136"/>
      <c r="E239" s="134"/>
      <c r="F239" s="134"/>
      <c r="G239" s="137"/>
      <c r="H239" s="303" t="s">
        <v>20686</v>
      </c>
      <c r="I239" s="303"/>
      <c r="J239" s="138">
        <f>SUM(J223:J238)</f>
        <v>0</v>
      </c>
      <c r="K239" s="139"/>
      <c r="L239" s="99"/>
    </row>
    <row r="240" spans="1:51" s="100" customFormat="1">
      <c r="A240" s="188"/>
      <c r="B240" s="189"/>
      <c r="C240" s="190" t="s">
        <v>20929</v>
      </c>
      <c r="D240" s="191" t="s">
        <v>20930</v>
      </c>
      <c r="E240" s="194"/>
      <c r="F240" s="193"/>
      <c r="G240" s="193"/>
      <c r="H240" s="193"/>
      <c r="I240" s="194"/>
      <c r="J240" s="195"/>
      <c r="K240" s="99"/>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c r="AQ240" s="99"/>
      <c r="AR240" s="99"/>
      <c r="AS240" s="99"/>
      <c r="AT240" s="99"/>
      <c r="AU240" s="99"/>
      <c r="AV240" s="99"/>
      <c r="AW240" s="99"/>
      <c r="AX240" s="99"/>
      <c r="AY240" s="99"/>
    </row>
    <row r="241" spans="1:51" s="140" customFormat="1" ht="31.5">
      <c r="A241" s="210" t="s">
        <v>20931</v>
      </c>
      <c r="B241" s="196" t="s">
        <v>59</v>
      </c>
      <c r="C241" s="204" t="s">
        <v>20940</v>
      </c>
      <c r="D241" s="208" t="str">
        <f>IF(C241="","",IFERROR(VLOOKUP(C241,'SINAPI07-2021'!$A$2:$F$12060,2,FALSE),VLOOKUP(C241,'Composição atual'!$A$1:$F$24000,2,FALSE)))</f>
        <v xml:space="preserve">LUMINARIA DE EMERGENCIA 1200 LUMENS DE 24 LEDS, POTENCIA 4 W, BATERIA DE LITIO, AUTONOMIA DE 3 HRS </v>
      </c>
      <c r="E241" s="213" t="str">
        <f>IF(C241="","",IFERROR(VLOOKUP(C241,'SINAPI07-2021'!$A$2:G12290,3,FALSE),VLOOKUP(C241,'Composição atual'!$A$1:$F$25000,4,FALSE)))</f>
        <v xml:space="preserve">UN </v>
      </c>
      <c r="F241" s="205">
        <v>4</v>
      </c>
      <c r="G241" s="201">
        <f t="shared" si="7"/>
        <v>0.26369999999999999</v>
      </c>
      <c r="H241" s="199"/>
      <c r="I241" s="202">
        <f t="shared" ref="I241" si="50">H241*(1+G241)</f>
        <v>0</v>
      </c>
      <c r="J241" s="203">
        <f t="shared" ref="J241:J249" si="51">(F241*I241)</f>
        <v>0</v>
      </c>
      <c r="K241" s="139"/>
      <c r="L241" s="99"/>
    </row>
    <row r="242" spans="1:51" s="140" customFormat="1" ht="31.5">
      <c r="A242" s="210" t="s">
        <v>20932</v>
      </c>
      <c r="B242" s="196" t="s">
        <v>59</v>
      </c>
      <c r="C242" s="204" t="s">
        <v>20941</v>
      </c>
      <c r="D242" s="208" t="str">
        <f>IF(C242="","",IFERROR(VLOOKUP(C242,'SINAPI07-2021'!$A$2:$F$12060,2,FALSE),VLOOKUP(C242,'Composição atual'!$A$1:$F$24000,2,FALSE)))</f>
        <v xml:space="preserve"> EXTINTOR INCENDIO AGUA-PRESSURIZADA 10L INCL SUPORTE PAREDE CARGA COMPLETA FORNECIMENTO E COLOCACAO  (REF. SINAPI 73775/2 - 09/2020)</v>
      </c>
      <c r="E242" s="213" t="str">
        <f>IF(C242="","",IFERROR(VLOOKUP(C242,'SINAPI07-2021'!$A$2:G12291,3,FALSE),VLOOKUP(C242,'Composição atual'!$A$1:$F$25000,4,FALSE)))</f>
        <v xml:space="preserve">UN </v>
      </c>
      <c r="F242" s="205">
        <v>2</v>
      </c>
      <c r="G242" s="201">
        <f t="shared" si="7"/>
        <v>0.26369999999999999</v>
      </c>
      <c r="H242" s="199"/>
      <c r="I242" s="202">
        <f t="shared" ref="I242:I249" si="52">H242*(1+G242)</f>
        <v>0</v>
      </c>
      <c r="J242" s="203">
        <f t="shared" si="51"/>
        <v>0</v>
      </c>
      <c r="K242" s="139"/>
      <c r="L242" s="99"/>
    </row>
    <row r="243" spans="1:51" s="140" customFormat="1" ht="31.5">
      <c r="A243" s="210" t="s">
        <v>20933</v>
      </c>
      <c r="B243" s="196" t="s">
        <v>59</v>
      </c>
      <c r="C243" s="204" t="s">
        <v>20942</v>
      </c>
      <c r="D243" s="208" t="str">
        <f>IF(C243="","",IFERROR(VLOOKUP(C243,'SINAPI07-2021'!$A$2:$F$12060,2,FALSE),VLOOKUP(C243,'Composição atual'!$A$1:$F$24000,2,FALSE)))</f>
        <v>EXTINTOR INCENDIO TP PO QUIMICO 6KG - FORNECIMENTO E INSTALACAO  (REF. SINAPI 83635 - 09/2020)</v>
      </c>
      <c r="E243" s="213" t="str">
        <f>IF(C243="","",IFERROR(VLOOKUP(C243,'SINAPI07-2021'!$A$2:G12292,3,FALSE),VLOOKUP(C243,'Composição atual'!$A$1:$F$25000,4,FALSE)))</f>
        <v xml:space="preserve">UN </v>
      </c>
      <c r="F243" s="205">
        <v>5</v>
      </c>
      <c r="G243" s="201">
        <f t="shared" si="7"/>
        <v>0.26369999999999999</v>
      </c>
      <c r="H243" s="199"/>
      <c r="I243" s="202">
        <f t="shared" si="52"/>
        <v>0</v>
      </c>
      <c r="J243" s="203">
        <f t="shared" si="51"/>
        <v>0</v>
      </c>
      <c r="K243" s="139"/>
      <c r="L243" s="99"/>
    </row>
    <row r="244" spans="1:51" s="140" customFormat="1" ht="47.25">
      <c r="A244" s="210" t="s">
        <v>20934</v>
      </c>
      <c r="B244" s="196" t="s">
        <v>59</v>
      </c>
      <c r="C244" s="204" t="s">
        <v>20943</v>
      </c>
      <c r="D244" s="208" t="str">
        <f>IF(C244="","",IFERROR(VLOOKUP(C244,'SINAPI07-2021'!$A$2:$F$12060,2,FALSE),VLOOKUP(C244,'Composição atual'!$A$1:$F$24000,2,FALSE)))</f>
        <v>PLACA DE SINALIZACAO DE SEGURANCA CONTRA INCENDIO, FOTOLUMINESCENTE, RETANGULAR, *13 X 26* CM, EM PVC *2* MM ANTI-CHAMAS (SIMBOLOS, CORES E PICTOGRAMAS CONFORME NBR 13434) - FORNECIMENTO E INSTALAÇÃO (REF. SEDOP 240843 - 09/2020)</v>
      </c>
      <c r="E244" s="213" t="str">
        <f>IF(C244="","",IFERROR(VLOOKUP(C244,'SINAPI07-2021'!$A$2:G12293,3,FALSE),VLOOKUP(C244,'Composição atual'!$A$1:$F$25000,4,FALSE)))</f>
        <v xml:space="preserve">UN </v>
      </c>
      <c r="F244" s="205">
        <v>20</v>
      </c>
      <c r="G244" s="201">
        <f t="shared" si="7"/>
        <v>0.26369999999999999</v>
      </c>
      <c r="H244" s="199"/>
      <c r="I244" s="202">
        <f t="shared" si="52"/>
        <v>0</v>
      </c>
      <c r="J244" s="203">
        <f t="shared" si="51"/>
        <v>0</v>
      </c>
      <c r="K244" s="139"/>
      <c r="L244" s="99"/>
    </row>
    <row r="245" spans="1:51" s="140" customFormat="1" ht="31.5">
      <c r="A245" s="210" t="s">
        <v>20935</v>
      </c>
      <c r="B245" s="196" t="s">
        <v>11</v>
      </c>
      <c r="C245" s="204">
        <v>97599</v>
      </c>
      <c r="D245" s="208" t="str">
        <f>IF(C245="","",IFERROR(VLOOKUP(C245,'SINAPI07-2021'!$A$2:$F$12060,2,FALSE),VLOOKUP(C245,'Composição atual'!$A$1:$F$24000,2,FALSE)))</f>
        <v>LUMINÁRIA DE EMERGÊNCIA, COM 30 LÂMPADAS LED DE 2 W, SEM REATOR - FORNECIMENTO E INSTALAÇÃO. AF_02/2020</v>
      </c>
      <c r="E245" s="213" t="str">
        <f>IF(C245="","",IFERROR(VLOOKUP(C245,'SINAPI07-2021'!$A$2:G12294,3,FALSE),VLOOKUP(C245,'Composição atual'!$A$1:$F$25000,4,FALSE)))</f>
        <v>UN</v>
      </c>
      <c r="F245" s="205">
        <v>7</v>
      </c>
      <c r="G245" s="201">
        <f t="shared" si="7"/>
        <v>0.26369999999999999</v>
      </c>
      <c r="H245" s="199"/>
      <c r="I245" s="202">
        <f t="shared" si="52"/>
        <v>0</v>
      </c>
      <c r="J245" s="203">
        <f t="shared" si="51"/>
        <v>0</v>
      </c>
      <c r="K245" s="139"/>
      <c r="L245" s="99"/>
    </row>
    <row r="246" spans="1:51" s="140" customFormat="1" ht="31.5">
      <c r="A246" s="210" t="s">
        <v>20936</v>
      </c>
      <c r="B246" s="196" t="s">
        <v>11</v>
      </c>
      <c r="C246" s="204">
        <v>95801</v>
      </c>
      <c r="D246" s="208" t="str">
        <f>IF(C246="","",IFERROR(VLOOKUP(C246,'SINAPI07-2021'!$A$2:$F$12060,2,FALSE),VLOOKUP(C246,'Composição atual'!$A$1:$F$24000,2,FALSE)))</f>
        <v>CONDULETE DE ALUMÍNIO, TIPO X, PARA ELETRODUTO DE AÇO GALVANIZADO DN 20 MM (3/4''), APARENTE - FORNECIMENTO E INSTALAÇÃO. AF_11/2016_P</v>
      </c>
      <c r="E246" s="213" t="str">
        <f>IF(C246="","",IFERROR(VLOOKUP(C246,'SINAPI07-2021'!$A$2:G12295,3,FALSE),VLOOKUP(C246,'Composição atual'!$A$1:$F$25000,4,FALSE)))</f>
        <v>UN</v>
      </c>
      <c r="F246" s="205">
        <v>11</v>
      </c>
      <c r="G246" s="201">
        <f t="shared" si="7"/>
        <v>0.26369999999999999</v>
      </c>
      <c r="H246" s="199"/>
      <c r="I246" s="202">
        <f t="shared" si="52"/>
        <v>0</v>
      </c>
      <c r="J246" s="203">
        <f t="shared" si="51"/>
        <v>0</v>
      </c>
      <c r="K246" s="139"/>
      <c r="L246" s="99"/>
    </row>
    <row r="247" spans="1:51" s="140" customFormat="1" ht="31.5">
      <c r="A247" s="210" t="s">
        <v>20937</v>
      </c>
      <c r="B247" s="196" t="s">
        <v>11</v>
      </c>
      <c r="C247" s="204">
        <v>91926</v>
      </c>
      <c r="D247" s="208" t="str">
        <f>IF(C247="","",IFERROR(VLOOKUP(C247,'SINAPI07-2021'!$A$2:$F$12060,2,FALSE),VLOOKUP(C247,'Composição atual'!$A$1:$F$24000,2,FALSE)))</f>
        <v>CABO DE COBRE FLEXÍVEL ISOLADO, 2,5 MM², ANTI-CHAMA 450/750 V, PARA CIRCUITOS TERMINAIS - FORNECIMENTO E INSTALAÇÃO. AF_12/2015</v>
      </c>
      <c r="E247" s="213" t="str">
        <f>IF(C247="","",IFERROR(VLOOKUP(C247,'SINAPI07-2021'!$A$2:G12296,3,FALSE),VLOOKUP(C247,'Composição atual'!$A$1:$F$25000,4,FALSE)))</f>
        <v>M</v>
      </c>
      <c r="F247" s="205">
        <v>258</v>
      </c>
      <c r="G247" s="201">
        <f t="shared" si="7"/>
        <v>0.26369999999999999</v>
      </c>
      <c r="H247" s="199"/>
      <c r="I247" s="202">
        <f t="shared" si="52"/>
        <v>0</v>
      </c>
      <c r="J247" s="203">
        <f t="shared" si="51"/>
        <v>0</v>
      </c>
      <c r="K247" s="139"/>
      <c r="L247" s="99"/>
    </row>
    <row r="248" spans="1:51" s="140" customFormat="1" ht="31.5">
      <c r="A248" s="210" t="s">
        <v>20938</v>
      </c>
      <c r="B248" s="196" t="s">
        <v>11</v>
      </c>
      <c r="C248" s="204">
        <v>95750</v>
      </c>
      <c r="D248" s="208" t="str">
        <f>IF(C248="","",IFERROR(VLOOKUP(C248,'SINAPI07-2021'!$A$2:$F$12060,2,FALSE),VLOOKUP(C248,'Composição atual'!$A$1:$F$24000,2,FALSE)))</f>
        <v>ELETRODUTO DE AÇO GALVANIZADO, CLASSE LEVE, DN 25 MM (1), APARENTE, INSTALADO EM PAREDE - FORNECIMENTO E INSTALAÇÃO. AF_11/2016_P</v>
      </c>
      <c r="E248" s="213" t="str">
        <f>IF(C248="","",IFERROR(VLOOKUP(C248,'SINAPI07-2021'!$A$2:G12297,3,FALSE),VLOOKUP(C248,'Composição atual'!$A$1:$F$25000,4,FALSE)))</f>
        <v>M</v>
      </c>
      <c r="F248" s="205">
        <v>86</v>
      </c>
      <c r="G248" s="201">
        <f t="shared" si="7"/>
        <v>0.26369999999999999</v>
      </c>
      <c r="H248" s="199"/>
      <c r="I248" s="202">
        <f t="shared" si="52"/>
        <v>0</v>
      </c>
      <c r="J248" s="203">
        <f t="shared" si="51"/>
        <v>0</v>
      </c>
      <c r="K248" s="139"/>
      <c r="L248" s="99"/>
    </row>
    <row r="249" spans="1:51" s="140" customFormat="1" ht="31.5">
      <c r="A249" s="210" t="s">
        <v>20939</v>
      </c>
      <c r="B249" s="196" t="s">
        <v>59</v>
      </c>
      <c r="C249" s="204" t="s">
        <v>20944</v>
      </c>
      <c r="D249" s="208" t="str">
        <f>IF(C249="","",IFERROR(VLOOKUP(C249,'SINAPI07-2021'!$A$2:$F$12060,2,FALSE),VLOOKUP(C249,'Composição atual'!$A$1:$F$24000,2,FALSE)))</f>
        <v>DISJUNTOR TERMOMAGNETICO MONOPOLAR PADRAO NEMA (AMERICANO) 10 A 30A 240V, FORNECIMENTO E INSTALACAO (REF. SINAPI 74130/1 - 09/2020)</v>
      </c>
      <c r="E249" s="213" t="str">
        <f>IF(C249="","",IFERROR(VLOOKUP(C249,'SINAPI07-2021'!$A$2:G12298,3,FALSE),VLOOKUP(C249,'Composição atual'!$A$1:$F$25000,4,FALSE)))</f>
        <v xml:space="preserve">UN </v>
      </c>
      <c r="F249" s="205">
        <v>1</v>
      </c>
      <c r="G249" s="201">
        <f t="shared" si="7"/>
        <v>0.26369999999999999</v>
      </c>
      <c r="H249" s="199"/>
      <c r="I249" s="202">
        <f t="shared" si="52"/>
        <v>0</v>
      </c>
      <c r="J249" s="203">
        <f t="shared" si="51"/>
        <v>0</v>
      </c>
      <c r="K249" s="139"/>
      <c r="L249" s="99"/>
    </row>
    <row r="250" spans="1:51" s="140" customFormat="1">
      <c r="A250" s="134"/>
      <c r="B250" s="134"/>
      <c r="C250" s="135"/>
      <c r="D250" s="136"/>
      <c r="E250" s="134"/>
      <c r="F250" s="134"/>
      <c r="G250" s="137"/>
      <c r="H250" s="303" t="s">
        <v>20686</v>
      </c>
      <c r="I250" s="303"/>
      <c r="J250" s="138">
        <f>SUM(J240:J249)</f>
        <v>0</v>
      </c>
      <c r="K250" s="139"/>
      <c r="L250" s="99"/>
    </row>
    <row r="251" spans="1:51" s="100" customFormat="1">
      <c r="A251" s="188"/>
      <c r="B251" s="189"/>
      <c r="C251" s="190" t="s">
        <v>20945</v>
      </c>
      <c r="D251" s="191" t="s">
        <v>20946</v>
      </c>
      <c r="E251" s="194"/>
      <c r="F251" s="193"/>
      <c r="G251" s="193"/>
      <c r="H251" s="193"/>
      <c r="I251" s="194"/>
      <c r="J251" s="195"/>
      <c r="K251" s="99"/>
      <c r="L251" s="99"/>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99"/>
      <c r="AR251" s="99"/>
      <c r="AS251" s="99"/>
      <c r="AT251" s="99"/>
      <c r="AU251" s="99"/>
      <c r="AV251" s="99"/>
      <c r="AW251" s="99"/>
      <c r="AX251" s="99"/>
      <c r="AY251" s="99"/>
    </row>
    <row r="252" spans="1:51" s="140" customFormat="1" ht="31.5">
      <c r="A252" s="210" t="s">
        <v>20947</v>
      </c>
      <c r="B252" s="196" t="s">
        <v>11</v>
      </c>
      <c r="C252" s="204">
        <v>98522</v>
      </c>
      <c r="D252" s="208" t="str">
        <f>IF(C252="","",IFERROR(VLOOKUP(C252,'SINAPI07-2021'!$A$2:$F$12060,2,FALSE),VLOOKUP(C252,'Composição atual'!$A$1:$F$24000,2,FALSE)))</f>
        <v>ALAMBRADO EM MOURÕES DE CONCRETO, COM TELA DE ARAME GALVANIZADO (INCLUSIVE MURETA EM CONCRETO). AF_05/2018</v>
      </c>
      <c r="E252" s="213" t="str">
        <f>IF(C252="","",IFERROR(VLOOKUP(C252,'SINAPI07-2021'!$A$2:G12301,3,FALSE),VLOOKUP(C252,'Composição atual'!$A$1:$F$25000,4,FALSE)))</f>
        <v>M</v>
      </c>
      <c r="F252" s="205">
        <v>228.2</v>
      </c>
      <c r="G252" s="201">
        <f t="shared" si="7"/>
        <v>0.26369999999999999</v>
      </c>
      <c r="H252" s="199"/>
      <c r="I252" s="202">
        <f t="shared" ref="I252:I259" si="53">H252*(1+G252)</f>
        <v>0</v>
      </c>
      <c r="J252" s="203">
        <f t="shared" ref="J252:J259" si="54">(F252*I252)</f>
        <v>0</v>
      </c>
      <c r="K252" s="139"/>
      <c r="L252" s="99"/>
    </row>
    <row r="253" spans="1:51" s="140" customFormat="1">
      <c r="A253" s="210" t="s">
        <v>20948</v>
      </c>
      <c r="B253" s="196" t="s">
        <v>11</v>
      </c>
      <c r="C253" s="204">
        <v>98504</v>
      </c>
      <c r="D253" s="208" t="str">
        <f>IF(C253="","",IFERROR(VLOOKUP(C253,'SINAPI07-2021'!$A$2:$F$12060,2,FALSE),VLOOKUP(C253,'Composição atual'!$A$1:$F$24000,2,FALSE)))</f>
        <v>PLANTIO DE GRAMA EM PLACAS. AF_05/2018</v>
      </c>
      <c r="E253" s="213" t="str">
        <f>IF(C253="","",IFERROR(VLOOKUP(C253,'SINAPI07-2021'!$A$2:G12302,3,FALSE),VLOOKUP(C253,'Composição atual'!$A$1:$F$25000,4,FALSE)))</f>
        <v>M2</v>
      </c>
      <c r="F253" s="205">
        <v>629.71</v>
      </c>
      <c r="G253" s="201">
        <f t="shared" si="7"/>
        <v>0.26369999999999999</v>
      </c>
      <c r="H253" s="199"/>
      <c r="I253" s="202">
        <f t="shared" si="53"/>
        <v>0</v>
      </c>
      <c r="J253" s="203">
        <f t="shared" si="54"/>
        <v>0</v>
      </c>
      <c r="K253" s="139"/>
      <c r="L253" s="99"/>
    </row>
    <row r="254" spans="1:51" s="140" customFormat="1">
      <c r="A254" s="210" t="s">
        <v>20949</v>
      </c>
      <c r="B254" s="196" t="s">
        <v>11</v>
      </c>
      <c r="C254" s="204">
        <v>101094</v>
      </c>
      <c r="D254" s="208" t="str">
        <f>IF(C254="","",IFERROR(VLOOKUP(C254,'SINAPI07-2021'!$A$2:$F$12060,2,FALSE),VLOOKUP(C254,'Composição atual'!$A$1:$F$24000,2,FALSE)))</f>
        <v>PISO PODOTÁTIL, DIRECIONAL OU ALERTA, ASSENTADO SOBRE ARGAMASSA. AF_05/2020</v>
      </c>
      <c r="E254" s="213" t="str">
        <f>IF(C254="","",IFERROR(VLOOKUP(C254,'SINAPI07-2021'!$A$2:G12303,3,FALSE),VLOOKUP(C254,'Composição atual'!$A$1:$F$25000,4,FALSE)))</f>
        <v>M</v>
      </c>
      <c r="F254" s="205">
        <v>287.60000000000002</v>
      </c>
      <c r="G254" s="201">
        <f t="shared" si="7"/>
        <v>0.26369999999999999</v>
      </c>
      <c r="H254" s="199"/>
      <c r="I254" s="202">
        <f t="shared" si="53"/>
        <v>0</v>
      </c>
      <c r="J254" s="203">
        <f t="shared" si="54"/>
        <v>0</v>
      </c>
      <c r="K254" s="139"/>
      <c r="L254" s="99"/>
    </row>
    <row r="255" spans="1:51" s="140" customFormat="1" ht="31.5">
      <c r="A255" s="210" t="s">
        <v>20950</v>
      </c>
      <c r="B255" s="196" t="s">
        <v>59</v>
      </c>
      <c r="C255" s="204" t="s">
        <v>20953</v>
      </c>
      <c r="D255" s="208" t="str">
        <f>IF(C255="","",IFERROR(VLOOKUP(C255,'SINAPI07-2021'!$A$2:$F$12060,2,FALSE),VLOOKUP(C255,'Composição atual'!$A$1:$F$24000,2,FALSE)))</f>
        <v>EXECUÇÃO DE PÁTIO/ESTACIONAMENTO EM PISO INTERTRAVADO, COM BLOCO RETANGULAR COR NATURAL DE 20X10 CM, ESPESSURA 6 CM.   (REF. SINAPI 92397 - 07/2021)</v>
      </c>
      <c r="E255" s="213" t="str">
        <f>IF(C255="","",IFERROR(VLOOKUP(C255,'SINAPI07-2021'!$A$2:G12304,3,FALSE),VLOOKUP(C255,'Composição atual'!$A$1:$F$25000,4,FALSE)))</f>
        <v>M2</v>
      </c>
      <c r="F255" s="205">
        <v>832.21</v>
      </c>
      <c r="G255" s="201">
        <f t="shared" si="7"/>
        <v>0.26369999999999999</v>
      </c>
      <c r="H255" s="199"/>
      <c r="I255" s="202">
        <f t="shared" si="53"/>
        <v>0</v>
      </c>
      <c r="J255" s="203">
        <f t="shared" si="54"/>
        <v>0</v>
      </c>
      <c r="K255" s="139"/>
      <c r="L255" s="99"/>
    </row>
    <row r="256" spans="1:51" s="140" customFormat="1" ht="63">
      <c r="A256" s="210" t="s">
        <v>20951</v>
      </c>
      <c r="B256" s="196" t="s">
        <v>59</v>
      </c>
      <c r="C256" s="204" t="s">
        <v>20955</v>
      </c>
      <c r="D256" s="208" t="str">
        <f>IF(C256="","",IFERROR(VLOOKUP(C256,'SINAPI07-2021'!$A$2:$F$12060,2,FALSE),VLOOKUP(C256,'Composição atual'!$A$1:$F$24000,2,FALSE)))</f>
        <v>LASTRO COM MATERIAL GRANULAR (PEDRA BRITADA N.2), APLICADO EM PISOS DE ESTACIONAMENTO, ESPESSURA DE * 5CM*. AF_08/2017  (REF. 05/2020, CÓD 73902/1 -  FOI ALTERADOS DO COEFICIENTES DOS ITENS, PEDRA, SERVENTE E PEDREIRO, PARA METADE JÁ QUE ALTERAMOS A ESPESSURA DE 10 CM PARA 05CM)</v>
      </c>
      <c r="E256" s="213" t="str">
        <f>IF(C256="","",IFERROR(VLOOKUP(C256,'SINAPI07-2021'!$A$2:G12305,3,FALSE),VLOOKUP(C256,'Composição atual'!$A$1:$F$25000,4,FALSE)))</f>
        <v>M3</v>
      </c>
      <c r="F256" s="205">
        <v>82.21</v>
      </c>
      <c r="G256" s="201">
        <f t="shared" si="7"/>
        <v>0.26369999999999999</v>
      </c>
      <c r="H256" s="199"/>
      <c r="I256" s="202">
        <f t="shared" si="53"/>
        <v>0</v>
      </c>
      <c r="J256" s="203">
        <f t="shared" si="54"/>
        <v>0</v>
      </c>
      <c r="K256" s="139"/>
      <c r="L256" s="99"/>
    </row>
    <row r="257" spans="1:16369" s="140" customFormat="1">
      <c r="A257" s="210" t="s">
        <v>20952</v>
      </c>
      <c r="B257" s="196" t="s">
        <v>59</v>
      </c>
      <c r="C257" s="204" t="s">
        <v>20954</v>
      </c>
      <c r="D257" s="208" t="str">
        <f>IF(C257="","",IFERROR(VLOOKUP(C257,'SINAPI07-2021'!$A$2:$F$12060,2,FALSE),VLOOKUP(C257,'Composição atual'!$A$1:$F$24000,2,FALSE)))</f>
        <v>APLICACAO DE TINTA A BASE DE EPOXI SOBRE PISO  (REF. SINAPI 72815 - 04/2021)</v>
      </c>
      <c r="E257" s="213" t="str">
        <f>IF(C257="","",IFERROR(VLOOKUP(C257,'SINAPI07-2021'!$A$2:G12306,3,FALSE),VLOOKUP(C257,'Composição atual'!$A$1:$F$25000,4,FALSE)))</f>
        <v>M2</v>
      </c>
      <c r="F257" s="205">
        <v>19.28</v>
      </c>
      <c r="G257" s="201">
        <f t="shared" si="7"/>
        <v>0.26369999999999999</v>
      </c>
      <c r="H257" s="199"/>
      <c r="I257" s="202">
        <f t="shared" si="53"/>
        <v>0</v>
      </c>
      <c r="J257" s="203">
        <f t="shared" si="54"/>
        <v>0</v>
      </c>
      <c r="K257" s="139"/>
      <c r="L257" s="99"/>
    </row>
    <row r="258" spans="1:16369" s="140" customFormat="1" ht="31.5">
      <c r="A258" s="210" t="s">
        <v>20956</v>
      </c>
      <c r="B258" s="196" t="s">
        <v>11</v>
      </c>
      <c r="C258" s="204">
        <v>94263</v>
      </c>
      <c r="D258" s="208" t="str">
        <f>IF(C258="","",IFERROR(VLOOKUP(C258,'SINAPI07-2021'!$A$2:$F$12060,2,FALSE),VLOOKUP(C258,'Composição atual'!$A$1:$F$24000,2,FALSE)))</f>
        <v>GUIA (MEIO-FIO) CONCRETO, MOLDADA  IN LOCO  EM TRECHO RETO COM EXTRUSORA, 13 CM BASE X 22 CM ALTURA. AF_06/2016</v>
      </c>
      <c r="E258" s="213" t="str">
        <f>IF(C258="","",IFERROR(VLOOKUP(C258,'SINAPI07-2021'!$A$2:G12307,3,FALSE),VLOOKUP(C258,'Composição atual'!$A$1:$F$25000,4,FALSE)))</f>
        <v>M</v>
      </c>
      <c r="F258" s="205">
        <v>45.15</v>
      </c>
      <c r="G258" s="201">
        <f t="shared" si="7"/>
        <v>0.26369999999999999</v>
      </c>
      <c r="H258" s="199"/>
      <c r="I258" s="202">
        <f t="shared" si="53"/>
        <v>0</v>
      </c>
      <c r="J258" s="203">
        <f t="shared" si="54"/>
        <v>0</v>
      </c>
      <c r="K258" s="139"/>
      <c r="L258" s="99"/>
    </row>
    <row r="259" spans="1:16369" s="140" customFormat="1">
      <c r="A259" s="210" t="s">
        <v>20957</v>
      </c>
      <c r="B259" s="196" t="s">
        <v>59</v>
      </c>
      <c r="C259" s="204" t="s">
        <v>20958</v>
      </c>
      <c r="D259" s="208" t="str">
        <f>IF(C259="","",IFERROR(VLOOKUP(C259,'SINAPI07-2021'!$A$2:$F$12060,2,FALSE),VLOOKUP(C259,'Composição atual'!$A$1:$F$24000,2,FALSE)))</f>
        <v>LIMPEZA FINAL DE OBRA   (REF. SINAPI 9537 - 11/2018)</v>
      </c>
      <c r="E259" s="213" t="str">
        <f>IF(C259="","",IFERROR(VLOOKUP(C259,'SINAPI07-2021'!$A$2:G12308,3,FALSE),VLOOKUP(C259,'Composição atual'!$A$1:$F$25000,4,FALSE)))</f>
        <v>M2</v>
      </c>
      <c r="F259" s="205">
        <v>798.06</v>
      </c>
      <c r="G259" s="201">
        <f t="shared" si="7"/>
        <v>0.26369999999999999</v>
      </c>
      <c r="H259" s="199"/>
      <c r="I259" s="202">
        <f t="shared" si="53"/>
        <v>0</v>
      </c>
      <c r="J259" s="203">
        <f t="shared" si="54"/>
        <v>0</v>
      </c>
      <c r="K259" s="139"/>
      <c r="L259" s="99"/>
    </row>
    <row r="260" spans="1:16369" s="140" customFormat="1">
      <c r="A260" s="134"/>
      <c r="B260" s="134"/>
      <c r="C260" s="135"/>
      <c r="D260" s="136"/>
      <c r="E260" s="134"/>
      <c r="F260" s="134"/>
      <c r="G260" s="137"/>
      <c r="H260" s="303" t="s">
        <v>20686</v>
      </c>
      <c r="I260" s="303"/>
      <c r="J260" s="138">
        <f>SUM(J252:J259)</f>
        <v>0</v>
      </c>
      <c r="K260" s="139"/>
      <c r="L260" s="99"/>
    </row>
    <row r="261" spans="1:16369" s="165" customFormat="1" ht="21.75">
      <c r="A261" s="313" t="s">
        <v>21122</v>
      </c>
      <c r="B261" s="314"/>
      <c r="C261" s="314"/>
      <c r="D261" s="314"/>
      <c r="E261" s="314"/>
      <c r="F261" s="314"/>
      <c r="G261" s="314"/>
      <c r="H261" s="314"/>
      <c r="I261" s="314"/>
      <c r="J261" s="214">
        <f>SUM(J13:J260)/2</f>
        <v>0</v>
      </c>
    </row>
    <row r="262" spans="1:16369">
      <c r="A262" s="92"/>
      <c r="B262" s="92"/>
      <c r="C262" s="125"/>
      <c r="D262" s="92"/>
      <c r="E262" s="92"/>
      <c r="F262" s="92"/>
      <c r="G262" s="92"/>
      <c r="H262" s="92"/>
      <c r="I262" s="92"/>
      <c r="J262" s="92"/>
    </row>
    <row r="263" spans="1:16369" s="19" customFormat="1">
      <c r="A263" s="92"/>
      <c r="B263" s="92"/>
      <c r="C263" s="125"/>
      <c r="D263" s="92"/>
      <c r="E263" s="92"/>
      <c r="F263" s="92"/>
      <c r="G263" s="92"/>
      <c r="H263" s="67"/>
      <c r="I263" s="67"/>
      <c r="J263" s="67"/>
      <c r="K263" s="26"/>
      <c r="L263" s="26"/>
      <c r="M263" s="81"/>
      <c r="N263" s="81"/>
      <c r="O263" s="26"/>
      <c r="P263" s="91"/>
      <c r="Q263" s="91"/>
      <c r="R263" s="79"/>
      <c r="S263" s="80"/>
      <c r="T263" s="91"/>
      <c r="U263" s="26"/>
      <c r="V263" s="26"/>
      <c r="W263" s="81"/>
      <c r="X263" s="81"/>
      <c r="Y263" s="26"/>
      <c r="Z263" s="91"/>
      <c r="AA263" s="91"/>
      <c r="AB263" s="79"/>
      <c r="AC263" s="80"/>
      <c r="AD263" s="91"/>
      <c r="AE263" s="26"/>
      <c r="AF263" s="26"/>
      <c r="AG263" s="81"/>
      <c r="AH263" s="81"/>
      <c r="AI263" s="26"/>
      <c r="AJ263" s="91"/>
      <c r="AK263" s="91"/>
      <c r="AL263" s="79"/>
      <c r="AM263" s="80"/>
      <c r="AN263" s="91"/>
      <c r="AO263" s="26"/>
      <c r="AP263" s="26"/>
      <c r="AQ263" s="81"/>
      <c r="AR263" s="81"/>
      <c r="AS263" s="26"/>
      <c r="AT263" s="91"/>
      <c r="AU263" s="91"/>
      <c r="AV263" s="79"/>
      <c r="AW263" s="80"/>
      <c r="AX263" s="91"/>
      <c r="AY263" s="26"/>
      <c r="AZ263" s="26"/>
      <c r="BA263" s="81"/>
      <c r="BB263" s="81"/>
      <c r="BC263" s="26"/>
      <c r="BD263" s="91"/>
      <c r="BE263" s="91"/>
      <c r="BF263" s="79"/>
      <c r="BG263" s="80"/>
      <c r="BH263" s="91"/>
      <c r="BI263" s="26"/>
      <c r="BJ263" s="26"/>
      <c r="BK263" s="81"/>
      <c r="BL263" s="81"/>
      <c r="BM263" s="26"/>
      <c r="BN263" s="91"/>
      <c r="BO263" s="91"/>
      <c r="BP263" s="79"/>
      <c r="BQ263" s="80"/>
      <c r="BR263" s="91"/>
      <c r="BS263" s="26"/>
      <c r="BT263" s="26"/>
      <c r="BU263" s="81"/>
      <c r="BV263" s="81"/>
      <c r="BW263" s="26"/>
      <c r="BX263" s="91"/>
      <c r="BY263" s="91"/>
      <c r="BZ263" s="79"/>
      <c r="CA263" s="80"/>
      <c r="CB263" s="91"/>
      <c r="CC263" s="26"/>
      <c r="CD263" s="26"/>
      <c r="CE263" s="81"/>
      <c r="CF263" s="81"/>
      <c r="CG263" s="26"/>
      <c r="CH263" s="91"/>
      <c r="CI263" s="91"/>
      <c r="CJ263" s="79"/>
      <c r="CK263" s="80"/>
      <c r="CL263" s="91"/>
      <c r="CM263" s="26"/>
      <c r="CN263" s="26"/>
      <c r="CO263" s="81"/>
      <c r="CP263" s="81"/>
      <c r="CQ263" s="26"/>
      <c r="CR263" s="91"/>
      <c r="CS263" s="91"/>
      <c r="CT263" s="79"/>
      <c r="CU263" s="80"/>
      <c r="CV263" s="91"/>
      <c r="CW263" s="26"/>
      <c r="CX263" s="26"/>
      <c r="CY263" s="81"/>
      <c r="CZ263" s="81"/>
      <c r="DA263" s="26"/>
      <c r="DB263" s="91"/>
      <c r="DC263" s="91"/>
      <c r="DD263" s="79"/>
      <c r="DE263" s="80"/>
      <c r="DF263" s="91"/>
      <c r="DG263" s="26"/>
      <c r="DH263" s="26"/>
      <c r="DI263" s="81"/>
      <c r="DJ263" s="81"/>
      <c r="DK263" s="26"/>
      <c r="DL263" s="91"/>
      <c r="DM263" s="91"/>
      <c r="DN263" s="79"/>
      <c r="DO263" s="80"/>
      <c r="DP263" s="91"/>
      <c r="DQ263" s="26"/>
      <c r="DR263" s="26"/>
      <c r="DS263" s="81"/>
      <c r="DT263" s="81"/>
      <c r="DU263" s="26"/>
      <c r="DV263" s="91"/>
      <c r="DW263" s="91"/>
      <c r="DX263" s="79"/>
      <c r="DY263" s="80"/>
      <c r="DZ263" s="91"/>
      <c r="EA263" s="26"/>
      <c r="EB263" s="26"/>
      <c r="EC263" s="81"/>
      <c r="ED263" s="81"/>
      <c r="EE263" s="26"/>
      <c r="EF263" s="91"/>
      <c r="EG263" s="91"/>
      <c r="EH263" s="79"/>
      <c r="EI263" s="80"/>
      <c r="EJ263" s="91"/>
      <c r="EK263" s="26"/>
      <c r="EL263" s="26"/>
      <c r="EM263" s="81"/>
      <c r="EN263" s="81"/>
      <c r="EO263" s="26"/>
      <c r="EP263" s="91"/>
      <c r="EQ263" s="91"/>
      <c r="ER263" s="79"/>
      <c r="ES263" s="80"/>
      <c r="ET263" s="91"/>
      <c r="EU263" s="26"/>
      <c r="EV263" s="26"/>
      <c r="EW263" s="81"/>
      <c r="EX263" s="81"/>
      <c r="EY263" s="26"/>
      <c r="EZ263" s="91"/>
      <c r="FA263" s="91"/>
      <c r="FB263" s="79"/>
      <c r="FC263" s="80"/>
      <c r="FD263" s="91"/>
      <c r="FE263" s="26"/>
      <c r="FF263" s="26"/>
      <c r="FG263" s="81"/>
      <c r="FH263" s="81"/>
      <c r="FI263" s="26"/>
      <c r="FJ263" s="91"/>
      <c r="FK263" s="91"/>
      <c r="FL263" s="79"/>
      <c r="FM263" s="80"/>
      <c r="FN263" s="91"/>
      <c r="FO263" s="26"/>
      <c r="FP263" s="26"/>
      <c r="FQ263" s="81"/>
      <c r="FR263" s="81"/>
      <c r="FS263" s="26"/>
      <c r="FT263" s="91"/>
      <c r="FU263" s="91"/>
      <c r="FV263" s="79"/>
      <c r="FW263" s="80"/>
      <c r="FX263" s="91"/>
      <c r="FY263" s="26"/>
      <c r="FZ263" s="26"/>
      <c r="GA263" s="81"/>
      <c r="GB263" s="81"/>
      <c r="GC263" s="26"/>
      <c r="GD263" s="91"/>
      <c r="GE263" s="91"/>
      <c r="GF263" s="79"/>
      <c r="GG263" s="80"/>
      <c r="GH263" s="91"/>
      <c r="GI263" s="26"/>
      <c r="GJ263" s="26"/>
      <c r="GK263" s="81"/>
      <c r="GL263" s="81"/>
      <c r="GM263" s="26"/>
      <c r="GN263" s="91"/>
      <c r="GO263" s="91"/>
      <c r="GP263" s="79"/>
      <c r="GQ263" s="80"/>
      <c r="GR263" s="91"/>
      <c r="GS263" s="26"/>
      <c r="GT263" s="26"/>
      <c r="GU263" s="81"/>
      <c r="GV263" s="81"/>
      <c r="GW263" s="26"/>
      <c r="GX263" s="91"/>
      <c r="GY263" s="91"/>
      <c r="GZ263" s="79"/>
      <c r="HA263" s="80"/>
      <c r="HB263" s="91"/>
      <c r="HC263" s="26"/>
      <c r="HD263" s="26"/>
      <c r="HE263" s="81"/>
      <c r="HF263" s="81"/>
      <c r="HG263" s="26"/>
      <c r="HH263" s="91"/>
      <c r="HI263" s="91"/>
      <c r="HJ263" s="79"/>
      <c r="HK263" s="80"/>
      <c r="HL263" s="91"/>
      <c r="HM263" s="26"/>
      <c r="HN263" s="26"/>
      <c r="HO263" s="81"/>
      <c r="HP263" s="81"/>
      <c r="HQ263" s="26"/>
      <c r="HR263" s="91"/>
      <c r="HS263" s="91"/>
      <c r="HT263" s="79"/>
      <c r="HU263" s="80"/>
      <c r="HV263" s="91"/>
      <c r="HW263" s="26"/>
      <c r="HX263" s="26"/>
      <c r="HY263" s="81"/>
      <c r="HZ263" s="81"/>
      <c r="IA263" s="26"/>
      <c r="IB263" s="91"/>
      <c r="IC263" s="91"/>
      <c r="ID263" s="79"/>
      <c r="IE263" s="80"/>
      <c r="IF263" s="91"/>
      <c r="IG263" s="26"/>
      <c r="IH263" s="26"/>
      <c r="II263" s="81"/>
      <c r="IJ263" s="81"/>
      <c r="IK263" s="26"/>
      <c r="IL263" s="91"/>
      <c r="IM263" s="91"/>
      <c r="IN263" s="79"/>
      <c r="IO263" s="80"/>
      <c r="IP263" s="91"/>
      <c r="IQ263" s="26"/>
      <c r="IR263" s="26"/>
      <c r="IS263" s="81"/>
      <c r="IT263" s="81"/>
      <c r="IU263" s="26"/>
      <c r="IV263" s="91"/>
      <c r="IW263" s="91"/>
      <c r="IX263" s="79"/>
      <c r="IY263" s="80"/>
      <c r="IZ263" s="91"/>
      <c r="JA263" s="26"/>
      <c r="JB263" s="26"/>
      <c r="JC263" s="81"/>
      <c r="JD263" s="81"/>
      <c r="JE263" s="26"/>
      <c r="JF263" s="91"/>
      <c r="JG263" s="91"/>
      <c r="JH263" s="79"/>
      <c r="JI263" s="80"/>
      <c r="JJ263" s="91"/>
      <c r="JK263" s="26"/>
      <c r="JL263" s="26"/>
      <c r="JM263" s="81"/>
      <c r="JN263" s="81"/>
      <c r="JO263" s="26"/>
      <c r="JP263" s="91"/>
      <c r="JQ263" s="91"/>
      <c r="JR263" s="79"/>
      <c r="JS263" s="80"/>
      <c r="JT263" s="91"/>
      <c r="JU263" s="26"/>
      <c r="JV263" s="26"/>
      <c r="JW263" s="81"/>
      <c r="JX263" s="81"/>
      <c r="JY263" s="26"/>
      <c r="JZ263" s="91"/>
      <c r="KA263" s="91"/>
      <c r="KB263" s="79"/>
      <c r="KC263" s="80"/>
      <c r="KD263" s="91"/>
      <c r="KE263" s="26"/>
      <c r="KF263" s="26"/>
      <c r="KG263" s="81"/>
      <c r="KH263" s="81"/>
      <c r="KI263" s="26"/>
      <c r="KJ263" s="91"/>
      <c r="KK263" s="91"/>
      <c r="KL263" s="79"/>
      <c r="KM263" s="80"/>
      <c r="KN263" s="91"/>
      <c r="KO263" s="26"/>
      <c r="KP263" s="26"/>
      <c r="KQ263" s="81"/>
      <c r="KR263" s="81"/>
      <c r="KS263" s="26"/>
      <c r="KT263" s="91"/>
      <c r="KU263" s="91"/>
      <c r="KV263" s="79"/>
      <c r="KW263" s="80"/>
      <c r="KX263" s="91"/>
      <c r="KY263" s="26"/>
      <c r="KZ263" s="26"/>
      <c r="LA263" s="81"/>
      <c r="LB263" s="81"/>
      <c r="LC263" s="26"/>
      <c r="LD263" s="91"/>
      <c r="LE263" s="91"/>
      <c r="LF263" s="79"/>
      <c r="LG263" s="80"/>
      <c r="LH263" s="91"/>
      <c r="LI263" s="26"/>
      <c r="LJ263" s="26"/>
      <c r="LK263" s="81"/>
      <c r="LL263" s="81"/>
      <c r="LM263" s="26"/>
      <c r="LN263" s="91"/>
      <c r="LO263" s="91"/>
      <c r="LP263" s="79"/>
      <c r="LQ263" s="80"/>
      <c r="LR263" s="91"/>
      <c r="LS263" s="26"/>
      <c r="LT263" s="26"/>
      <c r="LU263" s="81"/>
      <c r="LV263" s="81"/>
      <c r="LW263" s="26"/>
      <c r="LX263" s="91"/>
      <c r="LY263" s="91"/>
      <c r="LZ263" s="79"/>
      <c r="MA263" s="80"/>
      <c r="MB263" s="91"/>
      <c r="MC263" s="26"/>
      <c r="MD263" s="26"/>
      <c r="ME263" s="81"/>
      <c r="MF263" s="81"/>
      <c r="MG263" s="26"/>
      <c r="MH263" s="91"/>
      <c r="MI263" s="91"/>
      <c r="MJ263" s="79"/>
      <c r="MK263" s="80"/>
      <c r="ML263" s="91"/>
      <c r="MM263" s="26"/>
      <c r="MN263" s="26"/>
      <c r="MO263" s="81"/>
      <c r="MP263" s="81"/>
      <c r="MQ263" s="26"/>
      <c r="MR263" s="91"/>
      <c r="MS263" s="91"/>
      <c r="MT263" s="79"/>
      <c r="MU263" s="80"/>
      <c r="MV263" s="91"/>
      <c r="MW263" s="26"/>
      <c r="MX263" s="26"/>
      <c r="MY263" s="81"/>
      <c r="MZ263" s="81"/>
      <c r="NA263" s="26"/>
      <c r="NB263" s="91"/>
      <c r="NC263" s="91"/>
      <c r="ND263" s="79"/>
      <c r="NE263" s="80"/>
      <c r="NF263" s="91"/>
      <c r="NG263" s="26"/>
      <c r="NH263" s="26"/>
      <c r="NI263" s="81"/>
      <c r="NJ263" s="81"/>
      <c r="NK263" s="26"/>
      <c r="NL263" s="91"/>
      <c r="NM263" s="91"/>
      <c r="NN263" s="79"/>
      <c r="NO263" s="80"/>
      <c r="NP263" s="91"/>
      <c r="NQ263" s="26"/>
      <c r="NR263" s="26"/>
      <c r="NS263" s="81"/>
      <c r="NT263" s="81"/>
      <c r="NU263" s="26"/>
      <c r="NV263" s="91"/>
      <c r="NW263" s="91"/>
      <c r="NX263" s="79"/>
      <c r="NY263" s="80"/>
      <c r="NZ263" s="91"/>
      <c r="OA263" s="26"/>
      <c r="OB263" s="26"/>
      <c r="OC263" s="81"/>
      <c r="OD263" s="81"/>
      <c r="OE263" s="26"/>
      <c r="OF263" s="91"/>
      <c r="OG263" s="91"/>
      <c r="OH263" s="79"/>
      <c r="OI263" s="80"/>
      <c r="OJ263" s="91"/>
      <c r="OK263" s="26"/>
      <c r="OL263" s="26"/>
      <c r="OM263" s="81"/>
      <c r="ON263" s="81"/>
      <c r="OO263" s="26"/>
      <c r="OP263" s="91"/>
      <c r="OQ263" s="91"/>
      <c r="OR263" s="79"/>
      <c r="OS263" s="80"/>
      <c r="OT263" s="91"/>
      <c r="OU263" s="26"/>
      <c r="OV263" s="26"/>
      <c r="OW263" s="81"/>
      <c r="OX263" s="81"/>
      <c r="OY263" s="26"/>
      <c r="OZ263" s="91"/>
      <c r="PA263" s="91"/>
      <c r="PB263" s="79"/>
      <c r="PC263" s="80"/>
      <c r="PD263" s="91"/>
      <c r="PE263" s="26"/>
      <c r="PF263" s="26"/>
      <c r="PG263" s="81"/>
      <c r="PH263" s="81"/>
      <c r="PI263" s="26"/>
      <c r="PJ263" s="91"/>
      <c r="PK263" s="91"/>
      <c r="PL263" s="79"/>
      <c r="PM263" s="80"/>
      <c r="PN263" s="91"/>
      <c r="PO263" s="26"/>
      <c r="PP263" s="26"/>
      <c r="PQ263" s="81"/>
      <c r="PR263" s="81"/>
      <c r="PS263" s="26"/>
      <c r="PT263" s="91"/>
      <c r="PU263" s="91"/>
      <c r="PV263" s="79"/>
      <c r="PW263" s="80"/>
      <c r="PX263" s="91"/>
      <c r="PY263" s="26"/>
      <c r="PZ263" s="26"/>
      <c r="QA263" s="81"/>
      <c r="QB263" s="81"/>
      <c r="QC263" s="26"/>
      <c r="QD263" s="91"/>
      <c r="QE263" s="91"/>
      <c r="QF263" s="79"/>
      <c r="QG263" s="80"/>
      <c r="QH263" s="91"/>
      <c r="QI263" s="26"/>
      <c r="QJ263" s="26"/>
      <c r="QK263" s="81"/>
      <c r="QL263" s="81"/>
      <c r="QM263" s="26"/>
      <c r="QN263" s="91"/>
      <c r="QO263" s="91"/>
      <c r="QP263" s="79"/>
      <c r="QQ263" s="80"/>
      <c r="QR263" s="91"/>
      <c r="QS263" s="26"/>
      <c r="QT263" s="26"/>
      <c r="QU263" s="81"/>
      <c r="QV263" s="81"/>
      <c r="QW263" s="26"/>
      <c r="QX263" s="91"/>
      <c r="QY263" s="91"/>
      <c r="QZ263" s="79"/>
      <c r="RA263" s="80"/>
      <c r="RB263" s="91"/>
      <c r="RC263" s="26"/>
      <c r="RD263" s="26"/>
      <c r="RE263" s="81"/>
      <c r="RF263" s="81"/>
      <c r="RG263" s="26"/>
      <c r="RH263" s="91"/>
      <c r="RI263" s="91"/>
      <c r="RJ263" s="79"/>
      <c r="RK263" s="80"/>
      <c r="RL263" s="91"/>
      <c r="RM263" s="26"/>
      <c r="RN263" s="26"/>
      <c r="RO263" s="81"/>
      <c r="RP263" s="81"/>
      <c r="RQ263" s="26"/>
      <c r="RR263" s="91"/>
      <c r="RS263" s="91"/>
      <c r="RT263" s="79"/>
      <c r="RU263" s="80"/>
      <c r="RV263" s="91"/>
      <c r="RW263" s="26"/>
      <c r="RX263" s="26"/>
      <c r="RY263" s="81"/>
      <c r="RZ263" s="81"/>
      <c r="SA263" s="26"/>
      <c r="SB263" s="91"/>
      <c r="SC263" s="91"/>
      <c r="SD263" s="79"/>
      <c r="SE263" s="80"/>
      <c r="SF263" s="91"/>
      <c r="SG263" s="26"/>
      <c r="SH263" s="26"/>
      <c r="SI263" s="81"/>
      <c r="SJ263" s="81"/>
      <c r="SK263" s="26"/>
      <c r="SL263" s="91"/>
      <c r="SM263" s="91"/>
      <c r="SN263" s="79"/>
      <c r="SO263" s="80"/>
      <c r="SP263" s="91"/>
      <c r="SQ263" s="26"/>
      <c r="SR263" s="26"/>
      <c r="SS263" s="81"/>
      <c r="ST263" s="81"/>
      <c r="SU263" s="26"/>
      <c r="SV263" s="91"/>
      <c r="SW263" s="91"/>
      <c r="SX263" s="79"/>
      <c r="SY263" s="80"/>
      <c r="SZ263" s="91"/>
      <c r="TA263" s="26"/>
      <c r="TB263" s="26"/>
      <c r="TC263" s="81"/>
      <c r="TD263" s="81"/>
      <c r="TE263" s="26"/>
      <c r="TF263" s="91"/>
      <c r="TG263" s="91"/>
      <c r="TH263" s="79"/>
      <c r="TI263" s="80"/>
      <c r="TJ263" s="91"/>
      <c r="TK263" s="26"/>
      <c r="TL263" s="26"/>
      <c r="TM263" s="81"/>
      <c r="TN263" s="81"/>
      <c r="TO263" s="26"/>
      <c r="TP263" s="91"/>
      <c r="TQ263" s="91"/>
      <c r="TR263" s="79"/>
      <c r="TS263" s="80"/>
      <c r="TT263" s="91"/>
      <c r="TU263" s="26"/>
      <c r="TV263" s="26"/>
      <c r="TW263" s="81"/>
      <c r="TX263" s="81"/>
      <c r="TY263" s="26"/>
      <c r="TZ263" s="91"/>
      <c r="UA263" s="91"/>
      <c r="UB263" s="79"/>
      <c r="UC263" s="80"/>
      <c r="UD263" s="91"/>
      <c r="UE263" s="26"/>
      <c r="UF263" s="26"/>
      <c r="UG263" s="81"/>
      <c r="UH263" s="81"/>
      <c r="UI263" s="26"/>
      <c r="UJ263" s="91"/>
      <c r="UK263" s="91"/>
      <c r="UL263" s="79"/>
      <c r="UM263" s="80"/>
      <c r="UN263" s="91"/>
      <c r="UO263" s="26"/>
      <c r="UP263" s="26"/>
      <c r="UQ263" s="81"/>
      <c r="UR263" s="81"/>
      <c r="US263" s="26"/>
      <c r="UT263" s="91"/>
      <c r="UU263" s="91"/>
      <c r="UV263" s="79"/>
      <c r="UW263" s="80"/>
      <c r="UX263" s="91"/>
      <c r="UY263" s="26"/>
      <c r="UZ263" s="26"/>
      <c r="VA263" s="81"/>
      <c r="VB263" s="81"/>
      <c r="VC263" s="26"/>
      <c r="VD263" s="91"/>
      <c r="VE263" s="91"/>
      <c r="VF263" s="79"/>
      <c r="VG263" s="80"/>
      <c r="VH263" s="91"/>
      <c r="VI263" s="26"/>
      <c r="VJ263" s="26"/>
      <c r="VK263" s="81"/>
      <c r="VL263" s="81"/>
      <c r="VM263" s="26"/>
      <c r="VN263" s="91"/>
      <c r="VO263" s="91"/>
      <c r="VP263" s="79"/>
      <c r="VQ263" s="80"/>
      <c r="VR263" s="91"/>
      <c r="VS263" s="26"/>
      <c r="VT263" s="26"/>
      <c r="VU263" s="81"/>
      <c r="VV263" s="81"/>
      <c r="VW263" s="26"/>
      <c r="VX263" s="91"/>
      <c r="VY263" s="91"/>
      <c r="VZ263" s="79"/>
      <c r="WA263" s="80"/>
      <c r="WB263" s="91"/>
      <c r="WC263" s="26"/>
      <c r="WD263" s="26"/>
      <c r="WE263" s="81"/>
      <c r="WF263" s="81"/>
      <c r="WG263" s="26"/>
      <c r="WH263" s="91"/>
      <c r="WI263" s="91"/>
      <c r="WJ263" s="79"/>
      <c r="WK263" s="80"/>
      <c r="WL263" s="91"/>
      <c r="WM263" s="26"/>
      <c r="WN263" s="26"/>
      <c r="WO263" s="81"/>
      <c r="WP263" s="81"/>
      <c r="WQ263" s="26"/>
      <c r="WR263" s="91"/>
      <c r="WS263" s="91"/>
      <c r="WT263" s="79"/>
      <c r="WU263" s="80"/>
      <c r="WV263" s="91"/>
      <c r="WW263" s="26"/>
      <c r="WX263" s="26"/>
      <c r="WY263" s="81"/>
      <c r="WZ263" s="81"/>
      <c r="XA263" s="26"/>
      <c r="XB263" s="91"/>
      <c r="XC263" s="91"/>
      <c r="XD263" s="79"/>
      <c r="XE263" s="80"/>
      <c r="XF263" s="91"/>
      <c r="XG263" s="26"/>
      <c r="XH263" s="26"/>
      <c r="XI263" s="81"/>
      <c r="XJ263" s="81"/>
      <c r="XK263" s="26"/>
      <c r="XL263" s="91"/>
      <c r="XM263" s="91"/>
      <c r="XN263" s="79"/>
      <c r="XO263" s="80"/>
      <c r="XP263" s="91"/>
      <c r="XQ263" s="26"/>
      <c r="XR263" s="26"/>
      <c r="XS263" s="81"/>
      <c r="XT263" s="81"/>
      <c r="XU263" s="26"/>
      <c r="XV263" s="91"/>
      <c r="XW263" s="91"/>
      <c r="XX263" s="79"/>
      <c r="XY263" s="80"/>
      <c r="XZ263" s="91"/>
      <c r="YA263" s="26"/>
      <c r="YB263" s="26"/>
      <c r="YC263" s="81"/>
      <c r="YD263" s="81"/>
      <c r="YE263" s="26"/>
      <c r="YF263" s="91"/>
      <c r="YG263" s="91"/>
      <c r="YH263" s="79"/>
      <c r="YI263" s="80"/>
      <c r="YJ263" s="91"/>
      <c r="YK263" s="26"/>
      <c r="YL263" s="26"/>
      <c r="YM263" s="81"/>
      <c r="YN263" s="81"/>
      <c r="YO263" s="26"/>
      <c r="YP263" s="91"/>
      <c r="YQ263" s="91"/>
      <c r="YR263" s="79"/>
      <c r="YS263" s="80"/>
      <c r="YT263" s="91"/>
      <c r="YU263" s="26"/>
      <c r="YV263" s="26"/>
      <c r="YW263" s="81"/>
      <c r="YX263" s="81"/>
      <c r="YY263" s="26"/>
      <c r="YZ263" s="91"/>
      <c r="ZA263" s="91"/>
      <c r="ZB263" s="79"/>
      <c r="ZC263" s="80"/>
      <c r="ZD263" s="91"/>
      <c r="ZE263" s="26"/>
      <c r="ZF263" s="26"/>
      <c r="ZG263" s="81"/>
      <c r="ZH263" s="81"/>
      <c r="ZI263" s="26"/>
      <c r="ZJ263" s="91"/>
      <c r="ZK263" s="91"/>
      <c r="ZL263" s="79"/>
      <c r="ZM263" s="80"/>
      <c r="ZN263" s="91"/>
      <c r="ZO263" s="26"/>
      <c r="ZP263" s="26"/>
      <c r="ZQ263" s="81"/>
      <c r="ZR263" s="81"/>
      <c r="ZS263" s="26"/>
      <c r="ZT263" s="91"/>
      <c r="ZU263" s="91"/>
      <c r="ZV263" s="79"/>
      <c r="ZW263" s="80"/>
      <c r="ZX263" s="91"/>
      <c r="ZY263" s="26"/>
      <c r="ZZ263" s="26"/>
      <c r="AAA263" s="81"/>
      <c r="AAB263" s="81"/>
      <c r="AAC263" s="26"/>
      <c r="AAD263" s="91"/>
      <c r="AAE263" s="91"/>
      <c r="AAF263" s="79"/>
      <c r="AAG263" s="80"/>
      <c r="AAH263" s="91"/>
      <c r="AAI263" s="26"/>
      <c r="AAJ263" s="26"/>
      <c r="AAK263" s="81"/>
      <c r="AAL263" s="81"/>
      <c r="AAM263" s="26"/>
      <c r="AAN263" s="91"/>
      <c r="AAO263" s="91"/>
      <c r="AAP263" s="79"/>
      <c r="AAQ263" s="80"/>
      <c r="AAR263" s="91"/>
      <c r="AAS263" s="26"/>
      <c r="AAT263" s="26"/>
      <c r="AAU263" s="81"/>
      <c r="AAV263" s="81"/>
      <c r="AAW263" s="26"/>
      <c r="AAX263" s="91"/>
      <c r="AAY263" s="91"/>
      <c r="AAZ263" s="79"/>
      <c r="ABA263" s="80"/>
      <c r="ABB263" s="91"/>
      <c r="ABC263" s="26"/>
      <c r="ABD263" s="26"/>
      <c r="ABE263" s="81"/>
      <c r="ABF263" s="81"/>
      <c r="ABG263" s="26"/>
      <c r="ABH263" s="91"/>
      <c r="ABI263" s="91"/>
      <c r="ABJ263" s="79"/>
      <c r="ABK263" s="80"/>
      <c r="ABL263" s="91"/>
      <c r="ABM263" s="26"/>
      <c r="ABN263" s="26"/>
      <c r="ABO263" s="81"/>
      <c r="ABP263" s="81"/>
      <c r="ABQ263" s="26"/>
      <c r="ABR263" s="91"/>
      <c r="ABS263" s="91"/>
      <c r="ABT263" s="79"/>
      <c r="ABU263" s="80"/>
      <c r="ABV263" s="91"/>
      <c r="ABW263" s="26"/>
      <c r="ABX263" s="26"/>
      <c r="ABY263" s="81"/>
      <c r="ABZ263" s="81"/>
      <c r="ACA263" s="26"/>
      <c r="ACB263" s="91"/>
      <c r="ACC263" s="91"/>
      <c r="ACD263" s="79"/>
      <c r="ACE263" s="80"/>
      <c r="ACF263" s="91"/>
      <c r="ACG263" s="26"/>
      <c r="ACH263" s="26"/>
      <c r="ACI263" s="81"/>
      <c r="ACJ263" s="81"/>
      <c r="ACK263" s="26"/>
      <c r="ACL263" s="91"/>
      <c r="ACM263" s="91"/>
      <c r="ACN263" s="79"/>
      <c r="ACO263" s="80"/>
      <c r="ACP263" s="91"/>
      <c r="ACQ263" s="26"/>
      <c r="ACR263" s="26"/>
      <c r="ACS263" s="81"/>
      <c r="ACT263" s="81"/>
      <c r="ACU263" s="26"/>
      <c r="ACV263" s="91"/>
      <c r="ACW263" s="91"/>
      <c r="ACX263" s="79"/>
      <c r="ACY263" s="80"/>
      <c r="ACZ263" s="91"/>
      <c r="ADA263" s="26"/>
      <c r="ADB263" s="26"/>
      <c r="ADC263" s="81"/>
      <c r="ADD263" s="81"/>
      <c r="ADE263" s="26"/>
      <c r="ADF263" s="91"/>
      <c r="ADG263" s="91"/>
      <c r="ADH263" s="79"/>
      <c r="ADI263" s="80"/>
      <c r="ADJ263" s="91"/>
      <c r="ADK263" s="26"/>
      <c r="ADL263" s="26"/>
      <c r="ADM263" s="81"/>
      <c r="ADN263" s="81"/>
      <c r="ADO263" s="26"/>
      <c r="ADP263" s="91"/>
      <c r="ADQ263" s="91"/>
      <c r="ADR263" s="79"/>
      <c r="ADS263" s="80"/>
      <c r="ADT263" s="91"/>
      <c r="ADU263" s="26"/>
      <c r="ADV263" s="26"/>
      <c r="ADW263" s="81"/>
      <c r="ADX263" s="81"/>
      <c r="ADY263" s="26"/>
      <c r="ADZ263" s="91"/>
      <c r="AEA263" s="91"/>
      <c r="AEB263" s="79"/>
      <c r="AEC263" s="80"/>
      <c r="AED263" s="91"/>
      <c r="AEE263" s="26"/>
      <c r="AEF263" s="26"/>
      <c r="AEG263" s="81"/>
      <c r="AEH263" s="81"/>
      <c r="AEI263" s="26"/>
      <c r="AEJ263" s="91"/>
      <c r="AEK263" s="91"/>
      <c r="AEL263" s="79"/>
      <c r="AEM263" s="80"/>
      <c r="AEN263" s="91"/>
      <c r="AEO263" s="26"/>
      <c r="AEP263" s="26"/>
      <c r="AEQ263" s="81"/>
      <c r="AER263" s="81"/>
      <c r="AES263" s="26"/>
      <c r="AET263" s="91"/>
      <c r="AEU263" s="91"/>
      <c r="AEV263" s="79"/>
      <c r="AEW263" s="80"/>
      <c r="AEX263" s="91"/>
      <c r="AEY263" s="26"/>
      <c r="AEZ263" s="26"/>
      <c r="AFA263" s="81"/>
      <c r="AFB263" s="81"/>
      <c r="AFC263" s="26"/>
      <c r="AFD263" s="91"/>
      <c r="AFE263" s="91"/>
      <c r="AFF263" s="79"/>
      <c r="AFG263" s="80"/>
      <c r="AFH263" s="91"/>
      <c r="AFI263" s="26"/>
      <c r="AFJ263" s="26"/>
      <c r="AFK263" s="81"/>
      <c r="AFL263" s="81"/>
      <c r="AFM263" s="26"/>
      <c r="AFN263" s="91"/>
      <c r="AFO263" s="91"/>
      <c r="AFP263" s="79"/>
      <c r="AFQ263" s="80"/>
      <c r="AFR263" s="91"/>
      <c r="AFS263" s="26"/>
      <c r="AFT263" s="26"/>
      <c r="AFU263" s="81"/>
      <c r="AFV263" s="81"/>
      <c r="AFW263" s="26"/>
      <c r="AFX263" s="91"/>
      <c r="AFY263" s="91"/>
      <c r="AFZ263" s="79"/>
      <c r="AGA263" s="80"/>
      <c r="AGB263" s="91"/>
      <c r="AGC263" s="26"/>
      <c r="AGD263" s="26"/>
      <c r="AGE263" s="81"/>
      <c r="AGF263" s="81"/>
      <c r="AGG263" s="26"/>
      <c r="AGH263" s="91"/>
      <c r="AGI263" s="91"/>
      <c r="AGJ263" s="79"/>
      <c r="AGK263" s="80"/>
      <c r="AGL263" s="91"/>
      <c r="AGM263" s="26"/>
      <c r="AGN263" s="26"/>
      <c r="AGO263" s="81"/>
      <c r="AGP263" s="81"/>
      <c r="AGQ263" s="26"/>
      <c r="AGR263" s="91"/>
      <c r="AGS263" s="91"/>
      <c r="AGT263" s="79"/>
      <c r="AGU263" s="80"/>
      <c r="AGV263" s="91"/>
      <c r="AGW263" s="26"/>
      <c r="AGX263" s="26"/>
      <c r="AGY263" s="81"/>
      <c r="AGZ263" s="81"/>
      <c r="AHA263" s="26"/>
      <c r="AHB263" s="91"/>
      <c r="AHC263" s="91"/>
      <c r="AHD263" s="79"/>
      <c r="AHE263" s="80"/>
      <c r="AHF263" s="91"/>
      <c r="AHG263" s="26"/>
      <c r="AHH263" s="26"/>
      <c r="AHI263" s="81"/>
      <c r="AHJ263" s="81"/>
      <c r="AHK263" s="26"/>
      <c r="AHL263" s="91"/>
      <c r="AHM263" s="91"/>
      <c r="AHN263" s="79"/>
      <c r="AHO263" s="80"/>
      <c r="AHP263" s="91"/>
      <c r="AHQ263" s="26"/>
      <c r="AHR263" s="26"/>
      <c r="AHS263" s="81"/>
      <c r="AHT263" s="81"/>
      <c r="AHU263" s="26"/>
      <c r="AHV263" s="91"/>
      <c r="AHW263" s="91"/>
      <c r="AHX263" s="79"/>
      <c r="AHY263" s="80"/>
      <c r="AHZ263" s="91"/>
      <c r="AIA263" s="26"/>
      <c r="AIB263" s="26"/>
      <c r="AIC263" s="81"/>
      <c r="AID263" s="81"/>
      <c r="AIE263" s="26"/>
      <c r="AIF263" s="91"/>
      <c r="AIG263" s="91"/>
      <c r="AIH263" s="79"/>
      <c r="AII263" s="80"/>
      <c r="AIJ263" s="91"/>
      <c r="AIK263" s="26"/>
      <c r="AIL263" s="26"/>
      <c r="AIM263" s="81"/>
      <c r="AIN263" s="81"/>
      <c r="AIO263" s="26"/>
      <c r="AIP263" s="91"/>
      <c r="AIQ263" s="91"/>
      <c r="AIR263" s="79"/>
      <c r="AIS263" s="80"/>
      <c r="AIT263" s="91"/>
      <c r="AIU263" s="26"/>
      <c r="AIV263" s="26"/>
      <c r="AIW263" s="81"/>
      <c r="AIX263" s="81"/>
      <c r="AIY263" s="26"/>
      <c r="AIZ263" s="91"/>
      <c r="AJA263" s="91"/>
      <c r="AJB263" s="79"/>
      <c r="AJC263" s="80"/>
      <c r="AJD263" s="91"/>
      <c r="AJE263" s="26"/>
      <c r="AJF263" s="26"/>
      <c r="AJG263" s="81"/>
      <c r="AJH263" s="81"/>
      <c r="AJI263" s="26"/>
      <c r="AJJ263" s="91"/>
      <c r="AJK263" s="91"/>
      <c r="AJL263" s="79"/>
      <c r="AJM263" s="80"/>
      <c r="AJN263" s="91"/>
      <c r="AJO263" s="26"/>
      <c r="AJP263" s="26"/>
      <c r="AJQ263" s="81"/>
      <c r="AJR263" s="81"/>
      <c r="AJS263" s="26"/>
      <c r="AJT263" s="91"/>
      <c r="AJU263" s="91"/>
      <c r="AJV263" s="79"/>
      <c r="AJW263" s="80"/>
      <c r="AJX263" s="91"/>
      <c r="AJY263" s="26"/>
      <c r="AJZ263" s="26"/>
      <c r="AKA263" s="81"/>
      <c r="AKB263" s="81"/>
      <c r="AKC263" s="26"/>
      <c r="AKD263" s="91"/>
      <c r="AKE263" s="91"/>
      <c r="AKF263" s="79"/>
      <c r="AKG263" s="80"/>
      <c r="AKH263" s="91"/>
      <c r="AKI263" s="26"/>
      <c r="AKJ263" s="26"/>
      <c r="AKK263" s="81"/>
      <c r="AKL263" s="81"/>
      <c r="AKM263" s="26"/>
      <c r="AKN263" s="91"/>
      <c r="AKO263" s="91"/>
      <c r="AKP263" s="79"/>
      <c r="AKQ263" s="80"/>
      <c r="AKR263" s="91"/>
      <c r="AKS263" s="26"/>
      <c r="AKT263" s="26"/>
      <c r="AKU263" s="81"/>
      <c r="AKV263" s="81"/>
      <c r="AKW263" s="26"/>
      <c r="AKX263" s="91"/>
      <c r="AKY263" s="91"/>
      <c r="AKZ263" s="79"/>
      <c r="ALA263" s="80"/>
      <c r="ALB263" s="91"/>
      <c r="ALC263" s="26"/>
      <c r="ALD263" s="26"/>
      <c r="ALE263" s="81"/>
      <c r="ALF263" s="81"/>
      <c r="ALG263" s="26"/>
      <c r="ALH263" s="91"/>
      <c r="ALI263" s="91"/>
      <c r="ALJ263" s="79"/>
      <c r="ALK263" s="80"/>
      <c r="ALL263" s="91"/>
      <c r="ALM263" s="26"/>
      <c r="ALN263" s="26"/>
      <c r="ALO263" s="81"/>
      <c r="ALP263" s="81"/>
      <c r="ALQ263" s="26"/>
      <c r="ALR263" s="91"/>
      <c r="ALS263" s="91"/>
      <c r="ALT263" s="79"/>
      <c r="ALU263" s="80"/>
      <c r="ALV263" s="91"/>
      <c r="ALW263" s="26"/>
      <c r="ALX263" s="26"/>
      <c r="ALY263" s="81"/>
      <c r="ALZ263" s="81"/>
      <c r="AMA263" s="26"/>
      <c r="AMB263" s="91"/>
      <c r="AMC263" s="91"/>
      <c r="AMD263" s="79"/>
      <c r="AME263" s="80"/>
      <c r="AMF263" s="91"/>
      <c r="AMG263" s="26"/>
      <c r="AMH263" s="26"/>
      <c r="AMI263" s="81"/>
      <c r="AMJ263" s="81"/>
      <c r="AMK263" s="26"/>
      <c r="AML263" s="91"/>
      <c r="AMM263" s="91"/>
      <c r="AMN263" s="79"/>
      <c r="AMO263" s="80"/>
      <c r="AMP263" s="91"/>
      <c r="AMQ263" s="26"/>
      <c r="AMR263" s="26"/>
      <c r="AMS263" s="81"/>
      <c r="AMT263" s="81"/>
      <c r="AMU263" s="26"/>
      <c r="AMV263" s="91"/>
      <c r="AMW263" s="91"/>
      <c r="AMX263" s="79"/>
      <c r="AMY263" s="80"/>
      <c r="AMZ263" s="91"/>
      <c r="ANA263" s="26"/>
      <c r="ANB263" s="26"/>
      <c r="ANC263" s="81"/>
      <c r="AND263" s="81"/>
      <c r="ANE263" s="26"/>
      <c r="ANF263" s="91"/>
      <c r="ANG263" s="91"/>
      <c r="ANH263" s="79"/>
      <c r="ANI263" s="80"/>
      <c r="ANJ263" s="91"/>
      <c r="ANK263" s="26"/>
      <c r="ANL263" s="26"/>
      <c r="ANM263" s="81"/>
      <c r="ANN263" s="81"/>
      <c r="ANO263" s="26"/>
      <c r="ANP263" s="91"/>
      <c r="ANQ263" s="91"/>
      <c r="ANR263" s="79"/>
      <c r="ANS263" s="80"/>
      <c r="ANT263" s="91"/>
      <c r="ANU263" s="26"/>
      <c r="ANV263" s="26"/>
      <c r="ANW263" s="81"/>
      <c r="ANX263" s="81"/>
      <c r="ANY263" s="26"/>
      <c r="ANZ263" s="91"/>
      <c r="AOA263" s="91"/>
      <c r="AOB263" s="79"/>
      <c r="AOC263" s="80"/>
      <c r="AOD263" s="91"/>
      <c r="AOE263" s="26"/>
      <c r="AOF263" s="26"/>
      <c r="AOG263" s="81"/>
      <c r="AOH263" s="81"/>
      <c r="AOI263" s="26"/>
      <c r="AOJ263" s="91"/>
      <c r="AOK263" s="91"/>
      <c r="AOL263" s="79"/>
      <c r="AOM263" s="80"/>
      <c r="AON263" s="91"/>
      <c r="AOO263" s="26"/>
      <c r="AOP263" s="26"/>
      <c r="AOQ263" s="81"/>
      <c r="AOR263" s="81"/>
      <c r="AOS263" s="26"/>
      <c r="AOT263" s="91"/>
      <c r="AOU263" s="91"/>
      <c r="AOV263" s="79"/>
      <c r="AOW263" s="80"/>
      <c r="AOX263" s="91"/>
      <c r="AOY263" s="26"/>
      <c r="AOZ263" s="26"/>
      <c r="APA263" s="81"/>
      <c r="APB263" s="81"/>
      <c r="APC263" s="26"/>
      <c r="APD263" s="91"/>
      <c r="APE263" s="91"/>
      <c r="APF263" s="79"/>
      <c r="APG263" s="80"/>
      <c r="APH263" s="91"/>
      <c r="API263" s="26"/>
      <c r="APJ263" s="26"/>
      <c r="APK263" s="81"/>
      <c r="APL263" s="81"/>
      <c r="APM263" s="26"/>
      <c r="APN263" s="91"/>
      <c r="APO263" s="91"/>
      <c r="APP263" s="79"/>
      <c r="APQ263" s="80"/>
      <c r="APR263" s="91"/>
      <c r="APS263" s="26"/>
      <c r="APT263" s="26"/>
      <c r="APU263" s="81"/>
      <c r="APV263" s="81"/>
      <c r="APW263" s="26"/>
      <c r="APX263" s="91"/>
      <c r="APY263" s="91"/>
      <c r="APZ263" s="79"/>
      <c r="AQA263" s="80"/>
      <c r="AQB263" s="91"/>
      <c r="AQC263" s="26"/>
      <c r="AQD263" s="26"/>
      <c r="AQE263" s="81"/>
      <c r="AQF263" s="81"/>
      <c r="AQG263" s="26"/>
      <c r="AQH263" s="91"/>
      <c r="AQI263" s="91"/>
      <c r="AQJ263" s="79"/>
      <c r="AQK263" s="80"/>
      <c r="AQL263" s="91"/>
      <c r="AQM263" s="26"/>
      <c r="AQN263" s="26"/>
      <c r="AQO263" s="81"/>
      <c r="AQP263" s="81"/>
      <c r="AQQ263" s="26"/>
      <c r="AQR263" s="91"/>
      <c r="AQS263" s="91"/>
      <c r="AQT263" s="79"/>
      <c r="AQU263" s="80"/>
      <c r="AQV263" s="91"/>
      <c r="AQW263" s="26"/>
      <c r="AQX263" s="26"/>
      <c r="AQY263" s="81"/>
      <c r="AQZ263" s="81"/>
      <c r="ARA263" s="26"/>
      <c r="ARB263" s="91"/>
      <c r="ARC263" s="91"/>
      <c r="ARD263" s="79"/>
      <c r="ARE263" s="80"/>
      <c r="ARF263" s="91"/>
      <c r="ARG263" s="26"/>
      <c r="ARH263" s="26"/>
      <c r="ARI263" s="81"/>
      <c r="ARJ263" s="81"/>
      <c r="ARK263" s="26"/>
      <c r="ARL263" s="91"/>
      <c r="ARM263" s="91"/>
      <c r="ARN263" s="79"/>
      <c r="ARO263" s="80"/>
      <c r="ARP263" s="91"/>
      <c r="ARQ263" s="26"/>
      <c r="ARR263" s="26"/>
      <c r="ARS263" s="81"/>
      <c r="ART263" s="81"/>
      <c r="ARU263" s="26"/>
      <c r="ARV263" s="91"/>
      <c r="ARW263" s="91"/>
      <c r="ARX263" s="79"/>
      <c r="ARY263" s="80"/>
      <c r="ARZ263" s="91"/>
      <c r="ASA263" s="26"/>
      <c r="ASB263" s="26"/>
      <c r="ASC263" s="81"/>
      <c r="ASD263" s="81"/>
      <c r="ASE263" s="26"/>
      <c r="ASF263" s="91"/>
      <c r="ASG263" s="91"/>
      <c r="ASH263" s="79"/>
      <c r="ASI263" s="80"/>
      <c r="ASJ263" s="91"/>
      <c r="ASK263" s="26"/>
      <c r="ASL263" s="26"/>
      <c r="ASM263" s="81"/>
      <c r="ASN263" s="81"/>
      <c r="ASO263" s="26"/>
      <c r="ASP263" s="91"/>
      <c r="ASQ263" s="91"/>
      <c r="ASR263" s="79"/>
      <c r="ASS263" s="80"/>
      <c r="AST263" s="91"/>
      <c r="ASU263" s="26"/>
      <c r="ASV263" s="26"/>
      <c r="ASW263" s="81"/>
      <c r="ASX263" s="81"/>
      <c r="ASY263" s="26"/>
      <c r="ASZ263" s="91"/>
      <c r="ATA263" s="91"/>
      <c r="ATB263" s="79"/>
      <c r="ATC263" s="80"/>
      <c r="ATD263" s="91"/>
      <c r="ATE263" s="26"/>
      <c r="ATF263" s="26"/>
      <c r="ATG263" s="81"/>
      <c r="ATH263" s="81"/>
      <c r="ATI263" s="26"/>
      <c r="ATJ263" s="91"/>
      <c r="ATK263" s="91"/>
      <c r="ATL263" s="79"/>
      <c r="ATM263" s="80"/>
      <c r="ATN263" s="91"/>
      <c r="ATO263" s="26"/>
      <c r="ATP263" s="26"/>
      <c r="ATQ263" s="81"/>
      <c r="ATR263" s="81"/>
      <c r="ATS263" s="26"/>
      <c r="ATT263" s="91"/>
      <c r="ATU263" s="91"/>
      <c r="ATV263" s="79"/>
      <c r="ATW263" s="80"/>
      <c r="ATX263" s="91"/>
      <c r="ATY263" s="26"/>
      <c r="ATZ263" s="26"/>
      <c r="AUA263" s="81"/>
      <c r="AUB263" s="81"/>
      <c r="AUC263" s="26"/>
      <c r="AUD263" s="91"/>
      <c r="AUE263" s="91"/>
      <c r="AUF263" s="79"/>
      <c r="AUG263" s="80"/>
      <c r="AUH263" s="91"/>
      <c r="AUI263" s="26"/>
      <c r="AUJ263" s="26"/>
      <c r="AUK263" s="81"/>
      <c r="AUL263" s="81"/>
      <c r="AUM263" s="26"/>
      <c r="AUN263" s="91"/>
      <c r="AUO263" s="91"/>
      <c r="AUP263" s="79"/>
      <c r="AUQ263" s="80"/>
      <c r="AUR263" s="91"/>
      <c r="AUS263" s="26"/>
      <c r="AUT263" s="26"/>
      <c r="AUU263" s="81"/>
      <c r="AUV263" s="81"/>
      <c r="AUW263" s="26"/>
      <c r="AUX263" s="91"/>
      <c r="AUY263" s="91"/>
      <c r="AUZ263" s="79"/>
      <c r="AVA263" s="80"/>
      <c r="AVB263" s="91"/>
      <c r="AVC263" s="26"/>
      <c r="AVD263" s="26"/>
      <c r="AVE263" s="81"/>
      <c r="AVF263" s="81"/>
      <c r="AVG263" s="26"/>
      <c r="AVH263" s="91"/>
      <c r="AVI263" s="91"/>
      <c r="AVJ263" s="79"/>
      <c r="AVK263" s="80"/>
      <c r="AVL263" s="91"/>
      <c r="AVM263" s="26"/>
      <c r="AVN263" s="26"/>
      <c r="AVO263" s="81"/>
      <c r="AVP263" s="81"/>
      <c r="AVQ263" s="26"/>
      <c r="AVR263" s="91"/>
      <c r="AVS263" s="91"/>
      <c r="AVT263" s="79"/>
      <c r="AVU263" s="80"/>
      <c r="AVV263" s="91"/>
      <c r="AVW263" s="26"/>
      <c r="AVX263" s="26"/>
      <c r="AVY263" s="81"/>
      <c r="AVZ263" s="81"/>
      <c r="AWA263" s="26"/>
      <c r="AWB263" s="91"/>
      <c r="AWC263" s="91"/>
      <c r="AWD263" s="79"/>
      <c r="AWE263" s="80"/>
      <c r="AWF263" s="91"/>
      <c r="AWG263" s="26"/>
      <c r="AWH263" s="26"/>
      <c r="AWI263" s="81"/>
      <c r="AWJ263" s="81"/>
      <c r="AWK263" s="26"/>
      <c r="AWL263" s="91"/>
      <c r="AWM263" s="91"/>
      <c r="AWN263" s="79"/>
      <c r="AWO263" s="80"/>
      <c r="AWP263" s="91"/>
      <c r="AWQ263" s="26"/>
      <c r="AWR263" s="26"/>
      <c r="AWS263" s="81"/>
      <c r="AWT263" s="81"/>
      <c r="AWU263" s="26"/>
      <c r="AWV263" s="91"/>
      <c r="AWW263" s="91"/>
      <c r="AWX263" s="79"/>
      <c r="AWY263" s="80"/>
      <c r="AWZ263" s="91"/>
      <c r="AXA263" s="26"/>
      <c r="AXB263" s="26"/>
      <c r="AXC263" s="81"/>
      <c r="AXD263" s="81"/>
      <c r="AXE263" s="26"/>
      <c r="AXF263" s="91"/>
      <c r="AXG263" s="91"/>
      <c r="AXH263" s="79"/>
      <c r="AXI263" s="80"/>
      <c r="AXJ263" s="91"/>
      <c r="AXK263" s="26"/>
      <c r="AXL263" s="26"/>
      <c r="AXM263" s="81"/>
      <c r="AXN263" s="81"/>
      <c r="AXO263" s="26"/>
      <c r="AXP263" s="91"/>
      <c r="AXQ263" s="91"/>
      <c r="AXR263" s="79"/>
      <c r="AXS263" s="80"/>
      <c r="AXT263" s="91"/>
      <c r="AXU263" s="26"/>
      <c r="AXV263" s="26"/>
      <c r="AXW263" s="81"/>
      <c r="AXX263" s="81"/>
      <c r="AXY263" s="26"/>
      <c r="AXZ263" s="91"/>
      <c r="AYA263" s="91"/>
      <c r="AYB263" s="79"/>
      <c r="AYC263" s="80"/>
      <c r="AYD263" s="91"/>
      <c r="AYE263" s="26"/>
      <c r="AYF263" s="26"/>
      <c r="AYG263" s="81"/>
      <c r="AYH263" s="81"/>
      <c r="AYI263" s="26"/>
      <c r="AYJ263" s="91"/>
      <c r="AYK263" s="91"/>
      <c r="AYL263" s="79"/>
      <c r="AYM263" s="80"/>
      <c r="AYN263" s="91"/>
      <c r="AYO263" s="26"/>
      <c r="AYP263" s="26"/>
      <c r="AYQ263" s="81"/>
      <c r="AYR263" s="81"/>
      <c r="AYS263" s="26"/>
      <c r="AYT263" s="91"/>
      <c r="AYU263" s="91"/>
      <c r="AYV263" s="79"/>
      <c r="AYW263" s="80"/>
      <c r="AYX263" s="91"/>
      <c r="AYY263" s="26"/>
      <c r="AYZ263" s="26"/>
      <c r="AZA263" s="81"/>
      <c r="AZB263" s="81"/>
      <c r="AZC263" s="26"/>
      <c r="AZD263" s="91"/>
      <c r="AZE263" s="91"/>
      <c r="AZF263" s="79"/>
      <c r="AZG263" s="80"/>
      <c r="AZH263" s="91"/>
      <c r="AZI263" s="26"/>
      <c r="AZJ263" s="26"/>
      <c r="AZK263" s="81"/>
      <c r="AZL263" s="81"/>
      <c r="AZM263" s="26"/>
      <c r="AZN263" s="91"/>
      <c r="AZO263" s="91"/>
      <c r="AZP263" s="79"/>
      <c r="AZQ263" s="80"/>
      <c r="AZR263" s="91"/>
      <c r="AZS263" s="26"/>
      <c r="AZT263" s="26"/>
      <c r="AZU263" s="81"/>
      <c r="AZV263" s="81"/>
      <c r="AZW263" s="26"/>
      <c r="AZX263" s="91"/>
      <c r="AZY263" s="91"/>
      <c r="AZZ263" s="79"/>
      <c r="BAA263" s="80"/>
      <c r="BAB263" s="91"/>
      <c r="BAC263" s="26"/>
      <c r="BAD263" s="26"/>
      <c r="BAE263" s="81"/>
      <c r="BAF263" s="81"/>
      <c r="BAG263" s="26"/>
      <c r="BAH263" s="91"/>
      <c r="BAI263" s="91"/>
      <c r="BAJ263" s="79"/>
      <c r="BAK263" s="80"/>
      <c r="BAL263" s="91"/>
      <c r="BAM263" s="26"/>
      <c r="BAN263" s="26"/>
      <c r="BAO263" s="81"/>
      <c r="BAP263" s="81"/>
      <c r="BAQ263" s="26"/>
      <c r="BAR263" s="91"/>
      <c r="BAS263" s="91"/>
      <c r="BAT263" s="79"/>
      <c r="BAU263" s="80"/>
      <c r="BAV263" s="91"/>
      <c r="BAW263" s="26"/>
      <c r="BAX263" s="26"/>
      <c r="BAY263" s="81"/>
      <c r="BAZ263" s="81"/>
      <c r="BBA263" s="26"/>
      <c r="BBB263" s="91"/>
      <c r="BBC263" s="91"/>
      <c r="BBD263" s="79"/>
      <c r="BBE263" s="80"/>
      <c r="BBF263" s="91"/>
      <c r="BBG263" s="26"/>
      <c r="BBH263" s="26"/>
      <c r="BBI263" s="81"/>
      <c r="BBJ263" s="81"/>
      <c r="BBK263" s="26"/>
      <c r="BBL263" s="91"/>
      <c r="BBM263" s="91"/>
      <c r="BBN263" s="79"/>
      <c r="BBO263" s="80"/>
      <c r="BBP263" s="91"/>
      <c r="BBQ263" s="26"/>
      <c r="BBR263" s="26"/>
      <c r="BBS263" s="81"/>
      <c r="BBT263" s="81"/>
      <c r="BBU263" s="26"/>
      <c r="BBV263" s="91"/>
      <c r="BBW263" s="91"/>
      <c r="BBX263" s="79"/>
      <c r="BBY263" s="80"/>
      <c r="BBZ263" s="91"/>
      <c r="BCA263" s="26"/>
      <c r="BCB263" s="26"/>
      <c r="BCC263" s="81"/>
      <c r="BCD263" s="81"/>
      <c r="BCE263" s="26"/>
      <c r="BCF263" s="91"/>
      <c r="BCG263" s="91"/>
      <c r="BCH263" s="79"/>
      <c r="BCI263" s="80"/>
      <c r="BCJ263" s="91"/>
      <c r="BCK263" s="26"/>
      <c r="BCL263" s="26"/>
      <c r="BCM263" s="81"/>
      <c r="BCN263" s="81"/>
      <c r="BCO263" s="26"/>
      <c r="BCP263" s="91"/>
      <c r="BCQ263" s="91"/>
      <c r="BCR263" s="79"/>
      <c r="BCS263" s="80"/>
      <c r="BCT263" s="91"/>
      <c r="BCU263" s="26"/>
      <c r="BCV263" s="26"/>
      <c r="BCW263" s="81"/>
      <c r="BCX263" s="81"/>
      <c r="BCY263" s="26"/>
      <c r="BCZ263" s="91"/>
      <c r="BDA263" s="91"/>
      <c r="BDB263" s="79"/>
      <c r="BDC263" s="80"/>
      <c r="BDD263" s="91"/>
      <c r="BDE263" s="26"/>
      <c r="BDF263" s="26"/>
      <c r="BDG263" s="81"/>
      <c r="BDH263" s="81"/>
      <c r="BDI263" s="26"/>
      <c r="BDJ263" s="91"/>
      <c r="BDK263" s="91"/>
      <c r="BDL263" s="79"/>
      <c r="BDM263" s="80"/>
      <c r="BDN263" s="91"/>
      <c r="BDO263" s="26"/>
      <c r="BDP263" s="26"/>
      <c r="BDQ263" s="81"/>
      <c r="BDR263" s="81"/>
      <c r="BDS263" s="26"/>
      <c r="BDT263" s="91"/>
      <c r="BDU263" s="91"/>
      <c r="BDV263" s="79"/>
      <c r="BDW263" s="80"/>
      <c r="BDX263" s="91"/>
      <c r="BDY263" s="26"/>
      <c r="BDZ263" s="26"/>
      <c r="BEA263" s="81"/>
      <c r="BEB263" s="81"/>
      <c r="BEC263" s="26"/>
      <c r="BED263" s="91"/>
      <c r="BEE263" s="91"/>
      <c r="BEF263" s="79"/>
      <c r="BEG263" s="80"/>
      <c r="BEH263" s="91"/>
      <c r="BEI263" s="26"/>
      <c r="BEJ263" s="26"/>
      <c r="BEK263" s="81"/>
      <c r="BEL263" s="81"/>
      <c r="BEM263" s="26"/>
      <c r="BEN263" s="91"/>
      <c r="BEO263" s="91"/>
      <c r="BEP263" s="79"/>
      <c r="BEQ263" s="80"/>
      <c r="BER263" s="91"/>
      <c r="BES263" s="26"/>
      <c r="BET263" s="26"/>
      <c r="BEU263" s="81"/>
      <c r="BEV263" s="81"/>
      <c r="BEW263" s="26"/>
      <c r="BEX263" s="91"/>
      <c r="BEY263" s="91"/>
      <c r="BEZ263" s="79"/>
      <c r="BFA263" s="80"/>
      <c r="BFB263" s="91"/>
      <c r="BFC263" s="26"/>
      <c r="BFD263" s="26"/>
      <c r="BFE263" s="81"/>
      <c r="BFF263" s="81"/>
      <c r="BFG263" s="26"/>
      <c r="BFH263" s="91"/>
      <c r="BFI263" s="91"/>
      <c r="BFJ263" s="79"/>
      <c r="BFK263" s="80"/>
      <c r="BFL263" s="91"/>
      <c r="BFM263" s="26"/>
      <c r="BFN263" s="26"/>
      <c r="BFO263" s="81"/>
      <c r="BFP263" s="81"/>
      <c r="BFQ263" s="26"/>
      <c r="BFR263" s="91"/>
      <c r="BFS263" s="91"/>
      <c r="BFT263" s="79"/>
      <c r="BFU263" s="80"/>
      <c r="BFV263" s="91"/>
      <c r="BFW263" s="26"/>
      <c r="BFX263" s="26"/>
      <c r="BFY263" s="81"/>
      <c r="BFZ263" s="81"/>
      <c r="BGA263" s="26"/>
      <c r="BGB263" s="91"/>
      <c r="BGC263" s="91"/>
      <c r="BGD263" s="79"/>
      <c r="BGE263" s="80"/>
      <c r="BGF263" s="91"/>
      <c r="BGG263" s="26"/>
      <c r="BGH263" s="26"/>
      <c r="BGI263" s="81"/>
      <c r="BGJ263" s="81"/>
      <c r="BGK263" s="26"/>
      <c r="BGL263" s="91"/>
      <c r="BGM263" s="91"/>
      <c r="BGN263" s="79"/>
      <c r="BGO263" s="80"/>
      <c r="BGP263" s="91"/>
      <c r="BGQ263" s="26"/>
      <c r="BGR263" s="26"/>
      <c r="BGS263" s="81"/>
      <c r="BGT263" s="81"/>
      <c r="BGU263" s="26"/>
      <c r="BGV263" s="91"/>
      <c r="BGW263" s="91"/>
      <c r="BGX263" s="79"/>
      <c r="BGY263" s="80"/>
      <c r="BGZ263" s="91"/>
      <c r="BHA263" s="26"/>
      <c r="BHB263" s="26"/>
      <c r="BHC263" s="81"/>
      <c r="BHD263" s="81"/>
      <c r="BHE263" s="26"/>
      <c r="BHF263" s="91"/>
      <c r="BHG263" s="91"/>
      <c r="BHH263" s="79"/>
      <c r="BHI263" s="80"/>
      <c r="BHJ263" s="91"/>
      <c r="BHK263" s="26"/>
      <c r="BHL263" s="26"/>
      <c r="BHM263" s="81"/>
      <c r="BHN263" s="81"/>
      <c r="BHO263" s="26"/>
      <c r="BHP263" s="91"/>
      <c r="BHQ263" s="91"/>
      <c r="BHR263" s="79"/>
      <c r="BHS263" s="80"/>
      <c r="BHT263" s="91"/>
      <c r="BHU263" s="26"/>
      <c r="BHV263" s="26"/>
      <c r="BHW263" s="81"/>
      <c r="BHX263" s="81"/>
      <c r="BHY263" s="26"/>
      <c r="BHZ263" s="91"/>
      <c r="BIA263" s="91"/>
      <c r="BIB263" s="79"/>
      <c r="BIC263" s="80"/>
      <c r="BID263" s="91"/>
      <c r="BIE263" s="26"/>
      <c r="BIF263" s="26"/>
      <c r="BIG263" s="81"/>
      <c r="BIH263" s="81"/>
      <c r="BII263" s="26"/>
      <c r="BIJ263" s="91"/>
      <c r="BIK263" s="91"/>
      <c r="BIL263" s="79"/>
      <c r="BIM263" s="80"/>
      <c r="BIN263" s="91"/>
      <c r="BIO263" s="26"/>
      <c r="BIP263" s="26"/>
      <c r="BIQ263" s="81"/>
      <c r="BIR263" s="81"/>
      <c r="BIS263" s="26"/>
      <c r="BIT263" s="91"/>
      <c r="BIU263" s="91"/>
      <c r="BIV263" s="79"/>
      <c r="BIW263" s="80"/>
      <c r="BIX263" s="91"/>
      <c r="BIY263" s="26"/>
      <c r="BIZ263" s="26"/>
      <c r="BJA263" s="81"/>
      <c r="BJB263" s="81"/>
      <c r="BJC263" s="26"/>
      <c r="BJD263" s="91"/>
      <c r="BJE263" s="91"/>
      <c r="BJF263" s="79"/>
      <c r="BJG263" s="80"/>
      <c r="BJH263" s="91"/>
      <c r="BJI263" s="26"/>
      <c r="BJJ263" s="26"/>
      <c r="BJK263" s="81"/>
      <c r="BJL263" s="81"/>
      <c r="BJM263" s="26"/>
      <c r="BJN263" s="91"/>
      <c r="BJO263" s="91"/>
      <c r="BJP263" s="79"/>
      <c r="BJQ263" s="80"/>
      <c r="BJR263" s="91"/>
      <c r="BJS263" s="26"/>
      <c r="BJT263" s="26"/>
      <c r="BJU263" s="81"/>
      <c r="BJV263" s="81"/>
      <c r="BJW263" s="26"/>
      <c r="BJX263" s="91"/>
      <c r="BJY263" s="91"/>
      <c r="BJZ263" s="79"/>
      <c r="BKA263" s="80"/>
      <c r="BKB263" s="91"/>
      <c r="BKC263" s="26"/>
      <c r="BKD263" s="26"/>
      <c r="BKE263" s="81"/>
      <c r="BKF263" s="81"/>
      <c r="BKG263" s="26"/>
      <c r="BKH263" s="91"/>
      <c r="BKI263" s="91"/>
      <c r="BKJ263" s="79"/>
      <c r="BKK263" s="80"/>
      <c r="BKL263" s="91"/>
      <c r="BKM263" s="26"/>
      <c r="BKN263" s="26"/>
      <c r="BKO263" s="81"/>
      <c r="BKP263" s="81"/>
      <c r="BKQ263" s="26"/>
      <c r="BKR263" s="91"/>
      <c r="BKS263" s="91"/>
      <c r="BKT263" s="79"/>
      <c r="BKU263" s="80"/>
      <c r="BKV263" s="91"/>
      <c r="BKW263" s="26"/>
      <c r="BKX263" s="26"/>
      <c r="BKY263" s="81"/>
      <c r="BKZ263" s="81"/>
      <c r="BLA263" s="26"/>
      <c r="BLB263" s="91"/>
      <c r="BLC263" s="91"/>
      <c r="BLD263" s="79"/>
      <c r="BLE263" s="80"/>
      <c r="BLF263" s="91"/>
      <c r="BLG263" s="26"/>
      <c r="BLH263" s="26"/>
      <c r="BLI263" s="81"/>
      <c r="BLJ263" s="81"/>
      <c r="BLK263" s="26"/>
      <c r="BLL263" s="91"/>
      <c r="BLM263" s="91"/>
      <c r="BLN263" s="79"/>
      <c r="BLO263" s="80"/>
      <c r="BLP263" s="91"/>
      <c r="BLQ263" s="26"/>
      <c r="BLR263" s="26"/>
      <c r="BLS263" s="81"/>
      <c r="BLT263" s="81"/>
      <c r="BLU263" s="26"/>
      <c r="BLV263" s="91"/>
      <c r="BLW263" s="91"/>
      <c r="BLX263" s="79"/>
      <c r="BLY263" s="80"/>
      <c r="BLZ263" s="91"/>
      <c r="BMA263" s="26"/>
      <c r="BMB263" s="26"/>
      <c r="BMC263" s="81"/>
      <c r="BMD263" s="81"/>
      <c r="BME263" s="26"/>
      <c r="BMF263" s="91"/>
      <c r="BMG263" s="91"/>
      <c r="BMH263" s="79"/>
      <c r="BMI263" s="80"/>
      <c r="BMJ263" s="91"/>
      <c r="BMK263" s="26"/>
      <c r="BML263" s="26"/>
      <c r="BMM263" s="81"/>
      <c r="BMN263" s="81"/>
      <c r="BMO263" s="26"/>
      <c r="BMP263" s="91"/>
      <c r="BMQ263" s="91"/>
      <c r="BMR263" s="79"/>
      <c r="BMS263" s="80"/>
      <c r="BMT263" s="91"/>
      <c r="BMU263" s="26"/>
      <c r="BMV263" s="26"/>
      <c r="BMW263" s="81"/>
      <c r="BMX263" s="81"/>
      <c r="BMY263" s="26"/>
      <c r="BMZ263" s="91"/>
      <c r="BNA263" s="91"/>
      <c r="BNB263" s="79"/>
      <c r="BNC263" s="80"/>
      <c r="BND263" s="91"/>
      <c r="BNE263" s="26"/>
      <c r="BNF263" s="26"/>
      <c r="BNG263" s="81"/>
      <c r="BNH263" s="81"/>
      <c r="BNI263" s="26"/>
      <c r="BNJ263" s="91"/>
      <c r="BNK263" s="91"/>
      <c r="BNL263" s="79"/>
      <c r="BNM263" s="80"/>
      <c r="BNN263" s="91"/>
      <c r="BNO263" s="26"/>
      <c r="BNP263" s="26"/>
      <c r="BNQ263" s="81"/>
      <c r="BNR263" s="81"/>
      <c r="BNS263" s="26"/>
      <c r="BNT263" s="91"/>
      <c r="BNU263" s="91"/>
      <c r="BNV263" s="79"/>
      <c r="BNW263" s="80"/>
      <c r="BNX263" s="91"/>
      <c r="BNY263" s="26"/>
      <c r="BNZ263" s="26"/>
      <c r="BOA263" s="81"/>
      <c r="BOB263" s="81"/>
      <c r="BOC263" s="26"/>
      <c r="BOD263" s="91"/>
      <c r="BOE263" s="91"/>
      <c r="BOF263" s="79"/>
      <c r="BOG263" s="80"/>
      <c r="BOH263" s="91"/>
      <c r="BOI263" s="26"/>
      <c r="BOJ263" s="26"/>
      <c r="BOK263" s="81"/>
      <c r="BOL263" s="81"/>
      <c r="BOM263" s="26"/>
      <c r="BON263" s="91"/>
      <c r="BOO263" s="91"/>
      <c r="BOP263" s="79"/>
      <c r="BOQ263" s="80"/>
      <c r="BOR263" s="91"/>
      <c r="BOS263" s="26"/>
      <c r="BOT263" s="26"/>
      <c r="BOU263" s="81"/>
      <c r="BOV263" s="81"/>
      <c r="BOW263" s="26"/>
      <c r="BOX263" s="91"/>
      <c r="BOY263" s="91"/>
      <c r="BOZ263" s="79"/>
      <c r="BPA263" s="80"/>
      <c r="BPB263" s="91"/>
      <c r="BPC263" s="26"/>
      <c r="BPD263" s="26"/>
      <c r="BPE263" s="81"/>
      <c r="BPF263" s="81"/>
      <c r="BPG263" s="26"/>
      <c r="BPH263" s="91"/>
      <c r="BPI263" s="91"/>
      <c r="BPJ263" s="79"/>
      <c r="BPK263" s="80"/>
      <c r="BPL263" s="91"/>
      <c r="BPM263" s="26"/>
      <c r="BPN263" s="26"/>
      <c r="BPO263" s="81"/>
      <c r="BPP263" s="81"/>
      <c r="BPQ263" s="26"/>
      <c r="BPR263" s="91"/>
      <c r="BPS263" s="91"/>
      <c r="BPT263" s="79"/>
      <c r="BPU263" s="80"/>
      <c r="BPV263" s="91"/>
      <c r="BPW263" s="26"/>
      <c r="BPX263" s="26"/>
      <c r="BPY263" s="81"/>
      <c r="BPZ263" s="81"/>
      <c r="BQA263" s="26"/>
      <c r="BQB263" s="91"/>
      <c r="BQC263" s="91"/>
      <c r="BQD263" s="79"/>
      <c r="BQE263" s="80"/>
      <c r="BQF263" s="91"/>
      <c r="BQG263" s="26"/>
      <c r="BQH263" s="26"/>
      <c r="BQI263" s="81"/>
      <c r="BQJ263" s="81"/>
      <c r="BQK263" s="26"/>
      <c r="BQL263" s="91"/>
      <c r="BQM263" s="91"/>
      <c r="BQN263" s="79"/>
      <c r="BQO263" s="80"/>
      <c r="BQP263" s="91"/>
      <c r="BQQ263" s="26"/>
      <c r="BQR263" s="26"/>
      <c r="BQS263" s="81"/>
      <c r="BQT263" s="81"/>
      <c r="BQU263" s="26"/>
      <c r="BQV263" s="91"/>
      <c r="BQW263" s="91"/>
      <c r="BQX263" s="79"/>
      <c r="BQY263" s="80"/>
      <c r="BQZ263" s="91"/>
      <c r="BRA263" s="26"/>
      <c r="BRB263" s="26"/>
      <c r="BRC263" s="81"/>
      <c r="BRD263" s="81"/>
      <c r="BRE263" s="26"/>
      <c r="BRF263" s="91"/>
      <c r="BRG263" s="91"/>
      <c r="BRH263" s="79"/>
      <c r="BRI263" s="80"/>
      <c r="BRJ263" s="91"/>
      <c r="BRK263" s="26"/>
      <c r="BRL263" s="26"/>
      <c r="BRM263" s="81"/>
      <c r="BRN263" s="81"/>
      <c r="BRO263" s="26"/>
      <c r="BRP263" s="91"/>
      <c r="BRQ263" s="91"/>
      <c r="BRR263" s="79"/>
      <c r="BRS263" s="80"/>
      <c r="BRT263" s="91"/>
      <c r="BRU263" s="26"/>
      <c r="BRV263" s="26"/>
      <c r="BRW263" s="81"/>
      <c r="BRX263" s="81"/>
      <c r="BRY263" s="26"/>
      <c r="BRZ263" s="91"/>
      <c r="BSA263" s="91"/>
      <c r="BSB263" s="79"/>
      <c r="BSC263" s="80"/>
      <c r="BSD263" s="91"/>
      <c r="BSE263" s="26"/>
      <c r="BSF263" s="26"/>
      <c r="BSG263" s="81"/>
      <c r="BSH263" s="81"/>
      <c r="BSI263" s="26"/>
      <c r="BSJ263" s="91"/>
      <c r="BSK263" s="91"/>
      <c r="BSL263" s="79"/>
      <c r="BSM263" s="80"/>
      <c r="BSN263" s="91"/>
      <c r="BSO263" s="26"/>
      <c r="BSP263" s="26"/>
      <c r="BSQ263" s="81"/>
      <c r="BSR263" s="81"/>
      <c r="BSS263" s="26"/>
      <c r="BST263" s="91"/>
      <c r="BSU263" s="91"/>
      <c r="BSV263" s="79"/>
      <c r="BSW263" s="80"/>
      <c r="BSX263" s="91"/>
      <c r="BSY263" s="26"/>
      <c r="BSZ263" s="26"/>
      <c r="BTA263" s="81"/>
      <c r="BTB263" s="81"/>
      <c r="BTC263" s="26"/>
      <c r="BTD263" s="91"/>
      <c r="BTE263" s="91"/>
      <c r="BTF263" s="79"/>
      <c r="BTG263" s="80"/>
      <c r="BTH263" s="91"/>
      <c r="BTI263" s="26"/>
      <c r="BTJ263" s="26"/>
      <c r="BTK263" s="81"/>
      <c r="BTL263" s="81"/>
      <c r="BTM263" s="26"/>
      <c r="BTN263" s="91"/>
      <c r="BTO263" s="91"/>
      <c r="BTP263" s="79"/>
      <c r="BTQ263" s="80"/>
      <c r="BTR263" s="91"/>
      <c r="BTS263" s="26"/>
      <c r="BTT263" s="26"/>
      <c r="BTU263" s="81"/>
      <c r="BTV263" s="81"/>
      <c r="BTW263" s="26"/>
      <c r="BTX263" s="91"/>
      <c r="BTY263" s="91"/>
      <c r="BTZ263" s="79"/>
      <c r="BUA263" s="80"/>
      <c r="BUB263" s="91"/>
      <c r="BUC263" s="26"/>
      <c r="BUD263" s="26"/>
      <c r="BUE263" s="81"/>
      <c r="BUF263" s="81"/>
      <c r="BUG263" s="26"/>
      <c r="BUH263" s="91"/>
      <c r="BUI263" s="91"/>
      <c r="BUJ263" s="79"/>
      <c r="BUK263" s="80"/>
      <c r="BUL263" s="91"/>
      <c r="BUM263" s="26"/>
      <c r="BUN263" s="26"/>
      <c r="BUO263" s="81"/>
      <c r="BUP263" s="81"/>
      <c r="BUQ263" s="26"/>
      <c r="BUR263" s="91"/>
      <c r="BUS263" s="91"/>
      <c r="BUT263" s="79"/>
      <c r="BUU263" s="80"/>
      <c r="BUV263" s="91"/>
      <c r="BUW263" s="26"/>
      <c r="BUX263" s="26"/>
      <c r="BUY263" s="81"/>
      <c r="BUZ263" s="81"/>
      <c r="BVA263" s="26"/>
      <c r="BVB263" s="91"/>
      <c r="BVC263" s="91"/>
      <c r="BVD263" s="79"/>
      <c r="BVE263" s="80"/>
      <c r="BVF263" s="91"/>
      <c r="BVG263" s="26"/>
      <c r="BVH263" s="26"/>
      <c r="BVI263" s="81"/>
      <c r="BVJ263" s="81"/>
      <c r="BVK263" s="26"/>
      <c r="BVL263" s="91"/>
      <c r="BVM263" s="91"/>
      <c r="BVN263" s="79"/>
      <c r="BVO263" s="80"/>
      <c r="BVP263" s="91"/>
      <c r="BVQ263" s="26"/>
      <c r="BVR263" s="26"/>
      <c r="BVS263" s="81"/>
      <c r="BVT263" s="81"/>
      <c r="BVU263" s="26"/>
      <c r="BVV263" s="91"/>
      <c r="BVW263" s="91"/>
      <c r="BVX263" s="79"/>
      <c r="BVY263" s="80"/>
      <c r="BVZ263" s="91"/>
      <c r="BWA263" s="26"/>
      <c r="BWB263" s="26"/>
      <c r="BWC263" s="81"/>
      <c r="BWD263" s="81"/>
      <c r="BWE263" s="26"/>
      <c r="BWF263" s="91"/>
      <c r="BWG263" s="91"/>
      <c r="BWH263" s="79"/>
      <c r="BWI263" s="80"/>
      <c r="BWJ263" s="91"/>
      <c r="BWK263" s="26"/>
      <c r="BWL263" s="26"/>
      <c r="BWM263" s="81"/>
      <c r="BWN263" s="81"/>
      <c r="BWO263" s="26"/>
      <c r="BWP263" s="91"/>
      <c r="BWQ263" s="91"/>
      <c r="BWR263" s="79"/>
      <c r="BWS263" s="80"/>
      <c r="BWT263" s="91"/>
      <c r="BWU263" s="26"/>
      <c r="BWV263" s="26"/>
      <c r="BWW263" s="81"/>
      <c r="BWX263" s="81"/>
      <c r="BWY263" s="26"/>
      <c r="BWZ263" s="91"/>
      <c r="BXA263" s="91"/>
      <c r="BXB263" s="79"/>
      <c r="BXC263" s="80"/>
      <c r="BXD263" s="91"/>
      <c r="BXE263" s="26"/>
      <c r="BXF263" s="26"/>
      <c r="BXG263" s="81"/>
      <c r="BXH263" s="81"/>
      <c r="BXI263" s="26"/>
      <c r="BXJ263" s="91"/>
      <c r="BXK263" s="91"/>
      <c r="BXL263" s="79"/>
      <c r="BXM263" s="80"/>
      <c r="BXN263" s="91"/>
      <c r="BXO263" s="26"/>
      <c r="BXP263" s="26"/>
      <c r="BXQ263" s="81"/>
      <c r="BXR263" s="81"/>
      <c r="BXS263" s="26"/>
      <c r="BXT263" s="91"/>
      <c r="BXU263" s="91"/>
      <c r="BXV263" s="79"/>
      <c r="BXW263" s="80"/>
      <c r="BXX263" s="91"/>
      <c r="BXY263" s="26"/>
      <c r="BXZ263" s="26"/>
      <c r="BYA263" s="81"/>
      <c r="BYB263" s="81"/>
      <c r="BYC263" s="26"/>
      <c r="BYD263" s="91"/>
      <c r="BYE263" s="91"/>
      <c r="BYF263" s="79"/>
      <c r="BYG263" s="80"/>
      <c r="BYH263" s="91"/>
      <c r="BYI263" s="26"/>
      <c r="BYJ263" s="26"/>
      <c r="BYK263" s="81"/>
      <c r="BYL263" s="81"/>
      <c r="BYM263" s="26"/>
      <c r="BYN263" s="91"/>
      <c r="BYO263" s="91"/>
      <c r="BYP263" s="79"/>
      <c r="BYQ263" s="80"/>
      <c r="BYR263" s="91"/>
      <c r="BYS263" s="26"/>
      <c r="BYT263" s="26"/>
      <c r="BYU263" s="81"/>
      <c r="BYV263" s="81"/>
      <c r="BYW263" s="26"/>
      <c r="BYX263" s="91"/>
      <c r="BYY263" s="91"/>
      <c r="BYZ263" s="79"/>
      <c r="BZA263" s="80"/>
      <c r="BZB263" s="91"/>
      <c r="BZC263" s="26"/>
      <c r="BZD263" s="26"/>
      <c r="BZE263" s="81"/>
      <c r="BZF263" s="81"/>
      <c r="BZG263" s="26"/>
      <c r="BZH263" s="91"/>
      <c r="BZI263" s="91"/>
      <c r="BZJ263" s="79"/>
      <c r="BZK263" s="80"/>
      <c r="BZL263" s="91"/>
      <c r="BZM263" s="26"/>
      <c r="BZN263" s="26"/>
      <c r="BZO263" s="81"/>
      <c r="BZP263" s="81"/>
      <c r="BZQ263" s="26"/>
      <c r="BZR263" s="91"/>
      <c r="BZS263" s="91"/>
      <c r="BZT263" s="79"/>
      <c r="BZU263" s="80"/>
      <c r="BZV263" s="91"/>
      <c r="BZW263" s="26"/>
      <c r="BZX263" s="26"/>
      <c r="BZY263" s="81"/>
      <c r="BZZ263" s="81"/>
      <c r="CAA263" s="26"/>
      <c r="CAB263" s="91"/>
      <c r="CAC263" s="91"/>
      <c r="CAD263" s="79"/>
      <c r="CAE263" s="80"/>
      <c r="CAF263" s="91"/>
      <c r="CAG263" s="26"/>
      <c r="CAH263" s="26"/>
      <c r="CAI263" s="81"/>
      <c r="CAJ263" s="81"/>
      <c r="CAK263" s="26"/>
      <c r="CAL263" s="91"/>
      <c r="CAM263" s="91"/>
      <c r="CAN263" s="79"/>
      <c r="CAO263" s="80"/>
      <c r="CAP263" s="91"/>
      <c r="CAQ263" s="26"/>
      <c r="CAR263" s="26"/>
      <c r="CAS263" s="81"/>
      <c r="CAT263" s="81"/>
      <c r="CAU263" s="26"/>
      <c r="CAV263" s="91"/>
      <c r="CAW263" s="91"/>
      <c r="CAX263" s="79"/>
      <c r="CAY263" s="80"/>
      <c r="CAZ263" s="91"/>
      <c r="CBA263" s="26"/>
      <c r="CBB263" s="26"/>
      <c r="CBC263" s="81"/>
      <c r="CBD263" s="81"/>
      <c r="CBE263" s="26"/>
      <c r="CBF263" s="91"/>
      <c r="CBG263" s="91"/>
      <c r="CBH263" s="79"/>
      <c r="CBI263" s="80"/>
      <c r="CBJ263" s="91"/>
      <c r="CBK263" s="26"/>
      <c r="CBL263" s="26"/>
      <c r="CBM263" s="81"/>
      <c r="CBN263" s="81"/>
      <c r="CBO263" s="26"/>
      <c r="CBP263" s="91"/>
      <c r="CBQ263" s="91"/>
      <c r="CBR263" s="79"/>
      <c r="CBS263" s="80"/>
      <c r="CBT263" s="91"/>
      <c r="CBU263" s="26"/>
      <c r="CBV263" s="26"/>
      <c r="CBW263" s="81"/>
      <c r="CBX263" s="81"/>
      <c r="CBY263" s="26"/>
      <c r="CBZ263" s="91"/>
      <c r="CCA263" s="91"/>
      <c r="CCB263" s="79"/>
      <c r="CCC263" s="80"/>
      <c r="CCD263" s="91"/>
      <c r="CCE263" s="26"/>
      <c r="CCF263" s="26"/>
      <c r="CCG263" s="81"/>
      <c r="CCH263" s="81"/>
      <c r="CCI263" s="26"/>
      <c r="CCJ263" s="91"/>
      <c r="CCK263" s="91"/>
      <c r="CCL263" s="79"/>
      <c r="CCM263" s="80"/>
      <c r="CCN263" s="91"/>
      <c r="CCO263" s="26"/>
      <c r="CCP263" s="26"/>
      <c r="CCQ263" s="81"/>
      <c r="CCR263" s="81"/>
      <c r="CCS263" s="26"/>
      <c r="CCT263" s="91"/>
      <c r="CCU263" s="91"/>
      <c r="CCV263" s="79"/>
      <c r="CCW263" s="80"/>
      <c r="CCX263" s="91"/>
      <c r="CCY263" s="26"/>
      <c r="CCZ263" s="26"/>
      <c r="CDA263" s="81"/>
      <c r="CDB263" s="81"/>
      <c r="CDC263" s="26"/>
      <c r="CDD263" s="91"/>
      <c r="CDE263" s="91"/>
      <c r="CDF263" s="79"/>
      <c r="CDG263" s="80"/>
      <c r="CDH263" s="91"/>
      <c r="CDI263" s="26"/>
      <c r="CDJ263" s="26"/>
      <c r="CDK263" s="81"/>
      <c r="CDL263" s="81"/>
      <c r="CDM263" s="26"/>
      <c r="CDN263" s="91"/>
      <c r="CDO263" s="91"/>
      <c r="CDP263" s="79"/>
      <c r="CDQ263" s="80"/>
      <c r="CDR263" s="91"/>
      <c r="CDS263" s="26"/>
      <c r="CDT263" s="26"/>
      <c r="CDU263" s="81"/>
      <c r="CDV263" s="81"/>
      <c r="CDW263" s="26"/>
      <c r="CDX263" s="91"/>
      <c r="CDY263" s="91"/>
      <c r="CDZ263" s="79"/>
      <c r="CEA263" s="80"/>
      <c r="CEB263" s="91"/>
      <c r="CEC263" s="26"/>
      <c r="CED263" s="26"/>
      <c r="CEE263" s="81"/>
      <c r="CEF263" s="81"/>
      <c r="CEG263" s="26"/>
      <c r="CEH263" s="91"/>
      <c r="CEI263" s="91"/>
      <c r="CEJ263" s="79"/>
      <c r="CEK263" s="80"/>
      <c r="CEL263" s="91"/>
      <c r="CEM263" s="26"/>
      <c r="CEN263" s="26"/>
      <c r="CEO263" s="81"/>
      <c r="CEP263" s="81"/>
      <c r="CEQ263" s="26"/>
      <c r="CER263" s="91"/>
      <c r="CES263" s="91"/>
      <c r="CET263" s="79"/>
      <c r="CEU263" s="80"/>
      <c r="CEV263" s="91"/>
      <c r="CEW263" s="26"/>
      <c r="CEX263" s="26"/>
      <c r="CEY263" s="81"/>
      <c r="CEZ263" s="81"/>
      <c r="CFA263" s="26"/>
      <c r="CFB263" s="91"/>
      <c r="CFC263" s="91"/>
      <c r="CFD263" s="79"/>
      <c r="CFE263" s="80"/>
      <c r="CFF263" s="91"/>
      <c r="CFG263" s="26"/>
      <c r="CFH263" s="26"/>
      <c r="CFI263" s="81"/>
      <c r="CFJ263" s="81"/>
      <c r="CFK263" s="26"/>
      <c r="CFL263" s="91"/>
      <c r="CFM263" s="91"/>
      <c r="CFN263" s="79"/>
      <c r="CFO263" s="80"/>
      <c r="CFP263" s="91"/>
      <c r="CFQ263" s="26"/>
      <c r="CFR263" s="26"/>
      <c r="CFS263" s="81"/>
      <c r="CFT263" s="81"/>
      <c r="CFU263" s="26"/>
      <c r="CFV263" s="91"/>
      <c r="CFW263" s="91"/>
      <c r="CFX263" s="79"/>
      <c r="CFY263" s="80"/>
      <c r="CFZ263" s="91"/>
      <c r="CGA263" s="26"/>
      <c r="CGB263" s="26"/>
      <c r="CGC263" s="81"/>
      <c r="CGD263" s="81"/>
      <c r="CGE263" s="26"/>
      <c r="CGF263" s="91"/>
      <c r="CGG263" s="91"/>
      <c r="CGH263" s="79"/>
      <c r="CGI263" s="80"/>
      <c r="CGJ263" s="91"/>
      <c r="CGK263" s="26"/>
      <c r="CGL263" s="26"/>
      <c r="CGM263" s="81"/>
      <c r="CGN263" s="81"/>
      <c r="CGO263" s="26"/>
      <c r="CGP263" s="91"/>
      <c r="CGQ263" s="91"/>
      <c r="CGR263" s="79"/>
      <c r="CGS263" s="80"/>
      <c r="CGT263" s="91"/>
      <c r="CGU263" s="26"/>
      <c r="CGV263" s="26"/>
      <c r="CGW263" s="81"/>
      <c r="CGX263" s="81"/>
      <c r="CGY263" s="26"/>
      <c r="CGZ263" s="91"/>
      <c r="CHA263" s="91"/>
      <c r="CHB263" s="79"/>
      <c r="CHC263" s="80"/>
      <c r="CHD263" s="91"/>
      <c r="CHE263" s="26"/>
      <c r="CHF263" s="26"/>
      <c r="CHG263" s="81"/>
      <c r="CHH263" s="81"/>
      <c r="CHI263" s="26"/>
      <c r="CHJ263" s="91"/>
      <c r="CHK263" s="91"/>
      <c r="CHL263" s="79"/>
      <c r="CHM263" s="80"/>
      <c r="CHN263" s="91"/>
      <c r="CHO263" s="26"/>
      <c r="CHP263" s="26"/>
      <c r="CHQ263" s="81"/>
      <c r="CHR263" s="81"/>
      <c r="CHS263" s="26"/>
      <c r="CHT263" s="91"/>
      <c r="CHU263" s="91"/>
      <c r="CHV263" s="79"/>
      <c r="CHW263" s="80"/>
      <c r="CHX263" s="91"/>
      <c r="CHY263" s="26"/>
      <c r="CHZ263" s="26"/>
      <c r="CIA263" s="81"/>
      <c r="CIB263" s="81"/>
      <c r="CIC263" s="26"/>
      <c r="CID263" s="91"/>
      <c r="CIE263" s="91"/>
      <c r="CIF263" s="79"/>
      <c r="CIG263" s="80"/>
      <c r="CIH263" s="91"/>
      <c r="CII263" s="26"/>
      <c r="CIJ263" s="26"/>
      <c r="CIK263" s="81"/>
      <c r="CIL263" s="81"/>
      <c r="CIM263" s="26"/>
      <c r="CIN263" s="91"/>
      <c r="CIO263" s="91"/>
      <c r="CIP263" s="79"/>
      <c r="CIQ263" s="80"/>
      <c r="CIR263" s="91"/>
      <c r="CIS263" s="26"/>
      <c r="CIT263" s="26"/>
      <c r="CIU263" s="81"/>
      <c r="CIV263" s="81"/>
      <c r="CIW263" s="26"/>
      <c r="CIX263" s="91"/>
      <c r="CIY263" s="91"/>
      <c r="CIZ263" s="79"/>
      <c r="CJA263" s="80"/>
      <c r="CJB263" s="91"/>
      <c r="CJC263" s="26"/>
      <c r="CJD263" s="26"/>
      <c r="CJE263" s="81"/>
      <c r="CJF263" s="81"/>
      <c r="CJG263" s="26"/>
      <c r="CJH263" s="91"/>
      <c r="CJI263" s="91"/>
      <c r="CJJ263" s="79"/>
      <c r="CJK263" s="80"/>
      <c r="CJL263" s="91"/>
      <c r="CJM263" s="26"/>
      <c r="CJN263" s="26"/>
      <c r="CJO263" s="81"/>
      <c r="CJP263" s="81"/>
      <c r="CJQ263" s="26"/>
      <c r="CJR263" s="91"/>
      <c r="CJS263" s="91"/>
      <c r="CJT263" s="79"/>
      <c r="CJU263" s="80"/>
      <c r="CJV263" s="91"/>
      <c r="CJW263" s="26"/>
      <c r="CJX263" s="26"/>
      <c r="CJY263" s="81"/>
      <c r="CJZ263" s="81"/>
      <c r="CKA263" s="26"/>
      <c r="CKB263" s="91"/>
      <c r="CKC263" s="91"/>
      <c r="CKD263" s="79"/>
      <c r="CKE263" s="80"/>
      <c r="CKF263" s="91"/>
      <c r="CKG263" s="26"/>
      <c r="CKH263" s="26"/>
      <c r="CKI263" s="81"/>
      <c r="CKJ263" s="81"/>
      <c r="CKK263" s="26"/>
      <c r="CKL263" s="91"/>
      <c r="CKM263" s="91"/>
      <c r="CKN263" s="79"/>
      <c r="CKO263" s="80"/>
      <c r="CKP263" s="91"/>
      <c r="CKQ263" s="26"/>
      <c r="CKR263" s="26"/>
      <c r="CKS263" s="81"/>
      <c r="CKT263" s="81"/>
      <c r="CKU263" s="26"/>
      <c r="CKV263" s="91"/>
      <c r="CKW263" s="91"/>
      <c r="CKX263" s="79"/>
      <c r="CKY263" s="80"/>
      <c r="CKZ263" s="91"/>
      <c r="CLA263" s="26"/>
      <c r="CLB263" s="26"/>
      <c r="CLC263" s="81"/>
      <c r="CLD263" s="81"/>
      <c r="CLE263" s="26"/>
      <c r="CLF263" s="91"/>
      <c r="CLG263" s="91"/>
      <c r="CLH263" s="79"/>
      <c r="CLI263" s="80"/>
      <c r="CLJ263" s="91"/>
      <c r="CLK263" s="26"/>
      <c r="CLL263" s="26"/>
      <c r="CLM263" s="81"/>
      <c r="CLN263" s="81"/>
      <c r="CLO263" s="26"/>
      <c r="CLP263" s="91"/>
      <c r="CLQ263" s="91"/>
      <c r="CLR263" s="79"/>
      <c r="CLS263" s="80"/>
      <c r="CLT263" s="91"/>
      <c r="CLU263" s="26"/>
      <c r="CLV263" s="26"/>
      <c r="CLW263" s="81"/>
      <c r="CLX263" s="81"/>
      <c r="CLY263" s="26"/>
      <c r="CLZ263" s="91"/>
      <c r="CMA263" s="91"/>
      <c r="CMB263" s="79"/>
      <c r="CMC263" s="80"/>
      <c r="CMD263" s="91"/>
      <c r="CME263" s="26"/>
      <c r="CMF263" s="26"/>
      <c r="CMG263" s="81"/>
      <c r="CMH263" s="81"/>
      <c r="CMI263" s="26"/>
      <c r="CMJ263" s="91"/>
      <c r="CMK263" s="91"/>
      <c r="CML263" s="79"/>
      <c r="CMM263" s="80"/>
      <c r="CMN263" s="91"/>
      <c r="CMO263" s="26"/>
      <c r="CMP263" s="26"/>
      <c r="CMQ263" s="81"/>
      <c r="CMR263" s="81"/>
      <c r="CMS263" s="26"/>
      <c r="CMT263" s="91"/>
      <c r="CMU263" s="91"/>
      <c r="CMV263" s="79"/>
      <c r="CMW263" s="80"/>
      <c r="CMX263" s="91"/>
      <c r="CMY263" s="26"/>
      <c r="CMZ263" s="26"/>
      <c r="CNA263" s="81"/>
      <c r="CNB263" s="81"/>
      <c r="CNC263" s="26"/>
      <c r="CND263" s="91"/>
      <c r="CNE263" s="91"/>
      <c r="CNF263" s="79"/>
      <c r="CNG263" s="80"/>
      <c r="CNH263" s="91"/>
      <c r="CNI263" s="26"/>
      <c r="CNJ263" s="26"/>
      <c r="CNK263" s="81"/>
      <c r="CNL263" s="81"/>
      <c r="CNM263" s="26"/>
      <c r="CNN263" s="91"/>
      <c r="CNO263" s="91"/>
      <c r="CNP263" s="79"/>
      <c r="CNQ263" s="80"/>
      <c r="CNR263" s="91"/>
      <c r="CNS263" s="26"/>
      <c r="CNT263" s="26"/>
      <c r="CNU263" s="81"/>
      <c r="CNV263" s="81"/>
      <c r="CNW263" s="26"/>
      <c r="CNX263" s="91"/>
      <c r="CNY263" s="91"/>
      <c r="CNZ263" s="79"/>
      <c r="COA263" s="80"/>
      <c r="COB263" s="91"/>
      <c r="COC263" s="26"/>
      <c r="COD263" s="26"/>
      <c r="COE263" s="81"/>
      <c r="COF263" s="81"/>
      <c r="COG263" s="26"/>
      <c r="COH263" s="91"/>
      <c r="COI263" s="91"/>
      <c r="COJ263" s="79"/>
      <c r="COK263" s="80"/>
      <c r="COL263" s="91"/>
      <c r="COM263" s="26"/>
      <c r="CON263" s="26"/>
      <c r="COO263" s="81"/>
      <c r="COP263" s="81"/>
      <c r="COQ263" s="26"/>
      <c r="COR263" s="91"/>
      <c r="COS263" s="91"/>
      <c r="COT263" s="79"/>
      <c r="COU263" s="80"/>
      <c r="COV263" s="91"/>
      <c r="COW263" s="26"/>
      <c r="COX263" s="26"/>
      <c r="COY263" s="81"/>
      <c r="COZ263" s="81"/>
      <c r="CPA263" s="26"/>
      <c r="CPB263" s="91"/>
      <c r="CPC263" s="91"/>
      <c r="CPD263" s="79"/>
      <c r="CPE263" s="80"/>
      <c r="CPF263" s="91"/>
      <c r="CPG263" s="26"/>
      <c r="CPH263" s="26"/>
      <c r="CPI263" s="81"/>
      <c r="CPJ263" s="81"/>
      <c r="CPK263" s="26"/>
      <c r="CPL263" s="91"/>
      <c r="CPM263" s="91"/>
      <c r="CPN263" s="79"/>
      <c r="CPO263" s="80"/>
      <c r="CPP263" s="91"/>
      <c r="CPQ263" s="26"/>
      <c r="CPR263" s="26"/>
      <c r="CPS263" s="81"/>
      <c r="CPT263" s="81"/>
      <c r="CPU263" s="26"/>
      <c r="CPV263" s="91"/>
      <c r="CPW263" s="91"/>
      <c r="CPX263" s="79"/>
      <c r="CPY263" s="80"/>
      <c r="CPZ263" s="91"/>
      <c r="CQA263" s="26"/>
      <c r="CQB263" s="26"/>
      <c r="CQC263" s="81"/>
      <c r="CQD263" s="81"/>
      <c r="CQE263" s="26"/>
      <c r="CQF263" s="91"/>
      <c r="CQG263" s="91"/>
      <c r="CQH263" s="79"/>
      <c r="CQI263" s="80"/>
      <c r="CQJ263" s="91"/>
      <c r="CQK263" s="26"/>
      <c r="CQL263" s="26"/>
      <c r="CQM263" s="81"/>
      <c r="CQN263" s="81"/>
      <c r="CQO263" s="26"/>
      <c r="CQP263" s="91"/>
      <c r="CQQ263" s="91"/>
      <c r="CQR263" s="79"/>
      <c r="CQS263" s="80"/>
      <c r="CQT263" s="91"/>
      <c r="CQU263" s="26"/>
      <c r="CQV263" s="26"/>
      <c r="CQW263" s="81"/>
      <c r="CQX263" s="81"/>
      <c r="CQY263" s="26"/>
      <c r="CQZ263" s="91"/>
      <c r="CRA263" s="91"/>
      <c r="CRB263" s="79"/>
      <c r="CRC263" s="80"/>
      <c r="CRD263" s="91"/>
      <c r="CRE263" s="26"/>
      <c r="CRF263" s="26"/>
      <c r="CRG263" s="81"/>
      <c r="CRH263" s="81"/>
      <c r="CRI263" s="26"/>
      <c r="CRJ263" s="91"/>
      <c r="CRK263" s="91"/>
      <c r="CRL263" s="79"/>
      <c r="CRM263" s="80"/>
      <c r="CRN263" s="91"/>
      <c r="CRO263" s="26"/>
      <c r="CRP263" s="26"/>
      <c r="CRQ263" s="81"/>
      <c r="CRR263" s="81"/>
      <c r="CRS263" s="26"/>
      <c r="CRT263" s="91"/>
      <c r="CRU263" s="91"/>
      <c r="CRV263" s="79"/>
      <c r="CRW263" s="80"/>
      <c r="CRX263" s="91"/>
      <c r="CRY263" s="26"/>
      <c r="CRZ263" s="26"/>
      <c r="CSA263" s="81"/>
      <c r="CSB263" s="81"/>
      <c r="CSC263" s="26"/>
      <c r="CSD263" s="91"/>
      <c r="CSE263" s="91"/>
      <c r="CSF263" s="79"/>
      <c r="CSG263" s="80"/>
      <c r="CSH263" s="91"/>
      <c r="CSI263" s="26"/>
      <c r="CSJ263" s="26"/>
      <c r="CSK263" s="81"/>
      <c r="CSL263" s="81"/>
      <c r="CSM263" s="26"/>
      <c r="CSN263" s="91"/>
      <c r="CSO263" s="91"/>
      <c r="CSP263" s="79"/>
      <c r="CSQ263" s="80"/>
      <c r="CSR263" s="91"/>
      <c r="CSS263" s="26"/>
      <c r="CST263" s="26"/>
      <c r="CSU263" s="81"/>
      <c r="CSV263" s="81"/>
      <c r="CSW263" s="26"/>
      <c r="CSX263" s="91"/>
      <c r="CSY263" s="91"/>
      <c r="CSZ263" s="79"/>
      <c r="CTA263" s="80"/>
      <c r="CTB263" s="91"/>
      <c r="CTC263" s="26"/>
      <c r="CTD263" s="26"/>
      <c r="CTE263" s="81"/>
      <c r="CTF263" s="81"/>
      <c r="CTG263" s="26"/>
      <c r="CTH263" s="91"/>
      <c r="CTI263" s="91"/>
      <c r="CTJ263" s="79"/>
      <c r="CTK263" s="80"/>
      <c r="CTL263" s="91"/>
      <c r="CTM263" s="26"/>
      <c r="CTN263" s="26"/>
      <c r="CTO263" s="81"/>
      <c r="CTP263" s="81"/>
      <c r="CTQ263" s="26"/>
      <c r="CTR263" s="91"/>
      <c r="CTS263" s="91"/>
      <c r="CTT263" s="79"/>
      <c r="CTU263" s="80"/>
      <c r="CTV263" s="91"/>
      <c r="CTW263" s="26"/>
      <c r="CTX263" s="26"/>
      <c r="CTY263" s="81"/>
      <c r="CTZ263" s="81"/>
      <c r="CUA263" s="26"/>
      <c r="CUB263" s="91"/>
      <c r="CUC263" s="91"/>
      <c r="CUD263" s="79"/>
      <c r="CUE263" s="80"/>
      <c r="CUF263" s="91"/>
      <c r="CUG263" s="26"/>
      <c r="CUH263" s="26"/>
      <c r="CUI263" s="81"/>
      <c r="CUJ263" s="81"/>
      <c r="CUK263" s="26"/>
      <c r="CUL263" s="91"/>
      <c r="CUM263" s="91"/>
      <c r="CUN263" s="79"/>
      <c r="CUO263" s="80"/>
      <c r="CUP263" s="91"/>
      <c r="CUQ263" s="26"/>
      <c r="CUR263" s="26"/>
      <c r="CUS263" s="81"/>
      <c r="CUT263" s="81"/>
      <c r="CUU263" s="26"/>
      <c r="CUV263" s="91"/>
      <c r="CUW263" s="91"/>
      <c r="CUX263" s="79"/>
      <c r="CUY263" s="80"/>
      <c r="CUZ263" s="91"/>
      <c r="CVA263" s="26"/>
      <c r="CVB263" s="26"/>
      <c r="CVC263" s="81"/>
      <c r="CVD263" s="81"/>
      <c r="CVE263" s="26"/>
      <c r="CVF263" s="91"/>
      <c r="CVG263" s="91"/>
      <c r="CVH263" s="79"/>
      <c r="CVI263" s="80"/>
      <c r="CVJ263" s="91"/>
      <c r="CVK263" s="26"/>
      <c r="CVL263" s="26"/>
      <c r="CVM263" s="81"/>
      <c r="CVN263" s="81"/>
      <c r="CVO263" s="26"/>
      <c r="CVP263" s="91"/>
      <c r="CVQ263" s="91"/>
      <c r="CVR263" s="79"/>
      <c r="CVS263" s="80"/>
      <c r="CVT263" s="91"/>
      <c r="CVU263" s="26"/>
      <c r="CVV263" s="26"/>
      <c r="CVW263" s="81"/>
      <c r="CVX263" s="81"/>
      <c r="CVY263" s="26"/>
      <c r="CVZ263" s="91"/>
      <c r="CWA263" s="91"/>
      <c r="CWB263" s="79"/>
      <c r="CWC263" s="80"/>
      <c r="CWD263" s="91"/>
      <c r="CWE263" s="26"/>
      <c r="CWF263" s="26"/>
      <c r="CWG263" s="81"/>
      <c r="CWH263" s="81"/>
      <c r="CWI263" s="26"/>
      <c r="CWJ263" s="91"/>
      <c r="CWK263" s="91"/>
      <c r="CWL263" s="79"/>
      <c r="CWM263" s="80"/>
      <c r="CWN263" s="91"/>
      <c r="CWO263" s="26"/>
      <c r="CWP263" s="26"/>
      <c r="CWQ263" s="81"/>
      <c r="CWR263" s="81"/>
      <c r="CWS263" s="26"/>
      <c r="CWT263" s="91"/>
      <c r="CWU263" s="91"/>
      <c r="CWV263" s="79"/>
      <c r="CWW263" s="80"/>
      <c r="CWX263" s="91"/>
      <c r="CWY263" s="26"/>
      <c r="CWZ263" s="26"/>
      <c r="CXA263" s="81"/>
      <c r="CXB263" s="81"/>
      <c r="CXC263" s="26"/>
      <c r="CXD263" s="91"/>
      <c r="CXE263" s="91"/>
      <c r="CXF263" s="79"/>
      <c r="CXG263" s="80"/>
      <c r="CXH263" s="91"/>
      <c r="CXI263" s="26"/>
      <c r="CXJ263" s="26"/>
      <c r="CXK263" s="81"/>
      <c r="CXL263" s="81"/>
      <c r="CXM263" s="26"/>
      <c r="CXN263" s="91"/>
      <c r="CXO263" s="91"/>
      <c r="CXP263" s="79"/>
      <c r="CXQ263" s="80"/>
      <c r="CXR263" s="91"/>
      <c r="CXS263" s="26"/>
      <c r="CXT263" s="26"/>
      <c r="CXU263" s="81"/>
      <c r="CXV263" s="81"/>
      <c r="CXW263" s="26"/>
      <c r="CXX263" s="91"/>
      <c r="CXY263" s="91"/>
      <c r="CXZ263" s="79"/>
      <c r="CYA263" s="80"/>
      <c r="CYB263" s="91"/>
      <c r="CYC263" s="26"/>
      <c r="CYD263" s="26"/>
      <c r="CYE263" s="81"/>
      <c r="CYF263" s="81"/>
      <c r="CYG263" s="26"/>
      <c r="CYH263" s="91"/>
      <c r="CYI263" s="91"/>
      <c r="CYJ263" s="79"/>
      <c r="CYK263" s="80"/>
      <c r="CYL263" s="91"/>
      <c r="CYM263" s="26"/>
      <c r="CYN263" s="26"/>
      <c r="CYO263" s="81"/>
      <c r="CYP263" s="81"/>
      <c r="CYQ263" s="26"/>
      <c r="CYR263" s="91"/>
      <c r="CYS263" s="91"/>
      <c r="CYT263" s="79"/>
      <c r="CYU263" s="80"/>
      <c r="CYV263" s="91"/>
      <c r="CYW263" s="26"/>
      <c r="CYX263" s="26"/>
      <c r="CYY263" s="81"/>
      <c r="CYZ263" s="81"/>
      <c r="CZA263" s="26"/>
      <c r="CZB263" s="91"/>
      <c r="CZC263" s="91"/>
      <c r="CZD263" s="79"/>
      <c r="CZE263" s="80"/>
      <c r="CZF263" s="91"/>
      <c r="CZG263" s="26"/>
      <c r="CZH263" s="26"/>
      <c r="CZI263" s="81"/>
      <c r="CZJ263" s="81"/>
      <c r="CZK263" s="26"/>
      <c r="CZL263" s="91"/>
      <c r="CZM263" s="91"/>
      <c r="CZN263" s="79"/>
      <c r="CZO263" s="80"/>
      <c r="CZP263" s="91"/>
      <c r="CZQ263" s="26"/>
      <c r="CZR263" s="26"/>
      <c r="CZS263" s="81"/>
      <c r="CZT263" s="81"/>
      <c r="CZU263" s="26"/>
      <c r="CZV263" s="91"/>
      <c r="CZW263" s="91"/>
      <c r="CZX263" s="79"/>
      <c r="CZY263" s="80"/>
      <c r="CZZ263" s="91"/>
      <c r="DAA263" s="26"/>
      <c r="DAB263" s="26"/>
      <c r="DAC263" s="81"/>
      <c r="DAD263" s="81"/>
      <c r="DAE263" s="26"/>
      <c r="DAF263" s="91"/>
      <c r="DAG263" s="91"/>
      <c r="DAH263" s="79"/>
      <c r="DAI263" s="80"/>
      <c r="DAJ263" s="91"/>
      <c r="DAK263" s="26"/>
      <c r="DAL263" s="26"/>
      <c r="DAM263" s="81"/>
      <c r="DAN263" s="81"/>
      <c r="DAO263" s="26"/>
      <c r="DAP263" s="91"/>
      <c r="DAQ263" s="91"/>
      <c r="DAR263" s="79"/>
      <c r="DAS263" s="80"/>
      <c r="DAT263" s="91"/>
      <c r="DAU263" s="26"/>
      <c r="DAV263" s="26"/>
      <c r="DAW263" s="81"/>
      <c r="DAX263" s="81"/>
      <c r="DAY263" s="26"/>
      <c r="DAZ263" s="91"/>
      <c r="DBA263" s="91"/>
      <c r="DBB263" s="79"/>
      <c r="DBC263" s="80"/>
      <c r="DBD263" s="91"/>
      <c r="DBE263" s="26"/>
      <c r="DBF263" s="26"/>
      <c r="DBG263" s="81"/>
      <c r="DBH263" s="81"/>
      <c r="DBI263" s="26"/>
      <c r="DBJ263" s="91"/>
      <c r="DBK263" s="91"/>
      <c r="DBL263" s="79"/>
      <c r="DBM263" s="80"/>
      <c r="DBN263" s="91"/>
      <c r="DBO263" s="26"/>
      <c r="DBP263" s="26"/>
      <c r="DBQ263" s="81"/>
      <c r="DBR263" s="81"/>
      <c r="DBS263" s="26"/>
      <c r="DBT263" s="91"/>
      <c r="DBU263" s="91"/>
      <c r="DBV263" s="79"/>
      <c r="DBW263" s="80"/>
      <c r="DBX263" s="91"/>
      <c r="DBY263" s="26"/>
      <c r="DBZ263" s="26"/>
      <c r="DCA263" s="81"/>
      <c r="DCB263" s="81"/>
      <c r="DCC263" s="26"/>
      <c r="DCD263" s="91"/>
      <c r="DCE263" s="91"/>
      <c r="DCF263" s="79"/>
      <c r="DCG263" s="80"/>
      <c r="DCH263" s="91"/>
      <c r="DCI263" s="26"/>
      <c r="DCJ263" s="26"/>
      <c r="DCK263" s="81"/>
      <c r="DCL263" s="81"/>
      <c r="DCM263" s="26"/>
      <c r="DCN263" s="91"/>
      <c r="DCO263" s="91"/>
      <c r="DCP263" s="79"/>
      <c r="DCQ263" s="80"/>
      <c r="DCR263" s="91"/>
      <c r="DCS263" s="26"/>
      <c r="DCT263" s="26"/>
      <c r="DCU263" s="81"/>
      <c r="DCV263" s="81"/>
      <c r="DCW263" s="26"/>
      <c r="DCX263" s="91"/>
      <c r="DCY263" s="91"/>
      <c r="DCZ263" s="79"/>
      <c r="DDA263" s="80"/>
      <c r="DDB263" s="91"/>
      <c r="DDC263" s="26"/>
      <c r="DDD263" s="26"/>
      <c r="DDE263" s="81"/>
      <c r="DDF263" s="81"/>
      <c r="DDG263" s="26"/>
      <c r="DDH263" s="91"/>
      <c r="DDI263" s="91"/>
      <c r="DDJ263" s="79"/>
      <c r="DDK263" s="80"/>
      <c r="DDL263" s="91"/>
      <c r="DDM263" s="26"/>
      <c r="DDN263" s="26"/>
      <c r="DDO263" s="81"/>
      <c r="DDP263" s="81"/>
      <c r="DDQ263" s="26"/>
      <c r="DDR263" s="91"/>
      <c r="DDS263" s="91"/>
      <c r="DDT263" s="79"/>
      <c r="DDU263" s="80"/>
      <c r="DDV263" s="91"/>
      <c r="DDW263" s="26"/>
      <c r="DDX263" s="26"/>
      <c r="DDY263" s="81"/>
      <c r="DDZ263" s="81"/>
      <c r="DEA263" s="26"/>
      <c r="DEB263" s="91"/>
      <c r="DEC263" s="91"/>
      <c r="DED263" s="79"/>
      <c r="DEE263" s="80"/>
      <c r="DEF263" s="91"/>
      <c r="DEG263" s="26"/>
      <c r="DEH263" s="26"/>
      <c r="DEI263" s="81"/>
      <c r="DEJ263" s="81"/>
      <c r="DEK263" s="26"/>
      <c r="DEL263" s="91"/>
      <c r="DEM263" s="91"/>
      <c r="DEN263" s="79"/>
      <c r="DEO263" s="80"/>
      <c r="DEP263" s="91"/>
      <c r="DEQ263" s="26"/>
      <c r="DER263" s="26"/>
      <c r="DES263" s="81"/>
      <c r="DET263" s="81"/>
      <c r="DEU263" s="26"/>
      <c r="DEV263" s="91"/>
      <c r="DEW263" s="91"/>
      <c r="DEX263" s="79"/>
      <c r="DEY263" s="80"/>
      <c r="DEZ263" s="91"/>
      <c r="DFA263" s="26"/>
      <c r="DFB263" s="26"/>
      <c r="DFC263" s="81"/>
      <c r="DFD263" s="81"/>
      <c r="DFE263" s="26"/>
      <c r="DFF263" s="91"/>
      <c r="DFG263" s="91"/>
      <c r="DFH263" s="79"/>
      <c r="DFI263" s="80"/>
      <c r="DFJ263" s="91"/>
      <c r="DFK263" s="26"/>
      <c r="DFL263" s="26"/>
      <c r="DFM263" s="81"/>
      <c r="DFN263" s="81"/>
      <c r="DFO263" s="26"/>
      <c r="DFP263" s="91"/>
      <c r="DFQ263" s="91"/>
      <c r="DFR263" s="79"/>
      <c r="DFS263" s="80"/>
      <c r="DFT263" s="91"/>
      <c r="DFU263" s="26"/>
      <c r="DFV263" s="26"/>
      <c r="DFW263" s="81"/>
      <c r="DFX263" s="81"/>
      <c r="DFY263" s="26"/>
      <c r="DFZ263" s="91"/>
      <c r="DGA263" s="91"/>
      <c r="DGB263" s="79"/>
      <c r="DGC263" s="80"/>
      <c r="DGD263" s="91"/>
      <c r="DGE263" s="26"/>
      <c r="DGF263" s="26"/>
      <c r="DGG263" s="81"/>
      <c r="DGH263" s="81"/>
      <c r="DGI263" s="26"/>
      <c r="DGJ263" s="91"/>
      <c r="DGK263" s="91"/>
      <c r="DGL263" s="79"/>
      <c r="DGM263" s="80"/>
      <c r="DGN263" s="91"/>
      <c r="DGO263" s="26"/>
      <c r="DGP263" s="26"/>
      <c r="DGQ263" s="81"/>
      <c r="DGR263" s="81"/>
      <c r="DGS263" s="26"/>
      <c r="DGT263" s="91"/>
      <c r="DGU263" s="91"/>
      <c r="DGV263" s="79"/>
      <c r="DGW263" s="80"/>
      <c r="DGX263" s="91"/>
      <c r="DGY263" s="26"/>
      <c r="DGZ263" s="26"/>
      <c r="DHA263" s="81"/>
      <c r="DHB263" s="81"/>
      <c r="DHC263" s="26"/>
      <c r="DHD263" s="91"/>
      <c r="DHE263" s="91"/>
      <c r="DHF263" s="79"/>
      <c r="DHG263" s="80"/>
      <c r="DHH263" s="91"/>
      <c r="DHI263" s="26"/>
      <c r="DHJ263" s="26"/>
      <c r="DHK263" s="81"/>
      <c r="DHL263" s="81"/>
      <c r="DHM263" s="26"/>
      <c r="DHN263" s="91"/>
      <c r="DHO263" s="91"/>
      <c r="DHP263" s="79"/>
      <c r="DHQ263" s="80"/>
      <c r="DHR263" s="91"/>
      <c r="DHS263" s="26"/>
      <c r="DHT263" s="26"/>
      <c r="DHU263" s="81"/>
      <c r="DHV263" s="81"/>
      <c r="DHW263" s="26"/>
      <c r="DHX263" s="91"/>
      <c r="DHY263" s="91"/>
      <c r="DHZ263" s="79"/>
      <c r="DIA263" s="80"/>
      <c r="DIB263" s="91"/>
      <c r="DIC263" s="26"/>
      <c r="DID263" s="26"/>
      <c r="DIE263" s="81"/>
      <c r="DIF263" s="81"/>
      <c r="DIG263" s="26"/>
      <c r="DIH263" s="91"/>
      <c r="DII263" s="91"/>
      <c r="DIJ263" s="79"/>
      <c r="DIK263" s="80"/>
      <c r="DIL263" s="91"/>
      <c r="DIM263" s="26"/>
      <c r="DIN263" s="26"/>
      <c r="DIO263" s="81"/>
      <c r="DIP263" s="81"/>
      <c r="DIQ263" s="26"/>
      <c r="DIR263" s="91"/>
      <c r="DIS263" s="91"/>
      <c r="DIT263" s="79"/>
      <c r="DIU263" s="80"/>
      <c r="DIV263" s="91"/>
      <c r="DIW263" s="26"/>
      <c r="DIX263" s="26"/>
      <c r="DIY263" s="81"/>
      <c r="DIZ263" s="81"/>
      <c r="DJA263" s="26"/>
      <c r="DJB263" s="91"/>
      <c r="DJC263" s="91"/>
      <c r="DJD263" s="79"/>
      <c r="DJE263" s="80"/>
      <c r="DJF263" s="91"/>
      <c r="DJG263" s="26"/>
      <c r="DJH263" s="26"/>
      <c r="DJI263" s="81"/>
      <c r="DJJ263" s="81"/>
      <c r="DJK263" s="26"/>
      <c r="DJL263" s="91"/>
      <c r="DJM263" s="91"/>
      <c r="DJN263" s="79"/>
      <c r="DJO263" s="80"/>
      <c r="DJP263" s="91"/>
      <c r="DJQ263" s="26"/>
      <c r="DJR263" s="26"/>
      <c r="DJS263" s="81"/>
      <c r="DJT263" s="81"/>
      <c r="DJU263" s="26"/>
      <c r="DJV263" s="91"/>
      <c r="DJW263" s="91"/>
      <c r="DJX263" s="79"/>
      <c r="DJY263" s="80"/>
      <c r="DJZ263" s="91"/>
      <c r="DKA263" s="26"/>
      <c r="DKB263" s="26"/>
      <c r="DKC263" s="81"/>
      <c r="DKD263" s="81"/>
      <c r="DKE263" s="26"/>
      <c r="DKF263" s="91"/>
      <c r="DKG263" s="91"/>
      <c r="DKH263" s="79"/>
      <c r="DKI263" s="80"/>
      <c r="DKJ263" s="91"/>
      <c r="DKK263" s="26"/>
      <c r="DKL263" s="26"/>
      <c r="DKM263" s="81"/>
      <c r="DKN263" s="81"/>
      <c r="DKO263" s="26"/>
      <c r="DKP263" s="91"/>
      <c r="DKQ263" s="91"/>
      <c r="DKR263" s="79"/>
      <c r="DKS263" s="80"/>
      <c r="DKT263" s="91"/>
      <c r="DKU263" s="26"/>
      <c r="DKV263" s="26"/>
      <c r="DKW263" s="81"/>
      <c r="DKX263" s="81"/>
      <c r="DKY263" s="26"/>
      <c r="DKZ263" s="91"/>
      <c r="DLA263" s="91"/>
      <c r="DLB263" s="79"/>
      <c r="DLC263" s="80"/>
      <c r="DLD263" s="91"/>
      <c r="DLE263" s="26"/>
      <c r="DLF263" s="26"/>
      <c r="DLG263" s="81"/>
      <c r="DLH263" s="81"/>
      <c r="DLI263" s="26"/>
      <c r="DLJ263" s="91"/>
      <c r="DLK263" s="91"/>
      <c r="DLL263" s="79"/>
      <c r="DLM263" s="80"/>
      <c r="DLN263" s="91"/>
      <c r="DLO263" s="26"/>
      <c r="DLP263" s="26"/>
      <c r="DLQ263" s="81"/>
      <c r="DLR263" s="81"/>
      <c r="DLS263" s="26"/>
      <c r="DLT263" s="91"/>
      <c r="DLU263" s="91"/>
      <c r="DLV263" s="79"/>
      <c r="DLW263" s="80"/>
      <c r="DLX263" s="91"/>
      <c r="DLY263" s="26"/>
      <c r="DLZ263" s="26"/>
      <c r="DMA263" s="81"/>
      <c r="DMB263" s="81"/>
      <c r="DMC263" s="26"/>
      <c r="DMD263" s="91"/>
      <c r="DME263" s="91"/>
      <c r="DMF263" s="79"/>
      <c r="DMG263" s="80"/>
      <c r="DMH263" s="91"/>
      <c r="DMI263" s="26"/>
      <c r="DMJ263" s="26"/>
      <c r="DMK263" s="81"/>
      <c r="DML263" s="81"/>
      <c r="DMM263" s="26"/>
      <c r="DMN263" s="91"/>
      <c r="DMO263" s="91"/>
      <c r="DMP263" s="79"/>
      <c r="DMQ263" s="80"/>
      <c r="DMR263" s="91"/>
      <c r="DMS263" s="26"/>
      <c r="DMT263" s="26"/>
      <c r="DMU263" s="81"/>
      <c r="DMV263" s="81"/>
      <c r="DMW263" s="26"/>
      <c r="DMX263" s="91"/>
      <c r="DMY263" s="91"/>
      <c r="DMZ263" s="79"/>
      <c r="DNA263" s="80"/>
      <c r="DNB263" s="91"/>
      <c r="DNC263" s="26"/>
      <c r="DND263" s="26"/>
      <c r="DNE263" s="81"/>
      <c r="DNF263" s="81"/>
      <c r="DNG263" s="26"/>
      <c r="DNH263" s="91"/>
      <c r="DNI263" s="91"/>
      <c r="DNJ263" s="79"/>
      <c r="DNK263" s="80"/>
      <c r="DNL263" s="91"/>
      <c r="DNM263" s="26"/>
      <c r="DNN263" s="26"/>
      <c r="DNO263" s="81"/>
      <c r="DNP263" s="81"/>
      <c r="DNQ263" s="26"/>
      <c r="DNR263" s="91"/>
      <c r="DNS263" s="91"/>
      <c r="DNT263" s="79"/>
      <c r="DNU263" s="80"/>
      <c r="DNV263" s="91"/>
      <c r="DNW263" s="26"/>
      <c r="DNX263" s="26"/>
      <c r="DNY263" s="81"/>
      <c r="DNZ263" s="81"/>
      <c r="DOA263" s="26"/>
      <c r="DOB263" s="91"/>
      <c r="DOC263" s="91"/>
      <c r="DOD263" s="79"/>
      <c r="DOE263" s="80"/>
      <c r="DOF263" s="91"/>
      <c r="DOG263" s="26"/>
      <c r="DOH263" s="26"/>
      <c r="DOI263" s="81"/>
      <c r="DOJ263" s="81"/>
      <c r="DOK263" s="26"/>
      <c r="DOL263" s="91"/>
      <c r="DOM263" s="91"/>
      <c r="DON263" s="79"/>
      <c r="DOO263" s="80"/>
      <c r="DOP263" s="91"/>
      <c r="DOQ263" s="26"/>
      <c r="DOR263" s="26"/>
      <c r="DOS263" s="81"/>
      <c r="DOT263" s="81"/>
      <c r="DOU263" s="26"/>
      <c r="DOV263" s="91"/>
      <c r="DOW263" s="91"/>
      <c r="DOX263" s="79"/>
      <c r="DOY263" s="80"/>
      <c r="DOZ263" s="91"/>
      <c r="DPA263" s="26"/>
      <c r="DPB263" s="26"/>
      <c r="DPC263" s="81"/>
      <c r="DPD263" s="81"/>
      <c r="DPE263" s="26"/>
      <c r="DPF263" s="91"/>
      <c r="DPG263" s="91"/>
      <c r="DPH263" s="79"/>
      <c r="DPI263" s="80"/>
      <c r="DPJ263" s="91"/>
      <c r="DPK263" s="26"/>
      <c r="DPL263" s="26"/>
      <c r="DPM263" s="81"/>
      <c r="DPN263" s="81"/>
      <c r="DPO263" s="26"/>
      <c r="DPP263" s="91"/>
      <c r="DPQ263" s="91"/>
      <c r="DPR263" s="79"/>
      <c r="DPS263" s="80"/>
      <c r="DPT263" s="91"/>
      <c r="DPU263" s="26"/>
      <c r="DPV263" s="26"/>
      <c r="DPW263" s="81"/>
      <c r="DPX263" s="81"/>
      <c r="DPY263" s="26"/>
      <c r="DPZ263" s="91"/>
      <c r="DQA263" s="91"/>
      <c r="DQB263" s="79"/>
      <c r="DQC263" s="80"/>
      <c r="DQD263" s="91"/>
      <c r="DQE263" s="26"/>
      <c r="DQF263" s="26"/>
      <c r="DQG263" s="81"/>
      <c r="DQH263" s="81"/>
      <c r="DQI263" s="26"/>
      <c r="DQJ263" s="91"/>
      <c r="DQK263" s="91"/>
      <c r="DQL263" s="79"/>
      <c r="DQM263" s="80"/>
      <c r="DQN263" s="91"/>
      <c r="DQO263" s="26"/>
      <c r="DQP263" s="26"/>
      <c r="DQQ263" s="81"/>
      <c r="DQR263" s="81"/>
      <c r="DQS263" s="26"/>
      <c r="DQT263" s="91"/>
      <c r="DQU263" s="91"/>
      <c r="DQV263" s="79"/>
      <c r="DQW263" s="80"/>
      <c r="DQX263" s="91"/>
      <c r="DQY263" s="26"/>
      <c r="DQZ263" s="26"/>
      <c r="DRA263" s="81"/>
      <c r="DRB263" s="81"/>
      <c r="DRC263" s="26"/>
      <c r="DRD263" s="91"/>
      <c r="DRE263" s="91"/>
      <c r="DRF263" s="79"/>
      <c r="DRG263" s="80"/>
      <c r="DRH263" s="91"/>
      <c r="DRI263" s="26"/>
      <c r="DRJ263" s="26"/>
      <c r="DRK263" s="81"/>
      <c r="DRL263" s="81"/>
      <c r="DRM263" s="26"/>
      <c r="DRN263" s="91"/>
      <c r="DRO263" s="91"/>
      <c r="DRP263" s="79"/>
      <c r="DRQ263" s="80"/>
      <c r="DRR263" s="91"/>
      <c r="DRS263" s="26"/>
      <c r="DRT263" s="26"/>
      <c r="DRU263" s="81"/>
      <c r="DRV263" s="81"/>
      <c r="DRW263" s="26"/>
      <c r="DRX263" s="91"/>
      <c r="DRY263" s="91"/>
      <c r="DRZ263" s="79"/>
      <c r="DSA263" s="80"/>
      <c r="DSB263" s="91"/>
      <c r="DSC263" s="26"/>
      <c r="DSD263" s="26"/>
      <c r="DSE263" s="81"/>
      <c r="DSF263" s="81"/>
      <c r="DSG263" s="26"/>
      <c r="DSH263" s="91"/>
      <c r="DSI263" s="91"/>
      <c r="DSJ263" s="79"/>
      <c r="DSK263" s="80"/>
      <c r="DSL263" s="91"/>
      <c r="DSM263" s="26"/>
      <c r="DSN263" s="26"/>
      <c r="DSO263" s="81"/>
      <c r="DSP263" s="81"/>
      <c r="DSQ263" s="26"/>
      <c r="DSR263" s="91"/>
      <c r="DSS263" s="91"/>
      <c r="DST263" s="79"/>
      <c r="DSU263" s="80"/>
      <c r="DSV263" s="91"/>
      <c r="DSW263" s="26"/>
      <c r="DSX263" s="26"/>
      <c r="DSY263" s="81"/>
      <c r="DSZ263" s="81"/>
      <c r="DTA263" s="26"/>
      <c r="DTB263" s="91"/>
      <c r="DTC263" s="91"/>
      <c r="DTD263" s="79"/>
      <c r="DTE263" s="80"/>
      <c r="DTF263" s="91"/>
      <c r="DTG263" s="26"/>
      <c r="DTH263" s="26"/>
      <c r="DTI263" s="81"/>
      <c r="DTJ263" s="81"/>
      <c r="DTK263" s="26"/>
      <c r="DTL263" s="91"/>
      <c r="DTM263" s="91"/>
      <c r="DTN263" s="79"/>
      <c r="DTO263" s="80"/>
      <c r="DTP263" s="91"/>
      <c r="DTQ263" s="26"/>
      <c r="DTR263" s="26"/>
      <c r="DTS263" s="81"/>
      <c r="DTT263" s="81"/>
      <c r="DTU263" s="26"/>
      <c r="DTV263" s="91"/>
      <c r="DTW263" s="91"/>
      <c r="DTX263" s="79"/>
      <c r="DTY263" s="80"/>
      <c r="DTZ263" s="91"/>
      <c r="DUA263" s="26"/>
      <c r="DUB263" s="26"/>
      <c r="DUC263" s="81"/>
      <c r="DUD263" s="81"/>
      <c r="DUE263" s="26"/>
      <c r="DUF263" s="91"/>
      <c r="DUG263" s="91"/>
      <c r="DUH263" s="79"/>
      <c r="DUI263" s="80"/>
      <c r="DUJ263" s="91"/>
      <c r="DUK263" s="26"/>
      <c r="DUL263" s="26"/>
      <c r="DUM263" s="81"/>
      <c r="DUN263" s="81"/>
      <c r="DUO263" s="26"/>
      <c r="DUP263" s="91"/>
      <c r="DUQ263" s="91"/>
      <c r="DUR263" s="79"/>
      <c r="DUS263" s="80"/>
      <c r="DUT263" s="91"/>
      <c r="DUU263" s="26"/>
      <c r="DUV263" s="26"/>
      <c r="DUW263" s="81"/>
      <c r="DUX263" s="81"/>
      <c r="DUY263" s="26"/>
      <c r="DUZ263" s="91"/>
      <c r="DVA263" s="91"/>
      <c r="DVB263" s="79"/>
      <c r="DVC263" s="80"/>
      <c r="DVD263" s="91"/>
      <c r="DVE263" s="26"/>
      <c r="DVF263" s="26"/>
      <c r="DVG263" s="81"/>
      <c r="DVH263" s="81"/>
      <c r="DVI263" s="26"/>
      <c r="DVJ263" s="91"/>
      <c r="DVK263" s="91"/>
      <c r="DVL263" s="79"/>
      <c r="DVM263" s="80"/>
      <c r="DVN263" s="91"/>
      <c r="DVO263" s="26"/>
      <c r="DVP263" s="26"/>
      <c r="DVQ263" s="81"/>
      <c r="DVR263" s="81"/>
      <c r="DVS263" s="26"/>
      <c r="DVT263" s="91"/>
      <c r="DVU263" s="91"/>
      <c r="DVV263" s="79"/>
      <c r="DVW263" s="80"/>
      <c r="DVX263" s="91"/>
      <c r="DVY263" s="26"/>
      <c r="DVZ263" s="26"/>
      <c r="DWA263" s="81"/>
      <c r="DWB263" s="81"/>
      <c r="DWC263" s="26"/>
      <c r="DWD263" s="91"/>
      <c r="DWE263" s="91"/>
      <c r="DWF263" s="79"/>
      <c r="DWG263" s="80"/>
      <c r="DWH263" s="91"/>
      <c r="DWI263" s="26"/>
      <c r="DWJ263" s="26"/>
      <c r="DWK263" s="81"/>
      <c r="DWL263" s="81"/>
      <c r="DWM263" s="26"/>
      <c r="DWN263" s="91"/>
      <c r="DWO263" s="91"/>
      <c r="DWP263" s="79"/>
      <c r="DWQ263" s="80"/>
      <c r="DWR263" s="91"/>
      <c r="DWS263" s="26"/>
      <c r="DWT263" s="26"/>
      <c r="DWU263" s="81"/>
      <c r="DWV263" s="81"/>
      <c r="DWW263" s="26"/>
      <c r="DWX263" s="91"/>
      <c r="DWY263" s="91"/>
      <c r="DWZ263" s="79"/>
      <c r="DXA263" s="80"/>
      <c r="DXB263" s="91"/>
      <c r="DXC263" s="26"/>
      <c r="DXD263" s="26"/>
      <c r="DXE263" s="81"/>
      <c r="DXF263" s="81"/>
      <c r="DXG263" s="26"/>
      <c r="DXH263" s="91"/>
      <c r="DXI263" s="91"/>
      <c r="DXJ263" s="79"/>
      <c r="DXK263" s="80"/>
      <c r="DXL263" s="91"/>
      <c r="DXM263" s="26"/>
      <c r="DXN263" s="26"/>
      <c r="DXO263" s="81"/>
      <c r="DXP263" s="81"/>
      <c r="DXQ263" s="26"/>
      <c r="DXR263" s="91"/>
      <c r="DXS263" s="91"/>
      <c r="DXT263" s="79"/>
      <c r="DXU263" s="80"/>
      <c r="DXV263" s="91"/>
      <c r="DXW263" s="26"/>
      <c r="DXX263" s="26"/>
      <c r="DXY263" s="81"/>
      <c r="DXZ263" s="81"/>
      <c r="DYA263" s="26"/>
      <c r="DYB263" s="91"/>
      <c r="DYC263" s="91"/>
      <c r="DYD263" s="79"/>
      <c r="DYE263" s="80"/>
      <c r="DYF263" s="91"/>
      <c r="DYG263" s="26"/>
      <c r="DYH263" s="26"/>
      <c r="DYI263" s="81"/>
      <c r="DYJ263" s="81"/>
      <c r="DYK263" s="26"/>
      <c r="DYL263" s="91"/>
      <c r="DYM263" s="91"/>
      <c r="DYN263" s="79"/>
      <c r="DYO263" s="80"/>
      <c r="DYP263" s="91"/>
      <c r="DYQ263" s="26"/>
      <c r="DYR263" s="26"/>
      <c r="DYS263" s="81"/>
      <c r="DYT263" s="81"/>
      <c r="DYU263" s="26"/>
      <c r="DYV263" s="91"/>
      <c r="DYW263" s="91"/>
      <c r="DYX263" s="79"/>
      <c r="DYY263" s="80"/>
      <c r="DYZ263" s="91"/>
      <c r="DZA263" s="26"/>
      <c r="DZB263" s="26"/>
      <c r="DZC263" s="81"/>
      <c r="DZD263" s="81"/>
      <c r="DZE263" s="26"/>
      <c r="DZF263" s="91"/>
      <c r="DZG263" s="91"/>
      <c r="DZH263" s="79"/>
      <c r="DZI263" s="80"/>
      <c r="DZJ263" s="91"/>
      <c r="DZK263" s="26"/>
      <c r="DZL263" s="26"/>
      <c r="DZM263" s="81"/>
      <c r="DZN263" s="81"/>
      <c r="DZO263" s="26"/>
      <c r="DZP263" s="91"/>
      <c r="DZQ263" s="91"/>
      <c r="DZR263" s="79"/>
      <c r="DZS263" s="80"/>
      <c r="DZT263" s="91"/>
      <c r="DZU263" s="26"/>
      <c r="DZV263" s="26"/>
      <c r="DZW263" s="81"/>
      <c r="DZX263" s="81"/>
      <c r="DZY263" s="26"/>
      <c r="DZZ263" s="91"/>
      <c r="EAA263" s="91"/>
      <c r="EAB263" s="79"/>
      <c r="EAC263" s="80"/>
      <c r="EAD263" s="91"/>
      <c r="EAE263" s="26"/>
      <c r="EAF263" s="26"/>
      <c r="EAG263" s="81"/>
      <c r="EAH263" s="81"/>
      <c r="EAI263" s="26"/>
      <c r="EAJ263" s="91"/>
      <c r="EAK263" s="91"/>
      <c r="EAL263" s="79"/>
      <c r="EAM263" s="80"/>
      <c r="EAN263" s="91"/>
      <c r="EAO263" s="26"/>
      <c r="EAP263" s="26"/>
      <c r="EAQ263" s="81"/>
      <c r="EAR263" s="81"/>
      <c r="EAS263" s="26"/>
      <c r="EAT263" s="91"/>
      <c r="EAU263" s="91"/>
      <c r="EAV263" s="79"/>
      <c r="EAW263" s="80"/>
      <c r="EAX263" s="91"/>
      <c r="EAY263" s="26"/>
      <c r="EAZ263" s="26"/>
      <c r="EBA263" s="81"/>
      <c r="EBB263" s="81"/>
      <c r="EBC263" s="26"/>
      <c r="EBD263" s="91"/>
      <c r="EBE263" s="91"/>
      <c r="EBF263" s="79"/>
      <c r="EBG263" s="80"/>
      <c r="EBH263" s="91"/>
      <c r="EBI263" s="26"/>
      <c r="EBJ263" s="26"/>
      <c r="EBK263" s="81"/>
      <c r="EBL263" s="81"/>
      <c r="EBM263" s="26"/>
      <c r="EBN263" s="91"/>
      <c r="EBO263" s="91"/>
      <c r="EBP263" s="79"/>
      <c r="EBQ263" s="80"/>
      <c r="EBR263" s="91"/>
      <c r="EBS263" s="26"/>
      <c r="EBT263" s="26"/>
      <c r="EBU263" s="81"/>
      <c r="EBV263" s="81"/>
      <c r="EBW263" s="26"/>
      <c r="EBX263" s="91"/>
      <c r="EBY263" s="91"/>
      <c r="EBZ263" s="79"/>
      <c r="ECA263" s="80"/>
      <c r="ECB263" s="91"/>
      <c r="ECC263" s="26"/>
      <c r="ECD263" s="26"/>
      <c r="ECE263" s="81"/>
      <c r="ECF263" s="81"/>
      <c r="ECG263" s="26"/>
      <c r="ECH263" s="91"/>
      <c r="ECI263" s="91"/>
      <c r="ECJ263" s="79"/>
      <c r="ECK263" s="80"/>
      <c r="ECL263" s="91"/>
      <c r="ECM263" s="26"/>
      <c r="ECN263" s="26"/>
      <c r="ECO263" s="81"/>
      <c r="ECP263" s="81"/>
      <c r="ECQ263" s="26"/>
      <c r="ECR263" s="91"/>
      <c r="ECS263" s="91"/>
      <c r="ECT263" s="79"/>
      <c r="ECU263" s="80"/>
      <c r="ECV263" s="91"/>
      <c r="ECW263" s="26"/>
      <c r="ECX263" s="26"/>
      <c r="ECY263" s="81"/>
      <c r="ECZ263" s="81"/>
      <c r="EDA263" s="26"/>
      <c r="EDB263" s="91"/>
      <c r="EDC263" s="91"/>
      <c r="EDD263" s="79"/>
      <c r="EDE263" s="80"/>
      <c r="EDF263" s="91"/>
      <c r="EDG263" s="26"/>
      <c r="EDH263" s="26"/>
      <c r="EDI263" s="81"/>
      <c r="EDJ263" s="81"/>
      <c r="EDK263" s="26"/>
      <c r="EDL263" s="91"/>
      <c r="EDM263" s="91"/>
      <c r="EDN263" s="79"/>
      <c r="EDO263" s="80"/>
      <c r="EDP263" s="91"/>
      <c r="EDQ263" s="26"/>
      <c r="EDR263" s="26"/>
      <c r="EDS263" s="81"/>
      <c r="EDT263" s="81"/>
      <c r="EDU263" s="26"/>
      <c r="EDV263" s="91"/>
      <c r="EDW263" s="91"/>
      <c r="EDX263" s="79"/>
      <c r="EDY263" s="80"/>
      <c r="EDZ263" s="91"/>
      <c r="EEA263" s="26"/>
      <c r="EEB263" s="26"/>
      <c r="EEC263" s="81"/>
      <c r="EED263" s="81"/>
      <c r="EEE263" s="26"/>
      <c r="EEF263" s="91"/>
      <c r="EEG263" s="91"/>
      <c r="EEH263" s="79"/>
      <c r="EEI263" s="80"/>
      <c r="EEJ263" s="91"/>
      <c r="EEK263" s="26"/>
      <c r="EEL263" s="26"/>
      <c r="EEM263" s="81"/>
      <c r="EEN263" s="81"/>
      <c r="EEO263" s="26"/>
      <c r="EEP263" s="91"/>
      <c r="EEQ263" s="91"/>
      <c r="EER263" s="79"/>
      <c r="EES263" s="80"/>
      <c r="EET263" s="91"/>
      <c r="EEU263" s="26"/>
      <c r="EEV263" s="26"/>
      <c r="EEW263" s="81"/>
      <c r="EEX263" s="81"/>
      <c r="EEY263" s="26"/>
      <c r="EEZ263" s="91"/>
      <c r="EFA263" s="91"/>
      <c r="EFB263" s="79"/>
      <c r="EFC263" s="80"/>
      <c r="EFD263" s="91"/>
      <c r="EFE263" s="26"/>
      <c r="EFF263" s="26"/>
      <c r="EFG263" s="81"/>
      <c r="EFH263" s="81"/>
      <c r="EFI263" s="26"/>
      <c r="EFJ263" s="91"/>
      <c r="EFK263" s="91"/>
      <c r="EFL263" s="79"/>
      <c r="EFM263" s="80"/>
      <c r="EFN263" s="91"/>
      <c r="EFO263" s="26"/>
      <c r="EFP263" s="26"/>
      <c r="EFQ263" s="81"/>
      <c r="EFR263" s="81"/>
      <c r="EFS263" s="26"/>
      <c r="EFT263" s="91"/>
      <c r="EFU263" s="91"/>
      <c r="EFV263" s="79"/>
      <c r="EFW263" s="80"/>
      <c r="EFX263" s="91"/>
      <c r="EFY263" s="26"/>
      <c r="EFZ263" s="26"/>
      <c r="EGA263" s="81"/>
      <c r="EGB263" s="81"/>
      <c r="EGC263" s="26"/>
      <c r="EGD263" s="91"/>
      <c r="EGE263" s="91"/>
      <c r="EGF263" s="79"/>
      <c r="EGG263" s="80"/>
      <c r="EGH263" s="91"/>
      <c r="EGI263" s="26"/>
      <c r="EGJ263" s="26"/>
      <c r="EGK263" s="81"/>
      <c r="EGL263" s="81"/>
      <c r="EGM263" s="26"/>
      <c r="EGN263" s="91"/>
      <c r="EGO263" s="91"/>
      <c r="EGP263" s="79"/>
      <c r="EGQ263" s="80"/>
      <c r="EGR263" s="91"/>
      <c r="EGS263" s="26"/>
      <c r="EGT263" s="26"/>
      <c r="EGU263" s="81"/>
      <c r="EGV263" s="81"/>
      <c r="EGW263" s="26"/>
      <c r="EGX263" s="91"/>
      <c r="EGY263" s="91"/>
      <c r="EGZ263" s="79"/>
      <c r="EHA263" s="80"/>
      <c r="EHB263" s="91"/>
      <c r="EHC263" s="26"/>
      <c r="EHD263" s="26"/>
      <c r="EHE263" s="81"/>
      <c r="EHF263" s="81"/>
      <c r="EHG263" s="26"/>
      <c r="EHH263" s="91"/>
      <c r="EHI263" s="91"/>
      <c r="EHJ263" s="79"/>
      <c r="EHK263" s="80"/>
      <c r="EHL263" s="91"/>
      <c r="EHM263" s="26"/>
      <c r="EHN263" s="26"/>
      <c r="EHO263" s="81"/>
      <c r="EHP263" s="81"/>
      <c r="EHQ263" s="26"/>
      <c r="EHR263" s="91"/>
      <c r="EHS263" s="91"/>
      <c r="EHT263" s="79"/>
      <c r="EHU263" s="80"/>
      <c r="EHV263" s="91"/>
      <c r="EHW263" s="26"/>
      <c r="EHX263" s="26"/>
      <c r="EHY263" s="81"/>
      <c r="EHZ263" s="81"/>
      <c r="EIA263" s="26"/>
      <c r="EIB263" s="91"/>
      <c r="EIC263" s="91"/>
      <c r="EID263" s="79"/>
      <c r="EIE263" s="80"/>
      <c r="EIF263" s="91"/>
      <c r="EIG263" s="26"/>
      <c r="EIH263" s="26"/>
      <c r="EII263" s="81"/>
      <c r="EIJ263" s="81"/>
      <c r="EIK263" s="26"/>
      <c r="EIL263" s="91"/>
      <c r="EIM263" s="91"/>
      <c r="EIN263" s="79"/>
      <c r="EIO263" s="80"/>
      <c r="EIP263" s="91"/>
      <c r="EIQ263" s="26"/>
      <c r="EIR263" s="26"/>
      <c r="EIS263" s="81"/>
      <c r="EIT263" s="81"/>
      <c r="EIU263" s="26"/>
      <c r="EIV263" s="91"/>
      <c r="EIW263" s="91"/>
      <c r="EIX263" s="79"/>
      <c r="EIY263" s="80"/>
      <c r="EIZ263" s="91"/>
      <c r="EJA263" s="26"/>
      <c r="EJB263" s="26"/>
      <c r="EJC263" s="81"/>
      <c r="EJD263" s="81"/>
      <c r="EJE263" s="26"/>
      <c r="EJF263" s="91"/>
      <c r="EJG263" s="91"/>
      <c r="EJH263" s="79"/>
      <c r="EJI263" s="80"/>
      <c r="EJJ263" s="91"/>
      <c r="EJK263" s="26"/>
      <c r="EJL263" s="26"/>
      <c r="EJM263" s="81"/>
      <c r="EJN263" s="81"/>
      <c r="EJO263" s="26"/>
      <c r="EJP263" s="91"/>
      <c r="EJQ263" s="91"/>
      <c r="EJR263" s="79"/>
      <c r="EJS263" s="80"/>
      <c r="EJT263" s="91"/>
      <c r="EJU263" s="26"/>
      <c r="EJV263" s="26"/>
      <c r="EJW263" s="81"/>
      <c r="EJX263" s="81"/>
      <c r="EJY263" s="26"/>
      <c r="EJZ263" s="91"/>
      <c r="EKA263" s="91"/>
      <c r="EKB263" s="79"/>
      <c r="EKC263" s="80"/>
      <c r="EKD263" s="91"/>
      <c r="EKE263" s="26"/>
      <c r="EKF263" s="26"/>
      <c r="EKG263" s="81"/>
      <c r="EKH263" s="81"/>
      <c r="EKI263" s="26"/>
      <c r="EKJ263" s="91"/>
      <c r="EKK263" s="91"/>
      <c r="EKL263" s="79"/>
      <c r="EKM263" s="80"/>
      <c r="EKN263" s="91"/>
      <c r="EKO263" s="26"/>
      <c r="EKP263" s="26"/>
      <c r="EKQ263" s="81"/>
      <c r="EKR263" s="81"/>
      <c r="EKS263" s="26"/>
      <c r="EKT263" s="91"/>
      <c r="EKU263" s="91"/>
      <c r="EKV263" s="79"/>
      <c r="EKW263" s="80"/>
      <c r="EKX263" s="91"/>
      <c r="EKY263" s="26"/>
      <c r="EKZ263" s="26"/>
      <c r="ELA263" s="81"/>
      <c r="ELB263" s="81"/>
      <c r="ELC263" s="26"/>
      <c r="ELD263" s="91"/>
      <c r="ELE263" s="91"/>
      <c r="ELF263" s="79"/>
      <c r="ELG263" s="80"/>
      <c r="ELH263" s="91"/>
      <c r="ELI263" s="26"/>
      <c r="ELJ263" s="26"/>
      <c r="ELK263" s="81"/>
      <c r="ELL263" s="81"/>
      <c r="ELM263" s="26"/>
      <c r="ELN263" s="91"/>
      <c r="ELO263" s="91"/>
      <c r="ELP263" s="79"/>
      <c r="ELQ263" s="80"/>
      <c r="ELR263" s="91"/>
      <c r="ELS263" s="26"/>
      <c r="ELT263" s="26"/>
      <c r="ELU263" s="81"/>
      <c r="ELV263" s="81"/>
      <c r="ELW263" s="26"/>
      <c r="ELX263" s="91"/>
      <c r="ELY263" s="91"/>
      <c r="ELZ263" s="79"/>
      <c r="EMA263" s="80"/>
      <c r="EMB263" s="91"/>
      <c r="EMC263" s="26"/>
      <c r="EMD263" s="26"/>
      <c r="EME263" s="81"/>
      <c r="EMF263" s="81"/>
      <c r="EMG263" s="26"/>
      <c r="EMH263" s="91"/>
      <c r="EMI263" s="91"/>
      <c r="EMJ263" s="79"/>
      <c r="EMK263" s="80"/>
      <c r="EML263" s="91"/>
      <c r="EMM263" s="26"/>
      <c r="EMN263" s="26"/>
      <c r="EMO263" s="81"/>
      <c r="EMP263" s="81"/>
      <c r="EMQ263" s="26"/>
      <c r="EMR263" s="91"/>
      <c r="EMS263" s="91"/>
      <c r="EMT263" s="79"/>
      <c r="EMU263" s="80"/>
      <c r="EMV263" s="91"/>
      <c r="EMW263" s="26"/>
      <c r="EMX263" s="26"/>
      <c r="EMY263" s="81"/>
      <c r="EMZ263" s="81"/>
      <c r="ENA263" s="26"/>
      <c r="ENB263" s="91"/>
      <c r="ENC263" s="91"/>
      <c r="END263" s="79"/>
      <c r="ENE263" s="80"/>
      <c r="ENF263" s="91"/>
      <c r="ENG263" s="26"/>
      <c r="ENH263" s="26"/>
      <c r="ENI263" s="81"/>
      <c r="ENJ263" s="81"/>
      <c r="ENK263" s="26"/>
      <c r="ENL263" s="91"/>
      <c r="ENM263" s="91"/>
      <c r="ENN263" s="79"/>
      <c r="ENO263" s="80"/>
      <c r="ENP263" s="91"/>
      <c r="ENQ263" s="26"/>
      <c r="ENR263" s="26"/>
      <c r="ENS263" s="81"/>
      <c r="ENT263" s="81"/>
      <c r="ENU263" s="26"/>
      <c r="ENV263" s="91"/>
      <c r="ENW263" s="91"/>
      <c r="ENX263" s="79"/>
      <c r="ENY263" s="80"/>
      <c r="ENZ263" s="91"/>
      <c r="EOA263" s="26"/>
      <c r="EOB263" s="26"/>
      <c r="EOC263" s="81"/>
      <c r="EOD263" s="81"/>
      <c r="EOE263" s="26"/>
      <c r="EOF263" s="91"/>
      <c r="EOG263" s="91"/>
      <c r="EOH263" s="79"/>
      <c r="EOI263" s="80"/>
      <c r="EOJ263" s="91"/>
      <c r="EOK263" s="26"/>
      <c r="EOL263" s="26"/>
      <c r="EOM263" s="81"/>
      <c r="EON263" s="81"/>
      <c r="EOO263" s="26"/>
      <c r="EOP263" s="91"/>
      <c r="EOQ263" s="91"/>
      <c r="EOR263" s="79"/>
      <c r="EOS263" s="80"/>
      <c r="EOT263" s="91"/>
      <c r="EOU263" s="26"/>
      <c r="EOV263" s="26"/>
      <c r="EOW263" s="81"/>
      <c r="EOX263" s="81"/>
      <c r="EOY263" s="26"/>
      <c r="EOZ263" s="91"/>
      <c r="EPA263" s="91"/>
      <c r="EPB263" s="79"/>
      <c r="EPC263" s="80"/>
      <c r="EPD263" s="91"/>
      <c r="EPE263" s="26"/>
      <c r="EPF263" s="26"/>
      <c r="EPG263" s="81"/>
      <c r="EPH263" s="81"/>
      <c r="EPI263" s="26"/>
      <c r="EPJ263" s="91"/>
      <c r="EPK263" s="91"/>
      <c r="EPL263" s="79"/>
      <c r="EPM263" s="80"/>
      <c r="EPN263" s="91"/>
      <c r="EPO263" s="26"/>
      <c r="EPP263" s="26"/>
      <c r="EPQ263" s="81"/>
      <c r="EPR263" s="81"/>
      <c r="EPS263" s="26"/>
      <c r="EPT263" s="91"/>
      <c r="EPU263" s="91"/>
      <c r="EPV263" s="79"/>
      <c r="EPW263" s="80"/>
      <c r="EPX263" s="91"/>
      <c r="EPY263" s="26"/>
      <c r="EPZ263" s="26"/>
      <c r="EQA263" s="81"/>
      <c r="EQB263" s="81"/>
      <c r="EQC263" s="26"/>
      <c r="EQD263" s="91"/>
      <c r="EQE263" s="91"/>
      <c r="EQF263" s="79"/>
      <c r="EQG263" s="80"/>
      <c r="EQH263" s="91"/>
      <c r="EQI263" s="26"/>
      <c r="EQJ263" s="26"/>
      <c r="EQK263" s="81"/>
      <c r="EQL263" s="81"/>
      <c r="EQM263" s="26"/>
      <c r="EQN263" s="91"/>
      <c r="EQO263" s="91"/>
      <c r="EQP263" s="79"/>
      <c r="EQQ263" s="80"/>
      <c r="EQR263" s="91"/>
      <c r="EQS263" s="26"/>
      <c r="EQT263" s="26"/>
      <c r="EQU263" s="81"/>
      <c r="EQV263" s="81"/>
      <c r="EQW263" s="26"/>
      <c r="EQX263" s="91"/>
      <c r="EQY263" s="91"/>
      <c r="EQZ263" s="79"/>
      <c r="ERA263" s="80"/>
      <c r="ERB263" s="91"/>
      <c r="ERC263" s="26"/>
      <c r="ERD263" s="26"/>
      <c r="ERE263" s="81"/>
      <c r="ERF263" s="81"/>
      <c r="ERG263" s="26"/>
      <c r="ERH263" s="91"/>
      <c r="ERI263" s="91"/>
      <c r="ERJ263" s="79"/>
      <c r="ERK263" s="80"/>
      <c r="ERL263" s="91"/>
      <c r="ERM263" s="26"/>
      <c r="ERN263" s="26"/>
      <c r="ERO263" s="81"/>
      <c r="ERP263" s="81"/>
      <c r="ERQ263" s="26"/>
      <c r="ERR263" s="91"/>
      <c r="ERS263" s="91"/>
      <c r="ERT263" s="79"/>
      <c r="ERU263" s="80"/>
      <c r="ERV263" s="91"/>
      <c r="ERW263" s="26"/>
      <c r="ERX263" s="26"/>
      <c r="ERY263" s="81"/>
      <c r="ERZ263" s="81"/>
      <c r="ESA263" s="26"/>
      <c r="ESB263" s="91"/>
      <c r="ESC263" s="91"/>
      <c r="ESD263" s="79"/>
      <c r="ESE263" s="80"/>
      <c r="ESF263" s="91"/>
      <c r="ESG263" s="26"/>
      <c r="ESH263" s="26"/>
      <c r="ESI263" s="81"/>
      <c r="ESJ263" s="81"/>
      <c r="ESK263" s="26"/>
      <c r="ESL263" s="91"/>
      <c r="ESM263" s="91"/>
      <c r="ESN263" s="79"/>
      <c r="ESO263" s="80"/>
      <c r="ESP263" s="91"/>
      <c r="ESQ263" s="26"/>
      <c r="ESR263" s="26"/>
      <c r="ESS263" s="81"/>
      <c r="EST263" s="81"/>
      <c r="ESU263" s="26"/>
      <c r="ESV263" s="91"/>
      <c r="ESW263" s="91"/>
      <c r="ESX263" s="79"/>
      <c r="ESY263" s="80"/>
      <c r="ESZ263" s="91"/>
      <c r="ETA263" s="26"/>
      <c r="ETB263" s="26"/>
      <c r="ETC263" s="81"/>
      <c r="ETD263" s="81"/>
      <c r="ETE263" s="26"/>
      <c r="ETF263" s="91"/>
      <c r="ETG263" s="91"/>
      <c r="ETH263" s="79"/>
      <c r="ETI263" s="80"/>
      <c r="ETJ263" s="91"/>
      <c r="ETK263" s="26"/>
      <c r="ETL263" s="26"/>
      <c r="ETM263" s="81"/>
      <c r="ETN263" s="81"/>
      <c r="ETO263" s="26"/>
      <c r="ETP263" s="91"/>
      <c r="ETQ263" s="91"/>
      <c r="ETR263" s="79"/>
      <c r="ETS263" s="80"/>
      <c r="ETT263" s="91"/>
      <c r="ETU263" s="26"/>
      <c r="ETV263" s="26"/>
      <c r="ETW263" s="81"/>
      <c r="ETX263" s="81"/>
      <c r="ETY263" s="26"/>
      <c r="ETZ263" s="91"/>
      <c r="EUA263" s="91"/>
      <c r="EUB263" s="79"/>
      <c r="EUC263" s="80"/>
      <c r="EUD263" s="91"/>
      <c r="EUE263" s="26"/>
      <c r="EUF263" s="26"/>
      <c r="EUG263" s="81"/>
      <c r="EUH263" s="81"/>
      <c r="EUI263" s="26"/>
      <c r="EUJ263" s="91"/>
      <c r="EUK263" s="91"/>
      <c r="EUL263" s="79"/>
      <c r="EUM263" s="80"/>
      <c r="EUN263" s="91"/>
      <c r="EUO263" s="26"/>
      <c r="EUP263" s="26"/>
      <c r="EUQ263" s="81"/>
      <c r="EUR263" s="81"/>
      <c r="EUS263" s="26"/>
      <c r="EUT263" s="91"/>
      <c r="EUU263" s="91"/>
      <c r="EUV263" s="79"/>
      <c r="EUW263" s="80"/>
      <c r="EUX263" s="91"/>
      <c r="EUY263" s="26"/>
      <c r="EUZ263" s="26"/>
      <c r="EVA263" s="81"/>
      <c r="EVB263" s="81"/>
      <c r="EVC263" s="26"/>
      <c r="EVD263" s="91"/>
      <c r="EVE263" s="91"/>
      <c r="EVF263" s="79"/>
      <c r="EVG263" s="80"/>
      <c r="EVH263" s="91"/>
      <c r="EVI263" s="26"/>
      <c r="EVJ263" s="26"/>
      <c r="EVK263" s="81"/>
      <c r="EVL263" s="81"/>
      <c r="EVM263" s="26"/>
      <c r="EVN263" s="91"/>
      <c r="EVO263" s="91"/>
      <c r="EVP263" s="79"/>
      <c r="EVQ263" s="80"/>
      <c r="EVR263" s="91"/>
      <c r="EVS263" s="26"/>
      <c r="EVT263" s="26"/>
      <c r="EVU263" s="81"/>
      <c r="EVV263" s="81"/>
      <c r="EVW263" s="26"/>
      <c r="EVX263" s="91"/>
      <c r="EVY263" s="91"/>
      <c r="EVZ263" s="79"/>
      <c r="EWA263" s="80"/>
      <c r="EWB263" s="91"/>
      <c r="EWC263" s="26"/>
      <c r="EWD263" s="26"/>
      <c r="EWE263" s="81"/>
      <c r="EWF263" s="81"/>
      <c r="EWG263" s="26"/>
      <c r="EWH263" s="91"/>
      <c r="EWI263" s="91"/>
      <c r="EWJ263" s="79"/>
      <c r="EWK263" s="80"/>
      <c r="EWL263" s="91"/>
      <c r="EWM263" s="26"/>
      <c r="EWN263" s="26"/>
      <c r="EWO263" s="81"/>
      <c r="EWP263" s="81"/>
      <c r="EWQ263" s="26"/>
      <c r="EWR263" s="91"/>
      <c r="EWS263" s="91"/>
      <c r="EWT263" s="79"/>
      <c r="EWU263" s="80"/>
      <c r="EWV263" s="91"/>
      <c r="EWW263" s="26"/>
      <c r="EWX263" s="26"/>
      <c r="EWY263" s="81"/>
      <c r="EWZ263" s="81"/>
      <c r="EXA263" s="26"/>
      <c r="EXB263" s="91"/>
      <c r="EXC263" s="91"/>
      <c r="EXD263" s="79"/>
      <c r="EXE263" s="80"/>
      <c r="EXF263" s="91"/>
      <c r="EXG263" s="26"/>
      <c r="EXH263" s="26"/>
      <c r="EXI263" s="81"/>
      <c r="EXJ263" s="81"/>
      <c r="EXK263" s="26"/>
      <c r="EXL263" s="91"/>
      <c r="EXM263" s="91"/>
      <c r="EXN263" s="79"/>
      <c r="EXO263" s="80"/>
      <c r="EXP263" s="91"/>
      <c r="EXQ263" s="26"/>
      <c r="EXR263" s="26"/>
      <c r="EXS263" s="81"/>
      <c r="EXT263" s="81"/>
      <c r="EXU263" s="26"/>
      <c r="EXV263" s="91"/>
      <c r="EXW263" s="91"/>
      <c r="EXX263" s="79"/>
      <c r="EXY263" s="80"/>
      <c r="EXZ263" s="91"/>
      <c r="EYA263" s="26"/>
      <c r="EYB263" s="26"/>
      <c r="EYC263" s="81"/>
      <c r="EYD263" s="81"/>
      <c r="EYE263" s="26"/>
      <c r="EYF263" s="91"/>
      <c r="EYG263" s="91"/>
      <c r="EYH263" s="79"/>
      <c r="EYI263" s="80"/>
      <c r="EYJ263" s="91"/>
      <c r="EYK263" s="26"/>
      <c r="EYL263" s="26"/>
      <c r="EYM263" s="81"/>
      <c r="EYN263" s="81"/>
      <c r="EYO263" s="26"/>
      <c r="EYP263" s="91"/>
      <c r="EYQ263" s="91"/>
      <c r="EYR263" s="79"/>
      <c r="EYS263" s="80"/>
      <c r="EYT263" s="91"/>
      <c r="EYU263" s="26"/>
      <c r="EYV263" s="26"/>
      <c r="EYW263" s="81"/>
      <c r="EYX263" s="81"/>
      <c r="EYY263" s="26"/>
      <c r="EYZ263" s="91"/>
      <c r="EZA263" s="91"/>
      <c r="EZB263" s="79"/>
      <c r="EZC263" s="80"/>
      <c r="EZD263" s="91"/>
      <c r="EZE263" s="26"/>
      <c r="EZF263" s="26"/>
      <c r="EZG263" s="81"/>
      <c r="EZH263" s="81"/>
      <c r="EZI263" s="26"/>
      <c r="EZJ263" s="91"/>
      <c r="EZK263" s="91"/>
      <c r="EZL263" s="79"/>
      <c r="EZM263" s="80"/>
      <c r="EZN263" s="91"/>
      <c r="EZO263" s="26"/>
      <c r="EZP263" s="26"/>
      <c r="EZQ263" s="81"/>
      <c r="EZR263" s="81"/>
      <c r="EZS263" s="26"/>
      <c r="EZT263" s="91"/>
      <c r="EZU263" s="91"/>
      <c r="EZV263" s="79"/>
      <c r="EZW263" s="80"/>
      <c r="EZX263" s="91"/>
      <c r="EZY263" s="26"/>
      <c r="EZZ263" s="26"/>
      <c r="FAA263" s="81"/>
      <c r="FAB263" s="81"/>
      <c r="FAC263" s="26"/>
      <c r="FAD263" s="91"/>
      <c r="FAE263" s="91"/>
      <c r="FAF263" s="79"/>
      <c r="FAG263" s="80"/>
      <c r="FAH263" s="91"/>
      <c r="FAI263" s="26"/>
      <c r="FAJ263" s="26"/>
      <c r="FAK263" s="81"/>
      <c r="FAL263" s="81"/>
      <c r="FAM263" s="26"/>
      <c r="FAN263" s="91"/>
      <c r="FAO263" s="91"/>
      <c r="FAP263" s="79"/>
      <c r="FAQ263" s="80"/>
      <c r="FAR263" s="91"/>
      <c r="FAS263" s="26"/>
      <c r="FAT263" s="26"/>
      <c r="FAU263" s="81"/>
      <c r="FAV263" s="81"/>
      <c r="FAW263" s="26"/>
      <c r="FAX263" s="91"/>
      <c r="FAY263" s="91"/>
      <c r="FAZ263" s="79"/>
      <c r="FBA263" s="80"/>
      <c r="FBB263" s="91"/>
      <c r="FBC263" s="26"/>
      <c r="FBD263" s="26"/>
      <c r="FBE263" s="81"/>
      <c r="FBF263" s="81"/>
      <c r="FBG263" s="26"/>
      <c r="FBH263" s="91"/>
      <c r="FBI263" s="91"/>
      <c r="FBJ263" s="79"/>
      <c r="FBK263" s="80"/>
      <c r="FBL263" s="91"/>
      <c r="FBM263" s="26"/>
      <c r="FBN263" s="26"/>
      <c r="FBO263" s="81"/>
      <c r="FBP263" s="81"/>
      <c r="FBQ263" s="26"/>
      <c r="FBR263" s="91"/>
      <c r="FBS263" s="91"/>
      <c r="FBT263" s="79"/>
      <c r="FBU263" s="80"/>
      <c r="FBV263" s="91"/>
      <c r="FBW263" s="26"/>
      <c r="FBX263" s="26"/>
      <c r="FBY263" s="81"/>
      <c r="FBZ263" s="81"/>
      <c r="FCA263" s="26"/>
      <c r="FCB263" s="91"/>
      <c r="FCC263" s="91"/>
      <c r="FCD263" s="79"/>
      <c r="FCE263" s="80"/>
      <c r="FCF263" s="91"/>
      <c r="FCG263" s="26"/>
      <c r="FCH263" s="26"/>
      <c r="FCI263" s="81"/>
      <c r="FCJ263" s="81"/>
      <c r="FCK263" s="26"/>
      <c r="FCL263" s="91"/>
      <c r="FCM263" s="91"/>
      <c r="FCN263" s="79"/>
      <c r="FCO263" s="80"/>
      <c r="FCP263" s="91"/>
      <c r="FCQ263" s="26"/>
      <c r="FCR263" s="26"/>
      <c r="FCS263" s="81"/>
      <c r="FCT263" s="81"/>
      <c r="FCU263" s="26"/>
      <c r="FCV263" s="91"/>
      <c r="FCW263" s="91"/>
      <c r="FCX263" s="79"/>
      <c r="FCY263" s="80"/>
      <c r="FCZ263" s="91"/>
      <c r="FDA263" s="26"/>
      <c r="FDB263" s="26"/>
      <c r="FDC263" s="81"/>
      <c r="FDD263" s="81"/>
      <c r="FDE263" s="26"/>
      <c r="FDF263" s="91"/>
      <c r="FDG263" s="91"/>
      <c r="FDH263" s="79"/>
      <c r="FDI263" s="80"/>
      <c r="FDJ263" s="91"/>
      <c r="FDK263" s="26"/>
      <c r="FDL263" s="26"/>
      <c r="FDM263" s="81"/>
      <c r="FDN263" s="81"/>
      <c r="FDO263" s="26"/>
      <c r="FDP263" s="91"/>
      <c r="FDQ263" s="91"/>
      <c r="FDR263" s="79"/>
      <c r="FDS263" s="80"/>
      <c r="FDT263" s="91"/>
      <c r="FDU263" s="26"/>
      <c r="FDV263" s="26"/>
      <c r="FDW263" s="81"/>
      <c r="FDX263" s="81"/>
      <c r="FDY263" s="26"/>
      <c r="FDZ263" s="91"/>
      <c r="FEA263" s="91"/>
      <c r="FEB263" s="79"/>
      <c r="FEC263" s="80"/>
      <c r="FED263" s="91"/>
      <c r="FEE263" s="26"/>
      <c r="FEF263" s="26"/>
      <c r="FEG263" s="81"/>
      <c r="FEH263" s="81"/>
      <c r="FEI263" s="26"/>
      <c r="FEJ263" s="91"/>
      <c r="FEK263" s="91"/>
      <c r="FEL263" s="79"/>
      <c r="FEM263" s="80"/>
      <c r="FEN263" s="91"/>
      <c r="FEO263" s="26"/>
      <c r="FEP263" s="26"/>
      <c r="FEQ263" s="81"/>
      <c r="FER263" s="81"/>
      <c r="FES263" s="26"/>
      <c r="FET263" s="91"/>
      <c r="FEU263" s="91"/>
      <c r="FEV263" s="79"/>
      <c r="FEW263" s="80"/>
      <c r="FEX263" s="91"/>
      <c r="FEY263" s="26"/>
      <c r="FEZ263" s="26"/>
      <c r="FFA263" s="81"/>
      <c r="FFB263" s="81"/>
      <c r="FFC263" s="26"/>
      <c r="FFD263" s="91"/>
      <c r="FFE263" s="91"/>
      <c r="FFF263" s="79"/>
      <c r="FFG263" s="80"/>
      <c r="FFH263" s="91"/>
      <c r="FFI263" s="26"/>
      <c r="FFJ263" s="26"/>
      <c r="FFK263" s="81"/>
      <c r="FFL263" s="81"/>
      <c r="FFM263" s="26"/>
      <c r="FFN263" s="91"/>
      <c r="FFO263" s="91"/>
      <c r="FFP263" s="79"/>
      <c r="FFQ263" s="80"/>
      <c r="FFR263" s="91"/>
      <c r="FFS263" s="26"/>
      <c r="FFT263" s="26"/>
      <c r="FFU263" s="81"/>
      <c r="FFV263" s="81"/>
      <c r="FFW263" s="26"/>
      <c r="FFX263" s="91"/>
      <c r="FFY263" s="91"/>
      <c r="FFZ263" s="79"/>
      <c r="FGA263" s="80"/>
      <c r="FGB263" s="91"/>
      <c r="FGC263" s="26"/>
      <c r="FGD263" s="26"/>
      <c r="FGE263" s="81"/>
      <c r="FGF263" s="81"/>
      <c r="FGG263" s="26"/>
      <c r="FGH263" s="91"/>
      <c r="FGI263" s="91"/>
      <c r="FGJ263" s="79"/>
      <c r="FGK263" s="80"/>
      <c r="FGL263" s="91"/>
      <c r="FGM263" s="26"/>
      <c r="FGN263" s="26"/>
      <c r="FGO263" s="81"/>
      <c r="FGP263" s="81"/>
      <c r="FGQ263" s="26"/>
      <c r="FGR263" s="91"/>
      <c r="FGS263" s="91"/>
      <c r="FGT263" s="79"/>
      <c r="FGU263" s="80"/>
      <c r="FGV263" s="91"/>
      <c r="FGW263" s="26"/>
      <c r="FGX263" s="26"/>
      <c r="FGY263" s="81"/>
      <c r="FGZ263" s="81"/>
      <c r="FHA263" s="26"/>
      <c r="FHB263" s="91"/>
      <c r="FHC263" s="91"/>
      <c r="FHD263" s="79"/>
      <c r="FHE263" s="80"/>
      <c r="FHF263" s="91"/>
      <c r="FHG263" s="26"/>
      <c r="FHH263" s="26"/>
      <c r="FHI263" s="81"/>
      <c r="FHJ263" s="81"/>
      <c r="FHK263" s="26"/>
      <c r="FHL263" s="91"/>
      <c r="FHM263" s="91"/>
      <c r="FHN263" s="79"/>
      <c r="FHO263" s="80"/>
      <c r="FHP263" s="91"/>
      <c r="FHQ263" s="26"/>
      <c r="FHR263" s="26"/>
      <c r="FHS263" s="81"/>
      <c r="FHT263" s="81"/>
      <c r="FHU263" s="26"/>
      <c r="FHV263" s="91"/>
      <c r="FHW263" s="91"/>
      <c r="FHX263" s="79"/>
      <c r="FHY263" s="80"/>
      <c r="FHZ263" s="91"/>
      <c r="FIA263" s="26"/>
      <c r="FIB263" s="26"/>
      <c r="FIC263" s="81"/>
      <c r="FID263" s="81"/>
      <c r="FIE263" s="26"/>
      <c r="FIF263" s="91"/>
      <c r="FIG263" s="91"/>
      <c r="FIH263" s="79"/>
      <c r="FII263" s="80"/>
      <c r="FIJ263" s="91"/>
      <c r="FIK263" s="26"/>
      <c r="FIL263" s="26"/>
      <c r="FIM263" s="81"/>
      <c r="FIN263" s="81"/>
      <c r="FIO263" s="26"/>
      <c r="FIP263" s="91"/>
      <c r="FIQ263" s="91"/>
      <c r="FIR263" s="79"/>
      <c r="FIS263" s="80"/>
      <c r="FIT263" s="91"/>
      <c r="FIU263" s="26"/>
      <c r="FIV263" s="26"/>
      <c r="FIW263" s="81"/>
      <c r="FIX263" s="81"/>
      <c r="FIY263" s="26"/>
      <c r="FIZ263" s="91"/>
      <c r="FJA263" s="91"/>
      <c r="FJB263" s="79"/>
      <c r="FJC263" s="80"/>
      <c r="FJD263" s="91"/>
      <c r="FJE263" s="26"/>
      <c r="FJF263" s="26"/>
      <c r="FJG263" s="81"/>
      <c r="FJH263" s="81"/>
      <c r="FJI263" s="26"/>
      <c r="FJJ263" s="91"/>
      <c r="FJK263" s="91"/>
      <c r="FJL263" s="79"/>
      <c r="FJM263" s="80"/>
      <c r="FJN263" s="91"/>
      <c r="FJO263" s="26"/>
      <c r="FJP263" s="26"/>
      <c r="FJQ263" s="81"/>
      <c r="FJR263" s="81"/>
      <c r="FJS263" s="26"/>
      <c r="FJT263" s="91"/>
      <c r="FJU263" s="91"/>
      <c r="FJV263" s="79"/>
      <c r="FJW263" s="80"/>
      <c r="FJX263" s="91"/>
      <c r="FJY263" s="26"/>
      <c r="FJZ263" s="26"/>
      <c r="FKA263" s="81"/>
      <c r="FKB263" s="81"/>
      <c r="FKC263" s="26"/>
      <c r="FKD263" s="91"/>
      <c r="FKE263" s="91"/>
      <c r="FKF263" s="79"/>
      <c r="FKG263" s="80"/>
      <c r="FKH263" s="91"/>
      <c r="FKI263" s="26"/>
      <c r="FKJ263" s="26"/>
      <c r="FKK263" s="81"/>
      <c r="FKL263" s="81"/>
      <c r="FKM263" s="26"/>
      <c r="FKN263" s="91"/>
      <c r="FKO263" s="91"/>
      <c r="FKP263" s="79"/>
      <c r="FKQ263" s="80"/>
      <c r="FKR263" s="91"/>
      <c r="FKS263" s="26"/>
      <c r="FKT263" s="26"/>
      <c r="FKU263" s="81"/>
      <c r="FKV263" s="81"/>
      <c r="FKW263" s="26"/>
      <c r="FKX263" s="91"/>
      <c r="FKY263" s="91"/>
      <c r="FKZ263" s="79"/>
      <c r="FLA263" s="80"/>
      <c r="FLB263" s="91"/>
      <c r="FLC263" s="26"/>
      <c r="FLD263" s="26"/>
      <c r="FLE263" s="81"/>
      <c r="FLF263" s="81"/>
      <c r="FLG263" s="26"/>
      <c r="FLH263" s="91"/>
      <c r="FLI263" s="91"/>
      <c r="FLJ263" s="79"/>
      <c r="FLK263" s="80"/>
      <c r="FLL263" s="91"/>
      <c r="FLM263" s="26"/>
      <c r="FLN263" s="26"/>
      <c r="FLO263" s="81"/>
      <c r="FLP263" s="81"/>
      <c r="FLQ263" s="26"/>
      <c r="FLR263" s="91"/>
      <c r="FLS263" s="91"/>
      <c r="FLT263" s="79"/>
      <c r="FLU263" s="80"/>
      <c r="FLV263" s="91"/>
      <c r="FLW263" s="26"/>
      <c r="FLX263" s="26"/>
      <c r="FLY263" s="81"/>
      <c r="FLZ263" s="81"/>
      <c r="FMA263" s="26"/>
      <c r="FMB263" s="91"/>
      <c r="FMC263" s="91"/>
      <c r="FMD263" s="79"/>
      <c r="FME263" s="80"/>
      <c r="FMF263" s="91"/>
      <c r="FMG263" s="26"/>
      <c r="FMH263" s="26"/>
      <c r="FMI263" s="81"/>
      <c r="FMJ263" s="81"/>
      <c r="FMK263" s="26"/>
      <c r="FML263" s="91"/>
      <c r="FMM263" s="91"/>
      <c r="FMN263" s="79"/>
      <c r="FMO263" s="80"/>
      <c r="FMP263" s="91"/>
      <c r="FMQ263" s="26"/>
      <c r="FMR263" s="26"/>
      <c r="FMS263" s="81"/>
      <c r="FMT263" s="81"/>
      <c r="FMU263" s="26"/>
      <c r="FMV263" s="91"/>
      <c r="FMW263" s="91"/>
      <c r="FMX263" s="79"/>
      <c r="FMY263" s="80"/>
      <c r="FMZ263" s="91"/>
      <c r="FNA263" s="26"/>
      <c r="FNB263" s="26"/>
      <c r="FNC263" s="81"/>
      <c r="FND263" s="81"/>
      <c r="FNE263" s="26"/>
      <c r="FNF263" s="91"/>
      <c r="FNG263" s="91"/>
      <c r="FNH263" s="79"/>
      <c r="FNI263" s="80"/>
      <c r="FNJ263" s="91"/>
      <c r="FNK263" s="26"/>
      <c r="FNL263" s="26"/>
      <c r="FNM263" s="81"/>
      <c r="FNN263" s="81"/>
      <c r="FNO263" s="26"/>
      <c r="FNP263" s="91"/>
      <c r="FNQ263" s="91"/>
      <c r="FNR263" s="79"/>
      <c r="FNS263" s="80"/>
      <c r="FNT263" s="91"/>
      <c r="FNU263" s="26"/>
      <c r="FNV263" s="26"/>
      <c r="FNW263" s="81"/>
      <c r="FNX263" s="81"/>
      <c r="FNY263" s="26"/>
      <c r="FNZ263" s="91"/>
      <c r="FOA263" s="91"/>
      <c r="FOB263" s="79"/>
      <c r="FOC263" s="80"/>
      <c r="FOD263" s="91"/>
      <c r="FOE263" s="26"/>
      <c r="FOF263" s="26"/>
      <c r="FOG263" s="81"/>
      <c r="FOH263" s="81"/>
      <c r="FOI263" s="26"/>
      <c r="FOJ263" s="91"/>
      <c r="FOK263" s="91"/>
      <c r="FOL263" s="79"/>
      <c r="FOM263" s="80"/>
      <c r="FON263" s="91"/>
      <c r="FOO263" s="26"/>
      <c r="FOP263" s="26"/>
      <c r="FOQ263" s="81"/>
      <c r="FOR263" s="81"/>
      <c r="FOS263" s="26"/>
      <c r="FOT263" s="91"/>
      <c r="FOU263" s="91"/>
      <c r="FOV263" s="79"/>
      <c r="FOW263" s="80"/>
      <c r="FOX263" s="91"/>
      <c r="FOY263" s="26"/>
      <c r="FOZ263" s="26"/>
      <c r="FPA263" s="81"/>
      <c r="FPB263" s="81"/>
      <c r="FPC263" s="26"/>
      <c r="FPD263" s="91"/>
      <c r="FPE263" s="91"/>
      <c r="FPF263" s="79"/>
      <c r="FPG263" s="80"/>
      <c r="FPH263" s="91"/>
      <c r="FPI263" s="26"/>
      <c r="FPJ263" s="26"/>
      <c r="FPK263" s="81"/>
      <c r="FPL263" s="81"/>
      <c r="FPM263" s="26"/>
      <c r="FPN263" s="91"/>
      <c r="FPO263" s="91"/>
      <c r="FPP263" s="79"/>
      <c r="FPQ263" s="80"/>
      <c r="FPR263" s="91"/>
      <c r="FPS263" s="26"/>
      <c r="FPT263" s="26"/>
      <c r="FPU263" s="81"/>
      <c r="FPV263" s="81"/>
      <c r="FPW263" s="26"/>
      <c r="FPX263" s="91"/>
      <c r="FPY263" s="91"/>
      <c r="FPZ263" s="79"/>
      <c r="FQA263" s="80"/>
      <c r="FQB263" s="91"/>
      <c r="FQC263" s="26"/>
      <c r="FQD263" s="26"/>
      <c r="FQE263" s="81"/>
      <c r="FQF263" s="81"/>
      <c r="FQG263" s="26"/>
      <c r="FQH263" s="91"/>
      <c r="FQI263" s="91"/>
      <c r="FQJ263" s="79"/>
      <c r="FQK263" s="80"/>
      <c r="FQL263" s="91"/>
      <c r="FQM263" s="26"/>
      <c r="FQN263" s="26"/>
      <c r="FQO263" s="81"/>
      <c r="FQP263" s="81"/>
      <c r="FQQ263" s="26"/>
      <c r="FQR263" s="91"/>
      <c r="FQS263" s="91"/>
      <c r="FQT263" s="79"/>
      <c r="FQU263" s="80"/>
      <c r="FQV263" s="91"/>
      <c r="FQW263" s="26"/>
      <c r="FQX263" s="26"/>
      <c r="FQY263" s="81"/>
      <c r="FQZ263" s="81"/>
      <c r="FRA263" s="26"/>
      <c r="FRB263" s="91"/>
      <c r="FRC263" s="91"/>
      <c r="FRD263" s="79"/>
      <c r="FRE263" s="80"/>
      <c r="FRF263" s="91"/>
      <c r="FRG263" s="26"/>
      <c r="FRH263" s="26"/>
      <c r="FRI263" s="81"/>
      <c r="FRJ263" s="81"/>
      <c r="FRK263" s="26"/>
      <c r="FRL263" s="91"/>
      <c r="FRM263" s="91"/>
      <c r="FRN263" s="79"/>
      <c r="FRO263" s="80"/>
      <c r="FRP263" s="91"/>
      <c r="FRQ263" s="26"/>
      <c r="FRR263" s="26"/>
      <c r="FRS263" s="81"/>
      <c r="FRT263" s="81"/>
      <c r="FRU263" s="26"/>
      <c r="FRV263" s="91"/>
      <c r="FRW263" s="91"/>
      <c r="FRX263" s="79"/>
      <c r="FRY263" s="80"/>
      <c r="FRZ263" s="91"/>
      <c r="FSA263" s="26"/>
      <c r="FSB263" s="26"/>
      <c r="FSC263" s="81"/>
      <c r="FSD263" s="81"/>
      <c r="FSE263" s="26"/>
      <c r="FSF263" s="91"/>
      <c r="FSG263" s="91"/>
      <c r="FSH263" s="79"/>
      <c r="FSI263" s="80"/>
      <c r="FSJ263" s="91"/>
      <c r="FSK263" s="26"/>
      <c r="FSL263" s="26"/>
      <c r="FSM263" s="81"/>
      <c r="FSN263" s="81"/>
      <c r="FSO263" s="26"/>
      <c r="FSP263" s="91"/>
      <c r="FSQ263" s="91"/>
      <c r="FSR263" s="79"/>
      <c r="FSS263" s="80"/>
      <c r="FST263" s="91"/>
      <c r="FSU263" s="26"/>
      <c r="FSV263" s="26"/>
      <c r="FSW263" s="81"/>
      <c r="FSX263" s="81"/>
      <c r="FSY263" s="26"/>
      <c r="FSZ263" s="91"/>
      <c r="FTA263" s="91"/>
      <c r="FTB263" s="79"/>
      <c r="FTC263" s="80"/>
      <c r="FTD263" s="91"/>
      <c r="FTE263" s="26"/>
      <c r="FTF263" s="26"/>
      <c r="FTG263" s="81"/>
      <c r="FTH263" s="81"/>
      <c r="FTI263" s="26"/>
      <c r="FTJ263" s="91"/>
      <c r="FTK263" s="91"/>
      <c r="FTL263" s="79"/>
      <c r="FTM263" s="80"/>
      <c r="FTN263" s="91"/>
      <c r="FTO263" s="26"/>
      <c r="FTP263" s="26"/>
      <c r="FTQ263" s="81"/>
      <c r="FTR263" s="81"/>
      <c r="FTS263" s="26"/>
      <c r="FTT263" s="91"/>
      <c r="FTU263" s="91"/>
      <c r="FTV263" s="79"/>
      <c r="FTW263" s="80"/>
      <c r="FTX263" s="91"/>
      <c r="FTY263" s="26"/>
      <c r="FTZ263" s="26"/>
      <c r="FUA263" s="81"/>
      <c r="FUB263" s="81"/>
      <c r="FUC263" s="26"/>
      <c r="FUD263" s="91"/>
      <c r="FUE263" s="91"/>
      <c r="FUF263" s="79"/>
      <c r="FUG263" s="80"/>
      <c r="FUH263" s="91"/>
      <c r="FUI263" s="26"/>
      <c r="FUJ263" s="26"/>
      <c r="FUK263" s="81"/>
      <c r="FUL263" s="81"/>
      <c r="FUM263" s="26"/>
      <c r="FUN263" s="91"/>
      <c r="FUO263" s="91"/>
      <c r="FUP263" s="79"/>
      <c r="FUQ263" s="80"/>
      <c r="FUR263" s="91"/>
      <c r="FUS263" s="26"/>
      <c r="FUT263" s="26"/>
      <c r="FUU263" s="81"/>
      <c r="FUV263" s="81"/>
      <c r="FUW263" s="26"/>
      <c r="FUX263" s="91"/>
      <c r="FUY263" s="91"/>
      <c r="FUZ263" s="79"/>
      <c r="FVA263" s="80"/>
      <c r="FVB263" s="91"/>
      <c r="FVC263" s="26"/>
      <c r="FVD263" s="26"/>
      <c r="FVE263" s="81"/>
      <c r="FVF263" s="81"/>
      <c r="FVG263" s="26"/>
      <c r="FVH263" s="91"/>
      <c r="FVI263" s="91"/>
      <c r="FVJ263" s="79"/>
      <c r="FVK263" s="80"/>
      <c r="FVL263" s="91"/>
      <c r="FVM263" s="26"/>
      <c r="FVN263" s="26"/>
      <c r="FVO263" s="81"/>
      <c r="FVP263" s="81"/>
      <c r="FVQ263" s="26"/>
      <c r="FVR263" s="91"/>
      <c r="FVS263" s="91"/>
      <c r="FVT263" s="79"/>
      <c r="FVU263" s="80"/>
      <c r="FVV263" s="91"/>
      <c r="FVW263" s="26"/>
      <c r="FVX263" s="26"/>
      <c r="FVY263" s="81"/>
      <c r="FVZ263" s="81"/>
      <c r="FWA263" s="26"/>
      <c r="FWB263" s="91"/>
      <c r="FWC263" s="91"/>
      <c r="FWD263" s="79"/>
      <c r="FWE263" s="80"/>
      <c r="FWF263" s="91"/>
      <c r="FWG263" s="26"/>
      <c r="FWH263" s="26"/>
      <c r="FWI263" s="81"/>
      <c r="FWJ263" s="81"/>
      <c r="FWK263" s="26"/>
      <c r="FWL263" s="91"/>
      <c r="FWM263" s="91"/>
      <c r="FWN263" s="79"/>
      <c r="FWO263" s="80"/>
      <c r="FWP263" s="91"/>
      <c r="FWQ263" s="26"/>
      <c r="FWR263" s="26"/>
      <c r="FWS263" s="81"/>
      <c r="FWT263" s="81"/>
      <c r="FWU263" s="26"/>
      <c r="FWV263" s="91"/>
      <c r="FWW263" s="91"/>
      <c r="FWX263" s="79"/>
      <c r="FWY263" s="80"/>
      <c r="FWZ263" s="91"/>
      <c r="FXA263" s="26"/>
      <c r="FXB263" s="26"/>
      <c r="FXC263" s="81"/>
      <c r="FXD263" s="81"/>
      <c r="FXE263" s="26"/>
      <c r="FXF263" s="91"/>
      <c r="FXG263" s="91"/>
      <c r="FXH263" s="79"/>
      <c r="FXI263" s="80"/>
      <c r="FXJ263" s="91"/>
      <c r="FXK263" s="26"/>
      <c r="FXL263" s="26"/>
      <c r="FXM263" s="81"/>
      <c r="FXN263" s="81"/>
      <c r="FXO263" s="26"/>
      <c r="FXP263" s="91"/>
      <c r="FXQ263" s="91"/>
      <c r="FXR263" s="79"/>
      <c r="FXS263" s="80"/>
      <c r="FXT263" s="91"/>
      <c r="FXU263" s="26"/>
      <c r="FXV263" s="26"/>
      <c r="FXW263" s="81"/>
      <c r="FXX263" s="81"/>
      <c r="FXY263" s="26"/>
      <c r="FXZ263" s="91"/>
      <c r="FYA263" s="91"/>
      <c r="FYB263" s="79"/>
      <c r="FYC263" s="80"/>
      <c r="FYD263" s="91"/>
      <c r="FYE263" s="26"/>
      <c r="FYF263" s="26"/>
      <c r="FYG263" s="81"/>
      <c r="FYH263" s="81"/>
      <c r="FYI263" s="26"/>
      <c r="FYJ263" s="91"/>
      <c r="FYK263" s="91"/>
      <c r="FYL263" s="79"/>
      <c r="FYM263" s="80"/>
      <c r="FYN263" s="91"/>
      <c r="FYO263" s="26"/>
      <c r="FYP263" s="26"/>
      <c r="FYQ263" s="81"/>
      <c r="FYR263" s="81"/>
      <c r="FYS263" s="26"/>
      <c r="FYT263" s="91"/>
      <c r="FYU263" s="91"/>
      <c r="FYV263" s="79"/>
      <c r="FYW263" s="80"/>
      <c r="FYX263" s="91"/>
      <c r="FYY263" s="26"/>
      <c r="FYZ263" s="26"/>
      <c r="FZA263" s="81"/>
      <c r="FZB263" s="81"/>
      <c r="FZC263" s="26"/>
      <c r="FZD263" s="91"/>
      <c r="FZE263" s="91"/>
      <c r="FZF263" s="79"/>
      <c r="FZG263" s="80"/>
      <c r="FZH263" s="91"/>
      <c r="FZI263" s="26"/>
      <c r="FZJ263" s="26"/>
      <c r="FZK263" s="81"/>
      <c r="FZL263" s="81"/>
      <c r="FZM263" s="26"/>
      <c r="FZN263" s="91"/>
      <c r="FZO263" s="91"/>
      <c r="FZP263" s="79"/>
      <c r="FZQ263" s="80"/>
      <c r="FZR263" s="91"/>
      <c r="FZS263" s="26"/>
      <c r="FZT263" s="26"/>
      <c r="FZU263" s="81"/>
      <c r="FZV263" s="81"/>
      <c r="FZW263" s="26"/>
      <c r="FZX263" s="91"/>
      <c r="FZY263" s="91"/>
      <c r="FZZ263" s="79"/>
      <c r="GAA263" s="80"/>
      <c r="GAB263" s="91"/>
      <c r="GAC263" s="26"/>
      <c r="GAD263" s="26"/>
      <c r="GAE263" s="81"/>
      <c r="GAF263" s="81"/>
      <c r="GAG263" s="26"/>
      <c r="GAH263" s="91"/>
      <c r="GAI263" s="91"/>
      <c r="GAJ263" s="79"/>
      <c r="GAK263" s="80"/>
      <c r="GAL263" s="91"/>
      <c r="GAM263" s="26"/>
      <c r="GAN263" s="26"/>
      <c r="GAO263" s="81"/>
      <c r="GAP263" s="81"/>
      <c r="GAQ263" s="26"/>
      <c r="GAR263" s="91"/>
      <c r="GAS263" s="91"/>
      <c r="GAT263" s="79"/>
      <c r="GAU263" s="80"/>
      <c r="GAV263" s="91"/>
      <c r="GAW263" s="26"/>
      <c r="GAX263" s="26"/>
      <c r="GAY263" s="81"/>
      <c r="GAZ263" s="81"/>
      <c r="GBA263" s="26"/>
      <c r="GBB263" s="91"/>
      <c r="GBC263" s="91"/>
      <c r="GBD263" s="79"/>
      <c r="GBE263" s="80"/>
      <c r="GBF263" s="91"/>
      <c r="GBG263" s="26"/>
      <c r="GBH263" s="26"/>
      <c r="GBI263" s="81"/>
      <c r="GBJ263" s="81"/>
      <c r="GBK263" s="26"/>
      <c r="GBL263" s="91"/>
      <c r="GBM263" s="91"/>
      <c r="GBN263" s="79"/>
      <c r="GBO263" s="80"/>
      <c r="GBP263" s="91"/>
      <c r="GBQ263" s="26"/>
      <c r="GBR263" s="26"/>
      <c r="GBS263" s="81"/>
      <c r="GBT263" s="81"/>
      <c r="GBU263" s="26"/>
      <c r="GBV263" s="91"/>
      <c r="GBW263" s="91"/>
      <c r="GBX263" s="79"/>
      <c r="GBY263" s="80"/>
      <c r="GBZ263" s="91"/>
      <c r="GCA263" s="26"/>
      <c r="GCB263" s="26"/>
      <c r="GCC263" s="81"/>
      <c r="GCD263" s="81"/>
      <c r="GCE263" s="26"/>
      <c r="GCF263" s="91"/>
      <c r="GCG263" s="91"/>
      <c r="GCH263" s="79"/>
      <c r="GCI263" s="80"/>
      <c r="GCJ263" s="91"/>
      <c r="GCK263" s="26"/>
      <c r="GCL263" s="26"/>
      <c r="GCM263" s="81"/>
      <c r="GCN263" s="81"/>
      <c r="GCO263" s="26"/>
      <c r="GCP263" s="91"/>
      <c r="GCQ263" s="91"/>
      <c r="GCR263" s="79"/>
      <c r="GCS263" s="80"/>
      <c r="GCT263" s="91"/>
      <c r="GCU263" s="26"/>
      <c r="GCV263" s="26"/>
      <c r="GCW263" s="81"/>
      <c r="GCX263" s="81"/>
      <c r="GCY263" s="26"/>
      <c r="GCZ263" s="91"/>
      <c r="GDA263" s="91"/>
      <c r="GDB263" s="79"/>
      <c r="GDC263" s="80"/>
      <c r="GDD263" s="91"/>
      <c r="GDE263" s="26"/>
      <c r="GDF263" s="26"/>
      <c r="GDG263" s="81"/>
      <c r="GDH263" s="81"/>
      <c r="GDI263" s="26"/>
      <c r="GDJ263" s="91"/>
      <c r="GDK263" s="91"/>
      <c r="GDL263" s="79"/>
      <c r="GDM263" s="80"/>
      <c r="GDN263" s="91"/>
      <c r="GDO263" s="26"/>
      <c r="GDP263" s="26"/>
      <c r="GDQ263" s="81"/>
      <c r="GDR263" s="81"/>
      <c r="GDS263" s="26"/>
      <c r="GDT263" s="91"/>
      <c r="GDU263" s="91"/>
      <c r="GDV263" s="79"/>
      <c r="GDW263" s="80"/>
      <c r="GDX263" s="91"/>
      <c r="GDY263" s="26"/>
      <c r="GDZ263" s="26"/>
      <c r="GEA263" s="81"/>
      <c r="GEB263" s="81"/>
      <c r="GEC263" s="26"/>
      <c r="GED263" s="91"/>
      <c r="GEE263" s="91"/>
      <c r="GEF263" s="79"/>
      <c r="GEG263" s="80"/>
      <c r="GEH263" s="91"/>
      <c r="GEI263" s="26"/>
      <c r="GEJ263" s="26"/>
      <c r="GEK263" s="81"/>
      <c r="GEL263" s="81"/>
      <c r="GEM263" s="26"/>
      <c r="GEN263" s="91"/>
      <c r="GEO263" s="91"/>
      <c r="GEP263" s="79"/>
      <c r="GEQ263" s="80"/>
      <c r="GER263" s="91"/>
      <c r="GES263" s="26"/>
      <c r="GET263" s="26"/>
      <c r="GEU263" s="81"/>
      <c r="GEV263" s="81"/>
      <c r="GEW263" s="26"/>
      <c r="GEX263" s="91"/>
      <c r="GEY263" s="91"/>
      <c r="GEZ263" s="79"/>
      <c r="GFA263" s="80"/>
      <c r="GFB263" s="91"/>
      <c r="GFC263" s="26"/>
      <c r="GFD263" s="26"/>
      <c r="GFE263" s="81"/>
      <c r="GFF263" s="81"/>
      <c r="GFG263" s="26"/>
      <c r="GFH263" s="91"/>
      <c r="GFI263" s="91"/>
      <c r="GFJ263" s="79"/>
      <c r="GFK263" s="80"/>
      <c r="GFL263" s="91"/>
      <c r="GFM263" s="26"/>
      <c r="GFN263" s="26"/>
      <c r="GFO263" s="81"/>
      <c r="GFP263" s="81"/>
      <c r="GFQ263" s="26"/>
      <c r="GFR263" s="91"/>
      <c r="GFS263" s="91"/>
      <c r="GFT263" s="79"/>
      <c r="GFU263" s="80"/>
      <c r="GFV263" s="91"/>
      <c r="GFW263" s="26"/>
      <c r="GFX263" s="26"/>
      <c r="GFY263" s="81"/>
      <c r="GFZ263" s="81"/>
      <c r="GGA263" s="26"/>
      <c r="GGB263" s="91"/>
      <c r="GGC263" s="91"/>
      <c r="GGD263" s="79"/>
      <c r="GGE263" s="80"/>
      <c r="GGF263" s="91"/>
      <c r="GGG263" s="26"/>
      <c r="GGH263" s="26"/>
      <c r="GGI263" s="81"/>
      <c r="GGJ263" s="81"/>
      <c r="GGK263" s="26"/>
      <c r="GGL263" s="91"/>
      <c r="GGM263" s="91"/>
      <c r="GGN263" s="79"/>
      <c r="GGO263" s="80"/>
      <c r="GGP263" s="91"/>
      <c r="GGQ263" s="26"/>
      <c r="GGR263" s="26"/>
      <c r="GGS263" s="81"/>
      <c r="GGT263" s="81"/>
      <c r="GGU263" s="26"/>
      <c r="GGV263" s="91"/>
      <c r="GGW263" s="91"/>
      <c r="GGX263" s="79"/>
      <c r="GGY263" s="80"/>
      <c r="GGZ263" s="91"/>
      <c r="GHA263" s="26"/>
      <c r="GHB263" s="26"/>
      <c r="GHC263" s="81"/>
      <c r="GHD263" s="81"/>
      <c r="GHE263" s="26"/>
      <c r="GHF263" s="91"/>
      <c r="GHG263" s="91"/>
      <c r="GHH263" s="79"/>
      <c r="GHI263" s="80"/>
      <c r="GHJ263" s="91"/>
      <c r="GHK263" s="26"/>
      <c r="GHL263" s="26"/>
      <c r="GHM263" s="81"/>
      <c r="GHN263" s="81"/>
      <c r="GHO263" s="26"/>
      <c r="GHP263" s="91"/>
      <c r="GHQ263" s="91"/>
      <c r="GHR263" s="79"/>
      <c r="GHS263" s="80"/>
      <c r="GHT263" s="91"/>
      <c r="GHU263" s="26"/>
      <c r="GHV263" s="26"/>
      <c r="GHW263" s="81"/>
      <c r="GHX263" s="81"/>
      <c r="GHY263" s="26"/>
      <c r="GHZ263" s="91"/>
      <c r="GIA263" s="91"/>
      <c r="GIB263" s="79"/>
      <c r="GIC263" s="80"/>
      <c r="GID263" s="91"/>
      <c r="GIE263" s="26"/>
      <c r="GIF263" s="26"/>
      <c r="GIG263" s="81"/>
      <c r="GIH263" s="81"/>
      <c r="GII263" s="26"/>
      <c r="GIJ263" s="91"/>
      <c r="GIK263" s="91"/>
      <c r="GIL263" s="79"/>
      <c r="GIM263" s="80"/>
      <c r="GIN263" s="91"/>
      <c r="GIO263" s="26"/>
      <c r="GIP263" s="26"/>
      <c r="GIQ263" s="81"/>
      <c r="GIR263" s="81"/>
      <c r="GIS263" s="26"/>
      <c r="GIT263" s="91"/>
      <c r="GIU263" s="91"/>
      <c r="GIV263" s="79"/>
      <c r="GIW263" s="80"/>
      <c r="GIX263" s="91"/>
      <c r="GIY263" s="26"/>
      <c r="GIZ263" s="26"/>
      <c r="GJA263" s="81"/>
      <c r="GJB263" s="81"/>
      <c r="GJC263" s="26"/>
      <c r="GJD263" s="91"/>
      <c r="GJE263" s="91"/>
      <c r="GJF263" s="79"/>
      <c r="GJG263" s="80"/>
      <c r="GJH263" s="91"/>
      <c r="GJI263" s="26"/>
      <c r="GJJ263" s="26"/>
      <c r="GJK263" s="81"/>
      <c r="GJL263" s="81"/>
      <c r="GJM263" s="26"/>
      <c r="GJN263" s="91"/>
      <c r="GJO263" s="91"/>
      <c r="GJP263" s="79"/>
      <c r="GJQ263" s="80"/>
      <c r="GJR263" s="91"/>
      <c r="GJS263" s="26"/>
      <c r="GJT263" s="26"/>
      <c r="GJU263" s="81"/>
      <c r="GJV263" s="81"/>
      <c r="GJW263" s="26"/>
      <c r="GJX263" s="91"/>
      <c r="GJY263" s="91"/>
      <c r="GJZ263" s="79"/>
      <c r="GKA263" s="80"/>
      <c r="GKB263" s="91"/>
      <c r="GKC263" s="26"/>
      <c r="GKD263" s="26"/>
      <c r="GKE263" s="81"/>
      <c r="GKF263" s="81"/>
      <c r="GKG263" s="26"/>
      <c r="GKH263" s="91"/>
      <c r="GKI263" s="91"/>
      <c r="GKJ263" s="79"/>
      <c r="GKK263" s="80"/>
      <c r="GKL263" s="91"/>
      <c r="GKM263" s="26"/>
      <c r="GKN263" s="26"/>
      <c r="GKO263" s="81"/>
      <c r="GKP263" s="81"/>
      <c r="GKQ263" s="26"/>
      <c r="GKR263" s="91"/>
      <c r="GKS263" s="91"/>
      <c r="GKT263" s="79"/>
      <c r="GKU263" s="80"/>
      <c r="GKV263" s="91"/>
      <c r="GKW263" s="26"/>
      <c r="GKX263" s="26"/>
      <c r="GKY263" s="81"/>
      <c r="GKZ263" s="81"/>
      <c r="GLA263" s="26"/>
      <c r="GLB263" s="91"/>
      <c r="GLC263" s="91"/>
      <c r="GLD263" s="79"/>
      <c r="GLE263" s="80"/>
      <c r="GLF263" s="91"/>
      <c r="GLG263" s="26"/>
      <c r="GLH263" s="26"/>
      <c r="GLI263" s="81"/>
      <c r="GLJ263" s="81"/>
      <c r="GLK263" s="26"/>
      <c r="GLL263" s="91"/>
      <c r="GLM263" s="91"/>
      <c r="GLN263" s="79"/>
      <c r="GLO263" s="80"/>
      <c r="GLP263" s="91"/>
      <c r="GLQ263" s="26"/>
      <c r="GLR263" s="26"/>
      <c r="GLS263" s="81"/>
      <c r="GLT263" s="81"/>
      <c r="GLU263" s="26"/>
      <c r="GLV263" s="91"/>
      <c r="GLW263" s="91"/>
      <c r="GLX263" s="79"/>
      <c r="GLY263" s="80"/>
      <c r="GLZ263" s="91"/>
      <c r="GMA263" s="26"/>
      <c r="GMB263" s="26"/>
      <c r="GMC263" s="81"/>
      <c r="GMD263" s="81"/>
      <c r="GME263" s="26"/>
      <c r="GMF263" s="91"/>
      <c r="GMG263" s="91"/>
      <c r="GMH263" s="79"/>
      <c r="GMI263" s="80"/>
      <c r="GMJ263" s="91"/>
      <c r="GMK263" s="26"/>
      <c r="GML263" s="26"/>
      <c r="GMM263" s="81"/>
      <c r="GMN263" s="81"/>
      <c r="GMO263" s="26"/>
      <c r="GMP263" s="91"/>
      <c r="GMQ263" s="91"/>
      <c r="GMR263" s="79"/>
      <c r="GMS263" s="80"/>
      <c r="GMT263" s="91"/>
      <c r="GMU263" s="26"/>
      <c r="GMV263" s="26"/>
      <c r="GMW263" s="81"/>
      <c r="GMX263" s="81"/>
      <c r="GMY263" s="26"/>
      <c r="GMZ263" s="91"/>
      <c r="GNA263" s="91"/>
      <c r="GNB263" s="79"/>
      <c r="GNC263" s="80"/>
      <c r="GND263" s="91"/>
      <c r="GNE263" s="26"/>
      <c r="GNF263" s="26"/>
      <c r="GNG263" s="81"/>
      <c r="GNH263" s="81"/>
      <c r="GNI263" s="26"/>
      <c r="GNJ263" s="91"/>
      <c r="GNK263" s="91"/>
      <c r="GNL263" s="79"/>
      <c r="GNM263" s="80"/>
      <c r="GNN263" s="91"/>
      <c r="GNO263" s="26"/>
      <c r="GNP263" s="26"/>
      <c r="GNQ263" s="81"/>
      <c r="GNR263" s="81"/>
      <c r="GNS263" s="26"/>
      <c r="GNT263" s="91"/>
      <c r="GNU263" s="91"/>
      <c r="GNV263" s="79"/>
      <c r="GNW263" s="80"/>
      <c r="GNX263" s="91"/>
      <c r="GNY263" s="26"/>
      <c r="GNZ263" s="26"/>
      <c r="GOA263" s="81"/>
      <c r="GOB263" s="81"/>
      <c r="GOC263" s="26"/>
      <c r="GOD263" s="91"/>
      <c r="GOE263" s="91"/>
      <c r="GOF263" s="79"/>
      <c r="GOG263" s="80"/>
      <c r="GOH263" s="91"/>
      <c r="GOI263" s="26"/>
      <c r="GOJ263" s="26"/>
      <c r="GOK263" s="81"/>
      <c r="GOL263" s="81"/>
      <c r="GOM263" s="26"/>
      <c r="GON263" s="91"/>
      <c r="GOO263" s="91"/>
      <c r="GOP263" s="79"/>
      <c r="GOQ263" s="80"/>
      <c r="GOR263" s="91"/>
      <c r="GOS263" s="26"/>
      <c r="GOT263" s="26"/>
      <c r="GOU263" s="81"/>
      <c r="GOV263" s="81"/>
      <c r="GOW263" s="26"/>
      <c r="GOX263" s="91"/>
      <c r="GOY263" s="91"/>
      <c r="GOZ263" s="79"/>
      <c r="GPA263" s="80"/>
      <c r="GPB263" s="91"/>
      <c r="GPC263" s="26"/>
      <c r="GPD263" s="26"/>
      <c r="GPE263" s="81"/>
      <c r="GPF263" s="81"/>
      <c r="GPG263" s="26"/>
      <c r="GPH263" s="91"/>
      <c r="GPI263" s="91"/>
      <c r="GPJ263" s="79"/>
      <c r="GPK263" s="80"/>
      <c r="GPL263" s="91"/>
      <c r="GPM263" s="26"/>
      <c r="GPN263" s="26"/>
      <c r="GPO263" s="81"/>
      <c r="GPP263" s="81"/>
      <c r="GPQ263" s="26"/>
      <c r="GPR263" s="91"/>
      <c r="GPS263" s="91"/>
      <c r="GPT263" s="79"/>
      <c r="GPU263" s="80"/>
      <c r="GPV263" s="91"/>
      <c r="GPW263" s="26"/>
      <c r="GPX263" s="26"/>
      <c r="GPY263" s="81"/>
      <c r="GPZ263" s="81"/>
      <c r="GQA263" s="26"/>
      <c r="GQB263" s="91"/>
      <c r="GQC263" s="91"/>
      <c r="GQD263" s="79"/>
      <c r="GQE263" s="80"/>
      <c r="GQF263" s="91"/>
      <c r="GQG263" s="26"/>
      <c r="GQH263" s="26"/>
      <c r="GQI263" s="81"/>
      <c r="GQJ263" s="81"/>
      <c r="GQK263" s="26"/>
      <c r="GQL263" s="91"/>
      <c r="GQM263" s="91"/>
      <c r="GQN263" s="79"/>
      <c r="GQO263" s="80"/>
      <c r="GQP263" s="91"/>
      <c r="GQQ263" s="26"/>
      <c r="GQR263" s="26"/>
      <c r="GQS263" s="81"/>
      <c r="GQT263" s="81"/>
      <c r="GQU263" s="26"/>
      <c r="GQV263" s="91"/>
      <c r="GQW263" s="91"/>
      <c r="GQX263" s="79"/>
      <c r="GQY263" s="80"/>
      <c r="GQZ263" s="91"/>
      <c r="GRA263" s="26"/>
      <c r="GRB263" s="26"/>
      <c r="GRC263" s="81"/>
      <c r="GRD263" s="81"/>
      <c r="GRE263" s="26"/>
      <c r="GRF263" s="91"/>
      <c r="GRG263" s="91"/>
      <c r="GRH263" s="79"/>
      <c r="GRI263" s="80"/>
      <c r="GRJ263" s="91"/>
      <c r="GRK263" s="26"/>
      <c r="GRL263" s="26"/>
      <c r="GRM263" s="81"/>
      <c r="GRN263" s="81"/>
      <c r="GRO263" s="26"/>
      <c r="GRP263" s="91"/>
      <c r="GRQ263" s="91"/>
      <c r="GRR263" s="79"/>
      <c r="GRS263" s="80"/>
      <c r="GRT263" s="91"/>
      <c r="GRU263" s="26"/>
      <c r="GRV263" s="26"/>
      <c r="GRW263" s="81"/>
      <c r="GRX263" s="81"/>
      <c r="GRY263" s="26"/>
      <c r="GRZ263" s="91"/>
      <c r="GSA263" s="91"/>
      <c r="GSB263" s="79"/>
      <c r="GSC263" s="80"/>
      <c r="GSD263" s="91"/>
      <c r="GSE263" s="26"/>
      <c r="GSF263" s="26"/>
      <c r="GSG263" s="81"/>
      <c r="GSH263" s="81"/>
      <c r="GSI263" s="26"/>
      <c r="GSJ263" s="91"/>
      <c r="GSK263" s="91"/>
      <c r="GSL263" s="79"/>
      <c r="GSM263" s="80"/>
      <c r="GSN263" s="91"/>
      <c r="GSO263" s="26"/>
      <c r="GSP263" s="26"/>
      <c r="GSQ263" s="81"/>
      <c r="GSR263" s="81"/>
      <c r="GSS263" s="26"/>
      <c r="GST263" s="91"/>
      <c r="GSU263" s="91"/>
      <c r="GSV263" s="79"/>
      <c r="GSW263" s="80"/>
      <c r="GSX263" s="91"/>
      <c r="GSY263" s="26"/>
      <c r="GSZ263" s="26"/>
      <c r="GTA263" s="81"/>
      <c r="GTB263" s="81"/>
      <c r="GTC263" s="26"/>
      <c r="GTD263" s="91"/>
      <c r="GTE263" s="91"/>
      <c r="GTF263" s="79"/>
      <c r="GTG263" s="80"/>
      <c r="GTH263" s="91"/>
      <c r="GTI263" s="26"/>
      <c r="GTJ263" s="26"/>
      <c r="GTK263" s="81"/>
      <c r="GTL263" s="81"/>
      <c r="GTM263" s="26"/>
      <c r="GTN263" s="91"/>
      <c r="GTO263" s="91"/>
      <c r="GTP263" s="79"/>
      <c r="GTQ263" s="80"/>
      <c r="GTR263" s="91"/>
      <c r="GTS263" s="26"/>
      <c r="GTT263" s="26"/>
      <c r="GTU263" s="81"/>
      <c r="GTV263" s="81"/>
      <c r="GTW263" s="26"/>
      <c r="GTX263" s="91"/>
      <c r="GTY263" s="91"/>
      <c r="GTZ263" s="79"/>
      <c r="GUA263" s="80"/>
      <c r="GUB263" s="91"/>
      <c r="GUC263" s="26"/>
      <c r="GUD263" s="26"/>
      <c r="GUE263" s="81"/>
      <c r="GUF263" s="81"/>
      <c r="GUG263" s="26"/>
      <c r="GUH263" s="91"/>
      <c r="GUI263" s="91"/>
      <c r="GUJ263" s="79"/>
      <c r="GUK263" s="80"/>
      <c r="GUL263" s="91"/>
      <c r="GUM263" s="26"/>
      <c r="GUN263" s="26"/>
      <c r="GUO263" s="81"/>
      <c r="GUP263" s="81"/>
      <c r="GUQ263" s="26"/>
      <c r="GUR263" s="91"/>
      <c r="GUS263" s="91"/>
      <c r="GUT263" s="79"/>
      <c r="GUU263" s="80"/>
      <c r="GUV263" s="91"/>
      <c r="GUW263" s="26"/>
      <c r="GUX263" s="26"/>
      <c r="GUY263" s="81"/>
      <c r="GUZ263" s="81"/>
      <c r="GVA263" s="26"/>
      <c r="GVB263" s="91"/>
      <c r="GVC263" s="91"/>
      <c r="GVD263" s="79"/>
      <c r="GVE263" s="80"/>
      <c r="GVF263" s="91"/>
      <c r="GVG263" s="26"/>
      <c r="GVH263" s="26"/>
      <c r="GVI263" s="81"/>
      <c r="GVJ263" s="81"/>
      <c r="GVK263" s="26"/>
      <c r="GVL263" s="91"/>
      <c r="GVM263" s="91"/>
      <c r="GVN263" s="79"/>
      <c r="GVO263" s="80"/>
      <c r="GVP263" s="91"/>
      <c r="GVQ263" s="26"/>
      <c r="GVR263" s="26"/>
      <c r="GVS263" s="81"/>
      <c r="GVT263" s="81"/>
      <c r="GVU263" s="26"/>
      <c r="GVV263" s="91"/>
      <c r="GVW263" s="91"/>
      <c r="GVX263" s="79"/>
      <c r="GVY263" s="80"/>
      <c r="GVZ263" s="91"/>
      <c r="GWA263" s="26"/>
      <c r="GWB263" s="26"/>
      <c r="GWC263" s="81"/>
      <c r="GWD263" s="81"/>
      <c r="GWE263" s="26"/>
      <c r="GWF263" s="91"/>
      <c r="GWG263" s="91"/>
      <c r="GWH263" s="79"/>
      <c r="GWI263" s="80"/>
      <c r="GWJ263" s="91"/>
      <c r="GWK263" s="26"/>
      <c r="GWL263" s="26"/>
      <c r="GWM263" s="81"/>
      <c r="GWN263" s="81"/>
      <c r="GWO263" s="26"/>
      <c r="GWP263" s="91"/>
      <c r="GWQ263" s="91"/>
      <c r="GWR263" s="79"/>
      <c r="GWS263" s="80"/>
      <c r="GWT263" s="91"/>
      <c r="GWU263" s="26"/>
      <c r="GWV263" s="26"/>
      <c r="GWW263" s="81"/>
      <c r="GWX263" s="81"/>
      <c r="GWY263" s="26"/>
      <c r="GWZ263" s="91"/>
      <c r="GXA263" s="91"/>
      <c r="GXB263" s="79"/>
      <c r="GXC263" s="80"/>
      <c r="GXD263" s="91"/>
      <c r="GXE263" s="26"/>
      <c r="GXF263" s="26"/>
      <c r="GXG263" s="81"/>
      <c r="GXH263" s="81"/>
      <c r="GXI263" s="26"/>
      <c r="GXJ263" s="91"/>
      <c r="GXK263" s="91"/>
      <c r="GXL263" s="79"/>
      <c r="GXM263" s="80"/>
      <c r="GXN263" s="91"/>
      <c r="GXO263" s="26"/>
      <c r="GXP263" s="26"/>
      <c r="GXQ263" s="81"/>
      <c r="GXR263" s="81"/>
      <c r="GXS263" s="26"/>
      <c r="GXT263" s="91"/>
      <c r="GXU263" s="91"/>
      <c r="GXV263" s="79"/>
      <c r="GXW263" s="80"/>
      <c r="GXX263" s="91"/>
      <c r="GXY263" s="26"/>
      <c r="GXZ263" s="26"/>
      <c r="GYA263" s="81"/>
      <c r="GYB263" s="81"/>
      <c r="GYC263" s="26"/>
      <c r="GYD263" s="91"/>
      <c r="GYE263" s="91"/>
      <c r="GYF263" s="79"/>
      <c r="GYG263" s="80"/>
      <c r="GYH263" s="91"/>
      <c r="GYI263" s="26"/>
      <c r="GYJ263" s="26"/>
      <c r="GYK263" s="81"/>
      <c r="GYL263" s="81"/>
      <c r="GYM263" s="26"/>
      <c r="GYN263" s="91"/>
      <c r="GYO263" s="91"/>
      <c r="GYP263" s="79"/>
      <c r="GYQ263" s="80"/>
      <c r="GYR263" s="91"/>
      <c r="GYS263" s="26"/>
      <c r="GYT263" s="26"/>
      <c r="GYU263" s="81"/>
      <c r="GYV263" s="81"/>
      <c r="GYW263" s="26"/>
      <c r="GYX263" s="91"/>
      <c r="GYY263" s="91"/>
      <c r="GYZ263" s="79"/>
      <c r="GZA263" s="80"/>
      <c r="GZB263" s="91"/>
      <c r="GZC263" s="26"/>
      <c r="GZD263" s="26"/>
      <c r="GZE263" s="81"/>
      <c r="GZF263" s="81"/>
      <c r="GZG263" s="26"/>
      <c r="GZH263" s="91"/>
      <c r="GZI263" s="91"/>
      <c r="GZJ263" s="79"/>
      <c r="GZK263" s="80"/>
      <c r="GZL263" s="91"/>
      <c r="GZM263" s="26"/>
      <c r="GZN263" s="26"/>
      <c r="GZO263" s="81"/>
      <c r="GZP263" s="81"/>
      <c r="GZQ263" s="26"/>
      <c r="GZR263" s="91"/>
      <c r="GZS263" s="91"/>
      <c r="GZT263" s="79"/>
      <c r="GZU263" s="80"/>
      <c r="GZV263" s="91"/>
      <c r="GZW263" s="26"/>
      <c r="GZX263" s="26"/>
      <c r="GZY263" s="81"/>
      <c r="GZZ263" s="81"/>
      <c r="HAA263" s="26"/>
      <c r="HAB263" s="91"/>
      <c r="HAC263" s="91"/>
      <c r="HAD263" s="79"/>
      <c r="HAE263" s="80"/>
      <c r="HAF263" s="91"/>
      <c r="HAG263" s="26"/>
      <c r="HAH263" s="26"/>
      <c r="HAI263" s="81"/>
      <c r="HAJ263" s="81"/>
      <c r="HAK263" s="26"/>
      <c r="HAL263" s="91"/>
      <c r="HAM263" s="91"/>
      <c r="HAN263" s="79"/>
      <c r="HAO263" s="80"/>
      <c r="HAP263" s="91"/>
      <c r="HAQ263" s="26"/>
      <c r="HAR263" s="26"/>
      <c r="HAS263" s="81"/>
      <c r="HAT263" s="81"/>
      <c r="HAU263" s="26"/>
      <c r="HAV263" s="91"/>
      <c r="HAW263" s="91"/>
      <c r="HAX263" s="79"/>
      <c r="HAY263" s="80"/>
      <c r="HAZ263" s="91"/>
      <c r="HBA263" s="26"/>
      <c r="HBB263" s="26"/>
      <c r="HBC263" s="81"/>
      <c r="HBD263" s="81"/>
      <c r="HBE263" s="26"/>
      <c r="HBF263" s="91"/>
      <c r="HBG263" s="91"/>
      <c r="HBH263" s="79"/>
      <c r="HBI263" s="80"/>
      <c r="HBJ263" s="91"/>
      <c r="HBK263" s="26"/>
      <c r="HBL263" s="26"/>
      <c r="HBM263" s="81"/>
      <c r="HBN263" s="81"/>
      <c r="HBO263" s="26"/>
      <c r="HBP263" s="91"/>
      <c r="HBQ263" s="91"/>
      <c r="HBR263" s="79"/>
      <c r="HBS263" s="80"/>
      <c r="HBT263" s="91"/>
      <c r="HBU263" s="26"/>
      <c r="HBV263" s="26"/>
      <c r="HBW263" s="81"/>
      <c r="HBX263" s="81"/>
      <c r="HBY263" s="26"/>
      <c r="HBZ263" s="91"/>
      <c r="HCA263" s="91"/>
      <c r="HCB263" s="79"/>
      <c r="HCC263" s="80"/>
      <c r="HCD263" s="91"/>
      <c r="HCE263" s="26"/>
      <c r="HCF263" s="26"/>
      <c r="HCG263" s="81"/>
      <c r="HCH263" s="81"/>
      <c r="HCI263" s="26"/>
      <c r="HCJ263" s="91"/>
      <c r="HCK263" s="91"/>
      <c r="HCL263" s="79"/>
      <c r="HCM263" s="80"/>
      <c r="HCN263" s="91"/>
      <c r="HCO263" s="26"/>
      <c r="HCP263" s="26"/>
      <c r="HCQ263" s="81"/>
      <c r="HCR263" s="81"/>
      <c r="HCS263" s="26"/>
      <c r="HCT263" s="91"/>
      <c r="HCU263" s="91"/>
      <c r="HCV263" s="79"/>
      <c r="HCW263" s="80"/>
      <c r="HCX263" s="91"/>
      <c r="HCY263" s="26"/>
      <c r="HCZ263" s="26"/>
      <c r="HDA263" s="81"/>
      <c r="HDB263" s="81"/>
      <c r="HDC263" s="26"/>
      <c r="HDD263" s="91"/>
      <c r="HDE263" s="91"/>
      <c r="HDF263" s="79"/>
      <c r="HDG263" s="80"/>
      <c r="HDH263" s="91"/>
      <c r="HDI263" s="26"/>
      <c r="HDJ263" s="26"/>
      <c r="HDK263" s="81"/>
      <c r="HDL263" s="81"/>
      <c r="HDM263" s="26"/>
      <c r="HDN263" s="91"/>
      <c r="HDO263" s="91"/>
      <c r="HDP263" s="79"/>
      <c r="HDQ263" s="80"/>
      <c r="HDR263" s="91"/>
      <c r="HDS263" s="26"/>
      <c r="HDT263" s="26"/>
      <c r="HDU263" s="81"/>
      <c r="HDV263" s="81"/>
      <c r="HDW263" s="26"/>
      <c r="HDX263" s="91"/>
      <c r="HDY263" s="91"/>
      <c r="HDZ263" s="79"/>
      <c r="HEA263" s="80"/>
      <c r="HEB263" s="91"/>
      <c r="HEC263" s="26"/>
      <c r="HED263" s="26"/>
      <c r="HEE263" s="81"/>
      <c r="HEF263" s="81"/>
      <c r="HEG263" s="26"/>
      <c r="HEH263" s="91"/>
      <c r="HEI263" s="91"/>
      <c r="HEJ263" s="79"/>
      <c r="HEK263" s="80"/>
      <c r="HEL263" s="91"/>
      <c r="HEM263" s="26"/>
      <c r="HEN263" s="26"/>
      <c r="HEO263" s="81"/>
      <c r="HEP263" s="81"/>
      <c r="HEQ263" s="26"/>
      <c r="HER263" s="91"/>
      <c r="HES263" s="91"/>
      <c r="HET263" s="79"/>
      <c r="HEU263" s="80"/>
      <c r="HEV263" s="91"/>
      <c r="HEW263" s="26"/>
      <c r="HEX263" s="26"/>
      <c r="HEY263" s="81"/>
      <c r="HEZ263" s="81"/>
      <c r="HFA263" s="26"/>
      <c r="HFB263" s="91"/>
      <c r="HFC263" s="91"/>
      <c r="HFD263" s="79"/>
      <c r="HFE263" s="80"/>
      <c r="HFF263" s="91"/>
      <c r="HFG263" s="26"/>
      <c r="HFH263" s="26"/>
      <c r="HFI263" s="81"/>
      <c r="HFJ263" s="81"/>
      <c r="HFK263" s="26"/>
      <c r="HFL263" s="91"/>
      <c r="HFM263" s="91"/>
      <c r="HFN263" s="79"/>
      <c r="HFO263" s="80"/>
      <c r="HFP263" s="91"/>
      <c r="HFQ263" s="26"/>
      <c r="HFR263" s="26"/>
      <c r="HFS263" s="81"/>
      <c r="HFT263" s="81"/>
      <c r="HFU263" s="26"/>
      <c r="HFV263" s="91"/>
      <c r="HFW263" s="91"/>
      <c r="HFX263" s="79"/>
      <c r="HFY263" s="80"/>
      <c r="HFZ263" s="91"/>
      <c r="HGA263" s="26"/>
      <c r="HGB263" s="26"/>
      <c r="HGC263" s="81"/>
      <c r="HGD263" s="81"/>
      <c r="HGE263" s="26"/>
      <c r="HGF263" s="91"/>
      <c r="HGG263" s="91"/>
      <c r="HGH263" s="79"/>
      <c r="HGI263" s="80"/>
      <c r="HGJ263" s="91"/>
      <c r="HGK263" s="26"/>
      <c r="HGL263" s="26"/>
      <c r="HGM263" s="81"/>
      <c r="HGN263" s="81"/>
      <c r="HGO263" s="26"/>
      <c r="HGP263" s="91"/>
      <c r="HGQ263" s="91"/>
      <c r="HGR263" s="79"/>
      <c r="HGS263" s="80"/>
      <c r="HGT263" s="91"/>
      <c r="HGU263" s="26"/>
      <c r="HGV263" s="26"/>
      <c r="HGW263" s="81"/>
      <c r="HGX263" s="81"/>
      <c r="HGY263" s="26"/>
      <c r="HGZ263" s="91"/>
      <c r="HHA263" s="91"/>
      <c r="HHB263" s="79"/>
      <c r="HHC263" s="80"/>
      <c r="HHD263" s="91"/>
      <c r="HHE263" s="26"/>
      <c r="HHF263" s="26"/>
      <c r="HHG263" s="81"/>
      <c r="HHH263" s="81"/>
      <c r="HHI263" s="26"/>
      <c r="HHJ263" s="91"/>
      <c r="HHK263" s="91"/>
      <c r="HHL263" s="79"/>
      <c r="HHM263" s="80"/>
      <c r="HHN263" s="91"/>
      <c r="HHO263" s="26"/>
      <c r="HHP263" s="26"/>
      <c r="HHQ263" s="81"/>
      <c r="HHR263" s="81"/>
      <c r="HHS263" s="26"/>
      <c r="HHT263" s="91"/>
      <c r="HHU263" s="91"/>
      <c r="HHV263" s="79"/>
      <c r="HHW263" s="80"/>
      <c r="HHX263" s="91"/>
      <c r="HHY263" s="26"/>
      <c r="HHZ263" s="26"/>
      <c r="HIA263" s="81"/>
      <c r="HIB263" s="81"/>
      <c r="HIC263" s="26"/>
      <c r="HID263" s="91"/>
      <c r="HIE263" s="91"/>
      <c r="HIF263" s="79"/>
      <c r="HIG263" s="80"/>
      <c r="HIH263" s="91"/>
      <c r="HII263" s="26"/>
      <c r="HIJ263" s="26"/>
      <c r="HIK263" s="81"/>
      <c r="HIL263" s="81"/>
      <c r="HIM263" s="26"/>
      <c r="HIN263" s="91"/>
      <c r="HIO263" s="91"/>
      <c r="HIP263" s="79"/>
      <c r="HIQ263" s="80"/>
      <c r="HIR263" s="91"/>
      <c r="HIS263" s="26"/>
      <c r="HIT263" s="26"/>
      <c r="HIU263" s="81"/>
      <c r="HIV263" s="81"/>
      <c r="HIW263" s="26"/>
      <c r="HIX263" s="91"/>
      <c r="HIY263" s="91"/>
      <c r="HIZ263" s="79"/>
      <c r="HJA263" s="80"/>
      <c r="HJB263" s="91"/>
      <c r="HJC263" s="26"/>
      <c r="HJD263" s="26"/>
      <c r="HJE263" s="81"/>
      <c r="HJF263" s="81"/>
      <c r="HJG263" s="26"/>
      <c r="HJH263" s="91"/>
      <c r="HJI263" s="91"/>
      <c r="HJJ263" s="79"/>
      <c r="HJK263" s="80"/>
      <c r="HJL263" s="91"/>
      <c r="HJM263" s="26"/>
      <c r="HJN263" s="26"/>
      <c r="HJO263" s="81"/>
      <c r="HJP263" s="81"/>
      <c r="HJQ263" s="26"/>
      <c r="HJR263" s="91"/>
      <c r="HJS263" s="91"/>
      <c r="HJT263" s="79"/>
      <c r="HJU263" s="80"/>
      <c r="HJV263" s="91"/>
      <c r="HJW263" s="26"/>
      <c r="HJX263" s="26"/>
      <c r="HJY263" s="81"/>
      <c r="HJZ263" s="81"/>
      <c r="HKA263" s="26"/>
      <c r="HKB263" s="91"/>
      <c r="HKC263" s="91"/>
      <c r="HKD263" s="79"/>
      <c r="HKE263" s="80"/>
      <c r="HKF263" s="91"/>
      <c r="HKG263" s="26"/>
      <c r="HKH263" s="26"/>
      <c r="HKI263" s="81"/>
      <c r="HKJ263" s="81"/>
      <c r="HKK263" s="26"/>
      <c r="HKL263" s="91"/>
      <c r="HKM263" s="91"/>
      <c r="HKN263" s="79"/>
      <c r="HKO263" s="80"/>
      <c r="HKP263" s="91"/>
      <c r="HKQ263" s="26"/>
      <c r="HKR263" s="26"/>
      <c r="HKS263" s="81"/>
      <c r="HKT263" s="81"/>
      <c r="HKU263" s="26"/>
      <c r="HKV263" s="91"/>
      <c r="HKW263" s="91"/>
      <c r="HKX263" s="79"/>
      <c r="HKY263" s="80"/>
      <c r="HKZ263" s="91"/>
      <c r="HLA263" s="26"/>
      <c r="HLB263" s="26"/>
      <c r="HLC263" s="81"/>
      <c r="HLD263" s="81"/>
      <c r="HLE263" s="26"/>
      <c r="HLF263" s="91"/>
      <c r="HLG263" s="91"/>
      <c r="HLH263" s="79"/>
      <c r="HLI263" s="80"/>
      <c r="HLJ263" s="91"/>
      <c r="HLK263" s="26"/>
      <c r="HLL263" s="26"/>
      <c r="HLM263" s="81"/>
      <c r="HLN263" s="81"/>
      <c r="HLO263" s="26"/>
      <c r="HLP263" s="91"/>
      <c r="HLQ263" s="91"/>
      <c r="HLR263" s="79"/>
      <c r="HLS263" s="80"/>
      <c r="HLT263" s="91"/>
      <c r="HLU263" s="26"/>
      <c r="HLV263" s="26"/>
      <c r="HLW263" s="81"/>
      <c r="HLX263" s="81"/>
      <c r="HLY263" s="26"/>
      <c r="HLZ263" s="91"/>
      <c r="HMA263" s="91"/>
      <c r="HMB263" s="79"/>
      <c r="HMC263" s="80"/>
      <c r="HMD263" s="91"/>
      <c r="HME263" s="26"/>
      <c r="HMF263" s="26"/>
      <c r="HMG263" s="81"/>
      <c r="HMH263" s="81"/>
      <c r="HMI263" s="26"/>
      <c r="HMJ263" s="91"/>
      <c r="HMK263" s="91"/>
      <c r="HML263" s="79"/>
      <c r="HMM263" s="80"/>
      <c r="HMN263" s="91"/>
      <c r="HMO263" s="26"/>
      <c r="HMP263" s="26"/>
      <c r="HMQ263" s="81"/>
      <c r="HMR263" s="81"/>
      <c r="HMS263" s="26"/>
      <c r="HMT263" s="91"/>
      <c r="HMU263" s="91"/>
      <c r="HMV263" s="79"/>
      <c r="HMW263" s="80"/>
      <c r="HMX263" s="91"/>
      <c r="HMY263" s="26"/>
      <c r="HMZ263" s="26"/>
      <c r="HNA263" s="81"/>
      <c r="HNB263" s="81"/>
      <c r="HNC263" s="26"/>
      <c r="HND263" s="91"/>
      <c r="HNE263" s="91"/>
      <c r="HNF263" s="79"/>
      <c r="HNG263" s="80"/>
      <c r="HNH263" s="91"/>
      <c r="HNI263" s="26"/>
      <c r="HNJ263" s="26"/>
      <c r="HNK263" s="81"/>
      <c r="HNL263" s="81"/>
      <c r="HNM263" s="26"/>
      <c r="HNN263" s="91"/>
      <c r="HNO263" s="91"/>
      <c r="HNP263" s="79"/>
      <c r="HNQ263" s="80"/>
      <c r="HNR263" s="91"/>
      <c r="HNS263" s="26"/>
      <c r="HNT263" s="26"/>
      <c r="HNU263" s="81"/>
      <c r="HNV263" s="81"/>
      <c r="HNW263" s="26"/>
      <c r="HNX263" s="91"/>
      <c r="HNY263" s="91"/>
      <c r="HNZ263" s="79"/>
      <c r="HOA263" s="80"/>
      <c r="HOB263" s="91"/>
      <c r="HOC263" s="26"/>
      <c r="HOD263" s="26"/>
      <c r="HOE263" s="81"/>
      <c r="HOF263" s="81"/>
      <c r="HOG263" s="26"/>
      <c r="HOH263" s="91"/>
      <c r="HOI263" s="91"/>
      <c r="HOJ263" s="79"/>
      <c r="HOK263" s="80"/>
      <c r="HOL263" s="91"/>
      <c r="HOM263" s="26"/>
      <c r="HON263" s="26"/>
      <c r="HOO263" s="81"/>
      <c r="HOP263" s="81"/>
      <c r="HOQ263" s="26"/>
      <c r="HOR263" s="91"/>
      <c r="HOS263" s="91"/>
      <c r="HOT263" s="79"/>
      <c r="HOU263" s="80"/>
      <c r="HOV263" s="91"/>
      <c r="HOW263" s="26"/>
      <c r="HOX263" s="26"/>
      <c r="HOY263" s="81"/>
      <c r="HOZ263" s="81"/>
      <c r="HPA263" s="26"/>
      <c r="HPB263" s="91"/>
      <c r="HPC263" s="91"/>
      <c r="HPD263" s="79"/>
      <c r="HPE263" s="80"/>
      <c r="HPF263" s="91"/>
      <c r="HPG263" s="26"/>
      <c r="HPH263" s="26"/>
      <c r="HPI263" s="81"/>
      <c r="HPJ263" s="81"/>
      <c r="HPK263" s="26"/>
      <c r="HPL263" s="91"/>
      <c r="HPM263" s="91"/>
      <c r="HPN263" s="79"/>
      <c r="HPO263" s="80"/>
      <c r="HPP263" s="91"/>
      <c r="HPQ263" s="26"/>
      <c r="HPR263" s="26"/>
      <c r="HPS263" s="81"/>
      <c r="HPT263" s="81"/>
      <c r="HPU263" s="26"/>
      <c r="HPV263" s="91"/>
      <c r="HPW263" s="91"/>
      <c r="HPX263" s="79"/>
      <c r="HPY263" s="80"/>
      <c r="HPZ263" s="91"/>
      <c r="HQA263" s="26"/>
      <c r="HQB263" s="26"/>
      <c r="HQC263" s="81"/>
      <c r="HQD263" s="81"/>
      <c r="HQE263" s="26"/>
      <c r="HQF263" s="91"/>
      <c r="HQG263" s="91"/>
      <c r="HQH263" s="79"/>
      <c r="HQI263" s="80"/>
      <c r="HQJ263" s="91"/>
      <c r="HQK263" s="26"/>
      <c r="HQL263" s="26"/>
      <c r="HQM263" s="81"/>
      <c r="HQN263" s="81"/>
      <c r="HQO263" s="26"/>
      <c r="HQP263" s="91"/>
      <c r="HQQ263" s="91"/>
      <c r="HQR263" s="79"/>
      <c r="HQS263" s="80"/>
      <c r="HQT263" s="91"/>
      <c r="HQU263" s="26"/>
      <c r="HQV263" s="26"/>
      <c r="HQW263" s="81"/>
      <c r="HQX263" s="81"/>
      <c r="HQY263" s="26"/>
      <c r="HQZ263" s="91"/>
      <c r="HRA263" s="91"/>
      <c r="HRB263" s="79"/>
      <c r="HRC263" s="80"/>
      <c r="HRD263" s="91"/>
      <c r="HRE263" s="26"/>
      <c r="HRF263" s="26"/>
      <c r="HRG263" s="81"/>
      <c r="HRH263" s="81"/>
      <c r="HRI263" s="26"/>
      <c r="HRJ263" s="91"/>
      <c r="HRK263" s="91"/>
      <c r="HRL263" s="79"/>
      <c r="HRM263" s="80"/>
      <c r="HRN263" s="91"/>
      <c r="HRO263" s="26"/>
      <c r="HRP263" s="26"/>
      <c r="HRQ263" s="81"/>
      <c r="HRR263" s="81"/>
      <c r="HRS263" s="26"/>
      <c r="HRT263" s="91"/>
      <c r="HRU263" s="91"/>
      <c r="HRV263" s="79"/>
      <c r="HRW263" s="80"/>
      <c r="HRX263" s="91"/>
      <c r="HRY263" s="26"/>
      <c r="HRZ263" s="26"/>
      <c r="HSA263" s="81"/>
      <c r="HSB263" s="81"/>
      <c r="HSC263" s="26"/>
      <c r="HSD263" s="91"/>
      <c r="HSE263" s="91"/>
      <c r="HSF263" s="79"/>
      <c r="HSG263" s="80"/>
      <c r="HSH263" s="91"/>
      <c r="HSI263" s="26"/>
      <c r="HSJ263" s="26"/>
      <c r="HSK263" s="81"/>
      <c r="HSL263" s="81"/>
      <c r="HSM263" s="26"/>
      <c r="HSN263" s="91"/>
      <c r="HSO263" s="91"/>
      <c r="HSP263" s="79"/>
      <c r="HSQ263" s="80"/>
      <c r="HSR263" s="91"/>
      <c r="HSS263" s="26"/>
      <c r="HST263" s="26"/>
      <c r="HSU263" s="81"/>
      <c r="HSV263" s="81"/>
      <c r="HSW263" s="26"/>
      <c r="HSX263" s="91"/>
      <c r="HSY263" s="91"/>
      <c r="HSZ263" s="79"/>
      <c r="HTA263" s="80"/>
      <c r="HTB263" s="91"/>
      <c r="HTC263" s="26"/>
      <c r="HTD263" s="26"/>
      <c r="HTE263" s="81"/>
      <c r="HTF263" s="81"/>
      <c r="HTG263" s="26"/>
      <c r="HTH263" s="91"/>
      <c r="HTI263" s="91"/>
      <c r="HTJ263" s="79"/>
      <c r="HTK263" s="80"/>
      <c r="HTL263" s="91"/>
      <c r="HTM263" s="26"/>
      <c r="HTN263" s="26"/>
      <c r="HTO263" s="81"/>
      <c r="HTP263" s="81"/>
      <c r="HTQ263" s="26"/>
      <c r="HTR263" s="91"/>
      <c r="HTS263" s="91"/>
      <c r="HTT263" s="79"/>
      <c r="HTU263" s="80"/>
      <c r="HTV263" s="91"/>
      <c r="HTW263" s="26"/>
      <c r="HTX263" s="26"/>
      <c r="HTY263" s="81"/>
      <c r="HTZ263" s="81"/>
      <c r="HUA263" s="26"/>
      <c r="HUB263" s="91"/>
      <c r="HUC263" s="91"/>
      <c r="HUD263" s="79"/>
      <c r="HUE263" s="80"/>
      <c r="HUF263" s="91"/>
      <c r="HUG263" s="26"/>
      <c r="HUH263" s="26"/>
      <c r="HUI263" s="81"/>
      <c r="HUJ263" s="81"/>
      <c r="HUK263" s="26"/>
      <c r="HUL263" s="91"/>
      <c r="HUM263" s="91"/>
      <c r="HUN263" s="79"/>
      <c r="HUO263" s="80"/>
      <c r="HUP263" s="91"/>
      <c r="HUQ263" s="26"/>
      <c r="HUR263" s="26"/>
      <c r="HUS263" s="81"/>
      <c r="HUT263" s="81"/>
      <c r="HUU263" s="26"/>
      <c r="HUV263" s="91"/>
      <c r="HUW263" s="91"/>
      <c r="HUX263" s="79"/>
      <c r="HUY263" s="80"/>
      <c r="HUZ263" s="91"/>
      <c r="HVA263" s="26"/>
      <c r="HVB263" s="26"/>
      <c r="HVC263" s="81"/>
      <c r="HVD263" s="81"/>
      <c r="HVE263" s="26"/>
      <c r="HVF263" s="91"/>
      <c r="HVG263" s="91"/>
      <c r="HVH263" s="79"/>
      <c r="HVI263" s="80"/>
      <c r="HVJ263" s="91"/>
      <c r="HVK263" s="26"/>
      <c r="HVL263" s="26"/>
      <c r="HVM263" s="81"/>
      <c r="HVN263" s="81"/>
      <c r="HVO263" s="26"/>
      <c r="HVP263" s="91"/>
      <c r="HVQ263" s="91"/>
      <c r="HVR263" s="79"/>
      <c r="HVS263" s="80"/>
      <c r="HVT263" s="91"/>
      <c r="HVU263" s="26"/>
      <c r="HVV263" s="26"/>
      <c r="HVW263" s="81"/>
      <c r="HVX263" s="81"/>
      <c r="HVY263" s="26"/>
      <c r="HVZ263" s="91"/>
      <c r="HWA263" s="91"/>
      <c r="HWB263" s="79"/>
      <c r="HWC263" s="80"/>
      <c r="HWD263" s="91"/>
      <c r="HWE263" s="26"/>
      <c r="HWF263" s="26"/>
      <c r="HWG263" s="81"/>
      <c r="HWH263" s="81"/>
      <c r="HWI263" s="26"/>
      <c r="HWJ263" s="91"/>
      <c r="HWK263" s="91"/>
      <c r="HWL263" s="79"/>
      <c r="HWM263" s="80"/>
      <c r="HWN263" s="91"/>
      <c r="HWO263" s="26"/>
      <c r="HWP263" s="26"/>
      <c r="HWQ263" s="81"/>
      <c r="HWR263" s="81"/>
      <c r="HWS263" s="26"/>
      <c r="HWT263" s="91"/>
      <c r="HWU263" s="91"/>
      <c r="HWV263" s="79"/>
      <c r="HWW263" s="80"/>
      <c r="HWX263" s="91"/>
      <c r="HWY263" s="26"/>
      <c r="HWZ263" s="26"/>
      <c r="HXA263" s="81"/>
      <c r="HXB263" s="81"/>
      <c r="HXC263" s="26"/>
      <c r="HXD263" s="91"/>
      <c r="HXE263" s="91"/>
      <c r="HXF263" s="79"/>
      <c r="HXG263" s="80"/>
      <c r="HXH263" s="91"/>
      <c r="HXI263" s="26"/>
      <c r="HXJ263" s="26"/>
      <c r="HXK263" s="81"/>
      <c r="HXL263" s="81"/>
      <c r="HXM263" s="26"/>
      <c r="HXN263" s="91"/>
      <c r="HXO263" s="91"/>
      <c r="HXP263" s="79"/>
      <c r="HXQ263" s="80"/>
      <c r="HXR263" s="91"/>
      <c r="HXS263" s="26"/>
      <c r="HXT263" s="26"/>
      <c r="HXU263" s="81"/>
      <c r="HXV263" s="81"/>
      <c r="HXW263" s="26"/>
      <c r="HXX263" s="91"/>
      <c r="HXY263" s="91"/>
      <c r="HXZ263" s="79"/>
      <c r="HYA263" s="80"/>
      <c r="HYB263" s="91"/>
      <c r="HYC263" s="26"/>
      <c r="HYD263" s="26"/>
      <c r="HYE263" s="81"/>
      <c r="HYF263" s="81"/>
      <c r="HYG263" s="26"/>
      <c r="HYH263" s="91"/>
      <c r="HYI263" s="91"/>
      <c r="HYJ263" s="79"/>
      <c r="HYK263" s="80"/>
      <c r="HYL263" s="91"/>
      <c r="HYM263" s="26"/>
      <c r="HYN263" s="26"/>
      <c r="HYO263" s="81"/>
      <c r="HYP263" s="81"/>
      <c r="HYQ263" s="26"/>
      <c r="HYR263" s="91"/>
      <c r="HYS263" s="91"/>
      <c r="HYT263" s="79"/>
      <c r="HYU263" s="80"/>
      <c r="HYV263" s="91"/>
      <c r="HYW263" s="26"/>
      <c r="HYX263" s="26"/>
      <c r="HYY263" s="81"/>
      <c r="HYZ263" s="81"/>
      <c r="HZA263" s="26"/>
      <c r="HZB263" s="91"/>
      <c r="HZC263" s="91"/>
      <c r="HZD263" s="79"/>
      <c r="HZE263" s="80"/>
      <c r="HZF263" s="91"/>
      <c r="HZG263" s="26"/>
      <c r="HZH263" s="26"/>
      <c r="HZI263" s="81"/>
      <c r="HZJ263" s="81"/>
      <c r="HZK263" s="26"/>
      <c r="HZL263" s="91"/>
      <c r="HZM263" s="91"/>
      <c r="HZN263" s="79"/>
      <c r="HZO263" s="80"/>
      <c r="HZP263" s="91"/>
      <c r="HZQ263" s="26"/>
      <c r="HZR263" s="26"/>
      <c r="HZS263" s="81"/>
      <c r="HZT263" s="81"/>
      <c r="HZU263" s="26"/>
      <c r="HZV263" s="91"/>
      <c r="HZW263" s="91"/>
      <c r="HZX263" s="79"/>
      <c r="HZY263" s="80"/>
      <c r="HZZ263" s="91"/>
      <c r="IAA263" s="26"/>
      <c r="IAB263" s="26"/>
      <c r="IAC263" s="81"/>
      <c r="IAD263" s="81"/>
      <c r="IAE263" s="26"/>
      <c r="IAF263" s="91"/>
      <c r="IAG263" s="91"/>
      <c r="IAH263" s="79"/>
      <c r="IAI263" s="80"/>
      <c r="IAJ263" s="91"/>
      <c r="IAK263" s="26"/>
      <c r="IAL263" s="26"/>
      <c r="IAM263" s="81"/>
      <c r="IAN263" s="81"/>
      <c r="IAO263" s="26"/>
      <c r="IAP263" s="91"/>
      <c r="IAQ263" s="91"/>
      <c r="IAR263" s="79"/>
      <c r="IAS263" s="80"/>
      <c r="IAT263" s="91"/>
      <c r="IAU263" s="26"/>
      <c r="IAV263" s="26"/>
      <c r="IAW263" s="81"/>
      <c r="IAX263" s="81"/>
      <c r="IAY263" s="26"/>
      <c r="IAZ263" s="91"/>
      <c r="IBA263" s="91"/>
      <c r="IBB263" s="79"/>
      <c r="IBC263" s="80"/>
      <c r="IBD263" s="91"/>
      <c r="IBE263" s="26"/>
      <c r="IBF263" s="26"/>
      <c r="IBG263" s="81"/>
      <c r="IBH263" s="81"/>
      <c r="IBI263" s="26"/>
      <c r="IBJ263" s="91"/>
      <c r="IBK263" s="91"/>
      <c r="IBL263" s="79"/>
      <c r="IBM263" s="80"/>
      <c r="IBN263" s="91"/>
      <c r="IBO263" s="26"/>
      <c r="IBP263" s="26"/>
      <c r="IBQ263" s="81"/>
      <c r="IBR263" s="81"/>
      <c r="IBS263" s="26"/>
      <c r="IBT263" s="91"/>
      <c r="IBU263" s="91"/>
      <c r="IBV263" s="79"/>
      <c r="IBW263" s="80"/>
      <c r="IBX263" s="91"/>
      <c r="IBY263" s="26"/>
      <c r="IBZ263" s="26"/>
      <c r="ICA263" s="81"/>
      <c r="ICB263" s="81"/>
      <c r="ICC263" s="26"/>
      <c r="ICD263" s="91"/>
      <c r="ICE263" s="91"/>
      <c r="ICF263" s="79"/>
      <c r="ICG263" s="80"/>
      <c r="ICH263" s="91"/>
      <c r="ICI263" s="26"/>
      <c r="ICJ263" s="26"/>
      <c r="ICK263" s="81"/>
      <c r="ICL263" s="81"/>
      <c r="ICM263" s="26"/>
      <c r="ICN263" s="91"/>
      <c r="ICO263" s="91"/>
      <c r="ICP263" s="79"/>
      <c r="ICQ263" s="80"/>
      <c r="ICR263" s="91"/>
      <c r="ICS263" s="26"/>
      <c r="ICT263" s="26"/>
      <c r="ICU263" s="81"/>
      <c r="ICV263" s="81"/>
      <c r="ICW263" s="26"/>
      <c r="ICX263" s="91"/>
      <c r="ICY263" s="91"/>
      <c r="ICZ263" s="79"/>
      <c r="IDA263" s="80"/>
      <c r="IDB263" s="91"/>
      <c r="IDC263" s="26"/>
      <c r="IDD263" s="26"/>
      <c r="IDE263" s="81"/>
      <c r="IDF263" s="81"/>
      <c r="IDG263" s="26"/>
      <c r="IDH263" s="91"/>
      <c r="IDI263" s="91"/>
      <c r="IDJ263" s="79"/>
      <c r="IDK263" s="80"/>
      <c r="IDL263" s="91"/>
      <c r="IDM263" s="26"/>
      <c r="IDN263" s="26"/>
      <c r="IDO263" s="81"/>
      <c r="IDP263" s="81"/>
      <c r="IDQ263" s="26"/>
      <c r="IDR263" s="91"/>
      <c r="IDS263" s="91"/>
      <c r="IDT263" s="79"/>
      <c r="IDU263" s="80"/>
      <c r="IDV263" s="91"/>
      <c r="IDW263" s="26"/>
      <c r="IDX263" s="26"/>
      <c r="IDY263" s="81"/>
      <c r="IDZ263" s="81"/>
      <c r="IEA263" s="26"/>
      <c r="IEB263" s="91"/>
      <c r="IEC263" s="91"/>
      <c r="IED263" s="79"/>
      <c r="IEE263" s="80"/>
      <c r="IEF263" s="91"/>
      <c r="IEG263" s="26"/>
      <c r="IEH263" s="26"/>
      <c r="IEI263" s="81"/>
      <c r="IEJ263" s="81"/>
      <c r="IEK263" s="26"/>
      <c r="IEL263" s="91"/>
      <c r="IEM263" s="91"/>
      <c r="IEN263" s="79"/>
      <c r="IEO263" s="80"/>
      <c r="IEP263" s="91"/>
      <c r="IEQ263" s="26"/>
      <c r="IER263" s="26"/>
      <c r="IES263" s="81"/>
      <c r="IET263" s="81"/>
      <c r="IEU263" s="26"/>
      <c r="IEV263" s="91"/>
      <c r="IEW263" s="91"/>
      <c r="IEX263" s="79"/>
      <c r="IEY263" s="80"/>
      <c r="IEZ263" s="91"/>
      <c r="IFA263" s="26"/>
      <c r="IFB263" s="26"/>
      <c r="IFC263" s="81"/>
      <c r="IFD263" s="81"/>
      <c r="IFE263" s="26"/>
      <c r="IFF263" s="91"/>
      <c r="IFG263" s="91"/>
      <c r="IFH263" s="79"/>
      <c r="IFI263" s="80"/>
      <c r="IFJ263" s="91"/>
      <c r="IFK263" s="26"/>
      <c r="IFL263" s="26"/>
      <c r="IFM263" s="81"/>
      <c r="IFN263" s="81"/>
      <c r="IFO263" s="26"/>
      <c r="IFP263" s="91"/>
      <c r="IFQ263" s="91"/>
      <c r="IFR263" s="79"/>
      <c r="IFS263" s="80"/>
      <c r="IFT263" s="91"/>
      <c r="IFU263" s="26"/>
      <c r="IFV263" s="26"/>
      <c r="IFW263" s="81"/>
      <c r="IFX263" s="81"/>
      <c r="IFY263" s="26"/>
      <c r="IFZ263" s="91"/>
      <c r="IGA263" s="91"/>
      <c r="IGB263" s="79"/>
      <c r="IGC263" s="80"/>
      <c r="IGD263" s="91"/>
      <c r="IGE263" s="26"/>
      <c r="IGF263" s="26"/>
      <c r="IGG263" s="81"/>
      <c r="IGH263" s="81"/>
      <c r="IGI263" s="26"/>
      <c r="IGJ263" s="91"/>
      <c r="IGK263" s="91"/>
      <c r="IGL263" s="79"/>
      <c r="IGM263" s="80"/>
      <c r="IGN263" s="91"/>
      <c r="IGO263" s="26"/>
      <c r="IGP263" s="26"/>
      <c r="IGQ263" s="81"/>
      <c r="IGR263" s="81"/>
      <c r="IGS263" s="26"/>
      <c r="IGT263" s="91"/>
      <c r="IGU263" s="91"/>
      <c r="IGV263" s="79"/>
      <c r="IGW263" s="80"/>
      <c r="IGX263" s="91"/>
      <c r="IGY263" s="26"/>
      <c r="IGZ263" s="26"/>
      <c r="IHA263" s="81"/>
      <c r="IHB263" s="81"/>
      <c r="IHC263" s="26"/>
      <c r="IHD263" s="91"/>
      <c r="IHE263" s="91"/>
      <c r="IHF263" s="79"/>
      <c r="IHG263" s="80"/>
      <c r="IHH263" s="91"/>
      <c r="IHI263" s="26"/>
      <c r="IHJ263" s="26"/>
      <c r="IHK263" s="81"/>
      <c r="IHL263" s="81"/>
      <c r="IHM263" s="26"/>
      <c r="IHN263" s="91"/>
      <c r="IHO263" s="91"/>
      <c r="IHP263" s="79"/>
      <c r="IHQ263" s="80"/>
      <c r="IHR263" s="91"/>
      <c r="IHS263" s="26"/>
      <c r="IHT263" s="26"/>
      <c r="IHU263" s="81"/>
      <c r="IHV263" s="81"/>
      <c r="IHW263" s="26"/>
      <c r="IHX263" s="91"/>
      <c r="IHY263" s="91"/>
      <c r="IHZ263" s="79"/>
      <c r="IIA263" s="80"/>
      <c r="IIB263" s="91"/>
      <c r="IIC263" s="26"/>
      <c r="IID263" s="26"/>
      <c r="IIE263" s="81"/>
      <c r="IIF263" s="81"/>
      <c r="IIG263" s="26"/>
      <c r="IIH263" s="91"/>
      <c r="III263" s="91"/>
      <c r="IIJ263" s="79"/>
      <c r="IIK263" s="80"/>
      <c r="IIL263" s="91"/>
      <c r="IIM263" s="26"/>
      <c r="IIN263" s="26"/>
      <c r="IIO263" s="81"/>
      <c r="IIP263" s="81"/>
      <c r="IIQ263" s="26"/>
      <c r="IIR263" s="91"/>
      <c r="IIS263" s="91"/>
      <c r="IIT263" s="79"/>
      <c r="IIU263" s="80"/>
      <c r="IIV263" s="91"/>
      <c r="IIW263" s="26"/>
      <c r="IIX263" s="26"/>
      <c r="IIY263" s="81"/>
      <c r="IIZ263" s="81"/>
      <c r="IJA263" s="26"/>
      <c r="IJB263" s="91"/>
      <c r="IJC263" s="91"/>
      <c r="IJD263" s="79"/>
      <c r="IJE263" s="80"/>
      <c r="IJF263" s="91"/>
      <c r="IJG263" s="26"/>
      <c r="IJH263" s="26"/>
      <c r="IJI263" s="81"/>
      <c r="IJJ263" s="81"/>
      <c r="IJK263" s="26"/>
      <c r="IJL263" s="91"/>
      <c r="IJM263" s="91"/>
      <c r="IJN263" s="79"/>
      <c r="IJO263" s="80"/>
      <c r="IJP263" s="91"/>
      <c r="IJQ263" s="26"/>
      <c r="IJR263" s="26"/>
      <c r="IJS263" s="81"/>
      <c r="IJT263" s="81"/>
      <c r="IJU263" s="26"/>
      <c r="IJV263" s="91"/>
      <c r="IJW263" s="91"/>
      <c r="IJX263" s="79"/>
      <c r="IJY263" s="80"/>
      <c r="IJZ263" s="91"/>
      <c r="IKA263" s="26"/>
      <c r="IKB263" s="26"/>
      <c r="IKC263" s="81"/>
      <c r="IKD263" s="81"/>
      <c r="IKE263" s="26"/>
      <c r="IKF263" s="91"/>
      <c r="IKG263" s="91"/>
      <c r="IKH263" s="79"/>
      <c r="IKI263" s="80"/>
      <c r="IKJ263" s="91"/>
      <c r="IKK263" s="26"/>
      <c r="IKL263" s="26"/>
      <c r="IKM263" s="81"/>
      <c r="IKN263" s="81"/>
      <c r="IKO263" s="26"/>
      <c r="IKP263" s="91"/>
      <c r="IKQ263" s="91"/>
      <c r="IKR263" s="79"/>
      <c r="IKS263" s="80"/>
      <c r="IKT263" s="91"/>
      <c r="IKU263" s="26"/>
      <c r="IKV263" s="26"/>
      <c r="IKW263" s="81"/>
      <c r="IKX263" s="81"/>
      <c r="IKY263" s="26"/>
      <c r="IKZ263" s="91"/>
      <c r="ILA263" s="91"/>
      <c r="ILB263" s="79"/>
      <c r="ILC263" s="80"/>
      <c r="ILD263" s="91"/>
      <c r="ILE263" s="26"/>
      <c r="ILF263" s="26"/>
      <c r="ILG263" s="81"/>
      <c r="ILH263" s="81"/>
      <c r="ILI263" s="26"/>
      <c r="ILJ263" s="91"/>
      <c r="ILK263" s="91"/>
      <c r="ILL263" s="79"/>
      <c r="ILM263" s="80"/>
      <c r="ILN263" s="91"/>
      <c r="ILO263" s="26"/>
      <c r="ILP263" s="26"/>
      <c r="ILQ263" s="81"/>
      <c r="ILR263" s="81"/>
      <c r="ILS263" s="26"/>
      <c r="ILT263" s="91"/>
      <c r="ILU263" s="91"/>
      <c r="ILV263" s="79"/>
      <c r="ILW263" s="80"/>
      <c r="ILX263" s="91"/>
      <c r="ILY263" s="26"/>
      <c r="ILZ263" s="26"/>
      <c r="IMA263" s="81"/>
      <c r="IMB263" s="81"/>
      <c r="IMC263" s="26"/>
      <c r="IMD263" s="91"/>
      <c r="IME263" s="91"/>
      <c r="IMF263" s="79"/>
      <c r="IMG263" s="80"/>
      <c r="IMH263" s="91"/>
      <c r="IMI263" s="26"/>
      <c r="IMJ263" s="26"/>
      <c r="IMK263" s="81"/>
      <c r="IML263" s="81"/>
      <c r="IMM263" s="26"/>
      <c r="IMN263" s="91"/>
      <c r="IMO263" s="91"/>
      <c r="IMP263" s="79"/>
      <c r="IMQ263" s="80"/>
      <c r="IMR263" s="91"/>
      <c r="IMS263" s="26"/>
      <c r="IMT263" s="26"/>
      <c r="IMU263" s="81"/>
      <c r="IMV263" s="81"/>
      <c r="IMW263" s="26"/>
      <c r="IMX263" s="91"/>
      <c r="IMY263" s="91"/>
      <c r="IMZ263" s="79"/>
      <c r="INA263" s="80"/>
      <c r="INB263" s="91"/>
      <c r="INC263" s="26"/>
      <c r="IND263" s="26"/>
      <c r="INE263" s="81"/>
      <c r="INF263" s="81"/>
      <c r="ING263" s="26"/>
      <c r="INH263" s="91"/>
      <c r="INI263" s="91"/>
      <c r="INJ263" s="79"/>
      <c r="INK263" s="80"/>
      <c r="INL263" s="91"/>
      <c r="INM263" s="26"/>
      <c r="INN263" s="26"/>
      <c r="INO263" s="81"/>
      <c r="INP263" s="81"/>
      <c r="INQ263" s="26"/>
      <c r="INR263" s="91"/>
      <c r="INS263" s="91"/>
      <c r="INT263" s="79"/>
      <c r="INU263" s="80"/>
      <c r="INV263" s="91"/>
      <c r="INW263" s="26"/>
      <c r="INX263" s="26"/>
      <c r="INY263" s="81"/>
      <c r="INZ263" s="81"/>
      <c r="IOA263" s="26"/>
      <c r="IOB263" s="91"/>
      <c r="IOC263" s="91"/>
      <c r="IOD263" s="79"/>
      <c r="IOE263" s="80"/>
      <c r="IOF263" s="91"/>
      <c r="IOG263" s="26"/>
      <c r="IOH263" s="26"/>
      <c r="IOI263" s="81"/>
      <c r="IOJ263" s="81"/>
      <c r="IOK263" s="26"/>
      <c r="IOL263" s="91"/>
      <c r="IOM263" s="91"/>
      <c r="ION263" s="79"/>
      <c r="IOO263" s="80"/>
      <c r="IOP263" s="91"/>
      <c r="IOQ263" s="26"/>
      <c r="IOR263" s="26"/>
      <c r="IOS263" s="81"/>
      <c r="IOT263" s="81"/>
      <c r="IOU263" s="26"/>
      <c r="IOV263" s="91"/>
      <c r="IOW263" s="91"/>
      <c r="IOX263" s="79"/>
      <c r="IOY263" s="80"/>
      <c r="IOZ263" s="91"/>
      <c r="IPA263" s="26"/>
      <c r="IPB263" s="26"/>
      <c r="IPC263" s="81"/>
      <c r="IPD263" s="81"/>
      <c r="IPE263" s="26"/>
      <c r="IPF263" s="91"/>
      <c r="IPG263" s="91"/>
      <c r="IPH263" s="79"/>
      <c r="IPI263" s="80"/>
      <c r="IPJ263" s="91"/>
      <c r="IPK263" s="26"/>
      <c r="IPL263" s="26"/>
      <c r="IPM263" s="81"/>
      <c r="IPN263" s="81"/>
      <c r="IPO263" s="26"/>
      <c r="IPP263" s="91"/>
      <c r="IPQ263" s="91"/>
      <c r="IPR263" s="79"/>
      <c r="IPS263" s="80"/>
      <c r="IPT263" s="91"/>
      <c r="IPU263" s="26"/>
      <c r="IPV263" s="26"/>
      <c r="IPW263" s="81"/>
      <c r="IPX263" s="81"/>
      <c r="IPY263" s="26"/>
      <c r="IPZ263" s="91"/>
      <c r="IQA263" s="91"/>
      <c r="IQB263" s="79"/>
      <c r="IQC263" s="80"/>
      <c r="IQD263" s="91"/>
      <c r="IQE263" s="26"/>
      <c r="IQF263" s="26"/>
      <c r="IQG263" s="81"/>
      <c r="IQH263" s="81"/>
      <c r="IQI263" s="26"/>
      <c r="IQJ263" s="91"/>
      <c r="IQK263" s="91"/>
      <c r="IQL263" s="79"/>
      <c r="IQM263" s="80"/>
      <c r="IQN263" s="91"/>
      <c r="IQO263" s="26"/>
      <c r="IQP263" s="26"/>
      <c r="IQQ263" s="81"/>
      <c r="IQR263" s="81"/>
      <c r="IQS263" s="26"/>
      <c r="IQT263" s="91"/>
      <c r="IQU263" s="91"/>
      <c r="IQV263" s="79"/>
      <c r="IQW263" s="80"/>
      <c r="IQX263" s="91"/>
      <c r="IQY263" s="26"/>
      <c r="IQZ263" s="26"/>
      <c r="IRA263" s="81"/>
      <c r="IRB263" s="81"/>
      <c r="IRC263" s="26"/>
      <c r="IRD263" s="91"/>
      <c r="IRE263" s="91"/>
      <c r="IRF263" s="79"/>
      <c r="IRG263" s="80"/>
      <c r="IRH263" s="91"/>
      <c r="IRI263" s="26"/>
      <c r="IRJ263" s="26"/>
      <c r="IRK263" s="81"/>
      <c r="IRL263" s="81"/>
      <c r="IRM263" s="26"/>
      <c r="IRN263" s="91"/>
      <c r="IRO263" s="91"/>
      <c r="IRP263" s="79"/>
      <c r="IRQ263" s="80"/>
      <c r="IRR263" s="91"/>
      <c r="IRS263" s="26"/>
      <c r="IRT263" s="26"/>
      <c r="IRU263" s="81"/>
      <c r="IRV263" s="81"/>
      <c r="IRW263" s="26"/>
      <c r="IRX263" s="91"/>
      <c r="IRY263" s="91"/>
      <c r="IRZ263" s="79"/>
      <c r="ISA263" s="80"/>
      <c r="ISB263" s="91"/>
      <c r="ISC263" s="26"/>
      <c r="ISD263" s="26"/>
      <c r="ISE263" s="81"/>
      <c r="ISF263" s="81"/>
      <c r="ISG263" s="26"/>
      <c r="ISH263" s="91"/>
      <c r="ISI263" s="91"/>
      <c r="ISJ263" s="79"/>
      <c r="ISK263" s="80"/>
      <c r="ISL263" s="91"/>
      <c r="ISM263" s="26"/>
      <c r="ISN263" s="26"/>
      <c r="ISO263" s="81"/>
      <c r="ISP263" s="81"/>
      <c r="ISQ263" s="26"/>
      <c r="ISR263" s="91"/>
      <c r="ISS263" s="91"/>
      <c r="IST263" s="79"/>
      <c r="ISU263" s="80"/>
      <c r="ISV263" s="91"/>
      <c r="ISW263" s="26"/>
      <c r="ISX263" s="26"/>
      <c r="ISY263" s="81"/>
      <c r="ISZ263" s="81"/>
      <c r="ITA263" s="26"/>
      <c r="ITB263" s="91"/>
      <c r="ITC263" s="91"/>
      <c r="ITD263" s="79"/>
      <c r="ITE263" s="80"/>
      <c r="ITF263" s="91"/>
      <c r="ITG263" s="26"/>
      <c r="ITH263" s="26"/>
      <c r="ITI263" s="81"/>
      <c r="ITJ263" s="81"/>
      <c r="ITK263" s="26"/>
      <c r="ITL263" s="91"/>
      <c r="ITM263" s="91"/>
      <c r="ITN263" s="79"/>
      <c r="ITO263" s="80"/>
      <c r="ITP263" s="91"/>
      <c r="ITQ263" s="26"/>
      <c r="ITR263" s="26"/>
      <c r="ITS263" s="81"/>
      <c r="ITT263" s="81"/>
      <c r="ITU263" s="26"/>
      <c r="ITV263" s="91"/>
      <c r="ITW263" s="91"/>
      <c r="ITX263" s="79"/>
      <c r="ITY263" s="80"/>
      <c r="ITZ263" s="91"/>
      <c r="IUA263" s="26"/>
      <c r="IUB263" s="26"/>
      <c r="IUC263" s="81"/>
      <c r="IUD263" s="81"/>
      <c r="IUE263" s="26"/>
      <c r="IUF263" s="91"/>
      <c r="IUG263" s="91"/>
      <c r="IUH263" s="79"/>
      <c r="IUI263" s="80"/>
      <c r="IUJ263" s="91"/>
      <c r="IUK263" s="26"/>
      <c r="IUL263" s="26"/>
      <c r="IUM263" s="81"/>
      <c r="IUN263" s="81"/>
      <c r="IUO263" s="26"/>
      <c r="IUP263" s="91"/>
      <c r="IUQ263" s="91"/>
      <c r="IUR263" s="79"/>
      <c r="IUS263" s="80"/>
      <c r="IUT263" s="91"/>
      <c r="IUU263" s="26"/>
      <c r="IUV263" s="26"/>
      <c r="IUW263" s="81"/>
      <c r="IUX263" s="81"/>
      <c r="IUY263" s="26"/>
      <c r="IUZ263" s="91"/>
      <c r="IVA263" s="91"/>
      <c r="IVB263" s="79"/>
      <c r="IVC263" s="80"/>
      <c r="IVD263" s="91"/>
      <c r="IVE263" s="26"/>
      <c r="IVF263" s="26"/>
      <c r="IVG263" s="81"/>
      <c r="IVH263" s="81"/>
      <c r="IVI263" s="26"/>
      <c r="IVJ263" s="91"/>
      <c r="IVK263" s="91"/>
      <c r="IVL263" s="79"/>
      <c r="IVM263" s="80"/>
      <c r="IVN263" s="91"/>
      <c r="IVO263" s="26"/>
      <c r="IVP263" s="26"/>
      <c r="IVQ263" s="81"/>
      <c r="IVR263" s="81"/>
      <c r="IVS263" s="26"/>
      <c r="IVT263" s="91"/>
      <c r="IVU263" s="91"/>
      <c r="IVV263" s="79"/>
      <c r="IVW263" s="80"/>
      <c r="IVX263" s="91"/>
      <c r="IVY263" s="26"/>
      <c r="IVZ263" s="26"/>
      <c r="IWA263" s="81"/>
      <c r="IWB263" s="81"/>
      <c r="IWC263" s="26"/>
      <c r="IWD263" s="91"/>
      <c r="IWE263" s="91"/>
      <c r="IWF263" s="79"/>
      <c r="IWG263" s="80"/>
      <c r="IWH263" s="91"/>
      <c r="IWI263" s="26"/>
      <c r="IWJ263" s="26"/>
      <c r="IWK263" s="81"/>
      <c r="IWL263" s="81"/>
      <c r="IWM263" s="26"/>
      <c r="IWN263" s="91"/>
      <c r="IWO263" s="91"/>
      <c r="IWP263" s="79"/>
      <c r="IWQ263" s="80"/>
      <c r="IWR263" s="91"/>
      <c r="IWS263" s="26"/>
      <c r="IWT263" s="26"/>
      <c r="IWU263" s="81"/>
      <c r="IWV263" s="81"/>
      <c r="IWW263" s="26"/>
      <c r="IWX263" s="91"/>
      <c r="IWY263" s="91"/>
      <c r="IWZ263" s="79"/>
      <c r="IXA263" s="80"/>
      <c r="IXB263" s="91"/>
      <c r="IXC263" s="26"/>
      <c r="IXD263" s="26"/>
      <c r="IXE263" s="81"/>
      <c r="IXF263" s="81"/>
      <c r="IXG263" s="26"/>
      <c r="IXH263" s="91"/>
      <c r="IXI263" s="91"/>
      <c r="IXJ263" s="79"/>
      <c r="IXK263" s="80"/>
      <c r="IXL263" s="91"/>
      <c r="IXM263" s="26"/>
      <c r="IXN263" s="26"/>
      <c r="IXO263" s="81"/>
      <c r="IXP263" s="81"/>
      <c r="IXQ263" s="26"/>
      <c r="IXR263" s="91"/>
      <c r="IXS263" s="91"/>
      <c r="IXT263" s="79"/>
      <c r="IXU263" s="80"/>
      <c r="IXV263" s="91"/>
      <c r="IXW263" s="26"/>
      <c r="IXX263" s="26"/>
      <c r="IXY263" s="81"/>
      <c r="IXZ263" s="81"/>
      <c r="IYA263" s="26"/>
      <c r="IYB263" s="91"/>
      <c r="IYC263" s="91"/>
      <c r="IYD263" s="79"/>
      <c r="IYE263" s="80"/>
      <c r="IYF263" s="91"/>
      <c r="IYG263" s="26"/>
      <c r="IYH263" s="26"/>
      <c r="IYI263" s="81"/>
      <c r="IYJ263" s="81"/>
      <c r="IYK263" s="26"/>
      <c r="IYL263" s="91"/>
      <c r="IYM263" s="91"/>
      <c r="IYN263" s="79"/>
      <c r="IYO263" s="80"/>
      <c r="IYP263" s="91"/>
      <c r="IYQ263" s="26"/>
      <c r="IYR263" s="26"/>
      <c r="IYS263" s="81"/>
      <c r="IYT263" s="81"/>
      <c r="IYU263" s="26"/>
      <c r="IYV263" s="91"/>
      <c r="IYW263" s="91"/>
      <c r="IYX263" s="79"/>
      <c r="IYY263" s="80"/>
      <c r="IYZ263" s="91"/>
      <c r="IZA263" s="26"/>
      <c r="IZB263" s="26"/>
      <c r="IZC263" s="81"/>
      <c r="IZD263" s="81"/>
      <c r="IZE263" s="26"/>
      <c r="IZF263" s="91"/>
      <c r="IZG263" s="91"/>
      <c r="IZH263" s="79"/>
      <c r="IZI263" s="80"/>
      <c r="IZJ263" s="91"/>
      <c r="IZK263" s="26"/>
      <c r="IZL263" s="26"/>
      <c r="IZM263" s="81"/>
      <c r="IZN263" s="81"/>
      <c r="IZO263" s="26"/>
      <c r="IZP263" s="91"/>
      <c r="IZQ263" s="91"/>
      <c r="IZR263" s="79"/>
      <c r="IZS263" s="80"/>
      <c r="IZT263" s="91"/>
      <c r="IZU263" s="26"/>
      <c r="IZV263" s="26"/>
      <c r="IZW263" s="81"/>
      <c r="IZX263" s="81"/>
      <c r="IZY263" s="26"/>
      <c r="IZZ263" s="91"/>
      <c r="JAA263" s="91"/>
      <c r="JAB263" s="79"/>
      <c r="JAC263" s="80"/>
      <c r="JAD263" s="91"/>
      <c r="JAE263" s="26"/>
      <c r="JAF263" s="26"/>
      <c r="JAG263" s="81"/>
      <c r="JAH263" s="81"/>
      <c r="JAI263" s="26"/>
      <c r="JAJ263" s="91"/>
      <c r="JAK263" s="91"/>
      <c r="JAL263" s="79"/>
      <c r="JAM263" s="80"/>
      <c r="JAN263" s="91"/>
      <c r="JAO263" s="26"/>
      <c r="JAP263" s="26"/>
      <c r="JAQ263" s="81"/>
      <c r="JAR263" s="81"/>
      <c r="JAS263" s="26"/>
      <c r="JAT263" s="91"/>
      <c r="JAU263" s="91"/>
      <c r="JAV263" s="79"/>
      <c r="JAW263" s="80"/>
      <c r="JAX263" s="91"/>
      <c r="JAY263" s="26"/>
      <c r="JAZ263" s="26"/>
      <c r="JBA263" s="81"/>
      <c r="JBB263" s="81"/>
      <c r="JBC263" s="26"/>
      <c r="JBD263" s="91"/>
      <c r="JBE263" s="91"/>
      <c r="JBF263" s="79"/>
      <c r="JBG263" s="80"/>
      <c r="JBH263" s="91"/>
      <c r="JBI263" s="26"/>
      <c r="JBJ263" s="26"/>
      <c r="JBK263" s="81"/>
      <c r="JBL263" s="81"/>
      <c r="JBM263" s="26"/>
      <c r="JBN263" s="91"/>
      <c r="JBO263" s="91"/>
      <c r="JBP263" s="79"/>
      <c r="JBQ263" s="80"/>
      <c r="JBR263" s="91"/>
      <c r="JBS263" s="26"/>
      <c r="JBT263" s="26"/>
      <c r="JBU263" s="81"/>
      <c r="JBV263" s="81"/>
      <c r="JBW263" s="26"/>
      <c r="JBX263" s="91"/>
      <c r="JBY263" s="91"/>
      <c r="JBZ263" s="79"/>
      <c r="JCA263" s="80"/>
      <c r="JCB263" s="91"/>
      <c r="JCC263" s="26"/>
      <c r="JCD263" s="26"/>
      <c r="JCE263" s="81"/>
      <c r="JCF263" s="81"/>
      <c r="JCG263" s="26"/>
      <c r="JCH263" s="91"/>
      <c r="JCI263" s="91"/>
      <c r="JCJ263" s="79"/>
      <c r="JCK263" s="80"/>
      <c r="JCL263" s="91"/>
      <c r="JCM263" s="26"/>
      <c r="JCN263" s="26"/>
      <c r="JCO263" s="81"/>
      <c r="JCP263" s="81"/>
      <c r="JCQ263" s="26"/>
      <c r="JCR263" s="91"/>
      <c r="JCS263" s="91"/>
      <c r="JCT263" s="79"/>
      <c r="JCU263" s="80"/>
      <c r="JCV263" s="91"/>
      <c r="JCW263" s="26"/>
      <c r="JCX263" s="26"/>
      <c r="JCY263" s="81"/>
      <c r="JCZ263" s="81"/>
      <c r="JDA263" s="26"/>
      <c r="JDB263" s="91"/>
      <c r="JDC263" s="91"/>
      <c r="JDD263" s="79"/>
      <c r="JDE263" s="80"/>
      <c r="JDF263" s="91"/>
      <c r="JDG263" s="26"/>
      <c r="JDH263" s="26"/>
      <c r="JDI263" s="81"/>
      <c r="JDJ263" s="81"/>
      <c r="JDK263" s="26"/>
      <c r="JDL263" s="91"/>
      <c r="JDM263" s="91"/>
      <c r="JDN263" s="79"/>
      <c r="JDO263" s="80"/>
      <c r="JDP263" s="91"/>
      <c r="JDQ263" s="26"/>
      <c r="JDR263" s="26"/>
      <c r="JDS263" s="81"/>
      <c r="JDT263" s="81"/>
      <c r="JDU263" s="26"/>
      <c r="JDV263" s="91"/>
      <c r="JDW263" s="91"/>
      <c r="JDX263" s="79"/>
      <c r="JDY263" s="80"/>
      <c r="JDZ263" s="91"/>
      <c r="JEA263" s="26"/>
      <c r="JEB263" s="26"/>
      <c r="JEC263" s="81"/>
      <c r="JED263" s="81"/>
      <c r="JEE263" s="26"/>
      <c r="JEF263" s="91"/>
      <c r="JEG263" s="91"/>
      <c r="JEH263" s="79"/>
      <c r="JEI263" s="80"/>
      <c r="JEJ263" s="91"/>
      <c r="JEK263" s="26"/>
      <c r="JEL263" s="26"/>
      <c r="JEM263" s="81"/>
      <c r="JEN263" s="81"/>
      <c r="JEO263" s="26"/>
      <c r="JEP263" s="91"/>
      <c r="JEQ263" s="91"/>
      <c r="JER263" s="79"/>
      <c r="JES263" s="80"/>
      <c r="JET263" s="91"/>
      <c r="JEU263" s="26"/>
      <c r="JEV263" s="26"/>
      <c r="JEW263" s="81"/>
      <c r="JEX263" s="81"/>
      <c r="JEY263" s="26"/>
      <c r="JEZ263" s="91"/>
      <c r="JFA263" s="91"/>
      <c r="JFB263" s="79"/>
      <c r="JFC263" s="80"/>
      <c r="JFD263" s="91"/>
      <c r="JFE263" s="26"/>
      <c r="JFF263" s="26"/>
      <c r="JFG263" s="81"/>
      <c r="JFH263" s="81"/>
      <c r="JFI263" s="26"/>
      <c r="JFJ263" s="91"/>
      <c r="JFK263" s="91"/>
      <c r="JFL263" s="79"/>
      <c r="JFM263" s="80"/>
      <c r="JFN263" s="91"/>
      <c r="JFO263" s="26"/>
      <c r="JFP263" s="26"/>
      <c r="JFQ263" s="81"/>
      <c r="JFR263" s="81"/>
      <c r="JFS263" s="26"/>
      <c r="JFT263" s="91"/>
      <c r="JFU263" s="91"/>
      <c r="JFV263" s="79"/>
      <c r="JFW263" s="80"/>
      <c r="JFX263" s="91"/>
      <c r="JFY263" s="26"/>
      <c r="JFZ263" s="26"/>
      <c r="JGA263" s="81"/>
      <c r="JGB263" s="81"/>
      <c r="JGC263" s="26"/>
      <c r="JGD263" s="91"/>
      <c r="JGE263" s="91"/>
      <c r="JGF263" s="79"/>
      <c r="JGG263" s="80"/>
      <c r="JGH263" s="91"/>
      <c r="JGI263" s="26"/>
      <c r="JGJ263" s="26"/>
      <c r="JGK263" s="81"/>
      <c r="JGL263" s="81"/>
      <c r="JGM263" s="26"/>
      <c r="JGN263" s="91"/>
      <c r="JGO263" s="91"/>
      <c r="JGP263" s="79"/>
      <c r="JGQ263" s="80"/>
      <c r="JGR263" s="91"/>
      <c r="JGS263" s="26"/>
      <c r="JGT263" s="26"/>
      <c r="JGU263" s="81"/>
      <c r="JGV263" s="81"/>
      <c r="JGW263" s="26"/>
      <c r="JGX263" s="91"/>
      <c r="JGY263" s="91"/>
      <c r="JGZ263" s="79"/>
      <c r="JHA263" s="80"/>
      <c r="JHB263" s="91"/>
      <c r="JHC263" s="26"/>
      <c r="JHD263" s="26"/>
      <c r="JHE263" s="81"/>
      <c r="JHF263" s="81"/>
      <c r="JHG263" s="26"/>
      <c r="JHH263" s="91"/>
      <c r="JHI263" s="91"/>
      <c r="JHJ263" s="79"/>
      <c r="JHK263" s="80"/>
      <c r="JHL263" s="91"/>
      <c r="JHM263" s="26"/>
      <c r="JHN263" s="26"/>
      <c r="JHO263" s="81"/>
      <c r="JHP263" s="81"/>
      <c r="JHQ263" s="26"/>
      <c r="JHR263" s="91"/>
      <c r="JHS263" s="91"/>
      <c r="JHT263" s="79"/>
      <c r="JHU263" s="80"/>
      <c r="JHV263" s="91"/>
      <c r="JHW263" s="26"/>
      <c r="JHX263" s="26"/>
      <c r="JHY263" s="81"/>
      <c r="JHZ263" s="81"/>
      <c r="JIA263" s="26"/>
      <c r="JIB263" s="91"/>
      <c r="JIC263" s="91"/>
      <c r="JID263" s="79"/>
      <c r="JIE263" s="80"/>
      <c r="JIF263" s="91"/>
      <c r="JIG263" s="26"/>
      <c r="JIH263" s="26"/>
      <c r="JII263" s="81"/>
      <c r="JIJ263" s="81"/>
      <c r="JIK263" s="26"/>
      <c r="JIL263" s="91"/>
      <c r="JIM263" s="91"/>
      <c r="JIN263" s="79"/>
      <c r="JIO263" s="80"/>
      <c r="JIP263" s="91"/>
      <c r="JIQ263" s="26"/>
      <c r="JIR263" s="26"/>
      <c r="JIS263" s="81"/>
      <c r="JIT263" s="81"/>
      <c r="JIU263" s="26"/>
      <c r="JIV263" s="91"/>
      <c r="JIW263" s="91"/>
      <c r="JIX263" s="79"/>
      <c r="JIY263" s="80"/>
      <c r="JIZ263" s="91"/>
      <c r="JJA263" s="26"/>
      <c r="JJB263" s="26"/>
      <c r="JJC263" s="81"/>
      <c r="JJD263" s="81"/>
      <c r="JJE263" s="26"/>
      <c r="JJF263" s="91"/>
      <c r="JJG263" s="91"/>
      <c r="JJH263" s="79"/>
      <c r="JJI263" s="80"/>
      <c r="JJJ263" s="91"/>
      <c r="JJK263" s="26"/>
      <c r="JJL263" s="26"/>
      <c r="JJM263" s="81"/>
      <c r="JJN263" s="81"/>
      <c r="JJO263" s="26"/>
      <c r="JJP263" s="91"/>
      <c r="JJQ263" s="91"/>
      <c r="JJR263" s="79"/>
      <c r="JJS263" s="80"/>
      <c r="JJT263" s="91"/>
      <c r="JJU263" s="26"/>
      <c r="JJV263" s="26"/>
      <c r="JJW263" s="81"/>
      <c r="JJX263" s="81"/>
      <c r="JJY263" s="26"/>
      <c r="JJZ263" s="91"/>
      <c r="JKA263" s="91"/>
      <c r="JKB263" s="79"/>
      <c r="JKC263" s="80"/>
      <c r="JKD263" s="91"/>
      <c r="JKE263" s="26"/>
      <c r="JKF263" s="26"/>
      <c r="JKG263" s="81"/>
      <c r="JKH263" s="81"/>
      <c r="JKI263" s="26"/>
      <c r="JKJ263" s="91"/>
      <c r="JKK263" s="91"/>
      <c r="JKL263" s="79"/>
      <c r="JKM263" s="80"/>
      <c r="JKN263" s="91"/>
      <c r="JKO263" s="26"/>
      <c r="JKP263" s="26"/>
      <c r="JKQ263" s="81"/>
      <c r="JKR263" s="81"/>
      <c r="JKS263" s="26"/>
      <c r="JKT263" s="91"/>
      <c r="JKU263" s="91"/>
      <c r="JKV263" s="79"/>
      <c r="JKW263" s="80"/>
      <c r="JKX263" s="91"/>
      <c r="JKY263" s="26"/>
      <c r="JKZ263" s="26"/>
      <c r="JLA263" s="81"/>
      <c r="JLB263" s="81"/>
      <c r="JLC263" s="26"/>
      <c r="JLD263" s="91"/>
      <c r="JLE263" s="91"/>
      <c r="JLF263" s="79"/>
      <c r="JLG263" s="80"/>
      <c r="JLH263" s="91"/>
      <c r="JLI263" s="26"/>
      <c r="JLJ263" s="26"/>
      <c r="JLK263" s="81"/>
      <c r="JLL263" s="81"/>
      <c r="JLM263" s="26"/>
      <c r="JLN263" s="91"/>
      <c r="JLO263" s="91"/>
      <c r="JLP263" s="79"/>
      <c r="JLQ263" s="80"/>
      <c r="JLR263" s="91"/>
      <c r="JLS263" s="26"/>
      <c r="JLT263" s="26"/>
      <c r="JLU263" s="81"/>
      <c r="JLV263" s="81"/>
      <c r="JLW263" s="26"/>
      <c r="JLX263" s="91"/>
      <c r="JLY263" s="91"/>
      <c r="JLZ263" s="79"/>
      <c r="JMA263" s="80"/>
      <c r="JMB263" s="91"/>
      <c r="JMC263" s="26"/>
      <c r="JMD263" s="26"/>
      <c r="JME263" s="81"/>
      <c r="JMF263" s="81"/>
      <c r="JMG263" s="26"/>
      <c r="JMH263" s="91"/>
      <c r="JMI263" s="91"/>
      <c r="JMJ263" s="79"/>
      <c r="JMK263" s="80"/>
      <c r="JML263" s="91"/>
      <c r="JMM263" s="26"/>
      <c r="JMN263" s="26"/>
      <c r="JMO263" s="81"/>
      <c r="JMP263" s="81"/>
      <c r="JMQ263" s="26"/>
      <c r="JMR263" s="91"/>
      <c r="JMS263" s="91"/>
      <c r="JMT263" s="79"/>
      <c r="JMU263" s="80"/>
      <c r="JMV263" s="91"/>
      <c r="JMW263" s="26"/>
      <c r="JMX263" s="26"/>
      <c r="JMY263" s="81"/>
      <c r="JMZ263" s="81"/>
      <c r="JNA263" s="26"/>
      <c r="JNB263" s="91"/>
      <c r="JNC263" s="91"/>
      <c r="JND263" s="79"/>
      <c r="JNE263" s="80"/>
      <c r="JNF263" s="91"/>
      <c r="JNG263" s="26"/>
      <c r="JNH263" s="26"/>
      <c r="JNI263" s="81"/>
      <c r="JNJ263" s="81"/>
      <c r="JNK263" s="26"/>
      <c r="JNL263" s="91"/>
      <c r="JNM263" s="91"/>
      <c r="JNN263" s="79"/>
      <c r="JNO263" s="80"/>
      <c r="JNP263" s="91"/>
      <c r="JNQ263" s="26"/>
      <c r="JNR263" s="26"/>
      <c r="JNS263" s="81"/>
      <c r="JNT263" s="81"/>
      <c r="JNU263" s="26"/>
      <c r="JNV263" s="91"/>
      <c r="JNW263" s="91"/>
      <c r="JNX263" s="79"/>
      <c r="JNY263" s="80"/>
      <c r="JNZ263" s="91"/>
      <c r="JOA263" s="26"/>
      <c r="JOB263" s="26"/>
      <c r="JOC263" s="81"/>
      <c r="JOD263" s="81"/>
      <c r="JOE263" s="26"/>
      <c r="JOF263" s="91"/>
      <c r="JOG263" s="91"/>
      <c r="JOH263" s="79"/>
      <c r="JOI263" s="80"/>
      <c r="JOJ263" s="91"/>
      <c r="JOK263" s="26"/>
      <c r="JOL263" s="26"/>
      <c r="JOM263" s="81"/>
      <c r="JON263" s="81"/>
      <c r="JOO263" s="26"/>
      <c r="JOP263" s="91"/>
      <c r="JOQ263" s="91"/>
      <c r="JOR263" s="79"/>
      <c r="JOS263" s="80"/>
      <c r="JOT263" s="91"/>
      <c r="JOU263" s="26"/>
      <c r="JOV263" s="26"/>
      <c r="JOW263" s="81"/>
      <c r="JOX263" s="81"/>
      <c r="JOY263" s="26"/>
      <c r="JOZ263" s="91"/>
      <c r="JPA263" s="91"/>
      <c r="JPB263" s="79"/>
      <c r="JPC263" s="80"/>
      <c r="JPD263" s="91"/>
      <c r="JPE263" s="26"/>
      <c r="JPF263" s="26"/>
      <c r="JPG263" s="81"/>
      <c r="JPH263" s="81"/>
      <c r="JPI263" s="26"/>
      <c r="JPJ263" s="91"/>
      <c r="JPK263" s="91"/>
      <c r="JPL263" s="79"/>
      <c r="JPM263" s="80"/>
      <c r="JPN263" s="91"/>
      <c r="JPO263" s="26"/>
      <c r="JPP263" s="26"/>
      <c r="JPQ263" s="81"/>
      <c r="JPR263" s="81"/>
      <c r="JPS263" s="26"/>
      <c r="JPT263" s="91"/>
      <c r="JPU263" s="91"/>
      <c r="JPV263" s="79"/>
      <c r="JPW263" s="80"/>
      <c r="JPX263" s="91"/>
      <c r="JPY263" s="26"/>
      <c r="JPZ263" s="26"/>
      <c r="JQA263" s="81"/>
      <c r="JQB263" s="81"/>
      <c r="JQC263" s="26"/>
      <c r="JQD263" s="91"/>
      <c r="JQE263" s="91"/>
      <c r="JQF263" s="79"/>
      <c r="JQG263" s="80"/>
      <c r="JQH263" s="91"/>
      <c r="JQI263" s="26"/>
      <c r="JQJ263" s="26"/>
      <c r="JQK263" s="81"/>
      <c r="JQL263" s="81"/>
      <c r="JQM263" s="26"/>
      <c r="JQN263" s="91"/>
      <c r="JQO263" s="91"/>
      <c r="JQP263" s="79"/>
      <c r="JQQ263" s="80"/>
      <c r="JQR263" s="91"/>
      <c r="JQS263" s="26"/>
      <c r="JQT263" s="26"/>
      <c r="JQU263" s="81"/>
      <c r="JQV263" s="81"/>
      <c r="JQW263" s="26"/>
      <c r="JQX263" s="91"/>
      <c r="JQY263" s="91"/>
      <c r="JQZ263" s="79"/>
      <c r="JRA263" s="80"/>
      <c r="JRB263" s="91"/>
      <c r="JRC263" s="26"/>
      <c r="JRD263" s="26"/>
      <c r="JRE263" s="81"/>
      <c r="JRF263" s="81"/>
      <c r="JRG263" s="26"/>
      <c r="JRH263" s="91"/>
      <c r="JRI263" s="91"/>
      <c r="JRJ263" s="79"/>
      <c r="JRK263" s="80"/>
      <c r="JRL263" s="91"/>
      <c r="JRM263" s="26"/>
      <c r="JRN263" s="26"/>
      <c r="JRO263" s="81"/>
      <c r="JRP263" s="81"/>
      <c r="JRQ263" s="26"/>
      <c r="JRR263" s="91"/>
      <c r="JRS263" s="91"/>
      <c r="JRT263" s="79"/>
      <c r="JRU263" s="80"/>
      <c r="JRV263" s="91"/>
      <c r="JRW263" s="26"/>
      <c r="JRX263" s="26"/>
      <c r="JRY263" s="81"/>
      <c r="JRZ263" s="81"/>
      <c r="JSA263" s="26"/>
      <c r="JSB263" s="91"/>
      <c r="JSC263" s="91"/>
      <c r="JSD263" s="79"/>
      <c r="JSE263" s="80"/>
      <c r="JSF263" s="91"/>
      <c r="JSG263" s="26"/>
      <c r="JSH263" s="26"/>
      <c r="JSI263" s="81"/>
      <c r="JSJ263" s="81"/>
      <c r="JSK263" s="26"/>
      <c r="JSL263" s="91"/>
      <c r="JSM263" s="91"/>
      <c r="JSN263" s="79"/>
      <c r="JSO263" s="80"/>
      <c r="JSP263" s="91"/>
      <c r="JSQ263" s="26"/>
      <c r="JSR263" s="26"/>
      <c r="JSS263" s="81"/>
      <c r="JST263" s="81"/>
      <c r="JSU263" s="26"/>
      <c r="JSV263" s="91"/>
      <c r="JSW263" s="91"/>
      <c r="JSX263" s="79"/>
      <c r="JSY263" s="80"/>
      <c r="JSZ263" s="91"/>
      <c r="JTA263" s="26"/>
      <c r="JTB263" s="26"/>
      <c r="JTC263" s="81"/>
      <c r="JTD263" s="81"/>
      <c r="JTE263" s="26"/>
      <c r="JTF263" s="91"/>
      <c r="JTG263" s="91"/>
      <c r="JTH263" s="79"/>
      <c r="JTI263" s="80"/>
      <c r="JTJ263" s="91"/>
      <c r="JTK263" s="26"/>
      <c r="JTL263" s="26"/>
      <c r="JTM263" s="81"/>
      <c r="JTN263" s="81"/>
      <c r="JTO263" s="26"/>
      <c r="JTP263" s="91"/>
      <c r="JTQ263" s="91"/>
      <c r="JTR263" s="79"/>
      <c r="JTS263" s="80"/>
      <c r="JTT263" s="91"/>
      <c r="JTU263" s="26"/>
      <c r="JTV263" s="26"/>
      <c r="JTW263" s="81"/>
      <c r="JTX263" s="81"/>
      <c r="JTY263" s="26"/>
      <c r="JTZ263" s="91"/>
      <c r="JUA263" s="91"/>
      <c r="JUB263" s="79"/>
      <c r="JUC263" s="80"/>
      <c r="JUD263" s="91"/>
      <c r="JUE263" s="26"/>
      <c r="JUF263" s="26"/>
      <c r="JUG263" s="81"/>
      <c r="JUH263" s="81"/>
      <c r="JUI263" s="26"/>
      <c r="JUJ263" s="91"/>
      <c r="JUK263" s="91"/>
      <c r="JUL263" s="79"/>
      <c r="JUM263" s="80"/>
      <c r="JUN263" s="91"/>
      <c r="JUO263" s="26"/>
      <c r="JUP263" s="26"/>
      <c r="JUQ263" s="81"/>
      <c r="JUR263" s="81"/>
      <c r="JUS263" s="26"/>
      <c r="JUT263" s="91"/>
      <c r="JUU263" s="91"/>
      <c r="JUV263" s="79"/>
      <c r="JUW263" s="80"/>
      <c r="JUX263" s="91"/>
      <c r="JUY263" s="26"/>
      <c r="JUZ263" s="26"/>
      <c r="JVA263" s="81"/>
      <c r="JVB263" s="81"/>
      <c r="JVC263" s="26"/>
      <c r="JVD263" s="91"/>
      <c r="JVE263" s="91"/>
      <c r="JVF263" s="79"/>
      <c r="JVG263" s="80"/>
      <c r="JVH263" s="91"/>
      <c r="JVI263" s="26"/>
      <c r="JVJ263" s="26"/>
      <c r="JVK263" s="81"/>
      <c r="JVL263" s="81"/>
      <c r="JVM263" s="26"/>
      <c r="JVN263" s="91"/>
      <c r="JVO263" s="91"/>
      <c r="JVP263" s="79"/>
      <c r="JVQ263" s="80"/>
      <c r="JVR263" s="91"/>
      <c r="JVS263" s="26"/>
      <c r="JVT263" s="26"/>
      <c r="JVU263" s="81"/>
      <c r="JVV263" s="81"/>
      <c r="JVW263" s="26"/>
      <c r="JVX263" s="91"/>
      <c r="JVY263" s="91"/>
      <c r="JVZ263" s="79"/>
      <c r="JWA263" s="80"/>
      <c r="JWB263" s="91"/>
      <c r="JWC263" s="26"/>
      <c r="JWD263" s="26"/>
      <c r="JWE263" s="81"/>
      <c r="JWF263" s="81"/>
      <c r="JWG263" s="26"/>
      <c r="JWH263" s="91"/>
      <c r="JWI263" s="91"/>
      <c r="JWJ263" s="79"/>
      <c r="JWK263" s="80"/>
      <c r="JWL263" s="91"/>
      <c r="JWM263" s="26"/>
      <c r="JWN263" s="26"/>
      <c r="JWO263" s="81"/>
      <c r="JWP263" s="81"/>
      <c r="JWQ263" s="26"/>
      <c r="JWR263" s="91"/>
      <c r="JWS263" s="91"/>
      <c r="JWT263" s="79"/>
      <c r="JWU263" s="80"/>
      <c r="JWV263" s="91"/>
      <c r="JWW263" s="26"/>
      <c r="JWX263" s="26"/>
      <c r="JWY263" s="81"/>
      <c r="JWZ263" s="81"/>
      <c r="JXA263" s="26"/>
      <c r="JXB263" s="91"/>
      <c r="JXC263" s="91"/>
      <c r="JXD263" s="79"/>
      <c r="JXE263" s="80"/>
      <c r="JXF263" s="91"/>
      <c r="JXG263" s="26"/>
      <c r="JXH263" s="26"/>
      <c r="JXI263" s="81"/>
      <c r="JXJ263" s="81"/>
      <c r="JXK263" s="26"/>
      <c r="JXL263" s="91"/>
      <c r="JXM263" s="91"/>
      <c r="JXN263" s="79"/>
      <c r="JXO263" s="80"/>
      <c r="JXP263" s="91"/>
      <c r="JXQ263" s="26"/>
      <c r="JXR263" s="26"/>
      <c r="JXS263" s="81"/>
      <c r="JXT263" s="81"/>
      <c r="JXU263" s="26"/>
      <c r="JXV263" s="91"/>
      <c r="JXW263" s="91"/>
      <c r="JXX263" s="79"/>
      <c r="JXY263" s="80"/>
      <c r="JXZ263" s="91"/>
      <c r="JYA263" s="26"/>
      <c r="JYB263" s="26"/>
      <c r="JYC263" s="81"/>
      <c r="JYD263" s="81"/>
      <c r="JYE263" s="26"/>
      <c r="JYF263" s="91"/>
      <c r="JYG263" s="91"/>
      <c r="JYH263" s="79"/>
      <c r="JYI263" s="80"/>
      <c r="JYJ263" s="91"/>
      <c r="JYK263" s="26"/>
      <c r="JYL263" s="26"/>
      <c r="JYM263" s="81"/>
      <c r="JYN263" s="81"/>
      <c r="JYO263" s="26"/>
      <c r="JYP263" s="91"/>
      <c r="JYQ263" s="91"/>
      <c r="JYR263" s="79"/>
      <c r="JYS263" s="80"/>
      <c r="JYT263" s="91"/>
      <c r="JYU263" s="26"/>
      <c r="JYV263" s="26"/>
      <c r="JYW263" s="81"/>
      <c r="JYX263" s="81"/>
      <c r="JYY263" s="26"/>
      <c r="JYZ263" s="91"/>
      <c r="JZA263" s="91"/>
      <c r="JZB263" s="79"/>
      <c r="JZC263" s="80"/>
      <c r="JZD263" s="91"/>
      <c r="JZE263" s="26"/>
      <c r="JZF263" s="26"/>
      <c r="JZG263" s="81"/>
      <c r="JZH263" s="81"/>
      <c r="JZI263" s="26"/>
      <c r="JZJ263" s="91"/>
      <c r="JZK263" s="91"/>
      <c r="JZL263" s="79"/>
      <c r="JZM263" s="80"/>
      <c r="JZN263" s="91"/>
      <c r="JZO263" s="26"/>
      <c r="JZP263" s="26"/>
      <c r="JZQ263" s="81"/>
      <c r="JZR263" s="81"/>
      <c r="JZS263" s="26"/>
      <c r="JZT263" s="91"/>
      <c r="JZU263" s="91"/>
      <c r="JZV263" s="79"/>
      <c r="JZW263" s="80"/>
      <c r="JZX263" s="91"/>
      <c r="JZY263" s="26"/>
      <c r="JZZ263" s="26"/>
      <c r="KAA263" s="81"/>
      <c r="KAB263" s="81"/>
      <c r="KAC263" s="26"/>
      <c r="KAD263" s="91"/>
      <c r="KAE263" s="91"/>
      <c r="KAF263" s="79"/>
      <c r="KAG263" s="80"/>
      <c r="KAH263" s="91"/>
      <c r="KAI263" s="26"/>
      <c r="KAJ263" s="26"/>
      <c r="KAK263" s="81"/>
      <c r="KAL263" s="81"/>
      <c r="KAM263" s="26"/>
      <c r="KAN263" s="91"/>
      <c r="KAO263" s="91"/>
      <c r="KAP263" s="79"/>
      <c r="KAQ263" s="80"/>
      <c r="KAR263" s="91"/>
      <c r="KAS263" s="26"/>
      <c r="KAT263" s="26"/>
      <c r="KAU263" s="81"/>
      <c r="KAV263" s="81"/>
      <c r="KAW263" s="26"/>
      <c r="KAX263" s="91"/>
      <c r="KAY263" s="91"/>
      <c r="KAZ263" s="79"/>
      <c r="KBA263" s="80"/>
      <c r="KBB263" s="91"/>
      <c r="KBC263" s="26"/>
      <c r="KBD263" s="26"/>
      <c r="KBE263" s="81"/>
      <c r="KBF263" s="81"/>
      <c r="KBG263" s="26"/>
      <c r="KBH263" s="91"/>
      <c r="KBI263" s="91"/>
      <c r="KBJ263" s="79"/>
      <c r="KBK263" s="80"/>
      <c r="KBL263" s="91"/>
      <c r="KBM263" s="26"/>
      <c r="KBN263" s="26"/>
      <c r="KBO263" s="81"/>
      <c r="KBP263" s="81"/>
      <c r="KBQ263" s="26"/>
      <c r="KBR263" s="91"/>
      <c r="KBS263" s="91"/>
      <c r="KBT263" s="79"/>
      <c r="KBU263" s="80"/>
      <c r="KBV263" s="91"/>
      <c r="KBW263" s="26"/>
      <c r="KBX263" s="26"/>
      <c r="KBY263" s="81"/>
      <c r="KBZ263" s="81"/>
      <c r="KCA263" s="26"/>
      <c r="KCB263" s="91"/>
      <c r="KCC263" s="91"/>
      <c r="KCD263" s="79"/>
      <c r="KCE263" s="80"/>
      <c r="KCF263" s="91"/>
      <c r="KCG263" s="26"/>
      <c r="KCH263" s="26"/>
      <c r="KCI263" s="81"/>
      <c r="KCJ263" s="81"/>
      <c r="KCK263" s="26"/>
      <c r="KCL263" s="91"/>
      <c r="KCM263" s="91"/>
      <c r="KCN263" s="79"/>
      <c r="KCO263" s="80"/>
      <c r="KCP263" s="91"/>
      <c r="KCQ263" s="26"/>
      <c r="KCR263" s="26"/>
      <c r="KCS263" s="81"/>
      <c r="KCT263" s="81"/>
      <c r="KCU263" s="26"/>
      <c r="KCV263" s="91"/>
      <c r="KCW263" s="91"/>
      <c r="KCX263" s="79"/>
      <c r="KCY263" s="80"/>
      <c r="KCZ263" s="91"/>
      <c r="KDA263" s="26"/>
      <c r="KDB263" s="26"/>
      <c r="KDC263" s="81"/>
      <c r="KDD263" s="81"/>
      <c r="KDE263" s="26"/>
      <c r="KDF263" s="91"/>
      <c r="KDG263" s="91"/>
      <c r="KDH263" s="79"/>
      <c r="KDI263" s="80"/>
      <c r="KDJ263" s="91"/>
      <c r="KDK263" s="26"/>
      <c r="KDL263" s="26"/>
      <c r="KDM263" s="81"/>
      <c r="KDN263" s="81"/>
      <c r="KDO263" s="26"/>
      <c r="KDP263" s="91"/>
      <c r="KDQ263" s="91"/>
      <c r="KDR263" s="79"/>
      <c r="KDS263" s="80"/>
      <c r="KDT263" s="91"/>
      <c r="KDU263" s="26"/>
      <c r="KDV263" s="26"/>
      <c r="KDW263" s="81"/>
      <c r="KDX263" s="81"/>
      <c r="KDY263" s="26"/>
      <c r="KDZ263" s="91"/>
      <c r="KEA263" s="91"/>
      <c r="KEB263" s="79"/>
      <c r="KEC263" s="80"/>
      <c r="KED263" s="91"/>
      <c r="KEE263" s="26"/>
      <c r="KEF263" s="26"/>
      <c r="KEG263" s="81"/>
      <c r="KEH263" s="81"/>
      <c r="KEI263" s="26"/>
      <c r="KEJ263" s="91"/>
      <c r="KEK263" s="91"/>
      <c r="KEL263" s="79"/>
      <c r="KEM263" s="80"/>
      <c r="KEN263" s="91"/>
      <c r="KEO263" s="26"/>
      <c r="KEP263" s="26"/>
      <c r="KEQ263" s="81"/>
      <c r="KER263" s="81"/>
      <c r="KES263" s="26"/>
      <c r="KET263" s="91"/>
      <c r="KEU263" s="91"/>
      <c r="KEV263" s="79"/>
      <c r="KEW263" s="80"/>
      <c r="KEX263" s="91"/>
      <c r="KEY263" s="26"/>
      <c r="KEZ263" s="26"/>
      <c r="KFA263" s="81"/>
      <c r="KFB263" s="81"/>
      <c r="KFC263" s="26"/>
      <c r="KFD263" s="91"/>
      <c r="KFE263" s="91"/>
      <c r="KFF263" s="79"/>
      <c r="KFG263" s="80"/>
      <c r="KFH263" s="91"/>
      <c r="KFI263" s="26"/>
      <c r="KFJ263" s="26"/>
      <c r="KFK263" s="81"/>
      <c r="KFL263" s="81"/>
      <c r="KFM263" s="26"/>
      <c r="KFN263" s="91"/>
      <c r="KFO263" s="91"/>
      <c r="KFP263" s="79"/>
      <c r="KFQ263" s="80"/>
      <c r="KFR263" s="91"/>
      <c r="KFS263" s="26"/>
      <c r="KFT263" s="26"/>
      <c r="KFU263" s="81"/>
      <c r="KFV263" s="81"/>
      <c r="KFW263" s="26"/>
      <c r="KFX263" s="91"/>
      <c r="KFY263" s="91"/>
      <c r="KFZ263" s="79"/>
      <c r="KGA263" s="80"/>
      <c r="KGB263" s="91"/>
      <c r="KGC263" s="26"/>
      <c r="KGD263" s="26"/>
      <c r="KGE263" s="81"/>
      <c r="KGF263" s="81"/>
      <c r="KGG263" s="26"/>
      <c r="KGH263" s="91"/>
      <c r="KGI263" s="91"/>
      <c r="KGJ263" s="79"/>
      <c r="KGK263" s="80"/>
      <c r="KGL263" s="91"/>
      <c r="KGM263" s="26"/>
      <c r="KGN263" s="26"/>
      <c r="KGO263" s="81"/>
      <c r="KGP263" s="81"/>
      <c r="KGQ263" s="26"/>
      <c r="KGR263" s="91"/>
      <c r="KGS263" s="91"/>
      <c r="KGT263" s="79"/>
      <c r="KGU263" s="80"/>
      <c r="KGV263" s="91"/>
      <c r="KGW263" s="26"/>
      <c r="KGX263" s="26"/>
      <c r="KGY263" s="81"/>
      <c r="KGZ263" s="81"/>
      <c r="KHA263" s="26"/>
      <c r="KHB263" s="91"/>
      <c r="KHC263" s="91"/>
      <c r="KHD263" s="79"/>
      <c r="KHE263" s="80"/>
      <c r="KHF263" s="91"/>
      <c r="KHG263" s="26"/>
      <c r="KHH263" s="26"/>
      <c r="KHI263" s="81"/>
      <c r="KHJ263" s="81"/>
      <c r="KHK263" s="26"/>
      <c r="KHL263" s="91"/>
      <c r="KHM263" s="91"/>
      <c r="KHN263" s="79"/>
      <c r="KHO263" s="80"/>
      <c r="KHP263" s="91"/>
      <c r="KHQ263" s="26"/>
      <c r="KHR263" s="26"/>
      <c r="KHS263" s="81"/>
      <c r="KHT263" s="81"/>
      <c r="KHU263" s="26"/>
      <c r="KHV263" s="91"/>
      <c r="KHW263" s="91"/>
      <c r="KHX263" s="79"/>
      <c r="KHY263" s="80"/>
      <c r="KHZ263" s="91"/>
      <c r="KIA263" s="26"/>
      <c r="KIB263" s="26"/>
      <c r="KIC263" s="81"/>
      <c r="KID263" s="81"/>
      <c r="KIE263" s="26"/>
      <c r="KIF263" s="91"/>
      <c r="KIG263" s="91"/>
      <c r="KIH263" s="79"/>
      <c r="KII263" s="80"/>
      <c r="KIJ263" s="91"/>
      <c r="KIK263" s="26"/>
      <c r="KIL263" s="26"/>
      <c r="KIM263" s="81"/>
      <c r="KIN263" s="81"/>
      <c r="KIO263" s="26"/>
      <c r="KIP263" s="91"/>
      <c r="KIQ263" s="91"/>
      <c r="KIR263" s="79"/>
      <c r="KIS263" s="80"/>
      <c r="KIT263" s="91"/>
      <c r="KIU263" s="26"/>
      <c r="KIV263" s="26"/>
      <c r="KIW263" s="81"/>
      <c r="KIX263" s="81"/>
      <c r="KIY263" s="26"/>
      <c r="KIZ263" s="91"/>
      <c r="KJA263" s="91"/>
      <c r="KJB263" s="79"/>
      <c r="KJC263" s="80"/>
      <c r="KJD263" s="91"/>
      <c r="KJE263" s="26"/>
      <c r="KJF263" s="26"/>
      <c r="KJG263" s="81"/>
      <c r="KJH263" s="81"/>
      <c r="KJI263" s="26"/>
      <c r="KJJ263" s="91"/>
      <c r="KJK263" s="91"/>
      <c r="KJL263" s="79"/>
      <c r="KJM263" s="80"/>
      <c r="KJN263" s="91"/>
      <c r="KJO263" s="26"/>
      <c r="KJP263" s="26"/>
      <c r="KJQ263" s="81"/>
      <c r="KJR263" s="81"/>
      <c r="KJS263" s="26"/>
      <c r="KJT263" s="91"/>
      <c r="KJU263" s="91"/>
      <c r="KJV263" s="79"/>
      <c r="KJW263" s="80"/>
      <c r="KJX263" s="91"/>
      <c r="KJY263" s="26"/>
      <c r="KJZ263" s="26"/>
      <c r="KKA263" s="81"/>
      <c r="KKB263" s="81"/>
      <c r="KKC263" s="26"/>
      <c r="KKD263" s="91"/>
      <c r="KKE263" s="91"/>
      <c r="KKF263" s="79"/>
      <c r="KKG263" s="80"/>
      <c r="KKH263" s="91"/>
      <c r="KKI263" s="26"/>
      <c r="KKJ263" s="26"/>
      <c r="KKK263" s="81"/>
      <c r="KKL263" s="81"/>
      <c r="KKM263" s="26"/>
      <c r="KKN263" s="91"/>
      <c r="KKO263" s="91"/>
      <c r="KKP263" s="79"/>
      <c r="KKQ263" s="80"/>
      <c r="KKR263" s="91"/>
      <c r="KKS263" s="26"/>
      <c r="KKT263" s="26"/>
      <c r="KKU263" s="81"/>
      <c r="KKV263" s="81"/>
      <c r="KKW263" s="26"/>
      <c r="KKX263" s="91"/>
      <c r="KKY263" s="91"/>
      <c r="KKZ263" s="79"/>
      <c r="KLA263" s="80"/>
      <c r="KLB263" s="91"/>
      <c r="KLC263" s="26"/>
      <c r="KLD263" s="26"/>
      <c r="KLE263" s="81"/>
      <c r="KLF263" s="81"/>
      <c r="KLG263" s="26"/>
      <c r="KLH263" s="91"/>
      <c r="KLI263" s="91"/>
      <c r="KLJ263" s="79"/>
      <c r="KLK263" s="80"/>
      <c r="KLL263" s="91"/>
      <c r="KLM263" s="26"/>
      <c r="KLN263" s="26"/>
      <c r="KLO263" s="81"/>
      <c r="KLP263" s="81"/>
      <c r="KLQ263" s="26"/>
      <c r="KLR263" s="91"/>
      <c r="KLS263" s="91"/>
      <c r="KLT263" s="79"/>
      <c r="KLU263" s="80"/>
      <c r="KLV263" s="91"/>
      <c r="KLW263" s="26"/>
      <c r="KLX263" s="26"/>
      <c r="KLY263" s="81"/>
      <c r="KLZ263" s="81"/>
      <c r="KMA263" s="26"/>
      <c r="KMB263" s="91"/>
      <c r="KMC263" s="91"/>
      <c r="KMD263" s="79"/>
      <c r="KME263" s="80"/>
      <c r="KMF263" s="91"/>
      <c r="KMG263" s="26"/>
      <c r="KMH263" s="26"/>
      <c r="KMI263" s="81"/>
      <c r="KMJ263" s="81"/>
      <c r="KMK263" s="26"/>
      <c r="KML263" s="91"/>
      <c r="KMM263" s="91"/>
      <c r="KMN263" s="79"/>
      <c r="KMO263" s="80"/>
      <c r="KMP263" s="91"/>
      <c r="KMQ263" s="26"/>
      <c r="KMR263" s="26"/>
      <c r="KMS263" s="81"/>
      <c r="KMT263" s="81"/>
      <c r="KMU263" s="26"/>
      <c r="KMV263" s="91"/>
      <c r="KMW263" s="91"/>
      <c r="KMX263" s="79"/>
      <c r="KMY263" s="80"/>
      <c r="KMZ263" s="91"/>
      <c r="KNA263" s="26"/>
      <c r="KNB263" s="26"/>
      <c r="KNC263" s="81"/>
      <c r="KND263" s="81"/>
      <c r="KNE263" s="26"/>
      <c r="KNF263" s="91"/>
      <c r="KNG263" s="91"/>
      <c r="KNH263" s="79"/>
      <c r="KNI263" s="80"/>
      <c r="KNJ263" s="91"/>
      <c r="KNK263" s="26"/>
      <c r="KNL263" s="26"/>
      <c r="KNM263" s="81"/>
      <c r="KNN263" s="81"/>
      <c r="KNO263" s="26"/>
      <c r="KNP263" s="91"/>
      <c r="KNQ263" s="91"/>
      <c r="KNR263" s="79"/>
      <c r="KNS263" s="80"/>
      <c r="KNT263" s="91"/>
      <c r="KNU263" s="26"/>
      <c r="KNV263" s="26"/>
      <c r="KNW263" s="81"/>
      <c r="KNX263" s="81"/>
      <c r="KNY263" s="26"/>
      <c r="KNZ263" s="91"/>
      <c r="KOA263" s="91"/>
      <c r="KOB263" s="79"/>
      <c r="KOC263" s="80"/>
      <c r="KOD263" s="91"/>
      <c r="KOE263" s="26"/>
      <c r="KOF263" s="26"/>
      <c r="KOG263" s="81"/>
      <c r="KOH263" s="81"/>
      <c r="KOI263" s="26"/>
      <c r="KOJ263" s="91"/>
      <c r="KOK263" s="91"/>
      <c r="KOL263" s="79"/>
      <c r="KOM263" s="80"/>
      <c r="KON263" s="91"/>
      <c r="KOO263" s="26"/>
      <c r="KOP263" s="26"/>
      <c r="KOQ263" s="81"/>
      <c r="KOR263" s="81"/>
      <c r="KOS263" s="26"/>
      <c r="KOT263" s="91"/>
      <c r="KOU263" s="91"/>
      <c r="KOV263" s="79"/>
      <c r="KOW263" s="80"/>
      <c r="KOX263" s="91"/>
      <c r="KOY263" s="26"/>
      <c r="KOZ263" s="26"/>
      <c r="KPA263" s="81"/>
      <c r="KPB263" s="81"/>
      <c r="KPC263" s="26"/>
      <c r="KPD263" s="91"/>
      <c r="KPE263" s="91"/>
      <c r="KPF263" s="79"/>
      <c r="KPG263" s="80"/>
      <c r="KPH263" s="91"/>
      <c r="KPI263" s="26"/>
      <c r="KPJ263" s="26"/>
      <c r="KPK263" s="81"/>
      <c r="KPL263" s="81"/>
      <c r="KPM263" s="26"/>
      <c r="KPN263" s="91"/>
      <c r="KPO263" s="91"/>
      <c r="KPP263" s="79"/>
      <c r="KPQ263" s="80"/>
      <c r="KPR263" s="91"/>
      <c r="KPS263" s="26"/>
      <c r="KPT263" s="26"/>
      <c r="KPU263" s="81"/>
      <c r="KPV263" s="81"/>
      <c r="KPW263" s="26"/>
      <c r="KPX263" s="91"/>
      <c r="KPY263" s="91"/>
      <c r="KPZ263" s="79"/>
      <c r="KQA263" s="80"/>
      <c r="KQB263" s="91"/>
      <c r="KQC263" s="26"/>
      <c r="KQD263" s="26"/>
      <c r="KQE263" s="81"/>
      <c r="KQF263" s="81"/>
      <c r="KQG263" s="26"/>
      <c r="KQH263" s="91"/>
      <c r="KQI263" s="91"/>
      <c r="KQJ263" s="79"/>
      <c r="KQK263" s="80"/>
      <c r="KQL263" s="91"/>
      <c r="KQM263" s="26"/>
      <c r="KQN263" s="26"/>
      <c r="KQO263" s="81"/>
      <c r="KQP263" s="81"/>
      <c r="KQQ263" s="26"/>
      <c r="KQR263" s="91"/>
      <c r="KQS263" s="91"/>
      <c r="KQT263" s="79"/>
      <c r="KQU263" s="80"/>
      <c r="KQV263" s="91"/>
      <c r="KQW263" s="26"/>
      <c r="KQX263" s="26"/>
      <c r="KQY263" s="81"/>
      <c r="KQZ263" s="81"/>
      <c r="KRA263" s="26"/>
      <c r="KRB263" s="91"/>
      <c r="KRC263" s="91"/>
      <c r="KRD263" s="79"/>
      <c r="KRE263" s="80"/>
      <c r="KRF263" s="91"/>
      <c r="KRG263" s="26"/>
      <c r="KRH263" s="26"/>
      <c r="KRI263" s="81"/>
      <c r="KRJ263" s="81"/>
      <c r="KRK263" s="26"/>
      <c r="KRL263" s="91"/>
      <c r="KRM263" s="91"/>
      <c r="KRN263" s="79"/>
      <c r="KRO263" s="80"/>
      <c r="KRP263" s="91"/>
      <c r="KRQ263" s="26"/>
      <c r="KRR263" s="26"/>
      <c r="KRS263" s="81"/>
      <c r="KRT263" s="81"/>
      <c r="KRU263" s="26"/>
      <c r="KRV263" s="91"/>
      <c r="KRW263" s="91"/>
      <c r="KRX263" s="79"/>
      <c r="KRY263" s="80"/>
      <c r="KRZ263" s="91"/>
      <c r="KSA263" s="26"/>
      <c r="KSB263" s="26"/>
      <c r="KSC263" s="81"/>
      <c r="KSD263" s="81"/>
      <c r="KSE263" s="26"/>
      <c r="KSF263" s="91"/>
      <c r="KSG263" s="91"/>
      <c r="KSH263" s="79"/>
      <c r="KSI263" s="80"/>
      <c r="KSJ263" s="91"/>
      <c r="KSK263" s="26"/>
      <c r="KSL263" s="26"/>
      <c r="KSM263" s="81"/>
      <c r="KSN263" s="81"/>
      <c r="KSO263" s="26"/>
      <c r="KSP263" s="91"/>
      <c r="KSQ263" s="91"/>
      <c r="KSR263" s="79"/>
      <c r="KSS263" s="80"/>
      <c r="KST263" s="91"/>
      <c r="KSU263" s="26"/>
      <c r="KSV263" s="26"/>
      <c r="KSW263" s="81"/>
      <c r="KSX263" s="81"/>
      <c r="KSY263" s="26"/>
      <c r="KSZ263" s="91"/>
      <c r="KTA263" s="91"/>
      <c r="KTB263" s="79"/>
      <c r="KTC263" s="80"/>
      <c r="KTD263" s="91"/>
      <c r="KTE263" s="26"/>
      <c r="KTF263" s="26"/>
      <c r="KTG263" s="81"/>
      <c r="KTH263" s="81"/>
      <c r="KTI263" s="26"/>
      <c r="KTJ263" s="91"/>
      <c r="KTK263" s="91"/>
      <c r="KTL263" s="79"/>
      <c r="KTM263" s="80"/>
      <c r="KTN263" s="91"/>
      <c r="KTO263" s="26"/>
      <c r="KTP263" s="26"/>
      <c r="KTQ263" s="81"/>
      <c r="KTR263" s="81"/>
      <c r="KTS263" s="26"/>
      <c r="KTT263" s="91"/>
      <c r="KTU263" s="91"/>
      <c r="KTV263" s="79"/>
      <c r="KTW263" s="80"/>
      <c r="KTX263" s="91"/>
      <c r="KTY263" s="26"/>
      <c r="KTZ263" s="26"/>
      <c r="KUA263" s="81"/>
      <c r="KUB263" s="81"/>
      <c r="KUC263" s="26"/>
      <c r="KUD263" s="91"/>
      <c r="KUE263" s="91"/>
      <c r="KUF263" s="79"/>
      <c r="KUG263" s="80"/>
      <c r="KUH263" s="91"/>
      <c r="KUI263" s="26"/>
      <c r="KUJ263" s="26"/>
      <c r="KUK263" s="81"/>
      <c r="KUL263" s="81"/>
      <c r="KUM263" s="26"/>
      <c r="KUN263" s="91"/>
      <c r="KUO263" s="91"/>
      <c r="KUP263" s="79"/>
      <c r="KUQ263" s="80"/>
      <c r="KUR263" s="91"/>
      <c r="KUS263" s="26"/>
      <c r="KUT263" s="26"/>
      <c r="KUU263" s="81"/>
      <c r="KUV263" s="81"/>
      <c r="KUW263" s="26"/>
      <c r="KUX263" s="91"/>
      <c r="KUY263" s="91"/>
      <c r="KUZ263" s="79"/>
      <c r="KVA263" s="80"/>
      <c r="KVB263" s="91"/>
      <c r="KVC263" s="26"/>
      <c r="KVD263" s="26"/>
      <c r="KVE263" s="81"/>
      <c r="KVF263" s="81"/>
      <c r="KVG263" s="26"/>
      <c r="KVH263" s="91"/>
      <c r="KVI263" s="91"/>
      <c r="KVJ263" s="79"/>
      <c r="KVK263" s="80"/>
      <c r="KVL263" s="91"/>
      <c r="KVM263" s="26"/>
      <c r="KVN263" s="26"/>
      <c r="KVO263" s="81"/>
      <c r="KVP263" s="81"/>
      <c r="KVQ263" s="26"/>
      <c r="KVR263" s="91"/>
      <c r="KVS263" s="91"/>
      <c r="KVT263" s="79"/>
      <c r="KVU263" s="80"/>
      <c r="KVV263" s="91"/>
      <c r="KVW263" s="26"/>
      <c r="KVX263" s="26"/>
      <c r="KVY263" s="81"/>
      <c r="KVZ263" s="81"/>
      <c r="KWA263" s="26"/>
      <c r="KWB263" s="91"/>
      <c r="KWC263" s="91"/>
      <c r="KWD263" s="79"/>
      <c r="KWE263" s="80"/>
      <c r="KWF263" s="91"/>
      <c r="KWG263" s="26"/>
      <c r="KWH263" s="26"/>
      <c r="KWI263" s="81"/>
      <c r="KWJ263" s="81"/>
      <c r="KWK263" s="26"/>
      <c r="KWL263" s="91"/>
      <c r="KWM263" s="91"/>
      <c r="KWN263" s="79"/>
      <c r="KWO263" s="80"/>
      <c r="KWP263" s="91"/>
      <c r="KWQ263" s="26"/>
      <c r="KWR263" s="26"/>
      <c r="KWS263" s="81"/>
      <c r="KWT263" s="81"/>
      <c r="KWU263" s="26"/>
      <c r="KWV263" s="91"/>
      <c r="KWW263" s="91"/>
      <c r="KWX263" s="79"/>
      <c r="KWY263" s="80"/>
      <c r="KWZ263" s="91"/>
      <c r="KXA263" s="26"/>
      <c r="KXB263" s="26"/>
      <c r="KXC263" s="81"/>
      <c r="KXD263" s="81"/>
      <c r="KXE263" s="26"/>
      <c r="KXF263" s="91"/>
      <c r="KXG263" s="91"/>
      <c r="KXH263" s="79"/>
      <c r="KXI263" s="80"/>
      <c r="KXJ263" s="91"/>
      <c r="KXK263" s="26"/>
      <c r="KXL263" s="26"/>
      <c r="KXM263" s="81"/>
      <c r="KXN263" s="81"/>
      <c r="KXO263" s="26"/>
      <c r="KXP263" s="91"/>
      <c r="KXQ263" s="91"/>
      <c r="KXR263" s="79"/>
      <c r="KXS263" s="80"/>
      <c r="KXT263" s="91"/>
      <c r="KXU263" s="26"/>
      <c r="KXV263" s="26"/>
      <c r="KXW263" s="81"/>
      <c r="KXX263" s="81"/>
      <c r="KXY263" s="26"/>
      <c r="KXZ263" s="91"/>
      <c r="KYA263" s="91"/>
      <c r="KYB263" s="79"/>
      <c r="KYC263" s="80"/>
      <c r="KYD263" s="91"/>
      <c r="KYE263" s="26"/>
      <c r="KYF263" s="26"/>
      <c r="KYG263" s="81"/>
      <c r="KYH263" s="81"/>
      <c r="KYI263" s="26"/>
      <c r="KYJ263" s="91"/>
      <c r="KYK263" s="91"/>
      <c r="KYL263" s="79"/>
      <c r="KYM263" s="80"/>
      <c r="KYN263" s="91"/>
      <c r="KYO263" s="26"/>
      <c r="KYP263" s="26"/>
      <c r="KYQ263" s="81"/>
      <c r="KYR263" s="81"/>
      <c r="KYS263" s="26"/>
      <c r="KYT263" s="91"/>
      <c r="KYU263" s="91"/>
      <c r="KYV263" s="79"/>
      <c r="KYW263" s="80"/>
      <c r="KYX263" s="91"/>
      <c r="KYY263" s="26"/>
      <c r="KYZ263" s="26"/>
      <c r="KZA263" s="81"/>
      <c r="KZB263" s="81"/>
      <c r="KZC263" s="26"/>
      <c r="KZD263" s="91"/>
      <c r="KZE263" s="91"/>
      <c r="KZF263" s="79"/>
      <c r="KZG263" s="80"/>
      <c r="KZH263" s="91"/>
      <c r="KZI263" s="26"/>
      <c r="KZJ263" s="26"/>
      <c r="KZK263" s="81"/>
      <c r="KZL263" s="81"/>
      <c r="KZM263" s="26"/>
      <c r="KZN263" s="91"/>
      <c r="KZO263" s="91"/>
      <c r="KZP263" s="79"/>
      <c r="KZQ263" s="80"/>
      <c r="KZR263" s="91"/>
      <c r="KZS263" s="26"/>
      <c r="KZT263" s="26"/>
      <c r="KZU263" s="81"/>
      <c r="KZV263" s="81"/>
      <c r="KZW263" s="26"/>
      <c r="KZX263" s="91"/>
      <c r="KZY263" s="91"/>
      <c r="KZZ263" s="79"/>
      <c r="LAA263" s="80"/>
      <c r="LAB263" s="91"/>
      <c r="LAC263" s="26"/>
      <c r="LAD263" s="26"/>
      <c r="LAE263" s="81"/>
      <c r="LAF263" s="81"/>
      <c r="LAG263" s="26"/>
      <c r="LAH263" s="91"/>
      <c r="LAI263" s="91"/>
      <c r="LAJ263" s="79"/>
      <c r="LAK263" s="80"/>
      <c r="LAL263" s="91"/>
      <c r="LAM263" s="26"/>
      <c r="LAN263" s="26"/>
      <c r="LAO263" s="81"/>
      <c r="LAP263" s="81"/>
      <c r="LAQ263" s="26"/>
      <c r="LAR263" s="91"/>
      <c r="LAS263" s="91"/>
      <c r="LAT263" s="79"/>
      <c r="LAU263" s="80"/>
      <c r="LAV263" s="91"/>
      <c r="LAW263" s="26"/>
      <c r="LAX263" s="26"/>
      <c r="LAY263" s="81"/>
      <c r="LAZ263" s="81"/>
      <c r="LBA263" s="26"/>
      <c r="LBB263" s="91"/>
      <c r="LBC263" s="91"/>
      <c r="LBD263" s="79"/>
      <c r="LBE263" s="80"/>
      <c r="LBF263" s="91"/>
      <c r="LBG263" s="26"/>
      <c r="LBH263" s="26"/>
      <c r="LBI263" s="81"/>
      <c r="LBJ263" s="81"/>
      <c r="LBK263" s="26"/>
      <c r="LBL263" s="91"/>
      <c r="LBM263" s="91"/>
      <c r="LBN263" s="79"/>
      <c r="LBO263" s="80"/>
      <c r="LBP263" s="91"/>
      <c r="LBQ263" s="26"/>
      <c r="LBR263" s="26"/>
      <c r="LBS263" s="81"/>
      <c r="LBT263" s="81"/>
      <c r="LBU263" s="26"/>
      <c r="LBV263" s="91"/>
      <c r="LBW263" s="91"/>
      <c r="LBX263" s="79"/>
      <c r="LBY263" s="80"/>
      <c r="LBZ263" s="91"/>
      <c r="LCA263" s="26"/>
      <c r="LCB263" s="26"/>
      <c r="LCC263" s="81"/>
      <c r="LCD263" s="81"/>
      <c r="LCE263" s="26"/>
      <c r="LCF263" s="91"/>
      <c r="LCG263" s="91"/>
      <c r="LCH263" s="79"/>
      <c r="LCI263" s="80"/>
      <c r="LCJ263" s="91"/>
      <c r="LCK263" s="26"/>
      <c r="LCL263" s="26"/>
      <c r="LCM263" s="81"/>
      <c r="LCN263" s="81"/>
      <c r="LCO263" s="26"/>
      <c r="LCP263" s="91"/>
      <c r="LCQ263" s="91"/>
      <c r="LCR263" s="79"/>
      <c r="LCS263" s="80"/>
      <c r="LCT263" s="91"/>
      <c r="LCU263" s="26"/>
      <c r="LCV263" s="26"/>
      <c r="LCW263" s="81"/>
      <c r="LCX263" s="81"/>
      <c r="LCY263" s="26"/>
      <c r="LCZ263" s="91"/>
      <c r="LDA263" s="91"/>
      <c r="LDB263" s="79"/>
      <c r="LDC263" s="80"/>
      <c r="LDD263" s="91"/>
      <c r="LDE263" s="26"/>
      <c r="LDF263" s="26"/>
      <c r="LDG263" s="81"/>
      <c r="LDH263" s="81"/>
      <c r="LDI263" s="26"/>
      <c r="LDJ263" s="91"/>
      <c r="LDK263" s="91"/>
      <c r="LDL263" s="79"/>
      <c r="LDM263" s="80"/>
      <c r="LDN263" s="91"/>
      <c r="LDO263" s="26"/>
      <c r="LDP263" s="26"/>
      <c r="LDQ263" s="81"/>
      <c r="LDR263" s="81"/>
      <c r="LDS263" s="26"/>
      <c r="LDT263" s="91"/>
      <c r="LDU263" s="91"/>
      <c r="LDV263" s="79"/>
      <c r="LDW263" s="80"/>
      <c r="LDX263" s="91"/>
      <c r="LDY263" s="26"/>
      <c r="LDZ263" s="26"/>
      <c r="LEA263" s="81"/>
      <c r="LEB263" s="81"/>
      <c r="LEC263" s="26"/>
      <c r="LED263" s="91"/>
      <c r="LEE263" s="91"/>
      <c r="LEF263" s="79"/>
      <c r="LEG263" s="80"/>
      <c r="LEH263" s="91"/>
      <c r="LEI263" s="26"/>
      <c r="LEJ263" s="26"/>
      <c r="LEK263" s="81"/>
      <c r="LEL263" s="81"/>
      <c r="LEM263" s="26"/>
      <c r="LEN263" s="91"/>
      <c r="LEO263" s="91"/>
      <c r="LEP263" s="79"/>
      <c r="LEQ263" s="80"/>
      <c r="LER263" s="91"/>
      <c r="LES263" s="26"/>
      <c r="LET263" s="26"/>
      <c r="LEU263" s="81"/>
      <c r="LEV263" s="81"/>
      <c r="LEW263" s="26"/>
      <c r="LEX263" s="91"/>
      <c r="LEY263" s="91"/>
      <c r="LEZ263" s="79"/>
      <c r="LFA263" s="80"/>
      <c r="LFB263" s="91"/>
      <c r="LFC263" s="26"/>
      <c r="LFD263" s="26"/>
      <c r="LFE263" s="81"/>
      <c r="LFF263" s="81"/>
      <c r="LFG263" s="26"/>
      <c r="LFH263" s="91"/>
      <c r="LFI263" s="91"/>
      <c r="LFJ263" s="79"/>
      <c r="LFK263" s="80"/>
      <c r="LFL263" s="91"/>
      <c r="LFM263" s="26"/>
      <c r="LFN263" s="26"/>
      <c r="LFO263" s="81"/>
      <c r="LFP263" s="81"/>
      <c r="LFQ263" s="26"/>
      <c r="LFR263" s="91"/>
      <c r="LFS263" s="91"/>
      <c r="LFT263" s="79"/>
      <c r="LFU263" s="80"/>
      <c r="LFV263" s="91"/>
      <c r="LFW263" s="26"/>
      <c r="LFX263" s="26"/>
      <c r="LFY263" s="81"/>
      <c r="LFZ263" s="81"/>
      <c r="LGA263" s="26"/>
      <c r="LGB263" s="91"/>
      <c r="LGC263" s="91"/>
      <c r="LGD263" s="79"/>
      <c r="LGE263" s="80"/>
      <c r="LGF263" s="91"/>
      <c r="LGG263" s="26"/>
      <c r="LGH263" s="26"/>
      <c r="LGI263" s="81"/>
      <c r="LGJ263" s="81"/>
      <c r="LGK263" s="26"/>
      <c r="LGL263" s="91"/>
      <c r="LGM263" s="91"/>
      <c r="LGN263" s="79"/>
      <c r="LGO263" s="80"/>
      <c r="LGP263" s="91"/>
      <c r="LGQ263" s="26"/>
      <c r="LGR263" s="26"/>
      <c r="LGS263" s="81"/>
      <c r="LGT263" s="81"/>
      <c r="LGU263" s="26"/>
      <c r="LGV263" s="91"/>
      <c r="LGW263" s="91"/>
      <c r="LGX263" s="79"/>
      <c r="LGY263" s="80"/>
      <c r="LGZ263" s="91"/>
      <c r="LHA263" s="26"/>
      <c r="LHB263" s="26"/>
      <c r="LHC263" s="81"/>
      <c r="LHD263" s="81"/>
      <c r="LHE263" s="26"/>
      <c r="LHF263" s="91"/>
      <c r="LHG263" s="91"/>
      <c r="LHH263" s="79"/>
      <c r="LHI263" s="80"/>
      <c r="LHJ263" s="91"/>
      <c r="LHK263" s="26"/>
      <c r="LHL263" s="26"/>
      <c r="LHM263" s="81"/>
      <c r="LHN263" s="81"/>
      <c r="LHO263" s="26"/>
      <c r="LHP263" s="91"/>
      <c r="LHQ263" s="91"/>
      <c r="LHR263" s="79"/>
      <c r="LHS263" s="80"/>
      <c r="LHT263" s="91"/>
      <c r="LHU263" s="26"/>
      <c r="LHV263" s="26"/>
      <c r="LHW263" s="81"/>
      <c r="LHX263" s="81"/>
      <c r="LHY263" s="26"/>
      <c r="LHZ263" s="91"/>
      <c r="LIA263" s="91"/>
      <c r="LIB263" s="79"/>
      <c r="LIC263" s="80"/>
      <c r="LID263" s="91"/>
      <c r="LIE263" s="26"/>
      <c r="LIF263" s="26"/>
      <c r="LIG263" s="81"/>
      <c r="LIH263" s="81"/>
      <c r="LII263" s="26"/>
      <c r="LIJ263" s="91"/>
      <c r="LIK263" s="91"/>
      <c r="LIL263" s="79"/>
      <c r="LIM263" s="80"/>
      <c r="LIN263" s="91"/>
      <c r="LIO263" s="26"/>
      <c r="LIP263" s="26"/>
      <c r="LIQ263" s="81"/>
      <c r="LIR263" s="81"/>
      <c r="LIS263" s="26"/>
      <c r="LIT263" s="91"/>
      <c r="LIU263" s="91"/>
      <c r="LIV263" s="79"/>
      <c r="LIW263" s="80"/>
      <c r="LIX263" s="91"/>
      <c r="LIY263" s="26"/>
      <c r="LIZ263" s="26"/>
      <c r="LJA263" s="81"/>
      <c r="LJB263" s="81"/>
      <c r="LJC263" s="26"/>
      <c r="LJD263" s="91"/>
      <c r="LJE263" s="91"/>
      <c r="LJF263" s="79"/>
      <c r="LJG263" s="80"/>
      <c r="LJH263" s="91"/>
      <c r="LJI263" s="26"/>
      <c r="LJJ263" s="26"/>
      <c r="LJK263" s="81"/>
      <c r="LJL263" s="81"/>
      <c r="LJM263" s="26"/>
      <c r="LJN263" s="91"/>
      <c r="LJO263" s="91"/>
      <c r="LJP263" s="79"/>
      <c r="LJQ263" s="80"/>
      <c r="LJR263" s="91"/>
      <c r="LJS263" s="26"/>
      <c r="LJT263" s="26"/>
      <c r="LJU263" s="81"/>
      <c r="LJV263" s="81"/>
      <c r="LJW263" s="26"/>
      <c r="LJX263" s="91"/>
      <c r="LJY263" s="91"/>
      <c r="LJZ263" s="79"/>
      <c r="LKA263" s="80"/>
      <c r="LKB263" s="91"/>
      <c r="LKC263" s="26"/>
      <c r="LKD263" s="26"/>
      <c r="LKE263" s="81"/>
      <c r="LKF263" s="81"/>
      <c r="LKG263" s="26"/>
      <c r="LKH263" s="91"/>
      <c r="LKI263" s="91"/>
      <c r="LKJ263" s="79"/>
      <c r="LKK263" s="80"/>
      <c r="LKL263" s="91"/>
      <c r="LKM263" s="26"/>
      <c r="LKN263" s="26"/>
      <c r="LKO263" s="81"/>
      <c r="LKP263" s="81"/>
      <c r="LKQ263" s="26"/>
      <c r="LKR263" s="91"/>
      <c r="LKS263" s="91"/>
      <c r="LKT263" s="79"/>
      <c r="LKU263" s="80"/>
      <c r="LKV263" s="91"/>
      <c r="LKW263" s="26"/>
      <c r="LKX263" s="26"/>
      <c r="LKY263" s="81"/>
      <c r="LKZ263" s="81"/>
      <c r="LLA263" s="26"/>
      <c r="LLB263" s="91"/>
      <c r="LLC263" s="91"/>
      <c r="LLD263" s="79"/>
      <c r="LLE263" s="80"/>
      <c r="LLF263" s="91"/>
      <c r="LLG263" s="26"/>
      <c r="LLH263" s="26"/>
      <c r="LLI263" s="81"/>
      <c r="LLJ263" s="81"/>
      <c r="LLK263" s="26"/>
      <c r="LLL263" s="91"/>
      <c r="LLM263" s="91"/>
      <c r="LLN263" s="79"/>
      <c r="LLO263" s="80"/>
      <c r="LLP263" s="91"/>
      <c r="LLQ263" s="26"/>
      <c r="LLR263" s="26"/>
      <c r="LLS263" s="81"/>
      <c r="LLT263" s="81"/>
      <c r="LLU263" s="26"/>
      <c r="LLV263" s="91"/>
      <c r="LLW263" s="91"/>
      <c r="LLX263" s="79"/>
      <c r="LLY263" s="80"/>
      <c r="LLZ263" s="91"/>
      <c r="LMA263" s="26"/>
      <c r="LMB263" s="26"/>
      <c r="LMC263" s="81"/>
      <c r="LMD263" s="81"/>
      <c r="LME263" s="26"/>
      <c r="LMF263" s="91"/>
      <c r="LMG263" s="91"/>
      <c r="LMH263" s="79"/>
      <c r="LMI263" s="80"/>
      <c r="LMJ263" s="91"/>
      <c r="LMK263" s="26"/>
      <c r="LML263" s="26"/>
      <c r="LMM263" s="81"/>
      <c r="LMN263" s="81"/>
      <c r="LMO263" s="26"/>
      <c r="LMP263" s="91"/>
      <c r="LMQ263" s="91"/>
      <c r="LMR263" s="79"/>
      <c r="LMS263" s="80"/>
      <c r="LMT263" s="91"/>
      <c r="LMU263" s="26"/>
      <c r="LMV263" s="26"/>
      <c r="LMW263" s="81"/>
      <c r="LMX263" s="81"/>
      <c r="LMY263" s="26"/>
      <c r="LMZ263" s="91"/>
      <c r="LNA263" s="91"/>
      <c r="LNB263" s="79"/>
      <c r="LNC263" s="80"/>
      <c r="LND263" s="91"/>
      <c r="LNE263" s="26"/>
      <c r="LNF263" s="26"/>
      <c r="LNG263" s="81"/>
      <c r="LNH263" s="81"/>
      <c r="LNI263" s="26"/>
      <c r="LNJ263" s="91"/>
      <c r="LNK263" s="91"/>
      <c r="LNL263" s="79"/>
      <c r="LNM263" s="80"/>
      <c r="LNN263" s="91"/>
      <c r="LNO263" s="26"/>
      <c r="LNP263" s="26"/>
      <c r="LNQ263" s="81"/>
      <c r="LNR263" s="81"/>
      <c r="LNS263" s="26"/>
      <c r="LNT263" s="91"/>
      <c r="LNU263" s="91"/>
      <c r="LNV263" s="79"/>
      <c r="LNW263" s="80"/>
      <c r="LNX263" s="91"/>
      <c r="LNY263" s="26"/>
      <c r="LNZ263" s="26"/>
      <c r="LOA263" s="81"/>
      <c r="LOB263" s="81"/>
      <c r="LOC263" s="26"/>
      <c r="LOD263" s="91"/>
      <c r="LOE263" s="91"/>
      <c r="LOF263" s="79"/>
      <c r="LOG263" s="80"/>
      <c r="LOH263" s="91"/>
      <c r="LOI263" s="26"/>
      <c r="LOJ263" s="26"/>
      <c r="LOK263" s="81"/>
      <c r="LOL263" s="81"/>
      <c r="LOM263" s="26"/>
      <c r="LON263" s="91"/>
      <c r="LOO263" s="91"/>
      <c r="LOP263" s="79"/>
      <c r="LOQ263" s="80"/>
      <c r="LOR263" s="91"/>
      <c r="LOS263" s="26"/>
      <c r="LOT263" s="26"/>
      <c r="LOU263" s="81"/>
      <c r="LOV263" s="81"/>
      <c r="LOW263" s="26"/>
      <c r="LOX263" s="91"/>
      <c r="LOY263" s="91"/>
      <c r="LOZ263" s="79"/>
      <c r="LPA263" s="80"/>
      <c r="LPB263" s="91"/>
      <c r="LPC263" s="26"/>
      <c r="LPD263" s="26"/>
      <c r="LPE263" s="81"/>
      <c r="LPF263" s="81"/>
      <c r="LPG263" s="26"/>
      <c r="LPH263" s="91"/>
      <c r="LPI263" s="91"/>
      <c r="LPJ263" s="79"/>
      <c r="LPK263" s="80"/>
      <c r="LPL263" s="91"/>
      <c r="LPM263" s="26"/>
      <c r="LPN263" s="26"/>
      <c r="LPO263" s="81"/>
      <c r="LPP263" s="81"/>
      <c r="LPQ263" s="26"/>
      <c r="LPR263" s="91"/>
      <c r="LPS263" s="91"/>
      <c r="LPT263" s="79"/>
      <c r="LPU263" s="80"/>
      <c r="LPV263" s="91"/>
      <c r="LPW263" s="26"/>
      <c r="LPX263" s="26"/>
      <c r="LPY263" s="81"/>
      <c r="LPZ263" s="81"/>
      <c r="LQA263" s="26"/>
      <c r="LQB263" s="91"/>
      <c r="LQC263" s="91"/>
      <c r="LQD263" s="79"/>
      <c r="LQE263" s="80"/>
      <c r="LQF263" s="91"/>
      <c r="LQG263" s="26"/>
      <c r="LQH263" s="26"/>
      <c r="LQI263" s="81"/>
      <c r="LQJ263" s="81"/>
      <c r="LQK263" s="26"/>
      <c r="LQL263" s="91"/>
      <c r="LQM263" s="91"/>
      <c r="LQN263" s="79"/>
      <c r="LQO263" s="80"/>
      <c r="LQP263" s="91"/>
      <c r="LQQ263" s="26"/>
      <c r="LQR263" s="26"/>
      <c r="LQS263" s="81"/>
      <c r="LQT263" s="81"/>
      <c r="LQU263" s="26"/>
      <c r="LQV263" s="91"/>
      <c r="LQW263" s="91"/>
      <c r="LQX263" s="79"/>
      <c r="LQY263" s="80"/>
      <c r="LQZ263" s="91"/>
      <c r="LRA263" s="26"/>
      <c r="LRB263" s="26"/>
      <c r="LRC263" s="81"/>
      <c r="LRD263" s="81"/>
      <c r="LRE263" s="26"/>
      <c r="LRF263" s="91"/>
      <c r="LRG263" s="91"/>
      <c r="LRH263" s="79"/>
      <c r="LRI263" s="80"/>
      <c r="LRJ263" s="91"/>
      <c r="LRK263" s="26"/>
      <c r="LRL263" s="26"/>
      <c r="LRM263" s="81"/>
      <c r="LRN263" s="81"/>
      <c r="LRO263" s="26"/>
      <c r="LRP263" s="91"/>
      <c r="LRQ263" s="91"/>
      <c r="LRR263" s="79"/>
      <c r="LRS263" s="80"/>
      <c r="LRT263" s="91"/>
      <c r="LRU263" s="26"/>
      <c r="LRV263" s="26"/>
      <c r="LRW263" s="81"/>
      <c r="LRX263" s="81"/>
      <c r="LRY263" s="26"/>
      <c r="LRZ263" s="91"/>
      <c r="LSA263" s="91"/>
      <c r="LSB263" s="79"/>
      <c r="LSC263" s="80"/>
      <c r="LSD263" s="91"/>
      <c r="LSE263" s="26"/>
      <c r="LSF263" s="26"/>
      <c r="LSG263" s="81"/>
      <c r="LSH263" s="81"/>
      <c r="LSI263" s="26"/>
      <c r="LSJ263" s="91"/>
      <c r="LSK263" s="91"/>
      <c r="LSL263" s="79"/>
      <c r="LSM263" s="80"/>
      <c r="LSN263" s="91"/>
      <c r="LSO263" s="26"/>
      <c r="LSP263" s="26"/>
      <c r="LSQ263" s="81"/>
      <c r="LSR263" s="81"/>
      <c r="LSS263" s="26"/>
      <c r="LST263" s="91"/>
      <c r="LSU263" s="91"/>
      <c r="LSV263" s="79"/>
      <c r="LSW263" s="80"/>
      <c r="LSX263" s="91"/>
      <c r="LSY263" s="26"/>
      <c r="LSZ263" s="26"/>
      <c r="LTA263" s="81"/>
      <c r="LTB263" s="81"/>
      <c r="LTC263" s="26"/>
      <c r="LTD263" s="91"/>
      <c r="LTE263" s="91"/>
      <c r="LTF263" s="79"/>
      <c r="LTG263" s="80"/>
      <c r="LTH263" s="91"/>
      <c r="LTI263" s="26"/>
      <c r="LTJ263" s="26"/>
      <c r="LTK263" s="81"/>
      <c r="LTL263" s="81"/>
      <c r="LTM263" s="26"/>
      <c r="LTN263" s="91"/>
      <c r="LTO263" s="91"/>
      <c r="LTP263" s="79"/>
      <c r="LTQ263" s="80"/>
      <c r="LTR263" s="91"/>
      <c r="LTS263" s="26"/>
      <c r="LTT263" s="26"/>
      <c r="LTU263" s="81"/>
      <c r="LTV263" s="81"/>
      <c r="LTW263" s="26"/>
      <c r="LTX263" s="91"/>
      <c r="LTY263" s="91"/>
      <c r="LTZ263" s="79"/>
      <c r="LUA263" s="80"/>
      <c r="LUB263" s="91"/>
      <c r="LUC263" s="26"/>
      <c r="LUD263" s="26"/>
      <c r="LUE263" s="81"/>
      <c r="LUF263" s="81"/>
      <c r="LUG263" s="26"/>
      <c r="LUH263" s="91"/>
      <c r="LUI263" s="91"/>
      <c r="LUJ263" s="79"/>
      <c r="LUK263" s="80"/>
      <c r="LUL263" s="91"/>
      <c r="LUM263" s="26"/>
      <c r="LUN263" s="26"/>
      <c r="LUO263" s="81"/>
      <c r="LUP263" s="81"/>
      <c r="LUQ263" s="26"/>
      <c r="LUR263" s="91"/>
      <c r="LUS263" s="91"/>
      <c r="LUT263" s="79"/>
      <c r="LUU263" s="80"/>
      <c r="LUV263" s="91"/>
      <c r="LUW263" s="26"/>
      <c r="LUX263" s="26"/>
      <c r="LUY263" s="81"/>
      <c r="LUZ263" s="81"/>
      <c r="LVA263" s="26"/>
      <c r="LVB263" s="91"/>
      <c r="LVC263" s="91"/>
      <c r="LVD263" s="79"/>
      <c r="LVE263" s="80"/>
      <c r="LVF263" s="91"/>
      <c r="LVG263" s="26"/>
      <c r="LVH263" s="26"/>
      <c r="LVI263" s="81"/>
      <c r="LVJ263" s="81"/>
      <c r="LVK263" s="26"/>
      <c r="LVL263" s="91"/>
      <c r="LVM263" s="91"/>
      <c r="LVN263" s="79"/>
      <c r="LVO263" s="80"/>
      <c r="LVP263" s="91"/>
      <c r="LVQ263" s="26"/>
      <c r="LVR263" s="26"/>
      <c r="LVS263" s="81"/>
      <c r="LVT263" s="81"/>
      <c r="LVU263" s="26"/>
      <c r="LVV263" s="91"/>
      <c r="LVW263" s="91"/>
      <c r="LVX263" s="79"/>
      <c r="LVY263" s="80"/>
      <c r="LVZ263" s="91"/>
      <c r="LWA263" s="26"/>
      <c r="LWB263" s="26"/>
      <c r="LWC263" s="81"/>
      <c r="LWD263" s="81"/>
      <c r="LWE263" s="26"/>
      <c r="LWF263" s="91"/>
      <c r="LWG263" s="91"/>
      <c r="LWH263" s="79"/>
      <c r="LWI263" s="80"/>
      <c r="LWJ263" s="91"/>
      <c r="LWK263" s="26"/>
      <c r="LWL263" s="26"/>
      <c r="LWM263" s="81"/>
      <c r="LWN263" s="81"/>
      <c r="LWO263" s="26"/>
      <c r="LWP263" s="91"/>
      <c r="LWQ263" s="91"/>
      <c r="LWR263" s="79"/>
      <c r="LWS263" s="80"/>
      <c r="LWT263" s="91"/>
      <c r="LWU263" s="26"/>
      <c r="LWV263" s="26"/>
      <c r="LWW263" s="81"/>
      <c r="LWX263" s="81"/>
      <c r="LWY263" s="26"/>
      <c r="LWZ263" s="91"/>
      <c r="LXA263" s="91"/>
      <c r="LXB263" s="79"/>
      <c r="LXC263" s="80"/>
      <c r="LXD263" s="91"/>
      <c r="LXE263" s="26"/>
      <c r="LXF263" s="26"/>
      <c r="LXG263" s="81"/>
      <c r="LXH263" s="81"/>
      <c r="LXI263" s="26"/>
      <c r="LXJ263" s="91"/>
      <c r="LXK263" s="91"/>
      <c r="LXL263" s="79"/>
      <c r="LXM263" s="80"/>
      <c r="LXN263" s="91"/>
      <c r="LXO263" s="26"/>
      <c r="LXP263" s="26"/>
      <c r="LXQ263" s="81"/>
      <c r="LXR263" s="81"/>
      <c r="LXS263" s="26"/>
      <c r="LXT263" s="91"/>
      <c r="LXU263" s="91"/>
      <c r="LXV263" s="79"/>
      <c r="LXW263" s="80"/>
      <c r="LXX263" s="91"/>
      <c r="LXY263" s="26"/>
      <c r="LXZ263" s="26"/>
      <c r="LYA263" s="81"/>
      <c r="LYB263" s="81"/>
      <c r="LYC263" s="26"/>
      <c r="LYD263" s="91"/>
      <c r="LYE263" s="91"/>
      <c r="LYF263" s="79"/>
      <c r="LYG263" s="80"/>
      <c r="LYH263" s="91"/>
      <c r="LYI263" s="26"/>
      <c r="LYJ263" s="26"/>
      <c r="LYK263" s="81"/>
      <c r="LYL263" s="81"/>
      <c r="LYM263" s="26"/>
      <c r="LYN263" s="91"/>
      <c r="LYO263" s="91"/>
      <c r="LYP263" s="79"/>
      <c r="LYQ263" s="80"/>
      <c r="LYR263" s="91"/>
      <c r="LYS263" s="26"/>
      <c r="LYT263" s="26"/>
      <c r="LYU263" s="81"/>
      <c r="LYV263" s="81"/>
      <c r="LYW263" s="26"/>
      <c r="LYX263" s="91"/>
      <c r="LYY263" s="91"/>
      <c r="LYZ263" s="79"/>
      <c r="LZA263" s="80"/>
      <c r="LZB263" s="91"/>
      <c r="LZC263" s="26"/>
      <c r="LZD263" s="26"/>
      <c r="LZE263" s="81"/>
      <c r="LZF263" s="81"/>
      <c r="LZG263" s="26"/>
      <c r="LZH263" s="91"/>
      <c r="LZI263" s="91"/>
      <c r="LZJ263" s="79"/>
      <c r="LZK263" s="80"/>
      <c r="LZL263" s="91"/>
      <c r="LZM263" s="26"/>
      <c r="LZN263" s="26"/>
      <c r="LZO263" s="81"/>
      <c r="LZP263" s="81"/>
      <c r="LZQ263" s="26"/>
      <c r="LZR263" s="91"/>
      <c r="LZS263" s="91"/>
      <c r="LZT263" s="79"/>
      <c r="LZU263" s="80"/>
      <c r="LZV263" s="91"/>
      <c r="LZW263" s="26"/>
      <c r="LZX263" s="26"/>
      <c r="LZY263" s="81"/>
      <c r="LZZ263" s="81"/>
      <c r="MAA263" s="26"/>
      <c r="MAB263" s="91"/>
      <c r="MAC263" s="91"/>
      <c r="MAD263" s="79"/>
      <c r="MAE263" s="80"/>
      <c r="MAF263" s="91"/>
      <c r="MAG263" s="26"/>
      <c r="MAH263" s="26"/>
      <c r="MAI263" s="81"/>
      <c r="MAJ263" s="81"/>
      <c r="MAK263" s="26"/>
      <c r="MAL263" s="91"/>
      <c r="MAM263" s="91"/>
      <c r="MAN263" s="79"/>
      <c r="MAO263" s="80"/>
      <c r="MAP263" s="91"/>
      <c r="MAQ263" s="26"/>
      <c r="MAR263" s="26"/>
      <c r="MAS263" s="81"/>
      <c r="MAT263" s="81"/>
      <c r="MAU263" s="26"/>
      <c r="MAV263" s="91"/>
      <c r="MAW263" s="91"/>
      <c r="MAX263" s="79"/>
      <c r="MAY263" s="80"/>
      <c r="MAZ263" s="91"/>
      <c r="MBA263" s="26"/>
      <c r="MBB263" s="26"/>
      <c r="MBC263" s="81"/>
      <c r="MBD263" s="81"/>
      <c r="MBE263" s="26"/>
      <c r="MBF263" s="91"/>
      <c r="MBG263" s="91"/>
      <c r="MBH263" s="79"/>
      <c r="MBI263" s="80"/>
      <c r="MBJ263" s="91"/>
      <c r="MBK263" s="26"/>
      <c r="MBL263" s="26"/>
      <c r="MBM263" s="81"/>
      <c r="MBN263" s="81"/>
      <c r="MBO263" s="26"/>
      <c r="MBP263" s="91"/>
      <c r="MBQ263" s="91"/>
      <c r="MBR263" s="79"/>
      <c r="MBS263" s="80"/>
      <c r="MBT263" s="91"/>
      <c r="MBU263" s="26"/>
      <c r="MBV263" s="26"/>
      <c r="MBW263" s="81"/>
      <c r="MBX263" s="81"/>
      <c r="MBY263" s="26"/>
      <c r="MBZ263" s="91"/>
      <c r="MCA263" s="91"/>
      <c r="MCB263" s="79"/>
      <c r="MCC263" s="80"/>
      <c r="MCD263" s="91"/>
      <c r="MCE263" s="26"/>
      <c r="MCF263" s="26"/>
      <c r="MCG263" s="81"/>
      <c r="MCH263" s="81"/>
      <c r="MCI263" s="26"/>
      <c r="MCJ263" s="91"/>
      <c r="MCK263" s="91"/>
      <c r="MCL263" s="79"/>
      <c r="MCM263" s="80"/>
      <c r="MCN263" s="91"/>
      <c r="MCO263" s="26"/>
      <c r="MCP263" s="26"/>
      <c r="MCQ263" s="81"/>
      <c r="MCR263" s="81"/>
      <c r="MCS263" s="26"/>
      <c r="MCT263" s="91"/>
      <c r="MCU263" s="91"/>
      <c r="MCV263" s="79"/>
      <c r="MCW263" s="80"/>
      <c r="MCX263" s="91"/>
      <c r="MCY263" s="26"/>
      <c r="MCZ263" s="26"/>
      <c r="MDA263" s="81"/>
      <c r="MDB263" s="81"/>
      <c r="MDC263" s="26"/>
      <c r="MDD263" s="91"/>
      <c r="MDE263" s="91"/>
      <c r="MDF263" s="79"/>
      <c r="MDG263" s="80"/>
      <c r="MDH263" s="91"/>
      <c r="MDI263" s="26"/>
      <c r="MDJ263" s="26"/>
      <c r="MDK263" s="81"/>
      <c r="MDL263" s="81"/>
      <c r="MDM263" s="26"/>
      <c r="MDN263" s="91"/>
      <c r="MDO263" s="91"/>
      <c r="MDP263" s="79"/>
      <c r="MDQ263" s="80"/>
      <c r="MDR263" s="91"/>
      <c r="MDS263" s="26"/>
      <c r="MDT263" s="26"/>
      <c r="MDU263" s="81"/>
      <c r="MDV263" s="81"/>
      <c r="MDW263" s="26"/>
      <c r="MDX263" s="91"/>
      <c r="MDY263" s="91"/>
      <c r="MDZ263" s="79"/>
      <c r="MEA263" s="80"/>
      <c r="MEB263" s="91"/>
      <c r="MEC263" s="26"/>
      <c r="MED263" s="26"/>
      <c r="MEE263" s="81"/>
      <c r="MEF263" s="81"/>
      <c r="MEG263" s="26"/>
      <c r="MEH263" s="91"/>
      <c r="MEI263" s="91"/>
      <c r="MEJ263" s="79"/>
      <c r="MEK263" s="80"/>
      <c r="MEL263" s="91"/>
      <c r="MEM263" s="26"/>
      <c r="MEN263" s="26"/>
      <c r="MEO263" s="81"/>
      <c r="MEP263" s="81"/>
      <c r="MEQ263" s="26"/>
      <c r="MER263" s="91"/>
      <c r="MES263" s="91"/>
      <c r="MET263" s="79"/>
      <c r="MEU263" s="80"/>
      <c r="MEV263" s="91"/>
      <c r="MEW263" s="26"/>
      <c r="MEX263" s="26"/>
      <c r="MEY263" s="81"/>
      <c r="MEZ263" s="81"/>
      <c r="MFA263" s="26"/>
      <c r="MFB263" s="91"/>
      <c r="MFC263" s="91"/>
      <c r="MFD263" s="79"/>
      <c r="MFE263" s="80"/>
      <c r="MFF263" s="91"/>
      <c r="MFG263" s="26"/>
      <c r="MFH263" s="26"/>
      <c r="MFI263" s="81"/>
      <c r="MFJ263" s="81"/>
      <c r="MFK263" s="26"/>
      <c r="MFL263" s="91"/>
      <c r="MFM263" s="91"/>
      <c r="MFN263" s="79"/>
      <c r="MFO263" s="80"/>
      <c r="MFP263" s="91"/>
      <c r="MFQ263" s="26"/>
      <c r="MFR263" s="26"/>
      <c r="MFS263" s="81"/>
      <c r="MFT263" s="81"/>
      <c r="MFU263" s="26"/>
      <c r="MFV263" s="91"/>
      <c r="MFW263" s="91"/>
      <c r="MFX263" s="79"/>
      <c r="MFY263" s="80"/>
      <c r="MFZ263" s="91"/>
      <c r="MGA263" s="26"/>
      <c r="MGB263" s="26"/>
      <c r="MGC263" s="81"/>
      <c r="MGD263" s="81"/>
      <c r="MGE263" s="26"/>
      <c r="MGF263" s="91"/>
      <c r="MGG263" s="91"/>
      <c r="MGH263" s="79"/>
      <c r="MGI263" s="80"/>
      <c r="MGJ263" s="91"/>
      <c r="MGK263" s="26"/>
      <c r="MGL263" s="26"/>
      <c r="MGM263" s="81"/>
      <c r="MGN263" s="81"/>
      <c r="MGO263" s="26"/>
      <c r="MGP263" s="91"/>
      <c r="MGQ263" s="91"/>
      <c r="MGR263" s="79"/>
      <c r="MGS263" s="80"/>
      <c r="MGT263" s="91"/>
      <c r="MGU263" s="26"/>
      <c r="MGV263" s="26"/>
      <c r="MGW263" s="81"/>
      <c r="MGX263" s="81"/>
      <c r="MGY263" s="26"/>
      <c r="MGZ263" s="91"/>
      <c r="MHA263" s="91"/>
      <c r="MHB263" s="79"/>
      <c r="MHC263" s="80"/>
      <c r="MHD263" s="91"/>
      <c r="MHE263" s="26"/>
      <c r="MHF263" s="26"/>
      <c r="MHG263" s="81"/>
      <c r="MHH263" s="81"/>
      <c r="MHI263" s="26"/>
      <c r="MHJ263" s="91"/>
      <c r="MHK263" s="91"/>
      <c r="MHL263" s="79"/>
      <c r="MHM263" s="80"/>
      <c r="MHN263" s="91"/>
      <c r="MHO263" s="26"/>
      <c r="MHP263" s="26"/>
      <c r="MHQ263" s="81"/>
      <c r="MHR263" s="81"/>
      <c r="MHS263" s="26"/>
      <c r="MHT263" s="91"/>
      <c r="MHU263" s="91"/>
      <c r="MHV263" s="79"/>
      <c r="MHW263" s="80"/>
      <c r="MHX263" s="91"/>
      <c r="MHY263" s="26"/>
      <c r="MHZ263" s="26"/>
      <c r="MIA263" s="81"/>
      <c r="MIB263" s="81"/>
      <c r="MIC263" s="26"/>
      <c r="MID263" s="91"/>
      <c r="MIE263" s="91"/>
      <c r="MIF263" s="79"/>
      <c r="MIG263" s="80"/>
      <c r="MIH263" s="91"/>
      <c r="MII263" s="26"/>
      <c r="MIJ263" s="26"/>
      <c r="MIK263" s="81"/>
      <c r="MIL263" s="81"/>
      <c r="MIM263" s="26"/>
      <c r="MIN263" s="91"/>
      <c r="MIO263" s="91"/>
      <c r="MIP263" s="79"/>
      <c r="MIQ263" s="80"/>
      <c r="MIR263" s="91"/>
      <c r="MIS263" s="26"/>
      <c r="MIT263" s="26"/>
      <c r="MIU263" s="81"/>
      <c r="MIV263" s="81"/>
      <c r="MIW263" s="26"/>
      <c r="MIX263" s="91"/>
      <c r="MIY263" s="91"/>
      <c r="MIZ263" s="79"/>
      <c r="MJA263" s="80"/>
      <c r="MJB263" s="91"/>
      <c r="MJC263" s="26"/>
      <c r="MJD263" s="26"/>
      <c r="MJE263" s="81"/>
      <c r="MJF263" s="81"/>
      <c r="MJG263" s="26"/>
      <c r="MJH263" s="91"/>
      <c r="MJI263" s="91"/>
      <c r="MJJ263" s="79"/>
      <c r="MJK263" s="80"/>
      <c r="MJL263" s="91"/>
      <c r="MJM263" s="26"/>
      <c r="MJN263" s="26"/>
      <c r="MJO263" s="81"/>
      <c r="MJP263" s="81"/>
      <c r="MJQ263" s="26"/>
      <c r="MJR263" s="91"/>
      <c r="MJS263" s="91"/>
      <c r="MJT263" s="79"/>
      <c r="MJU263" s="80"/>
      <c r="MJV263" s="91"/>
      <c r="MJW263" s="26"/>
      <c r="MJX263" s="26"/>
      <c r="MJY263" s="81"/>
      <c r="MJZ263" s="81"/>
      <c r="MKA263" s="26"/>
      <c r="MKB263" s="91"/>
      <c r="MKC263" s="91"/>
      <c r="MKD263" s="79"/>
      <c r="MKE263" s="80"/>
      <c r="MKF263" s="91"/>
      <c r="MKG263" s="26"/>
      <c r="MKH263" s="26"/>
      <c r="MKI263" s="81"/>
      <c r="MKJ263" s="81"/>
      <c r="MKK263" s="26"/>
      <c r="MKL263" s="91"/>
      <c r="MKM263" s="91"/>
      <c r="MKN263" s="79"/>
      <c r="MKO263" s="80"/>
      <c r="MKP263" s="91"/>
      <c r="MKQ263" s="26"/>
      <c r="MKR263" s="26"/>
      <c r="MKS263" s="81"/>
      <c r="MKT263" s="81"/>
      <c r="MKU263" s="26"/>
      <c r="MKV263" s="91"/>
      <c r="MKW263" s="91"/>
      <c r="MKX263" s="79"/>
      <c r="MKY263" s="80"/>
      <c r="MKZ263" s="91"/>
      <c r="MLA263" s="26"/>
      <c r="MLB263" s="26"/>
      <c r="MLC263" s="81"/>
      <c r="MLD263" s="81"/>
      <c r="MLE263" s="26"/>
      <c r="MLF263" s="91"/>
      <c r="MLG263" s="91"/>
      <c r="MLH263" s="79"/>
      <c r="MLI263" s="80"/>
      <c r="MLJ263" s="91"/>
      <c r="MLK263" s="26"/>
      <c r="MLL263" s="26"/>
      <c r="MLM263" s="81"/>
      <c r="MLN263" s="81"/>
      <c r="MLO263" s="26"/>
      <c r="MLP263" s="91"/>
      <c r="MLQ263" s="91"/>
      <c r="MLR263" s="79"/>
      <c r="MLS263" s="80"/>
      <c r="MLT263" s="91"/>
      <c r="MLU263" s="26"/>
      <c r="MLV263" s="26"/>
      <c r="MLW263" s="81"/>
      <c r="MLX263" s="81"/>
      <c r="MLY263" s="26"/>
      <c r="MLZ263" s="91"/>
      <c r="MMA263" s="91"/>
      <c r="MMB263" s="79"/>
      <c r="MMC263" s="80"/>
      <c r="MMD263" s="91"/>
      <c r="MME263" s="26"/>
      <c r="MMF263" s="26"/>
      <c r="MMG263" s="81"/>
      <c r="MMH263" s="81"/>
      <c r="MMI263" s="26"/>
      <c r="MMJ263" s="91"/>
      <c r="MMK263" s="91"/>
      <c r="MML263" s="79"/>
      <c r="MMM263" s="80"/>
      <c r="MMN263" s="91"/>
      <c r="MMO263" s="26"/>
      <c r="MMP263" s="26"/>
      <c r="MMQ263" s="81"/>
      <c r="MMR263" s="81"/>
      <c r="MMS263" s="26"/>
      <c r="MMT263" s="91"/>
      <c r="MMU263" s="91"/>
      <c r="MMV263" s="79"/>
      <c r="MMW263" s="80"/>
      <c r="MMX263" s="91"/>
      <c r="MMY263" s="26"/>
      <c r="MMZ263" s="26"/>
      <c r="MNA263" s="81"/>
      <c r="MNB263" s="81"/>
      <c r="MNC263" s="26"/>
      <c r="MND263" s="91"/>
      <c r="MNE263" s="91"/>
      <c r="MNF263" s="79"/>
      <c r="MNG263" s="80"/>
      <c r="MNH263" s="91"/>
      <c r="MNI263" s="26"/>
      <c r="MNJ263" s="26"/>
      <c r="MNK263" s="81"/>
      <c r="MNL263" s="81"/>
      <c r="MNM263" s="26"/>
      <c r="MNN263" s="91"/>
      <c r="MNO263" s="91"/>
      <c r="MNP263" s="79"/>
      <c r="MNQ263" s="80"/>
      <c r="MNR263" s="91"/>
      <c r="MNS263" s="26"/>
      <c r="MNT263" s="26"/>
      <c r="MNU263" s="81"/>
      <c r="MNV263" s="81"/>
      <c r="MNW263" s="26"/>
      <c r="MNX263" s="91"/>
      <c r="MNY263" s="91"/>
      <c r="MNZ263" s="79"/>
      <c r="MOA263" s="80"/>
      <c r="MOB263" s="91"/>
      <c r="MOC263" s="26"/>
      <c r="MOD263" s="26"/>
      <c r="MOE263" s="81"/>
      <c r="MOF263" s="81"/>
      <c r="MOG263" s="26"/>
      <c r="MOH263" s="91"/>
      <c r="MOI263" s="91"/>
      <c r="MOJ263" s="79"/>
      <c r="MOK263" s="80"/>
      <c r="MOL263" s="91"/>
      <c r="MOM263" s="26"/>
      <c r="MON263" s="26"/>
      <c r="MOO263" s="81"/>
      <c r="MOP263" s="81"/>
      <c r="MOQ263" s="26"/>
      <c r="MOR263" s="91"/>
      <c r="MOS263" s="91"/>
      <c r="MOT263" s="79"/>
      <c r="MOU263" s="80"/>
      <c r="MOV263" s="91"/>
      <c r="MOW263" s="26"/>
      <c r="MOX263" s="26"/>
      <c r="MOY263" s="81"/>
      <c r="MOZ263" s="81"/>
      <c r="MPA263" s="26"/>
      <c r="MPB263" s="91"/>
      <c r="MPC263" s="91"/>
      <c r="MPD263" s="79"/>
      <c r="MPE263" s="80"/>
      <c r="MPF263" s="91"/>
      <c r="MPG263" s="26"/>
      <c r="MPH263" s="26"/>
      <c r="MPI263" s="81"/>
      <c r="MPJ263" s="81"/>
      <c r="MPK263" s="26"/>
      <c r="MPL263" s="91"/>
      <c r="MPM263" s="91"/>
      <c r="MPN263" s="79"/>
      <c r="MPO263" s="80"/>
      <c r="MPP263" s="91"/>
      <c r="MPQ263" s="26"/>
      <c r="MPR263" s="26"/>
      <c r="MPS263" s="81"/>
      <c r="MPT263" s="81"/>
      <c r="MPU263" s="26"/>
      <c r="MPV263" s="91"/>
      <c r="MPW263" s="91"/>
      <c r="MPX263" s="79"/>
      <c r="MPY263" s="80"/>
      <c r="MPZ263" s="91"/>
      <c r="MQA263" s="26"/>
      <c r="MQB263" s="26"/>
      <c r="MQC263" s="81"/>
      <c r="MQD263" s="81"/>
      <c r="MQE263" s="26"/>
      <c r="MQF263" s="91"/>
      <c r="MQG263" s="91"/>
      <c r="MQH263" s="79"/>
      <c r="MQI263" s="80"/>
      <c r="MQJ263" s="91"/>
      <c r="MQK263" s="26"/>
      <c r="MQL263" s="26"/>
      <c r="MQM263" s="81"/>
      <c r="MQN263" s="81"/>
      <c r="MQO263" s="26"/>
      <c r="MQP263" s="91"/>
      <c r="MQQ263" s="91"/>
      <c r="MQR263" s="79"/>
      <c r="MQS263" s="80"/>
      <c r="MQT263" s="91"/>
      <c r="MQU263" s="26"/>
      <c r="MQV263" s="26"/>
      <c r="MQW263" s="81"/>
      <c r="MQX263" s="81"/>
      <c r="MQY263" s="26"/>
      <c r="MQZ263" s="91"/>
      <c r="MRA263" s="91"/>
      <c r="MRB263" s="79"/>
      <c r="MRC263" s="80"/>
      <c r="MRD263" s="91"/>
      <c r="MRE263" s="26"/>
      <c r="MRF263" s="26"/>
      <c r="MRG263" s="81"/>
      <c r="MRH263" s="81"/>
      <c r="MRI263" s="26"/>
      <c r="MRJ263" s="91"/>
      <c r="MRK263" s="91"/>
      <c r="MRL263" s="79"/>
      <c r="MRM263" s="80"/>
      <c r="MRN263" s="91"/>
      <c r="MRO263" s="26"/>
      <c r="MRP263" s="26"/>
      <c r="MRQ263" s="81"/>
      <c r="MRR263" s="81"/>
      <c r="MRS263" s="26"/>
      <c r="MRT263" s="91"/>
      <c r="MRU263" s="91"/>
      <c r="MRV263" s="79"/>
      <c r="MRW263" s="80"/>
      <c r="MRX263" s="91"/>
      <c r="MRY263" s="26"/>
      <c r="MRZ263" s="26"/>
      <c r="MSA263" s="81"/>
      <c r="MSB263" s="81"/>
      <c r="MSC263" s="26"/>
      <c r="MSD263" s="91"/>
      <c r="MSE263" s="91"/>
      <c r="MSF263" s="79"/>
      <c r="MSG263" s="80"/>
      <c r="MSH263" s="91"/>
      <c r="MSI263" s="26"/>
      <c r="MSJ263" s="26"/>
      <c r="MSK263" s="81"/>
      <c r="MSL263" s="81"/>
      <c r="MSM263" s="26"/>
      <c r="MSN263" s="91"/>
      <c r="MSO263" s="91"/>
      <c r="MSP263" s="79"/>
      <c r="MSQ263" s="80"/>
      <c r="MSR263" s="91"/>
      <c r="MSS263" s="26"/>
      <c r="MST263" s="26"/>
      <c r="MSU263" s="81"/>
      <c r="MSV263" s="81"/>
      <c r="MSW263" s="26"/>
      <c r="MSX263" s="91"/>
      <c r="MSY263" s="91"/>
      <c r="MSZ263" s="79"/>
      <c r="MTA263" s="80"/>
      <c r="MTB263" s="91"/>
      <c r="MTC263" s="26"/>
      <c r="MTD263" s="26"/>
      <c r="MTE263" s="81"/>
      <c r="MTF263" s="81"/>
      <c r="MTG263" s="26"/>
      <c r="MTH263" s="91"/>
      <c r="MTI263" s="91"/>
      <c r="MTJ263" s="79"/>
      <c r="MTK263" s="80"/>
      <c r="MTL263" s="91"/>
      <c r="MTM263" s="26"/>
      <c r="MTN263" s="26"/>
      <c r="MTO263" s="81"/>
      <c r="MTP263" s="81"/>
      <c r="MTQ263" s="26"/>
      <c r="MTR263" s="91"/>
      <c r="MTS263" s="91"/>
      <c r="MTT263" s="79"/>
      <c r="MTU263" s="80"/>
      <c r="MTV263" s="91"/>
      <c r="MTW263" s="26"/>
      <c r="MTX263" s="26"/>
      <c r="MTY263" s="81"/>
      <c r="MTZ263" s="81"/>
      <c r="MUA263" s="26"/>
      <c r="MUB263" s="91"/>
      <c r="MUC263" s="91"/>
      <c r="MUD263" s="79"/>
      <c r="MUE263" s="80"/>
      <c r="MUF263" s="91"/>
      <c r="MUG263" s="26"/>
      <c r="MUH263" s="26"/>
      <c r="MUI263" s="81"/>
      <c r="MUJ263" s="81"/>
      <c r="MUK263" s="26"/>
      <c r="MUL263" s="91"/>
      <c r="MUM263" s="91"/>
      <c r="MUN263" s="79"/>
      <c r="MUO263" s="80"/>
      <c r="MUP263" s="91"/>
      <c r="MUQ263" s="26"/>
      <c r="MUR263" s="26"/>
      <c r="MUS263" s="81"/>
      <c r="MUT263" s="81"/>
      <c r="MUU263" s="26"/>
      <c r="MUV263" s="91"/>
      <c r="MUW263" s="91"/>
      <c r="MUX263" s="79"/>
      <c r="MUY263" s="80"/>
      <c r="MUZ263" s="91"/>
      <c r="MVA263" s="26"/>
      <c r="MVB263" s="26"/>
      <c r="MVC263" s="81"/>
      <c r="MVD263" s="81"/>
      <c r="MVE263" s="26"/>
      <c r="MVF263" s="91"/>
      <c r="MVG263" s="91"/>
      <c r="MVH263" s="79"/>
      <c r="MVI263" s="80"/>
      <c r="MVJ263" s="91"/>
      <c r="MVK263" s="26"/>
      <c r="MVL263" s="26"/>
      <c r="MVM263" s="81"/>
      <c r="MVN263" s="81"/>
      <c r="MVO263" s="26"/>
      <c r="MVP263" s="91"/>
      <c r="MVQ263" s="91"/>
      <c r="MVR263" s="79"/>
      <c r="MVS263" s="80"/>
      <c r="MVT263" s="91"/>
      <c r="MVU263" s="26"/>
      <c r="MVV263" s="26"/>
      <c r="MVW263" s="81"/>
      <c r="MVX263" s="81"/>
      <c r="MVY263" s="26"/>
      <c r="MVZ263" s="91"/>
      <c r="MWA263" s="91"/>
      <c r="MWB263" s="79"/>
      <c r="MWC263" s="80"/>
      <c r="MWD263" s="91"/>
      <c r="MWE263" s="26"/>
      <c r="MWF263" s="26"/>
      <c r="MWG263" s="81"/>
      <c r="MWH263" s="81"/>
      <c r="MWI263" s="26"/>
      <c r="MWJ263" s="91"/>
      <c r="MWK263" s="91"/>
      <c r="MWL263" s="79"/>
      <c r="MWM263" s="80"/>
      <c r="MWN263" s="91"/>
      <c r="MWO263" s="26"/>
      <c r="MWP263" s="26"/>
      <c r="MWQ263" s="81"/>
      <c r="MWR263" s="81"/>
      <c r="MWS263" s="26"/>
      <c r="MWT263" s="91"/>
      <c r="MWU263" s="91"/>
      <c r="MWV263" s="79"/>
      <c r="MWW263" s="80"/>
      <c r="MWX263" s="91"/>
      <c r="MWY263" s="26"/>
      <c r="MWZ263" s="26"/>
      <c r="MXA263" s="81"/>
      <c r="MXB263" s="81"/>
      <c r="MXC263" s="26"/>
      <c r="MXD263" s="91"/>
      <c r="MXE263" s="91"/>
      <c r="MXF263" s="79"/>
      <c r="MXG263" s="80"/>
      <c r="MXH263" s="91"/>
      <c r="MXI263" s="26"/>
      <c r="MXJ263" s="26"/>
      <c r="MXK263" s="81"/>
      <c r="MXL263" s="81"/>
      <c r="MXM263" s="26"/>
      <c r="MXN263" s="91"/>
      <c r="MXO263" s="91"/>
      <c r="MXP263" s="79"/>
      <c r="MXQ263" s="80"/>
      <c r="MXR263" s="91"/>
      <c r="MXS263" s="26"/>
      <c r="MXT263" s="26"/>
      <c r="MXU263" s="81"/>
      <c r="MXV263" s="81"/>
      <c r="MXW263" s="26"/>
      <c r="MXX263" s="91"/>
      <c r="MXY263" s="91"/>
      <c r="MXZ263" s="79"/>
      <c r="MYA263" s="80"/>
      <c r="MYB263" s="91"/>
      <c r="MYC263" s="26"/>
      <c r="MYD263" s="26"/>
      <c r="MYE263" s="81"/>
      <c r="MYF263" s="81"/>
      <c r="MYG263" s="26"/>
      <c r="MYH263" s="91"/>
      <c r="MYI263" s="91"/>
      <c r="MYJ263" s="79"/>
      <c r="MYK263" s="80"/>
      <c r="MYL263" s="91"/>
      <c r="MYM263" s="26"/>
      <c r="MYN263" s="26"/>
      <c r="MYO263" s="81"/>
      <c r="MYP263" s="81"/>
      <c r="MYQ263" s="26"/>
      <c r="MYR263" s="91"/>
      <c r="MYS263" s="91"/>
      <c r="MYT263" s="79"/>
      <c r="MYU263" s="80"/>
      <c r="MYV263" s="91"/>
      <c r="MYW263" s="26"/>
      <c r="MYX263" s="26"/>
      <c r="MYY263" s="81"/>
      <c r="MYZ263" s="81"/>
      <c r="MZA263" s="26"/>
      <c r="MZB263" s="91"/>
      <c r="MZC263" s="91"/>
      <c r="MZD263" s="79"/>
      <c r="MZE263" s="80"/>
      <c r="MZF263" s="91"/>
      <c r="MZG263" s="26"/>
      <c r="MZH263" s="26"/>
      <c r="MZI263" s="81"/>
      <c r="MZJ263" s="81"/>
      <c r="MZK263" s="26"/>
      <c r="MZL263" s="91"/>
      <c r="MZM263" s="91"/>
      <c r="MZN263" s="79"/>
      <c r="MZO263" s="80"/>
      <c r="MZP263" s="91"/>
      <c r="MZQ263" s="26"/>
      <c r="MZR263" s="26"/>
      <c r="MZS263" s="81"/>
      <c r="MZT263" s="81"/>
      <c r="MZU263" s="26"/>
      <c r="MZV263" s="91"/>
      <c r="MZW263" s="91"/>
      <c r="MZX263" s="79"/>
      <c r="MZY263" s="80"/>
      <c r="MZZ263" s="91"/>
      <c r="NAA263" s="26"/>
      <c r="NAB263" s="26"/>
      <c r="NAC263" s="81"/>
      <c r="NAD263" s="81"/>
      <c r="NAE263" s="26"/>
      <c r="NAF263" s="91"/>
      <c r="NAG263" s="91"/>
      <c r="NAH263" s="79"/>
      <c r="NAI263" s="80"/>
      <c r="NAJ263" s="91"/>
      <c r="NAK263" s="26"/>
      <c r="NAL263" s="26"/>
      <c r="NAM263" s="81"/>
      <c r="NAN263" s="81"/>
      <c r="NAO263" s="26"/>
      <c r="NAP263" s="91"/>
      <c r="NAQ263" s="91"/>
      <c r="NAR263" s="79"/>
      <c r="NAS263" s="80"/>
      <c r="NAT263" s="91"/>
      <c r="NAU263" s="26"/>
      <c r="NAV263" s="26"/>
      <c r="NAW263" s="81"/>
      <c r="NAX263" s="81"/>
      <c r="NAY263" s="26"/>
      <c r="NAZ263" s="91"/>
      <c r="NBA263" s="91"/>
      <c r="NBB263" s="79"/>
      <c r="NBC263" s="80"/>
      <c r="NBD263" s="91"/>
      <c r="NBE263" s="26"/>
      <c r="NBF263" s="26"/>
      <c r="NBG263" s="81"/>
      <c r="NBH263" s="81"/>
      <c r="NBI263" s="26"/>
      <c r="NBJ263" s="91"/>
      <c r="NBK263" s="91"/>
      <c r="NBL263" s="79"/>
      <c r="NBM263" s="80"/>
      <c r="NBN263" s="91"/>
      <c r="NBO263" s="26"/>
      <c r="NBP263" s="26"/>
      <c r="NBQ263" s="81"/>
      <c r="NBR263" s="81"/>
      <c r="NBS263" s="26"/>
      <c r="NBT263" s="91"/>
      <c r="NBU263" s="91"/>
      <c r="NBV263" s="79"/>
      <c r="NBW263" s="80"/>
      <c r="NBX263" s="91"/>
      <c r="NBY263" s="26"/>
      <c r="NBZ263" s="26"/>
      <c r="NCA263" s="81"/>
      <c r="NCB263" s="81"/>
      <c r="NCC263" s="26"/>
      <c r="NCD263" s="91"/>
      <c r="NCE263" s="91"/>
      <c r="NCF263" s="79"/>
      <c r="NCG263" s="80"/>
      <c r="NCH263" s="91"/>
      <c r="NCI263" s="26"/>
      <c r="NCJ263" s="26"/>
      <c r="NCK263" s="81"/>
      <c r="NCL263" s="81"/>
      <c r="NCM263" s="26"/>
      <c r="NCN263" s="91"/>
      <c r="NCO263" s="91"/>
      <c r="NCP263" s="79"/>
      <c r="NCQ263" s="80"/>
      <c r="NCR263" s="91"/>
      <c r="NCS263" s="26"/>
      <c r="NCT263" s="26"/>
      <c r="NCU263" s="81"/>
      <c r="NCV263" s="81"/>
      <c r="NCW263" s="26"/>
      <c r="NCX263" s="91"/>
      <c r="NCY263" s="91"/>
      <c r="NCZ263" s="79"/>
      <c r="NDA263" s="80"/>
      <c r="NDB263" s="91"/>
      <c r="NDC263" s="26"/>
      <c r="NDD263" s="26"/>
      <c r="NDE263" s="81"/>
      <c r="NDF263" s="81"/>
      <c r="NDG263" s="26"/>
      <c r="NDH263" s="91"/>
      <c r="NDI263" s="91"/>
      <c r="NDJ263" s="79"/>
      <c r="NDK263" s="80"/>
      <c r="NDL263" s="91"/>
      <c r="NDM263" s="26"/>
      <c r="NDN263" s="26"/>
      <c r="NDO263" s="81"/>
      <c r="NDP263" s="81"/>
      <c r="NDQ263" s="26"/>
      <c r="NDR263" s="91"/>
      <c r="NDS263" s="91"/>
      <c r="NDT263" s="79"/>
      <c r="NDU263" s="80"/>
      <c r="NDV263" s="91"/>
      <c r="NDW263" s="26"/>
      <c r="NDX263" s="26"/>
      <c r="NDY263" s="81"/>
      <c r="NDZ263" s="81"/>
      <c r="NEA263" s="26"/>
      <c r="NEB263" s="91"/>
      <c r="NEC263" s="91"/>
      <c r="NED263" s="79"/>
      <c r="NEE263" s="80"/>
      <c r="NEF263" s="91"/>
      <c r="NEG263" s="26"/>
      <c r="NEH263" s="26"/>
      <c r="NEI263" s="81"/>
      <c r="NEJ263" s="81"/>
      <c r="NEK263" s="26"/>
      <c r="NEL263" s="91"/>
      <c r="NEM263" s="91"/>
      <c r="NEN263" s="79"/>
      <c r="NEO263" s="80"/>
      <c r="NEP263" s="91"/>
      <c r="NEQ263" s="26"/>
      <c r="NER263" s="26"/>
      <c r="NES263" s="81"/>
      <c r="NET263" s="81"/>
      <c r="NEU263" s="26"/>
      <c r="NEV263" s="91"/>
      <c r="NEW263" s="91"/>
      <c r="NEX263" s="79"/>
      <c r="NEY263" s="80"/>
      <c r="NEZ263" s="91"/>
      <c r="NFA263" s="26"/>
      <c r="NFB263" s="26"/>
      <c r="NFC263" s="81"/>
      <c r="NFD263" s="81"/>
      <c r="NFE263" s="26"/>
      <c r="NFF263" s="91"/>
      <c r="NFG263" s="91"/>
      <c r="NFH263" s="79"/>
      <c r="NFI263" s="80"/>
      <c r="NFJ263" s="91"/>
      <c r="NFK263" s="26"/>
      <c r="NFL263" s="26"/>
      <c r="NFM263" s="81"/>
      <c r="NFN263" s="81"/>
      <c r="NFO263" s="26"/>
      <c r="NFP263" s="91"/>
      <c r="NFQ263" s="91"/>
      <c r="NFR263" s="79"/>
      <c r="NFS263" s="80"/>
      <c r="NFT263" s="91"/>
      <c r="NFU263" s="26"/>
      <c r="NFV263" s="26"/>
      <c r="NFW263" s="81"/>
      <c r="NFX263" s="81"/>
      <c r="NFY263" s="26"/>
      <c r="NFZ263" s="91"/>
      <c r="NGA263" s="91"/>
      <c r="NGB263" s="79"/>
      <c r="NGC263" s="80"/>
      <c r="NGD263" s="91"/>
      <c r="NGE263" s="26"/>
      <c r="NGF263" s="26"/>
      <c r="NGG263" s="81"/>
      <c r="NGH263" s="81"/>
      <c r="NGI263" s="26"/>
      <c r="NGJ263" s="91"/>
      <c r="NGK263" s="91"/>
      <c r="NGL263" s="79"/>
      <c r="NGM263" s="80"/>
      <c r="NGN263" s="91"/>
      <c r="NGO263" s="26"/>
      <c r="NGP263" s="26"/>
      <c r="NGQ263" s="81"/>
      <c r="NGR263" s="81"/>
      <c r="NGS263" s="26"/>
      <c r="NGT263" s="91"/>
      <c r="NGU263" s="91"/>
      <c r="NGV263" s="79"/>
      <c r="NGW263" s="80"/>
      <c r="NGX263" s="91"/>
      <c r="NGY263" s="26"/>
      <c r="NGZ263" s="26"/>
      <c r="NHA263" s="81"/>
      <c r="NHB263" s="81"/>
      <c r="NHC263" s="26"/>
      <c r="NHD263" s="91"/>
      <c r="NHE263" s="91"/>
      <c r="NHF263" s="79"/>
      <c r="NHG263" s="80"/>
      <c r="NHH263" s="91"/>
      <c r="NHI263" s="26"/>
      <c r="NHJ263" s="26"/>
      <c r="NHK263" s="81"/>
      <c r="NHL263" s="81"/>
      <c r="NHM263" s="26"/>
      <c r="NHN263" s="91"/>
      <c r="NHO263" s="91"/>
      <c r="NHP263" s="79"/>
      <c r="NHQ263" s="80"/>
      <c r="NHR263" s="91"/>
      <c r="NHS263" s="26"/>
      <c r="NHT263" s="26"/>
      <c r="NHU263" s="81"/>
      <c r="NHV263" s="81"/>
      <c r="NHW263" s="26"/>
      <c r="NHX263" s="91"/>
      <c r="NHY263" s="91"/>
      <c r="NHZ263" s="79"/>
      <c r="NIA263" s="80"/>
      <c r="NIB263" s="91"/>
      <c r="NIC263" s="26"/>
      <c r="NID263" s="26"/>
      <c r="NIE263" s="81"/>
      <c r="NIF263" s="81"/>
      <c r="NIG263" s="26"/>
      <c r="NIH263" s="91"/>
      <c r="NII263" s="91"/>
      <c r="NIJ263" s="79"/>
      <c r="NIK263" s="80"/>
      <c r="NIL263" s="91"/>
      <c r="NIM263" s="26"/>
      <c r="NIN263" s="26"/>
      <c r="NIO263" s="81"/>
      <c r="NIP263" s="81"/>
      <c r="NIQ263" s="26"/>
      <c r="NIR263" s="91"/>
      <c r="NIS263" s="91"/>
      <c r="NIT263" s="79"/>
      <c r="NIU263" s="80"/>
      <c r="NIV263" s="91"/>
      <c r="NIW263" s="26"/>
      <c r="NIX263" s="26"/>
      <c r="NIY263" s="81"/>
      <c r="NIZ263" s="81"/>
      <c r="NJA263" s="26"/>
      <c r="NJB263" s="91"/>
      <c r="NJC263" s="91"/>
      <c r="NJD263" s="79"/>
      <c r="NJE263" s="80"/>
      <c r="NJF263" s="91"/>
      <c r="NJG263" s="26"/>
      <c r="NJH263" s="26"/>
      <c r="NJI263" s="81"/>
      <c r="NJJ263" s="81"/>
      <c r="NJK263" s="26"/>
      <c r="NJL263" s="91"/>
      <c r="NJM263" s="91"/>
      <c r="NJN263" s="79"/>
      <c r="NJO263" s="80"/>
      <c r="NJP263" s="91"/>
      <c r="NJQ263" s="26"/>
      <c r="NJR263" s="26"/>
      <c r="NJS263" s="81"/>
      <c r="NJT263" s="81"/>
      <c r="NJU263" s="26"/>
      <c r="NJV263" s="91"/>
      <c r="NJW263" s="91"/>
      <c r="NJX263" s="79"/>
      <c r="NJY263" s="80"/>
      <c r="NJZ263" s="91"/>
      <c r="NKA263" s="26"/>
      <c r="NKB263" s="26"/>
      <c r="NKC263" s="81"/>
      <c r="NKD263" s="81"/>
      <c r="NKE263" s="26"/>
      <c r="NKF263" s="91"/>
      <c r="NKG263" s="91"/>
      <c r="NKH263" s="79"/>
      <c r="NKI263" s="80"/>
      <c r="NKJ263" s="91"/>
      <c r="NKK263" s="26"/>
      <c r="NKL263" s="26"/>
      <c r="NKM263" s="81"/>
      <c r="NKN263" s="81"/>
      <c r="NKO263" s="26"/>
      <c r="NKP263" s="91"/>
      <c r="NKQ263" s="91"/>
      <c r="NKR263" s="79"/>
      <c r="NKS263" s="80"/>
      <c r="NKT263" s="91"/>
      <c r="NKU263" s="26"/>
      <c r="NKV263" s="26"/>
      <c r="NKW263" s="81"/>
      <c r="NKX263" s="81"/>
      <c r="NKY263" s="26"/>
      <c r="NKZ263" s="91"/>
      <c r="NLA263" s="91"/>
      <c r="NLB263" s="79"/>
      <c r="NLC263" s="80"/>
      <c r="NLD263" s="91"/>
      <c r="NLE263" s="26"/>
      <c r="NLF263" s="26"/>
      <c r="NLG263" s="81"/>
      <c r="NLH263" s="81"/>
      <c r="NLI263" s="26"/>
      <c r="NLJ263" s="91"/>
      <c r="NLK263" s="91"/>
      <c r="NLL263" s="79"/>
      <c r="NLM263" s="80"/>
      <c r="NLN263" s="91"/>
      <c r="NLO263" s="26"/>
      <c r="NLP263" s="26"/>
      <c r="NLQ263" s="81"/>
      <c r="NLR263" s="81"/>
      <c r="NLS263" s="26"/>
      <c r="NLT263" s="91"/>
      <c r="NLU263" s="91"/>
      <c r="NLV263" s="79"/>
      <c r="NLW263" s="80"/>
      <c r="NLX263" s="91"/>
      <c r="NLY263" s="26"/>
      <c r="NLZ263" s="26"/>
      <c r="NMA263" s="81"/>
      <c r="NMB263" s="81"/>
      <c r="NMC263" s="26"/>
      <c r="NMD263" s="91"/>
      <c r="NME263" s="91"/>
      <c r="NMF263" s="79"/>
      <c r="NMG263" s="80"/>
      <c r="NMH263" s="91"/>
      <c r="NMI263" s="26"/>
      <c r="NMJ263" s="26"/>
      <c r="NMK263" s="81"/>
      <c r="NML263" s="81"/>
      <c r="NMM263" s="26"/>
      <c r="NMN263" s="91"/>
      <c r="NMO263" s="91"/>
      <c r="NMP263" s="79"/>
      <c r="NMQ263" s="80"/>
      <c r="NMR263" s="91"/>
      <c r="NMS263" s="26"/>
      <c r="NMT263" s="26"/>
      <c r="NMU263" s="81"/>
      <c r="NMV263" s="81"/>
      <c r="NMW263" s="26"/>
      <c r="NMX263" s="91"/>
      <c r="NMY263" s="91"/>
      <c r="NMZ263" s="79"/>
      <c r="NNA263" s="80"/>
      <c r="NNB263" s="91"/>
      <c r="NNC263" s="26"/>
      <c r="NND263" s="26"/>
      <c r="NNE263" s="81"/>
      <c r="NNF263" s="81"/>
      <c r="NNG263" s="26"/>
      <c r="NNH263" s="91"/>
      <c r="NNI263" s="91"/>
      <c r="NNJ263" s="79"/>
      <c r="NNK263" s="80"/>
      <c r="NNL263" s="91"/>
      <c r="NNM263" s="26"/>
      <c r="NNN263" s="26"/>
      <c r="NNO263" s="81"/>
      <c r="NNP263" s="81"/>
      <c r="NNQ263" s="26"/>
      <c r="NNR263" s="91"/>
      <c r="NNS263" s="91"/>
      <c r="NNT263" s="79"/>
      <c r="NNU263" s="80"/>
      <c r="NNV263" s="91"/>
      <c r="NNW263" s="26"/>
      <c r="NNX263" s="26"/>
      <c r="NNY263" s="81"/>
      <c r="NNZ263" s="81"/>
      <c r="NOA263" s="26"/>
      <c r="NOB263" s="91"/>
      <c r="NOC263" s="91"/>
      <c r="NOD263" s="79"/>
      <c r="NOE263" s="80"/>
      <c r="NOF263" s="91"/>
      <c r="NOG263" s="26"/>
      <c r="NOH263" s="26"/>
      <c r="NOI263" s="81"/>
      <c r="NOJ263" s="81"/>
      <c r="NOK263" s="26"/>
      <c r="NOL263" s="91"/>
      <c r="NOM263" s="91"/>
      <c r="NON263" s="79"/>
      <c r="NOO263" s="80"/>
      <c r="NOP263" s="91"/>
      <c r="NOQ263" s="26"/>
      <c r="NOR263" s="26"/>
      <c r="NOS263" s="81"/>
      <c r="NOT263" s="81"/>
      <c r="NOU263" s="26"/>
      <c r="NOV263" s="91"/>
      <c r="NOW263" s="91"/>
      <c r="NOX263" s="79"/>
      <c r="NOY263" s="80"/>
      <c r="NOZ263" s="91"/>
      <c r="NPA263" s="26"/>
      <c r="NPB263" s="26"/>
      <c r="NPC263" s="81"/>
      <c r="NPD263" s="81"/>
      <c r="NPE263" s="26"/>
      <c r="NPF263" s="91"/>
      <c r="NPG263" s="91"/>
      <c r="NPH263" s="79"/>
      <c r="NPI263" s="80"/>
      <c r="NPJ263" s="91"/>
      <c r="NPK263" s="26"/>
      <c r="NPL263" s="26"/>
      <c r="NPM263" s="81"/>
      <c r="NPN263" s="81"/>
      <c r="NPO263" s="26"/>
      <c r="NPP263" s="91"/>
      <c r="NPQ263" s="91"/>
      <c r="NPR263" s="79"/>
      <c r="NPS263" s="80"/>
      <c r="NPT263" s="91"/>
      <c r="NPU263" s="26"/>
      <c r="NPV263" s="26"/>
      <c r="NPW263" s="81"/>
      <c r="NPX263" s="81"/>
      <c r="NPY263" s="26"/>
      <c r="NPZ263" s="91"/>
      <c r="NQA263" s="91"/>
      <c r="NQB263" s="79"/>
      <c r="NQC263" s="80"/>
      <c r="NQD263" s="91"/>
      <c r="NQE263" s="26"/>
      <c r="NQF263" s="26"/>
      <c r="NQG263" s="81"/>
      <c r="NQH263" s="81"/>
      <c r="NQI263" s="26"/>
      <c r="NQJ263" s="91"/>
      <c r="NQK263" s="91"/>
      <c r="NQL263" s="79"/>
      <c r="NQM263" s="80"/>
      <c r="NQN263" s="91"/>
      <c r="NQO263" s="26"/>
      <c r="NQP263" s="26"/>
      <c r="NQQ263" s="81"/>
      <c r="NQR263" s="81"/>
      <c r="NQS263" s="26"/>
      <c r="NQT263" s="91"/>
      <c r="NQU263" s="91"/>
      <c r="NQV263" s="79"/>
      <c r="NQW263" s="80"/>
      <c r="NQX263" s="91"/>
      <c r="NQY263" s="26"/>
      <c r="NQZ263" s="26"/>
      <c r="NRA263" s="81"/>
      <c r="NRB263" s="81"/>
      <c r="NRC263" s="26"/>
      <c r="NRD263" s="91"/>
      <c r="NRE263" s="91"/>
      <c r="NRF263" s="79"/>
      <c r="NRG263" s="80"/>
      <c r="NRH263" s="91"/>
      <c r="NRI263" s="26"/>
      <c r="NRJ263" s="26"/>
      <c r="NRK263" s="81"/>
      <c r="NRL263" s="81"/>
      <c r="NRM263" s="26"/>
      <c r="NRN263" s="91"/>
      <c r="NRO263" s="91"/>
      <c r="NRP263" s="79"/>
      <c r="NRQ263" s="80"/>
      <c r="NRR263" s="91"/>
      <c r="NRS263" s="26"/>
      <c r="NRT263" s="26"/>
      <c r="NRU263" s="81"/>
      <c r="NRV263" s="81"/>
      <c r="NRW263" s="26"/>
      <c r="NRX263" s="91"/>
      <c r="NRY263" s="91"/>
      <c r="NRZ263" s="79"/>
      <c r="NSA263" s="80"/>
      <c r="NSB263" s="91"/>
      <c r="NSC263" s="26"/>
      <c r="NSD263" s="26"/>
      <c r="NSE263" s="81"/>
      <c r="NSF263" s="81"/>
      <c r="NSG263" s="26"/>
      <c r="NSH263" s="91"/>
      <c r="NSI263" s="91"/>
      <c r="NSJ263" s="79"/>
      <c r="NSK263" s="80"/>
      <c r="NSL263" s="91"/>
      <c r="NSM263" s="26"/>
      <c r="NSN263" s="26"/>
      <c r="NSO263" s="81"/>
      <c r="NSP263" s="81"/>
      <c r="NSQ263" s="26"/>
      <c r="NSR263" s="91"/>
      <c r="NSS263" s="91"/>
      <c r="NST263" s="79"/>
      <c r="NSU263" s="80"/>
      <c r="NSV263" s="91"/>
      <c r="NSW263" s="26"/>
      <c r="NSX263" s="26"/>
      <c r="NSY263" s="81"/>
      <c r="NSZ263" s="81"/>
      <c r="NTA263" s="26"/>
      <c r="NTB263" s="91"/>
      <c r="NTC263" s="91"/>
      <c r="NTD263" s="79"/>
      <c r="NTE263" s="80"/>
      <c r="NTF263" s="91"/>
      <c r="NTG263" s="26"/>
      <c r="NTH263" s="26"/>
      <c r="NTI263" s="81"/>
      <c r="NTJ263" s="81"/>
      <c r="NTK263" s="26"/>
      <c r="NTL263" s="91"/>
      <c r="NTM263" s="91"/>
      <c r="NTN263" s="79"/>
      <c r="NTO263" s="80"/>
      <c r="NTP263" s="91"/>
      <c r="NTQ263" s="26"/>
      <c r="NTR263" s="26"/>
      <c r="NTS263" s="81"/>
      <c r="NTT263" s="81"/>
      <c r="NTU263" s="26"/>
      <c r="NTV263" s="91"/>
      <c r="NTW263" s="91"/>
      <c r="NTX263" s="79"/>
      <c r="NTY263" s="80"/>
      <c r="NTZ263" s="91"/>
      <c r="NUA263" s="26"/>
      <c r="NUB263" s="26"/>
      <c r="NUC263" s="81"/>
      <c r="NUD263" s="81"/>
      <c r="NUE263" s="26"/>
      <c r="NUF263" s="91"/>
      <c r="NUG263" s="91"/>
      <c r="NUH263" s="79"/>
      <c r="NUI263" s="80"/>
      <c r="NUJ263" s="91"/>
      <c r="NUK263" s="26"/>
      <c r="NUL263" s="26"/>
      <c r="NUM263" s="81"/>
      <c r="NUN263" s="81"/>
      <c r="NUO263" s="26"/>
      <c r="NUP263" s="91"/>
      <c r="NUQ263" s="91"/>
      <c r="NUR263" s="79"/>
      <c r="NUS263" s="80"/>
      <c r="NUT263" s="91"/>
      <c r="NUU263" s="26"/>
      <c r="NUV263" s="26"/>
      <c r="NUW263" s="81"/>
      <c r="NUX263" s="81"/>
      <c r="NUY263" s="26"/>
      <c r="NUZ263" s="91"/>
      <c r="NVA263" s="91"/>
      <c r="NVB263" s="79"/>
      <c r="NVC263" s="80"/>
      <c r="NVD263" s="91"/>
      <c r="NVE263" s="26"/>
      <c r="NVF263" s="26"/>
      <c r="NVG263" s="81"/>
      <c r="NVH263" s="81"/>
      <c r="NVI263" s="26"/>
      <c r="NVJ263" s="91"/>
      <c r="NVK263" s="91"/>
      <c r="NVL263" s="79"/>
      <c r="NVM263" s="80"/>
      <c r="NVN263" s="91"/>
      <c r="NVO263" s="26"/>
      <c r="NVP263" s="26"/>
      <c r="NVQ263" s="81"/>
      <c r="NVR263" s="81"/>
      <c r="NVS263" s="26"/>
      <c r="NVT263" s="91"/>
      <c r="NVU263" s="91"/>
      <c r="NVV263" s="79"/>
      <c r="NVW263" s="80"/>
      <c r="NVX263" s="91"/>
      <c r="NVY263" s="26"/>
      <c r="NVZ263" s="26"/>
      <c r="NWA263" s="81"/>
      <c r="NWB263" s="81"/>
      <c r="NWC263" s="26"/>
      <c r="NWD263" s="91"/>
      <c r="NWE263" s="91"/>
      <c r="NWF263" s="79"/>
      <c r="NWG263" s="80"/>
      <c r="NWH263" s="91"/>
      <c r="NWI263" s="26"/>
      <c r="NWJ263" s="26"/>
      <c r="NWK263" s="81"/>
      <c r="NWL263" s="81"/>
      <c r="NWM263" s="26"/>
      <c r="NWN263" s="91"/>
      <c r="NWO263" s="91"/>
      <c r="NWP263" s="79"/>
      <c r="NWQ263" s="80"/>
      <c r="NWR263" s="91"/>
      <c r="NWS263" s="26"/>
      <c r="NWT263" s="26"/>
      <c r="NWU263" s="81"/>
      <c r="NWV263" s="81"/>
      <c r="NWW263" s="26"/>
      <c r="NWX263" s="91"/>
      <c r="NWY263" s="91"/>
      <c r="NWZ263" s="79"/>
      <c r="NXA263" s="80"/>
      <c r="NXB263" s="91"/>
      <c r="NXC263" s="26"/>
      <c r="NXD263" s="26"/>
      <c r="NXE263" s="81"/>
      <c r="NXF263" s="81"/>
      <c r="NXG263" s="26"/>
      <c r="NXH263" s="91"/>
      <c r="NXI263" s="91"/>
      <c r="NXJ263" s="79"/>
      <c r="NXK263" s="80"/>
      <c r="NXL263" s="91"/>
      <c r="NXM263" s="26"/>
      <c r="NXN263" s="26"/>
      <c r="NXO263" s="81"/>
      <c r="NXP263" s="81"/>
      <c r="NXQ263" s="26"/>
      <c r="NXR263" s="91"/>
      <c r="NXS263" s="91"/>
      <c r="NXT263" s="79"/>
      <c r="NXU263" s="80"/>
      <c r="NXV263" s="91"/>
      <c r="NXW263" s="26"/>
      <c r="NXX263" s="26"/>
      <c r="NXY263" s="81"/>
      <c r="NXZ263" s="81"/>
      <c r="NYA263" s="26"/>
      <c r="NYB263" s="91"/>
      <c r="NYC263" s="91"/>
      <c r="NYD263" s="79"/>
      <c r="NYE263" s="80"/>
      <c r="NYF263" s="91"/>
      <c r="NYG263" s="26"/>
      <c r="NYH263" s="26"/>
      <c r="NYI263" s="81"/>
      <c r="NYJ263" s="81"/>
      <c r="NYK263" s="26"/>
      <c r="NYL263" s="91"/>
      <c r="NYM263" s="91"/>
      <c r="NYN263" s="79"/>
      <c r="NYO263" s="80"/>
      <c r="NYP263" s="91"/>
      <c r="NYQ263" s="26"/>
      <c r="NYR263" s="26"/>
      <c r="NYS263" s="81"/>
      <c r="NYT263" s="81"/>
      <c r="NYU263" s="26"/>
      <c r="NYV263" s="91"/>
      <c r="NYW263" s="91"/>
      <c r="NYX263" s="79"/>
      <c r="NYY263" s="80"/>
      <c r="NYZ263" s="91"/>
      <c r="NZA263" s="26"/>
      <c r="NZB263" s="26"/>
      <c r="NZC263" s="81"/>
      <c r="NZD263" s="81"/>
      <c r="NZE263" s="26"/>
      <c r="NZF263" s="91"/>
      <c r="NZG263" s="91"/>
      <c r="NZH263" s="79"/>
      <c r="NZI263" s="80"/>
      <c r="NZJ263" s="91"/>
      <c r="NZK263" s="26"/>
      <c r="NZL263" s="26"/>
      <c r="NZM263" s="81"/>
      <c r="NZN263" s="81"/>
      <c r="NZO263" s="26"/>
      <c r="NZP263" s="91"/>
      <c r="NZQ263" s="91"/>
      <c r="NZR263" s="79"/>
      <c r="NZS263" s="80"/>
      <c r="NZT263" s="91"/>
      <c r="NZU263" s="26"/>
      <c r="NZV263" s="26"/>
      <c r="NZW263" s="81"/>
      <c r="NZX263" s="81"/>
      <c r="NZY263" s="26"/>
      <c r="NZZ263" s="91"/>
      <c r="OAA263" s="91"/>
      <c r="OAB263" s="79"/>
      <c r="OAC263" s="80"/>
      <c r="OAD263" s="91"/>
      <c r="OAE263" s="26"/>
      <c r="OAF263" s="26"/>
      <c r="OAG263" s="81"/>
      <c r="OAH263" s="81"/>
      <c r="OAI263" s="26"/>
      <c r="OAJ263" s="91"/>
      <c r="OAK263" s="91"/>
      <c r="OAL263" s="79"/>
      <c r="OAM263" s="80"/>
      <c r="OAN263" s="91"/>
      <c r="OAO263" s="26"/>
      <c r="OAP263" s="26"/>
      <c r="OAQ263" s="81"/>
      <c r="OAR263" s="81"/>
      <c r="OAS263" s="26"/>
      <c r="OAT263" s="91"/>
      <c r="OAU263" s="91"/>
      <c r="OAV263" s="79"/>
      <c r="OAW263" s="80"/>
      <c r="OAX263" s="91"/>
      <c r="OAY263" s="26"/>
      <c r="OAZ263" s="26"/>
      <c r="OBA263" s="81"/>
      <c r="OBB263" s="81"/>
      <c r="OBC263" s="26"/>
      <c r="OBD263" s="91"/>
      <c r="OBE263" s="91"/>
      <c r="OBF263" s="79"/>
      <c r="OBG263" s="80"/>
      <c r="OBH263" s="91"/>
      <c r="OBI263" s="26"/>
      <c r="OBJ263" s="26"/>
      <c r="OBK263" s="81"/>
      <c r="OBL263" s="81"/>
      <c r="OBM263" s="26"/>
      <c r="OBN263" s="91"/>
      <c r="OBO263" s="91"/>
      <c r="OBP263" s="79"/>
      <c r="OBQ263" s="80"/>
      <c r="OBR263" s="91"/>
      <c r="OBS263" s="26"/>
      <c r="OBT263" s="26"/>
      <c r="OBU263" s="81"/>
      <c r="OBV263" s="81"/>
      <c r="OBW263" s="26"/>
      <c r="OBX263" s="91"/>
      <c r="OBY263" s="91"/>
      <c r="OBZ263" s="79"/>
      <c r="OCA263" s="80"/>
      <c r="OCB263" s="91"/>
      <c r="OCC263" s="26"/>
      <c r="OCD263" s="26"/>
      <c r="OCE263" s="81"/>
      <c r="OCF263" s="81"/>
      <c r="OCG263" s="26"/>
      <c r="OCH263" s="91"/>
      <c r="OCI263" s="91"/>
      <c r="OCJ263" s="79"/>
      <c r="OCK263" s="80"/>
      <c r="OCL263" s="91"/>
      <c r="OCM263" s="26"/>
      <c r="OCN263" s="26"/>
      <c r="OCO263" s="81"/>
      <c r="OCP263" s="81"/>
      <c r="OCQ263" s="26"/>
      <c r="OCR263" s="91"/>
      <c r="OCS263" s="91"/>
      <c r="OCT263" s="79"/>
      <c r="OCU263" s="80"/>
      <c r="OCV263" s="91"/>
      <c r="OCW263" s="26"/>
      <c r="OCX263" s="26"/>
      <c r="OCY263" s="81"/>
      <c r="OCZ263" s="81"/>
      <c r="ODA263" s="26"/>
      <c r="ODB263" s="91"/>
      <c r="ODC263" s="91"/>
      <c r="ODD263" s="79"/>
      <c r="ODE263" s="80"/>
      <c r="ODF263" s="91"/>
      <c r="ODG263" s="26"/>
      <c r="ODH263" s="26"/>
      <c r="ODI263" s="81"/>
      <c r="ODJ263" s="81"/>
      <c r="ODK263" s="26"/>
      <c r="ODL263" s="91"/>
      <c r="ODM263" s="91"/>
      <c r="ODN263" s="79"/>
      <c r="ODO263" s="80"/>
      <c r="ODP263" s="91"/>
      <c r="ODQ263" s="26"/>
      <c r="ODR263" s="26"/>
      <c r="ODS263" s="81"/>
      <c r="ODT263" s="81"/>
      <c r="ODU263" s="26"/>
      <c r="ODV263" s="91"/>
      <c r="ODW263" s="91"/>
      <c r="ODX263" s="79"/>
      <c r="ODY263" s="80"/>
      <c r="ODZ263" s="91"/>
      <c r="OEA263" s="26"/>
      <c r="OEB263" s="26"/>
      <c r="OEC263" s="81"/>
      <c r="OED263" s="81"/>
      <c r="OEE263" s="26"/>
      <c r="OEF263" s="91"/>
      <c r="OEG263" s="91"/>
      <c r="OEH263" s="79"/>
      <c r="OEI263" s="80"/>
      <c r="OEJ263" s="91"/>
      <c r="OEK263" s="26"/>
      <c r="OEL263" s="26"/>
      <c r="OEM263" s="81"/>
      <c r="OEN263" s="81"/>
      <c r="OEO263" s="26"/>
      <c r="OEP263" s="91"/>
      <c r="OEQ263" s="91"/>
      <c r="OER263" s="79"/>
      <c r="OES263" s="80"/>
      <c r="OET263" s="91"/>
      <c r="OEU263" s="26"/>
      <c r="OEV263" s="26"/>
      <c r="OEW263" s="81"/>
      <c r="OEX263" s="81"/>
      <c r="OEY263" s="26"/>
      <c r="OEZ263" s="91"/>
      <c r="OFA263" s="91"/>
      <c r="OFB263" s="79"/>
      <c r="OFC263" s="80"/>
      <c r="OFD263" s="91"/>
      <c r="OFE263" s="26"/>
      <c r="OFF263" s="26"/>
      <c r="OFG263" s="81"/>
      <c r="OFH263" s="81"/>
      <c r="OFI263" s="26"/>
      <c r="OFJ263" s="91"/>
      <c r="OFK263" s="91"/>
      <c r="OFL263" s="79"/>
      <c r="OFM263" s="80"/>
      <c r="OFN263" s="91"/>
      <c r="OFO263" s="26"/>
      <c r="OFP263" s="26"/>
      <c r="OFQ263" s="81"/>
      <c r="OFR263" s="81"/>
      <c r="OFS263" s="26"/>
      <c r="OFT263" s="91"/>
      <c r="OFU263" s="91"/>
      <c r="OFV263" s="79"/>
      <c r="OFW263" s="80"/>
      <c r="OFX263" s="91"/>
      <c r="OFY263" s="26"/>
      <c r="OFZ263" s="26"/>
      <c r="OGA263" s="81"/>
      <c r="OGB263" s="81"/>
      <c r="OGC263" s="26"/>
      <c r="OGD263" s="91"/>
      <c r="OGE263" s="91"/>
      <c r="OGF263" s="79"/>
      <c r="OGG263" s="80"/>
      <c r="OGH263" s="91"/>
      <c r="OGI263" s="26"/>
      <c r="OGJ263" s="26"/>
      <c r="OGK263" s="81"/>
      <c r="OGL263" s="81"/>
      <c r="OGM263" s="26"/>
      <c r="OGN263" s="91"/>
      <c r="OGO263" s="91"/>
      <c r="OGP263" s="79"/>
      <c r="OGQ263" s="80"/>
      <c r="OGR263" s="91"/>
      <c r="OGS263" s="26"/>
      <c r="OGT263" s="26"/>
      <c r="OGU263" s="81"/>
      <c r="OGV263" s="81"/>
      <c r="OGW263" s="26"/>
      <c r="OGX263" s="91"/>
      <c r="OGY263" s="91"/>
      <c r="OGZ263" s="79"/>
      <c r="OHA263" s="80"/>
      <c r="OHB263" s="91"/>
      <c r="OHC263" s="26"/>
      <c r="OHD263" s="26"/>
      <c r="OHE263" s="81"/>
      <c r="OHF263" s="81"/>
      <c r="OHG263" s="26"/>
      <c r="OHH263" s="91"/>
      <c r="OHI263" s="91"/>
      <c r="OHJ263" s="79"/>
      <c r="OHK263" s="80"/>
      <c r="OHL263" s="91"/>
      <c r="OHM263" s="26"/>
      <c r="OHN263" s="26"/>
      <c r="OHO263" s="81"/>
      <c r="OHP263" s="81"/>
      <c r="OHQ263" s="26"/>
      <c r="OHR263" s="91"/>
      <c r="OHS263" s="91"/>
      <c r="OHT263" s="79"/>
      <c r="OHU263" s="80"/>
      <c r="OHV263" s="91"/>
      <c r="OHW263" s="26"/>
      <c r="OHX263" s="26"/>
      <c r="OHY263" s="81"/>
      <c r="OHZ263" s="81"/>
      <c r="OIA263" s="26"/>
      <c r="OIB263" s="91"/>
      <c r="OIC263" s="91"/>
      <c r="OID263" s="79"/>
      <c r="OIE263" s="80"/>
      <c r="OIF263" s="91"/>
      <c r="OIG263" s="26"/>
      <c r="OIH263" s="26"/>
      <c r="OII263" s="81"/>
      <c r="OIJ263" s="81"/>
      <c r="OIK263" s="26"/>
      <c r="OIL263" s="91"/>
      <c r="OIM263" s="91"/>
      <c r="OIN263" s="79"/>
      <c r="OIO263" s="80"/>
      <c r="OIP263" s="91"/>
      <c r="OIQ263" s="26"/>
      <c r="OIR263" s="26"/>
      <c r="OIS263" s="81"/>
      <c r="OIT263" s="81"/>
      <c r="OIU263" s="26"/>
      <c r="OIV263" s="91"/>
      <c r="OIW263" s="91"/>
      <c r="OIX263" s="79"/>
      <c r="OIY263" s="80"/>
      <c r="OIZ263" s="91"/>
      <c r="OJA263" s="26"/>
      <c r="OJB263" s="26"/>
      <c r="OJC263" s="81"/>
      <c r="OJD263" s="81"/>
      <c r="OJE263" s="26"/>
      <c r="OJF263" s="91"/>
      <c r="OJG263" s="91"/>
      <c r="OJH263" s="79"/>
      <c r="OJI263" s="80"/>
      <c r="OJJ263" s="91"/>
      <c r="OJK263" s="26"/>
      <c r="OJL263" s="26"/>
      <c r="OJM263" s="81"/>
      <c r="OJN263" s="81"/>
      <c r="OJO263" s="26"/>
      <c r="OJP263" s="91"/>
      <c r="OJQ263" s="91"/>
      <c r="OJR263" s="79"/>
      <c r="OJS263" s="80"/>
      <c r="OJT263" s="91"/>
      <c r="OJU263" s="26"/>
      <c r="OJV263" s="26"/>
      <c r="OJW263" s="81"/>
      <c r="OJX263" s="81"/>
      <c r="OJY263" s="26"/>
      <c r="OJZ263" s="91"/>
      <c r="OKA263" s="91"/>
      <c r="OKB263" s="79"/>
      <c r="OKC263" s="80"/>
      <c r="OKD263" s="91"/>
      <c r="OKE263" s="26"/>
      <c r="OKF263" s="26"/>
      <c r="OKG263" s="81"/>
      <c r="OKH263" s="81"/>
      <c r="OKI263" s="26"/>
      <c r="OKJ263" s="91"/>
      <c r="OKK263" s="91"/>
      <c r="OKL263" s="79"/>
      <c r="OKM263" s="80"/>
      <c r="OKN263" s="91"/>
      <c r="OKO263" s="26"/>
      <c r="OKP263" s="26"/>
      <c r="OKQ263" s="81"/>
      <c r="OKR263" s="81"/>
      <c r="OKS263" s="26"/>
      <c r="OKT263" s="91"/>
      <c r="OKU263" s="91"/>
      <c r="OKV263" s="79"/>
      <c r="OKW263" s="80"/>
      <c r="OKX263" s="91"/>
      <c r="OKY263" s="26"/>
      <c r="OKZ263" s="26"/>
      <c r="OLA263" s="81"/>
      <c r="OLB263" s="81"/>
      <c r="OLC263" s="26"/>
      <c r="OLD263" s="91"/>
      <c r="OLE263" s="91"/>
      <c r="OLF263" s="79"/>
      <c r="OLG263" s="80"/>
      <c r="OLH263" s="91"/>
      <c r="OLI263" s="26"/>
      <c r="OLJ263" s="26"/>
      <c r="OLK263" s="81"/>
      <c r="OLL263" s="81"/>
      <c r="OLM263" s="26"/>
      <c r="OLN263" s="91"/>
      <c r="OLO263" s="91"/>
      <c r="OLP263" s="79"/>
      <c r="OLQ263" s="80"/>
      <c r="OLR263" s="91"/>
      <c r="OLS263" s="26"/>
      <c r="OLT263" s="26"/>
      <c r="OLU263" s="81"/>
      <c r="OLV263" s="81"/>
      <c r="OLW263" s="26"/>
      <c r="OLX263" s="91"/>
      <c r="OLY263" s="91"/>
      <c r="OLZ263" s="79"/>
      <c r="OMA263" s="80"/>
      <c r="OMB263" s="91"/>
      <c r="OMC263" s="26"/>
      <c r="OMD263" s="26"/>
      <c r="OME263" s="81"/>
      <c r="OMF263" s="81"/>
      <c r="OMG263" s="26"/>
      <c r="OMH263" s="91"/>
      <c r="OMI263" s="91"/>
      <c r="OMJ263" s="79"/>
      <c r="OMK263" s="80"/>
      <c r="OML263" s="91"/>
      <c r="OMM263" s="26"/>
      <c r="OMN263" s="26"/>
      <c r="OMO263" s="81"/>
      <c r="OMP263" s="81"/>
      <c r="OMQ263" s="26"/>
      <c r="OMR263" s="91"/>
      <c r="OMS263" s="91"/>
      <c r="OMT263" s="79"/>
      <c r="OMU263" s="80"/>
      <c r="OMV263" s="91"/>
      <c r="OMW263" s="26"/>
      <c r="OMX263" s="26"/>
      <c r="OMY263" s="81"/>
      <c r="OMZ263" s="81"/>
      <c r="ONA263" s="26"/>
      <c r="ONB263" s="91"/>
      <c r="ONC263" s="91"/>
      <c r="OND263" s="79"/>
      <c r="ONE263" s="80"/>
      <c r="ONF263" s="91"/>
      <c r="ONG263" s="26"/>
      <c r="ONH263" s="26"/>
      <c r="ONI263" s="81"/>
      <c r="ONJ263" s="81"/>
      <c r="ONK263" s="26"/>
      <c r="ONL263" s="91"/>
      <c r="ONM263" s="91"/>
      <c r="ONN263" s="79"/>
      <c r="ONO263" s="80"/>
      <c r="ONP263" s="91"/>
      <c r="ONQ263" s="26"/>
      <c r="ONR263" s="26"/>
      <c r="ONS263" s="81"/>
      <c r="ONT263" s="81"/>
      <c r="ONU263" s="26"/>
      <c r="ONV263" s="91"/>
      <c r="ONW263" s="91"/>
      <c r="ONX263" s="79"/>
      <c r="ONY263" s="80"/>
      <c r="ONZ263" s="91"/>
      <c r="OOA263" s="26"/>
      <c r="OOB263" s="26"/>
      <c r="OOC263" s="81"/>
      <c r="OOD263" s="81"/>
      <c r="OOE263" s="26"/>
      <c r="OOF263" s="91"/>
      <c r="OOG263" s="91"/>
      <c r="OOH263" s="79"/>
      <c r="OOI263" s="80"/>
      <c r="OOJ263" s="91"/>
      <c r="OOK263" s="26"/>
      <c r="OOL263" s="26"/>
      <c r="OOM263" s="81"/>
      <c r="OON263" s="81"/>
      <c r="OOO263" s="26"/>
      <c r="OOP263" s="91"/>
      <c r="OOQ263" s="91"/>
      <c r="OOR263" s="79"/>
      <c r="OOS263" s="80"/>
      <c r="OOT263" s="91"/>
      <c r="OOU263" s="26"/>
      <c r="OOV263" s="26"/>
      <c r="OOW263" s="81"/>
      <c r="OOX263" s="81"/>
      <c r="OOY263" s="26"/>
      <c r="OOZ263" s="91"/>
      <c r="OPA263" s="91"/>
      <c r="OPB263" s="79"/>
      <c r="OPC263" s="80"/>
      <c r="OPD263" s="91"/>
      <c r="OPE263" s="26"/>
      <c r="OPF263" s="26"/>
      <c r="OPG263" s="81"/>
      <c r="OPH263" s="81"/>
      <c r="OPI263" s="26"/>
      <c r="OPJ263" s="91"/>
      <c r="OPK263" s="91"/>
      <c r="OPL263" s="79"/>
      <c r="OPM263" s="80"/>
      <c r="OPN263" s="91"/>
      <c r="OPO263" s="26"/>
      <c r="OPP263" s="26"/>
      <c r="OPQ263" s="81"/>
      <c r="OPR263" s="81"/>
      <c r="OPS263" s="26"/>
      <c r="OPT263" s="91"/>
      <c r="OPU263" s="91"/>
      <c r="OPV263" s="79"/>
      <c r="OPW263" s="80"/>
      <c r="OPX263" s="91"/>
      <c r="OPY263" s="26"/>
      <c r="OPZ263" s="26"/>
      <c r="OQA263" s="81"/>
      <c r="OQB263" s="81"/>
      <c r="OQC263" s="26"/>
      <c r="OQD263" s="91"/>
      <c r="OQE263" s="91"/>
      <c r="OQF263" s="79"/>
      <c r="OQG263" s="80"/>
      <c r="OQH263" s="91"/>
      <c r="OQI263" s="26"/>
      <c r="OQJ263" s="26"/>
      <c r="OQK263" s="81"/>
      <c r="OQL263" s="81"/>
      <c r="OQM263" s="26"/>
      <c r="OQN263" s="91"/>
      <c r="OQO263" s="91"/>
      <c r="OQP263" s="79"/>
      <c r="OQQ263" s="80"/>
      <c r="OQR263" s="91"/>
      <c r="OQS263" s="26"/>
      <c r="OQT263" s="26"/>
      <c r="OQU263" s="81"/>
      <c r="OQV263" s="81"/>
      <c r="OQW263" s="26"/>
      <c r="OQX263" s="91"/>
      <c r="OQY263" s="91"/>
      <c r="OQZ263" s="79"/>
      <c r="ORA263" s="80"/>
      <c r="ORB263" s="91"/>
      <c r="ORC263" s="26"/>
      <c r="ORD263" s="26"/>
      <c r="ORE263" s="81"/>
      <c r="ORF263" s="81"/>
      <c r="ORG263" s="26"/>
      <c r="ORH263" s="91"/>
      <c r="ORI263" s="91"/>
      <c r="ORJ263" s="79"/>
      <c r="ORK263" s="80"/>
      <c r="ORL263" s="91"/>
      <c r="ORM263" s="26"/>
      <c r="ORN263" s="26"/>
      <c r="ORO263" s="81"/>
      <c r="ORP263" s="81"/>
      <c r="ORQ263" s="26"/>
      <c r="ORR263" s="91"/>
      <c r="ORS263" s="91"/>
      <c r="ORT263" s="79"/>
      <c r="ORU263" s="80"/>
      <c r="ORV263" s="91"/>
      <c r="ORW263" s="26"/>
      <c r="ORX263" s="26"/>
      <c r="ORY263" s="81"/>
      <c r="ORZ263" s="81"/>
      <c r="OSA263" s="26"/>
      <c r="OSB263" s="91"/>
      <c r="OSC263" s="91"/>
      <c r="OSD263" s="79"/>
      <c r="OSE263" s="80"/>
      <c r="OSF263" s="91"/>
      <c r="OSG263" s="26"/>
      <c r="OSH263" s="26"/>
      <c r="OSI263" s="81"/>
      <c r="OSJ263" s="81"/>
      <c r="OSK263" s="26"/>
      <c r="OSL263" s="91"/>
      <c r="OSM263" s="91"/>
      <c r="OSN263" s="79"/>
      <c r="OSO263" s="80"/>
      <c r="OSP263" s="91"/>
      <c r="OSQ263" s="26"/>
      <c r="OSR263" s="26"/>
      <c r="OSS263" s="81"/>
      <c r="OST263" s="81"/>
      <c r="OSU263" s="26"/>
      <c r="OSV263" s="91"/>
      <c r="OSW263" s="91"/>
      <c r="OSX263" s="79"/>
      <c r="OSY263" s="80"/>
      <c r="OSZ263" s="91"/>
      <c r="OTA263" s="26"/>
      <c r="OTB263" s="26"/>
      <c r="OTC263" s="81"/>
      <c r="OTD263" s="81"/>
      <c r="OTE263" s="26"/>
      <c r="OTF263" s="91"/>
      <c r="OTG263" s="91"/>
      <c r="OTH263" s="79"/>
      <c r="OTI263" s="80"/>
      <c r="OTJ263" s="91"/>
      <c r="OTK263" s="26"/>
      <c r="OTL263" s="26"/>
      <c r="OTM263" s="81"/>
      <c r="OTN263" s="81"/>
      <c r="OTO263" s="26"/>
      <c r="OTP263" s="91"/>
      <c r="OTQ263" s="91"/>
      <c r="OTR263" s="79"/>
      <c r="OTS263" s="80"/>
      <c r="OTT263" s="91"/>
      <c r="OTU263" s="26"/>
      <c r="OTV263" s="26"/>
      <c r="OTW263" s="81"/>
      <c r="OTX263" s="81"/>
      <c r="OTY263" s="26"/>
      <c r="OTZ263" s="91"/>
      <c r="OUA263" s="91"/>
      <c r="OUB263" s="79"/>
      <c r="OUC263" s="80"/>
      <c r="OUD263" s="91"/>
      <c r="OUE263" s="26"/>
      <c r="OUF263" s="26"/>
      <c r="OUG263" s="81"/>
      <c r="OUH263" s="81"/>
      <c r="OUI263" s="26"/>
      <c r="OUJ263" s="91"/>
      <c r="OUK263" s="91"/>
      <c r="OUL263" s="79"/>
      <c r="OUM263" s="80"/>
      <c r="OUN263" s="91"/>
      <c r="OUO263" s="26"/>
      <c r="OUP263" s="26"/>
      <c r="OUQ263" s="81"/>
      <c r="OUR263" s="81"/>
      <c r="OUS263" s="26"/>
      <c r="OUT263" s="91"/>
      <c r="OUU263" s="91"/>
      <c r="OUV263" s="79"/>
      <c r="OUW263" s="80"/>
      <c r="OUX263" s="91"/>
      <c r="OUY263" s="26"/>
      <c r="OUZ263" s="26"/>
      <c r="OVA263" s="81"/>
      <c r="OVB263" s="81"/>
      <c r="OVC263" s="26"/>
      <c r="OVD263" s="91"/>
      <c r="OVE263" s="91"/>
      <c r="OVF263" s="79"/>
      <c r="OVG263" s="80"/>
      <c r="OVH263" s="91"/>
      <c r="OVI263" s="26"/>
      <c r="OVJ263" s="26"/>
      <c r="OVK263" s="81"/>
      <c r="OVL263" s="81"/>
      <c r="OVM263" s="26"/>
      <c r="OVN263" s="91"/>
      <c r="OVO263" s="91"/>
      <c r="OVP263" s="79"/>
      <c r="OVQ263" s="80"/>
      <c r="OVR263" s="91"/>
      <c r="OVS263" s="26"/>
      <c r="OVT263" s="26"/>
      <c r="OVU263" s="81"/>
      <c r="OVV263" s="81"/>
      <c r="OVW263" s="26"/>
      <c r="OVX263" s="91"/>
      <c r="OVY263" s="91"/>
      <c r="OVZ263" s="79"/>
      <c r="OWA263" s="80"/>
      <c r="OWB263" s="91"/>
      <c r="OWC263" s="26"/>
      <c r="OWD263" s="26"/>
      <c r="OWE263" s="81"/>
      <c r="OWF263" s="81"/>
      <c r="OWG263" s="26"/>
      <c r="OWH263" s="91"/>
      <c r="OWI263" s="91"/>
      <c r="OWJ263" s="79"/>
      <c r="OWK263" s="80"/>
      <c r="OWL263" s="91"/>
      <c r="OWM263" s="26"/>
      <c r="OWN263" s="26"/>
      <c r="OWO263" s="81"/>
      <c r="OWP263" s="81"/>
      <c r="OWQ263" s="26"/>
      <c r="OWR263" s="91"/>
      <c r="OWS263" s="91"/>
      <c r="OWT263" s="79"/>
      <c r="OWU263" s="80"/>
      <c r="OWV263" s="91"/>
      <c r="OWW263" s="26"/>
      <c r="OWX263" s="26"/>
      <c r="OWY263" s="81"/>
      <c r="OWZ263" s="81"/>
      <c r="OXA263" s="26"/>
      <c r="OXB263" s="91"/>
      <c r="OXC263" s="91"/>
      <c r="OXD263" s="79"/>
      <c r="OXE263" s="80"/>
      <c r="OXF263" s="91"/>
      <c r="OXG263" s="26"/>
      <c r="OXH263" s="26"/>
      <c r="OXI263" s="81"/>
      <c r="OXJ263" s="81"/>
      <c r="OXK263" s="26"/>
      <c r="OXL263" s="91"/>
      <c r="OXM263" s="91"/>
      <c r="OXN263" s="79"/>
      <c r="OXO263" s="80"/>
      <c r="OXP263" s="91"/>
      <c r="OXQ263" s="26"/>
      <c r="OXR263" s="26"/>
      <c r="OXS263" s="81"/>
      <c r="OXT263" s="81"/>
      <c r="OXU263" s="26"/>
      <c r="OXV263" s="91"/>
      <c r="OXW263" s="91"/>
      <c r="OXX263" s="79"/>
      <c r="OXY263" s="80"/>
      <c r="OXZ263" s="91"/>
      <c r="OYA263" s="26"/>
      <c r="OYB263" s="26"/>
      <c r="OYC263" s="81"/>
      <c r="OYD263" s="81"/>
      <c r="OYE263" s="26"/>
      <c r="OYF263" s="91"/>
      <c r="OYG263" s="91"/>
      <c r="OYH263" s="79"/>
      <c r="OYI263" s="80"/>
      <c r="OYJ263" s="91"/>
      <c r="OYK263" s="26"/>
      <c r="OYL263" s="26"/>
      <c r="OYM263" s="81"/>
      <c r="OYN263" s="81"/>
      <c r="OYO263" s="26"/>
      <c r="OYP263" s="91"/>
      <c r="OYQ263" s="91"/>
      <c r="OYR263" s="79"/>
      <c r="OYS263" s="80"/>
      <c r="OYT263" s="91"/>
      <c r="OYU263" s="26"/>
      <c r="OYV263" s="26"/>
      <c r="OYW263" s="81"/>
      <c r="OYX263" s="81"/>
      <c r="OYY263" s="26"/>
      <c r="OYZ263" s="91"/>
      <c r="OZA263" s="91"/>
      <c r="OZB263" s="79"/>
      <c r="OZC263" s="80"/>
      <c r="OZD263" s="91"/>
      <c r="OZE263" s="26"/>
      <c r="OZF263" s="26"/>
      <c r="OZG263" s="81"/>
      <c r="OZH263" s="81"/>
      <c r="OZI263" s="26"/>
      <c r="OZJ263" s="91"/>
      <c r="OZK263" s="91"/>
      <c r="OZL263" s="79"/>
      <c r="OZM263" s="80"/>
      <c r="OZN263" s="91"/>
      <c r="OZO263" s="26"/>
      <c r="OZP263" s="26"/>
      <c r="OZQ263" s="81"/>
      <c r="OZR263" s="81"/>
      <c r="OZS263" s="26"/>
      <c r="OZT263" s="91"/>
      <c r="OZU263" s="91"/>
      <c r="OZV263" s="79"/>
      <c r="OZW263" s="80"/>
      <c r="OZX263" s="91"/>
      <c r="OZY263" s="26"/>
      <c r="OZZ263" s="26"/>
      <c r="PAA263" s="81"/>
      <c r="PAB263" s="81"/>
      <c r="PAC263" s="26"/>
      <c r="PAD263" s="91"/>
      <c r="PAE263" s="91"/>
      <c r="PAF263" s="79"/>
      <c r="PAG263" s="80"/>
      <c r="PAH263" s="91"/>
      <c r="PAI263" s="26"/>
      <c r="PAJ263" s="26"/>
      <c r="PAK263" s="81"/>
      <c r="PAL263" s="81"/>
      <c r="PAM263" s="26"/>
      <c r="PAN263" s="91"/>
      <c r="PAO263" s="91"/>
      <c r="PAP263" s="79"/>
      <c r="PAQ263" s="80"/>
      <c r="PAR263" s="91"/>
      <c r="PAS263" s="26"/>
      <c r="PAT263" s="26"/>
      <c r="PAU263" s="81"/>
      <c r="PAV263" s="81"/>
      <c r="PAW263" s="26"/>
      <c r="PAX263" s="91"/>
      <c r="PAY263" s="91"/>
      <c r="PAZ263" s="79"/>
      <c r="PBA263" s="80"/>
      <c r="PBB263" s="91"/>
      <c r="PBC263" s="26"/>
      <c r="PBD263" s="26"/>
      <c r="PBE263" s="81"/>
      <c r="PBF263" s="81"/>
      <c r="PBG263" s="26"/>
      <c r="PBH263" s="91"/>
      <c r="PBI263" s="91"/>
      <c r="PBJ263" s="79"/>
      <c r="PBK263" s="80"/>
      <c r="PBL263" s="91"/>
      <c r="PBM263" s="26"/>
      <c r="PBN263" s="26"/>
      <c r="PBO263" s="81"/>
      <c r="PBP263" s="81"/>
      <c r="PBQ263" s="26"/>
      <c r="PBR263" s="91"/>
      <c r="PBS263" s="91"/>
      <c r="PBT263" s="79"/>
      <c r="PBU263" s="80"/>
      <c r="PBV263" s="91"/>
      <c r="PBW263" s="26"/>
      <c r="PBX263" s="26"/>
      <c r="PBY263" s="81"/>
      <c r="PBZ263" s="81"/>
      <c r="PCA263" s="26"/>
      <c r="PCB263" s="91"/>
      <c r="PCC263" s="91"/>
      <c r="PCD263" s="79"/>
      <c r="PCE263" s="80"/>
      <c r="PCF263" s="91"/>
      <c r="PCG263" s="26"/>
      <c r="PCH263" s="26"/>
      <c r="PCI263" s="81"/>
      <c r="PCJ263" s="81"/>
      <c r="PCK263" s="26"/>
      <c r="PCL263" s="91"/>
      <c r="PCM263" s="91"/>
      <c r="PCN263" s="79"/>
      <c r="PCO263" s="80"/>
      <c r="PCP263" s="91"/>
      <c r="PCQ263" s="26"/>
      <c r="PCR263" s="26"/>
      <c r="PCS263" s="81"/>
      <c r="PCT263" s="81"/>
      <c r="PCU263" s="26"/>
      <c r="PCV263" s="91"/>
      <c r="PCW263" s="91"/>
      <c r="PCX263" s="79"/>
      <c r="PCY263" s="80"/>
      <c r="PCZ263" s="91"/>
      <c r="PDA263" s="26"/>
      <c r="PDB263" s="26"/>
      <c r="PDC263" s="81"/>
      <c r="PDD263" s="81"/>
      <c r="PDE263" s="26"/>
      <c r="PDF263" s="91"/>
      <c r="PDG263" s="91"/>
      <c r="PDH263" s="79"/>
      <c r="PDI263" s="80"/>
      <c r="PDJ263" s="91"/>
      <c r="PDK263" s="26"/>
      <c r="PDL263" s="26"/>
      <c r="PDM263" s="81"/>
      <c r="PDN263" s="81"/>
      <c r="PDO263" s="26"/>
      <c r="PDP263" s="91"/>
      <c r="PDQ263" s="91"/>
      <c r="PDR263" s="79"/>
      <c r="PDS263" s="80"/>
      <c r="PDT263" s="91"/>
      <c r="PDU263" s="26"/>
      <c r="PDV263" s="26"/>
      <c r="PDW263" s="81"/>
      <c r="PDX263" s="81"/>
      <c r="PDY263" s="26"/>
      <c r="PDZ263" s="91"/>
      <c r="PEA263" s="91"/>
      <c r="PEB263" s="79"/>
      <c r="PEC263" s="80"/>
      <c r="PED263" s="91"/>
      <c r="PEE263" s="26"/>
      <c r="PEF263" s="26"/>
      <c r="PEG263" s="81"/>
      <c r="PEH263" s="81"/>
      <c r="PEI263" s="26"/>
      <c r="PEJ263" s="91"/>
      <c r="PEK263" s="91"/>
      <c r="PEL263" s="79"/>
      <c r="PEM263" s="80"/>
      <c r="PEN263" s="91"/>
      <c r="PEO263" s="26"/>
      <c r="PEP263" s="26"/>
      <c r="PEQ263" s="81"/>
      <c r="PER263" s="81"/>
      <c r="PES263" s="26"/>
      <c r="PET263" s="91"/>
      <c r="PEU263" s="91"/>
      <c r="PEV263" s="79"/>
      <c r="PEW263" s="80"/>
      <c r="PEX263" s="91"/>
      <c r="PEY263" s="26"/>
      <c r="PEZ263" s="26"/>
      <c r="PFA263" s="81"/>
      <c r="PFB263" s="81"/>
      <c r="PFC263" s="26"/>
      <c r="PFD263" s="91"/>
      <c r="PFE263" s="91"/>
      <c r="PFF263" s="79"/>
      <c r="PFG263" s="80"/>
      <c r="PFH263" s="91"/>
      <c r="PFI263" s="26"/>
      <c r="PFJ263" s="26"/>
      <c r="PFK263" s="81"/>
      <c r="PFL263" s="81"/>
      <c r="PFM263" s="26"/>
      <c r="PFN263" s="91"/>
      <c r="PFO263" s="91"/>
      <c r="PFP263" s="79"/>
      <c r="PFQ263" s="80"/>
      <c r="PFR263" s="91"/>
      <c r="PFS263" s="26"/>
      <c r="PFT263" s="26"/>
      <c r="PFU263" s="81"/>
      <c r="PFV263" s="81"/>
      <c r="PFW263" s="26"/>
      <c r="PFX263" s="91"/>
      <c r="PFY263" s="91"/>
      <c r="PFZ263" s="79"/>
      <c r="PGA263" s="80"/>
      <c r="PGB263" s="91"/>
      <c r="PGC263" s="26"/>
      <c r="PGD263" s="26"/>
      <c r="PGE263" s="81"/>
      <c r="PGF263" s="81"/>
      <c r="PGG263" s="26"/>
      <c r="PGH263" s="91"/>
      <c r="PGI263" s="91"/>
      <c r="PGJ263" s="79"/>
      <c r="PGK263" s="80"/>
      <c r="PGL263" s="91"/>
      <c r="PGM263" s="26"/>
      <c r="PGN263" s="26"/>
      <c r="PGO263" s="81"/>
      <c r="PGP263" s="81"/>
      <c r="PGQ263" s="26"/>
      <c r="PGR263" s="91"/>
      <c r="PGS263" s="91"/>
      <c r="PGT263" s="79"/>
      <c r="PGU263" s="80"/>
      <c r="PGV263" s="91"/>
      <c r="PGW263" s="26"/>
      <c r="PGX263" s="26"/>
      <c r="PGY263" s="81"/>
      <c r="PGZ263" s="81"/>
      <c r="PHA263" s="26"/>
      <c r="PHB263" s="91"/>
      <c r="PHC263" s="91"/>
      <c r="PHD263" s="79"/>
      <c r="PHE263" s="80"/>
      <c r="PHF263" s="91"/>
      <c r="PHG263" s="26"/>
      <c r="PHH263" s="26"/>
      <c r="PHI263" s="81"/>
      <c r="PHJ263" s="81"/>
      <c r="PHK263" s="26"/>
      <c r="PHL263" s="91"/>
      <c r="PHM263" s="91"/>
      <c r="PHN263" s="79"/>
      <c r="PHO263" s="80"/>
      <c r="PHP263" s="91"/>
      <c r="PHQ263" s="26"/>
      <c r="PHR263" s="26"/>
      <c r="PHS263" s="81"/>
      <c r="PHT263" s="81"/>
      <c r="PHU263" s="26"/>
      <c r="PHV263" s="91"/>
      <c r="PHW263" s="91"/>
      <c r="PHX263" s="79"/>
      <c r="PHY263" s="80"/>
      <c r="PHZ263" s="91"/>
      <c r="PIA263" s="26"/>
      <c r="PIB263" s="26"/>
      <c r="PIC263" s="81"/>
      <c r="PID263" s="81"/>
      <c r="PIE263" s="26"/>
      <c r="PIF263" s="91"/>
      <c r="PIG263" s="91"/>
      <c r="PIH263" s="79"/>
      <c r="PII263" s="80"/>
      <c r="PIJ263" s="91"/>
      <c r="PIK263" s="26"/>
      <c r="PIL263" s="26"/>
      <c r="PIM263" s="81"/>
      <c r="PIN263" s="81"/>
      <c r="PIO263" s="26"/>
      <c r="PIP263" s="91"/>
      <c r="PIQ263" s="91"/>
      <c r="PIR263" s="79"/>
      <c r="PIS263" s="80"/>
      <c r="PIT263" s="91"/>
      <c r="PIU263" s="26"/>
      <c r="PIV263" s="26"/>
      <c r="PIW263" s="81"/>
      <c r="PIX263" s="81"/>
      <c r="PIY263" s="26"/>
      <c r="PIZ263" s="91"/>
      <c r="PJA263" s="91"/>
      <c r="PJB263" s="79"/>
      <c r="PJC263" s="80"/>
      <c r="PJD263" s="91"/>
      <c r="PJE263" s="26"/>
      <c r="PJF263" s="26"/>
      <c r="PJG263" s="81"/>
      <c r="PJH263" s="81"/>
      <c r="PJI263" s="26"/>
      <c r="PJJ263" s="91"/>
      <c r="PJK263" s="91"/>
      <c r="PJL263" s="79"/>
      <c r="PJM263" s="80"/>
      <c r="PJN263" s="91"/>
      <c r="PJO263" s="26"/>
      <c r="PJP263" s="26"/>
      <c r="PJQ263" s="81"/>
      <c r="PJR263" s="81"/>
      <c r="PJS263" s="26"/>
      <c r="PJT263" s="91"/>
      <c r="PJU263" s="91"/>
      <c r="PJV263" s="79"/>
      <c r="PJW263" s="80"/>
      <c r="PJX263" s="91"/>
      <c r="PJY263" s="26"/>
      <c r="PJZ263" s="26"/>
      <c r="PKA263" s="81"/>
      <c r="PKB263" s="81"/>
      <c r="PKC263" s="26"/>
      <c r="PKD263" s="91"/>
      <c r="PKE263" s="91"/>
      <c r="PKF263" s="79"/>
      <c r="PKG263" s="80"/>
      <c r="PKH263" s="91"/>
      <c r="PKI263" s="26"/>
      <c r="PKJ263" s="26"/>
      <c r="PKK263" s="81"/>
      <c r="PKL263" s="81"/>
      <c r="PKM263" s="26"/>
      <c r="PKN263" s="91"/>
      <c r="PKO263" s="91"/>
      <c r="PKP263" s="79"/>
      <c r="PKQ263" s="80"/>
      <c r="PKR263" s="91"/>
      <c r="PKS263" s="26"/>
      <c r="PKT263" s="26"/>
      <c r="PKU263" s="81"/>
      <c r="PKV263" s="81"/>
      <c r="PKW263" s="26"/>
      <c r="PKX263" s="91"/>
      <c r="PKY263" s="91"/>
      <c r="PKZ263" s="79"/>
      <c r="PLA263" s="80"/>
      <c r="PLB263" s="91"/>
      <c r="PLC263" s="26"/>
      <c r="PLD263" s="26"/>
      <c r="PLE263" s="81"/>
      <c r="PLF263" s="81"/>
      <c r="PLG263" s="26"/>
      <c r="PLH263" s="91"/>
      <c r="PLI263" s="91"/>
      <c r="PLJ263" s="79"/>
      <c r="PLK263" s="80"/>
      <c r="PLL263" s="91"/>
      <c r="PLM263" s="26"/>
      <c r="PLN263" s="26"/>
      <c r="PLO263" s="81"/>
      <c r="PLP263" s="81"/>
      <c r="PLQ263" s="26"/>
      <c r="PLR263" s="91"/>
      <c r="PLS263" s="91"/>
      <c r="PLT263" s="79"/>
      <c r="PLU263" s="80"/>
      <c r="PLV263" s="91"/>
      <c r="PLW263" s="26"/>
      <c r="PLX263" s="26"/>
      <c r="PLY263" s="81"/>
      <c r="PLZ263" s="81"/>
      <c r="PMA263" s="26"/>
      <c r="PMB263" s="91"/>
      <c r="PMC263" s="91"/>
      <c r="PMD263" s="79"/>
      <c r="PME263" s="80"/>
      <c r="PMF263" s="91"/>
      <c r="PMG263" s="26"/>
      <c r="PMH263" s="26"/>
      <c r="PMI263" s="81"/>
      <c r="PMJ263" s="81"/>
      <c r="PMK263" s="26"/>
      <c r="PML263" s="91"/>
      <c r="PMM263" s="91"/>
      <c r="PMN263" s="79"/>
      <c r="PMO263" s="80"/>
      <c r="PMP263" s="91"/>
      <c r="PMQ263" s="26"/>
      <c r="PMR263" s="26"/>
      <c r="PMS263" s="81"/>
      <c r="PMT263" s="81"/>
      <c r="PMU263" s="26"/>
      <c r="PMV263" s="91"/>
      <c r="PMW263" s="91"/>
      <c r="PMX263" s="79"/>
      <c r="PMY263" s="80"/>
      <c r="PMZ263" s="91"/>
      <c r="PNA263" s="26"/>
      <c r="PNB263" s="26"/>
      <c r="PNC263" s="81"/>
      <c r="PND263" s="81"/>
      <c r="PNE263" s="26"/>
      <c r="PNF263" s="91"/>
      <c r="PNG263" s="91"/>
      <c r="PNH263" s="79"/>
      <c r="PNI263" s="80"/>
      <c r="PNJ263" s="91"/>
      <c r="PNK263" s="26"/>
      <c r="PNL263" s="26"/>
      <c r="PNM263" s="81"/>
      <c r="PNN263" s="81"/>
      <c r="PNO263" s="26"/>
      <c r="PNP263" s="91"/>
      <c r="PNQ263" s="91"/>
      <c r="PNR263" s="79"/>
      <c r="PNS263" s="80"/>
      <c r="PNT263" s="91"/>
      <c r="PNU263" s="26"/>
      <c r="PNV263" s="26"/>
      <c r="PNW263" s="81"/>
      <c r="PNX263" s="81"/>
      <c r="PNY263" s="26"/>
      <c r="PNZ263" s="91"/>
      <c r="POA263" s="91"/>
      <c r="POB263" s="79"/>
      <c r="POC263" s="80"/>
      <c r="POD263" s="91"/>
      <c r="POE263" s="26"/>
      <c r="POF263" s="26"/>
      <c r="POG263" s="81"/>
      <c r="POH263" s="81"/>
      <c r="POI263" s="26"/>
      <c r="POJ263" s="91"/>
      <c r="POK263" s="91"/>
      <c r="POL263" s="79"/>
      <c r="POM263" s="80"/>
      <c r="PON263" s="91"/>
      <c r="POO263" s="26"/>
      <c r="POP263" s="26"/>
      <c r="POQ263" s="81"/>
      <c r="POR263" s="81"/>
      <c r="POS263" s="26"/>
      <c r="POT263" s="91"/>
      <c r="POU263" s="91"/>
      <c r="POV263" s="79"/>
      <c r="POW263" s="80"/>
      <c r="POX263" s="91"/>
      <c r="POY263" s="26"/>
      <c r="POZ263" s="26"/>
      <c r="PPA263" s="81"/>
      <c r="PPB263" s="81"/>
      <c r="PPC263" s="26"/>
      <c r="PPD263" s="91"/>
      <c r="PPE263" s="91"/>
      <c r="PPF263" s="79"/>
      <c r="PPG263" s="80"/>
      <c r="PPH263" s="91"/>
      <c r="PPI263" s="26"/>
      <c r="PPJ263" s="26"/>
      <c r="PPK263" s="81"/>
      <c r="PPL263" s="81"/>
      <c r="PPM263" s="26"/>
      <c r="PPN263" s="91"/>
      <c r="PPO263" s="91"/>
      <c r="PPP263" s="79"/>
      <c r="PPQ263" s="80"/>
      <c r="PPR263" s="91"/>
      <c r="PPS263" s="26"/>
      <c r="PPT263" s="26"/>
      <c r="PPU263" s="81"/>
      <c r="PPV263" s="81"/>
      <c r="PPW263" s="26"/>
      <c r="PPX263" s="91"/>
      <c r="PPY263" s="91"/>
      <c r="PPZ263" s="79"/>
      <c r="PQA263" s="80"/>
      <c r="PQB263" s="91"/>
      <c r="PQC263" s="26"/>
      <c r="PQD263" s="26"/>
      <c r="PQE263" s="81"/>
      <c r="PQF263" s="81"/>
      <c r="PQG263" s="26"/>
      <c r="PQH263" s="91"/>
      <c r="PQI263" s="91"/>
      <c r="PQJ263" s="79"/>
      <c r="PQK263" s="80"/>
      <c r="PQL263" s="91"/>
      <c r="PQM263" s="26"/>
      <c r="PQN263" s="26"/>
      <c r="PQO263" s="81"/>
      <c r="PQP263" s="81"/>
      <c r="PQQ263" s="26"/>
      <c r="PQR263" s="91"/>
      <c r="PQS263" s="91"/>
      <c r="PQT263" s="79"/>
      <c r="PQU263" s="80"/>
      <c r="PQV263" s="91"/>
      <c r="PQW263" s="26"/>
      <c r="PQX263" s="26"/>
      <c r="PQY263" s="81"/>
      <c r="PQZ263" s="81"/>
      <c r="PRA263" s="26"/>
      <c r="PRB263" s="91"/>
      <c r="PRC263" s="91"/>
      <c r="PRD263" s="79"/>
      <c r="PRE263" s="80"/>
      <c r="PRF263" s="91"/>
      <c r="PRG263" s="26"/>
      <c r="PRH263" s="26"/>
      <c r="PRI263" s="81"/>
      <c r="PRJ263" s="81"/>
      <c r="PRK263" s="26"/>
      <c r="PRL263" s="91"/>
      <c r="PRM263" s="91"/>
      <c r="PRN263" s="79"/>
      <c r="PRO263" s="80"/>
      <c r="PRP263" s="91"/>
      <c r="PRQ263" s="26"/>
      <c r="PRR263" s="26"/>
      <c r="PRS263" s="81"/>
      <c r="PRT263" s="81"/>
      <c r="PRU263" s="26"/>
      <c r="PRV263" s="91"/>
      <c r="PRW263" s="91"/>
      <c r="PRX263" s="79"/>
      <c r="PRY263" s="80"/>
      <c r="PRZ263" s="91"/>
      <c r="PSA263" s="26"/>
      <c r="PSB263" s="26"/>
      <c r="PSC263" s="81"/>
      <c r="PSD263" s="81"/>
      <c r="PSE263" s="26"/>
      <c r="PSF263" s="91"/>
      <c r="PSG263" s="91"/>
      <c r="PSH263" s="79"/>
      <c r="PSI263" s="80"/>
      <c r="PSJ263" s="91"/>
      <c r="PSK263" s="26"/>
      <c r="PSL263" s="26"/>
      <c r="PSM263" s="81"/>
      <c r="PSN263" s="81"/>
      <c r="PSO263" s="26"/>
      <c r="PSP263" s="91"/>
      <c r="PSQ263" s="91"/>
      <c r="PSR263" s="79"/>
      <c r="PSS263" s="80"/>
      <c r="PST263" s="91"/>
      <c r="PSU263" s="26"/>
      <c r="PSV263" s="26"/>
      <c r="PSW263" s="81"/>
      <c r="PSX263" s="81"/>
      <c r="PSY263" s="26"/>
      <c r="PSZ263" s="91"/>
      <c r="PTA263" s="91"/>
      <c r="PTB263" s="79"/>
      <c r="PTC263" s="80"/>
      <c r="PTD263" s="91"/>
      <c r="PTE263" s="26"/>
      <c r="PTF263" s="26"/>
      <c r="PTG263" s="81"/>
      <c r="PTH263" s="81"/>
      <c r="PTI263" s="26"/>
      <c r="PTJ263" s="91"/>
      <c r="PTK263" s="91"/>
      <c r="PTL263" s="79"/>
      <c r="PTM263" s="80"/>
      <c r="PTN263" s="91"/>
      <c r="PTO263" s="26"/>
      <c r="PTP263" s="26"/>
      <c r="PTQ263" s="81"/>
      <c r="PTR263" s="81"/>
      <c r="PTS263" s="26"/>
      <c r="PTT263" s="91"/>
      <c r="PTU263" s="91"/>
      <c r="PTV263" s="79"/>
      <c r="PTW263" s="80"/>
      <c r="PTX263" s="91"/>
      <c r="PTY263" s="26"/>
      <c r="PTZ263" s="26"/>
      <c r="PUA263" s="81"/>
      <c r="PUB263" s="81"/>
      <c r="PUC263" s="26"/>
      <c r="PUD263" s="91"/>
      <c r="PUE263" s="91"/>
      <c r="PUF263" s="79"/>
      <c r="PUG263" s="80"/>
      <c r="PUH263" s="91"/>
      <c r="PUI263" s="26"/>
      <c r="PUJ263" s="26"/>
      <c r="PUK263" s="81"/>
      <c r="PUL263" s="81"/>
      <c r="PUM263" s="26"/>
      <c r="PUN263" s="91"/>
      <c r="PUO263" s="91"/>
      <c r="PUP263" s="79"/>
      <c r="PUQ263" s="80"/>
      <c r="PUR263" s="91"/>
      <c r="PUS263" s="26"/>
      <c r="PUT263" s="26"/>
      <c r="PUU263" s="81"/>
      <c r="PUV263" s="81"/>
      <c r="PUW263" s="26"/>
      <c r="PUX263" s="91"/>
      <c r="PUY263" s="91"/>
      <c r="PUZ263" s="79"/>
      <c r="PVA263" s="80"/>
      <c r="PVB263" s="91"/>
      <c r="PVC263" s="26"/>
      <c r="PVD263" s="26"/>
      <c r="PVE263" s="81"/>
      <c r="PVF263" s="81"/>
      <c r="PVG263" s="26"/>
      <c r="PVH263" s="91"/>
      <c r="PVI263" s="91"/>
      <c r="PVJ263" s="79"/>
      <c r="PVK263" s="80"/>
      <c r="PVL263" s="91"/>
      <c r="PVM263" s="26"/>
      <c r="PVN263" s="26"/>
      <c r="PVO263" s="81"/>
      <c r="PVP263" s="81"/>
      <c r="PVQ263" s="26"/>
      <c r="PVR263" s="91"/>
      <c r="PVS263" s="91"/>
      <c r="PVT263" s="79"/>
      <c r="PVU263" s="80"/>
      <c r="PVV263" s="91"/>
      <c r="PVW263" s="26"/>
      <c r="PVX263" s="26"/>
      <c r="PVY263" s="81"/>
      <c r="PVZ263" s="81"/>
      <c r="PWA263" s="26"/>
      <c r="PWB263" s="91"/>
      <c r="PWC263" s="91"/>
      <c r="PWD263" s="79"/>
      <c r="PWE263" s="80"/>
      <c r="PWF263" s="91"/>
      <c r="PWG263" s="26"/>
      <c r="PWH263" s="26"/>
      <c r="PWI263" s="81"/>
      <c r="PWJ263" s="81"/>
      <c r="PWK263" s="26"/>
      <c r="PWL263" s="91"/>
      <c r="PWM263" s="91"/>
      <c r="PWN263" s="79"/>
      <c r="PWO263" s="80"/>
      <c r="PWP263" s="91"/>
      <c r="PWQ263" s="26"/>
      <c r="PWR263" s="26"/>
      <c r="PWS263" s="81"/>
      <c r="PWT263" s="81"/>
      <c r="PWU263" s="26"/>
      <c r="PWV263" s="91"/>
      <c r="PWW263" s="91"/>
      <c r="PWX263" s="79"/>
      <c r="PWY263" s="80"/>
      <c r="PWZ263" s="91"/>
      <c r="PXA263" s="26"/>
      <c r="PXB263" s="26"/>
      <c r="PXC263" s="81"/>
      <c r="PXD263" s="81"/>
      <c r="PXE263" s="26"/>
      <c r="PXF263" s="91"/>
      <c r="PXG263" s="91"/>
      <c r="PXH263" s="79"/>
      <c r="PXI263" s="80"/>
      <c r="PXJ263" s="91"/>
      <c r="PXK263" s="26"/>
      <c r="PXL263" s="26"/>
      <c r="PXM263" s="81"/>
      <c r="PXN263" s="81"/>
      <c r="PXO263" s="26"/>
      <c r="PXP263" s="91"/>
      <c r="PXQ263" s="91"/>
      <c r="PXR263" s="79"/>
      <c r="PXS263" s="80"/>
      <c r="PXT263" s="91"/>
      <c r="PXU263" s="26"/>
      <c r="PXV263" s="26"/>
      <c r="PXW263" s="81"/>
      <c r="PXX263" s="81"/>
      <c r="PXY263" s="26"/>
      <c r="PXZ263" s="91"/>
      <c r="PYA263" s="91"/>
      <c r="PYB263" s="79"/>
      <c r="PYC263" s="80"/>
      <c r="PYD263" s="91"/>
      <c r="PYE263" s="26"/>
      <c r="PYF263" s="26"/>
      <c r="PYG263" s="81"/>
      <c r="PYH263" s="81"/>
      <c r="PYI263" s="26"/>
      <c r="PYJ263" s="91"/>
      <c r="PYK263" s="91"/>
      <c r="PYL263" s="79"/>
      <c r="PYM263" s="80"/>
      <c r="PYN263" s="91"/>
      <c r="PYO263" s="26"/>
      <c r="PYP263" s="26"/>
      <c r="PYQ263" s="81"/>
      <c r="PYR263" s="81"/>
      <c r="PYS263" s="26"/>
      <c r="PYT263" s="91"/>
      <c r="PYU263" s="91"/>
      <c r="PYV263" s="79"/>
      <c r="PYW263" s="80"/>
      <c r="PYX263" s="91"/>
      <c r="PYY263" s="26"/>
      <c r="PYZ263" s="26"/>
      <c r="PZA263" s="81"/>
      <c r="PZB263" s="81"/>
      <c r="PZC263" s="26"/>
      <c r="PZD263" s="91"/>
      <c r="PZE263" s="91"/>
      <c r="PZF263" s="79"/>
      <c r="PZG263" s="80"/>
      <c r="PZH263" s="91"/>
      <c r="PZI263" s="26"/>
      <c r="PZJ263" s="26"/>
      <c r="PZK263" s="81"/>
      <c r="PZL263" s="81"/>
      <c r="PZM263" s="26"/>
      <c r="PZN263" s="91"/>
      <c r="PZO263" s="91"/>
      <c r="PZP263" s="79"/>
      <c r="PZQ263" s="80"/>
      <c r="PZR263" s="91"/>
      <c r="PZS263" s="26"/>
      <c r="PZT263" s="26"/>
      <c r="PZU263" s="81"/>
      <c r="PZV263" s="81"/>
      <c r="PZW263" s="26"/>
      <c r="PZX263" s="91"/>
      <c r="PZY263" s="91"/>
      <c r="PZZ263" s="79"/>
      <c r="QAA263" s="80"/>
      <c r="QAB263" s="91"/>
      <c r="QAC263" s="26"/>
      <c r="QAD263" s="26"/>
      <c r="QAE263" s="81"/>
      <c r="QAF263" s="81"/>
      <c r="QAG263" s="26"/>
      <c r="QAH263" s="91"/>
      <c r="QAI263" s="91"/>
      <c r="QAJ263" s="79"/>
      <c r="QAK263" s="80"/>
      <c r="QAL263" s="91"/>
      <c r="QAM263" s="26"/>
      <c r="QAN263" s="26"/>
      <c r="QAO263" s="81"/>
      <c r="QAP263" s="81"/>
      <c r="QAQ263" s="26"/>
      <c r="QAR263" s="91"/>
      <c r="QAS263" s="91"/>
      <c r="QAT263" s="79"/>
      <c r="QAU263" s="80"/>
      <c r="QAV263" s="91"/>
      <c r="QAW263" s="26"/>
      <c r="QAX263" s="26"/>
      <c r="QAY263" s="81"/>
      <c r="QAZ263" s="81"/>
      <c r="QBA263" s="26"/>
      <c r="QBB263" s="91"/>
      <c r="QBC263" s="91"/>
      <c r="QBD263" s="79"/>
      <c r="QBE263" s="80"/>
      <c r="QBF263" s="91"/>
      <c r="QBG263" s="26"/>
      <c r="QBH263" s="26"/>
      <c r="QBI263" s="81"/>
      <c r="QBJ263" s="81"/>
      <c r="QBK263" s="26"/>
      <c r="QBL263" s="91"/>
      <c r="QBM263" s="91"/>
      <c r="QBN263" s="79"/>
      <c r="QBO263" s="80"/>
      <c r="QBP263" s="91"/>
      <c r="QBQ263" s="26"/>
      <c r="QBR263" s="26"/>
      <c r="QBS263" s="81"/>
      <c r="QBT263" s="81"/>
      <c r="QBU263" s="26"/>
      <c r="QBV263" s="91"/>
      <c r="QBW263" s="91"/>
      <c r="QBX263" s="79"/>
      <c r="QBY263" s="80"/>
      <c r="QBZ263" s="91"/>
      <c r="QCA263" s="26"/>
      <c r="QCB263" s="26"/>
      <c r="QCC263" s="81"/>
      <c r="QCD263" s="81"/>
      <c r="QCE263" s="26"/>
      <c r="QCF263" s="91"/>
      <c r="QCG263" s="91"/>
      <c r="QCH263" s="79"/>
      <c r="QCI263" s="80"/>
      <c r="QCJ263" s="91"/>
      <c r="QCK263" s="26"/>
      <c r="QCL263" s="26"/>
      <c r="QCM263" s="81"/>
      <c r="QCN263" s="81"/>
      <c r="QCO263" s="26"/>
      <c r="QCP263" s="91"/>
      <c r="QCQ263" s="91"/>
      <c r="QCR263" s="79"/>
      <c r="QCS263" s="80"/>
      <c r="QCT263" s="91"/>
      <c r="QCU263" s="26"/>
      <c r="QCV263" s="26"/>
      <c r="QCW263" s="81"/>
      <c r="QCX263" s="81"/>
      <c r="QCY263" s="26"/>
      <c r="QCZ263" s="91"/>
      <c r="QDA263" s="91"/>
      <c r="QDB263" s="79"/>
      <c r="QDC263" s="80"/>
      <c r="QDD263" s="91"/>
      <c r="QDE263" s="26"/>
      <c r="QDF263" s="26"/>
      <c r="QDG263" s="81"/>
      <c r="QDH263" s="81"/>
      <c r="QDI263" s="26"/>
      <c r="QDJ263" s="91"/>
      <c r="QDK263" s="91"/>
      <c r="QDL263" s="79"/>
      <c r="QDM263" s="80"/>
      <c r="QDN263" s="91"/>
      <c r="QDO263" s="26"/>
      <c r="QDP263" s="26"/>
      <c r="QDQ263" s="81"/>
      <c r="QDR263" s="81"/>
      <c r="QDS263" s="26"/>
      <c r="QDT263" s="91"/>
      <c r="QDU263" s="91"/>
      <c r="QDV263" s="79"/>
      <c r="QDW263" s="80"/>
      <c r="QDX263" s="91"/>
      <c r="QDY263" s="26"/>
      <c r="QDZ263" s="26"/>
      <c r="QEA263" s="81"/>
      <c r="QEB263" s="81"/>
      <c r="QEC263" s="26"/>
      <c r="QED263" s="91"/>
      <c r="QEE263" s="91"/>
      <c r="QEF263" s="79"/>
      <c r="QEG263" s="80"/>
      <c r="QEH263" s="91"/>
      <c r="QEI263" s="26"/>
      <c r="QEJ263" s="26"/>
      <c r="QEK263" s="81"/>
      <c r="QEL263" s="81"/>
      <c r="QEM263" s="26"/>
      <c r="QEN263" s="91"/>
      <c r="QEO263" s="91"/>
      <c r="QEP263" s="79"/>
      <c r="QEQ263" s="80"/>
      <c r="QER263" s="91"/>
      <c r="QES263" s="26"/>
      <c r="QET263" s="26"/>
      <c r="QEU263" s="81"/>
      <c r="QEV263" s="81"/>
      <c r="QEW263" s="26"/>
      <c r="QEX263" s="91"/>
      <c r="QEY263" s="91"/>
      <c r="QEZ263" s="79"/>
      <c r="QFA263" s="80"/>
      <c r="QFB263" s="91"/>
      <c r="QFC263" s="26"/>
      <c r="QFD263" s="26"/>
      <c r="QFE263" s="81"/>
      <c r="QFF263" s="81"/>
      <c r="QFG263" s="26"/>
      <c r="QFH263" s="91"/>
      <c r="QFI263" s="91"/>
      <c r="QFJ263" s="79"/>
      <c r="QFK263" s="80"/>
      <c r="QFL263" s="91"/>
      <c r="QFM263" s="26"/>
      <c r="QFN263" s="26"/>
      <c r="QFO263" s="81"/>
      <c r="QFP263" s="81"/>
      <c r="QFQ263" s="26"/>
      <c r="QFR263" s="91"/>
      <c r="QFS263" s="91"/>
      <c r="QFT263" s="79"/>
      <c r="QFU263" s="80"/>
      <c r="QFV263" s="91"/>
      <c r="QFW263" s="26"/>
      <c r="QFX263" s="26"/>
      <c r="QFY263" s="81"/>
      <c r="QFZ263" s="81"/>
      <c r="QGA263" s="26"/>
      <c r="QGB263" s="91"/>
      <c r="QGC263" s="91"/>
      <c r="QGD263" s="79"/>
      <c r="QGE263" s="80"/>
      <c r="QGF263" s="91"/>
      <c r="QGG263" s="26"/>
      <c r="QGH263" s="26"/>
      <c r="QGI263" s="81"/>
      <c r="QGJ263" s="81"/>
      <c r="QGK263" s="26"/>
      <c r="QGL263" s="91"/>
      <c r="QGM263" s="91"/>
      <c r="QGN263" s="79"/>
      <c r="QGO263" s="80"/>
      <c r="QGP263" s="91"/>
      <c r="QGQ263" s="26"/>
      <c r="QGR263" s="26"/>
      <c r="QGS263" s="81"/>
      <c r="QGT263" s="81"/>
      <c r="QGU263" s="26"/>
      <c r="QGV263" s="91"/>
      <c r="QGW263" s="91"/>
      <c r="QGX263" s="79"/>
      <c r="QGY263" s="80"/>
      <c r="QGZ263" s="91"/>
      <c r="QHA263" s="26"/>
      <c r="QHB263" s="26"/>
      <c r="QHC263" s="81"/>
      <c r="QHD263" s="81"/>
      <c r="QHE263" s="26"/>
      <c r="QHF263" s="91"/>
      <c r="QHG263" s="91"/>
      <c r="QHH263" s="79"/>
      <c r="QHI263" s="80"/>
      <c r="QHJ263" s="91"/>
      <c r="QHK263" s="26"/>
      <c r="QHL263" s="26"/>
      <c r="QHM263" s="81"/>
      <c r="QHN263" s="81"/>
      <c r="QHO263" s="26"/>
      <c r="QHP263" s="91"/>
      <c r="QHQ263" s="91"/>
      <c r="QHR263" s="79"/>
      <c r="QHS263" s="80"/>
      <c r="QHT263" s="91"/>
      <c r="QHU263" s="26"/>
      <c r="QHV263" s="26"/>
      <c r="QHW263" s="81"/>
      <c r="QHX263" s="81"/>
      <c r="QHY263" s="26"/>
      <c r="QHZ263" s="91"/>
      <c r="QIA263" s="91"/>
      <c r="QIB263" s="79"/>
      <c r="QIC263" s="80"/>
      <c r="QID263" s="91"/>
      <c r="QIE263" s="26"/>
      <c r="QIF263" s="26"/>
      <c r="QIG263" s="81"/>
      <c r="QIH263" s="81"/>
      <c r="QII263" s="26"/>
      <c r="QIJ263" s="91"/>
      <c r="QIK263" s="91"/>
      <c r="QIL263" s="79"/>
      <c r="QIM263" s="80"/>
      <c r="QIN263" s="91"/>
      <c r="QIO263" s="26"/>
      <c r="QIP263" s="26"/>
      <c r="QIQ263" s="81"/>
      <c r="QIR263" s="81"/>
      <c r="QIS263" s="26"/>
      <c r="QIT263" s="91"/>
      <c r="QIU263" s="91"/>
      <c r="QIV263" s="79"/>
      <c r="QIW263" s="80"/>
      <c r="QIX263" s="91"/>
      <c r="QIY263" s="26"/>
      <c r="QIZ263" s="26"/>
      <c r="QJA263" s="81"/>
      <c r="QJB263" s="81"/>
      <c r="QJC263" s="26"/>
      <c r="QJD263" s="91"/>
      <c r="QJE263" s="91"/>
      <c r="QJF263" s="79"/>
      <c r="QJG263" s="80"/>
      <c r="QJH263" s="91"/>
      <c r="QJI263" s="26"/>
      <c r="QJJ263" s="26"/>
      <c r="QJK263" s="81"/>
      <c r="QJL263" s="81"/>
      <c r="QJM263" s="26"/>
      <c r="QJN263" s="91"/>
      <c r="QJO263" s="91"/>
      <c r="QJP263" s="79"/>
      <c r="QJQ263" s="80"/>
      <c r="QJR263" s="91"/>
      <c r="QJS263" s="26"/>
      <c r="QJT263" s="26"/>
      <c r="QJU263" s="81"/>
      <c r="QJV263" s="81"/>
      <c r="QJW263" s="26"/>
      <c r="QJX263" s="91"/>
      <c r="QJY263" s="91"/>
      <c r="QJZ263" s="79"/>
      <c r="QKA263" s="80"/>
      <c r="QKB263" s="91"/>
      <c r="QKC263" s="26"/>
      <c r="QKD263" s="26"/>
      <c r="QKE263" s="81"/>
      <c r="QKF263" s="81"/>
      <c r="QKG263" s="26"/>
      <c r="QKH263" s="91"/>
      <c r="QKI263" s="91"/>
      <c r="QKJ263" s="79"/>
      <c r="QKK263" s="80"/>
      <c r="QKL263" s="91"/>
      <c r="QKM263" s="26"/>
      <c r="QKN263" s="26"/>
      <c r="QKO263" s="81"/>
      <c r="QKP263" s="81"/>
      <c r="QKQ263" s="26"/>
      <c r="QKR263" s="91"/>
      <c r="QKS263" s="91"/>
      <c r="QKT263" s="79"/>
      <c r="QKU263" s="80"/>
      <c r="QKV263" s="91"/>
      <c r="QKW263" s="26"/>
      <c r="QKX263" s="26"/>
      <c r="QKY263" s="81"/>
      <c r="QKZ263" s="81"/>
      <c r="QLA263" s="26"/>
      <c r="QLB263" s="91"/>
      <c r="QLC263" s="91"/>
      <c r="QLD263" s="79"/>
      <c r="QLE263" s="80"/>
      <c r="QLF263" s="91"/>
      <c r="QLG263" s="26"/>
      <c r="QLH263" s="26"/>
      <c r="QLI263" s="81"/>
      <c r="QLJ263" s="81"/>
      <c r="QLK263" s="26"/>
      <c r="QLL263" s="91"/>
      <c r="QLM263" s="91"/>
      <c r="QLN263" s="79"/>
      <c r="QLO263" s="80"/>
      <c r="QLP263" s="91"/>
      <c r="QLQ263" s="26"/>
      <c r="QLR263" s="26"/>
      <c r="QLS263" s="81"/>
      <c r="QLT263" s="81"/>
      <c r="QLU263" s="26"/>
      <c r="QLV263" s="91"/>
      <c r="QLW263" s="91"/>
      <c r="QLX263" s="79"/>
      <c r="QLY263" s="80"/>
      <c r="QLZ263" s="91"/>
      <c r="QMA263" s="26"/>
      <c r="QMB263" s="26"/>
      <c r="QMC263" s="81"/>
      <c r="QMD263" s="81"/>
      <c r="QME263" s="26"/>
      <c r="QMF263" s="91"/>
      <c r="QMG263" s="91"/>
      <c r="QMH263" s="79"/>
      <c r="QMI263" s="80"/>
      <c r="QMJ263" s="91"/>
      <c r="QMK263" s="26"/>
      <c r="QML263" s="26"/>
      <c r="QMM263" s="81"/>
      <c r="QMN263" s="81"/>
      <c r="QMO263" s="26"/>
      <c r="QMP263" s="91"/>
      <c r="QMQ263" s="91"/>
      <c r="QMR263" s="79"/>
      <c r="QMS263" s="80"/>
      <c r="QMT263" s="91"/>
      <c r="QMU263" s="26"/>
      <c r="QMV263" s="26"/>
      <c r="QMW263" s="81"/>
      <c r="QMX263" s="81"/>
      <c r="QMY263" s="26"/>
      <c r="QMZ263" s="91"/>
      <c r="QNA263" s="91"/>
      <c r="QNB263" s="79"/>
      <c r="QNC263" s="80"/>
      <c r="QND263" s="91"/>
      <c r="QNE263" s="26"/>
      <c r="QNF263" s="26"/>
      <c r="QNG263" s="81"/>
      <c r="QNH263" s="81"/>
      <c r="QNI263" s="26"/>
      <c r="QNJ263" s="91"/>
      <c r="QNK263" s="91"/>
      <c r="QNL263" s="79"/>
      <c r="QNM263" s="80"/>
      <c r="QNN263" s="91"/>
      <c r="QNO263" s="26"/>
      <c r="QNP263" s="26"/>
      <c r="QNQ263" s="81"/>
      <c r="QNR263" s="81"/>
      <c r="QNS263" s="26"/>
      <c r="QNT263" s="91"/>
      <c r="QNU263" s="91"/>
      <c r="QNV263" s="79"/>
      <c r="QNW263" s="80"/>
      <c r="QNX263" s="91"/>
      <c r="QNY263" s="26"/>
      <c r="QNZ263" s="26"/>
      <c r="QOA263" s="81"/>
      <c r="QOB263" s="81"/>
      <c r="QOC263" s="26"/>
      <c r="QOD263" s="91"/>
      <c r="QOE263" s="91"/>
      <c r="QOF263" s="79"/>
      <c r="QOG263" s="80"/>
      <c r="QOH263" s="91"/>
      <c r="QOI263" s="26"/>
      <c r="QOJ263" s="26"/>
      <c r="QOK263" s="81"/>
      <c r="QOL263" s="81"/>
      <c r="QOM263" s="26"/>
      <c r="QON263" s="91"/>
      <c r="QOO263" s="91"/>
      <c r="QOP263" s="79"/>
      <c r="QOQ263" s="80"/>
      <c r="QOR263" s="91"/>
      <c r="QOS263" s="26"/>
      <c r="QOT263" s="26"/>
      <c r="QOU263" s="81"/>
      <c r="QOV263" s="81"/>
      <c r="QOW263" s="26"/>
      <c r="QOX263" s="91"/>
      <c r="QOY263" s="91"/>
      <c r="QOZ263" s="79"/>
      <c r="QPA263" s="80"/>
      <c r="QPB263" s="91"/>
      <c r="QPC263" s="26"/>
      <c r="QPD263" s="26"/>
      <c r="QPE263" s="81"/>
      <c r="QPF263" s="81"/>
      <c r="QPG263" s="26"/>
      <c r="QPH263" s="91"/>
      <c r="QPI263" s="91"/>
      <c r="QPJ263" s="79"/>
      <c r="QPK263" s="80"/>
      <c r="QPL263" s="91"/>
      <c r="QPM263" s="26"/>
      <c r="QPN263" s="26"/>
      <c r="QPO263" s="81"/>
      <c r="QPP263" s="81"/>
      <c r="QPQ263" s="26"/>
      <c r="QPR263" s="91"/>
      <c r="QPS263" s="91"/>
      <c r="QPT263" s="79"/>
      <c r="QPU263" s="80"/>
      <c r="QPV263" s="91"/>
      <c r="QPW263" s="26"/>
      <c r="QPX263" s="26"/>
      <c r="QPY263" s="81"/>
      <c r="QPZ263" s="81"/>
      <c r="QQA263" s="26"/>
      <c r="QQB263" s="91"/>
      <c r="QQC263" s="91"/>
      <c r="QQD263" s="79"/>
      <c r="QQE263" s="80"/>
      <c r="QQF263" s="91"/>
      <c r="QQG263" s="26"/>
      <c r="QQH263" s="26"/>
      <c r="QQI263" s="81"/>
      <c r="QQJ263" s="81"/>
      <c r="QQK263" s="26"/>
      <c r="QQL263" s="91"/>
      <c r="QQM263" s="91"/>
      <c r="QQN263" s="79"/>
      <c r="QQO263" s="80"/>
      <c r="QQP263" s="91"/>
      <c r="QQQ263" s="26"/>
      <c r="QQR263" s="26"/>
      <c r="QQS263" s="81"/>
      <c r="QQT263" s="81"/>
      <c r="QQU263" s="26"/>
      <c r="QQV263" s="91"/>
      <c r="QQW263" s="91"/>
      <c r="QQX263" s="79"/>
      <c r="QQY263" s="80"/>
      <c r="QQZ263" s="91"/>
      <c r="QRA263" s="26"/>
      <c r="QRB263" s="26"/>
      <c r="QRC263" s="81"/>
      <c r="QRD263" s="81"/>
      <c r="QRE263" s="26"/>
      <c r="QRF263" s="91"/>
      <c r="QRG263" s="91"/>
      <c r="QRH263" s="79"/>
      <c r="QRI263" s="80"/>
      <c r="QRJ263" s="91"/>
      <c r="QRK263" s="26"/>
      <c r="QRL263" s="26"/>
      <c r="QRM263" s="81"/>
      <c r="QRN263" s="81"/>
      <c r="QRO263" s="26"/>
      <c r="QRP263" s="91"/>
      <c r="QRQ263" s="91"/>
      <c r="QRR263" s="79"/>
      <c r="QRS263" s="80"/>
      <c r="QRT263" s="91"/>
      <c r="QRU263" s="26"/>
      <c r="QRV263" s="26"/>
      <c r="QRW263" s="81"/>
      <c r="QRX263" s="81"/>
      <c r="QRY263" s="26"/>
      <c r="QRZ263" s="91"/>
      <c r="QSA263" s="91"/>
      <c r="QSB263" s="79"/>
      <c r="QSC263" s="80"/>
      <c r="QSD263" s="91"/>
      <c r="QSE263" s="26"/>
      <c r="QSF263" s="26"/>
      <c r="QSG263" s="81"/>
      <c r="QSH263" s="81"/>
      <c r="QSI263" s="26"/>
      <c r="QSJ263" s="91"/>
      <c r="QSK263" s="91"/>
      <c r="QSL263" s="79"/>
      <c r="QSM263" s="80"/>
      <c r="QSN263" s="91"/>
      <c r="QSO263" s="26"/>
      <c r="QSP263" s="26"/>
      <c r="QSQ263" s="81"/>
      <c r="QSR263" s="81"/>
      <c r="QSS263" s="26"/>
      <c r="QST263" s="91"/>
      <c r="QSU263" s="91"/>
      <c r="QSV263" s="79"/>
      <c r="QSW263" s="80"/>
      <c r="QSX263" s="91"/>
      <c r="QSY263" s="26"/>
      <c r="QSZ263" s="26"/>
      <c r="QTA263" s="81"/>
      <c r="QTB263" s="81"/>
      <c r="QTC263" s="26"/>
      <c r="QTD263" s="91"/>
      <c r="QTE263" s="91"/>
      <c r="QTF263" s="79"/>
      <c r="QTG263" s="80"/>
      <c r="QTH263" s="91"/>
      <c r="QTI263" s="26"/>
      <c r="QTJ263" s="26"/>
      <c r="QTK263" s="81"/>
      <c r="QTL263" s="81"/>
      <c r="QTM263" s="26"/>
      <c r="QTN263" s="91"/>
      <c r="QTO263" s="91"/>
      <c r="QTP263" s="79"/>
      <c r="QTQ263" s="80"/>
      <c r="QTR263" s="91"/>
      <c r="QTS263" s="26"/>
      <c r="QTT263" s="26"/>
      <c r="QTU263" s="81"/>
      <c r="QTV263" s="81"/>
      <c r="QTW263" s="26"/>
      <c r="QTX263" s="91"/>
      <c r="QTY263" s="91"/>
      <c r="QTZ263" s="79"/>
      <c r="QUA263" s="80"/>
      <c r="QUB263" s="91"/>
      <c r="QUC263" s="26"/>
      <c r="QUD263" s="26"/>
      <c r="QUE263" s="81"/>
      <c r="QUF263" s="81"/>
      <c r="QUG263" s="26"/>
      <c r="QUH263" s="91"/>
      <c r="QUI263" s="91"/>
      <c r="QUJ263" s="79"/>
      <c r="QUK263" s="80"/>
      <c r="QUL263" s="91"/>
      <c r="QUM263" s="26"/>
      <c r="QUN263" s="26"/>
      <c r="QUO263" s="81"/>
      <c r="QUP263" s="81"/>
      <c r="QUQ263" s="26"/>
      <c r="QUR263" s="91"/>
      <c r="QUS263" s="91"/>
      <c r="QUT263" s="79"/>
      <c r="QUU263" s="80"/>
      <c r="QUV263" s="91"/>
      <c r="QUW263" s="26"/>
      <c r="QUX263" s="26"/>
      <c r="QUY263" s="81"/>
      <c r="QUZ263" s="81"/>
      <c r="QVA263" s="26"/>
      <c r="QVB263" s="91"/>
      <c r="QVC263" s="91"/>
      <c r="QVD263" s="79"/>
      <c r="QVE263" s="80"/>
      <c r="QVF263" s="91"/>
      <c r="QVG263" s="26"/>
      <c r="QVH263" s="26"/>
      <c r="QVI263" s="81"/>
      <c r="QVJ263" s="81"/>
      <c r="QVK263" s="26"/>
      <c r="QVL263" s="91"/>
      <c r="QVM263" s="91"/>
      <c r="QVN263" s="79"/>
      <c r="QVO263" s="80"/>
      <c r="QVP263" s="91"/>
      <c r="QVQ263" s="26"/>
      <c r="QVR263" s="26"/>
      <c r="QVS263" s="81"/>
      <c r="QVT263" s="81"/>
      <c r="QVU263" s="26"/>
      <c r="QVV263" s="91"/>
      <c r="QVW263" s="91"/>
      <c r="QVX263" s="79"/>
      <c r="QVY263" s="80"/>
      <c r="QVZ263" s="91"/>
      <c r="QWA263" s="26"/>
      <c r="QWB263" s="26"/>
      <c r="QWC263" s="81"/>
      <c r="QWD263" s="81"/>
      <c r="QWE263" s="26"/>
      <c r="QWF263" s="91"/>
      <c r="QWG263" s="91"/>
      <c r="QWH263" s="79"/>
      <c r="QWI263" s="80"/>
      <c r="QWJ263" s="91"/>
      <c r="QWK263" s="26"/>
      <c r="QWL263" s="26"/>
      <c r="QWM263" s="81"/>
      <c r="QWN263" s="81"/>
      <c r="QWO263" s="26"/>
      <c r="QWP263" s="91"/>
      <c r="QWQ263" s="91"/>
      <c r="QWR263" s="79"/>
      <c r="QWS263" s="80"/>
      <c r="QWT263" s="91"/>
      <c r="QWU263" s="26"/>
      <c r="QWV263" s="26"/>
      <c r="QWW263" s="81"/>
      <c r="QWX263" s="81"/>
      <c r="QWY263" s="26"/>
      <c r="QWZ263" s="91"/>
      <c r="QXA263" s="91"/>
      <c r="QXB263" s="79"/>
      <c r="QXC263" s="80"/>
      <c r="QXD263" s="91"/>
      <c r="QXE263" s="26"/>
      <c r="QXF263" s="26"/>
      <c r="QXG263" s="81"/>
      <c r="QXH263" s="81"/>
      <c r="QXI263" s="26"/>
      <c r="QXJ263" s="91"/>
      <c r="QXK263" s="91"/>
      <c r="QXL263" s="79"/>
      <c r="QXM263" s="80"/>
      <c r="QXN263" s="91"/>
      <c r="QXO263" s="26"/>
      <c r="QXP263" s="26"/>
      <c r="QXQ263" s="81"/>
      <c r="QXR263" s="81"/>
      <c r="QXS263" s="26"/>
      <c r="QXT263" s="91"/>
      <c r="QXU263" s="91"/>
      <c r="QXV263" s="79"/>
      <c r="QXW263" s="80"/>
      <c r="QXX263" s="91"/>
      <c r="QXY263" s="26"/>
      <c r="QXZ263" s="26"/>
      <c r="QYA263" s="81"/>
      <c r="QYB263" s="81"/>
      <c r="QYC263" s="26"/>
      <c r="QYD263" s="91"/>
      <c r="QYE263" s="91"/>
      <c r="QYF263" s="79"/>
      <c r="QYG263" s="80"/>
      <c r="QYH263" s="91"/>
      <c r="QYI263" s="26"/>
      <c r="QYJ263" s="26"/>
      <c r="QYK263" s="81"/>
      <c r="QYL263" s="81"/>
      <c r="QYM263" s="26"/>
      <c r="QYN263" s="91"/>
      <c r="QYO263" s="91"/>
      <c r="QYP263" s="79"/>
      <c r="QYQ263" s="80"/>
      <c r="QYR263" s="91"/>
      <c r="QYS263" s="26"/>
      <c r="QYT263" s="26"/>
      <c r="QYU263" s="81"/>
      <c r="QYV263" s="81"/>
      <c r="QYW263" s="26"/>
      <c r="QYX263" s="91"/>
      <c r="QYY263" s="91"/>
      <c r="QYZ263" s="79"/>
      <c r="QZA263" s="80"/>
      <c r="QZB263" s="91"/>
      <c r="QZC263" s="26"/>
      <c r="QZD263" s="26"/>
      <c r="QZE263" s="81"/>
      <c r="QZF263" s="81"/>
      <c r="QZG263" s="26"/>
      <c r="QZH263" s="91"/>
      <c r="QZI263" s="91"/>
      <c r="QZJ263" s="79"/>
      <c r="QZK263" s="80"/>
      <c r="QZL263" s="91"/>
      <c r="QZM263" s="26"/>
      <c r="QZN263" s="26"/>
      <c r="QZO263" s="81"/>
      <c r="QZP263" s="81"/>
      <c r="QZQ263" s="26"/>
      <c r="QZR263" s="91"/>
      <c r="QZS263" s="91"/>
      <c r="QZT263" s="79"/>
      <c r="QZU263" s="80"/>
      <c r="QZV263" s="91"/>
      <c r="QZW263" s="26"/>
      <c r="QZX263" s="26"/>
      <c r="QZY263" s="81"/>
      <c r="QZZ263" s="81"/>
      <c r="RAA263" s="26"/>
      <c r="RAB263" s="91"/>
      <c r="RAC263" s="91"/>
      <c r="RAD263" s="79"/>
      <c r="RAE263" s="80"/>
      <c r="RAF263" s="91"/>
      <c r="RAG263" s="26"/>
      <c r="RAH263" s="26"/>
      <c r="RAI263" s="81"/>
      <c r="RAJ263" s="81"/>
      <c r="RAK263" s="26"/>
      <c r="RAL263" s="91"/>
      <c r="RAM263" s="91"/>
      <c r="RAN263" s="79"/>
      <c r="RAO263" s="80"/>
      <c r="RAP263" s="91"/>
      <c r="RAQ263" s="26"/>
      <c r="RAR263" s="26"/>
      <c r="RAS263" s="81"/>
      <c r="RAT263" s="81"/>
      <c r="RAU263" s="26"/>
      <c r="RAV263" s="91"/>
      <c r="RAW263" s="91"/>
      <c r="RAX263" s="79"/>
      <c r="RAY263" s="80"/>
      <c r="RAZ263" s="91"/>
      <c r="RBA263" s="26"/>
      <c r="RBB263" s="26"/>
      <c r="RBC263" s="81"/>
      <c r="RBD263" s="81"/>
      <c r="RBE263" s="26"/>
      <c r="RBF263" s="91"/>
      <c r="RBG263" s="91"/>
      <c r="RBH263" s="79"/>
      <c r="RBI263" s="80"/>
      <c r="RBJ263" s="91"/>
      <c r="RBK263" s="26"/>
      <c r="RBL263" s="26"/>
      <c r="RBM263" s="81"/>
      <c r="RBN263" s="81"/>
      <c r="RBO263" s="26"/>
      <c r="RBP263" s="91"/>
      <c r="RBQ263" s="91"/>
      <c r="RBR263" s="79"/>
      <c r="RBS263" s="80"/>
      <c r="RBT263" s="91"/>
      <c r="RBU263" s="26"/>
      <c r="RBV263" s="26"/>
      <c r="RBW263" s="81"/>
      <c r="RBX263" s="81"/>
      <c r="RBY263" s="26"/>
      <c r="RBZ263" s="91"/>
      <c r="RCA263" s="91"/>
      <c r="RCB263" s="79"/>
      <c r="RCC263" s="80"/>
      <c r="RCD263" s="91"/>
      <c r="RCE263" s="26"/>
      <c r="RCF263" s="26"/>
      <c r="RCG263" s="81"/>
      <c r="RCH263" s="81"/>
      <c r="RCI263" s="26"/>
      <c r="RCJ263" s="91"/>
      <c r="RCK263" s="91"/>
      <c r="RCL263" s="79"/>
      <c r="RCM263" s="80"/>
      <c r="RCN263" s="91"/>
      <c r="RCO263" s="26"/>
      <c r="RCP263" s="26"/>
      <c r="RCQ263" s="81"/>
      <c r="RCR263" s="81"/>
      <c r="RCS263" s="26"/>
      <c r="RCT263" s="91"/>
      <c r="RCU263" s="91"/>
      <c r="RCV263" s="79"/>
      <c r="RCW263" s="80"/>
      <c r="RCX263" s="91"/>
      <c r="RCY263" s="26"/>
      <c r="RCZ263" s="26"/>
      <c r="RDA263" s="81"/>
      <c r="RDB263" s="81"/>
      <c r="RDC263" s="26"/>
      <c r="RDD263" s="91"/>
      <c r="RDE263" s="91"/>
      <c r="RDF263" s="79"/>
      <c r="RDG263" s="80"/>
      <c r="RDH263" s="91"/>
      <c r="RDI263" s="26"/>
      <c r="RDJ263" s="26"/>
      <c r="RDK263" s="81"/>
      <c r="RDL263" s="81"/>
      <c r="RDM263" s="26"/>
      <c r="RDN263" s="91"/>
      <c r="RDO263" s="91"/>
      <c r="RDP263" s="79"/>
      <c r="RDQ263" s="80"/>
      <c r="RDR263" s="91"/>
      <c r="RDS263" s="26"/>
      <c r="RDT263" s="26"/>
      <c r="RDU263" s="81"/>
      <c r="RDV263" s="81"/>
      <c r="RDW263" s="26"/>
      <c r="RDX263" s="91"/>
      <c r="RDY263" s="91"/>
      <c r="RDZ263" s="79"/>
      <c r="REA263" s="80"/>
      <c r="REB263" s="91"/>
      <c r="REC263" s="26"/>
      <c r="RED263" s="26"/>
      <c r="REE263" s="81"/>
      <c r="REF263" s="81"/>
      <c r="REG263" s="26"/>
      <c r="REH263" s="91"/>
      <c r="REI263" s="91"/>
      <c r="REJ263" s="79"/>
      <c r="REK263" s="80"/>
      <c r="REL263" s="91"/>
      <c r="REM263" s="26"/>
      <c r="REN263" s="26"/>
      <c r="REO263" s="81"/>
      <c r="REP263" s="81"/>
      <c r="REQ263" s="26"/>
      <c r="RER263" s="91"/>
      <c r="RES263" s="91"/>
      <c r="RET263" s="79"/>
      <c r="REU263" s="80"/>
      <c r="REV263" s="91"/>
      <c r="REW263" s="26"/>
      <c r="REX263" s="26"/>
      <c r="REY263" s="81"/>
      <c r="REZ263" s="81"/>
      <c r="RFA263" s="26"/>
      <c r="RFB263" s="91"/>
      <c r="RFC263" s="91"/>
      <c r="RFD263" s="79"/>
      <c r="RFE263" s="80"/>
      <c r="RFF263" s="91"/>
      <c r="RFG263" s="26"/>
      <c r="RFH263" s="26"/>
      <c r="RFI263" s="81"/>
      <c r="RFJ263" s="81"/>
      <c r="RFK263" s="26"/>
      <c r="RFL263" s="91"/>
      <c r="RFM263" s="91"/>
      <c r="RFN263" s="79"/>
      <c r="RFO263" s="80"/>
      <c r="RFP263" s="91"/>
      <c r="RFQ263" s="26"/>
      <c r="RFR263" s="26"/>
      <c r="RFS263" s="81"/>
      <c r="RFT263" s="81"/>
      <c r="RFU263" s="26"/>
      <c r="RFV263" s="91"/>
      <c r="RFW263" s="91"/>
      <c r="RFX263" s="79"/>
      <c r="RFY263" s="80"/>
      <c r="RFZ263" s="91"/>
      <c r="RGA263" s="26"/>
      <c r="RGB263" s="26"/>
      <c r="RGC263" s="81"/>
      <c r="RGD263" s="81"/>
      <c r="RGE263" s="26"/>
      <c r="RGF263" s="91"/>
      <c r="RGG263" s="91"/>
      <c r="RGH263" s="79"/>
      <c r="RGI263" s="80"/>
      <c r="RGJ263" s="91"/>
      <c r="RGK263" s="26"/>
      <c r="RGL263" s="26"/>
      <c r="RGM263" s="81"/>
      <c r="RGN263" s="81"/>
      <c r="RGO263" s="26"/>
      <c r="RGP263" s="91"/>
      <c r="RGQ263" s="91"/>
      <c r="RGR263" s="79"/>
      <c r="RGS263" s="80"/>
      <c r="RGT263" s="91"/>
      <c r="RGU263" s="26"/>
      <c r="RGV263" s="26"/>
      <c r="RGW263" s="81"/>
      <c r="RGX263" s="81"/>
      <c r="RGY263" s="26"/>
      <c r="RGZ263" s="91"/>
      <c r="RHA263" s="91"/>
      <c r="RHB263" s="79"/>
      <c r="RHC263" s="80"/>
      <c r="RHD263" s="91"/>
      <c r="RHE263" s="26"/>
      <c r="RHF263" s="26"/>
      <c r="RHG263" s="81"/>
      <c r="RHH263" s="81"/>
      <c r="RHI263" s="26"/>
      <c r="RHJ263" s="91"/>
      <c r="RHK263" s="91"/>
      <c r="RHL263" s="79"/>
      <c r="RHM263" s="80"/>
      <c r="RHN263" s="91"/>
      <c r="RHO263" s="26"/>
      <c r="RHP263" s="26"/>
      <c r="RHQ263" s="81"/>
      <c r="RHR263" s="81"/>
      <c r="RHS263" s="26"/>
      <c r="RHT263" s="91"/>
      <c r="RHU263" s="91"/>
      <c r="RHV263" s="79"/>
      <c r="RHW263" s="80"/>
      <c r="RHX263" s="91"/>
      <c r="RHY263" s="26"/>
      <c r="RHZ263" s="26"/>
      <c r="RIA263" s="81"/>
      <c r="RIB263" s="81"/>
      <c r="RIC263" s="26"/>
      <c r="RID263" s="91"/>
      <c r="RIE263" s="91"/>
      <c r="RIF263" s="79"/>
      <c r="RIG263" s="80"/>
      <c r="RIH263" s="91"/>
      <c r="RII263" s="26"/>
      <c r="RIJ263" s="26"/>
      <c r="RIK263" s="81"/>
      <c r="RIL263" s="81"/>
      <c r="RIM263" s="26"/>
      <c r="RIN263" s="91"/>
      <c r="RIO263" s="91"/>
      <c r="RIP263" s="79"/>
      <c r="RIQ263" s="80"/>
      <c r="RIR263" s="91"/>
      <c r="RIS263" s="26"/>
      <c r="RIT263" s="26"/>
      <c r="RIU263" s="81"/>
      <c r="RIV263" s="81"/>
      <c r="RIW263" s="26"/>
      <c r="RIX263" s="91"/>
      <c r="RIY263" s="91"/>
      <c r="RIZ263" s="79"/>
      <c r="RJA263" s="80"/>
      <c r="RJB263" s="91"/>
      <c r="RJC263" s="26"/>
      <c r="RJD263" s="26"/>
      <c r="RJE263" s="81"/>
      <c r="RJF263" s="81"/>
      <c r="RJG263" s="26"/>
      <c r="RJH263" s="91"/>
      <c r="RJI263" s="91"/>
      <c r="RJJ263" s="79"/>
      <c r="RJK263" s="80"/>
      <c r="RJL263" s="91"/>
      <c r="RJM263" s="26"/>
      <c r="RJN263" s="26"/>
      <c r="RJO263" s="81"/>
      <c r="RJP263" s="81"/>
      <c r="RJQ263" s="26"/>
      <c r="RJR263" s="91"/>
      <c r="RJS263" s="91"/>
      <c r="RJT263" s="79"/>
      <c r="RJU263" s="80"/>
      <c r="RJV263" s="91"/>
      <c r="RJW263" s="26"/>
      <c r="RJX263" s="26"/>
      <c r="RJY263" s="81"/>
      <c r="RJZ263" s="81"/>
      <c r="RKA263" s="26"/>
      <c r="RKB263" s="91"/>
      <c r="RKC263" s="91"/>
      <c r="RKD263" s="79"/>
      <c r="RKE263" s="80"/>
      <c r="RKF263" s="91"/>
      <c r="RKG263" s="26"/>
      <c r="RKH263" s="26"/>
      <c r="RKI263" s="81"/>
      <c r="RKJ263" s="81"/>
      <c r="RKK263" s="26"/>
      <c r="RKL263" s="91"/>
      <c r="RKM263" s="91"/>
      <c r="RKN263" s="79"/>
      <c r="RKO263" s="80"/>
      <c r="RKP263" s="91"/>
      <c r="RKQ263" s="26"/>
      <c r="RKR263" s="26"/>
      <c r="RKS263" s="81"/>
      <c r="RKT263" s="81"/>
      <c r="RKU263" s="26"/>
      <c r="RKV263" s="91"/>
      <c r="RKW263" s="91"/>
      <c r="RKX263" s="79"/>
      <c r="RKY263" s="80"/>
      <c r="RKZ263" s="91"/>
      <c r="RLA263" s="26"/>
      <c r="RLB263" s="26"/>
      <c r="RLC263" s="81"/>
      <c r="RLD263" s="81"/>
      <c r="RLE263" s="26"/>
      <c r="RLF263" s="91"/>
      <c r="RLG263" s="91"/>
      <c r="RLH263" s="79"/>
      <c r="RLI263" s="80"/>
      <c r="RLJ263" s="91"/>
      <c r="RLK263" s="26"/>
      <c r="RLL263" s="26"/>
      <c r="RLM263" s="81"/>
      <c r="RLN263" s="81"/>
      <c r="RLO263" s="26"/>
      <c r="RLP263" s="91"/>
      <c r="RLQ263" s="91"/>
      <c r="RLR263" s="79"/>
      <c r="RLS263" s="80"/>
      <c r="RLT263" s="91"/>
      <c r="RLU263" s="26"/>
      <c r="RLV263" s="26"/>
      <c r="RLW263" s="81"/>
      <c r="RLX263" s="81"/>
      <c r="RLY263" s="26"/>
      <c r="RLZ263" s="91"/>
      <c r="RMA263" s="91"/>
      <c r="RMB263" s="79"/>
      <c r="RMC263" s="80"/>
      <c r="RMD263" s="91"/>
      <c r="RME263" s="26"/>
      <c r="RMF263" s="26"/>
      <c r="RMG263" s="81"/>
      <c r="RMH263" s="81"/>
      <c r="RMI263" s="26"/>
      <c r="RMJ263" s="91"/>
      <c r="RMK263" s="91"/>
      <c r="RML263" s="79"/>
      <c r="RMM263" s="80"/>
      <c r="RMN263" s="91"/>
      <c r="RMO263" s="26"/>
      <c r="RMP263" s="26"/>
      <c r="RMQ263" s="81"/>
      <c r="RMR263" s="81"/>
      <c r="RMS263" s="26"/>
      <c r="RMT263" s="91"/>
      <c r="RMU263" s="91"/>
      <c r="RMV263" s="79"/>
      <c r="RMW263" s="80"/>
      <c r="RMX263" s="91"/>
      <c r="RMY263" s="26"/>
      <c r="RMZ263" s="26"/>
      <c r="RNA263" s="81"/>
      <c r="RNB263" s="81"/>
      <c r="RNC263" s="26"/>
      <c r="RND263" s="91"/>
      <c r="RNE263" s="91"/>
      <c r="RNF263" s="79"/>
      <c r="RNG263" s="80"/>
      <c r="RNH263" s="91"/>
      <c r="RNI263" s="26"/>
      <c r="RNJ263" s="26"/>
      <c r="RNK263" s="81"/>
      <c r="RNL263" s="81"/>
      <c r="RNM263" s="26"/>
      <c r="RNN263" s="91"/>
      <c r="RNO263" s="91"/>
      <c r="RNP263" s="79"/>
      <c r="RNQ263" s="80"/>
      <c r="RNR263" s="91"/>
      <c r="RNS263" s="26"/>
      <c r="RNT263" s="26"/>
      <c r="RNU263" s="81"/>
      <c r="RNV263" s="81"/>
      <c r="RNW263" s="26"/>
      <c r="RNX263" s="91"/>
      <c r="RNY263" s="91"/>
      <c r="RNZ263" s="79"/>
      <c r="ROA263" s="80"/>
      <c r="ROB263" s="91"/>
      <c r="ROC263" s="26"/>
      <c r="ROD263" s="26"/>
      <c r="ROE263" s="81"/>
      <c r="ROF263" s="81"/>
      <c r="ROG263" s="26"/>
      <c r="ROH263" s="91"/>
      <c r="ROI263" s="91"/>
      <c r="ROJ263" s="79"/>
      <c r="ROK263" s="80"/>
      <c r="ROL263" s="91"/>
      <c r="ROM263" s="26"/>
      <c r="RON263" s="26"/>
      <c r="ROO263" s="81"/>
      <c r="ROP263" s="81"/>
      <c r="ROQ263" s="26"/>
      <c r="ROR263" s="91"/>
      <c r="ROS263" s="91"/>
      <c r="ROT263" s="79"/>
      <c r="ROU263" s="80"/>
      <c r="ROV263" s="91"/>
      <c r="ROW263" s="26"/>
      <c r="ROX263" s="26"/>
      <c r="ROY263" s="81"/>
      <c r="ROZ263" s="81"/>
      <c r="RPA263" s="26"/>
      <c r="RPB263" s="91"/>
      <c r="RPC263" s="91"/>
      <c r="RPD263" s="79"/>
      <c r="RPE263" s="80"/>
      <c r="RPF263" s="91"/>
      <c r="RPG263" s="26"/>
      <c r="RPH263" s="26"/>
      <c r="RPI263" s="81"/>
      <c r="RPJ263" s="81"/>
      <c r="RPK263" s="26"/>
      <c r="RPL263" s="91"/>
      <c r="RPM263" s="91"/>
      <c r="RPN263" s="79"/>
      <c r="RPO263" s="80"/>
      <c r="RPP263" s="91"/>
      <c r="RPQ263" s="26"/>
      <c r="RPR263" s="26"/>
      <c r="RPS263" s="81"/>
      <c r="RPT263" s="81"/>
      <c r="RPU263" s="26"/>
      <c r="RPV263" s="91"/>
      <c r="RPW263" s="91"/>
      <c r="RPX263" s="79"/>
      <c r="RPY263" s="80"/>
      <c r="RPZ263" s="91"/>
      <c r="RQA263" s="26"/>
      <c r="RQB263" s="26"/>
      <c r="RQC263" s="81"/>
      <c r="RQD263" s="81"/>
      <c r="RQE263" s="26"/>
      <c r="RQF263" s="91"/>
      <c r="RQG263" s="91"/>
      <c r="RQH263" s="79"/>
      <c r="RQI263" s="80"/>
      <c r="RQJ263" s="91"/>
      <c r="RQK263" s="26"/>
      <c r="RQL263" s="26"/>
      <c r="RQM263" s="81"/>
      <c r="RQN263" s="81"/>
      <c r="RQO263" s="26"/>
      <c r="RQP263" s="91"/>
      <c r="RQQ263" s="91"/>
      <c r="RQR263" s="79"/>
      <c r="RQS263" s="80"/>
      <c r="RQT263" s="91"/>
      <c r="RQU263" s="26"/>
      <c r="RQV263" s="26"/>
      <c r="RQW263" s="81"/>
      <c r="RQX263" s="81"/>
      <c r="RQY263" s="26"/>
      <c r="RQZ263" s="91"/>
      <c r="RRA263" s="91"/>
      <c r="RRB263" s="79"/>
      <c r="RRC263" s="80"/>
      <c r="RRD263" s="91"/>
      <c r="RRE263" s="26"/>
      <c r="RRF263" s="26"/>
      <c r="RRG263" s="81"/>
      <c r="RRH263" s="81"/>
      <c r="RRI263" s="26"/>
      <c r="RRJ263" s="91"/>
      <c r="RRK263" s="91"/>
      <c r="RRL263" s="79"/>
      <c r="RRM263" s="80"/>
      <c r="RRN263" s="91"/>
      <c r="RRO263" s="26"/>
      <c r="RRP263" s="26"/>
      <c r="RRQ263" s="81"/>
      <c r="RRR263" s="81"/>
      <c r="RRS263" s="26"/>
      <c r="RRT263" s="91"/>
      <c r="RRU263" s="91"/>
      <c r="RRV263" s="79"/>
      <c r="RRW263" s="80"/>
      <c r="RRX263" s="91"/>
      <c r="RRY263" s="26"/>
      <c r="RRZ263" s="26"/>
      <c r="RSA263" s="81"/>
      <c r="RSB263" s="81"/>
      <c r="RSC263" s="26"/>
      <c r="RSD263" s="91"/>
      <c r="RSE263" s="91"/>
      <c r="RSF263" s="79"/>
      <c r="RSG263" s="80"/>
      <c r="RSH263" s="91"/>
      <c r="RSI263" s="26"/>
      <c r="RSJ263" s="26"/>
      <c r="RSK263" s="81"/>
      <c r="RSL263" s="81"/>
      <c r="RSM263" s="26"/>
      <c r="RSN263" s="91"/>
      <c r="RSO263" s="91"/>
      <c r="RSP263" s="79"/>
      <c r="RSQ263" s="80"/>
      <c r="RSR263" s="91"/>
      <c r="RSS263" s="26"/>
      <c r="RST263" s="26"/>
      <c r="RSU263" s="81"/>
      <c r="RSV263" s="81"/>
      <c r="RSW263" s="26"/>
      <c r="RSX263" s="91"/>
      <c r="RSY263" s="91"/>
      <c r="RSZ263" s="79"/>
      <c r="RTA263" s="80"/>
      <c r="RTB263" s="91"/>
      <c r="RTC263" s="26"/>
      <c r="RTD263" s="26"/>
      <c r="RTE263" s="81"/>
      <c r="RTF263" s="81"/>
      <c r="RTG263" s="26"/>
      <c r="RTH263" s="91"/>
      <c r="RTI263" s="91"/>
      <c r="RTJ263" s="79"/>
      <c r="RTK263" s="80"/>
      <c r="RTL263" s="91"/>
      <c r="RTM263" s="26"/>
      <c r="RTN263" s="26"/>
      <c r="RTO263" s="81"/>
      <c r="RTP263" s="81"/>
      <c r="RTQ263" s="26"/>
      <c r="RTR263" s="91"/>
      <c r="RTS263" s="91"/>
      <c r="RTT263" s="79"/>
      <c r="RTU263" s="80"/>
      <c r="RTV263" s="91"/>
      <c r="RTW263" s="26"/>
      <c r="RTX263" s="26"/>
      <c r="RTY263" s="81"/>
      <c r="RTZ263" s="81"/>
      <c r="RUA263" s="26"/>
      <c r="RUB263" s="91"/>
      <c r="RUC263" s="91"/>
      <c r="RUD263" s="79"/>
      <c r="RUE263" s="80"/>
      <c r="RUF263" s="91"/>
      <c r="RUG263" s="26"/>
      <c r="RUH263" s="26"/>
      <c r="RUI263" s="81"/>
      <c r="RUJ263" s="81"/>
      <c r="RUK263" s="26"/>
      <c r="RUL263" s="91"/>
      <c r="RUM263" s="91"/>
      <c r="RUN263" s="79"/>
      <c r="RUO263" s="80"/>
      <c r="RUP263" s="91"/>
      <c r="RUQ263" s="26"/>
      <c r="RUR263" s="26"/>
      <c r="RUS263" s="81"/>
      <c r="RUT263" s="81"/>
      <c r="RUU263" s="26"/>
      <c r="RUV263" s="91"/>
      <c r="RUW263" s="91"/>
      <c r="RUX263" s="79"/>
      <c r="RUY263" s="80"/>
      <c r="RUZ263" s="91"/>
      <c r="RVA263" s="26"/>
      <c r="RVB263" s="26"/>
      <c r="RVC263" s="81"/>
      <c r="RVD263" s="81"/>
      <c r="RVE263" s="26"/>
      <c r="RVF263" s="91"/>
      <c r="RVG263" s="91"/>
      <c r="RVH263" s="79"/>
      <c r="RVI263" s="80"/>
      <c r="RVJ263" s="91"/>
      <c r="RVK263" s="26"/>
      <c r="RVL263" s="26"/>
      <c r="RVM263" s="81"/>
      <c r="RVN263" s="81"/>
      <c r="RVO263" s="26"/>
      <c r="RVP263" s="91"/>
      <c r="RVQ263" s="91"/>
      <c r="RVR263" s="79"/>
      <c r="RVS263" s="80"/>
      <c r="RVT263" s="91"/>
      <c r="RVU263" s="26"/>
      <c r="RVV263" s="26"/>
      <c r="RVW263" s="81"/>
      <c r="RVX263" s="81"/>
      <c r="RVY263" s="26"/>
      <c r="RVZ263" s="91"/>
      <c r="RWA263" s="91"/>
      <c r="RWB263" s="79"/>
      <c r="RWC263" s="80"/>
      <c r="RWD263" s="91"/>
      <c r="RWE263" s="26"/>
      <c r="RWF263" s="26"/>
      <c r="RWG263" s="81"/>
      <c r="RWH263" s="81"/>
      <c r="RWI263" s="26"/>
      <c r="RWJ263" s="91"/>
      <c r="RWK263" s="91"/>
      <c r="RWL263" s="79"/>
      <c r="RWM263" s="80"/>
      <c r="RWN263" s="91"/>
      <c r="RWO263" s="26"/>
      <c r="RWP263" s="26"/>
      <c r="RWQ263" s="81"/>
      <c r="RWR263" s="81"/>
      <c r="RWS263" s="26"/>
      <c r="RWT263" s="91"/>
      <c r="RWU263" s="91"/>
      <c r="RWV263" s="79"/>
      <c r="RWW263" s="80"/>
      <c r="RWX263" s="91"/>
      <c r="RWY263" s="26"/>
      <c r="RWZ263" s="26"/>
      <c r="RXA263" s="81"/>
      <c r="RXB263" s="81"/>
      <c r="RXC263" s="26"/>
      <c r="RXD263" s="91"/>
      <c r="RXE263" s="91"/>
      <c r="RXF263" s="79"/>
      <c r="RXG263" s="80"/>
      <c r="RXH263" s="91"/>
      <c r="RXI263" s="26"/>
      <c r="RXJ263" s="26"/>
      <c r="RXK263" s="81"/>
      <c r="RXL263" s="81"/>
      <c r="RXM263" s="26"/>
      <c r="RXN263" s="91"/>
      <c r="RXO263" s="91"/>
      <c r="RXP263" s="79"/>
      <c r="RXQ263" s="80"/>
      <c r="RXR263" s="91"/>
      <c r="RXS263" s="26"/>
      <c r="RXT263" s="26"/>
      <c r="RXU263" s="81"/>
      <c r="RXV263" s="81"/>
      <c r="RXW263" s="26"/>
      <c r="RXX263" s="91"/>
      <c r="RXY263" s="91"/>
      <c r="RXZ263" s="79"/>
      <c r="RYA263" s="80"/>
      <c r="RYB263" s="91"/>
      <c r="RYC263" s="26"/>
      <c r="RYD263" s="26"/>
      <c r="RYE263" s="81"/>
      <c r="RYF263" s="81"/>
      <c r="RYG263" s="26"/>
      <c r="RYH263" s="91"/>
      <c r="RYI263" s="91"/>
      <c r="RYJ263" s="79"/>
      <c r="RYK263" s="80"/>
      <c r="RYL263" s="91"/>
      <c r="RYM263" s="26"/>
      <c r="RYN263" s="26"/>
      <c r="RYO263" s="81"/>
      <c r="RYP263" s="81"/>
      <c r="RYQ263" s="26"/>
      <c r="RYR263" s="91"/>
      <c r="RYS263" s="91"/>
      <c r="RYT263" s="79"/>
      <c r="RYU263" s="80"/>
      <c r="RYV263" s="91"/>
      <c r="RYW263" s="26"/>
      <c r="RYX263" s="26"/>
      <c r="RYY263" s="81"/>
      <c r="RYZ263" s="81"/>
      <c r="RZA263" s="26"/>
      <c r="RZB263" s="91"/>
      <c r="RZC263" s="91"/>
      <c r="RZD263" s="79"/>
      <c r="RZE263" s="80"/>
      <c r="RZF263" s="91"/>
      <c r="RZG263" s="26"/>
      <c r="RZH263" s="26"/>
      <c r="RZI263" s="81"/>
      <c r="RZJ263" s="81"/>
      <c r="RZK263" s="26"/>
      <c r="RZL263" s="91"/>
      <c r="RZM263" s="91"/>
      <c r="RZN263" s="79"/>
      <c r="RZO263" s="80"/>
      <c r="RZP263" s="91"/>
      <c r="RZQ263" s="26"/>
      <c r="RZR263" s="26"/>
      <c r="RZS263" s="81"/>
      <c r="RZT263" s="81"/>
      <c r="RZU263" s="26"/>
      <c r="RZV263" s="91"/>
      <c r="RZW263" s="91"/>
      <c r="RZX263" s="79"/>
      <c r="RZY263" s="80"/>
      <c r="RZZ263" s="91"/>
      <c r="SAA263" s="26"/>
      <c r="SAB263" s="26"/>
      <c r="SAC263" s="81"/>
      <c r="SAD263" s="81"/>
      <c r="SAE263" s="26"/>
      <c r="SAF263" s="91"/>
      <c r="SAG263" s="91"/>
      <c r="SAH263" s="79"/>
      <c r="SAI263" s="80"/>
      <c r="SAJ263" s="91"/>
      <c r="SAK263" s="26"/>
      <c r="SAL263" s="26"/>
      <c r="SAM263" s="81"/>
      <c r="SAN263" s="81"/>
      <c r="SAO263" s="26"/>
      <c r="SAP263" s="91"/>
      <c r="SAQ263" s="91"/>
      <c r="SAR263" s="79"/>
      <c r="SAS263" s="80"/>
      <c r="SAT263" s="91"/>
      <c r="SAU263" s="26"/>
      <c r="SAV263" s="26"/>
      <c r="SAW263" s="81"/>
      <c r="SAX263" s="81"/>
      <c r="SAY263" s="26"/>
      <c r="SAZ263" s="91"/>
      <c r="SBA263" s="91"/>
      <c r="SBB263" s="79"/>
      <c r="SBC263" s="80"/>
      <c r="SBD263" s="91"/>
      <c r="SBE263" s="26"/>
      <c r="SBF263" s="26"/>
      <c r="SBG263" s="81"/>
      <c r="SBH263" s="81"/>
      <c r="SBI263" s="26"/>
      <c r="SBJ263" s="91"/>
      <c r="SBK263" s="91"/>
      <c r="SBL263" s="79"/>
      <c r="SBM263" s="80"/>
      <c r="SBN263" s="91"/>
      <c r="SBO263" s="26"/>
      <c r="SBP263" s="26"/>
      <c r="SBQ263" s="81"/>
      <c r="SBR263" s="81"/>
      <c r="SBS263" s="26"/>
      <c r="SBT263" s="91"/>
      <c r="SBU263" s="91"/>
      <c r="SBV263" s="79"/>
      <c r="SBW263" s="80"/>
      <c r="SBX263" s="91"/>
      <c r="SBY263" s="26"/>
      <c r="SBZ263" s="26"/>
      <c r="SCA263" s="81"/>
      <c r="SCB263" s="81"/>
      <c r="SCC263" s="26"/>
      <c r="SCD263" s="91"/>
      <c r="SCE263" s="91"/>
      <c r="SCF263" s="79"/>
      <c r="SCG263" s="80"/>
      <c r="SCH263" s="91"/>
      <c r="SCI263" s="26"/>
      <c r="SCJ263" s="26"/>
      <c r="SCK263" s="81"/>
      <c r="SCL263" s="81"/>
      <c r="SCM263" s="26"/>
      <c r="SCN263" s="91"/>
      <c r="SCO263" s="91"/>
      <c r="SCP263" s="79"/>
      <c r="SCQ263" s="80"/>
      <c r="SCR263" s="91"/>
      <c r="SCS263" s="26"/>
      <c r="SCT263" s="26"/>
      <c r="SCU263" s="81"/>
      <c r="SCV263" s="81"/>
      <c r="SCW263" s="26"/>
      <c r="SCX263" s="91"/>
      <c r="SCY263" s="91"/>
      <c r="SCZ263" s="79"/>
      <c r="SDA263" s="80"/>
      <c r="SDB263" s="91"/>
      <c r="SDC263" s="26"/>
      <c r="SDD263" s="26"/>
      <c r="SDE263" s="81"/>
      <c r="SDF263" s="81"/>
      <c r="SDG263" s="26"/>
      <c r="SDH263" s="91"/>
      <c r="SDI263" s="91"/>
      <c r="SDJ263" s="79"/>
      <c r="SDK263" s="80"/>
      <c r="SDL263" s="91"/>
      <c r="SDM263" s="26"/>
      <c r="SDN263" s="26"/>
      <c r="SDO263" s="81"/>
      <c r="SDP263" s="81"/>
      <c r="SDQ263" s="26"/>
      <c r="SDR263" s="91"/>
      <c r="SDS263" s="91"/>
      <c r="SDT263" s="79"/>
      <c r="SDU263" s="80"/>
      <c r="SDV263" s="91"/>
      <c r="SDW263" s="26"/>
      <c r="SDX263" s="26"/>
      <c r="SDY263" s="81"/>
      <c r="SDZ263" s="81"/>
      <c r="SEA263" s="26"/>
      <c r="SEB263" s="91"/>
      <c r="SEC263" s="91"/>
      <c r="SED263" s="79"/>
      <c r="SEE263" s="80"/>
      <c r="SEF263" s="91"/>
      <c r="SEG263" s="26"/>
      <c r="SEH263" s="26"/>
      <c r="SEI263" s="81"/>
      <c r="SEJ263" s="81"/>
      <c r="SEK263" s="26"/>
      <c r="SEL263" s="91"/>
      <c r="SEM263" s="91"/>
      <c r="SEN263" s="79"/>
      <c r="SEO263" s="80"/>
      <c r="SEP263" s="91"/>
      <c r="SEQ263" s="26"/>
      <c r="SER263" s="26"/>
      <c r="SES263" s="81"/>
      <c r="SET263" s="81"/>
      <c r="SEU263" s="26"/>
      <c r="SEV263" s="91"/>
      <c r="SEW263" s="91"/>
      <c r="SEX263" s="79"/>
      <c r="SEY263" s="80"/>
      <c r="SEZ263" s="91"/>
      <c r="SFA263" s="26"/>
      <c r="SFB263" s="26"/>
      <c r="SFC263" s="81"/>
      <c r="SFD263" s="81"/>
      <c r="SFE263" s="26"/>
      <c r="SFF263" s="91"/>
      <c r="SFG263" s="91"/>
      <c r="SFH263" s="79"/>
      <c r="SFI263" s="80"/>
      <c r="SFJ263" s="91"/>
      <c r="SFK263" s="26"/>
      <c r="SFL263" s="26"/>
      <c r="SFM263" s="81"/>
      <c r="SFN263" s="81"/>
      <c r="SFO263" s="26"/>
      <c r="SFP263" s="91"/>
      <c r="SFQ263" s="91"/>
      <c r="SFR263" s="79"/>
      <c r="SFS263" s="80"/>
      <c r="SFT263" s="91"/>
      <c r="SFU263" s="26"/>
      <c r="SFV263" s="26"/>
      <c r="SFW263" s="81"/>
      <c r="SFX263" s="81"/>
      <c r="SFY263" s="26"/>
      <c r="SFZ263" s="91"/>
      <c r="SGA263" s="91"/>
      <c r="SGB263" s="79"/>
      <c r="SGC263" s="80"/>
      <c r="SGD263" s="91"/>
      <c r="SGE263" s="26"/>
      <c r="SGF263" s="26"/>
      <c r="SGG263" s="81"/>
      <c r="SGH263" s="81"/>
      <c r="SGI263" s="26"/>
      <c r="SGJ263" s="91"/>
      <c r="SGK263" s="91"/>
      <c r="SGL263" s="79"/>
      <c r="SGM263" s="80"/>
      <c r="SGN263" s="91"/>
      <c r="SGO263" s="26"/>
      <c r="SGP263" s="26"/>
      <c r="SGQ263" s="81"/>
      <c r="SGR263" s="81"/>
      <c r="SGS263" s="26"/>
      <c r="SGT263" s="91"/>
      <c r="SGU263" s="91"/>
      <c r="SGV263" s="79"/>
      <c r="SGW263" s="80"/>
      <c r="SGX263" s="91"/>
      <c r="SGY263" s="26"/>
      <c r="SGZ263" s="26"/>
      <c r="SHA263" s="81"/>
      <c r="SHB263" s="81"/>
      <c r="SHC263" s="26"/>
      <c r="SHD263" s="91"/>
      <c r="SHE263" s="91"/>
      <c r="SHF263" s="79"/>
      <c r="SHG263" s="80"/>
      <c r="SHH263" s="91"/>
      <c r="SHI263" s="26"/>
      <c r="SHJ263" s="26"/>
      <c r="SHK263" s="81"/>
      <c r="SHL263" s="81"/>
      <c r="SHM263" s="26"/>
      <c r="SHN263" s="91"/>
      <c r="SHO263" s="91"/>
      <c r="SHP263" s="79"/>
      <c r="SHQ263" s="80"/>
      <c r="SHR263" s="91"/>
      <c r="SHS263" s="26"/>
      <c r="SHT263" s="26"/>
      <c r="SHU263" s="81"/>
      <c r="SHV263" s="81"/>
      <c r="SHW263" s="26"/>
      <c r="SHX263" s="91"/>
      <c r="SHY263" s="91"/>
      <c r="SHZ263" s="79"/>
      <c r="SIA263" s="80"/>
      <c r="SIB263" s="91"/>
      <c r="SIC263" s="26"/>
      <c r="SID263" s="26"/>
      <c r="SIE263" s="81"/>
      <c r="SIF263" s="81"/>
      <c r="SIG263" s="26"/>
      <c r="SIH263" s="91"/>
      <c r="SII263" s="91"/>
      <c r="SIJ263" s="79"/>
      <c r="SIK263" s="80"/>
      <c r="SIL263" s="91"/>
      <c r="SIM263" s="26"/>
      <c r="SIN263" s="26"/>
      <c r="SIO263" s="81"/>
      <c r="SIP263" s="81"/>
      <c r="SIQ263" s="26"/>
      <c r="SIR263" s="91"/>
      <c r="SIS263" s="91"/>
      <c r="SIT263" s="79"/>
      <c r="SIU263" s="80"/>
      <c r="SIV263" s="91"/>
      <c r="SIW263" s="26"/>
      <c r="SIX263" s="26"/>
      <c r="SIY263" s="81"/>
      <c r="SIZ263" s="81"/>
      <c r="SJA263" s="26"/>
      <c r="SJB263" s="91"/>
      <c r="SJC263" s="91"/>
      <c r="SJD263" s="79"/>
      <c r="SJE263" s="80"/>
      <c r="SJF263" s="91"/>
      <c r="SJG263" s="26"/>
      <c r="SJH263" s="26"/>
      <c r="SJI263" s="81"/>
      <c r="SJJ263" s="81"/>
      <c r="SJK263" s="26"/>
      <c r="SJL263" s="91"/>
      <c r="SJM263" s="91"/>
      <c r="SJN263" s="79"/>
      <c r="SJO263" s="80"/>
      <c r="SJP263" s="91"/>
      <c r="SJQ263" s="26"/>
      <c r="SJR263" s="26"/>
      <c r="SJS263" s="81"/>
      <c r="SJT263" s="81"/>
      <c r="SJU263" s="26"/>
      <c r="SJV263" s="91"/>
      <c r="SJW263" s="91"/>
      <c r="SJX263" s="79"/>
      <c r="SJY263" s="80"/>
      <c r="SJZ263" s="91"/>
      <c r="SKA263" s="26"/>
      <c r="SKB263" s="26"/>
      <c r="SKC263" s="81"/>
      <c r="SKD263" s="81"/>
      <c r="SKE263" s="26"/>
      <c r="SKF263" s="91"/>
      <c r="SKG263" s="91"/>
      <c r="SKH263" s="79"/>
      <c r="SKI263" s="80"/>
      <c r="SKJ263" s="91"/>
      <c r="SKK263" s="26"/>
      <c r="SKL263" s="26"/>
      <c r="SKM263" s="81"/>
      <c r="SKN263" s="81"/>
      <c r="SKO263" s="26"/>
      <c r="SKP263" s="91"/>
      <c r="SKQ263" s="91"/>
      <c r="SKR263" s="79"/>
      <c r="SKS263" s="80"/>
      <c r="SKT263" s="91"/>
      <c r="SKU263" s="26"/>
      <c r="SKV263" s="26"/>
      <c r="SKW263" s="81"/>
      <c r="SKX263" s="81"/>
      <c r="SKY263" s="26"/>
      <c r="SKZ263" s="91"/>
      <c r="SLA263" s="91"/>
      <c r="SLB263" s="79"/>
      <c r="SLC263" s="80"/>
      <c r="SLD263" s="91"/>
      <c r="SLE263" s="26"/>
      <c r="SLF263" s="26"/>
      <c r="SLG263" s="81"/>
      <c r="SLH263" s="81"/>
      <c r="SLI263" s="26"/>
      <c r="SLJ263" s="91"/>
      <c r="SLK263" s="91"/>
      <c r="SLL263" s="79"/>
      <c r="SLM263" s="80"/>
      <c r="SLN263" s="91"/>
      <c r="SLO263" s="26"/>
      <c r="SLP263" s="26"/>
      <c r="SLQ263" s="81"/>
      <c r="SLR263" s="81"/>
      <c r="SLS263" s="26"/>
      <c r="SLT263" s="91"/>
      <c r="SLU263" s="91"/>
      <c r="SLV263" s="79"/>
      <c r="SLW263" s="80"/>
      <c r="SLX263" s="91"/>
      <c r="SLY263" s="26"/>
      <c r="SLZ263" s="26"/>
      <c r="SMA263" s="81"/>
      <c r="SMB263" s="81"/>
      <c r="SMC263" s="26"/>
      <c r="SMD263" s="91"/>
      <c r="SME263" s="91"/>
      <c r="SMF263" s="79"/>
      <c r="SMG263" s="80"/>
      <c r="SMH263" s="91"/>
      <c r="SMI263" s="26"/>
      <c r="SMJ263" s="26"/>
      <c r="SMK263" s="81"/>
      <c r="SML263" s="81"/>
      <c r="SMM263" s="26"/>
      <c r="SMN263" s="91"/>
      <c r="SMO263" s="91"/>
      <c r="SMP263" s="79"/>
      <c r="SMQ263" s="80"/>
      <c r="SMR263" s="91"/>
      <c r="SMS263" s="26"/>
      <c r="SMT263" s="26"/>
      <c r="SMU263" s="81"/>
      <c r="SMV263" s="81"/>
      <c r="SMW263" s="26"/>
      <c r="SMX263" s="91"/>
      <c r="SMY263" s="91"/>
      <c r="SMZ263" s="79"/>
      <c r="SNA263" s="80"/>
      <c r="SNB263" s="91"/>
      <c r="SNC263" s="26"/>
      <c r="SND263" s="26"/>
      <c r="SNE263" s="81"/>
      <c r="SNF263" s="81"/>
      <c r="SNG263" s="26"/>
      <c r="SNH263" s="91"/>
      <c r="SNI263" s="91"/>
      <c r="SNJ263" s="79"/>
      <c r="SNK263" s="80"/>
      <c r="SNL263" s="91"/>
      <c r="SNM263" s="26"/>
      <c r="SNN263" s="26"/>
      <c r="SNO263" s="81"/>
      <c r="SNP263" s="81"/>
      <c r="SNQ263" s="26"/>
      <c r="SNR263" s="91"/>
      <c r="SNS263" s="91"/>
      <c r="SNT263" s="79"/>
      <c r="SNU263" s="80"/>
      <c r="SNV263" s="91"/>
      <c r="SNW263" s="26"/>
      <c r="SNX263" s="26"/>
      <c r="SNY263" s="81"/>
      <c r="SNZ263" s="81"/>
      <c r="SOA263" s="26"/>
      <c r="SOB263" s="91"/>
      <c r="SOC263" s="91"/>
      <c r="SOD263" s="79"/>
      <c r="SOE263" s="80"/>
      <c r="SOF263" s="91"/>
      <c r="SOG263" s="26"/>
      <c r="SOH263" s="26"/>
      <c r="SOI263" s="81"/>
      <c r="SOJ263" s="81"/>
      <c r="SOK263" s="26"/>
      <c r="SOL263" s="91"/>
      <c r="SOM263" s="91"/>
      <c r="SON263" s="79"/>
      <c r="SOO263" s="80"/>
      <c r="SOP263" s="91"/>
      <c r="SOQ263" s="26"/>
      <c r="SOR263" s="26"/>
      <c r="SOS263" s="81"/>
      <c r="SOT263" s="81"/>
      <c r="SOU263" s="26"/>
      <c r="SOV263" s="91"/>
      <c r="SOW263" s="91"/>
      <c r="SOX263" s="79"/>
      <c r="SOY263" s="80"/>
      <c r="SOZ263" s="91"/>
      <c r="SPA263" s="26"/>
      <c r="SPB263" s="26"/>
      <c r="SPC263" s="81"/>
      <c r="SPD263" s="81"/>
      <c r="SPE263" s="26"/>
      <c r="SPF263" s="91"/>
      <c r="SPG263" s="91"/>
      <c r="SPH263" s="79"/>
      <c r="SPI263" s="80"/>
      <c r="SPJ263" s="91"/>
      <c r="SPK263" s="26"/>
      <c r="SPL263" s="26"/>
      <c r="SPM263" s="81"/>
      <c r="SPN263" s="81"/>
      <c r="SPO263" s="26"/>
      <c r="SPP263" s="91"/>
      <c r="SPQ263" s="91"/>
      <c r="SPR263" s="79"/>
      <c r="SPS263" s="80"/>
      <c r="SPT263" s="91"/>
      <c r="SPU263" s="26"/>
      <c r="SPV263" s="26"/>
      <c r="SPW263" s="81"/>
      <c r="SPX263" s="81"/>
      <c r="SPY263" s="26"/>
      <c r="SPZ263" s="91"/>
      <c r="SQA263" s="91"/>
      <c r="SQB263" s="79"/>
      <c r="SQC263" s="80"/>
      <c r="SQD263" s="91"/>
      <c r="SQE263" s="26"/>
      <c r="SQF263" s="26"/>
      <c r="SQG263" s="81"/>
      <c r="SQH263" s="81"/>
      <c r="SQI263" s="26"/>
      <c r="SQJ263" s="91"/>
      <c r="SQK263" s="91"/>
      <c r="SQL263" s="79"/>
      <c r="SQM263" s="80"/>
      <c r="SQN263" s="91"/>
      <c r="SQO263" s="26"/>
      <c r="SQP263" s="26"/>
      <c r="SQQ263" s="81"/>
      <c r="SQR263" s="81"/>
      <c r="SQS263" s="26"/>
      <c r="SQT263" s="91"/>
      <c r="SQU263" s="91"/>
      <c r="SQV263" s="79"/>
      <c r="SQW263" s="80"/>
      <c r="SQX263" s="91"/>
      <c r="SQY263" s="26"/>
      <c r="SQZ263" s="26"/>
      <c r="SRA263" s="81"/>
      <c r="SRB263" s="81"/>
      <c r="SRC263" s="26"/>
      <c r="SRD263" s="91"/>
      <c r="SRE263" s="91"/>
      <c r="SRF263" s="79"/>
      <c r="SRG263" s="80"/>
      <c r="SRH263" s="91"/>
      <c r="SRI263" s="26"/>
      <c r="SRJ263" s="26"/>
      <c r="SRK263" s="81"/>
      <c r="SRL263" s="81"/>
      <c r="SRM263" s="26"/>
      <c r="SRN263" s="91"/>
      <c r="SRO263" s="91"/>
      <c r="SRP263" s="79"/>
      <c r="SRQ263" s="80"/>
      <c r="SRR263" s="91"/>
      <c r="SRS263" s="26"/>
      <c r="SRT263" s="26"/>
      <c r="SRU263" s="81"/>
      <c r="SRV263" s="81"/>
      <c r="SRW263" s="26"/>
      <c r="SRX263" s="91"/>
      <c r="SRY263" s="91"/>
      <c r="SRZ263" s="79"/>
      <c r="SSA263" s="80"/>
      <c r="SSB263" s="91"/>
      <c r="SSC263" s="26"/>
      <c r="SSD263" s="26"/>
      <c r="SSE263" s="81"/>
      <c r="SSF263" s="81"/>
      <c r="SSG263" s="26"/>
      <c r="SSH263" s="91"/>
      <c r="SSI263" s="91"/>
      <c r="SSJ263" s="79"/>
      <c r="SSK263" s="80"/>
      <c r="SSL263" s="91"/>
      <c r="SSM263" s="26"/>
      <c r="SSN263" s="26"/>
      <c r="SSO263" s="81"/>
      <c r="SSP263" s="81"/>
      <c r="SSQ263" s="26"/>
      <c r="SSR263" s="91"/>
      <c r="SSS263" s="91"/>
      <c r="SST263" s="79"/>
      <c r="SSU263" s="80"/>
      <c r="SSV263" s="91"/>
      <c r="SSW263" s="26"/>
      <c r="SSX263" s="26"/>
      <c r="SSY263" s="81"/>
      <c r="SSZ263" s="81"/>
      <c r="STA263" s="26"/>
      <c r="STB263" s="91"/>
      <c r="STC263" s="91"/>
      <c r="STD263" s="79"/>
      <c r="STE263" s="80"/>
      <c r="STF263" s="91"/>
      <c r="STG263" s="26"/>
      <c r="STH263" s="26"/>
      <c r="STI263" s="81"/>
      <c r="STJ263" s="81"/>
      <c r="STK263" s="26"/>
      <c r="STL263" s="91"/>
      <c r="STM263" s="91"/>
      <c r="STN263" s="79"/>
      <c r="STO263" s="80"/>
      <c r="STP263" s="91"/>
      <c r="STQ263" s="26"/>
      <c r="STR263" s="26"/>
      <c r="STS263" s="81"/>
      <c r="STT263" s="81"/>
      <c r="STU263" s="26"/>
      <c r="STV263" s="91"/>
      <c r="STW263" s="91"/>
      <c r="STX263" s="79"/>
      <c r="STY263" s="80"/>
      <c r="STZ263" s="91"/>
      <c r="SUA263" s="26"/>
      <c r="SUB263" s="26"/>
      <c r="SUC263" s="81"/>
      <c r="SUD263" s="81"/>
      <c r="SUE263" s="26"/>
      <c r="SUF263" s="91"/>
      <c r="SUG263" s="91"/>
      <c r="SUH263" s="79"/>
      <c r="SUI263" s="80"/>
      <c r="SUJ263" s="91"/>
      <c r="SUK263" s="26"/>
      <c r="SUL263" s="26"/>
      <c r="SUM263" s="81"/>
      <c r="SUN263" s="81"/>
      <c r="SUO263" s="26"/>
      <c r="SUP263" s="91"/>
      <c r="SUQ263" s="91"/>
      <c r="SUR263" s="79"/>
      <c r="SUS263" s="80"/>
      <c r="SUT263" s="91"/>
      <c r="SUU263" s="26"/>
      <c r="SUV263" s="26"/>
      <c r="SUW263" s="81"/>
      <c r="SUX263" s="81"/>
      <c r="SUY263" s="26"/>
      <c r="SUZ263" s="91"/>
      <c r="SVA263" s="91"/>
      <c r="SVB263" s="79"/>
      <c r="SVC263" s="80"/>
      <c r="SVD263" s="91"/>
      <c r="SVE263" s="26"/>
      <c r="SVF263" s="26"/>
      <c r="SVG263" s="81"/>
      <c r="SVH263" s="81"/>
      <c r="SVI263" s="26"/>
      <c r="SVJ263" s="91"/>
      <c r="SVK263" s="91"/>
      <c r="SVL263" s="79"/>
      <c r="SVM263" s="80"/>
      <c r="SVN263" s="91"/>
      <c r="SVO263" s="26"/>
      <c r="SVP263" s="26"/>
      <c r="SVQ263" s="81"/>
      <c r="SVR263" s="81"/>
      <c r="SVS263" s="26"/>
      <c r="SVT263" s="91"/>
      <c r="SVU263" s="91"/>
      <c r="SVV263" s="79"/>
      <c r="SVW263" s="80"/>
      <c r="SVX263" s="91"/>
      <c r="SVY263" s="26"/>
      <c r="SVZ263" s="26"/>
      <c r="SWA263" s="81"/>
      <c r="SWB263" s="81"/>
      <c r="SWC263" s="26"/>
      <c r="SWD263" s="91"/>
      <c r="SWE263" s="91"/>
      <c r="SWF263" s="79"/>
      <c r="SWG263" s="80"/>
      <c r="SWH263" s="91"/>
      <c r="SWI263" s="26"/>
      <c r="SWJ263" s="26"/>
      <c r="SWK263" s="81"/>
      <c r="SWL263" s="81"/>
      <c r="SWM263" s="26"/>
      <c r="SWN263" s="91"/>
      <c r="SWO263" s="91"/>
      <c r="SWP263" s="79"/>
      <c r="SWQ263" s="80"/>
      <c r="SWR263" s="91"/>
      <c r="SWS263" s="26"/>
      <c r="SWT263" s="26"/>
      <c r="SWU263" s="81"/>
      <c r="SWV263" s="81"/>
      <c r="SWW263" s="26"/>
      <c r="SWX263" s="91"/>
      <c r="SWY263" s="91"/>
      <c r="SWZ263" s="79"/>
      <c r="SXA263" s="80"/>
      <c r="SXB263" s="91"/>
      <c r="SXC263" s="26"/>
      <c r="SXD263" s="26"/>
      <c r="SXE263" s="81"/>
      <c r="SXF263" s="81"/>
      <c r="SXG263" s="26"/>
      <c r="SXH263" s="91"/>
      <c r="SXI263" s="91"/>
      <c r="SXJ263" s="79"/>
      <c r="SXK263" s="80"/>
      <c r="SXL263" s="91"/>
      <c r="SXM263" s="26"/>
      <c r="SXN263" s="26"/>
      <c r="SXO263" s="81"/>
      <c r="SXP263" s="81"/>
      <c r="SXQ263" s="26"/>
      <c r="SXR263" s="91"/>
      <c r="SXS263" s="91"/>
      <c r="SXT263" s="79"/>
      <c r="SXU263" s="80"/>
      <c r="SXV263" s="91"/>
      <c r="SXW263" s="26"/>
      <c r="SXX263" s="26"/>
      <c r="SXY263" s="81"/>
      <c r="SXZ263" s="81"/>
      <c r="SYA263" s="26"/>
      <c r="SYB263" s="91"/>
      <c r="SYC263" s="91"/>
      <c r="SYD263" s="79"/>
      <c r="SYE263" s="80"/>
      <c r="SYF263" s="91"/>
      <c r="SYG263" s="26"/>
      <c r="SYH263" s="26"/>
      <c r="SYI263" s="81"/>
      <c r="SYJ263" s="81"/>
      <c r="SYK263" s="26"/>
      <c r="SYL263" s="91"/>
      <c r="SYM263" s="91"/>
      <c r="SYN263" s="79"/>
      <c r="SYO263" s="80"/>
      <c r="SYP263" s="91"/>
      <c r="SYQ263" s="26"/>
      <c r="SYR263" s="26"/>
      <c r="SYS263" s="81"/>
      <c r="SYT263" s="81"/>
      <c r="SYU263" s="26"/>
      <c r="SYV263" s="91"/>
      <c r="SYW263" s="91"/>
      <c r="SYX263" s="79"/>
      <c r="SYY263" s="80"/>
      <c r="SYZ263" s="91"/>
      <c r="SZA263" s="26"/>
      <c r="SZB263" s="26"/>
      <c r="SZC263" s="81"/>
      <c r="SZD263" s="81"/>
      <c r="SZE263" s="26"/>
      <c r="SZF263" s="91"/>
      <c r="SZG263" s="91"/>
      <c r="SZH263" s="79"/>
      <c r="SZI263" s="80"/>
      <c r="SZJ263" s="91"/>
      <c r="SZK263" s="26"/>
      <c r="SZL263" s="26"/>
      <c r="SZM263" s="81"/>
      <c r="SZN263" s="81"/>
      <c r="SZO263" s="26"/>
      <c r="SZP263" s="91"/>
      <c r="SZQ263" s="91"/>
      <c r="SZR263" s="79"/>
      <c r="SZS263" s="80"/>
      <c r="SZT263" s="91"/>
      <c r="SZU263" s="26"/>
      <c r="SZV263" s="26"/>
      <c r="SZW263" s="81"/>
      <c r="SZX263" s="81"/>
      <c r="SZY263" s="26"/>
      <c r="SZZ263" s="91"/>
      <c r="TAA263" s="91"/>
      <c r="TAB263" s="79"/>
      <c r="TAC263" s="80"/>
      <c r="TAD263" s="91"/>
      <c r="TAE263" s="26"/>
      <c r="TAF263" s="26"/>
      <c r="TAG263" s="81"/>
      <c r="TAH263" s="81"/>
      <c r="TAI263" s="26"/>
      <c r="TAJ263" s="91"/>
      <c r="TAK263" s="91"/>
      <c r="TAL263" s="79"/>
      <c r="TAM263" s="80"/>
      <c r="TAN263" s="91"/>
      <c r="TAO263" s="26"/>
      <c r="TAP263" s="26"/>
      <c r="TAQ263" s="81"/>
      <c r="TAR263" s="81"/>
      <c r="TAS263" s="26"/>
      <c r="TAT263" s="91"/>
      <c r="TAU263" s="91"/>
      <c r="TAV263" s="79"/>
      <c r="TAW263" s="80"/>
      <c r="TAX263" s="91"/>
      <c r="TAY263" s="26"/>
      <c r="TAZ263" s="26"/>
      <c r="TBA263" s="81"/>
      <c r="TBB263" s="81"/>
      <c r="TBC263" s="26"/>
      <c r="TBD263" s="91"/>
      <c r="TBE263" s="91"/>
      <c r="TBF263" s="79"/>
      <c r="TBG263" s="80"/>
      <c r="TBH263" s="91"/>
      <c r="TBI263" s="26"/>
      <c r="TBJ263" s="26"/>
      <c r="TBK263" s="81"/>
      <c r="TBL263" s="81"/>
      <c r="TBM263" s="26"/>
      <c r="TBN263" s="91"/>
      <c r="TBO263" s="91"/>
      <c r="TBP263" s="79"/>
      <c r="TBQ263" s="80"/>
      <c r="TBR263" s="91"/>
      <c r="TBS263" s="26"/>
      <c r="TBT263" s="26"/>
      <c r="TBU263" s="81"/>
      <c r="TBV263" s="81"/>
      <c r="TBW263" s="26"/>
      <c r="TBX263" s="91"/>
      <c r="TBY263" s="91"/>
      <c r="TBZ263" s="79"/>
      <c r="TCA263" s="80"/>
      <c r="TCB263" s="91"/>
      <c r="TCC263" s="26"/>
      <c r="TCD263" s="26"/>
      <c r="TCE263" s="81"/>
      <c r="TCF263" s="81"/>
      <c r="TCG263" s="26"/>
      <c r="TCH263" s="91"/>
      <c r="TCI263" s="91"/>
      <c r="TCJ263" s="79"/>
      <c r="TCK263" s="80"/>
      <c r="TCL263" s="91"/>
      <c r="TCM263" s="26"/>
      <c r="TCN263" s="26"/>
      <c r="TCO263" s="81"/>
      <c r="TCP263" s="81"/>
      <c r="TCQ263" s="26"/>
      <c r="TCR263" s="91"/>
      <c r="TCS263" s="91"/>
      <c r="TCT263" s="79"/>
      <c r="TCU263" s="80"/>
      <c r="TCV263" s="91"/>
      <c r="TCW263" s="26"/>
      <c r="TCX263" s="26"/>
      <c r="TCY263" s="81"/>
      <c r="TCZ263" s="81"/>
      <c r="TDA263" s="26"/>
      <c r="TDB263" s="91"/>
      <c r="TDC263" s="91"/>
      <c r="TDD263" s="79"/>
      <c r="TDE263" s="80"/>
      <c r="TDF263" s="91"/>
      <c r="TDG263" s="26"/>
      <c r="TDH263" s="26"/>
      <c r="TDI263" s="81"/>
      <c r="TDJ263" s="81"/>
      <c r="TDK263" s="26"/>
      <c r="TDL263" s="91"/>
      <c r="TDM263" s="91"/>
      <c r="TDN263" s="79"/>
      <c r="TDO263" s="80"/>
      <c r="TDP263" s="91"/>
      <c r="TDQ263" s="26"/>
      <c r="TDR263" s="26"/>
      <c r="TDS263" s="81"/>
      <c r="TDT263" s="81"/>
      <c r="TDU263" s="26"/>
      <c r="TDV263" s="91"/>
      <c r="TDW263" s="91"/>
      <c r="TDX263" s="79"/>
      <c r="TDY263" s="80"/>
      <c r="TDZ263" s="91"/>
      <c r="TEA263" s="26"/>
      <c r="TEB263" s="26"/>
      <c r="TEC263" s="81"/>
      <c r="TED263" s="81"/>
      <c r="TEE263" s="26"/>
      <c r="TEF263" s="91"/>
      <c r="TEG263" s="91"/>
      <c r="TEH263" s="79"/>
      <c r="TEI263" s="80"/>
      <c r="TEJ263" s="91"/>
      <c r="TEK263" s="26"/>
      <c r="TEL263" s="26"/>
      <c r="TEM263" s="81"/>
      <c r="TEN263" s="81"/>
      <c r="TEO263" s="26"/>
      <c r="TEP263" s="91"/>
      <c r="TEQ263" s="91"/>
      <c r="TER263" s="79"/>
      <c r="TES263" s="80"/>
      <c r="TET263" s="91"/>
      <c r="TEU263" s="26"/>
      <c r="TEV263" s="26"/>
      <c r="TEW263" s="81"/>
      <c r="TEX263" s="81"/>
      <c r="TEY263" s="26"/>
      <c r="TEZ263" s="91"/>
      <c r="TFA263" s="91"/>
      <c r="TFB263" s="79"/>
      <c r="TFC263" s="80"/>
      <c r="TFD263" s="91"/>
      <c r="TFE263" s="26"/>
      <c r="TFF263" s="26"/>
      <c r="TFG263" s="81"/>
      <c r="TFH263" s="81"/>
      <c r="TFI263" s="26"/>
      <c r="TFJ263" s="91"/>
      <c r="TFK263" s="91"/>
      <c r="TFL263" s="79"/>
      <c r="TFM263" s="80"/>
      <c r="TFN263" s="91"/>
      <c r="TFO263" s="26"/>
      <c r="TFP263" s="26"/>
      <c r="TFQ263" s="81"/>
      <c r="TFR263" s="81"/>
      <c r="TFS263" s="26"/>
      <c r="TFT263" s="91"/>
      <c r="TFU263" s="91"/>
      <c r="TFV263" s="79"/>
      <c r="TFW263" s="80"/>
      <c r="TFX263" s="91"/>
      <c r="TFY263" s="26"/>
      <c r="TFZ263" s="26"/>
      <c r="TGA263" s="81"/>
      <c r="TGB263" s="81"/>
      <c r="TGC263" s="26"/>
      <c r="TGD263" s="91"/>
      <c r="TGE263" s="91"/>
      <c r="TGF263" s="79"/>
      <c r="TGG263" s="80"/>
      <c r="TGH263" s="91"/>
      <c r="TGI263" s="26"/>
      <c r="TGJ263" s="26"/>
      <c r="TGK263" s="81"/>
      <c r="TGL263" s="81"/>
      <c r="TGM263" s="26"/>
      <c r="TGN263" s="91"/>
      <c r="TGO263" s="91"/>
      <c r="TGP263" s="79"/>
      <c r="TGQ263" s="80"/>
      <c r="TGR263" s="91"/>
      <c r="TGS263" s="26"/>
      <c r="TGT263" s="26"/>
      <c r="TGU263" s="81"/>
      <c r="TGV263" s="81"/>
      <c r="TGW263" s="26"/>
      <c r="TGX263" s="91"/>
      <c r="TGY263" s="91"/>
      <c r="TGZ263" s="79"/>
      <c r="THA263" s="80"/>
      <c r="THB263" s="91"/>
      <c r="THC263" s="26"/>
      <c r="THD263" s="26"/>
      <c r="THE263" s="81"/>
      <c r="THF263" s="81"/>
      <c r="THG263" s="26"/>
      <c r="THH263" s="91"/>
      <c r="THI263" s="91"/>
      <c r="THJ263" s="79"/>
      <c r="THK263" s="80"/>
      <c r="THL263" s="91"/>
      <c r="THM263" s="26"/>
      <c r="THN263" s="26"/>
      <c r="THO263" s="81"/>
      <c r="THP263" s="81"/>
      <c r="THQ263" s="26"/>
      <c r="THR263" s="91"/>
      <c r="THS263" s="91"/>
      <c r="THT263" s="79"/>
      <c r="THU263" s="80"/>
      <c r="THV263" s="91"/>
      <c r="THW263" s="26"/>
      <c r="THX263" s="26"/>
      <c r="THY263" s="81"/>
      <c r="THZ263" s="81"/>
      <c r="TIA263" s="26"/>
      <c r="TIB263" s="91"/>
      <c r="TIC263" s="91"/>
      <c r="TID263" s="79"/>
      <c r="TIE263" s="80"/>
      <c r="TIF263" s="91"/>
      <c r="TIG263" s="26"/>
      <c r="TIH263" s="26"/>
      <c r="TII263" s="81"/>
      <c r="TIJ263" s="81"/>
      <c r="TIK263" s="26"/>
      <c r="TIL263" s="91"/>
      <c r="TIM263" s="91"/>
      <c r="TIN263" s="79"/>
      <c r="TIO263" s="80"/>
      <c r="TIP263" s="91"/>
      <c r="TIQ263" s="26"/>
      <c r="TIR263" s="26"/>
      <c r="TIS263" s="81"/>
      <c r="TIT263" s="81"/>
      <c r="TIU263" s="26"/>
      <c r="TIV263" s="91"/>
      <c r="TIW263" s="91"/>
      <c r="TIX263" s="79"/>
      <c r="TIY263" s="80"/>
      <c r="TIZ263" s="91"/>
      <c r="TJA263" s="26"/>
      <c r="TJB263" s="26"/>
      <c r="TJC263" s="81"/>
      <c r="TJD263" s="81"/>
      <c r="TJE263" s="26"/>
      <c r="TJF263" s="91"/>
      <c r="TJG263" s="91"/>
      <c r="TJH263" s="79"/>
      <c r="TJI263" s="80"/>
      <c r="TJJ263" s="91"/>
      <c r="TJK263" s="26"/>
      <c r="TJL263" s="26"/>
      <c r="TJM263" s="81"/>
      <c r="TJN263" s="81"/>
      <c r="TJO263" s="26"/>
      <c r="TJP263" s="91"/>
      <c r="TJQ263" s="91"/>
      <c r="TJR263" s="79"/>
      <c r="TJS263" s="80"/>
      <c r="TJT263" s="91"/>
      <c r="TJU263" s="26"/>
      <c r="TJV263" s="26"/>
      <c r="TJW263" s="81"/>
      <c r="TJX263" s="81"/>
      <c r="TJY263" s="26"/>
      <c r="TJZ263" s="91"/>
      <c r="TKA263" s="91"/>
      <c r="TKB263" s="79"/>
      <c r="TKC263" s="80"/>
      <c r="TKD263" s="91"/>
      <c r="TKE263" s="26"/>
      <c r="TKF263" s="26"/>
      <c r="TKG263" s="81"/>
      <c r="TKH263" s="81"/>
      <c r="TKI263" s="26"/>
      <c r="TKJ263" s="91"/>
      <c r="TKK263" s="91"/>
      <c r="TKL263" s="79"/>
      <c r="TKM263" s="80"/>
      <c r="TKN263" s="91"/>
      <c r="TKO263" s="26"/>
      <c r="TKP263" s="26"/>
      <c r="TKQ263" s="81"/>
      <c r="TKR263" s="81"/>
      <c r="TKS263" s="26"/>
      <c r="TKT263" s="91"/>
      <c r="TKU263" s="91"/>
      <c r="TKV263" s="79"/>
      <c r="TKW263" s="80"/>
      <c r="TKX263" s="91"/>
      <c r="TKY263" s="26"/>
      <c r="TKZ263" s="26"/>
      <c r="TLA263" s="81"/>
      <c r="TLB263" s="81"/>
      <c r="TLC263" s="26"/>
      <c r="TLD263" s="91"/>
      <c r="TLE263" s="91"/>
      <c r="TLF263" s="79"/>
      <c r="TLG263" s="80"/>
      <c r="TLH263" s="91"/>
      <c r="TLI263" s="26"/>
      <c r="TLJ263" s="26"/>
      <c r="TLK263" s="81"/>
      <c r="TLL263" s="81"/>
      <c r="TLM263" s="26"/>
      <c r="TLN263" s="91"/>
      <c r="TLO263" s="91"/>
      <c r="TLP263" s="79"/>
      <c r="TLQ263" s="80"/>
      <c r="TLR263" s="91"/>
      <c r="TLS263" s="26"/>
      <c r="TLT263" s="26"/>
      <c r="TLU263" s="81"/>
      <c r="TLV263" s="81"/>
      <c r="TLW263" s="26"/>
      <c r="TLX263" s="91"/>
      <c r="TLY263" s="91"/>
      <c r="TLZ263" s="79"/>
      <c r="TMA263" s="80"/>
      <c r="TMB263" s="91"/>
      <c r="TMC263" s="26"/>
      <c r="TMD263" s="26"/>
      <c r="TME263" s="81"/>
      <c r="TMF263" s="81"/>
      <c r="TMG263" s="26"/>
      <c r="TMH263" s="91"/>
      <c r="TMI263" s="91"/>
      <c r="TMJ263" s="79"/>
      <c r="TMK263" s="80"/>
      <c r="TML263" s="91"/>
      <c r="TMM263" s="26"/>
      <c r="TMN263" s="26"/>
      <c r="TMO263" s="81"/>
      <c r="TMP263" s="81"/>
      <c r="TMQ263" s="26"/>
      <c r="TMR263" s="91"/>
      <c r="TMS263" s="91"/>
      <c r="TMT263" s="79"/>
      <c r="TMU263" s="80"/>
      <c r="TMV263" s="91"/>
      <c r="TMW263" s="26"/>
      <c r="TMX263" s="26"/>
      <c r="TMY263" s="81"/>
      <c r="TMZ263" s="81"/>
      <c r="TNA263" s="26"/>
      <c r="TNB263" s="91"/>
      <c r="TNC263" s="91"/>
      <c r="TND263" s="79"/>
      <c r="TNE263" s="80"/>
      <c r="TNF263" s="91"/>
      <c r="TNG263" s="26"/>
      <c r="TNH263" s="26"/>
      <c r="TNI263" s="81"/>
      <c r="TNJ263" s="81"/>
      <c r="TNK263" s="26"/>
      <c r="TNL263" s="91"/>
      <c r="TNM263" s="91"/>
      <c r="TNN263" s="79"/>
      <c r="TNO263" s="80"/>
      <c r="TNP263" s="91"/>
      <c r="TNQ263" s="26"/>
      <c r="TNR263" s="26"/>
      <c r="TNS263" s="81"/>
      <c r="TNT263" s="81"/>
      <c r="TNU263" s="26"/>
      <c r="TNV263" s="91"/>
      <c r="TNW263" s="91"/>
      <c r="TNX263" s="79"/>
      <c r="TNY263" s="80"/>
      <c r="TNZ263" s="91"/>
      <c r="TOA263" s="26"/>
      <c r="TOB263" s="26"/>
      <c r="TOC263" s="81"/>
      <c r="TOD263" s="81"/>
      <c r="TOE263" s="26"/>
      <c r="TOF263" s="91"/>
      <c r="TOG263" s="91"/>
      <c r="TOH263" s="79"/>
      <c r="TOI263" s="80"/>
      <c r="TOJ263" s="91"/>
      <c r="TOK263" s="26"/>
      <c r="TOL263" s="26"/>
      <c r="TOM263" s="81"/>
      <c r="TON263" s="81"/>
      <c r="TOO263" s="26"/>
      <c r="TOP263" s="91"/>
      <c r="TOQ263" s="91"/>
      <c r="TOR263" s="79"/>
      <c r="TOS263" s="80"/>
      <c r="TOT263" s="91"/>
      <c r="TOU263" s="26"/>
      <c r="TOV263" s="26"/>
      <c r="TOW263" s="81"/>
      <c r="TOX263" s="81"/>
      <c r="TOY263" s="26"/>
      <c r="TOZ263" s="91"/>
      <c r="TPA263" s="91"/>
      <c r="TPB263" s="79"/>
      <c r="TPC263" s="80"/>
      <c r="TPD263" s="91"/>
      <c r="TPE263" s="26"/>
      <c r="TPF263" s="26"/>
      <c r="TPG263" s="81"/>
      <c r="TPH263" s="81"/>
      <c r="TPI263" s="26"/>
      <c r="TPJ263" s="91"/>
      <c r="TPK263" s="91"/>
      <c r="TPL263" s="79"/>
      <c r="TPM263" s="80"/>
      <c r="TPN263" s="91"/>
      <c r="TPO263" s="26"/>
      <c r="TPP263" s="26"/>
      <c r="TPQ263" s="81"/>
      <c r="TPR263" s="81"/>
      <c r="TPS263" s="26"/>
      <c r="TPT263" s="91"/>
      <c r="TPU263" s="91"/>
      <c r="TPV263" s="79"/>
      <c r="TPW263" s="80"/>
      <c r="TPX263" s="91"/>
      <c r="TPY263" s="26"/>
      <c r="TPZ263" s="26"/>
      <c r="TQA263" s="81"/>
      <c r="TQB263" s="81"/>
      <c r="TQC263" s="26"/>
      <c r="TQD263" s="91"/>
      <c r="TQE263" s="91"/>
      <c r="TQF263" s="79"/>
      <c r="TQG263" s="80"/>
      <c r="TQH263" s="91"/>
      <c r="TQI263" s="26"/>
      <c r="TQJ263" s="26"/>
      <c r="TQK263" s="81"/>
      <c r="TQL263" s="81"/>
      <c r="TQM263" s="26"/>
      <c r="TQN263" s="91"/>
      <c r="TQO263" s="91"/>
      <c r="TQP263" s="79"/>
      <c r="TQQ263" s="80"/>
      <c r="TQR263" s="91"/>
      <c r="TQS263" s="26"/>
      <c r="TQT263" s="26"/>
      <c r="TQU263" s="81"/>
      <c r="TQV263" s="81"/>
      <c r="TQW263" s="26"/>
      <c r="TQX263" s="91"/>
      <c r="TQY263" s="91"/>
      <c r="TQZ263" s="79"/>
      <c r="TRA263" s="80"/>
      <c r="TRB263" s="91"/>
      <c r="TRC263" s="26"/>
      <c r="TRD263" s="26"/>
      <c r="TRE263" s="81"/>
      <c r="TRF263" s="81"/>
      <c r="TRG263" s="26"/>
      <c r="TRH263" s="91"/>
      <c r="TRI263" s="91"/>
      <c r="TRJ263" s="79"/>
      <c r="TRK263" s="80"/>
      <c r="TRL263" s="91"/>
      <c r="TRM263" s="26"/>
      <c r="TRN263" s="26"/>
      <c r="TRO263" s="81"/>
      <c r="TRP263" s="81"/>
      <c r="TRQ263" s="26"/>
      <c r="TRR263" s="91"/>
      <c r="TRS263" s="91"/>
      <c r="TRT263" s="79"/>
      <c r="TRU263" s="80"/>
      <c r="TRV263" s="91"/>
      <c r="TRW263" s="26"/>
      <c r="TRX263" s="26"/>
      <c r="TRY263" s="81"/>
      <c r="TRZ263" s="81"/>
      <c r="TSA263" s="26"/>
      <c r="TSB263" s="91"/>
      <c r="TSC263" s="91"/>
      <c r="TSD263" s="79"/>
      <c r="TSE263" s="80"/>
      <c r="TSF263" s="91"/>
      <c r="TSG263" s="26"/>
      <c r="TSH263" s="26"/>
      <c r="TSI263" s="81"/>
      <c r="TSJ263" s="81"/>
      <c r="TSK263" s="26"/>
      <c r="TSL263" s="91"/>
      <c r="TSM263" s="91"/>
      <c r="TSN263" s="79"/>
      <c r="TSO263" s="80"/>
      <c r="TSP263" s="91"/>
      <c r="TSQ263" s="26"/>
      <c r="TSR263" s="26"/>
      <c r="TSS263" s="81"/>
      <c r="TST263" s="81"/>
      <c r="TSU263" s="26"/>
      <c r="TSV263" s="91"/>
      <c r="TSW263" s="91"/>
      <c r="TSX263" s="79"/>
      <c r="TSY263" s="80"/>
      <c r="TSZ263" s="91"/>
      <c r="TTA263" s="26"/>
      <c r="TTB263" s="26"/>
      <c r="TTC263" s="81"/>
      <c r="TTD263" s="81"/>
      <c r="TTE263" s="26"/>
      <c r="TTF263" s="91"/>
      <c r="TTG263" s="91"/>
      <c r="TTH263" s="79"/>
      <c r="TTI263" s="80"/>
      <c r="TTJ263" s="91"/>
      <c r="TTK263" s="26"/>
      <c r="TTL263" s="26"/>
      <c r="TTM263" s="81"/>
      <c r="TTN263" s="81"/>
      <c r="TTO263" s="26"/>
      <c r="TTP263" s="91"/>
      <c r="TTQ263" s="91"/>
      <c r="TTR263" s="79"/>
      <c r="TTS263" s="80"/>
      <c r="TTT263" s="91"/>
      <c r="TTU263" s="26"/>
      <c r="TTV263" s="26"/>
      <c r="TTW263" s="81"/>
      <c r="TTX263" s="81"/>
      <c r="TTY263" s="26"/>
      <c r="TTZ263" s="91"/>
      <c r="TUA263" s="91"/>
      <c r="TUB263" s="79"/>
      <c r="TUC263" s="80"/>
      <c r="TUD263" s="91"/>
      <c r="TUE263" s="26"/>
      <c r="TUF263" s="26"/>
      <c r="TUG263" s="81"/>
      <c r="TUH263" s="81"/>
      <c r="TUI263" s="26"/>
      <c r="TUJ263" s="91"/>
      <c r="TUK263" s="91"/>
      <c r="TUL263" s="79"/>
      <c r="TUM263" s="80"/>
      <c r="TUN263" s="91"/>
      <c r="TUO263" s="26"/>
      <c r="TUP263" s="26"/>
      <c r="TUQ263" s="81"/>
      <c r="TUR263" s="81"/>
      <c r="TUS263" s="26"/>
      <c r="TUT263" s="91"/>
      <c r="TUU263" s="91"/>
      <c r="TUV263" s="79"/>
      <c r="TUW263" s="80"/>
      <c r="TUX263" s="91"/>
      <c r="TUY263" s="26"/>
      <c r="TUZ263" s="26"/>
      <c r="TVA263" s="81"/>
      <c r="TVB263" s="81"/>
      <c r="TVC263" s="26"/>
      <c r="TVD263" s="91"/>
      <c r="TVE263" s="91"/>
      <c r="TVF263" s="79"/>
      <c r="TVG263" s="80"/>
      <c r="TVH263" s="91"/>
      <c r="TVI263" s="26"/>
      <c r="TVJ263" s="26"/>
      <c r="TVK263" s="81"/>
      <c r="TVL263" s="81"/>
      <c r="TVM263" s="26"/>
      <c r="TVN263" s="91"/>
      <c r="TVO263" s="91"/>
      <c r="TVP263" s="79"/>
      <c r="TVQ263" s="80"/>
      <c r="TVR263" s="91"/>
      <c r="TVS263" s="26"/>
      <c r="TVT263" s="26"/>
      <c r="TVU263" s="81"/>
      <c r="TVV263" s="81"/>
      <c r="TVW263" s="26"/>
      <c r="TVX263" s="91"/>
      <c r="TVY263" s="91"/>
      <c r="TVZ263" s="79"/>
      <c r="TWA263" s="80"/>
      <c r="TWB263" s="91"/>
      <c r="TWC263" s="26"/>
      <c r="TWD263" s="26"/>
      <c r="TWE263" s="81"/>
      <c r="TWF263" s="81"/>
      <c r="TWG263" s="26"/>
      <c r="TWH263" s="91"/>
      <c r="TWI263" s="91"/>
      <c r="TWJ263" s="79"/>
      <c r="TWK263" s="80"/>
      <c r="TWL263" s="91"/>
      <c r="TWM263" s="26"/>
      <c r="TWN263" s="26"/>
      <c r="TWO263" s="81"/>
      <c r="TWP263" s="81"/>
      <c r="TWQ263" s="26"/>
      <c r="TWR263" s="91"/>
      <c r="TWS263" s="91"/>
      <c r="TWT263" s="79"/>
      <c r="TWU263" s="80"/>
      <c r="TWV263" s="91"/>
      <c r="TWW263" s="26"/>
      <c r="TWX263" s="26"/>
      <c r="TWY263" s="81"/>
      <c r="TWZ263" s="81"/>
      <c r="TXA263" s="26"/>
      <c r="TXB263" s="91"/>
      <c r="TXC263" s="91"/>
      <c r="TXD263" s="79"/>
      <c r="TXE263" s="80"/>
      <c r="TXF263" s="91"/>
      <c r="TXG263" s="26"/>
      <c r="TXH263" s="26"/>
      <c r="TXI263" s="81"/>
      <c r="TXJ263" s="81"/>
      <c r="TXK263" s="26"/>
      <c r="TXL263" s="91"/>
      <c r="TXM263" s="91"/>
      <c r="TXN263" s="79"/>
      <c r="TXO263" s="80"/>
      <c r="TXP263" s="91"/>
      <c r="TXQ263" s="26"/>
      <c r="TXR263" s="26"/>
      <c r="TXS263" s="81"/>
      <c r="TXT263" s="81"/>
      <c r="TXU263" s="26"/>
      <c r="TXV263" s="91"/>
      <c r="TXW263" s="91"/>
      <c r="TXX263" s="79"/>
      <c r="TXY263" s="80"/>
      <c r="TXZ263" s="91"/>
      <c r="TYA263" s="26"/>
      <c r="TYB263" s="26"/>
      <c r="TYC263" s="81"/>
      <c r="TYD263" s="81"/>
      <c r="TYE263" s="26"/>
      <c r="TYF263" s="91"/>
      <c r="TYG263" s="91"/>
      <c r="TYH263" s="79"/>
      <c r="TYI263" s="80"/>
      <c r="TYJ263" s="91"/>
      <c r="TYK263" s="26"/>
      <c r="TYL263" s="26"/>
      <c r="TYM263" s="81"/>
      <c r="TYN263" s="81"/>
      <c r="TYO263" s="26"/>
      <c r="TYP263" s="91"/>
      <c r="TYQ263" s="91"/>
      <c r="TYR263" s="79"/>
      <c r="TYS263" s="80"/>
      <c r="TYT263" s="91"/>
      <c r="TYU263" s="26"/>
      <c r="TYV263" s="26"/>
      <c r="TYW263" s="81"/>
      <c r="TYX263" s="81"/>
      <c r="TYY263" s="26"/>
      <c r="TYZ263" s="91"/>
      <c r="TZA263" s="91"/>
      <c r="TZB263" s="79"/>
      <c r="TZC263" s="80"/>
      <c r="TZD263" s="91"/>
      <c r="TZE263" s="26"/>
      <c r="TZF263" s="26"/>
      <c r="TZG263" s="81"/>
      <c r="TZH263" s="81"/>
      <c r="TZI263" s="26"/>
      <c r="TZJ263" s="91"/>
      <c r="TZK263" s="91"/>
      <c r="TZL263" s="79"/>
      <c r="TZM263" s="80"/>
      <c r="TZN263" s="91"/>
      <c r="TZO263" s="26"/>
      <c r="TZP263" s="26"/>
      <c r="TZQ263" s="81"/>
      <c r="TZR263" s="81"/>
      <c r="TZS263" s="26"/>
      <c r="TZT263" s="91"/>
      <c r="TZU263" s="91"/>
      <c r="TZV263" s="79"/>
      <c r="TZW263" s="80"/>
      <c r="TZX263" s="91"/>
      <c r="TZY263" s="26"/>
      <c r="TZZ263" s="26"/>
      <c r="UAA263" s="81"/>
      <c r="UAB263" s="81"/>
      <c r="UAC263" s="26"/>
      <c r="UAD263" s="91"/>
      <c r="UAE263" s="91"/>
      <c r="UAF263" s="79"/>
      <c r="UAG263" s="80"/>
      <c r="UAH263" s="91"/>
      <c r="UAI263" s="26"/>
      <c r="UAJ263" s="26"/>
      <c r="UAK263" s="81"/>
      <c r="UAL263" s="81"/>
      <c r="UAM263" s="26"/>
      <c r="UAN263" s="91"/>
      <c r="UAO263" s="91"/>
      <c r="UAP263" s="79"/>
      <c r="UAQ263" s="80"/>
      <c r="UAR263" s="91"/>
      <c r="UAS263" s="26"/>
      <c r="UAT263" s="26"/>
      <c r="UAU263" s="81"/>
      <c r="UAV263" s="81"/>
      <c r="UAW263" s="26"/>
      <c r="UAX263" s="91"/>
      <c r="UAY263" s="91"/>
      <c r="UAZ263" s="79"/>
      <c r="UBA263" s="80"/>
      <c r="UBB263" s="91"/>
      <c r="UBC263" s="26"/>
      <c r="UBD263" s="26"/>
      <c r="UBE263" s="81"/>
      <c r="UBF263" s="81"/>
      <c r="UBG263" s="26"/>
      <c r="UBH263" s="91"/>
      <c r="UBI263" s="91"/>
      <c r="UBJ263" s="79"/>
      <c r="UBK263" s="80"/>
      <c r="UBL263" s="91"/>
      <c r="UBM263" s="26"/>
      <c r="UBN263" s="26"/>
      <c r="UBO263" s="81"/>
      <c r="UBP263" s="81"/>
      <c r="UBQ263" s="26"/>
      <c r="UBR263" s="91"/>
      <c r="UBS263" s="91"/>
      <c r="UBT263" s="79"/>
      <c r="UBU263" s="80"/>
      <c r="UBV263" s="91"/>
      <c r="UBW263" s="26"/>
      <c r="UBX263" s="26"/>
      <c r="UBY263" s="81"/>
      <c r="UBZ263" s="81"/>
      <c r="UCA263" s="26"/>
      <c r="UCB263" s="91"/>
      <c r="UCC263" s="91"/>
      <c r="UCD263" s="79"/>
      <c r="UCE263" s="80"/>
      <c r="UCF263" s="91"/>
      <c r="UCG263" s="26"/>
      <c r="UCH263" s="26"/>
      <c r="UCI263" s="81"/>
      <c r="UCJ263" s="81"/>
      <c r="UCK263" s="26"/>
      <c r="UCL263" s="91"/>
      <c r="UCM263" s="91"/>
      <c r="UCN263" s="79"/>
      <c r="UCO263" s="80"/>
      <c r="UCP263" s="91"/>
      <c r="UCQ263" s="26"/>
      <c r="UCR263" s="26"/>
      <c r="UCS263" s="81"/>
      <c r="UCT263" s="81"/>
      <c r="UCU263" s="26"/>
      <c r="UCV263" s="91"/>
      <c r="UCW263" s="91"/>
      <c r="UCX263" s="79"/>
      <c r="UCY263" s="80"/>
      <c r="UCZ263" s="91"/>
      <c r="UDA263" s="26"/>
      <c r="UDB263" s="26"/>
      <c r="UDC263" s="81"/>
      <c r="UDD263" s="81"/>
      <c r="UDE263" s="26"/>
      <c r="UDF263" s="91"/>
      <c r="UDG263" s="91"/>
      <c r="UDH263" s="79"/>
      <c r="UDI263" s="80"/>
      <c r="UDJ263" s="91"/>
      <c r="UDK263" s="26"/>
      <c r="UDL263" s="26"/>
      <c r="UDM263" s="81"/>
      <c r="UDN263" s="81"/>
      <c r="UDO263" s="26"/>
      <c r="UDP263" s="91"/>
      <c r="UDQ263" s="91"/>
      <c r="UDR263" s="79"/>
      <c r="UDS263" s="80"/>
      <c r="UDT263" s="91"/>
      <c r="UDU263" s="26"/>
      <c r="UDV263" s="26"/>
      <c r="UDW263" s="81"/>
      <c r="UDX263" s="81"/>
      <c r="UDY263" s="26"/>
      <c r="UDZ263" s="91"/>
      <c r="UEA263" s="91"/>
      <c r="UEB263" s="79"/>
      <c r="UEC263" s="80"/>
      <c r="UED263" s="91"/>
      <c r="UEE263" s="26"/>
      <c r="UEF263" s="26"/>
      <c r="UEG263" s="81"/>
      <c r="UEH263" s="81"/>
      <c r="UEI263" s="26"/>
      <c r="UEJ263" s="91"/>
      <c r="UEK263" s="91"/>
      <c r="UEL263" s="79"/>
      <c r="UEM263" s="80"/>
      <c r="UEN263" s="91"/>
      <c r="UEO263" s="26"/>
      <c r="UEP263" s="26"/>
      <c r="UEQ263" s="81"/>
      <c r="UER263" s="81"/>
      <c r="UES263" s="26"/>
      <c r="UET263" s="91"/>
      <c r="UEU263" s="91"/>
      <c r="UEV263" s="79"/>
      <c r="UEW263" s="80"/>
      <c r="UEX263" s="91"/>
      <c r="UEY263" s="26"/>
      <c r="UEZ263" s="26"/>
      <c r="UFA263" s="81"/>
      <c r="UFB263" s="81"/>
      <c r="UFC263" s="26"/>
      <c r="UFD263" s="91"/>
      <c r="UFE263" s="91"/>
      <c r="UFF263" s="79"/>
      <c r="UFG263" s="80"/>
      <c r="UFH263" s="91"/>
      <c r="UFI263" s="26"/>
      <c r="UFJ263" s="26"/>
      <c r="UFK263" s="81"/>
      <c r="UFL263" s="81"/>
      <c r="UFM263" s="26"/>
      <c r="UFN263" s="91"/>
      <c r="UFO263" s="91"/>
      <c r="UFP263" s="79"/>
      <c r="UFQ263" s="80"/>
      <c r="UFR263" s="91"/>
      <c r="UFS263" s="26"/>
      <c r="UFT263" s="26"/>
      <c r="UFU263" s="81"/>
      <c r="UFV263" s="81"/>
      <c r="UFW263" s="26"/>
      <c r="UFX263" s="91"/>
      <c r="UFY263" s="91"/>
      <c r="UFZ263" s="79"/>
      <c r="UGA263" s="80"/>
      <c r="UGB263" s="91"/>
      <c r="UGC263" s="26"/>
      <c r="UGD263" s="26"/>
      <c r="UGE263" s="81"/>
      <c r="UGF263" s="81"/>
      <c r="UGG263" s="26"/>
      <c r="UGH263" s="91"/>
      <c r="UGI263" s="91"/>
      <c r="UGJ263" s="79"/>
      <c r="UGK263" s="80"/>
      <c r="UGL263" s="91"/>
      <c r="UGM263" s="26"/>
      <c r="UGN263" s="26"/>
      <c r="UGO263" s="81"/>
      <c r="UGP263" s="81"/>
      <c r="UGQ263" s="26"/>
      <c r="UGR263" s="91"/>
      <c r="UGS263" s="91"/>
      <c r="UGT263" s="79"/>
      <c r="UGU263" s="80"/>
      <c r="UGV263" s="91"/>
      <c r="UGW263" s="26"/>
      <c r="UGX263" s="26"/>
      <c r="UGY263" s="81"/>
      <c r="UGZ263" s="81"/>
      <c r="UHA263" s="26"/>
      <c r="UHB263" s="91"/>
      <c r="UHC263" s="91"/>
      <c r="UHD263" s="79"/>
      <c r="UHE263" s="80"/>
      <c r="UHF263" s="91"/>
      <c r="UHG263" s="26"/>
      <c r="UHH263" s="26"/>
      <c r="UHI263" s="81"/>
      <c r="UHJ263" s="81"/>
      <c r="UHK263" s="26"/>
      <c r="UHL263" s="91"/>
      <c r="UHM263" s="91"/>
      <c r="UHN263" s="79"/>
      <c r="UHO263" s="80"/>
      <c r="UHP263" s="91"/>
      <c r="UHQ263" s="26"/>
      <c r="UHR263" s="26"/>
      <c r="UHS263" s="81"/>
      <c r="UHT263" s="81"/>
      <c r="UHU263" s="26"/>
      <c r="UHV263" s="91"/>
      <c r="UHW263" s="91"/>
      <c r="UHX263" s="79"/>
      <c r="UHY263" s="80"/>
      <c r="UHZ263" s="91"/>
      <c r="UIA263" s="26"/>
      <c r="UIB263" s="26"/>
      <c r="UIC263" s="81"/>
      <c r="UID263" s="81"/>
      <c r="UIE263" s="26"/>
      <c r="UIF263" s="91"/>
      <c r="UIG263" s="91"/>
      <c r="UIH263" s="79"/>
      <c r="UII263" s="80"/>
      <c r="UIJ263" s="91"/>
      <c r="UIK263" s="26"/>
      <c r="UIL263" s="26"/>
      <c r="UIM263" s="81"/>
      <c r="UIN263" s="81"/>
      <c r="UIO263" s="26"/>
      <c r="UIP263" s="91"/>
      <c r="UIQ263" s="91"/>
      <c r="UIR263" s="79"/>
      <c r="UIS263" s="80"/>
      <c r="UIT263" s="91"/>
      <c r="UIU263" s="26"/>
      <c r="UIV263" s="26"/>
      <c r="UIW263" s="81"/>
      <c r="UIX263" s="81"/>
      <c r="UIY263" s="26"/>
      <c r="UIZ263" s="91"/>
      <c r="UJA263" s="91"/>
      <c r="UJB263" s="79"/>
      <c r="UJC263" s="80"/>
      <c r="UJD263" s="91"/>
      <c r="UJE263" s="26"/>
      <c r="UJF263" s="26"/>
      <c r="UJG263" s="81"/>
      <c r="UJH263" s="81"/>
      <c r="UJI263" s="26"/>
      <c r="UJJ263" s="91"/>
      <c r="UJK263" s="91"/>
      <c r="UJL263" s="79"/>
      <c r="UJM263" s="80"/>
      <c r="UJN263" s="91"/>
      <c r="UJO263" s="26"/>
      <c r="UJP263" s="26"/>
      <c r="UJQ263" s="81"/>
      <c r="UJR263" s="81"/>
      <c r="UJS263" s="26"/>
      <c r="UJT263" s="91"/>
      <c r="UJU263" s="91"/>
      <c r="UJV263" s="79"/>
      <c r="UJW263" s="80"/>
      <c r="UJX263" s="91"/>
      <c r="UJY263" s="26"/>
      <c r="UJZ263" s="26"/>
      <c r="UKA263" s="81"/>
      <c r="UKB263" s="81"/>
      <c r="UKC263" s="26"/>
      <c r="UKD263" s="91"/>
      <c r="UKE263" s="91"/>
      <c r="UKF263" s="79"/>
      <c r="UKG263" s="80"/>
      <c r="UKH263" s="91"/>
      <c r="UKI263" s="26"/>
      <c r="UKJ263" s="26"/>
      <c r="UKK263" s="81"/>
      <c r="UKL263" s="81"/>
      <c r="UKM263" s="26"/>
      <c r="UKN263" s="91"/>
      <c r="UKO263" s="91"/>
      <c r="UKP263" s="79"/>
      <c r="UKQ263" s="80"/>
      <c r="UKR263" s="91"/>
      <c r="UKS263" s="26"/>
      <c r="UKT263" s="26"/>
      <c r="UKU263" s="81"/>
      <c r="UKV263" s="81"/>
      <c r="UKW263" s="26"/>
      <c r="UKX263" s="91"/>
      <c r="UKY263" s="91"/>
      <c r="UKZ263" s="79"/>
      <c r="ULA263" s="80"/>
      <c r="ULB263" s="91"/>
      <c r="ULC263" s="26"/>
      <c r="ULD263" s="26"/>
      <c r="ULE263" s="81"/>
      <c r="ULF263" s="81"/>
      <c r="ULG263" s="26"/>
      <c r="ULH263" s="91"/>
      <c r="ULI263" s="91"/>
      <c r="ULJ263" s="79"/>
      <c r="ULK263" s="80"/>
      <c r="ULL263" s="91"/>
      <c r="ULM263" s="26"/>
      <c r="ULN263" s="26"/>
      <c r="ULO263" s="81"/>
      <c r="ULP263" s="81"/>
      <c r="ULQ263" s="26"/>
      <c r="ULR263" s="91"/>
      <c r="ULS263" s="91"/>
      <c r="ULT263" s="79"/>
      <c r="ULU263" s="80"/>
      <c r="ULV263" s="91"/>
      <c r="ULW263" s="26"/>
      <c r="ULX263" s="26"/>
      <c r="ULY263" s="81"/>
      <c r="ULZ263" s="81"/>
      <c r="UMA263" s="26"/>
      <c r="UMB263" s="91"/>
      <c r="UMC263" s="91"/>
      <c r="UMD263" s="79"/>
      <c r="UME263" s="80"/>
      <c r="UMF263" s="91"/>
      <c r="UMG263" s="26"/>
      <c r="UMH263" s="26"/>
      <c r="UMI263" s="81"/>
      <c r="UMJ263" s="81"/>
      <c r="UMK263" s="26"/>
      <c r="UML263" s="91"/>
      <c r="UMM263" s="91"/>
      <c r="UMN263" s="79"/>
      <c r="UMO263" s="80"/>
      <c r="UMP263" s="91"/>
      <c r="UMQ263" s="26"/>
      <c r="UMR263" s="26"/>
      <c r="UMS263" s="81"/>
      <c r="UMT263" s="81"/>
      <c r="UMU263" s="26"/>
      <c r="UMV263" s="91"/>
      <c r="UMW263" s="91"/>
      <c r="UMX263" s="79"/>
      <c r="UMY263" s="80"/>
      <c r="UMZ263" s="91"/>
      <c r="UNA263" s="26"/>
      <c r="UNB263" s="26"/>
      <c r="UNC263" s="81"/>
      <c r="UND263" s="81"/>
      <c r="UNE263" s="26"/>
      <c r="UNF263" s="91"/>
      <c r="UNG263" s="91"/>
      <c r="UNH263" s="79"/>
      <c r="UNI263" s="80"/>
      <c r="UNJ263" s="91"/>
      <c r="UNK263" s="26"/>
      <c r="UNL263" s="26"/>
      <c r="UNM263" s="81"/>
      <c r="UNN263" s="81"/>
      <c r="UNO263" s="26"/>
      <c r="UNP263" s="91"/>
      <c r="UNQ263" s="91"/>
      <c r="UNR263" s="79"/>
      <c r="UNS263" s="80"/>
      <c r="UNT263" s="91"/>
      <c r="UNU263" s="26"/>
      <c r="UNV263" s="26"/>
      <c r="UNW263" s="81"/>
      <c r="UNX263" s="81"/>
      <c r="UNY263" s="26"/>
      <c r="UNZ263" s="91"/>
      <c r="UOA263" s="91"/>
      <c r="UOB263" s="79"/>
      <c r="UOC263" s="80"/>
      <c r="UOD263" s="91"/>
      <c r="UOE263" s="26"/>
      <c r="UOF263" s="26"/>
      <c r="UOG263" s="81"/>
      <c r="UOH263" s="81"/>
      <c r="UOI263" s="26"/>
      <c r="UOJ263" s="91"/>
      <c r="UOK263" s="91"/>
      <c r="UOL263" s="79"/>
      <c r="UOM263" s="80"/>
      <c r="UON263" s="91"/>
      <c r="UOO263" s="26"/>
      <c r="UOP263" s="26"/>
      <c r="UOQ263" s="81"/>
      <c r="UOR263" s="81"/>
      <c r="UOS263" s="26"/>
      <c r="UOT263" s="91"/>
      <c r="UOU263" s="91"/>
      <c r="UOV263" s="79"/>
      <c r="UOW263" s="80"/>
      <c r="UOX263" s="91"/>
      <c r="UOY263" s="26"/>
      <c r="UOZ263" s="26"/>
      <c r="UPA263" s="81"/>
      <c r="UPB263" s="81"/>
      <c r="UPC263" s="26"/>
      <c r="UPD263" s="91"/>
      <c r="UPE263" s="91"/>
      <c r="UPF263" s="79"/>
      <c r="UPG263" s="80"/>
      <c r="UPH263" s="91"/>
      <c r="UPI263" s="26"/>
      <c r="UPJ263" s="26"/>
      <c r="UPK263" s="81"/>
      <c r="UPL263" s="81"/>
      <c r="UPM263" s="26"/>
      <c r="UPN263" s="91"/>
      <c r="UPO263" s="91"/>
      <c r="UPP263" s="79"/>
      <c r="UPQ263" s="80"/>
      <c r="UPR263" s="91"/>
      <c r="UPS263" s="26"/>
      <c r="UPT263" s="26"/>
      <c r="UPU263" s="81"/>
      <c r="UPV263" s="81"/>
      <c r="UPW263" s="26"/>
      <c r="UPX263" s="91"/>
      <c r="UPY263" s="91"/>
      <c r="UPZ263" s="79"/>
      <c r="UQA263" s="80"/>
      <c r="UQB263" s="91"/>
      <c r="UQC263" s="26"/>
      <c r="UQD263" s="26"/>
      <c r="UQE263" s="81"/>
      <c r="UQF263" s="81"/>
      <c r="UQG263" s="26"/>
      <c r="UQH263" s="91"/>
      <c r="UQI263" s="91"/>
      <c r="UQJ263" s="79"/>
      <c r="UQK263" s="80"/>
      <c r="UQL263" s="91"/>
      <c r="UQM263" s="26"/>
      <c r="UQN263" s="26"/>
      <c r="UQO263" s="81"/>
      <c r="UQP263" s="81"/>
      <c r="UQQ263" s="26"/>
      <c r="UQR263" s="91"/>
      <c r="UQS263" s="91"/>
      <c r="UQT263" s="79"/>
      <c r="UQU263" s="80"/>
      <c r="UQV263" s="91"/>
      <c r="UQW263" s="26"/>
      <c r="UQX263" s="26"/>
      <c r="UQY263" s="81"/>
      <c r="UQZ263" s="81"/>
      <c r="URA263" s="26"/>
      <c r="URB263" s="91"/>
      <c r="URC263" s="91"/>
      <c r="URD263" s="79"/>
      <c r="URE263" s="80"/>
      <c r="URF263" s="91"/>
      <c r="URG263" s="26"/>
      <c r="URH263" s="26"/>
      <c r="URI263" s="81"/>
      <c r="URJ263" s="81"/>
      <c r="URK263" s="26"/>
      <c r="URL263" s="91"/>
      <c r="URM263" s="91"/>
      <c r="URN263" s="79"/>
      <c r="URO263" s="80"/>
      <c r="URP263" s="91"/>
      <c r="URQ263" s="26"/>
      <c r="URR263" s="26"/>
      <c r="URS263" s="81"/>
      <c r="URT263" s="81"/>
      <c r="URU263" s="26"/>
      <c r="URV263" s="91"/>
      <c r="URW263" s="91"/>
      <c r="URX263" s="79"/>
      <c r="URY263" s="80"/>
      <c r="URZ263" s="91"/>
      <c r="USA263" s="26"/>
      <c r="USB263" s="26"/>
      <c r="USC263" s="81"/>
      <c r="USD263" s="81"/>
      <c r="USE263" s="26"/>
      <c r="USF263" s="91"/>
      <c r="USG263" s="91"/>
      <c r="USH263" s="79"/>
      <c r="USI263" s="80"/>
      <c r="USJ263" s="91"/>
      <c r="USK263" s="26"/>
      <c r="USL263" s="26"/>
      <c r="USM263" s="81"/>
      <c r="USN263" s="81"/>
      <c r="USO263" s="26"/>
      <c r="USP263" s="91"/>
      <c r="USQ263" s="91"/>
      <c r="USR263" s="79"/>
      <c r="USS263" s="80"/>
      <c r="UST263" s="91"/>
      <c r="USU263" s="26"/>
      <c r="USV263" s="26"/>
      <c r="USW263" s="81"/>
      <c r="USX263" s="81"/>
      <c r="USY263" s="26"/>
      <c r="USZ263" s="91"/>
      <c r="UTA263" s="91"/>
      <c r="UTB263" s="79"/>
      <c r="UTC263" s="80"/>
      <c r="UTD263" s="91"/>
      <c r="UTE263" s="26"/>
      <c r="UTF263" s="26"/>
      <c r="UTG263" s="81"/>
      <c r="UTH263" s="81"/>
      <c r="UTI263" s="26"/>
      <c r="UTJ263" s="91"/>
      <c r="UTK263" s="91"/>
      <c r="UTL263" s="79"/>
      <c r="UTM263" s="80"/>
      <c r="UTN263" s="91"/>
      <c r="UTO263" s="26"/>
      <c r="UTP263" s="26"/>
      <c r="UTQ263" s="81"/>
      <c r="UTR263" s="81"/>
      <c r="UTS263" s="26"/>
      <c r="UTT263" s="91"/>
      <c r="UTU263" s="91"/>
      <c r="UTV263" s="79"/>
      <c r="UTW263" s="80"/>
      <c r="UTX263" s="91"/>
      <c r="UTY263" s="26"/>
      <c r="UTZ263" s="26"/>
      <c r="UUA263" s="81"/>
      <c r="UUB263" s="81"/>
      <c r="UUC263" s="26"/>
      <c r="UUD263" s="91"/>
      <c r="UUE263" s="91"/>
      <c r="UUF263" s="79"/>
      <c r="UUG263" s="80"/>
      <c r="UUH263" s="91"/>
      <c r="UUI263" s="26"/>
      <c r="UUJ263" s="26"/>
      <c r="UUK263" s="81"/>
      <c r="UUL263" s="81"/>
      <c r="UUM263" s="26"/>
      <c r="UUN263" s="91"/>
      <c r="UUO263" s="91"/>
      <c r="UUP263" s="79"/>
      <c r="UUQ263" s="80"/>
      <c r="UUR263" s="91"/>
      <c r="UUS263" s="26"/>
      <c r="UUT263" s="26"/>
      <c r="UUU263" s="81"/>
      <c r="UUV263" s="81"/>
      <c r="UUW263" s="26"/>
      <c r="UUX263" s="91"/>
      <c r="UUY263" s="91"/>
      <c r="UUZ263" s="79"/>
      <c r="UVA263" s="80"/>
      <c r="UVB263" s="91"/>
      <c r="UVC263" s="26"/>
      <c r="UVD263" s="26"/>
      <c r="UVE263" s="81"/>
      <c r="UVF263" s="81"/>
      <c r="UVG263" s="26"/>
      <c r="UVH263" s="91"/>
      <c r="UVI263" s="91"/>
      <c r="UVJ263" s="79"/>
      <c r="UVK263" s="80"/>
      <c r="UVL263" s="91"/>
      <c r="UVM263" s="26"/>
      <c r="UVN263" s="26"/>
      <c r="UVO263" s="81"/>
      <c r="UVP263" s="81"/>
      <c r="UVQ263" s="26"/>
      <c r="UVR263" s="91"/>
      <c r="UVS263" s="91"/>
      <c r="UVT263" s="79"/>
      <c r="UVU263" s="80"/>
      <c r="UVV263" s="91"/>
      <c r="UVW263" s="26"/>
      <c r="UVX263" s="26"/>
      <c r="UVY263" s="81"/>
      <c r="UVZ263" s="81"/>
      <c r="UWA263" s="26"/>
      <c r="UWB263" s="91"/>
      <c r="UWC263" s="91"/>
      <c r="UWD263" s="79"/>
      <c r="UWE263" s="80"/>
      <c r="UWF263" s="91"/>
      <c r="UWG263" s="26"/>
      <c r="UWH263" s="26"/>
      <c r="UWI263" s="81"/>
      <c r="UWJ263" s="81"/>
      <c r="UWK263" s="26"/>
      <c r="UWL263" s="91"/>
      <c r="UWM263" s="91"/>
      <c r="UWN263" s="79"/>
      <c r="UWO263" s="80"/>
      <c r="UWP263" s="91"/>
      <c r="UWQ263" s="26"/>
      <c r="UWR263" s="26"/>
      <c r="UWS263" s="81"/>
      <c r="UWT263" s="81"/>
      <c r="UWU263" s="26"/>
      <c r="UWV263" s="91"/>
      <c r="UWW263" s="91"/>
      <c r="UWX263" s="79"/>
      <c r="UWY263" s="80"/>
      <c r="UWZ263" s="91"/>
      <c r="UXA263" s="26"/>
      <c r="UXB263" s="26"/>
      <c r="UXC263" s="81"/>
      <c r="UXD263" s="81"/>
      <c r="UXE263" s="26"/>
      <c r="UXF263" s="91"/>
      <c r="UXG263" s="91"/>
      <c r="UXH263" s="79"/>
      <c r="UXI263" s="80"/>
      <c r="UXJ263" s="91"/>
      <c r="UXK263" s="26"/>
      <c r="UXL263" s="26"/>
      <c r="UXM263" s="81"/>
      <c r="UXN263" s="81"/>
      <c r="UXO263" s="26"/>
      <c r="UXP263" s="91"/>
      <c r="UXQ263" s="91"/>
      <c r="UXR263" s="79"/>
      <c r="UXS263" s="80"/>
      <c r="UXT263" s="91"/>
      <c r="UXU263" s="26"/>
      <c r="UXV263" s="26"/>
      <c r="UXW263" s="81"/>
      <c r="UXX263" s="81"/>
      <c r="UXY263" s="26"/>
      <c r="UXZ263" s="91"/>
      <c r="UYA263" s="91"/>
      <c r="UYB263" s="79"/>
      <c r="UYC263" s="80"/>
      <c r="UYD263" s="91"/>
      <c r="UYE263" s="26"/>
      <c r="UYF263" s="26"/>
      <c r="UYG263" s="81"/>
      <c r="UYH263" s="81"/>
      <c r="UYI263" s="26"/>
      <c r="UYJ263" s="91"/>
      <c r="UYK263" s="91"/>
      <c r="UYL263" s="79"/>
      <c r="UYM263" s="80"/>
      <c r="UYN263" s="91"/>
      <c r="UYO263" s="26"/>
      <c r="UYP263" s="26"/>
      <c r="UYQ263" s="81"/>
      <c r="UYR263" s="81"/>
      <c r="UYS263" s="26"/>
      <c r="UYT263" s="91"/>
      <c r="UYU263" s="91"/>
      <c r="UYV263" s="79"/>
      <c r="UYW263" s="80"/>
      <c r="UYX263" s="91"/>
      <c r="UYY263" s="26"/>
      <c r="UYZ263" s="26"/>
      <c r="UZA263" s="81"/>
      <c r="UZB263" s="81"/>
      <c r="UZC263" s="26"/>
      <c r="UZD263" s="91"/>
      <c r="UZE263" s="91"/>
      <c r="UZF263" s="79"/>
      <c r="UZG263" s="80"/>
      <c r="UZH263" s="91"/>
      <c r="UZI263" s="26"/>
      <c r="UZJ263" s="26"/>
      <c r="UZK263" s="81"/>
      <c r="UZL263" s="81"/>
      <c r="UZM263" s="26"/>
      <c r="UZN263" s="91"/>
      <c r="UZO263" s="91"/>
      <c r="UZP263" s="79"/>
      <c r="UZQ263" s="80"/>
      <c r="UZR263" s="91"/>
      <c r="UZS263" s="26"/>
      <c r="UZT263" s="26"/>
      <c r="UZU263" s="81"/>
      <c r="UZV263" s="81"/>
      <c r="UZW263" s="26"/>
      <c r="UZX263" s="91"/>
      <c r="UZY263" s="91"/>
      <c r="UZZ263" s="79"/>
      <c r="VAA263" s="80"/>
      <c r="VAB263" s="91"/>
      <c r="VAC263" s="26"/>
      <c r="VAD263" s="26"/>
      <c r="VAE263" s="81"/>
      <c r="VAF263" s="81"/>
      <c r="VAG263" s="26"/>
      <c r="VAH263" s="91"/>
      <c r="VAI263" s="91"/>
      <c r="VAJ263" s="79"/>
      <c r="VAK263" s="80"/>
      <c r="VAL263" s="91"/>
      <c r="VAM263" s="26"/>
      <c r="VAN263" s="26"/>
      <c r="VAO263" s="81"/>
      <c r="VAP263" s="81"/>
      <c r="VAQ263" s="26"/>
      <c r="VAR263" s="91"/>
      <c r="VAS263" s="91"/>
      <c r="VAT263" s="79"/>
      <c r="VAU263" s="80"/>
      <c r="VAV263" s="91"/>
      <c r="VAW263" s="26"/>
      <c r="VAX263" s="26"/>
      <c r="VAY263" s="81"/>
      <c r="VAZ263" s="81"/>
      <c r="VBA263" s="26"/>
      <c r="VBB263" s="91"/>
      <c r="VBC263" s="91"/>
      <c r="VBD263" s="79"/>
      <c r="VBE263" s="80"/>
      <c r="VBF263" s="91"/>
      <c r="VBG263" s="26"/>
      <c r="VBH263" s="26"/>
      <c r="VBI263" s="81"/>
      <c r="VBJ263" s="81"/>
      <c r="VBK263" s="26"/>
      <c r="VBL263" s="91"/>
      <c r="VBM263" s="91"/>
      <c r="VBN263" s="79"/>
      <c r="VBO263" s="80"/>
      <c r="VBP263" s="91"/>
      <c r="VBQ263" s="26"/>
      <c r="VBR263" s="26"/>
      <c r="VBS263" s="81"/>
      <c r="VBT263" s="81"/>
      <c r="VBU263" s="26"/>
      <c r="VBV263" s="91"/>
      <c r="VBW263" s="91"/>
      <c r="VBX263" s="79"/>
      <c r="VBY263" s="80"/>
      <c r="VBZ263" s="91"/>
      <c r="VCA263" s="26"/>
      <c r="VCB263" s="26"/>
      <c r="VCC263" s="81"/>
      <c r="VCD263" s="81"/>
      <c r="VCE263" s="26"/>
      <c r="VCF263" s="91"/>
      <c r="VCG263" s="91"/>
      <c r="VCH263" s="79"/>
      <c r="VCI263" s="80"/>
      <c r="VCJ263" s="91"/>
      <c r="VCK263" s="26"/>
      <c r="VCL263" s="26"/>
      <c r="VCM263" s="81"/>
      <c r="VCN263" s="81"/>
      <c r="VCO263" s="26"/>
      <c r="VCP263" s="91"/>
      <c r="VCQ263" s="91"/>
      <c r="VCR263" s="79"/>
      <c r="VCS263" s="80"/>
      <c r="VCT263" s="91"/>
      <c r="VCU263" s="26"/>
      <c r="VCV263" s="26"/>
      <c r="VCW263" s="81"/>
      <c r="VCX263" s="81"/>
      <c r="VCY263" s="26"/>
      <c r="VCZ263" s="91"/>
      <c r="VDA263" s="91"/>
      <c r="VDB263" s="79"/>
      <c r="VDC263" s="80"/>
      <c r="VDD263" s="91"/>
      <c r="VDE263" s="26"/>
      <c r="VDF263" s="26"/>
      <c r="VDG263" s="81"/>
      <c r="VDH263" s="81"/>
      <c r="VDI263" s="26"/>
      <c r="VDJ263" s="91"/>
      <c r="VDK263" s="91"/>
      <c r="VDL263" s="79"/>
      <c r="VDM263" s="80"/>
      <c r="VDN263" s="91"/>
      <c r="VDO263" s="26"/>
      <c r="VDP263" s="26"/>
      <c r="VDQ263" s="81"/>
      <c r="VDR263" s="81"/>
      <c r="VDS263" s="26"/>
      <c r="VDT263" s="91"/>
      <c r="VDU263" s="91"/>
      <c r="VDV263" s="79"/>
      <c r="VDW263" s="80"/>
      <c r="VDX263" s="91"/>
      <c r="VDY263" s="26"/>
      <c r="VDZ263" s="26"/>
      <c r="VEA263" s="81"/>
      <c r="VEB263" s="81"/>
      <c r="VEC263" s="26"/>
      <c r="VED263" s="91"/>
      <c r="VEE263" s="91"/>
      <c r="VEF263" s="79"/>
      <c r="VEG263" s="80"/>
      <c r="VEH263" s="91"/>
      <c r="VEI263" s="26"/>
      <c r="VEJ263" s="26"/>
      <c r="VEK263" s="81"/>
      <c r="VEL263" s="81"/>
      <c r="VEM263" s="26"/>
      <c r="VEN263" s="91"/>
      <c r="VEO263" s="91"/>
      <c r="VEP263" s="79"/>
      <c r="VEQ263" s="80"/>
      <c r="VER263" s="91"/>
      <c r="VES263" s="26"/>
      <c r="VET263" s="26"/>
      <c r="VEU263" s="81"/>
      <c r="VEV263" s="81"/>
      <c r="VEW263" s="26"/>
      <c r="VEX263" s="91"/>
      <c r="VEY263" s="91"/>
      <c r="VEZ263" s="79"/>
      <c r="VFA263" s="80"/>
      <c r="VFB263" s="91"/>
      <c r="VFC263" s="26"/>
      <c r="VFD263" s="26"/>
      <c r="VFE263" s="81"/>
      <c r="VFF263" s="81"/>
      <c r="VFG263" s="26"/>
      <c r="VFH263" s="91"/>
      <c r="VFI263" s="91"/>
      <c r="VFJ263" s="79"/>
      <c r="VFK263" s="80"/>
      <c r="VFL263" s="91"/>
      <c r="VFM263" s="26"/>
      <c r="VFN263" s="26"/>
      <c r="VFO263" s="81"/>
      <c r="VFP263" s="81"/>
      <c r="VFQ263" s="26"/>
      <c r="VFR263" s="91"/>
      <c r="VFS263" s="91"/>
      <c r="VFT263" s="79"/>
      <c r="VFU263" s="80"/>
      <c r="VFV263" s="91"/>
      <c r="VFW263" s="26"/>
      <c r="VFX263" s="26"/>
      <c r="VFY263" s="81"/>
      <c r="VFZ263" s="81"/>
      <c r="VGA263" s="26"/>
      <c r="VGB263" s="91"/>
      <c r="VGC263" s="91"/>
      <c r="VGD263" s="79"/>
      <c r="VGE263" s="80"/>
      <c r="VGF263" s="91"/>
      <c r="VGG263" s="26"/>
      <c r="VGH263" s="26"/>
      <c r="VGI263" s="81"/>
      <c r="VGJ263" s="81"/>
      <c r="VGK263" s="26"/>
      <c r="VGL263" s="91"/>
      <c r="VGM263" s="91"/>
      <c r="VGN263" s="79"/>
      <c r="VGO263" s="80"/>
      <c r="VGP263" s="91"/>
      <c r="VGQ263" s="26"/>
      <c r="VGR263" s="26"/>
      <c r="VGS263" s="81"/>
      <c r="VGT263" s="81"/>
      <c r="VGU263" s="26"/>
      <c r="VGV263" s="91"/>
      <c r="VGW263" s="91"/>
      <c r="VGX263" s="79"/>
      <c r="VGY263" s="80"/>
      <c r="VGZ263" s="91"/>
      <c r="VHA263" s="26"/>
      <c r="VHB263" s="26"/>
      <c r="VHC263" s="81"/>
      <c r="VHD263" s="81"/>
      <c r="VHE263" s="26"/>
      <c r="VHF263" s="91"/>
      <c r="VHG263" s="91"/>
      <c r="VHH263" s="79"/>
      <c r="VHI263" s="80"/>
      <c r="VHJ263" s="91"/>
      <c r="VHK263" s="26"/>
      <c r="VHL263" s="26"/>
      <c r="VHM263" s="81"/>
      <c r="VHN263" s="81"/>
      <c r="VHO263" s="26"/>
      <c r="VHP263" s="91"/>
      <c r="VHQ263" s="91"/>
      <c r="VHR263" s="79"/>
      <c r="VHS263" s="80"/>
      <c r="VHT263" s="91"/>
      <c r="VHU263" s="26"/>
      <c r="VHV263" s="26"/>
      <c r="VHW263" s="81"/>
      <c r="VHX263" s="81"/>
      <c r="VHY263" s="26"/>
      <c r="VHZ263" s="91"/>
      <c r="VIA263" s="91"/>
      <c r="VIB263" s="79"/>
      <c r="VIC263" s="80"/>
      <c r="VID263" s="91"/>
      <c r="VIE263" s="26"/>
      <c r="VIF263" s="26"/>
      <c r="VIG263" s="81"/>
      <c r="VIH263" s="81"/>
      <c r="VII263" s="26"/>
      <c r="VIJ263" s="91"/>
      <c r="VIK263" s="91"/>
      <c r="VIL263" s="79"/>
      <c r="VIM263" s="80"/>
      <c r="VIN263" s="91"/>
      <c r="VIO263" s="26"/>
      <c r="VIP263" s="26"/>
      <c r="VIQ263" s="81"/>
      <c r="VIR263" s="81"/>
      <c r="VIS263" s="26"/>
      <c r="VIT263" s="91"/>
      <c r="VIU263" s="91"/>
      <c r="VIV263" s="79"/>
      <c r="VIW263" s="80"/>
      <c r="VIX263" s="91"/>
      <c r="VIY263" s="26"/>
      <c r="VIZ263" s="26"/>
      <c r="VJA263" s="81"/>
      <c r="VJB263" s="81"/>
      <c r="VJC263" s="26"/>
      <c r="VJD263" s="91"/>
      <c r="VJE263" s="91"/>
      <c r="VJF263" s="79"/>
      <c r="VJG263" s="80"/>
      <c r="VJH263" s="91"/>
      <c r="VJI263" s="26"/>
      <c r="VJJ263" s="26"/>
      <c r="VJK263" s="81"/>
      <c r="VJL263" s="81"/>
      <c r="VJM263" s="26"/>
      <c r="VJN263" s="91"/>
      <c r="VJO263" s="91"/>
      <c r="VJP263" s="79"/>
      <c r="VJQ263" s="80"/>
      <c r="VJR263" s="91"/>
      <c r="VJS263" s="26"/>
      <c r="VJT263" s="26"/>
      <c r="VJU263" s="81"/>
      <c r="VJV263" s="81"/>
      <c r="VJW263" s="26"/>
      <c r="VJX263" s="91"/>
      <c r="VJY263" s="91"/>
      <c r="VJZ263" s="79"/>
      <c r="VKA263" s="80"/>
      <c r="VKB263" s="91"/>
      <c r="VKC263" s="26"/>
      <c r="VKD263" s="26"/>
      <c r="VKE263" s="81"/>
      <c r="VKF263" s="81"/>
      <c r="VKG263" s="26"/>
      <c r="VKH263" s="91"/>
      <c r="VKI263" s="91"/>
      <c r="VKJ263" s="79"/>
      <c r="VKK263" s="80"/>
      <c r="VKL263" s="91"/>
      <c r="VKM263" s="26"/>
      <c r="VKN263" s="26"/>
      <c r="VKO263" s="81"/>
      <c r="VKP263" s="81"/>
      <c r="VKQ263" s="26"/>
      <c r="VKR263" s="91"/>
      <c r="VKS263" s="91"/>
      <c r="VKT263" s="79"/>
      <c r="VKU263" s="80"/>
      <c r="VKV263" s="91"/>
      <c r="VKW263" s="26"/>
      <c r="VKX263" s="26"/>
      <c r="VKY263" s="81"/>
      <c r="VKZ263" s="81"/>
      <c r="VLA263" s="26"/>
      <c r="VLB263" s="91"/>
      <c r="VLC263" s="91"/>
      <c r="VLD263" s="79"/>
      <c r="VLE263" s="80"/>
      <c r="VLF263" s="91"/>
      <c r="VLG263" s="26"/>
      <c r="VLH263" s="26"/>
      <c r="VLI263" s="81"/>
      <c r="VLJ263" s="81"/>
      <c r="VLK263" s="26"/>
      <c r="VLL263" s="91"/>
      <c r="VLM263" s="91"/>
      <c r="VLN263" s="79"/>
      <c r="VLO263" s="80"/>
      <c r="VLP263" s="91"/>
      <c r="VLQ263" s="26"/>
      <c r="VLR263" s="26"/>
      <c r="VLS263" s="81"/>
      <c r="VLT263" s="81"/>
      <c r="VLU263" s="26"/>
      <c r="VLV263" s="91"/>
      <c r="VLW263" s="91"/>
      <c r="VLX263" s="79"/>
      <c r="VLY263" s="80"/>
      <c r="VLZ263" s="91"/>
      <c r="VMA263" s="26"/>
      <c r="VMB263" s="26"/>
      <c r="VMC263" s="81"/>
      <c r="VMD263" s="81"/>
      <c r="VME263" s="26"/>
      <c r="VMF263" s="91"/>
      <c r="VMG263" s="91"/>
      <c r="VMH263" s="79"/>
      <c r="VMI263" s="80"/>
      <c r="VMJ263" s="91"/>
      <c r="VMK263" s="26"/>
      <c r="VML263" s="26"/>
      <c r="VMM263" s="81"/>
      <c r="VMN263" s="81"/>
      <c r="VMO263" s="26"/>
      <c r="VMP263" s="91"/>
      <c r="VMQ263" s="91"/>
      <c r="VMR263" s="79"/>
      <c r="VMS263" s="80"/>
      <c r="VMT263" s="91"/>
      <c r="VMU263" s="26"/>
      <c r="VMV263" s="26"/>
      <c r="VMW263" s="81"/>
      <c r="VMX263" s="81"/>
      <c r="VMY263" s="26"/>
      <c r="VMZ263" s="91"/>
      <c r="VNA263" s="91"/>
      <c r="VNB263" s="79"/>
      <c r="VNC263" s="80"/>
      <c r="VND263" s="91"/>
      <c r="VNE263" s="26"/>
      <c r="VNF263" s="26"/>
      <c r="VNG263" s="81"/>
      <c r="VNH263" s="81"/>
      <c r="VNI263" s="26"/>
      <c r="VNJ263" s="91"/>
      <c r="VNK263" s="91"/>
      <c r="VNL263" s="79"/>
      <c r="VNM263" s="80"/>
      <c r="VNN263" s="91"/>
      <c r="VNO263" s="26"/>
      <c r="VNP263" s="26"/>
      <c r="VNQ263" s="81"/>
      <c r="VNR263" s="81"/>
      <c r="VNS263" s="26"/>
      <c r="VNT263" s="91"/>
      <c r="VNU263" s="91"/>
      <c r="VNV263" s="79"/>
      <c r="VNW263" s="80"/>
      <c r="VNX263" s="91"/>
      <c r="VNY263" s="26"/>
      <c r="VNZ263" s="26"/>
      <c r="VOA263" s="81"/>
      <c r="VOB263" s="81"/>
      <c r="VOC263" s="26"/>
      <c r="VOD263" s="91"/>
      <c r="VOE263" s="91"/>
      <c r="VOF263" s="79"/>
      <c r="VOG263" s="80"/>
      <c r="VOH263" s="91"/>
      <c r="VOI263" s="26"/>
      <c r="VOJ263" s="26"/>
      <c r="VOK263" s="81"/>
      <c r="VOL263" s="81"/>
      <c r="VOM263" s="26"/>
      <c r="VON263" s="91"/>
      <c r="VOO263" s="91"/>
      <c r="VOP263" s="79"/>
      <c r="VOQ263" s="80"/>
      <c r="VOR263" s="91"/>
      <c r="VOS263" s="26"/>
      <c r="VOT263" s="26"/>
      <c r="VOU263" s="81"/>
      <c r="VOV263" s="81"/>
      <c r="VOW263" s="26"/>
      <c r="VOX263" s="91"/>
      <c r="VOY263" s="91"/>
      <c r="VOZ263" s="79"/>
      <c r="VPA263" s="80"/>
      <c r="VPB263" s="91"/>
      <c r="VPC263" s="26"/>
      <c r="VPD263" s="26"/>
      <c r="VPE263" s="81"/>
      <c r="VPF263" s="81"/>
      <c r="VPG263" s="26"/>
      <c r="VPH263" s="91"/>
      <c r="VPI263" s="91"/>
      <c r="VPJ263" s="79"/>
      <c r="VPK263" s="80"/>
      <c r="VPL263" s="91"/>
      <c r="VPM263" s="26"/>
      <c r="VPN263" s="26"/>
      <c r="VPO263" s="81"/>
      <c r="VPP263" s="81"/>
      <c r="VPQ263" s="26"/>
      <c r="VPR263" s="91"/>
      <c r="VPS263" s="91"/>
      <c r="VPT263" s="79"/>
      <c r="VPU263" s="80"/>
      <c r="VPV263" s="91"/>
      <c r="VPW263" s="26"/>
      <c r="VPX263" s="26"/>
      <c r="VPY263" s="81"/>
      <c r="VPZ263" s="81"/>
      <c r="VQA263" s="26"/>
      <c r="VQB263" s="91"/>
      <c r="VQC263" s="91"/>
      <c r="VQD263" s="79"/>
      <c r="VQE263" s="80"/>
      <c r="VQF263" s="91"/>
      <c r="VQG263" s="26"/>
      <c r="VQH263" s="26"/>
      <c r="VQI263" s="81"/>
      <c r="VQJ263" s="81"/>
      <c r="VQK263" s="26"/>
      <c r="VQL263" s="91"/>
      <c r="VQM263" s="91"/>
      <c r="VQN263" s="79"/>
      <c r="VQO263" s="80"/>
      <c r="VQP263" s="91"/>
      <c r="VQQ263" s="26"/>
      <c r="VQR263" s="26"/>
      <c r="VQS263" s="81"/>
      <c r="VQT263" s="81"/>
      <c r="VQU263" s="26"/>
      <c r="VQV263" s="91"/>
      <c r="VQW263" s="91"/>
      <c r="VQX263" s="79"/>
      <c r="VQY263" s="80"/>
      <c r="VQZ263" s="91"/>
      <c r="VRA263" s="26"/>
      <c r="VRB263" s="26"/>
      <c r="VRC263" s="81"/>
      <c r="VRD263" s="81"/>
      <c r="VRE263" s="26"/>
      <c r="VRF263" s="91"/>
      <c r="VRG263" s="91"/>
      <c r="VRH263" s="79"/>
      <c r="VRI263" s="80"/>
      <c r="VRJ263" s="91"/>
      <c r="VRK263" s="26"/>
      <c r="VRL263" s="26"/>
      <c r="VRM263" s="81"/>
      <c r="VRN263" s="81"/>
      <c r="VRO263" s="26"/>
      <c r="VRP263" s="91"/>
      <c r="VRQ263" s="91"/>
      <c r="VRR263" s="79"/>
      <c r="VRS263" s="80"/>
      <c r="VRT263" s="91"/>
      <c r="VRU263" s="26"/>
      <c r="VRV263" s="26"/>
      <c r="VRW263" s="81"/>
      <c r="VRX263" s="81"/>
      <c r="VRY263" s="26"/>
      <c r="VRZ263" s="91"/>
      <c r="VSA263" s="91"/>
      <c r="VSB263" s="79"/>
      <c r="VSC263" s="80"/>
      <c r="VSD263" s="91"/>
      <c r="VSE263" s="26"/>
      <c r="VSF263" s="26"/>
      <c r="VSG263" s="81"/>
      <c r="VSH263" s="81"/>
      <c r="VSI263" s="26"/>
      <c r="VSJ263" s="91"/>
      <c r="VSK263" s="91"/>
      <c r="VSL263" s="79"/>
      <c r="VSM263" s="80"/>
      <c r="VSN263" s="91"/>
      <c r="VSO263" s="26"/>
      <c r="VSP263" s="26"/>
      <c r="VSQ263" s="81"/>
      <c r="VSR263" s="81"/>
      <c r="VSS263" s="26"/>
      <c r="VST263" s="91"/>
      <c r="VSU263" s="91"/>
      <c r="VSV263" s="79"/>
      <c r="VSW263" s="80"/>
      <c r="VSX263" s="91"/>
      <c r="VSY263" s="26"/>
      <c r="VSZ263" s="26"/>
      <c r="VTA263" s="81"/>
      <c r="VTB263" s="81"/>
      <c r="VTC263" s="26"/>
      <c r="VTD263" s="91"/>
      <c r="VTE263" s="91"/>
      <c r="VTF263" s="79"/>
      <c r="VTG263" s="80"/>
      <c r="VTH263" s="91"/>
      <c r="VTI263" s="26"/>
      <c r="VTJ263" s="26"/>
      <c r="VTK263" s="81"/>
      <c r="VTL263" s="81"/>
      <c r="VTM263" s="26"/>
      <c r="VTN263" s="91"/>
      <c r="VTO263" s="91"/>
      <c r="VTP263" s="79"/>
      <c r="VTQ263" s="80"/>
      <c r="VTR263" s="91"/>
      <c r="VTS263" s="26"/>
      <c r="VTT263" s="26"/>
      <c r="VTU263" s="81"/>
      <c r="VTV263" s="81"/>
      <c r="VTW263" s="26"/>
      <c r="VTX263" s="91"/>
      <c r="VTY263" s="91"/>
      <c r="VTZ263" s="79"/>
      <c r="VUA263" s="80"/>
      <c r="VUB263" s="91"/>
      <c r="VUC263" s="26"/>
      <c r="VUD263" s="26"/>
      <c r="VUE263" s="81"/>
      <c r="VUF263" s="81"/>
      <c r="VUG263" s="26"/>
      <c r="VUH263" s="91"/>
      <c r="VUI263" s="91"/>
      <c r="VUJ263" s="79"/>
      <c r="VUK263" s="80"/>
      <c r="VUL263" s="91"/>
      <c r="VUM263" s="26"/>
      <c r="VUN263" s="26"/>
      <c r="VUO263" s="81"/>
      <c r="VUP263" s="81"/>
      <c r="VUQ263" s="26"/>
      <c r="VUR263" s="91"/>
      <c r="VUS263" s="91"/>
      <c r="VUT263" s="79"/>
      <c r="VUU263" s="80"/>
      <c r="VUV263" s="91"/>
      <c r="VUW263" s="26"/>
      <c r="VUX263" s="26"/>
      <c r="VUY263" s="81"/>
      <c r="VUZ263" s="81"/>
      <c r="VVA263" s="26"/>
      <c r="VVB263" s="91"/>
      <c r="VVC263" s="91"/>
      <c r="VVD263" s="79"/>
      <c r="VVE263" s="80"/>
      <c r="VVF263" s="91"/>
      <c r="VVG263" s="26"/>
      <c r="VVH263" s="26"/>
      <c r="VVI263" s="81"/>
      <c r="VVJ263" s="81"/>
      <c r="VVK263" s="26"/>
      <c r="VVL263" s="91"/>
      <c r="VVM263" s="91"/>
      <c r="VVN263" s="79"/>
      <c r="VVO263" s="80"/>
      <c r="VVP263" s="91"/>
      <c r="VVQ263" s="26"/>
      <c r="VVR263" s="26"/>
      <c r="VVS263" s="81"/>
      <c r="VVT263" s="81"/>
      <c r="VVU263" s="26"/>
      <c r="VVV263" s="91"/>
      <c r="VVW263" s="91"/>
      <c r="VVX263" s="79"/>
      <c r="VVY263" s="80"/>
      <c r="VVZ263" s="91"/>
      <c r="VWA263" s="26"/>
      <c r="VWB263" s="26"/>
      <c r="VWC263" s="81"/>
      <c r="VWD263" s="81"/>
      <c r="VWE263" s="26"/>
      <c r="VWF263" s="91"/>
      <c r="VWG263" s="91"/>
      <c r="VWH263" s="79"/>
      <c r="VWI263" s="80"/>
      <c r="VWJ263" s="91"/>
      <c r="VWK263" s="26"/>
      <c r="VWL263" s="26"/>
      <c r="VWM263" s="81"/>
      <c r="VWN263" s="81"/>
      <c r="VWO263" s="26"/>
      <c r="VWP263" s="91"/>
      <c r="VWQ263" s="91"/>
      <c r="VWR263" s="79"/>
      <c r="VWS263" s="80"/>
      <c r="VWT263" s="91"/>
      <c r="VWU263" s="26"/>
      <c r="VWV263" s="26"/>
      <c r="VWW263" s="81"/>
      <c r="VWX263" s="81"/>
      <c r="VWY263" s="26"/>
      <c r="VWZ263" s="91"/>
      <c r="VXA263" s="91"/>
      <c r="VXB263" s="79"/>
      <c r="VXC263" s="80"/>
      <c r="VXD263" s="91"/>
      <c r="VXE263" s="26"/>
      <c r="VXF263" s="26"/>
      <c r="VXG263" s="81"/>
      <c r="VXH263" s="81"/>
      <c r="VXI263" s="26"/>
      <c r="VXJ263" s="91"/>
      <c r="VXK263" s="91"/>
      <c r="VXL263" s="79"/>
      <c r="VXM263" s="80"/>
      <c r="VXN263" s="91"/>
      <c r="VXO263" s="26"/>
      <c r="VXP263" s="26"/>
      <c r="VXQ263" s="81"/>
      <c r="VXR263" s="81"/>
      <c r="VXS263" s="26"/>
      <c r="VXT263" s="91"/>
      <c r="VXU263" s="91"/>
      <c r="VXV263" s="79"/>
      <c r="VXW263" s="80"/>
      <c r="VXX263" s="91"/>
      <c r="VXY263" s="26"/>
      <c r="VXZ263" s="26"/>
      <c r="VYA263" s="81"/>
      <c r="VYB263" s="81"/>
      <c r="VYC263" s="26"/>
      <c r="VYD263" s="91"/>
      <c r="VYE263" s="91"/>
      <c r="VYF263" s="79"/>
      <c r="VYG263" s="80"/>
      <c r="VYH263" s="91"/>
      <c r="VYI263" s="26"/>
      <c r="VYJ263" s="26"/>
      <c r="VYK263" s="81"/>
      <c r="VYL263" s="81"/>
      <c r="VYM263" s="26"/>
      <c r="VYN263" s="91"/>
      <c r="VYO263" s="91"/>
      <c r="VYP263" s="79"/>
      <c r="VYQ263" s="80"/>
      <c r="VYR263" s="91"/>
      <c r="VYS263" s="26"/>
      <c r="VYT263" s="26"/>
      <c r="VYU263" s="81"/>
      <c r="VYV263" s="81"/>
      <c r="VYW263" s="26"/>
      <c r="VYX263" s="91"/>
      <c r="VYY263" s="91"/>
      <c r="VYZ263" s="79"/>
      <c r="VZA263" s="80"/>
      <c r="VZB263" s="91"/>
      <c r="VZC263" s="26"/>
      <c r="VZD263" s="26"/>
      <c r="VZE263" s="81"/>
      <c r="VZF263" s="81"/>
      <c r="VZG263" s="26"/>
      <c r="VZH263" s="91"/>
      <c r="VZI263" s="91"/>
      <c r="VZJ263" s="79"/>
      <c r="VZK263" s="80"/>
      <c r="VZL263" s="91"/>
      <c r="VZM263" s="26"/>
      <c r="VZN263" s="26"/>
      <c r="VZO263" s="81"/>
      <c r="VZP263" s="81"/>
      <c r="VZQ263" s="26"/>
      <c r="VZR263" s="91"/>
      <c r="VZS263" s="91"/>
      <c r="VZT263" s="79"/>
      <c r="VZU263" s="80"/>
      <c r="VZV263" s="91"/>
      <c r="VZW263" s="26"/>
      <c r="VZX263" s="26"/>
      <c r="VZY263" s="81"/>
      <c r="VZZ263" s="81"/>
      <c r="WAA263" s="26"/>
      <c r="WAB263" s="91"/>
      <c r="WAC263" s="91"/>
      <c r="WAD263" s="79"/>
      <c r="WAE263" s="80"/>
      <c r="WAF263" s="91"/>
      <c r="WAG263" s="26"/>
      <c r="WAH263" s="26"/>
      <c r="WAI263" s="81"/>
      <c r="WAJ263" s="81"/>
      <c r="WAK263" s="26"/>
      <c r="WAL263" s="91"/>
      <c r="WAM263" s="91"/>
      <c r="WAN263" s="79"/>
      <c r="WAO263" s="80"/>
      <c r="WAP263" s="91"/>
      <c r="WAQ263" s="26"/>
      <c r="WAR263" s="26"/>
      <c r="WAS263" s="81"/>
      <c r="WAT263" s="81"/>
      <c r="WAU263" s="26"/>
      <c r="WAV263" s="91"/>
      <c r="WAW263" s="91"/>
      <c r="WAX263" s="79"/>
      <c r="WAY263" s="80"/>
      <c r="WAZ263" s="91"/>
      <c r="WBA263" s="26"/>
      <c r="WBB263" s="26"/>
      <c r="WBC263" s="81"/>
      <c r="WBD263" s="81"/>
      <c r="WBE263" s="26"/>
      <c r="WBF263" s="91"/>
      <c r="WBG263" s="91"/>
      <c r="WBH263" s="79"/>
      <c r="WBI263" s="80"/>
      <c r="WBJ263" s="91"/>
      <c r="WBK263" s="26"/>
      <c r="WBL263" s="26"/>
      <c r="WBM263" s="81"/>
      <c r="WBN263" s="81"/>
      <c r="WBO263" s="26"/>
      <c r="WBP263" s="91"/>
      <c r="WBQ263" s="91"/>
      <c r="WBR263" s="79"/>
      <c r="WBS263" s="80"/>
      <c r="WBT263" s="91"/>
      <c r="WBU263" s="26"/>
      <c r="WBV263" s="26"/>
      <c r="WBW263" s="81"/>
      <c r="WBX263" s="81"/>
      <c r="WBY263" s="26"/>
      <c r="WBZ263" s="91"/>
      <c r="WCA263" s="91"/>
      <c r="WCB263" s="79"/>
      <c r="WCC263" s="80"/>
      <c r="WCD263" s="91"/>
      <c r="WCE263" s="26"/>
      <c r="WCF263" s="26"/>
      <c r="WCG263" s="81"/>
      <c r="WCH263" s="81"/>
      <c r="WCI263" s="26"/>
      <c r="WCJ263" s="91"/>
      <c r="WCK263" s="91"/>
      <c r="WCL263" s="79"/>
      <c r="WCM263" s="80"/>
      <c r="WCN263" s="91"/>
      <c r="WCO263" s="26"/>
      <c r="WCP263" s="26"/>
      <c r="WCQ263" s="81"/>
      <c r="WCR263" s="81"/>
      <c r="WCS263" s="26"/>
      <c r="WCT263" s="91"/>
      <c r="WCU263" s="91"/>
      <c r="WCV263" s="79"/>
      <c r="WCW263" s="80"/>
      <c r="WCX263" s="91"/>
      <c r="WCY263" s="26"/>
      <c r="WCZ263" s="26"/>
      <c r="WDA263" s="81"/>
      <c r="WDB263" s="81"/>
      <c r="WDC263" s="26"/>
      <c r="WDD263" s="91"/>
      <c r="WDE263" s="91"/>
      <c r="WDF263" s="79"/>
      <c r="WDG263" s="80"/>
      <c r="WDH263" s="91"/>
      <c r="WDI263" s="26"/>
      <c r="WDJ263" s="26"/>
      <c r="WDK263" s="81"/>
      <c r="WDL263" s="81"/>
      <c r="WDM263" s="26"/>
      <c r="WDN263" s="91"/>
      <c r="WDO263" s="91"/>
      <c r="WDP263" s="79"/>
      <c r="WDQ263" s="80"/>
      <c r="WDR263" s="91"/>
      <c r="WDS263" s="26"/>
      <c r="WDT263" s="26"/>
      <c r="WDU263" s="81"/>
      <c r="WDV263" s="81"/>
      <c r="WDW263" s="26"/>
      <c r="WDX263" s="91"/>
      <c r="WDY263" s="91"/>
      <c r="WDZ263" s="79"/>
      <c r="WEA263" s="80"/>
      <c r="WEB263" s="91"/>
      <c r="WEC263" s="26"/>
      <c r="WED263" s="26"/>
      <c r="WEE263" s="81"/>
      <c r="WEF263" s="81"/>
      <c r="WEG263" s="26"/>
      <c r="WEH263" s="91"/>
      <c r="WEI263" s="91"/>
      <c r="WEJ263" s="79"/>
      <c r="WEK263" s="80"/>
      <c r="WEL263" s="91"/>
      <c r="WEM263" s="26"/>
      <c r="WEN263" s="26"/>
      <c r="WEO263" s="81"/>
      <c r="WEP263" s="81"/>
      <c r="WEQ263" s="26"/>
      <c r="WER263" s="91"/>
      <c r="WES263" s="91"/>
      <c r="WET263" s="79"/>
      <c r="WEU263" s="80"/>
      <c r="WEV263" s="91"/>
      <c r="WEW263" s="26"/>
      <c r="WEX263" s="26"/>
      <c r="WEY263" s="81"/>
      <c r="WEZ263" s="81"/>
      <c r="WFA263" s="26"/>
      <c r="WFB263" s="91"/>
      <c r="WFC263" s="91"/>
      <c r="WFD263" s="79"/>
      <c r="WFE263" s="80"/>
      <c r="WFF263" s="91"/>
      <c r="WFG263" s="26"/>
      <c r="WFH263" s="26"/>
      <c r="WFI263" s="81"/>
      <c r="WFJ263" s="81"/>
      <c r="WFK263" s="26"/>
      <c r="WFL263" s="91"/>
      <c r="WFM263" s="91"/>
      <c r="WFN263" s="79"/>
      <c r="WFO263" s="80"/>
      <c r="WFP263" s="91"/>
      <c r="WFQ263" s="26"/>
      <c r="WFR263" s="26"/>
      <c r="WFS263" s="81"/>
      <c r="WFT263" s="81"/>
      <c r="WFU263" s="26"/>
      <c r="WFV263" s="91"/>
      <c r="WFW263" s="91"/>
      <c r="WFX263" s="79"/>
      <c r="WFY263" s="80"/>
      <c r="WFZ263" s="91"/>
      <c r="WGA263" s="26"/>
      <c r="WGB263" s="26"/>
      <c r="WGC263" s="81"/>
      <c r="WGD263" s="81"/>
      <c r="WGE263" s="26"/>
      <c r="WGF263" s="91"/>
      <c r="WGG263" s="91"/>
      <c r="WGH263" s="79"/>
      <c r="WGI263" s="80"/>
      <c r="WGJ263" s="91"/>
      <c r="WGK263" s="26"/>
      <c r="WGL263" s="26"/>
      <c r="WGM263" s="81"/>
      <c r="WGN263" s="81"/>
      <c r="WGO263" s="26"/>
      <c r="WGP263" s="91"/>
      <c r="WGQ263" s="91"/>
      <c r="WGR263" s="79"/>
      <c r="WGS263" s="80"/>
      <c r="WGT263" s="91"/>
      <c r="WGU263" s="26"/>
      <c r="WGV263" s="26"/>
      <c r="WGW263" s="81"/>
      <c r="WGX263" s="81"/>
      <c r="WGY263" s="26"/>
      <c r="WGZ263" s="91"/>
      <c r="WHA263" s="91"/>
      <c r="WHB263" s="79"/>
      <c r="WHC263" s="80"/>
      <c r="WHD263" s="91"/>
      <c r="WHE263" s="26"/>
      <c r="WHF263" s="26"/>
      <c r="WHG263" s="81"/>
      <c r="WHH263" s="81"/>
      <c r="WHI263" s="26"/>
      <c r="WHJ263" s="91"/>
      <c r="WHK263" s="91"/>
      <c r="WHL263" s="79"/>
      <c r="WHM263" s="80"/>
      <c r="WHN263" s="91"/>
      <c r="WHO263" s="26"/>
      <c r="WHP263" s="26"/>
      <c r="WHQ263" s="81"/>
      <c r="WHR263" s="81"/>
      <c r="WHS263" s="26"/>
      <c r="WHT263" s="91"/>
      <c r="WHU263" s="91"/>
      <c r="WHV263" s="79"/>
      <c r="WHW263" s="80"/>
      <c r="WHX263" s="91"/>
      <c r="WHY263" s="26"/>
      <c r="WHZ263" s="26"/>
      <c r="WIA263" s="81"/>
      <c r="WIB263" s="81"/>
      <c r="WIC263" s="26"/>
      <c r="WID263" s="91"/>
      <c r="WIE263" s="91"/>
      <c r="WIF263" s="79"/>
      <c r="WIG263" s="80"/>
      <c r="WIH263" s="91"/>
      <c r="WII263" s="26"/>
      <c r="WIJ263" s="26"/>
      <c r="WIK263" s="81"/>
      <c r="WIL263" s="81"/>
      <c r="WIM263" s="26"/>
      <c r="WIN263" s="91"/>
      <c r="WIO263" s="91"/>
      <c r="WIP263" s="79"/>
      <c r="WIQ263" s="80"/>
      <c r="WIR263" s="91"/>
      <c r="WIS263" s="26"/>
      <c r="WIT263" s="26"/>
      <c r="WIU263" s="81"/>
      <c r="WIV263" s="81"/>
      <c r="WIW263" s="26"/>
      <c r="WIX263" s="91"/>
      <c r="WIY263" s="91"/>
      <c r="WIZ263" s="79"/>
      <c r="WJA263" s="80"/>
      <c r="WJB263" s="91"/>
      <c r="WJC263" s="26"/>
      <c r="WJD263" s="26"/>
      <c r="WJE263" s="81"/>
      <c r="WJF263" s="81"/>
      <c r="WJG263" s="26"/>
      <c r="WJH263" s="91"/>
      <c r="WJI263" s="91"/>
      <c r="WJJ263" s="79"/>
      <c r="WJK263" s="80"/>
      <c r="WJL263" s="91"/>
      <c r="WJM263" s="26"/>
      <c r="WJN263" s="26"/>
      <c r="WJO263" s="81"/>
      <c r="WJP263" s="81"/>
      <c r="WJQ263" s="26"/>
      <c r="WJR263" s="91"/>
      <c r="WJS263" s="91"/>
      <c r="WJT263" s="79"/>
      <c r="WJU263" s="80"/>
      <c r="WJV263" s="91"/>
      <c r="WJW263" s="26"/>
      <c r="WJX263" s="26"/>
      <c r="WJY263" s="81"/>
      <c r="WJZ263" s="81"/>
      <c r="WKA263" s="26"/>
      <c r="WKB263" s="91"/>
      <c r="WKC263" s="91"/>
      <c r="WKD263" s="79"/>
      <c r="WKE263" s="80"/>
      <c r="WKF263" s="91"/>
      <c r="WKG263" s="26"/>
      <c r="WKH263" s="26"/>
      <c r="WKI263" s="81"/>
      <c r="WKJ263" s="81"/>
      <c r="WKK263" s="26"/>
      <c r="WKL263" s="91"/>
      <c r="WKM263" s="91"/>
      <c r="WKN263" s="79"/>
      <c r="WKO263" s="80"/>
      <c r="WKP263" s="91"/>
      <c r="WKQ263" s="26"/>
      <c r="WKR263" s="26"/>
      <c r="WKS263" s="81"/>
      <c r="WKT263" s="81"/>
      <c r="WKU263" s="26"/>
      <c r="WKV263" s="91"/>
      <c r="WKW263" s="91"/>
      <c r="WKX263" s="79"/>
      <c r="WKY263" s="80"/>
      <c r="WKZ263" s="91"/>
      <c r="WLA263" s="26"/>
      <c r="WLB263" s="26"/>
      <c r="WLC263" s="81"/>
      <c r="WLD263" s="81"/>
      <c r="WLE263" s="26"/>
      <c r="WLF263" s="91"/>
      <c r="WLG263" s="91"/>
      <c r="WLH263" s="79"/>
      <c r="WLI263" s="80"/>
      <c r="WLJ263" s="91"/>
      <c r="WLK263" s="26"/>
      <c r="WLL263" s="26"/>
      <c r="WLM263" s="81"/>
      <c r="WLN263" s="81"/>
      <c r="WLO263" s="26"/>
      <c r="WLP263" s="91"/>
      <c r="WLQ263" s="91"/>
      <c r="WLR263" s="79"/>
      <c r="WLS263" s="80"/>
      <c r="WLT263" s="91"/>
      <c r="WLU263" s="26"/>
      <c r="WLV263" s="26"/>
      <c r="WLW263" s="81"/>
      <c r="WLX263" s="81"/>
      <c r="WLY263" s="26"/>
      <c r="WLZ263" s="91"/>
      <c r="WMA263" s="91"/>
      <c r="WMB263" s="79"/>
      <c r="WMC263" s="80"/>
      <c r="WMD263" s="91"/>
      <c r="WME263" s="26"/>
      <c r="WMF263" s="26"/>
      <c r="WMG263" s="81"/>
      <c r="WMH263" s="81"/>
      <c r="WMI263" s="26"/>
      <c r="WMJ263" s="91"/>
      <c r="WMK263" s="91"/>
      <c r="WML263" s="79"/>
      <c r="WMM263" s="80"/>
      <c r="WMN263" s="91"/>
      <c r="WMO263" s="26"/>
      <c r="WMP263" s="26"/>
      <c r="WMQ263" s="81"/>
      <c r="WMR263" s="81"/>
      <c r="WMS263" s="26"/>
      <c r="WMT263" s="91"/>
      <c r="WMU263" s="91"/>
      <c r="WMV263" s="79"/>
      <c r="WMW263" s="80"/>
      <c r="WMX263" s="91"/>
      <c r="WMY263" s="26"/>
      <c r="WMZ263" s="26"/>
      <c r="WNA263" s="81"/>
      <c r="WNB263" s="81"/>
      <c r="WNC263" s="26"/>
      <c r="WND263" s="91"/>
      <c r="WNE263" s="91"/>
      <c r="WNF263" s="79"/>
      <c r="WNG263" s="80"/>
      <c r="WNH263" s="91"/>
      <c r="WNI263" s="26"/>
      <c r="WNJ263" s="26"/>
      <c r="WNK263" s="81"/>
      <c r="WNL263" s="81"/>
      <c r="WNM263" s="26"/>
      <c r="WNN263" s="91"/>
      <c r="WNO263" s="91"/>
      <c r="WNP263" s="79"/>
      <c r="WNQ263" s="80"/>
      <c r="WNR263" s="91"/>
      <c r="WNS263" s="26"/>
      <c r="WNT263" s="26"/>
      <c r="WNU263" s="81"/>
      <c r="WNV263" s="81"/>
      <c r="WNW263" s="26"/>
      <c r="WNX263" s="91"/>
      <c r="WNY263" s="91"/>
      <c r="WNZ263" s="79"/>
      <c r="WOA263" s="80"/>
      <c r="WOB263" s="91"/>
      <c r="WOC263" s="26"/>
      <c r="WOD263" s="26"/>
      <c r="WOE263" s="81"/>
      <c r="WOF263" s="81"/>
      <c r="WOG263" s="26"/>
      <c r="WOH263" s="91"/>
      <c r="WOI263" s="91"/>
      <c r="WOJ263" s="79"/>
      <c r="WOK263" s="80"/>
      <c r="WOL263" s="91"/>
      <c r="WOM263" s="26"/>
      <c r="WON263" s="26"/>
      <c r="WOO263" s="81"/>
      <c r="WOP263" s="81"/>
      <c r="WOQ263" s="26"/>
      <c r="WOR263" s="91"/>
      <c r="WOS263" s="91"/>
      <c r="WOT263" s="79"/>
      <c r="WOU263" s="80"/>
      <c r="WOV263" s="91"/>
      <c r="WOW263" s="26"/>
      <c r="WOX263" s="26"/>
      <c r="WOY263" s="81"/>
      <c r="WOZ263" s="81"/>
      <c r="WPA263" s="26"/>
      <c r="WPB263" s="91"/>
      <c r="WPC263" s="91"/>
      <c r="WPD263" s="79"/>
      <c r="WPE263" s="80"/>
      <c r="WPF263" s="91"/>
      <c r="WPG263" s="26"/>
      <c r="WPH263" s="26"/>
      <c r="WPI263" s="81"/>
      <c r="WPJ263" s="81"/>
      <c r="WPK263" s="26"/>
      <c r="WPL263" s="91"/>
      <c r="WPM263" s="91"/>
      <c r="WPN263" s="79"/>
      <c r="WPO263" s="80"/>
      <c r="WPP263" s="91"/>
      <c r="WPQ263" s="26"/>
      <c r="WPR263" s="26"/>
      <c r="WPS263" s="81"/>
      <c r="WPT263" s="81"/>
      <c r="WPU263" s="26"/>
      <c r="WPV263" s="91"/>
      <c r="WPW263" s="91"/>
      <c r="WPX263" s="79"/>
      <c r="WPY263" s="80"/>
      <c r="WPZ263" s="91"/>
      <c r="WQA263" s="26"/>
      <c r="WQB263" s="26"/>
      <c r="WQC263" s="81"/>
      <c r="WQD263" s="81"/>
      <c r="WQE263" s="26"/>
      <c r="WQF263" s="91"/>
      <c r="WQG263" s="91"/>
      <c r="WQH263" s="79"/>
      <c r="WQI263" s="80"/>
      <c r="WQJ263" s="91"/>
      <c r="WQK263" s="26"/>
      <c r="WQL263" s="26"/>
      <c r="WQM263" s="81"/>
      <c r="WQN263" s="81"/>
      <c r="WQO263" s="26"/>
      <c r="WQP263" s="91"/>
      <c r="WQQ263" s="91"/>
      <c r="WQR263" s="79"/>
      <c r="WQS263" s="80"/>
      <c r="WQT263" s="91"/>
      <c r="WQU263" s="26"/>
      <c r="WQV263" s="26"/>
      <c r="WQW263" s="81"/>
      <c r="WQX263" s="81"/>
      <c r="WQY263" s="26"/>
      <c r="WQZ263" s="91"/>
      <c r="WRA263" s="91"/>
      <c r="WRB263" s="79"/>
      <c r="WRC263" s="80"/>
      <c r="WRD263" s="91"/>
      <c r="WRE263" s="26"/>
      <c r="WRF263" s="26"/>
      <c r="WRG263" s="81"/>
      <c r="WRH263" s="81"/>
      <c r="WRI263" s="26"/>
      <c r="WRJ263" s="91"/>
      <c r="WRK263" s="91"/>
      <c r="WRL263" s="79"/>
      <c r="WRM263" s="80"/>
      <c r="WRN263" s="91"/>
      <c r="WRO263" s="26"/>
      <c r="WRP263" s="26"/>
      <c r="WRQ263" s="81"/>
      <c r="WRR263" s="81"/>
      <c r="WRS263" s="26"/>
      <c r="WRT263" s="91"/>
      <c r="WRU263" s="91"/>
      <c r="WRV263" s="79"/>
      <c r="WRW263" s="80"/>
      <c r="WRX263" s="91"/>
      <c r="WRY263" s="26"/>
      <c r="WRZ263" s="26"/>
      <c r="WSA263" s="81"/>
      <c r="WSB263" s="81"/>
      <c r="WSC263" s="26"/>
      <c r="WSD263" s="91"/>
      <c r="WSE263" s="91"/>
      <c r="WSF263" s="79"/>
      <c r="WSG263" s="80"/>
      <c r="WSH263" s="91"/>
      <c r="WSI263" s="26"/>
      <c r="WSJ263" s="26"/>
      <c r="WSK263" s="81"/>
      <c r="WSL263" s="81"/>
      <c r="WSM263" s="26"/>
      <c r="WSN263" s="91"/>
      <c r="WSO263" s="91"/>
      <c r="WSP263" s="79"/>
      <c r="WSQ263" s="80"/>
      <c r="WSR263" s="91"/>
      <c r="WSS263" s="26"/>
      <c r="WST263" s="26"/>
      <c r="WSU263" s="81"/>
      <c r="WSV263" s="81"/>
      <c r="WSW263" s="26"/>
      <c r="WSX263" s="91"/>
      <c r="WSY263" s="91"/>
      <c r="WSZ263" s="79"/>
      <c r="WTA263" s="80"/>
      <c r="WTB263" s="91"/>
      <c r="WTC263" s="26"/>
      <c r="WTD263" s="26"/>
      <c r="WTE263" s="81"/>
      <c r="WTF263" s="81"/>
      <c r="WTG263" s="26"/>
      <c r="WTH263" s="91"/>
      <c r="WTI263" s="91"/>
      <c r="WTJ263" s="79"/>
      <c r="WTK263" s="80"/>
      <c r="WTL263" s="91"/>
      <c r="WTM263" s="26"/>
      <c r="WTN263" s="26"/>
      <c r="WTO263" s="81"/>
      <c r="WTP263" s="81"/>
      <c r="WTQ263" s="26"/>
      <c r="WTR263" s="91"/>
      <c r="WTS263" s="91"/>
      <c r="WTT263" s="79"/>
      <c r="WTU263" s="80"/>
      <c r="WTV263" s="91"/>
      <c r="WTW263" s="26"/>
      <c r="WTX263" s="26"/>
      <c r="WTY263" s="81"/>
      <c r="WTZ263" s="81"/>
      <c r="WUA263" s="26"/>
      <c r="WUB263" s="91"/>
      <c r="WUC263" s="91"/>
      <c r="WUD263" s="79"/>
      <c r="WUE263" s="80"/>
      <c r="WUF263" s="91"/>
      <c r="WUG263" s="26"/>
      <c r="WUH263" s="26"/>
      <c r="WUI263" s="81"/>
      <c r="WUJ263" s="81"/>
      <c r="WUK263" s="26"/>
      <c r="WUL263" s="91"/>
      <c r="WUM263" s="91"/>
      <c r="WUN263" s="79"/>
      <c r="WUO263" s="80"/>
      <c r="WUP263" s="91"/>
      <c r="WUQ263" s="26"/>
      <c r="WUR263" s="26"/>
      <c r="WUS263" s="81"/>
      <c r="WUT263" s="81"/>
      <c r="WUU263" s="26"/>
      <c r="WUV263" s="91"/>
      <c r="WUW263" s="91"/>
      <c r="WUX263" s="79"/>
      <c r="WUY263" s="80"/>
      <c r="WUZ263" s="91"/>
      <c r="WVA263" s="26"/>
      <c r="WVB263" s="26"/>
      <c r="WVC263" s="81"/>
      <c r="WVD263" s="81"/>
      <c r="WVE263" s="26"/>
      <c r="WVF263" s="91"/>
      <c r="WVG263" s="91"/>
      <c r="WVH263" s="79"/>
      <c r="WVI263" s="80"/>
      <c r="WVJ263" s="91"/>
      <c r="WVK263" s="26"/>
      <c r="WVL263" s="26"/>
      <c r="WVM263" s="81"/>
      <c r="WVN263" s="81"/>
      <c r="WVO263" s="26"/>
      <c r="WVP263" s="91"/>
      <c r="WVQ263" s="91"/>
      <c r="WVR263" s="79"/>
      <c r="WVS263" s="80"/>
      <c r="WVT263" s="91"/>
      <c r="WVU263" s="26"/>
      <c r="WVV263" s="26"/>
      <c r="WVW263" s="81"/>
      <c r="WVX263" s="81"/>
      <c r="WVY263" s="26"/>
      <c r="WVZ263" s="91"/>
      <c r="WWA263" s="91"/>
      <c r="WWB263" s="79"/>
      <c r="WWC263" s="80"/>
      <c r="WWD263" s="91"/>
      <c r="WWE263" s="26"/>
      <c r="WWF263" s="26"/>
      <c r="WWG263" s="81"/>
      <c r="WWH263" s="81"/>
      <c r="WWI263" s="26"/>
      <c r="WWJ263" s="91"/>
      <c r="WWK263" s="91"/>
      <c r="WWL263" s="79"/>
      <c r="WWM263" s="80"/>
      <c r="WWN263" s="91"/>
      <c r="WWO263" s="26"/>
      <c r="WWP263" s="26"/>
      <c r="WWQ263" s="81"/>
      <c r="WWR263" s="81"/>
      <c r="WWS263" s="26"/>
      <c r="WWT263" s="91"/>
      <c r="WWU263" s="91"/>
      <c r="WWV263" s="79"/>
      <c r="WWW263" s="80"/>
      <c r="WWX263" s="91"/>
      <c r="WWY263" s="26"/>
      <c r="WWZ263" s="26"/>
      <c r="WXA263" s="81"/>
      <c r="WXB263" s="81"/>
      <c r="WXC263" s="26"/>
      <c r="WXD263" s="91"/>
      <c r="WXE263" s="91"/>
      <c r="WXF263" s="79"/>
      <c r="WXG263" s="80"/>
      <c r="WXH263" s="91"/>
      <c r="WXI263" s="26"/>
      <c r="WXJ263" s="26"/>
      <c r="WXK263" s="81"/>
      <c r="WXL263" s="81"/>
      <c r="WXM263" s="26"/>
      <c r="WXN263" s="91"/>
      <c r="WXO263" s="91"/>
      <c r="WXP263" s="79"/>
      <c r="WXQ263" s="80"/>
      <c r="WXR263" s="91"/>
      <c r="WXS263" s="26"/>
      <c r="WXT263" s="26"/>
      <c r="WXU263" s="81"/>
      <c r="WXV263" s="81"/>
      <c r="WXW263" s="26"/>
      <c r="WXX263" s="91"/>
      <c r="WXY263" s="91"/>
      <c r="WXZ263" s="79"/>
      <c r="WYA263" s="80"/>
      <c r="WYB263" s="91"/>
      <c r="WYC263" s="26"/>
      <c r="WYD263" s="26"/>
      <c r="WYE263" s="81"/>
      <c r="WYF263" s="81"/>
      <c r="WYG263" s="26"/>
      <c r="WYH263" s="91"/>
      <c r="WYI263" s="91"/>
      <c r="WYJ263" s="79"/>
      <c r="WYK263" s="80"/>
      <c r="WYL263" s="91"/>
      <c r="WYM263" s="26"/>
      <c r="WYN263" s="26"/>
      <c r="WYO263" s="81"/>
      <c r="WYP263" s="81"/>
      <c r="WYQ263" s="26"/>
      <c r="WYR263" s="91"/>
      <c r="WYS263" s="91"/>
      <c r="WYT263" s="79"/>
      <c r="WYU263" s="80"/>
      <c r="WYV263" s="91"/>
      <c r="WYW263" s="26"/>
      <c r="WYX263" s="26"/>
      <c r="WYY263" s="81"/>
      <c r="WYZ263" s="81"/>
      <c r="WZA263" s="26"/>
      <c r="WZB263" s="91"/>
      <c r="WZC263" s="91"/>
      <c r="WZD263" s="79"/>
      <c r="WZE263" s="80"/>
      <c r="WZF263" s="91"/>
      <c r="WZG263" s="26"/>
      <c r="WZH263" s="26"/>
      <c r="WZI263" s="81"/>
      <c r="WZJ263" s="81"/>
      <c r="WZK263" s="26"/>
      <c r="WZL263" s="91"/>
      <c r="WZM263" s="91"/>
      <c r="WZN263" s="79"/>
      <c r="WZO263" s="80"/>
      <c r="WZP263" s="91"/>
      <c r="WZQ263" s="26"/>
      <c r="WZR263" s="26"/>
      <c r="WZS263" s="81"/>
      <c r="WZT263" s="81"/>
      <c r="WZU263" s="26"/>
      <c r="WZV263" s="91"/>
      <c r="WZW263" s="91"/>
      <c r="WZX263" s="79"/>
      <c r="WZY263" s="80"/>
      <c r="WZZ263" s="91"/>
      <c r="XAA263" s="26"/>
      <c r="XAB263" s="26"/>
      <c r="XAC263" s="81"/>
      <c r="XAD263" s="81"/>
      <c r="XAE263" s="26"/>
      <c r="XAF263" s="91"/>
      <c r="XAG263" s="91"/>
      <c r="XAH263" s="79"/>
      <c r="XAI263" s="80"/>
      <c r="XAJ263" s="91"/>
      <c r="XAK263" s="26"/>
      <c r="XAL263" s="26"/>
      <c r="XAM263" s="81"/>
      <c r="XAN263" s="81"/>
      <c r="XAO263" s="26"/>
      <c r="XAP263" s="91"/>
      <c r="XAQ263" s="91"/>
      <c r="XAR263" s="79"/>
      <c r="XAS263" s="80"/>
      <c r="XAT263" s="91"/>
      <c r="XAU263" s="26"/>
      <c r="XAV263" s="26"/>
      <c r="XAW263" s="81"/>
      <c r="XAX263" s="81"/>
      <c r="XAY263" s="26"/>
      <c r="XAZ263" s="91"/>
      <c r="XBA263" s="91"/>
      <c r="XBB263" s="79"/>
      <c r="XBC263" s="80"/>
      <c r="XBD263" s="91"/>
      <c r="XBE263" s="26"/>
      <c r="XBF263" s="26"/>
      <c r="XBG263" s="81"/>
      <c r="XBH263" s="81"/>
      <c r="XBI263" s="26"/>
      <c r="XBJ263" s="91"/>
      <c r="XBK263" s="91"/>
      <c r="XBL263" s="79"/>
      <c r="XBM263" s="80"/>
      <c r="XBN263" s="91"/>
      <c r="XBO263" s="26"/>
      <c r="XBP263" s="26"/>
      <c r="XBQ263" s="81"/>
      <c r="XBR263" s="81"/>
      <c r="XBS263" s="26"/>
      <c r="XBT263" s="91"/>
      <c r="XBU263" s="91"/>
      <c r="XBV263" s="79"/>
      <c r="XBW263" s="80"/>
      <c r="XBX263" s="91"/>
      <c r="XBY263" s="26"/>
      <c r="XBZ263" s="26"/>
      <c r="XCA263" s="81"/>
      <c r="XCB263" s="81"/>
      <c r="XCC263" s="26"/>
      <c r="XCD263" s="91"/>
      <c r="XCE263" s="91"/>
      <c r="XCF263" s="79"/>
      <c r="XCG263" s="80"/>
      <c r="XCH263" s="91"/>
      <c r="XCI263" s="26"/>
      <c r="XCJ263" s="26"/>
      <c r="XCK263" s="81"/>
      <c r="XCL263" s="81"/>
      <c r="XCM263" s="26"/>
      <c r="XCN263" s="91"/>
      <c r="XCO263" s="91"/>
      <c r="XCP263" s="79"/>
      <c r="XCQ263" s="80"/>
      <c r="XCR263" s="91"/>
      <c r="XCS263" s="26"/>
      <c r="XCT263" s="26"/>
      <c r="XCU263" s="81"/>
      <c r="XCV263" s="81"/>
      <c r="XCW263" s="26"/>
      <c r="XCX263" s="91"/>
      <c r="XCY263" s="91"/>
      <c r="XCZ263" s="79"/>
      <c r="XDA263" s="80"/>
      <c r="XDB263" s="91"/>
      <c r="XDC263" s="26"/>
      <c r="XDD263" s="26"/>
      <c r="XDE263" s="81"/>
      <c r="XDF263" s="81"/>
      <c r="XDG263" s="26"/>
      <c r="XDH263" s="91"/>
      <c r="XDI263" s="91"/>
      <c r="XDJ263" s="79"/>
      <c r="XDK263" s="80"/>
      <c r="XDL263" s="91"/>
      <c r="XDM263" s="26"/>
      <c r="XDN263" s="26"/>
      <c r="XDO263" s="81"/>
      <c r="XDP263" s="81"/>
      <c r="XDQ263" s="26"/>
      <c r="XDR263" s="91"/>
      <c r="XDS263" s="91"/>
      <c r="XDT263" s="79"/>
      <c r="XDU263" s="80"/>
      <c r="XDV263" s="91"/>
      <c r="XDW263" s="26"/>
      <c r="XDX263" s="26"/>
      <c r="XDY263" s="81"/>
      <c r="XDZ263" s="81"/>
      <c r="XEA263" s="26"/>
      <c r="XEB263" s="91"/>
      <c r="XEC263" s="91"/>
      <c r="XED263" s="79"/>
      <c r="XEE263" s="80"/>
    </row>
    <row r="264" spans="1:16369" s="21" customFormat="1">
      <c r="A264" s="67"/>
      <c r="B264" s="67"/>
      <c r="C264" s="126"/>
      <c r="D264" s="67"/>
      <c r="E264" s="67"/>
      <c r="F264" s="67"/>
      <c r="G264" s="67"/>
      <c r="H264" s="67"/>
      <c r="I264" s="67"/>
      <c r="J264" s="67"/>
      <c r="K264" s="89"/>
      <c r="L264" s="89"/>
      <c r="M264" s="90"/>
      <c r="N264" s="90"/>
      <c r="O264" s="89"/>
      <c r="P264" s="87"/>
      <c r="Q264" s="87"/>
      <c r="R264" s="88"/>
      <c r="S264" s="80"/>
      <c r="T264" s="87"/>
      <c r="U264" s="89"/>
      <c r="V264" s="89"/>
      <c r="W264" s="90"/>
      <c r="X264" s="90"/>
      <c r="Y264" s="89"/>
      <c r="Z264" s="87"/>
      <c r="AA264" s="87"/>
      <c r="AB264" s="88"/>
      <c r="AC264" s="80"/>
      <c r="AD264" s="87"/>
      <c r="AE264" s="89"/>
      <c r="AF264" s="89"/>
      <c r="AG264" s="90"/>
      <c r="AH264" s="90"/>
      <c r="AI264" s="89"/>
      <c r="AJ264" s="87"/>
      <c r="AK264" s="87"/>
      <c r="AL264" s="88"/>
      <c r="AM264" s="80"/>
      <c r="AN264" s="87"/>
      <c r="AO264" s="89"/>
      <c r="AP264" s="89"/>
      <c r="AQ264" s="90"/>
      <c r="AR264" s="90"/>
      <c r="AS264" s="89"/>
      <c r="AT264" s="87"/>
      <c r="AU264" s="87"/>
      <c r="AV264" s="88"/>
      <c r="AW264" s="80"/>
      <c r="AX264" s="87"/>
      <c r="AY264" s="89"/>
      <c r="AZ264" s="89"/>
      <c r="BA264" s="90"/>
      <c r="BB264" s="90"/>
      <c r="BC264" s="89"/>
      <c r="BD264" s="87"/>
      <c r="BE264" s="87"/>
      <c r="BF264" s="88"/>
      <c r="BG264" s="80"/>
      <c r="BH264" s="87"/>
      <c r="BI264" s="89"/>
      <c r="BJ264" s="89"/>
      <c r="BK264" s="90"/>
      <c r="BL264" s="90"/>
      <c r="BM264" s="89"/>
      <c r="BN264" s="87"/>
      <c r="BO264" s="87"/>
      <c r="BP264" s="88"/>
      <c r="BQ264" s="80"/>
      <c r="BR264" s="87"/>
      <c r="BS264" s="89"/>
      <c r="BT264" s="89"/>
      <c r="BU264" s="90"/>
      <c r="BV264" s="90"/>
      <c r="BW264" s="89"/>
      <c r="BX264" s="87"/>
      <c r="BY264" s="87"/>
      <c r="BZ264" s="88"/>
      <c r="CA264" s="80"/>
      <c r="CB264" s="87"/>
      <c r="CC264" s="89"/>
      <c r="CD264" s="89"/>
      <c r="CE264" s="90"/>
      <c r="CF264" s="90"/>
      <c r="CG264" s="89"/>
      <c r="CH264" s="87"/>
      <c r="CI264" s="87"/>
      <c r="CJ264" s="88"/>
      <c r="CK264" s="80"/>
      <c r="CL264" s="87"/>
      <c r="CM264" s="89"/>
      <c r="CN264" s="89"/>
      <c r="CO264" s="90"/>
      <c r="CP264" s="90"/>
      <c r="CQ264" s="89"/>
      <c r="CR264" s="87"/>
      <c r="CS264" s="87"/>
      <c r="CT264" s="88"/>
      <c r="CU264" s="80"/>
      <c r="CV264" s="87"/>
      <c r="CW264" s="89"/>
      <c r="CX264" s="89"/>
      <c r="CY264" s="90"/>
      <c r="CZ264" s="90"/>
      <c r="DA264" s="89"/>
      <c r="DB264" s="87"/>
      <c r="DC264" s="87"/>
      <c r="DD264" s="88"/>
      <c r="DE264" s="80"/>
      <c r="DF264" s="87"/>
      <c r="DG264" s="89"/>
      <c r="DH264" s="89"/>
      <c r="DI264" s="90"/>
      <c r="DJ264" s="90"/>
      <c r="DK264" s="89"/>
      <c r="DL264" s="87"/>
      <c r="DM264" s="87"/>
      <c r="DN264" s="88"/>
      <c r="DO264" s="80"/>
      <c r="DP264" s="87"/>
      <c r="DQ264" s="89"/>
      <c r="DR264" s="89"/>
      <c r="DS264" s="90"/>
      <c r="DT264" s="90"/>
      <c r="DU264" s="89"/>
      <c r="DV264" s="87"/>
      <c r="DW264" s="87"/>
      <c r="DX264" s="88"/>
      <c r="DY264" s="80"/>
      <c r="DZ264" s="87"/>
      <c r="EA264" s="89"/>
      <c r="EB264" s="89"/>
      <c r="EC264" s="90"/>
      <c r="ED264" s="90"/>
      <c r="EE264" s="89"/>
      <c r="EF264" s="87"/>
      <c r="EG264" s="87"/>
      <c r="EH264" s="88"/>
      <c r="EI264" s="80"/>
      <c r="EJ264" s="87"/>
      <c r="EK264" s="89"/>
      <c r="EL264" s="89"/>
      <c r="EM264" s="90"/>
      <c r="EN264" s="90"/>
      <c r="EO264" s="89"/>
      <c r="EP264" s="87"/>
      <c r="EQ264" s="87"/>
      <c r="ER264" s="88"/>
      <c r="ES264" s="80"/>
      <c r="ET264" s="87"/>
      <c r="EU264" s="89"/>
      <c r="EV264" s="89"/>
      <c r="EW264" s="90"/>
      <c r="EX264" s="90"/>
      <c r="EY264" s="89"/>
      <c r="EZ264" s="87"/>
      <c r="FA264" s="87"/>
      <c r="FB264" s="88"/>
      <c r="FC264" s="80"/>
      <c r="FD264" s="87"/>
      <c r="FE264" s="89"/>
      <c r="FF264" s="89"/>
      <c r="FG264" s="90"/>
      <c r="FH264" s="90"/>
      <c r="FI264" s="89"/>
      <c r="FJ264" s="87"/>
      <c r="FK264" s="87"/>
      <c r="FL264" s="88"/>
      <c r="FM264" s="80"/>
      <c r="FN264" s="87"/>
      <c r="FO264" s="89"/>
      <c r="FP264" s="89"/>
      <c r="FQ264" s="90"/>
      <c r="FR264" s="90"/>
      <c r="FS264" s="89"/>
      <c r="FT264" s="87"/>
      <c r="FU264" s="87"/>
      <c r="FV264" s="88"/>
      <c r="FW264" s="80"/>
      <c r="FX264" s="87"/>
      <c r="FY264" s="89"/>
      <c r="FZ264" s="89"/>
      <c r="GA264" s="90"/>
      <c r="GB264" s="90"/>
      <c r="GC264" s="89"/>
      <c r="GD264" s="87"/>
      <c r="GE264" s="87"/>
      <c r="GF264" s="88"/>
      <c r="GG264" s="80"/>
      <c r="GH264" s="87"/>
      <c r="GI264" s="89"/>
      <c r="GJ264" s="89"/>
      <c r="GK264" s="90"/>
      <c r="GL264" s="90"/>
      <c r="GM264" s="89"/>
      <c r="GN264" s="87"/>
      <c r="GO264" s="87"/>
      <c r="GP264" s="88"/>
      <c r="GQ264" s="80"/>
      <c r="GR264" s="87"/>
      <c r="GS264" s="89"/>
      <c r="GT264" s="89"/>
      <c r="GU264" s="90"/>
      <c r="GV264" s="90"/>
      <c r="GW264" s="89"/>
      <c r="GX264" s="87"/>
      <c r="GY264" s="87"/>
      <c r="GZ264" s="88"/>
      <c r="HA264" s="80"/>
      <c r="HB264" s="87"/>
      <c r="HC264" s="89"/>
      <c r="HD264" s="89"/>
      <c r="HE264" s="90"/>
      <c r="HF264" s="90"/>
      <c r="HG264" s="89"/>
      <c r="HH264" s="87"/>
      <c r="HI264" s="87"/>
      <c r="HJ264" s="88"/>
      <c r="HK264" s="80"/>
      <c r="HL264" s="87"/>
      <c r="HM264" s="89"/>
      <c r="HN264" s="89"/>
      <c r="HO264" s="90"/>
      <c r="HP264" s="90"/>
      <c r="HQ264" s="89"/>
      <c r="HR264" s="87"/>
      <c r="HS264" s="87"/>
      <c r="HT264" s="88"/>
      <c r="HU264" s="80"/>
      <c r="HV264" s="87"/>
      <c r="HW264" s="89"/>
      <c r="HX264" s="89"/>
      <c r="HY264" s="90"/>
      <c r="HZ264" s="90"/>
      <c r="IA264" s="89"/>
      <c r="IB264" s="87"/>
      <c r="IC264" s="87"/>
      <c r="ID264" s="88"/>
      <c r="IE264" s="80"/>
      <c r="IF264" s="87"/>
      <c r="IG264" s="89"/>
      <c r="IH264" s="89"/>
      <c r="II264" s="90"/>
      <c r="IJ264" s="90"/>
      <c r="IK264" s="89"/>
      <c r="IL264" s="87"/>
      <c r="IM264" s="87"/>
      <c r="IN264" s="88"/>
      <c r="IO264" s="80"/>
      <c r="IP264" s="87"/>
      <c r="IQ264" s="89"/>
      <c r="IR264" s="89"/>
      <c r="IS264" s="90"/>
      <c r="IT264" s="90"/>
      <c r="IU264" s="89"/>
      <c r="IV264" s="87"/>
      <c r="IW264" s="87"/>
      <c r="IX264" s="88"/>
      <c r="IY264" s="80"/>
      <c r="IZ264" s="87"/>
      <c r="JA264" s="89"/>
      <c r="JB264" s="89"/>
      <c r="JC264" s="90"/>
      <c r="JD264" s="90"/>
      <c r="JE264" s="89"/>
      <c r="JF264" s="87"/>
      <c r="JG264" s="87"/>
      <c r="JH264" s="88"/>
      <c r="JI264" s="80"/>
      <c r="JJ264" s="87"/>
      <c r="JK264" s="89"/>
      <c r="JL264" s="89"/>
      <c r="JM264" s="90"/>
      <c r="JN264" s="90"/>
      <c r="JO264" s="89"/>
      <c r="JP264" s="87"/>
      <c r="JQ264" s="87"/>
      <c r="JR264" s="88"/>
      <c r="JS264" s="80"/>
      <c r="JT264" s="87"/>
      <c r="JU264" s="89"/>
      <c r="JV264" s="89"/>
      <c r="JW264" s="90"/>
      <c r="JX264" s="90"/>
      <c r="JY264" s="89"/>
      <c r="JZ264" s="87"/>
      <c r="KA264" s="87"/>
      <c r="KB264" s="88"/>
      <c r="KC264" s="80"/>
      <c r="KD264" s="87"/>
      <c r="KE264" s="89"/>
      <c r="KF264" s="89"/>
      <c r="KG264" s="90"/>
      <c r="KH264" s="90"/>
      <c r="KI264" s="89"/>
      <c r="KJ264" s="87"/>
      <c r="KK264" s="87"/>
      <c r="KL264" s="88"/>
      <c r="KM264" s="80"/>
      <c r="KN264" s="87"/>
      <c r="KO264" s="89"/>
      <c r="KP264" s="89"/>
      <c r="KQ264" s="90"/>
      <c r="KR264" s="90"/>
      <c r="KS264" s="89"/>
      <c r="KT264" s="87"/>
      <c r="KU264" s="87"/>
      <c r="KV264" s="88"/>
      <c r="KW264" s="80"/>
      <c r="KX264" s="87"/>
      <c r="KY264" s="89"/>
      <c r="KZ264" s="89"/>
      <c r="LA264" s="90"/>
      <c r="LB264" s="90"/>
      <c r="LC264" s="89"/>
      <c r="LD264" s="87"/>
      <c r="LE264" s="87"/>
      <c r="LF264" s="88"/>
      <c r="LG264" s="80"/>
      <c r="LH264" s="87"/>
      <c r="LI264" s="89"/>
      <c r="LJ264" s="89"/>
      <c r="LK264" s="90"/>
      <c r="LL264" s="90"/>
      <c r="LM264" s="89"/>
      <c r="LN264" s="87"/>
      <c r="LO264" s="87"/>
      <c r="LP264" s="88"/>
      <c r="LQ264" s="80"/>
      <c r="LR264" s="87"/>
      <c r="LS264" s="89"/>
      <c r="LT264" s="89"/>
      <c r="LU264" s="90"/>
      <c r="LV264" s="90"/>
      <c r="LW264" s="89"/>
      <c r="LX264" s="87"/>
      <c r="LY264" s="87"/>
      <c r="LZ264" s="88"/>
      <c r="MA264" s="80"/>
      <c r="MB264" s="87"/>
      <c r="MC264" s="89"/>
      <c r="MD264" s="89"/>
      <c r="ME264" s="90"/>
      <c r="MF264" s="90"/>
      <c r="MG264" s="89"/>
      <c r="MH264" s="87"/>
      <c r="MI264" s="87"/>
      <c r="MJ264" s="88"/>
      <c r="MK264" s="80"/>
      <c r="ML264" s="87"/>
      <c r="MM264" s="89"/>
      <c r="MN264" s="89"/>
      <c r="MO264" s="90"/>
      <c r="MP264" s="90"/>
      <c r="MQ264" s="89"/>
      <c r="MR264" s="87"/>
      <c r="MS264" s="87"/>
      <c r="MT264" s="88"/>
      <c r="MU264" s="80"/>
      <c r="MV264" s="87"/>
      <c r="MW264" s="89"/>
      <c r="MX264" s="89"/>
      <c r="MY264" s="90"/>
      <c r="MZ264" s="90"/>
      <c r="NA264" s="89"/>
      <c r="NB264" s="87"/>
      <c r="NC264" s="87"/>
      <c r="ND264" s="88"/>
      <c r="NE264" s="80"/>
      <c r="NF264" s="87"/>
      <c r="NG264" s="89"/>
      <c r="NH264" s="89"/>
      <c r="NI264" s="90"/>
      <c r="NJ264" s="90"/>
      <c r="NK264" s="89"/>
      <c r="NL264" s="87"/>
      <c r="NM264" s="87"/>
      <c r="NN264" s="88"/>
      <c r="NO264" s="80"/>
      <c r="NP264" s="87"/>
      <c r="NQ264" s="89"/>
      <c r="NR264" s="89"/>
      <c r="NS264" s="90"/>
      <c r="NT264" s="90"/>
      <c r="NU264" s="89"/>
      <c r="NV264" s="87"/>
      <c r="NW264" s="87"/>
      <c r="NX264" s="88"/>
      <c r="NY264" s="80"/>
      <c r="NZ264" s="87"/>
      <c r="OA264" s="89"/>
      <c r="OB264" s="89"/>
      <c r="OC264" s="90"/>
      <c r="OD264" s="90"/>
      <c r="OE264" s="89"/>
      <c r="OF264" s="87"/>
      <c r="OG264" s="87"/>
      <c r="OH264" s="88"/>
      <c r="OI264" s="80"/>
      <c r="OJ264" s="87"/>
      <c r="OK264" s="89"/>
      <c r="OL264" s="89"/>
      <c r="OM264" s="90"/>
      <c r="ON264" s="90"/>
      <c r="OO264" s="89"/>
      <c r="OP264" s="87"/>
      <c r="OQ264" s="87"/>
      <c r="OR264" s="88"/>
      <c r="OS264" s="80"/>
      <c r="OT264" s="87"/>
      <c r="OU264" s="89"/>
      <c r="OV264" s="89"/>
      <c r="OW264" s="90"/>
      <c r="OX264" s="90"/>
      <c r="OY264" s="89"/>
      <c r="OZ264" s="87"/>
      <c r="PA264" s="87"/>
      <c r="PB264" s="88"/>
      <c r="PC264" s="80"/>
      <c r="PD264" s="87"/>
      <c r="PE264" s="89"/>
      <c r="PF264" s="89"/>
      <c r="PG264" s="90"/>
      <c r="PH264" s="90"/>
      <c r="PI264" s="89"/>
      <c r="PJ264" s="87"/>
      <c r="PK264" s="87"/>
      <c r="PL264" s="88"/>
      <c r="PM264" s="80"/>
      <c r="PN264" s="87"/>
      <c r="PO264" s="89"/>
      <c r="PP264" s="89"/>
      <c r="PQ264" s="90"/>
      <c r="PR264" s="90"/>
      <c r="PS264" s="89"/>
      <c r="PT264" s="87"/>
      <c r="PU264" s="87"/>
      <c r="PV264" s="88"/>
      <c r="PW264" s="80"/>
      <c r="PX264" s="87"/>
      <c r="PY264" s="89"/>
      <c r="PZ264" s="89"/>
      <c r="QA264" s="90"/>
      <c r="QB264" s="90"/>
      <c r="QC264" s="89"/>
      <c r="QD264" s="87"/>
      <c r="QE264" s="87"/>
      <c r="QF264" s="88"/>
      <c r="QG264" s="80"/>
      <c r="QH264" s="87"/>
      <c r="QI264" s="89"/>
      <c r="QJ264" s="89"/>
      <c r="QK264" s="90"/>
      <c r="QL264" s="90"/>
      <c r="QM264" s="89"/>
      <c r="QN264" s="87"/>
      <c r="QO264" s="87"/>
      <c r="QP264" s="88"/>
      <c r="QQ264" s="80"/>
      <c r="QR264" s="87"/>
      <c r="QS264" s="89"/>
      <c r="QT264" s="89"/>
      <c r="QU264" s="90"/>
      <c r="QV264" s="90"/>
      <c r="QW264" s="89"/>
      <c r="QX264" s="87"/>
      <c r="QY264" s="87"/>
      <c r="QZ264" s="88"/>
      <c r="RA264" s="80"/>
      <c r="RB264" s="87"/>
      <c r="RC264" s="89"/>
      <c r="RD264" s="89"/>
      <c r="RE264" s="90"/>
      <c r="RF264" s="90"/>
      <c r="RG264" s="89"/>
      <c r="RH264" s="87"/>
      <c r="RI264" s="87"/>
      <c r="RJ264" s="88"/>
      <c r="RK264" s="80"/>
      <c r="RL264" s="87"/>
      <c r="RM264" s="89"/>
      <c r="RN264" s="89"/>
      <c r="RO264" s="90"/>
      <c r="RP264" s="90"/>
      <c r="RQ264" s="89"/>
      <c r="RR264" s="87"/>
      <c r="RS264" s="87"/>
      <c r="RT264" s="88"/>
      <c r="RU264" s="80"/>
      <c r="RV264" s="87"/>
      <c r="RW264" s="89"/>
      <c r="RX264" s="89"/>
      <c r="RY264" s="90"/>
      <c r="RZ264" s="90"/>
      <c r="SA264" s="89"/>
      <c r="SB264" s="87"/>
      <c r="SC264" s="87"/>
      <c r="SD264" s="88"/>
      <c r="SE264" s="80"/>
      <c r="SF264" s="87"/>
      <c r="SG264" s="89"/>
      <c r="SH264" s="89"/>
      <c r="SI264" s="90"/>
      <c r="SJ264" s="90"/>
      <c r="SK264" s="89"/>
      <c r="SL264" s="87"/>
      <c r="SM264" s="87"/>
      <c r="SN264" s="88"/>
      <c r="SO264" s="80"/>
      <c r="SP264" s="87"/>
      <c r="SQ264" s="89"/>
      <c r="SR264" s="89"/>
      <c r="SS264" s="90"/>
      <c r="ST264" s="90"/>
      <c r="SU264" s="89"/>
      <c r="SV264" s="87"/>
      <c r="SW264" s="87"/>
      <c r="SX264" s="88"/>
      <c r="SY264" s="80"/>
      <c r="SZ264" s="87"/>
      <c r="TA264" s="89"/>
      <c r="TB264" s="89"/>
      <c r="TC264" s="90"/>
      <c r="TD264" s="90"/>
      <c r="TE264" s="89"/>
      <c r="TF264" s="87"/>
      <c r="TG264" s="87"/>
      <c r="TH264" s="88"/>
      <c r="TI264" s="80"/>
      <c r="TJ264" s="87"/>
      <c r="TK264" s="89"/>
      <c r="TL264" s="89"/>
      <c r="TM264" s="90"/>
      <c r="TN264" s="90"/>
      <c r="TO264" s="89"/>
      <c r="TP264" s="87"/>
      <c r="TQ264" s="87"/>
      <c r="TR264" s="88"/>
      <c r="TS264" s="80"/>
      <c r="TT264" s="87"/>
      <c r="TU264" s="89"/>
      <c r="TV264" s="89"/>
      <c r="TW264" s="90"/>
      <c r="TX264" s="90"/>
      <c r="TY264" s="89"/>
      <c r="TZ264" s="87"/>
      <c r="UA264" s="87"/>
      <c r="UB264" s="88"/>
      <c r="UC264" s="80"/>
      <c r="UD264" s="87"/>
      <c r="UE264" s="89"/>
      <c r="UF264" s="89"/>
      <c r="UG264" s="90"/>
      <c r="UH264" s="90"/>
      <c r="UI264" s="89"/>
      <c r="UJ264" s="87"/>
      <c r="UK264" s="87"/>
      <c r="UL264" s="88"/>
      <c r="UM264" s="80"/>
      <c r="UN264" s="87"/>
      <c r="UO264" s="89"/>
      <c r="UP264" s="89"/>
      <c r="UQ264" s="90"/>
      <c r="UR264" s="90"/>
      <c r="US264" s="89"/>
      <c r="UT264" s="87"/>
      <c r="UU264" s="87"/>
      <c r="UV264" s="88"/>
      <c r="UW264" s="80"/>
      <c r="UX264" s="87"/>
      <c r="UY264" s="89"/>
      <c r="UZ264" s="89"/>
      <c r="VA264" s="90"/>
      <c r="VB264" s="90"/>
      <c r="VC264" s="89"/>
      <c r="VD264" s="87"/>
      <c r="VE264" s="87"/>
      <c r="VF264" s="88"/>
      <c r="VG264" s="80"/>
      <c r="VH264" s="87"/>
      <c r="VI264" s="89"/>
      <c r="VJ264" s="89"/>
      <c r="VK264" s="90"/>
      <c r="VL264" s="90"/>
      <c r="VM264" s="89"/>
      <c r="VN264" s="87"/>
      <c r="VO264" s="87"/>
      <c r="VP264" s="88"/>
      <c r="VQ264" s="80"/>
      <c r="VR264" s="87"/>
      <c r="VS264" s="89"/>
      <c r="VT264" s="89"/>
      <c r="VU264" s="90"/>
      <c r="VV264" s="90"/>
      <c r="VW264" s="89"/>
      <c r="VX264" s="87"/>
      <c r="VY264" s="87"/>
      <c r="VZ264" s="88"/>
      <c r="WA264" s="80"/>
      <c r="WB264" s="87"/>
      <c r="WC264" s="89"/>
      <c r="WD264" s="89"/>
      <c r="WE264" s="90"/>
      <c r="WF264" s="90"/>
      <c r="WG264" s="89"/>
      <c r="WH264" s="87"/>
      <c r="WI264" s="87"/>
      <c r="WJ264" s="88"/>
      <c r="WK264" s="80"/>
      <c r="WL264" s="87"/>
      <c r="WM264" s="89"/>
      <c r="WN264" s="89"/>
      <c r="WO264" s="90"/>
      <c r="WP264" s="90"/>
      <c r="WQ264" s="89"/>
      <c r="WR264" s="87"/>
      <c r="WS264" s="87"/>
      <c r="WT264" s="88"/>
      <c r="WU264" s="80"/>
      <c r="WV264" s="87"/>
      <c r="WW264" s="89"/>
      <c r="WX264" s="89"/>
      <c r="WY264" s="90"/>
      <c r="WZ264" s="90"/>
      <c r="XA264" s="89"/>
      <c r="XB264" s="87"/>
      <c r="XC264" s="87"/>
      <c r="XD264" s="88"/>
      <c r="XE264" s="80"/>
      <c r="XF264" s="87"/>
      <c r="XG264" s="89"/>
      <c r="XH264" s="89"/>
      <c r="XI264" s="90"/>
      <c r="XJ264" s="90"/>
      <c r="XK264" s="89"/>
      <c r="XL264" s="87"/>
      <c r="XM264" s="87"/>
      <c r="XN264" s="88"/>
      <c r="XO264" s="80"/>
      <c r="XP264" s="87"/>
      <c r="XQ264" s="89"/>
      <c r="XR264" s="89"/>
      <c r="XS264" s="90"/>
      <c r="XT264" s="90"/>
      <c r="XU264" s="89"/>
      <c r="XV264" s="87"/>
      <c r="XW264" s="87"/>
      <c r="XX264" s="88"/>
      <c r="XY264" s="80"/>
      <c r="XZ264" s="87"/>
      <c r="YA264" s="89"/>
      <c r="YB264" s="89"/>
      <c r="YC264" s="90"/>
      <c r="YD264" s="90"/>
      <c r="YE264" s="89"/>
      <c r="YF264" s="87"/>
      <c r="YG264" s="87"/>
      <c r="YH264" s="88"/>
      <c r="YI264" s="80"/>
      <c r="YJ264" s="87"/>
      <c r="YK264" s="89"/>
      <c r="YL264" s="89"/>
      <c r="YM264" s="90"/>
      <c r="YN264" s="90"/>
      <c r="YO264" s="89"/>
      <c r="YP264" s="87"/>
      <c r="YQ264" s="87"/>
      <c r="YR264" s="88"/>
      <c r="YS264" s="80"/>
      <c r="YT264" s="87"/>
      <c r="YU264" s="89"/>
      <c r="YV264" s="89"/>
      <c r="YW264" s="90"/>
      <c r="YX264" s="90"/>
      <c r="YY264" s="89"/>
      <c r="YZ264" s="87"/>
      <c r="ZA264" s="87"/>
      <c r="ZB264" s="88"/>
      <c r="ZC264" s="80"/>
      <c r="ZD264" s="87"/>
      <c r="ZE264" s="89"/>
      <c r="ZF264" s="89"/>
      <c r="ZG264" s="90"/>
      <c r="ZH264" s="90"/>
      <c r="ZI264" s="89"/>
      <c r="ZJ264" s="87"/>
      <c r="ZK264" s="87"/>
      <c r="ZL264" s="88"/>
      <c r="ZM264" s="80"/>
      <c r="ZN264" s="87"/>
      <c r="ZO264" s="89"/>
      <c r="ZP264" s="89"/>
      <c r="ZQ264" s="90"/>
      <c r="ZR264" s="90"/>
      <c r="ZS264" s="89"/>
      <c r="ZT264" s="87"/>
      <c r="ZU264" s="87"/>
      <c r="ZV264" s="88"/>
      <c r="ZW264" s="80"/>
      <c r="ZX264" s="87"/>
      <c r="ZY264" s="89"/>
      <c r="ZZ264" s="89"/>
      <c r="AAA264" s="90"/>
      <c r="AAB264" s="90"/>
      <c r="AAC264" s="89"/>
      <c r="AAD264" s="87"/>
      <c r="AAE264" s="87"/>
      <c r="AAF264" s="88"/>
      <c r="AAG264" s="80"/>
      <c r="AAH264" s="87"/>
      <c r="AAI264" s="89"/>
      <c r="AAJ264" s="89"/>
      <c r="AAK264" s="90"/>
      <c r="AAL264" s="90"/>
      <c r="AAM264" s="89"/>
      <c r="AAN264" s="87"/>
      <c r="AAO264" s="87"/>
      <c r="AAP264" s="88"/>
      <c r="AAQ264" s="80"/>
      <c r="AAR264" s="87"/>
      <c r="AAS264" s="89"/>
      <c r="AAT264" s="89"/>
      <c r="AAU264" s="90"/>
      <c r="AAV264" s="90"/>
      <c r="AAW264" s="89"/>
      <c r="AAX264" s="87"/>
      <c r="AAY264" s="87"/>
      <c r="AAZ264" s="88"/>
      <c r="ABA264" s="80"/>
      <c r="ABB264" s="87"/>
      <c r="ABC264" s="89"/>
      <c r="ABD264" s="89"/>
      <c r="ABE264" s="90"/>
      <c r="ABF264" s="90"/>
      <c r="ABG264" s="89"/>
      <c r="ABH264" s="87"/>
      <c r="ABI264" s="87"/>
      <c r="ABJ264" s="88"/>
      <c r="ABK264" s="80"/>
      <c r="ABL264" s="87"/>
      <c r="ABM264" s="89"/>
      <c r="ABN264" s="89"/>
      <c r="ABO264" s="90"/>
      <c r="ABP264" s="90"/>
      <c r="ABQ264" s="89"/>
      <c r="ABR264" s="87"/>
      <c r="ABS264" s="87"/>
      <c r="ABT264" s="88"/>
      <c r="ABU264" s="80"/>
      <c r="ABV264" s="87"/>
      <c r="ABW264" s="89"/>
      <c r="ABX264" s="89"/>
      <c r="ABY264" s="90"/>
      <c r="ABZ264" s="90"/>
      <c r="ACA264" s="89"/>
      <c r="ACB264" s="87"/>
      <c r="ACC264" s="87"/>
      <c r="ACD264" s="88"/>
      <c r="ACE264" s="80"/>
      <c r="ACF264" s="87"/>
      <c r="ACG264" s="89"/>
      <c r="ACH264" s="89"/>
      <c r="ACI264" s="90"/>
      <c r="ACJ264" s="90"/>
      <c r="ACK264" s="89"/>
      <c r="ACL264" s="87"/>
      <c r="ACM264" s="87"/>
      <c r="ACN264" s="88"/>
      <c r="ACO264" s="80"/>
      <c r="ACP264" s="87"/>
      <c r="ACQ264" s="89"/>
      <c r="ACR264" s="89"/>
      <c r="ACS264" s="90"/>
      <c r="ACT264" s="90"/>
      <c r="ACU264" s="89"/>
      <c r="ACV264" s="87"/>
      <c r="ACW264" s="87"/>
      <c r="ACX264" s="88"/>
      <c r="ACY264" s="80"/>
      <c r="ACZ264" s="87"/>
      <c r="ADA264" s="89"/>
      <c r="ADB264" s="89"/>
      <c r="ADC264" s="90"/>
      <c r="ADD264" s="90"/>
      <c r="ADE264" s="89"/>
      <c r="ADF264" s="87"/>
      <c r="ADG264" s="87"/>
      <c r="ADH264" s="88"/>
      <c r="ADI264" s="80"/>
      <c r="ADJ264" s="87"/>
      <c r="ADK264" s="89"/>
      <c r="ADL264" s="89"/>
      <c r="ADM264" s="90"/>
      <c r="ADN264" s="90"/>
      <c r="ADO264" s="89"/>
      <c r="ADP264" s="87"/>
      <c r="ADQ264" s="87"/>
      <c r="ADR264" s="88"/>
      <c r="ADS264" s="80"/>
      <c r="ADT264" s="87"/>
      <c r="ADU264" s="89"/>
      <c r="ADV264" s="89"/>
      <c r="ADW264" s="90"/>
      <c r="ADX264" s="90"/>
      <c r="ADY264" s="89"/>
      <c r="ADZ264" s="87"/>
      <c r="AEA264" s="87"/>
      <c r="AEB264" s="88"/>
      <c r="AEC264" s="80"/>
      <c r="AED264" s="87"/>
      <c r="AEE264" s="89"/>
      <c r="AEF264" s="89"/>
      <c r="AEG264" s="90"/>
      <c r="AEH264" s="90"/>
      <c r="AEI264" s="89"/>
      <c r="AEJ264" s="87"/>
      <c r="AEK264" s="87"/>
      <c r="AEL264" s="88"/>
      <c r="AEM264" s="80"/>
      <c r="AEN264" s="87"/>
      <c r="AEO264" s="89"/>
      <c r="AEP264" s="89"/>
      <c r="AEQ264" s="90"/>
      <c r="AER264" s="90"/>
      <c r="AES264" s="89"/>
      <c r="AET264" s="87"/>
      <c r="AEU264" s="87"/>
      <c r="AEV264" s="88"/>
      <c r="AEW264" s="80"/>
      <c r="AEX264" s="87"/>
      <c r="AEY264" s="89"/>
      <c r="AEZ264" s="89"/>
      <c r="AFA264" s="90"/>
      <c r="AFB264" s="90"/>
      <c r="AFC264" s="89"/>
      <c r="AFD264" s="87"/>
      <c r="AFE264" s="87"/>
      <c r="AFF264" s="88"/>
      <c r="AFG264" s="80"/>
      <c r="AFH264" s="87"/>
      <c r="AFI264" s="89"/>
      <c r="AFJ264" s="89"/>
      <c r="AFK264" s="90"/>
      <c r="AFL264" s="90"/>
      <c r="AFM264" s="89"/>
      <c r="AFN264" s="87"/>
      <c r="AFO264" s="87"/>
      <c r="AFP264" s="88"/>
      <c r="AFQ264" s="80"/>
      <c r="AFR264" s="87"/>
      <c r="AFS264" s="89"/>
      <c r="AFT264" s="89"/>
      <c r="AFU264" s="90"/>
      <c r="AFV264" s="90"/>
      <c r="AFW264" s="89"/>
      <c r="AFX264" s="87"/>
      <c r="AFY264" s="87"/>
      <c r="AFZ264" s="88"/>
      <c r="AGA264" s="80"/>
      <c r="AGB264" s="87"/>
      <c r="AGC264" s="89"/>
      <c r="AGD264" s="89"/>
      <c r="AGE264" s="90"/>
      <c r="AGF264" s="90"/>
      <c r="AGG264" s="89"/>
      <c r="AGH264" s="87"/>
      <c r="AGI264" s="87"/>
      <c r="AGJ264" s="88"/>
      <c r="AGK264" s="80"/>
      <c r="AGL264" s="87"/>
      <c r="AGM264" s="89"/>
      <c r="AGN264" s="89"/>
      <c r="AGO264" s="90"/>
      <c r="AGP264" s="90"/>
      <c r="AGQ264" s="89"/>
      <c r="AGR264" s="87"/>
      <c r="AGS264" s="87"/>
      <c r="AGT264" s="88"/>
      <c r="AGU264" s="80"/>
      <c r="AGV264" s="87"/>
      <c r="AGW264" s="89"/>
      <c r="AGX264" s="89"/>
      <c r="AGY264" s="90"/>
      <c r="AGZ264" s="90"/>
      <c r="AHA264" s="89"/>
      <c r="AHB264" s="87"/>
      <c r="AHC264" s="87"/>
      <c r="AHD264" s="88"/>
      <c r="AHE264" s="80"/>
      <c r="AHF264" s="87"/>
      <c r="AHG264" s="89"/>
      <c r="AHH264" s="89"/>
      <c r="AHI264" s="90"/>
      <c r="AHJ264" s="90"/>
      <c r="AHK264" s="89"/>
      <c r="AHL264" s="87"/>
      <c r="AHM264" s="87"/>
      <c r="AHN264" s="88"/>
      <c r="AHO264" s="80"/>
      <c r="AHP264" s="87"/>
      <c r="AHQ264" s="89"/>
      <c r="AHR264" s="89"/>
      <c r="AHS264" s="90"/>
      <c r="AHT264" s="90"/>
      <c r="AHU264" s="89"/>
      <c r="AHV264" s="87"/>
      <c r="AHW264" s="87"/>
      <c r="AHX264" s="88"/>
      <c r="AHY264" s="80"/>
      <c r="AHZ264" s="87"/>
      <c r="AIA264" s="89"/>
      <c r="AIB264" s="89"/>
      <c r="AIC264" s="90"/>
      <c r="AID264" s="90"/>
      <c r="AIE264" s="89"/>
      <c r="AIF264" s="87"/>
      <c r="AIG264" s="87"/>
      <c r="AIH264" s="88"/>
      <c r="AII264" s="80"/>
      <c r="AIJ264" s="87"/>
      <c r="AIK264" s="89"/>
      <c r="AIL264" s="89"/>
      <c r="AIM264" s="90"/>
      <c r="AIN264" s="90"/>
      <c r="AIO264" s="89"/>
      <c r="AIP264" s="87"/>
      <c r="AIQ264" s="87"/>
      <c r="AIR264" s="88"/>
      <c r="AIS264" s="80"/>
      <c r="AIT264" s="87"/>
      <c r="AIU264" s="89"/>
      <c r="AIV264" s="89"/>
      <c r="AIW264" s="90"/>
      <c r="AIX264" s="90"/>
      <c r="AIY264" s="89"/>
      <c r="AIZ264" s="87"/>
      <c r="AJA264" s="87"/>
      <c r="AJB264" s="88"/>
      <c r="AJC264" s="80"/>
      <c r="AJD264" s="87"/>
      <c r="AJE264" s="89"/>
      <c r="AJF264" s="89"/>
      <c r="AJG264" s="90"/>
      <c r="AJH264" s="90"/>
      <c r="AJI264" s="89"/>
      <c r="AJJ264" s="87"/>
      <c r="AJK264" s="87"/>
      <c r="AJL264" s="88"/>
      <c r="AJM264" s="80"/>
      <c r="AJN264" s="87"/>
      <c r="AJO264" s="89"/>
      <c r="AJP264" s="89"/>
      <c r="AJQ264" s="90"/>
      <c r="AJR264" s="90"/>
      <c r="AJS264" s="89"/>
      <c r="AJT264" s="87"/>
      <c r="AJU264" s="87"/>
      <c r="AJV264" s="88"/>
      <c r="AJW264" s="80"/>
      <c r="AJX264" s="87"/>
      <c r="AJY264" s="89"/>
      <c r="AJZ264" s="89"/>
      <c r="AKA264" s="90"/>
      <c r="AKB264" s="90"/>
      <c r="AKC264" s="89"/>
      <c r="AKD264" s="87"/>
      <c r="AKE264" s="87"/>
      <c r="AKF264" s="88"/>
      <c r="AKG264" s="80"/>
      <c r="AKH264" s="87"/>
      <c r="AKI264" s="89"/>
      <c r="AKJ264" s="89"/>
      <c r="AKK264" s="90"/>
      <c r="AKL264" s="90"/>
      <c r="AKM264" s="89"/>
      <c r="AKN264" s="87"/>
      <c r="AKO264" s="87"/>
      <c r="AKP264" s="88"/>
      <c r="AKQ264" s="80"/>
      <c r="AKR264" s="87"/>
      <c r="AKS264" s="89"/>
      <c r="AKT264" s="89"/>
      <c r="AKU264" s="90"/>
      <c r="AKV264" s="90"/>
      <c r="AKW264" s="89"/>
      <c r="AKX264" s="87"/>
      <c r="AKY264" s="87"/>
      <c r="AKZ264" s="88"/>
      <c r="ALA264" s="80"/>
      <c r="ALB264" s="87"/>
      <c r="ALC264" s="89"/>
      <c r="ALD264" s="89"/>
      <c r="ALE264" s="90"/>
      <c r="ALF264" s="90"/>
      <c r="ALG264" s="89"/>
      <c r="ALH264" s="87"/>
      <c r="ALI264" s="87"/>
      <c r="ALJ264" s="88"/>
      <c r="ALK264" s="80"/>
      <c r="ALL264" s="87"/>
      <c r="ALM264" s="89"/>
      <c r="ALN264" s="89"/>
      <c r="ALO264" s="90"/>
      <c r="ALP264" s="90"/>
      <c r="ALQ264" s="89"/>
      <c r="ALR264" s="87"/>
      <c r="ALS264" s="87"/>
      <c r="ALT264" s="88"/>
      <c r="ALU264" s="80"/>
      <c r="ALV264" s="87"/>
      <c r="ALW264" s="89"/>
      <c r="ALX264" s="89"/>
      <c r="ALY264" s="90"/>
      <c r="ALZ264" s="90"/>
      <c r="AMA264" s="89"/>
      <c r="AMB264" s="87"/>
      <c r="AMC264" s="87"/>
      <c r="AMD264" s="88"/>
      <c r="AME264" s="80"/>
      <c r="AMF264" s="87"/>
      <c r="AMG264" s="89"/>
      <c r="AMH264" s="89"/>
      <c r="AMI264" s="90"/>
      <c r="AMJ264" s="90"/>
      <c r="AMK264" s="89"/>
      <c r="AML264" s="87"/>
      <c r="AMM264" s="87"/>
      <c r="AMN264" s="88"/>
      <c r="AMO264" s="80"/>
      <c r="AMP264" s="87"/>
      <c r="AMQ264" s="89"/>
      <c r="AMR264" s="89"/>
      <c r="AMS264" s="90"/>
      <c r="AMT264" s="90"/>
      <c r="AMU264" s="89"/>
      <c r="AMV264" s="87"/>
      <c r="AMW264" s="87"/>
      <c r="AMX264" s="88"/>
      <c r="AMY264" s="80"/>
      <c r="AMZ264" s="87"/>
      <c r="ANA264" s="89"/>
      <c r="ANB264" s="89"/>
      <c r="ANC264" s="90"/>
      <c r="AND264" s="90"/>
      <c r="ANE264" s="89"/>
      <c r="ANF264" s="87"/>
      <c r="ANG264" s="87"/>
      <c r="ANH264" s="88"/>
      <c r="ANI264" s="80"/>
      <c r="ANJ264" s="87"/>
      <c r="ANK264" s="89"/>
      <c r="ANL264" s="89"/>
      <c r="ANM264" s="90"/>
      <c r="ANN264" s="90"/>
      <c r="ANO264" s="89"/>
      <c r="ANP264" s="87"/>
      <c r="ANQ264" s="87"/>
      <c r="ANR264" s="88"/>
      <c r="ANS264" s="80"/>
      <c r="ANT264" s="87"/>
      <c r="ANU264" s="89"/>
      <c r="ANV264" s="89"/>
      <c r="ANW264" s="90"/>
      <c r="ANX264" s="90"/>
      <c r="ANY264" s="89"/>
      <c r="ANZ264" s="87"/>
      <c r="AOA264" s="87"/>
      <c r="AOB264" s="88"/>
      <c r="AOC264" s="80"/>
      <c r="AOD264" s="87"/>
      <c r="AOE264" s="89"/>
      <c r="AOF264" s="89"/>
      <c r="AOG264" s="90"/>
      <c r="AOH264" s="90"/>
      <c r="AOI264" s="89"/>
      <c r="AOJ264" s="87"/>
      <c r="AOK264" s="87"/>
      <c r="AOL264" s="88"/>
      <c r="AOM264" s="80"/>
      <c r="AON264" s="87"/>
      <c r="AOO264" s="89"/>
      <c r="AOP264" s="89"/>
      <c r="AOQ264" s="90"/>
      <c r="AOR264" s="90"/>
      <c r="AOS264" s="89"/>
      <c r="AOT264" s="87"/>
      <c r="AOU264" s="87"/>
      <c r="AOV264" s="88"/>
      <c r="AOW264" s="80"/>
      <c r="AOX264" s="87"/>
      <c r="AOY264" s="89"/>
      <c r="AOZ264" s="89"/>
      <c r="APA264" s="90"/>
      <c r="APB264" s="90"/>
      <c r="APC264" s="89"/>
      <c r="APD264" s="87"/>
      <c r="APE264" s="87"/>
      <c r="APF264" s="88"/>
      <c r="APG264" s="80"/>
      <c r="APH264" s="87"/>
      <c r="API264" s="89"/>
      <c r="APJ264" s="89"/>
      <c r="APK264" s="90"/>
      <c r="APL264" s="90"/>
      <c r="APM264" s="89"/>
      <c r="APN264" s="87"/>
      <c r="APO264" s="87"/>
      <c r="APP264" s="88"/>
      <c r="APQ264" s="80"/>
      <c r="APR264" s="87"/>
      <c r="APS264" s="89"/>
      <c r="APT264" s="89"/>
      <c r="APU264" s="90"/>
      <c r="APV264" s="90"/>
      <c r="APW264" s="89"/>
      <c r="APX264" s="87"/>
      <c r="APY264" s="87"/>
      <c r="APZ264" s="88"/>
      <c r="AQA264" s="80"/>
      <c r="AQB264" s="87"/>
      <c r="AQC264" s="89"/>
      <c r="AQD264" s="89"/>
      <c r="AQE264" s="90"/>
      <c r="AQF264" s="90"/>
      <c r="AQG264" s="89"/>
      <c r="AQH264" s="87"/>
      <c r="AQI264" s="87"/>
      <c r="AQJ264" s="88"/>
      <c r="AQK264" s="80"/>
      <c r="AQL264" s="87"/>
      <c r="AQM264" s="89"/>
      <c r="AQN264" s="89"/>
      <c r="AQO264" s="90"/>
      <c r="AQP264" s="90"/>
      <c r="AQQ264" s="89"/>
      <c r="AQR264" s="87"/>
      <c r="AQS264" s="87"/>
      <c r="AQT264" s="88"/>
      <c r="AQU264" s="80"/>
      <c r="AQV264" s="87"/>
      <c r="AQW264" s="89"/>
      <c r="AQX264" s="89"/>
      <c r="AQY264" s="90"/>
      <c r="AQZ264" s="90"/>
      <c r="ARA264" s="89"/>
      <c r="ARB264" s="87"/>
      <c r="ARC264" s="87"/>
      <c r="ARD264" s="88"/>
      <c r="ARE264" s="80"/>
      <c r="ARF264" s="87"/>
      <c r="ARG264" s="89"/>
      <c r="ARH264" s="89"/>
      <c r="ARI264" s="90"/>
      <c r="ARJ264" s="90"/>
      <c r="ARK264" s="89"/>
      <c r="ARL264" s="87"/>
      <c r="ARM264" s="87"/>
      <c r="ARN264" s="88"/>
      <c r="ARO264" s="80"/>
      <c r="ARP264" s="87"/>
      <c r="ARQ264" s="89"/>
      <c r="ARR264" s="89"/>
      <c r="ARS264" s="90"/>
      <c r="ART264" s="90"/>
      <c r="ARU264" s="89"/>
      <c r="ARV264" s="87"/>
      <c r="ARW264" s="87"/>
      <c r="ARX264" s="88"/>
      <c r="ARY264" s="80"/>
      <c r="ARZ264" s="87"/>
      <c r="ASA264" s="89"/>
      <c r="ASB264" s="89"/>
      <c r="ASC264" s="90"/>
      <c r="ASD264" s="90"/>
      <c r="ASE264" s="89"/>
      <c r="ASF264" s="87"/>
      <c r="ASG264" s="87"/>
      <c r="ASH264" s="88"/>
      <c r="ASI264" s="80"/>
      <c r="ASJ264" s="87"/>
      <c r="ASK264" s="89"/>
      <c r="ASL264" s="89"/>
      <c r="ASM264" s="90"/>
      <c r="ASN264" s="90"/>
      <c r="ASO264" s="89"/>
      <c r="ASP264" s="87"/>
      <c r="ASQ264" s="87"/>
      <c r="ASR264" s="88"/>
      <c r="ASS264" s="80"/>
      <c r="AST264" s="87"/>
      <c r="ASU264" s="89"/>
      <c r="ASV264" s="89"/>
      <c r="ASW264" s="90"/>
      <c r="ASX264" s="90"/>
      <c r="ASY264" s="89"/>
      <c r="ASZ264" s="87"/>
      <c r="ATA264" s="87"/>
      <c r="ATB264" s="88"/>
      <c r="ATC264" s="80"/>
      <c r="ATD264" s="87"/>
      <c r="ATE264" s="89"/>
      <c r="ATF264" s="89"/>
      <c r="ATG264" s="90"/>
      <c r="ATH264" s="90"/>
      <c r="ATI264" s="89"/>
      <c r="ATJ264" s="87"/>
      <c r="ATK264" s="87"/>
      <c r="ATL264" s="88"/>
      <c r="ATM264" s="80"/>
      <c r="ATN264" s="87"/>
      <c r="ATO264" s="89"/>
      <c r="ATP264" s="89"/>
      <c r="ATQ264" s="90"/>
      <c r="ATR264" s="90"/>
      <c r="ATS264" s="89"/>
      <c r="ATT264" s="87"/>
      <c r="ATU264" s="87"/>
      <c r="ATV264" s="88"/>
      <c r="ATW264" s="80"/>
      <c r="ATX264" s="87"/>
      <c r="ATY264" s="89"/>
      <c r="ATZ264" s="89"/>
      <c r="AUA264" s="90"/>
      <c r="AUB264" s="90"/>
      <c r="AUC264" s="89"/>
      <c r="AUD264" s="87"/>
      <c r="AUE264" s="87"/>
      <c r="AUF264" s="88"/>
      <c r="AUG264" s="80"/>
      <c r="AUH264" s="87"/>
      <c r="AUI264" s="89"/>
      <c r="AUJ264" s="89"/>
      <c r="AUK264" s="90"/>
      <c r="AUL264" s="90"/>
      <c r="AUM264" s="89"/>
      <c r="AUN264" s="87"/>
      <c r="AUO264" s="87"/>
      <c r="AUP264" s="88"/>
      <c r="AUQ264" s="80"/>
      <c r="AUR264" s="87"/>
      <c r="AUS264" s="89"/>
      <c r="AUT264" s="89"/>
      <c r="AUU264" s="90"/>
      <c r="AUV264" s="90"/>
      <c r="AUW264" s="89"/>
      <c r="AUX264" s="87"/>
      <c r="AUY264" s="87"/>
      <c r="AUZ264" s="88"/>
      <c r="AVA264" s="80"/>
      <c r="AVB264" s="87"/>
      <c r="AVC264" s="89"/>
      <c r="AVD264" s="89"/>
      <c r="AVE264" s="90"/>
      <c r="AVF264" s="90"/>
      <c r="AVG264" s="89"/>
      <c r="AVH264" s="87"/>
      <c r="AVI264" s="87"/>
      <c r="AVJ264" s="88"/>
      <c r="AVK264" s="80"/>
      <c r="AVL264" s="87"/>
      <c r="AVM264" s="89"/>
      <c r="AVN264" s="89"/>
      <c r="AVO264" s="90"/>
      <c r="AVP264" s="90"/>
      <c r="AVQ264" s="89"/>
      <c r="AVR264" s="87"/>
      <c r="AVS264" s="87"/>
      <c r="AVT264" s="88"/>
      <c r="AVU264" s="80"/>
      <c r="AVV264" s="87"/>
      <c r="AVW264" s="89"/>
      <c r="AVX264" s="89"/>
      <c r="AVY264" s="90"/>
      <c r="AVZ264" s="90"/>
      <c r="AWA264" s="89"/>
      <c r="AWB264" s="87"/>
      <c r="AWC264" s="87"/>
      <c r="AWD264" s="88"/>
      <c r="AWE264" s="80"/>
      <c r="AWF264" s="87"/>
      <c r="AWG264" s="89"/>
      <c r="AWH264" s="89"/>
      <c r="AWI264" s="90"/>
      <c r="AWJ264" s="90"/>
      <c r="AWK264" s="89"/>
      <c r="AWL264" s="87"/>
      <c r="AWM264" s="87"/>
      <c r="AWN264" s="88"/>
      <c r="AWO264" s="80"/>
      <c r="AWP264" s="87"/>
      <c r="AWQ264" s="89"/>
      <c r="AWR264" s="89"/>
      <c r="AWS264" s="90"/>
      <c r="AWT264" s="90"/>
      <c r="AWU264" s="89"/>
      <c r="AWV264" s="87"/>
      <c r="AWW264" s="87"/>
      <c r="AWX264" s="88"/>
      <c r="AWY264" s="80"/>
      <c r="AWZ264" s="87"/>
      <c r="AXA264" s="89"/>
      <c r="AXB264" s="89"/>
      <c r="AXC264" s="90"/>
      <c r="AXD264" s="90"/>
      <c r="AXE264" s="89"/>
      <c r="AXF264" s="87"/>
      <c r="AXG264" s="87"/>
      <c r="AXH264" s="88"/>
      <c r="AXI264" s="80"/>
      <c r="AXJ264" s="87"/>
      <c r="AXK264" s="89"/>
      <c r="AXL264" s="89"/>
      <c r="AXM264" s="90"/>
      <c r="AXN264" s="90"/>
      <c r="AXO264" s="89"/>
      <c r="AXP264" s="87"/>
      <c r="AXQ264" s="87"/>
      <c r="AXR264" s="88"/>
      <c r="AXS264" s="80"/>
      <c r="AXT264" s="87"/>
      <c r="AXU264" s="89"/>
      <c r="AXV264" s="89"/>
      <c r="AXW264" s="90"/>
      <c r="AXX264" s="90"/>
      <c r="AXY264" s="89"/>
      <c r="AXZ264" s="87"/>
      <c r="AYA264" s="87"/>
      <c r="AYB264" s="88"/>
      <c r="AYC264" s="80"/>
      <c r="AYD264" s="87"/>
      <c r="AYE264" s="89"/>
      <c r="AYF264" s="89"/>
      <c r="AYG264" s="90"/>
      <c r="AYH264" s="90"/>
      <c r="AYI264" s="89"/>
      <c r="AYJ264" s="87"/>
      <c r="AYK264" s="87"/>
      <c r="AYL264" s="88"/>
      <c r="AYM264" s="80"/>
      <c r="AYN264" s="87"/>
      <c r="AYO264" s="89"/>
      <c r="AYP264" s="89"/>
      <c r="AYQ264" s="90"/>
      <c r="AYR264" s="90"/>
      <c r="AYS264" s="89"/>
      <c r="AYT264" s="87"/>
      <c r="AYU264" s="87"/>
      <c r="AYV264" s="88"/>
      <c r="AYW264" s="80"/>
      <c r="AYX264" s="87"/>
      <c r="AYY264" s="89"/>
      <c r="AYZ264" s="89"/>
      <c r="AZA264" s="90"/>
      <c r="AZB264" s="90"/>
      <c r="AZC264" s="89"/>
      <c r="AZD264" s="87"/>
      <c r="AZE264" s="87"/>
      <c r="AZF264" s="88"/>
      <c r="AZG264" s="80"/>
      <c r="AZH264" s="87"/>
      <c r="AZI264" s="89"/>
      <c r="AZJ264" s="89"/>
      <c r="AZK264" s="90"/>
      <c r="AZL264" s="90"/>
      <c r="AZM264" s="89"/>
      <c r="AZN264" s="87"/>
      <c r="AZO264" s="87"/>
      <c r="AZP264" s="88"/>
      <c r="AZQ264" s="80"/>
      <c r="AZR264" s="87"/>
      <c r="AZS264" s="89"/>
      <c r="AZT264" s="89"/>
      <c r="AZU264" s="90"/>
      <c r="AZV264" s="90"/>
      <c r="AZW264" s="89"/>
      <c r="AZX264" s="87"/>
      <c r="AZY264" s="87"/>
      <c r="AZZ264" s="88"/>
      <c r="BAA264" s="80"/>
      <c r="BAB264" s="87"/>
      <c r="BAC264" s="89"/>
      <c r="BAD264" s="89"/>
      <c r="BAE264" s="90"/>
      <c r="BAF264" s="90"/>
      <c r="BAG264" s="89"/>
      <c r="BAH264" s="87"/>
      <c r="BAI264" s="87"/>
      <c r="BAJ264" s="88"/>
      <c r="BAK264" s="80"/>
      <c r="BAL264" s="87"/>
      <c r="BAM264" s="89"/>
      <c r="BAN264" s="89"/>
      <c r="BAO264" s="90"/>
      <c r="BAP264" s="90"/>
      <c r="BAQ264" s="89"/>
      <c r="BAR264" s="87"/>
      <c r="BAS264" s="87"/>
      <c r="BAT264" s="88"/>
      <c r="BAU264" s="80"/>
      <c r="BAV264" s="87"/>
      <c r="BAW264" s="89"/>
      <c r="BAX264" s="89"/>
      <c r="BAY264" s="90"/>
      <c r="BAZ264" s="90"/>
      <c r="BBA264" s="89"/>
      <c r="BBB264" s="87"/>
      <c r="BBC264" s="87"/>
      <c r="BBD264" s="88"/>
      <c r="BBE264" s="80"/>
      <c r="BBF264" s="87"/>
      <c r="BBG264" s="89"/>
      <c r="BBH264" s="89"/>
      <c r="BBI264" s="90"/>
      <c r="BBJ264" s="90"/>
      <c r="BBK264" s="89"/>
      <c r="BBL264" s="87"/>
      <c r="BBM264" s="87"/>
      <c r="BBN264" s="88"/>
      <c r="BBO264" s="80"/>
      <c r="BBP264" s="87"/>
      <c r="BBQ264" s="89"/>
      <c r="BBR264" s="89"/>
      <c r="BBS264" s="90"/>
      <c r="BBT264" s="90"/>
      <c r="BBU264" s="89"/>
      <c r="BBV264" s="87"/>
      <c r="BBW264" s="87"/>
      <c r="BBX264" s="88"/>
      <c r="BBY264" s="80"/>
      <c r="BBZ264" s="87"/>
      <c r="BCA264" s="89"/>
      <c r="BCB264" s="89"/>
      <c r="BCC264" s="90"/>
      <c r="BCD264" s="90"/>
      <c r="BCE264" s="89"/>
      <c r="BCF264" s="87"/>
      <c r="BCG264" s="87"/>
      <c r="BCH264" s="88"/>
      <c r="BCI264" s="80"/>
      <c r="BCJ264" s="87"/>
      <c r="BCK264" s="89"/>
      <c r="BCL264" s="89"/>
      <c r="BCM264" s="90"/>
      <c r="BCN264" s="90"/>
      <c r="BCO264" s="89"/>
      <c r="BCP264" s="87"/>
      <c r="BCQ264" s="87"/>
      <c r="BCR264" s="88"/>
      <c r="BCS264" s="80"/>
      <c r="BCT264" s="87"/>
      <c r="BCU264" s="89"/>
      <c r="BCV264" s="89"/>
      <c r="BCW264" s="90"/>
      <c r="BCX264" s="90"/>
      <c r="BCY264" s="89"/>
      <c r="BCZ264" s="87"/>
      <c r="BDA264" s="87"/>
      <c r="BDB264" s="88"/>
      <c r="BDC264" s="80"/>
      <c r="BDD264" s="87"/>
      <c r="BDE264" s="89"/>
      <c r="BDF264" s="89"/>
      <c r="BDG264" s="90"/>
      <c r="BDH264" s="90"/>
      <c r="BDI264" s="89"/>
      <c r="BDJ264" s="87"/>
      <c r="BDK264" s="87"/>
      <c r="BDL264" s="88"/>
      <c r="BDM264" s="80"/>
      <c r="BDN264" s="87"/>
      <c r="BDO264" s="89"/>
      <c r="BDP264" s="89"/>
      <c r="BDQ264" s="90"/>
      <c r="BDR264" s="90"/>
      <c r="BDS264" s="89"/>
      <c r="BDT264" s="87"/>
      <c r="BDU264" s="87"/>
      <c r="BDV264" s="88"/>
      <c r="BDW264" s="80"/>
      <c r="BDX264" s="87"/>
      <c r="BDY264" s="89"/>
      <c r="BDZ264" s="89"/>
      <c r="BEA264" s="90"/>
      <c r="BEB264" s="90"/>
      <c r="BEC264" s="89"/>
      <c r="BED264" s="87"/>
      <c r="BEE264" s="87"/>
      <c r="BEF264" s="88"/>
      <c r="BEG264" s="80"/>
      <c r="BEH264" s="87"/>
      <c r="BEI264" s="89"/>
      <c r="BEJ264" s="89"/>
      <c r="BEK264" s="90"/>
      <c r="BEL264" s="90"/>
      <c r="BEM264" s="89"/>
      <c r="BEN264" s="87"/>
      <c r="BEO264" s="87"/>
      <c r="BEP264" s="88"/>
      <c r="BEQ264" s="80"/>
      <c r="BER264" s="87"/>
      <c r="BES264" s="89"/>
      <c r="BET264" s="89"/>
      <c r="BEU264" s="90"/>
      <c r="BEV264" s="90"/>
      <c r="BEW264" s="89"/>
      <c r="BEX264" s="87"/>
      <c r="BEY264" s="87"/>
      <c r="BEZ264" s="88"/>
      <c r="BFA264" s="80"/>
      <c r="BFB264" s="87"/>
      <c r="BFC264" s="89"/>
      <c r="BFD264" s="89"/>
      <c r="BFE264" s="90"/>
      <c r="BFF264" s="90"/>
      <c r="BFG264" s="89"/>
      <c r="BFH264" s="87"/>
      <c r="BFI264" s="87"/>
      <c r="BFJ264" s="88"/>
      <c r="BFK264" s="80"/>
      <c r="BFL264" s="87"/>
      <c r="BFM264" s="89"/>
      <c r="BFN264" s="89"/>
      <c r="BFO264" s="90"/>
      <c r="BFP264" s="90"/>
      <c r="BFQ264" s="89"/>
      <c r="BFR264" s="87"/>
      <c r="BFS264" s="87"/>
      <c r="BFT264" s="88"/>
      <c r="BFU264" s="80"/>
      <c r="BFV264" s="87"/>
      <c r="BFW264" s="89"/>
      <c r="BFX264" s="89"/>
      <c r="BFY264" s="90"/>
      <c r="BFZ264" s="90"/>
      <c r="BGA264" s="89"/>
      <c r="BGB264" s="87"/>
      <c r="BGC264" s="87"/>
      <c r="BGD264" s="88"/>
      <c r="BGE264" s="80"/>
      <c r="BGF264" s="87"/>
      <c r="BGG264" s="89"/>
      <c r="BGH264" s="89"/>
      <c r="BGI264" s="90"/>
      <c r="BGJ264" s="90"/>
      <c r="BGK264" s="89"/>
      <c r="BGL264" s="87"/>
      <c r="BGM264" s="87"/>
      <c r="BGN264" s="88"/>
      <c r="BGO264" s="80"/>
      <c r="BGP264" s="87"/>
      <c r="BGQ264" s="89"/>
      <c r="BGR264" s="89"/>
      <c r="BGS264" s="90"/>
      <c r="BGT264" s="90"/>
      <c r="BGU264" s="89"/>
      <c r="BGV264" s="87"/>
      <c r="BGW264" s="87"/>
      <c r="BGX264" s="88"/>
      <c r="BGY264" s="80"/>
      <c r="BGZ264" s="87"/>
      <c r="BHA264" s="89"/>
      <c r="BHB264" s="89"/>
      <c r="BHC264" s="90"/>
      <c r="BHD264" s="90"/>
      <c r="BHE264" s="89"/>
      <c r="BHF264" s="87"/>
      <c r="BHG264" s="87"/>
      <c r="BHH264" s="88"/>
      <c r="BHI264" s="80"/>
      <c r="BHJ264" s="87"/>
      <c r="BHK264" s="89"/>
      <c r="BHL264" s="89"/>
      <c r="BHM264" s="90"/>
      <c r="BHN264" s="90"/>
      <c r="BHO264" s="89"/>
      <c r="BHP264" s="87"/>
      <c r="BHQ264" s="87"/>
      <c r="BHR264" s="88"/>
      <c r="BHS264" s="80"/>
      <c r="BHT264" s="87"/>
      <c r="BHU264" s="89"/>
      <c r="BHV264" s="89"/>
      <c r="BHW264" s="90"/>
      <c r="BHX264" s="90"/>
      <c r="BHY264" s="89"/>
      <c r="BHZ264" s="87"/>
      <c r="BIA264" s="87"/>
      <c r="BIB264" s="88"/>
      <c r="BIC264" s="80"/>
      <c r="BID264" s="87"/>
      <c r="BIE264" s="89"/>
      <c r="BIF264" s="89"/>
      <c r="BIG264" s="90"/>
      <c r="BIH264" s="90"/>
      <c r="BII264" s="89"/>
      <c r="BIJ264" s="87"/>
      <c r="BIK264" s="87"/>
      <c r="BIL264" s="88"/>
      <c r="BIM264" s="80"/>
      <c r="BIN264" s="87"/>
      <c r="BIO264" s="89"/>
      <c r="BIP264" s="89"/>
      <c r="BIQ264" s="90"/>
      <c r="BIR264" s="90"/>
      <c r="BIS264" s="89"/>
      <c r="BIT264" s="87"/>
      <c r="BIU264" s="87"/>
      <c r="BIV264" s="88"/>
      <c r="BIW264" s="80"/>
      <c r="BIX264" s="87"/>
      <c r="BIY264" s="89"/>
      <c r="BIZ264" s="89"/>
      <c r="BJA264" s="90"/>
      <c r="BJB264" s="90"/>
      <c r="BJC264" s="89"/>
      <c r="BJD264" s="87"/>
      <c r="BJE264" s="87"/>
      <c r="BJF264" s="88"/>
      <c r="BJG264" s="80"/>
      <c r="BJH264" s="87"/>
      <c r="BJI264" s="89"/>
      <c r="BJJ264" s="89"/>
      <c r="BJK264" s="90"/>
      <c r="BJL264" s="90"/>
      <c r="BJM264" s="89"/>
      <c r="BJN264" s="87"/>
      <c r="BJO264" s="87"/>
      <c r="BJP264" s="88"/>
      <c r="BJQ264" s="80"/>
      <c r="BJR264" s="87"/>
      <c r="BJS264" s="89"/>
      <c r="BJT264" s="89"/>
      <c r="BJU264" s="90"/>
      <c r="BJV264" s="90"/>
      <c r="BJW264" s="89"/>
      <c r="BJX264" s="87"/>
      <c r="BJY264" s="87"/>
      <c r="BJZ264" s="88"/>
      <c r="BKA264" s="80"/>
      <c r="BKB264" s="87"/>
      <c r="BKC264" s="89"/>
      <c r="BKD264" s="89"/>
      <c r="BKE264" s="90"/>
      <c r="BKF264" s="90"/>
      <c r="BKG264" s="89"/>
      <c r="BKH264" s="87"/>
      <c r="BKI264" s="87"/>
      <c r="BKJ264" s="88"/>
      <c r="BKK264" s="80"/>
      <c r="BKL264" s="87"/>
      <c r="BKM264" s="89"/>
      <c r="BKN264" s="89"/>
      <c r="BKO264" s="90"/>
      <c r="BKP264" s="90"/>
      <c r="BKQ264" s="89"/>
      <c r="BKR264" s="87"/>
      <c r="BKS264" s="87"/>
      <c r="BKT264" s="88"/>
      <c r="BKU264" s="80"/>
      <c r="BKV264" s="87"/>
      <c r="BKW264" s="89"/>
      <c r="BKX264" s="89"/>
      <c r="BKY264" s="90"/>
      <c r="BKZ264" s="90"/>
      <c r="BLA264" s="89"/>
      <c r="BLB264" s="87"/>
      <c r="BLC264" s="87"/>
      <c r="BLD264" s="88"/>
      <c r="BLE264" s="80"/>
      <c r="BLF264" s="87"/>
      <c r="BLG264" s="89"/>
      <c r="BLH264" s="89"/>
      <c r="BLI264" s="90"/>
      <c r="BLJ264" s="90"/>
      <c r="BLK264" s="89"/>
      <c r="BLL264" s="87"/>
      <c r="BLM264" s="87"/>
      <c r="BLN264" s="88"/>
      <c r="BLO264" s="80"/>
      <c r="BLP264" s="87"/>
      <c r="BLQ264" s="89"/>
      <c r="BLR264" s="89"/>
      <c r="BLS264" s="90"/>
      <c r="BLT264" s="90"/>
      <c r="BLU264" s="89"/>
      <c r="BLV264" s="87"/>
      <c r="BLW264" s="87"/>
      <c r="BLX264" s="88"/>
      <c r="BLY264" s="80"/>
      <c r="BLZ264" s="87"/>
      <c r="BMA264" s="89"/>
      <c r="BMB264" s="89"/>
      <c r="BMC264" s="90"/>
      <c r="BMD264" s="90"/>
      <c r="BME264" s="89"/>
      <c r="BMF264" s="87"/>
      <c r="BMG264" s="87"/>
      <c r="BMH264" s="88"/>
      <c r="BMI264" s="80"/>
      <c r="BMJ264" s="87"/>
      <c r="BMK264" s="89"/>
      <c r="BML264" s="89"/>
      <c r="BMM264" s="90"/>
      <c r="BMN264" s="90"/>
      <c r="BMO264" s="89"/>
      <c r="BMP264" s="87"/>
      <c r="BMQ264" s="87"/>
      <c r="BMR264" s="88"/>
      <c r="BMS264" s="80"/>
      <c r="BMT264" s="87"/>
      <c r="BMU264" s="89"/>
      <c r="BMV264" s="89"/>
      <c r="BMW264" s="90"/>
      <c r="BMX264" s="90"/>
      <c r="BMY264" s="89"/>
      <c r="BMZ264" s="87"/>
      <c r="BNA264" s="87"/>
      <c r="BNB264" s="88"/>
      <c r="BNC264" s="80"/>
      <c r="BND264" s="87"/>
      <c r="BNE264" s="89"/>
      <c r="BNF264" s="89"/>
      <c r="BNG264" s="90"/>
      <c r="BNH264" s="90"/>
      <c r="BNI264" s="89"/>
      <c r="BNJ264" s="87"/>
      <c r="BNK264" s="87"/>
      <c r="BNL264" s="88"/>
      <c r="BNM264" s="80"/>
      <c r="BNN264" s="87"/>
      <c r="BNO264" s="89"/>
      <c r="BNP264" s="89"/>
      <c r="BNQ264" s="90"/>
      <c r="BNR264" s="90"/>
      <c r="BNS264" s="89"/>
      <c r="BNT264" s="87"/>
      <c r="BNU264" s="87"/>
      <c r="BNV264" s="88"/>
      <c r="BNW264" s="80"/>
      <c r="BNX264" s="87"/>
      <c r="BNY264" s="89"/>
      <c r="BNZ264" s="89"/>
      <c r="BOA264" s="90"/>
      <c r="BOB264" s="90"/>
      <c r="BOC264" s="89"/>
      <c r="BOD264" s="87"/>
      <c r="BOE264" s="87"/>
      <c r="BOF264" s="88"/>
      <c r="BOG264" s="80"/>
      <c r="BOH264" s="87"/>
      <c r="BOI264" s="89"/>
      <c r="BOJ264" s="89"/>
      <c r="BOK264" s="90"/>
      <c r="BOL264" s="90"/>
      <c r="BOM264" s="89"/>
      <c r="BON264" s="87"/>
      <c r="BOO264" s="87"/>
      <c r="BOP264" s="88"/>
      <c r="BOQ264" s="80"/>
      <c r="BOR264" s="87"/>
      <c r="BOS264" s="89"/>
      <c r="BOT264" s="89"/>
      <c r="BOU264" s="90"/>
      <c r="BOV264" s="90"/>
      <c r="BOW264" s="89"/>
      <c r="BOX264" s="87"/>
      <c r="BOY264" s="87"/>
      <c r="BOZ264" s="88"/>
      <c r="BPA264" s="80"/>
      <c r="BPB264" s="87"/>
      <c r="BPC264" s="89"/>
      <c r="BPD264" s="89"/>
      <c r="BPE264" s="90"/>
      <c r="BPF264" s="90"/>
      <c r="BPG264" s="89"/>
      <c r="BPH264" s="87"/>
      <c r="BPI264" s="87"/>
      <c r="BPJ264" s="88"/>
      <c r="BPK264" s="80"/>
      <c r="BPL264" s="87"/>
      <c r="BPM264" s="89"/>
      <c r="BPN264" s="89"/>
      <c r="BPO264" s="90"/>
      <c r="BPP264" s="90"/>
      <c r="BPQ264" s="89"/>
      <c r="BPR264" s="87"/>
      <c r="BPS264" s="87"/>
      <c r="BPT264" s="88"/>
      <c r="BPU264" s="80"/>
      <c r="BPV264" s="87"/>
      <c r="BPW264" s="89"/>
      <c r="BPX264" s="89"/>
      <c r="BPY264" s="90"/>
      <c r="BPZ264" s="90"/>
      <c r="BQA264" s="89"/>
      <c r="BQB264" s="87"/>
      <c r="BQC264" s="87"/>
      <c r="BQD264" s="88"/>
      <c r="BQE264" s="80"/>
      <c r="BQF264" s="87"/>
      <c r="BQG264" s="89"/>
      <c r="BQH264" s="89"/>
      <c r="BQI264" s="90"/>
      <c r="BQJ264" s="90"/>
      <c r="BQK264" s="89"/>
      <c r="BQL264" s="87"/>
      <c r="BQM264" s="87"/>
      <c r="BQN264" s="88"/>
      <c r="BQO264" s="80"/>
      <c r="BQP264" s="87"/>
      <c r="BQQ264" s="89"/>
      <c r="BQR264" s="89"/>
      <c r="BQS264" s="90"/>
      <c r="BQT264" s="90"/>
      <c r="BQU264" s="89"/>
      <c r="BQV264" s="87"/>
      <c r="BQW264" s="87"/>
      <c r="BQX264" s="88"/>
      <c r="BQY264" s="80"/>
      <c r="BQZ264" s="87"/>
      <c r="BRA264" s="89"/>
      <c r="BRB264" s="89"/>
      <c r="BRC264" s="90"/>
      <c r="BRD264" s="90"/>
      <c r="BRE264" s="89"/>
      <c r="BRF264" s="87"/>
      <c r="BRG264" s="87"/>
      <c r="BRH264" s="88"/>
      <c r="BRI264" s="80"/>
      <c r="BRJ264" s="87"/>
      <c r="BRK264" s="89"/>
      <c r="BRL264" s="89"/>
      <c r="BRM264" s="90"/>
      <c r="BRN264" s="90"/>
      <c r="BRO264" s="89"/>
      <c r="BRP264" s="87"/>
      <c r="BRQ264" s="87"/>
      <c r="BRR264" s="88"/>
      <c r="BRS264" s="80"/>
      <c r="BRT264" s="87"/>
      <c r="BRU264" s="89"/>
      <c r="BRV264" s="89"/>
      <c r="BRW264" s="90"/>
      <c r="BRX264" s="90"/>
      <c r="BRY264" s="89"/>
      <c r="BRZ264" s="87"/>
      <c r="BSA264" s="87"/>
      <c r="BSB264" s="88"/>
      <c r="BSC264" s="80"/>
      <c r="BSD264" s="87"/>
      <c r="BSE264" s="89"/>
      <c r="BSF264" s="89"/>
      <c r="BSG264" s="90"/>
      <c r="BSH264" s="90"/>
      <c r="BSI264" s="89"/>
      <c r="BSJ264" s="87"/>
      <c r="BSK264" s="87"/>
      <c r="BSL264" s="88"/>
      <c r="BSM264" s="80"/>
      <c r="BSN264" s="87"/>
      <c r="BSO264" s="89"/>
      <c r="BSP264" s="89"/>
      <c r="BSQ264" s="90"/>
      <c r="BSR264" s="90"/>
      <c r="BSS264" s="89"/>
      <c r="BST264" s="87"/>
      <c r="BSU264" s="87"/>
      <c r="BSV264" s="88"/>
      <c r="BSW264" s="80"/>
      <c r="BSX264" s="87"/>
      <c r="BSY264" s="89"/>
      <c r="BSZ264" s="89"/>
      <c r="BTA264" s="90"/>
      <c r="BTB264" s="90"/>
      <c r="BTC264" s="89"/>
      <c r="BTD264" s="87"/>
      <c r="BTE264" s="87"/>
      <c r="BTF264" s="88"/>
      <c r="BTG264" s="80"/>
      <c r="BTH264" s="87"/>
      <c r="BTI264" s="89"/>
      <c r="BTJ264" s="89"/>
      <c r="BTK264" s="90"/>
      <c r="BTL264" s="90"/>
      <c r="BTM264" s="89"/>
      <c r="BTN264" s="87"/>
      <c r="BTO264" s="87"/>
      <c r="BTP264" s="88"/>
      <c r="BTQ264" s="80"/>
      <c r="BTR264" s="87"/>
      <c r="BTS264" s="89"/>
      <c r="BTT264" s="89"/>
      <c r="BTU264" s="90"/>
      <c r="BTV264" s="90"/>
      <c r="BTW264" s="89"/>
      <c r="BTX264" s="87"/>
      <c r="BTY264" s="87"/>
      <c r="BTZ264" s="88"/>
      <c r="BUA264" s="80"/>
      <c r="BUB264" s="87"/>
      <c r="BUC264" s="89"/>
      <c r="BUD264" s="89"/>
      <c r="BUE264" s="90"/>
      <c r="BUF264" s="90"/>
      <c r="BUG264" s="89"/>
      <c r="BUH264" s="87"/>
      <c r="BUI264" s="87"/>
      <c r="BUJ264" s="88"/>
      <c r="BUK264" s="80"/>
      <c r="BUL264" s="87"/>
      <c r="BUM264" s="89"/>
      <c r="BUN264" s="89"/>
      <c r="BUO264" s="90"/>
      <c r="BUP264" s="90"/>
      <c r="BUQ264" s="89"/>
      <c r="BUR264" s="87"/>
      <c r="BUS264" s="87"/>
      <c r="BUT264" s="88"/>
      <c r="BUU264" s="80"/>
      <c r="BUV264" s="87"/>
      <c r="BUW264" s="89"/>
      <c r="BUX264" s="89"/>
      <c r="BUY264" s="90"/>
      <c r="BUZ264" s="90"/>
      <c r="BVA264" s="89"/>
      <c r="BVB264" s="87"/>
      <c r="BVC264" s="87"/>
      <c r="BVD264" s="88"/>
      <c r="BVE264" s="80"/>
      <c r="BVF264" s="87"/>
      <c r="BVG264" s="89"/>
      <c r="BVH264" s="89"/>
      <c r="BVI264" s="90"/>
      <c r="BVJ264" s="90"/>
      <c r="BVK264" s="89"/>
      <c r="BVL264" s="87"/>
      <c r="BVM264" s="87"/>
      <c r="BVN264" s="88"/>
      <c r="BVO264" s="80"/>
      <c r="BVP264" s="87"/>
      <c r="BVQ264" s="89"/>
      <c r="BVR264" s="89"/>
      <c r="BVS264" s="90"/>
      <c r="BVT264" s="90"/>
      <c r="BVU264" s="89"/>
      <c r="BVV264" s="87"/>
      <c r="BVW264" s="87"/>
      <c r="BVX264" s="88"/>
      <c r="BVY264" s="80"/>
      <c r="BVZ264" s="87"/>
      <c r="BWA264" s="89"/>
      <c r="BWB264" s="89"/>
      <c r="BWC264" s="90"/>
      <c r="BWD264" s="90"/>
      <c r="BWE264" s="89"/>
      <c r="BWF264" s="87"/>
      <c r="BWG264" s="87"/>
      <c r="BWH264" s="88"/>
      <c r="BWI264" s="80"/>
      <c r="BWJ264" s="87"/>
      <c r="BWK264" s="89"/>
      <c r="BWL264" s="89"/>
      <c r="BWM264" s="90"/>
      <c r="BWN264" s="90"/>
      <c r="BWO264" s="89"/>
      <c r="BWP264" s="87"/>
      <c r="BWQ264" s="87"/>
      <c r="BWR264" s="88"/>
      <c r="BWS264" s="80"/>
      <c r="BWT264" s="87"/>
      <c r="BWU264" s="89"/>
      <c r="BWV264" s="89"/>
      <c r="BWW264" s="90"/>
      <c r="BWX264" s="90"/>
      <c r="BWY264" s="89"/>
      <c r="BWZ264" s="87"/>
      <c r="BXA264" s="87"/>
      <c r="BXB264" s="88"/>
      <c r="BXC264" s="80"/>
      <c r="BXD264" s="87"/>
      <c r="BXE264" s="89"/>
      <c r="BXF264" s="89"/>
      <c r="BXG264" s="90"/>
      <c r="BXH264" s="90"/>
      <c r="BXI264" s="89"/>
      <c r="BXJ264" s="87"/>
      <c r="BXK264" s="87"/>
      <c r="BXL264" s="88"/>
      <c r="BXM264" s="80"/>
      <c r="BXN264" s="87"/>
      <c r="BXO264" s="89"/>
      <c r="BXP264" s="89"/>
      <c r="BXQ264" s="90"/>
      <c r="BXR264" s="90"/>
      <c r="BXS264" s="89"/>
      <c r="BXT264" s="87"/>
      <c r="BXU264" s="87"/>
      <c r="BXV264" s="88"/>
      <c r="BXW264" s="80"/>
      <c r="BXX264" s="87"/>
      <c r="BXY264" s="89"/>
      <c r="BXZ264" s="89"/>
      <c r="BYA264" s="90"/>
      <c r="BYB264" s="90"/>
      <c r="BYC264" s="89"/>
      <c r="BYD264" s="87"/>
      <c r="BYE264" s="87"/>
      <c r="BYF264" s="88"/>
      <c r="BYG264" s="80"/>
      <c r="BYH264" s="87"/>
      <c r="BYI264" s="89"/>
      <c r="BYJ264" s="89"/>
      <c r="BYK264" s="90"/>
      <c r="BYL264" s="90"/>
      <c r="BYM264" s="89"/>
      <c r="BYN264" s="87"/>
      <c r="BYO264" s="87"/>
      <c r="BYP264" s="88"/>
      <c r="BYQ264" s="80"/>
      <c r="BYR264" s="87"/>
      <c r="BYS264" s="89"/>
      <c r="BYT264" s="89"/>
      <c r="BYU264" s="90"/>
      <c r="BYV264" s="90"/>
      <c r="BYW264" s="89"/>
      <c r="BYX264" s="87"/>
      <c r="BYY264" s="87"/>
      <c r="BYZ264" s="88"/>
      <c r="BZA264" s="80"/>
      <c r="BZB264" s="87"/>
      <c r="BZC264" s="89"/>
      <c r="BZD264" s="89"/>
      <c r="BZE264" s="90"/>
      <c r="BZF264" s="90"/>
      <c r="BZG264" s="89"/>
      <c r="BZH264" s="87"/>
      <c r="BZI264" s="87"/>
      <c r="BZJ264" s="88"/>
      <c r="BZK264" s="80"/>
      <c r="BZL264" s="87"/>
      <c r="BZM264" s="89"/>
      <c r="BZN264" s="89"/>
      <c r="BZO264" s="90"/>
      <c r="BZP264" s="90"/>
      <c r="BZQ264" s="89"/>
      <c r="BZR264" s="87"/>
      <c r="BZS264" s="87"/>
      <c r="BZT264" s="88"/>
      <c r="BZU264" s="80"/>
      <c r="BZV264" s="87"/>
      <c r="BZW264" s="89"/>
      <c r="BZX264" s="89"/>
      <c r="BZY264" s="90"/>
      <c r="BZZ264" s="90"/>
      <c r="CAA264" s="89"/>
      <c r="CAB264" s="87"/>
      <c r="CAC264" s="87"/>
      <c r="CAD264" s="88"/>
      <c r="CAE264" s="80"/>
      <c r="CAF264" s="87"/>
      <c r="CAG264" s="89"/>
      <c r="CAH264" s="89"/>
      <c r="CAI264" s="90"/>
      <c r="CAJ264" s="90"/>
      <c r="CAK264" s="89"/>
      <c r="CAL264" s="87"/>
      <c r="CAM264" s="87"/>
      <c r="CAN264" s="88"/>
      <c r="CAO264" s="80"/>
      <c r="CAP264" s="87"/>
      <c r="CAQ264" s="89"/>
      <c r="CAR264" s="89"/>
      <c r="CAS264" s="90"/>
      <c r="CAT264" s="90"/>
      <c r="CAU264" s="89"/>
      <c r="CAV264" s="87"/>
      <c r="CAW264" s="87"/>
      <c r="CAX264" s="88"/>
      <c r="CAY264" s="80"/>
      <c r="CAZ264" s="87"/>
      <c r="CBA264" s="89"/>
      <c r="CBB264" s="89"/>
      <c r="CBC264" s="90"/>
      <c r="CBD264" s="90"/>
      <c r="CBE264" s="89"/>
      <c r="CBF264" s="87"/>
      <c r="CBG264" s="87"/>
      <c r="CBH264" s="88"/>
      <c r="CBI264" s="80"/>
      <c r="CBJ264" s="87"/>
      <c r="CBK264" s="89"/>
      <c r="CBL264" s="89"/>
      <c r="CBM264" s="90"/>
      <c r="CBN264" s="90"/>
      <c r="CBO264" s="89"/>
      <c r="CBP264" s="87"/>
      <c r="CBQ264" s="87"/>
      <c r="CBR264" s="88"/>
      <c r="CBS264" s="80"/>
      <c r="CBT264" s="87"/>
      <c r="CBU264" s="89"/>
      <c r="CBV264" s="89"/>
      <c r="CBW264" s="90"/>
      <c r="CBX264" s="90"/>
      <c r="CBY264" s="89"/>
      <c r="CBZ264" s="87"/>
      <c r="CCA264" s="87"/>
      <c r="CCB264" s="88"/>
      <c r="CCC264" s="80"/>
      <c r="CCD264" s="87"/>
      <c r="CCE264" s="89"/>
      <c r="CCF264" s="89"/>
      <c r="CCG264" s="90"/>
      <c r="CCH264" s="90"/>
      <c r="CCI264" s="89"/>
      <c r="CCJ264" s="87"/>
      <c r="CCK264" s="87"/>
      <c r="CCL264" s="88"/>
      <c r="CCM264" s="80"/>
      <c r="CCN264" s="87"/>
      <c r="CCO264" s="89"/>
      <c r="CCP264" s="89"/>
      <c r="CCQ264" s="90"/>
      <c r="CCR264" s="90"/>
      <c r="CCS264" s="89"/>
      <c r="CCT264" s="87"/>
      <c r="CCU264" s="87"/>
      <c r="CCV264" s="88"/>
      <c r="CCW264" s="80"/>
      <c r="CCX264" s="87"/>
      <c r="CCY264" s="89"/>
      <c r="CCZ264" s="89"/>
      <c r="CDA264" s="90"/>
      <c r="CDB264" s="90"/>
      <c r="CDC264" s="89"/>
      <c r="CDD264" s="87"/>
      <c r="CDE264" s="87"/>
      <c r="CDF264" s="88"/>
      <c r="CDG264" s="80"/>
      <c r="CDH264" s="87"/>
      <c r="CDI264" s="89"/>
      <c r="CDJ264" s="89"/>
      <c r="CDK264" s="90"/>
      <c r="CDL264" s="90"/>
      <c r="CDM264" s="89"/>
      <c r="CDN264" s="87"/>
      <c r="CDO264" s="87"/>
      <c r="CDP264" s="88"/>
      <c r="CDQ264" s="80"/>
      <c r="CDR264" s="87"/>
      <c r="CDS264" s="89"/>
      <c r="CDT264" s="89"/>
      <c r="CDU264" s="90"/>
      <c r="CDV264" s="90"/>
      <c r="CDW264" s="89"/>
      <c r="CDX264" s="87"/>
      <c r="CDY264" s="87"/>
      <c r="CDZ264" s="88"/>
      <c r="CEA264" s="80"/>
      <c r="CEB264" s="87"/>
      <c r="CEC264" s="89"/>
      <c r="CED264" s="89"/>
      <c r="CEE264" s="90"/>
      <c r="CEF264" s="90"/>
      <c r="CEG264" s="89"/>
      <c r="CEH264" s="87"/>
      <c r="CEI264" s="87"/>
      <c r="CEJ264" s="88"/>
      <c r="CEK264" s="80"/>
      <c r="CEL264" s="87"/>
      <c r="CEM264" s="89"/>
      <c r="CEN264" s="89"/>
      <c r="CEO264" s="90"/>
      <c r="CEP264" s="90"/>
      <c r="CEQ264" s="89"/>
      <c r="CER264" s="87"/>
      <c r="CES264" s="87"/>
      <c r="CET264" s="88"/>
      <c r="CEU264" s="80"/>
      <c r="CEV264" s="87"/>
      <c r="CEW264" s="89"/>
      <c r="CEX264" s="89"/>
      <c r="CEY264" s="90"/>
      <c r="CEZ264" s="90"/>
      <c r="CFA264" s="89"/>
      <c r="CFB264" s="87"/>
      <c r="CFC264" s="87"/>
      <c r="CFD264" s="88"/>
      <c r="CFE264" s="80"/>
      <c r="CFF264" s="87"/>
      <c r="CFG264" s="89"/>
      <c r="CFH264" s="89"/>
      <c r="CFI264" s="90"/>
      <c r="CFJ264" s="90"/>
      <c r="CFK264" s="89"/>
      <c r="CFL264" s="87"/>
      <c r="CFM264" s="87"/>
      <c r="CFN264" s="88"/>
      <c r="CFO264" s="80"/>
      <c r="CFP264" s="87"/>
      <c r="CFQ264" s="89"/>
      <c r="CFR264" s="89"/>
      <c r="CFS264" s="90"/>
      <c r="CFT264" s="90"/>
      <c r="CFU264" s="89"/>
      <c r="CFV264" s="87"/>
      <c r="CFW264" s="87"/>
      <c r="CFX264" s="88"/>
      <c r="CFY264" s="80"/>
      <c r="CFZ264" s="87"/>
      <c r="CGA264" s="89"/>
      <c r="CGB264" s="89"/>
      <c r="CGC264" s="90"/>
      <c r="CGD264" s="90"/>
      <c r="CGE264" s="89"/>
      <c r="CGF264" s="87"/>
      <c r="CGG264" s="87"/>
      <c r="CGH264" s="88"/>
      <c r="CGI264" s="80"/>
      <c r="CGJ264" s="87"/>
      <c r="CGK264" s="89"/>
      <c r="CGL264" s="89"/>
      <c r="CGM264" s="90"/>
      <c r="CGN264" s="90"/>
      <c r="CGO264" s="89"/>
      <c r="CGP264" s="87"/>
      <c r="CGQ264" s="87"/>
      <c r="CGR264" s="88"/>
      <c r="CGS264" s="80"/>
      <c r="CGT264" s="87"/>
      <c r="CGU264" s="89"/>
      <c r="CGV264" s="89"/>
      <c r="CGW264" s="90"/>
      <c r="CGX264" s="90"/>
      <c r="CGY264" s="89"/>
      <c r="CGZ264" s="87"/>
      <c r="CHA264" s="87"/>
      <c r="CHB264" s="88"/>
      <c r="CHC264" s="80"/>
      <c r="CHD264" s="87"/>
      <c r="CHE264" s="89"/>
      <c r="CHF264" s="89"/>
      <c r="CHG264" s="90"/>
      <c r="CHH264" s="90"/>
      <c r="CHI264" s="89"/>
      <c r="CHJ264" s="87"/>
      <c r="CHK264" s="87"/>
      <c r="CHL264" s="88"/>
      <c r="CHM264" s="80"/>
      <c r="CHN264" s="87"/>
      <c r="CHO264" s="89"/>
      <c r="CHP264" s="89"/>
      <c r="CHQ264" s="90"/>
      <c r="CHR264" s="90"/>
      <c r="CHS264" s="89"/>
      <c r="CHT264" s="87"/>
      <c r="CHU264" s="87"/>
      <c r="CHV264" s="88"/>
      <c r="CHW264" s="80"/>
      <c r="CHX264" s="87"/>
      <c r="CHY264" s="89"/>
      <c r="CHZ264" s="89"/>
      <c r="CIA264" s="90"/>
      <c r="CIB264" s="90"/>
      <c r="CIC264" s="89"/>
      <c r="CID264" s="87"/>
      <c r="CIE264" s="87"/>
      <c r="CIF264" s="88"/>
      <c r="CIG264" s="80"/>
      <c r="CIH264" s="87"/>
      <c r="CII264" s="89"/>
      <c r="CIJ264" s="89"/>
      <c r="CIK264" s="90"/>
      <c r="CIL264" s="90"/>
      <c r="CIM264" s="89"/>
      <c r="CIN264" s="87"/>
      <c r="CIO264" s="87"/>
      <c r="CIP264" s="88"/>
      <c r="CIQ264" s="80"/>
      <c r="CIR264" s="87"/>
      <c r="CIS264" s="89"/>
      <c r="CIT264" s="89"/>
      <c r="CIU264" s="90"/>
      <c r="CIV264" s="90"/>
      <c r="CIW264" s="89"/>
      <c r="CIX264" s="87"/>
      <c r="CIY264" s="87"/>
      <c r="CIZ264" s="88"/>
      <c r="CJA264" s="80"/>
      <c r="CJB264" s="87"/>
      <c r="CJC264" s="89"/>
      <c r="CJD264" s="89"/>
      <c r="CJE264" s="90"/>
      <c r="CJF264" s="90"/>
      <c r="CJG264" s="89"/>
      <c r="CJH264" s="87"/>
      <c r="CJI264" s="87"/>
      <c r="CJJ264" s="88"/>
      <c r="CJK264" s="80"/>
      <c r="CJL264" s="87"/>
      <c r="CJM264" s="89"/>
      <c r="CJN264" s="89"/>
      <c r="CJO264" s="90"/>
      <c r="CJP264" s="90"/>
      <c r="CJQ264" s="89"/>
      <c r="CJR264" s="87"/>
      <c r="CJS264" s="87"/>
      <c r="CJT264" s="88"/>
      <c r="CJU264" s="80"/>
      <c r="CJV264" s="87"/>
      <c r="CJW264" s="89"/>
      <c r="CJX264" s="89"/>
      <c r="CJY264" s="90"/>
      <c r="CJZ264" s="90"/>
      <c r="CKA264" s="89"/>
      <c r="CKB264" s="87"/>
      <c r="CKC264" s="87"/>
      <c r="CKD264" s="88"/>
      <c r="CKE264" s="80"/>
      <c r="CKF264" s="87"/>
      <c r="CKG264" s="89"/>
      <c r="CKH264" s="89"/>
      <c r="CKI264" s="90"/>
      <c r="CKJ264" s="90"/>
      <c r="CKK264" s="89"/>
      <c r="CKL264" s="87"/>
      <c r="CKM264" s="87"/>
      <c r="CKN264" s="88"/>
      <c r="CKO264" s="80"/>
      <c r="CKP264" s="87"/>
      <c r="CKQ264" s="89"/>
      <c r="CKR264" s="89"/>
      <c r="CKS264" s="90"/>
      <c r="CKT264" s="90"/>
      <c r="CKU264" s="89"/>
      <c r="CKV264" s="87"/>
      <c r="CKW264" s="87"/>
      <c r="CKX264" s="88"/>
      <c r="CKY264" s="80"/>
      <c r="CKZ264" s="87"/>
      <c r="CLA264" s="89"/>
      <c r="CLB264" s="89"/>
      <c r="CLC264" s="90"/>
      <c r="CLD264" s="90"/>
      <c r="CLE264" s="89"/>
      <c r="CLF264" s="87"/>
      <c r="CLG264" s="87"/>
      <c r="CLH264" s="88"/>
      <c r="CLI264" s="80"/>
      <c r="CLJ264" s="87"/>
      <c r="CLK264" s="89"/>
      <c r="CLL264" s="89"/>
      <c r="CLM264" s="90"/>
      <c r="CLN264" s="90"/>
      <c r="CLO264" s="89"/>
      <c r="CLP264" s="87"/>
      <c r="CLQ264" s="87"/>
      <c r="CLR264" s="88"/>
      <c r="CLS264" s="80"/>
      <c r="CLT264" s="87"/>
      <c r="CLU264" s="89"/>
      <c r="CLV264" s="89"/>
      <c r="CLW264" s="90"/>
      <c r="CLX264" s="90"/>
      <c r="CLY264" s="89"/>
      <c r="CLZ264" s="87"/>
      <c r="CMA264" s="87"/>
      <c r="CMB264" s="88"/>
      <c r="CMC264" s="80"/>
      <c r="CMD264" s="87"/>
      <c r="CME264" s="89"/>
      <c r="CMF264" s="89"/>
      <c r="CMG264" s="90"/>
      <c r="CMH264" s="90"/>
      <c r="CMI264" s="89"/>
      <c r="CMJ264" s="87"/>
      <c r="CMK264" s="87"/>
      <c r="CML264" s="88"/>
      <c r="CMM264" s="80"/>
      <c r="CMN264" s="87"/>
      <c r="CMO264" s="89"/>
      <c r="CMP264" s="89"/>
      <c r="CMQ264" s="90"/>
      <c r="CMR264" s="90"/>
      <c r="CMS264" s="89"/>
      <c r="CMT264" s="87"/>
      <c r="CMU264" s="87"/>
      <c r="CMV264" s="88"/>
      <c r="CMW264" s="80"/>
      <c r="CMX264" s="87"/>
      <c r="CMY264" s="89"/>
      <c r="CMZ264" s="89"/>
      <c r="CNA264" s="90"/>
      <c r="CNB264" s="90"/>
      <c r="CNC264" s="89"/>
      <c r="CND264" s="87"/>
      <c r="CNE264" s="87"/>
      <c r="CNF264" s="88"/>
      <c r="CNG264" s="80"/>
      <c r="CNH264" s="87"/>
      <c r="CNI264" s="89"/>
      <c r="CNJ264" s="89"/>
      <c r="CNK264" s="90"/>
      <c r="CNL264" s="90"/>
      <c r="CNM264" s="89"/>
      <c r="CNN264" s="87"/>
      <c r="CNO264" s="87"/>
      <c r="CNP264" s="88"/>
      <c r="CNQ264" s="80"/>
      <c r="CNR264" s="87"/>
      <c r="CNS264" s="89"/>
      <c r="CNT264" s="89"/>
      <c r="CNU264" s="90"/>
      <c r="CNV264" s="90"/>
      <c r="CNW264" s="89"/>
      <c r="CNX264" s="87"/>
      <c r="CNY264" s="87"/>
      <c r="CNZ264" s="88"/>
      <c r="COA264" s="80"/>
      <c r="COB264" s="87"/>
      <c r="COC264" s="89"/>
      <c r="COD264" s="89"/>
      <c r="COE264" s="90"/>
      <c r="COF264" s="90"/>
      <c r="COG264" s="89"/>
      <c r="COH264" s="87"/>
      <c r="COI264" s="87"/>
      <c r="COJ264" s="88"/>
      <c r="COK264" s="80"/>
      <c r="COL264" s="87"/>
      <c r="COM264" s="89"/>
      <c r="CON264" s="89"/>
      <c r="COO264" s="90"/>
      <c r="COP264" s="90"/>
      <c r="COQ264" s="89"/>
      <c r="COR264" s="87"/>
      <c r="COS264" s="87"/>
      <c r="COT264" s="88"/>
      <c r="COU264" s="80"/>
      <c r="COV264" s="87"/>
      <c r="COW264" s="89"/>
      <c r="COX264" s="89"/>
      <c r="COY264" s="90"/>
      <c r="COZ264" s="90"/>
      <c r="CPA264" s="89"/>
      <c r="CPB264" s="87"/>
      <c r="CPC264" s="87"/>
      <c r="CPD264" s="88"/>
      <c r="CPE264" s="80"/>
      <c r="CPF264" s="87"/>
      <c r="CPG264" s="89"/>
      <c r="CPH264" s="89"/>
      <c r="CPI264" s="90"/>
      <c r="CPJ264" s="90"/>
      <c r="CPK264" s="89"/>
      <c r="CPL264" s="87"/>
      <c r="CPM264" s="87"/>
      <c r="CPN264" s="88"/>
      <c r="CPO264" s="80"/>
      <c r="CPP264" s="87"/>
      <c r="CPQ264" s="89"/>
      <c r="CPR264" s="89"/>
      <c r="CPS264" s="90"/>
      <c r="CPT264" s="90"/>
      <c r="CPU264" s="89"/>
      <c r="CPV264" s="87"/>
      <c r="CPW264" s="87"/>
      <c r="CPX264" s="88"/>
      <c r="CPY264" s="80"/>
      <c r="CPZ264" s="87"/>
      <c r="CQA264" s="89"/>
      <c r="CQB264" s="89"/>
      <c r="CQC264" s="90"/>
      <c r="CQD264" s="90"/>
      <c r="CQE264" s="89"/>
      <c r="CQF264" s="87"/>
      <c r="CQG264" s="87"/>
      <c r="CQH264" s="88"/>
      <c r="CQI264" s="80"/>
      <c r="CQJ264" s="87"/>
      <c r="CQK264" s="89"/>
      <c r="CQL264" s="89"/>
      <c r="CQM264" s="90"/>
      <c r="CQN264" s="90"/>
      <c r="CQO264" s="89"/>
      <c r="CQP264" s="87"/>
      <c r="CQQ264" s="87"/>
      <c r="CQR264" s="88"/>
      <c r="CQS264" s="80"/>
      <c r="CQT264" s="87"/>
      <c r="CQU264" s="89"/>
      <c r="CQV264" s="89"/>
      <c r="CQW264" s="90"/>
      <c r="CQX264" s="90"/>
      <c r="CQY264" s="89"/>
      <c r="CQZ264" s="87"/>
      <c r="CRA264" s="87"/>
      <c r="CRB264" s="88"/>
      <c r="CRC264" s="80"/>
      <c r="CRD264" s="87"/>
      <c r="CRE264" s="89"/>
      <c r="CRF264" s="89"/>
      <c r="CRG264" s="90"/>
      <c r="CRH264" s="90"/>
      <c r="CRI264" s="89"/>
      <c r="CRJ264" s="87"/>
      <c r="CRK264" s="87"/>
      <c r="CRL264" s="88"/>
      <c r="CRM264" s="80"/>
      <c r="CRN264" s="87"/>
      <c r="CRO264" s="89"/>
      <c r="CRP264" s="89"/>
      <c r="CRQ264" s="90"/>
      <c r="CRR264" s="90"/>
      <c r="CRS264" s="89"/>
      <c r="CRT264" s="87"/>
      <c r="CRU264" s="87"/>
      <c r="CRV264" s="88"/>
      <c r="CRW264" s="80"/>
      <c r="CRX264" s="87"/>
      <c r="CRY264" s="89"/>
      <c r="CRZ264" s="89"/>
      <c r="CSA264" s="90"/>
      <c r="CSB264" s="90"/>
      <c r="CSC264" s="89"/>
      <c r="CSD264" s="87"/>
      <c r="CSE264" s="87"/>
      <c r="CSF264" s="88"/>
      <c r="CSG264" s="80"/>
      <c r="CSH264" s="87"/>
      <c r="CSI264" s="89"/>
      <c r="CSJ264" s="89"/>
      <c r="CSK264" s="90"/>
      <c r="CSL264" s="90"/>
      <c r="CSM264" s="89"/>
      <c r="CSN264" s="87"/>
      <c r="CSO264" s="87"/>
      <c r="CSP264" s="88"/>
      <c r="CSQ264" s="80"/>
      <c r="CSR264" s="87"/>
      <c r="CSS264" s="89"/>
      <c r="CST264" s="89"/>
      <c r="CSU264" s="90"/>
      <c r="CSV264" s="90"/>
      <c r="CSW264" s="89"/>
      <c r="CSX264" s="87"/>
      <c r="CSY264" s="87"/>
      <c r="CSZ264" s="88"/>
      <c r="CTA264" s="80"/>
      <c r="CTB264" s="87"/>
      <c r="CTC264" s="89"/>
      <c r="CTD264" s="89"/>
      <c r="CTE264" s="90"/>
      <c r="CTF264" s="90"/>
      <c r="CTG264" s="89"/>
      <c r="CTH264" s="87"/>
      <c r="CTI264" s="87"/>
      <c r="CTJ264" s="88"/>
      <c r="CTK264" s="80"/>
      <c r="CTL264" s="87"/>
      <c r="CTM264" s="89"/>
      <c r="CTN264" s="89"/>
      <c r="CTO264" s="90"/>
      <c r="CTP264" s="90"/>
      <c r="CTQ264" s="89"/>
      <c r="CTR264" s="87"/>
      <c r="CTS264" s="87"/>
      <c r="CTT264" s="88"/>
      <c r="CTU264" s="80"/>
      <c r="CTV264" s="87"/>
      <c r="CTW264" s="89"/>
      <c r="CTX264" s="89"/>
      <c r="CTY264" s="90"/>
      <c r="CTZ264" s="90"/>
      <c r="CUA264" s="89"/>
      <c r="CUB264" s="87"/>
      <c r="CUC264" s="87"/>
      <c r="CUD264" s="88"/>
      <c r="CUE264" s="80"/>
      <c r="CUF264" s="87"/>
      <c r="CUG264" s="89"/>
      <c r="CUH264" s="89"/>
      <c r="CUI264" s="90"/>
      <c r="CUJ264" s="90"/>
      <c r="CUK264" s="89"/>
      <c r="CUL264" s="87"/>
      <c r="CUM264" s="87"/>
      <c r="CUN264" s="88"/>
      <c r="CUO264" s="80"/>
      <c r="CUP264" s="87"/>
      <c r="CUQ264" s="89"/>
      <c r="CUR264" s="89"/>
      <c r="CUS264" s="90"/>
      <c r="CUT264" s="90"/>
      <c r="CUU264" s="89"/>
      <c r="CUV264" s="87"/>
      <c r="CUW264" s="87"/>
      <c r="CUX264" s="88"/>
      <c r="CUY264" s="80"/>
      <c r="CUZ264" s="87"/>
      <c r="CVA264" s="89"/>
      <c r="CVB264" s="89"/>
      <c r="CVC264" s="90"/>
      <c r="CVD264" s="90"/>
      <c r="CVE264" s="89"/>
      <c r="CVF264" s="87"/>
      <c r="CVG264" s="87"/>
      <c r="CVH264" s="88"/>
      <c r="CVI264" s="80"/>
      <c r="CVJ264" s="87"/>
      <c r="CVK264" s="89"/>
      <c r="CVL264" s="89"/>
      <c r="CVM264" s="90"/>
      <c r="CVN264" s="90"/>
      <c r="CVO264" s="89"/>
      <c r="CVP264" s="87"/>
      <c r="CVQ264" s="87"/>
      <c r="CVR264" s="88"/>
      <c r="CVS264" s="80"/>
      <c r="CVT264" s="87"/>
      <c r="CVU264" s="89"/>
      <c r="CVV264" s="89"/>
      <c r="CVW264" s="90"/>
      <c r="CVX264" s="90"/>
      <c r="CVY264" s="89"/>
      <c r="CVZ264" s="87"/>
      <c r="CWA264" s="87"/>
      <c r="CWB264" s="88"/>
      <c r="CWC264" s="80"/>
      <c r="CWD264" s="87"/>
      <c r="CWE264" s="89"/>
      <c r="CWF264" s="89"/>
      <c r="CWG264" s="90"/>
      <c r="CWH264" s="90"/>
      <c r="CWI264" s="89"/>
      <c r="CWJ264" s="87"/>
      <c r="CWK264" s="87"/>
      <c r="CWL264" s="88"/>
      <c r="CWM264" s="80"/>
      <c r="CWN264" s="87"/>
      <c r="CWO264" s="89"/>
      <c r="CWP264" s="89"/>
      <c r="CWQ264" s="90"/>
      <c r="CWR264" s="90"/>
      <c r="CWS264" s="89"/>
      <c r="CWT264" s="87"/>
      <c r="CWU264" s="87"/>
      <c r="CWV264" s="88"/>
      <c r="CWW264" s="80"/>
      <c r="CWX264" s="87"/>
      <c r="CWY264" s="89"/>
      <c r="CWZ264" s="89"/>
      <c r="CXA264" s="90"/>
      <c r="CXB264" s="90"/>
      <c r="CXC264" s="89"/>
      <c r="CXD264" s="87"/>
      <c r="CXE264" s="87"/>
      <c r="CXF264" s="88"/>
      <c r="CXG264" s="80"/>
      <c r="CXH264" s="87"/>
      <c r="CXI264" s="89"/>
      <c r="CXJ264" s="89"/>
      <c r="CXK264" s="90"/>
      <c r="CXL264" s="90"/>
      <c r="CXM264" s="89"/>
      <c r="CXN264" s="87"/>
      <c r="CXO264" s="87"/>
      <c r="CXP264" s="88"/>
      <c r="CXQ264" s="80"/>
      <c r="CXR264" s="87"/>
      <c r="CXS264" s="89"/>
      <c r="CXT264" s="89"/>
      <c r="CXU264" s="90"/>
      <c r="CXV264" s="90"/>
      <c r="CXW264" s="89"/>
      <c r="CXX264" s="87"/>
      <c r="CXY264" s="87"/>
      <c r="CXZ264" s="88"/>
      <c r="CYA264" s="80"/>
      <c r="CYB264" s="87"/>
      <c r="CYC264" s="89"/>
      <c r="CYD264" s="89"/>
      <c r="CYE264" s="90"/>
      <c r="CYF264" s="90"/>
      <c r="CYG264" s="89"/>
      <c r="CYH264" s="87"/>
      <c r="CYI264" s="87"/>
      <c r="CYJ264" s="88"/>
      <c r="CYK264" s="80"/>
      <c r="CYL264" s="87"/>
      <c r="CYM264" s="89"/>
      <c r="CYN264" s="89"/>
      <c r="CYO264" s="90"/>
      <c r="CYP264" s="90"/>
      <c r="CYQ264" s="89"/>
      <c r="CYR264" s="87"/>
      <c r="CYS264" s="87"/>
      <c r="CYT264" s="88"/>
      <c r="CYU264" s="80"/>
      <c r="CYV264" s="87"/>
      <c r="CYW264" s="89"/>
      <c r="CYX264" s="89"/>
      <c r="CYY264" s="90"/>
      <c r="CYZ264" s="90"/>
      <c r="CZA264" s="89"/>
      <c r="CZB264" s="87"/>
      <c r="CZC264" s="87"/>
      <c r="CZD264" s="88"/>
      <c r="CZE264" s="80"/>
      <c r="CZF264" s="87"/>
      <c r="CZG264" s="89"/>
      <c r="CZH264" s="89"/>
      <c r="CZI264" s="90"/>
      <c r="CZJ264" s="90"/>
      <c r="CZK264" s="89"/>
      <c r="CZL264" s="87"/>
      <c r="CZM264" s="87"/>
      <c r="CZN264" s="88"/>
      <c r="CZO264" s="80"/>
      <c r="CZP264" s="87"/>
      <c r="CZQ264" s="89"/>
      <c r="CZR264" s="89"/>
      <c r="CZS264" s="90"/>
      <c r="CZT264" s="90"/>
      <c r="CZU264" s="89"/>
      <c r="CZV264" s="87"/>
      <c r="CZW264" s="87"/>
      <c r="CZX264" s="88"/>
      <c r="CZY264" s="80"/>
      <c r="CZZ264" s="87"/>
      <c r="DAA264" s="89"/>
      <c r="DAB264" s="89"/>
      <c r="DAC264" s="90"/>
      <c r="DAD264" s="90"/>
      <c r="DAE264" s="89"/>
      <c r="DAF264" s="87"/>
      <c r="DAG264" s="87"/>
      <c r="DAH264" s="88"/>
      <c r="DAI264" s="80"/>
      <c r="DAJ264" s="87"/>
      <c r="DAK264" s="89"/>
      <c r="DAL264" s="89"/>
      <c r="DAM264" s="90"/>
      <c r="DAN264" s="90"/>
      <c r="DAO264" s="89"/>
      <c r="DAP264" s="87"/>
      <c r="DAQ264" s="87"/>
      <c r="DAR264" s="88"/>
      <c r="DAS264" s="80"/>
      <c r="DAT264" s="87"/>
      <c r="DAU264" s="89"/>
      <c r="DAV264" s="89"/>
      <c r="DAW264" s="90"/>
      <c r="DAX264" s="90"/>
      <c r="DAY264" s="89"/>
      <c r="DAZ264" s="87"/>
      <c r="DBA264" s="87"/>
      <c r="DBB264" s="88"/>
      <c r="DBC264" s="80"/>
      <c r="DBD264" s="87"/>
      <c r="DBE264" s="89"/>
      <c r="DBF264" s="89"/>
      <c r="DBG264" s="90"/>
      <c r="DBH264" s="90"/>
      <c r="DBI264" s="89"/>
      <c r="DBJ264" s="87"/>
      <c r="DBK264" s="87"/>
      <c r="DBL264" s="88"/>
      <c r="DBM264" s="80"/>
      <c r="DBN264" s="87"/>
      <c r="DBO264" s="89"/>
      <c r="DBP264" s="89"/>
      <c r="DBQ264" s="90"/>
      <c r="DBR264" s="90"/>
      <c r="DBS264" s="89"/>
      <c r="DBT264" s="87"/>
      <c r="DBU264" s="87"/>
      <c r="DBV264" s="88"/>
      <c r="DBW264" s="80"/>
      <c r="DBX264" s="87"/>
      <c r="DBY264" s="89"/>
      <c r="DBZ264" s="89"/>
      <c r="DCA264" s="90"/>
      <c r="DCB264" s="90"/>
      <c r="DCC264" s="89"/>
      <c r="DCD264" s="87"/>
      <c r="DCE264" s="87"/>
      <c r="DCF264" s="88"/>
      <c r="DCG264" s="80"/>
      <c r="DCH264" s="87"/>
      <c r="DCI264" s="89"/>
      <c r="DCJ264" s="89"/>
      <c r="DCK264" s="90"/>
      <c r="DCL264" s="90"/>
      <c r="DCM264" s="89"/>
      <c r="DCN264" s="87"/>
      <c r="DCO264" s="87"/>
      <c r="DCP264" s="88"/>
      <c r="DCQ264" s="80"/>
      <c r="DCR264" s="87"/>
      <c r="DCS264" s="89"/>
      <c r="DCT264" s="89"/>
      <c r="DCU264" s="90"/>
      <c r="DCV264" s="90"/>
      <c r="DCW264" s="89"/>
      <c r="DCX264" s="87"/>
      <c r="DCY264" s="87"/>
      <c r="DCZ264" s="88"/>
      <c r="DDA264" s="80"/>
      <c r="DDB264" s="87"/>
      <c r="DDC264" s="89"/>
      <c r="DDD264" s="89"/>
      <c r="DDE264" s="90"/>
      <c r="DDF264" s="90"/>
      <c r="DDG264" s="89"/>
      <c r="DDH264" s="87"/>
      <c r="DDI264" s="87"/>
      <c r="DDJ264" s="88"/>
      <c r="DDK264" s="80"/>
      <c r="DDL264" s="87"/>
      <c r="DDM264" s="89"/>
      <c r="DDN264" s="89"/>
      <c r="DDO264" s="90"/>
      <c r="DDP264" s="90"/>
      <c r="DDQ264" s="89"/>
      <c r="DDR264" s="87"/>
      <c r="DDS264" s="87"/>
      <c r="DDT264" s="88"/>
      <c r="DDU264" s="80"/>
      <c r="DDV264" s="87"/>
      <c r="DDW264" s="89"/>
      <c r="DDX264" s="89"/>
      <c r="DDY264" s="90"/>
      <c r="DDZ264" s="90"/>
      <c r="DEA264" s="89"/>
      <c r="DEB264" s="87"/>
      <c r="DEC264" s="87"/>
      <c r="DED264" s="88"/>
      <c r="DEE264" s="80"/>
      <c r="DEF264" s="87"/>
      <c r="DEG264" s="89"/>
      <c r="DEH264" s="89"/>
      <c r="DEI264" s="90"/>
      <c r="DEJ264" s="90"/>
      <c r="DEK264" s="89"/>
      <c r="DEL264" s="87"/>
      <c r="DEM264" s="87"/>
      <c r="DEN264" s="88"/>
      <c r="DEO264" s="80"/>
      <c r="DEP264" s="87"/>
      <c r="DEQ264" s="89"/>
      <c r="DER264" s="89"/>
      <c r="DES264" s="90"/>
      <c r="DET264" s="90"/>
      <c r="DEU264" s="89"/>
      <c r="DEV264" s="87"/>
      <c r="DEW264" s="87"/>
      <c r="DEX264" s="88"/>
      <c r="DEY264" s="80"/>
      <c r="DEZ264" s="87"/>
      <c r="DFA264" s="89"/>
      <c r="DFB264" s="89"/>
      <c r="DFC264" s="90"/>
      <c r="DFD264" s="90"/>
      <c r="DFE264" s="89"/>
      <c r="DFF264" s="87"/>
      <c r="DFG264" s="87"/>
      <c r="DFH264" s="88"/>
      <c r="DFI264" s="80"/>
      <c r="DFJ264" s="87"/>
      <c r="DFK264" s="89"/>
      <c r="DFL264" s="89"/>
      <c r="DFM264" s="90"/>
      <c r="DFN264" s="90"/>
      <c r="DFO264" s="89"/>
      <c r="DFP264" s="87"/>
      <c r="DFQ264" s="87"/>
      <c r="DFR264" s="88"/>
      <c r="DFS264" s="80"/>
      <c r="DFT264" s="87"/>
      <c r="DFU264" s="89"/>
      <c r="DFV264" s="89"/>
      <c r="DFW264" s="90"/>
      <c r="DFX264" s="90"/>
      <c r="DFY264" s="89"/>
      <c r="DFZ264" s="87"/>
      <c r="DGA264" s="87"/>
      <c r="DGB264" s="88"/>
      <c r="DGC264" s="80"/>
      <c r="DGD264" s="87"/>
      <c r="DGE264" s="89"/>
      <c r="DGF264" s="89"/>
      <c r="DGG264" s="90"/>
      <c r="DGH264" s="90"/>
      <c r="DGI264" s="89"/>
      <c r="DGJ264" s="87"/>
      <c r="DGK264" s="87"/>
      <c r="DGL264" s="88"/>
      <c r="DGM264" s="80"/>
      <c r="DGN264" s="87"/>
      <c r="DGO264" s="89"/>
      <c r="DGP264" s="89"/>
      <c r="DGQ264" s="90"/>
      <c r="DGR264" s="90"/>
      <c r="DGS264" s="89"/>
      <c r="DGT264" s="87"/>
      <c r="DGU264" s="87"/>
      <c r="DGV264" s="88"/>
      <c r="DGW264" s="80"/>
      <c r="DGX264" s="87"/>
      <c r="DGY264" s="89"/>
      <c r="DGZ264" s="89"/>
      <c r="DHA264" s="90"/>
      <c r="DHB264" s="90"/>
      <c r="DHC264" s="89"/>
      <c r="DHD264" s="87"/>
      <c r="DHE264" s="87"/>
      <c r="DHF264" s="88"/>
      <c r="DHG264" s="80"/>
      <c r="DHH264" s="87"/>
      <c r="DHI264" s="89"/>
      <c r="DHJ264" s="89"/>
      <c r="DHK264" s="90"/>
      <c r="DHL264" s="90"/>
      <c r="DHM264" s="89"/>
      <c r="DHN264" s="87"/>
      <c r="DHO264" s="87"/>
      <c r="DHP264" s="88"/>
      <c r="DHQ264" s="80"/>
      <c r="DHR264" s="87"/>
      <c r="DHS264" s="89"/>
      <c r="DHT264" s="89"/>
      <c r="DHU264" s="90"/>
      <c r="DHV264" s="90"/>
      <c r="DHW264" s="89"/>
      <c r="DHX264" s="87"/>
      <c r="DHY264" s="87"/>
      <c r="DHZ264" s="88"/>
      <c r="DIA264" s="80"/>
      <c r="DIB264" s="87"/>
      <c r="DIC264" s="89"/>
      <c r="DID264" s="89"/>
      <c r="DIE264" s="90"/>
      <c r="DIF264" s="90"/>
      <c r="DIG264" s="89"/>
      <c r="DIH264" s="87"/>
      <c r="DII264" s="87"/>
      <c r="DIJ264" s="88"/>
      <c r="DIK264" s="80"/>
      <c r="DIL264" s="87"/>
      <c r="DIM264" s="89"/>
      <c r="DIN264" s="89"/>
      <c r="DIO264" s="90"/>
      <c r="DIP264" s="90"/>
      <c r="DIQ264" s="89"/>
      <c r="DIR264" s="87"/>
      <c r="DIS264" s="87"/>
      <c r="DIT264" s="88"/>
      <c r="DIU264" s="80"/>
      <c r="DIV264" s="87"/>
      <c r="DIW264" s="89"/>
      <c r="DIX264" s="89"/>
      <c r="DIY264" s="90"/>
      <c r="DIZ264" s="90"/>
      <c r="DJA264" s="89"/>
      <c r="DJB264" s="87"/>
      <c r="DJC264" s="87"/>
      <c r="DJD264" s="88"/>
      <c r="DJE264" s="80"/>
      <c r="DJF264" s="87"/>
      <c r="DJG264" s="89"/>
      <c r="DJH264" s="89"/>
      <c r="DJI264" s="90"/>
      <c r="DJJ264" s="90"/>
      <c r="DJK264" s="89"/>
      <c r="DJL264" s="87"/>
      <c r="DJM264" s="87"/>
      <c r="DJN264" s="88"/>
      <c r="DJO264" s="80"/>
      <c r="DJP264" s="87"/>
      <c r="DJQ264" s="89"/>
      <c r="DJR264" s="89"/>
      <c r="DJS264" s="90"/>
      <c r="DJT264" s="90"/>
      <c r="DJU264" s="89"/>
      <c r="DJV264" s="87"/>
      <c r="DJW264" s="87"/>
      <c r="DJX264" s="88"/>
      <c r="DJY264" s="80"/>
      <c r="DJZ264" s="87"/>
      <c r="DKA264" s="89"/>
      <c r="DKB264" s="89"/>
      <c r="DKC264" s="90"/>
      <c r="DKD264" s="90"/>
      <c r="DKE264" s="89"/>
      <c r="DKF264" s="87"/>
      <c r="DKG264" s="87"/>
      <c r="DKH264" s="88"/>
      <c r="DKI264" s="80"/>
      <c r="DKJ264" s="87"/>
      <c r="DKK264" s="89"/>
      <c r="DKL264" s="89"/>
      <c r="DKM264" s="90"/>
      <c r="DKN264" s="90"/>
      <c r="DKO264" s="89"/>
      <c r="DKP264" s="87"/>
      <c r="DKQ264" s="87"/>
      <c r="DKR264" s="88"/>
      <c r="DKS264" s="80"/>
      <c r="DKT264" s="87"/>
      <c r="DKU264" s="89"/>
      <c r="DKV264" s="89"/>
      <c r="DKW264" s="90"/>
      <c r="DKX264" s="90"/>
      <c r="DKY264" s="89"/>
      <c r="DKZ264" s="87"/>
      <c r="DLA264" s="87"/>
      <c r="DLB264" s="88"/>
      <c r="DLC264" s="80"/>
      <c r="DLD264" s="87"/>
      <c r="DLE264" s="89"/>
      <c r="DLF264" s="89"/>
      <c r="DLG264" s="90"/>
      <c r="DLH264" s="90"/>
      <c r="DLI264" s="89"/>
      <c r="DLJ264" s="87"/>
      <c r="DLK264" s="87"/>
      <c r="DLL264" s="88"/>
      <c r="DLM264" s="80"/>
      <c r="DLN264" s="87"/>
      <c r="DLO264" s="89"/>
      <c r="DLP264" s="89"/>
      <c r="DLQ264" s="90"/>
      <c r="DLR264" s="90"/>
      <c r="DLS264" s="89"/>
      <c r="DLT264" s="87"/>
      <c r="DLU264" s="87"/>
      <c r="DLV264" s="88"/>
      <c r="DLW264" s="80"/>
      <c r="DLX264" s="87"/>
      <c r="DLY264" s="89"/>
      <c r="DLZ264" s="89"/>
      <c r="DMA264" s="90"/>
      <c r="DMB264" s="90"/>
      <c r="DMC264" s="89"/>
      <c r="DMD264" s="87"/>
      <c r="DME264" s="87"/>
      <c r="DMF264" s="88"/>
      <c r="DMG264" s="80"/>
      <c r="DMH264" s="87"/>
      <c r="DMI264" s="89"/>
      <c r="DMJ264" s="89"/>
      <c r="DMK264" s="90"/>
      <c r="DML264" s="90"/>
      <c r="DMM264" s="89"/>
      <c r="DMN264" s="87"/>
      <c r="DMO264" s="87"/>
      <c r="DMP264" s="88"/>
      <c r="DMQ264" s="80"/>
      <c r="DMR264" s="87"/>
      <c r="DMS264" s="89"/>
      <c r="DMT264" s="89"/>
      <c r="DMU264" s="90"/>
      <c r="DMV264" s="90"/>
      <c r="DMW264" s="89"/>
      <c r="DMX264" s="87"/>
      <c r="DMY264" s="87"/>
      <c r="DMZ264" s="88"/>
      <c r="DNA264" s="80"/>
      <c r="DNB264" s="87"/>
      <c r="DNC264" s="89"/>
      <c r="DND264" s="89"/>
      <c r="DNE264" s="90"/>
      <c r="DNF264" s="90"/>
      <c r="DNG264" s="89"/>
      <c r="DNH264" s="87"/>
      <c r="DNI264" s="87"/>
      <c r="DNJ264" s="88"/>
      <c r="DNK264" s="80"/>
      <c r="DNL264" s="87"/>
      <c r="DNM264" s="89"/>
      <c r="DNN264" s="89"/>
      <c r="DNO264" s="90"/>
      <c r="DNP264" s="90"/>
      <c r="DNQ264" s="89"/>
      <c r="DNR264" s="87"/>
      <c r="DNS264" s="87"/>
      <c r="DNT264" s="88"/>
      <c r="DNU264" s="80"/>
      <c r="DNV264" s="87"/>
      <c r="DNW264" s="89"/>
      <c r="DNX264" s="89"/>
      <c r="DNY264" s="90"/>
      <c r="DNZ264" s="90"/>
      <c r="DOA264" s="89"/>
      <c r="DOB264" s="87"/>
      <c r="DOC264" s="87"/>
      <c r="DOD264" s="88"/>
      <c r="DOE264" s="80"/>
      <c r="DOF264" s="87"/>
      <c r="DOG264" s="89"/>
      <c r="DOH264" s="89"/>
      <c r="DOI264" s="90"/>
      <c r="DOJ264" s="90"/>
      <c r="DOK264" s="89"/>
      <c r="DOL264" s="87"/>
      <c r="DOM264" s="87"/>
      <c r="DON264" s="88"/>
      <c r="DOO264" s="80"/>
      <c r="DOP264" s="87"/>
      <c r="DOQ264" s="89"/>
      <c r="DOR264" s="89"/>
      <c r="DOS264" s="90"/>
      <c r="DOT264" s="90"/>
      <c r="DOU264" s="89"/>
      <c r="DOV264" s="87"/>
      <c r="DOW264" s="87"/>
      <c r="DOX264" s="88"/>
      <c r="DOY264" s="80"/>
      <c r="DOZ264" s="87"/>
      <c r="DPA264" s="89"/>
      <c r="DPB264" s="89"/>
      <c r="DPC264" s="90"/>
      <c r="DPD264" s="90"/>
      <c r="DPE264" s="89"/>
      <c r="DPF264" s="87"/>
      <c r="DPG264" s="87"/>
      <c r="DPH264" s="88"/>
      <c r="DPI264" s="80"/>
      <c r="DPJ264" s="87"/>
      <c r="DPK264" s="89"/>
      <c r="DPL264" s="89"/>
      <c r="DPM264" s="90"/>
      <c r="DPN264" s="90"/>
      <c r="DPO264" s="89"/>
      <c r="DPP264" s="87"/>
      <c r="DPQ264" s="87"/>
      <c r="DPR264" s="88"/>
      <c r="DPS264" s="80"/>
      <c r="DPT264" s="87"/>
      <c r="DPU264" s="89"/>
      <c r="DPV264" s="89"/>
      <c r="DPW264" s="90"/>
      <c r="DPX264" s="90"/>
      <c r="DPY264" s="89"/>
      <c r="DPZ264" s="87"/>
      <c r="DQA264" s="87"/>
      <c r="DQB264" s="88"/>
      <c r="DQC264" s="80"/>
      <c r="DQD264" s="87"/>
      <c r="DQE264" s="89"/>
      <c r="DQF264" s="89"/>
      <c r="DQG264" s="90"/>
      <c r="DQH264" s="90"/>
      <c r="DQI264" s="89"/>
      <c r="DQJ264" s="87"/>
      <c r="DQK264" s="87"/>
      <c r="DQL264" s="88"/>
      <c r="DQM264" s="80"/>
      <c r="DQN264" s="87"/>
      <c r="DQO264" s="89"/>
      <c r="DQP264" s="89"/>
      <c r="DQQ264" s="90"/>
      <c r="DQR264" s="90"/>
      <c r="DQS264" s="89"/>
      <c r="DQT264" s="87"/>
      <c r="DQU264" s="87"/>
      <c r="DQV264" s="88"/>
      <c r="DQW264" s="80"/>
      <c r="DQX264" s="87"/>
      <c r="DQY264" s="89"/>
      <c r="DQZ264" s="89"/>
      <c r="DRA264" s="90"/>
      <c r="DRB264" s="90"/>
      <c r="DRC264" s="89"/>
      <c r="DRD264" s="87"/>
      <c r="DRE264" s="87"/>
      <c r="DRF264" s="88"/>
      <c r="DRG264" s="80"/>
      <c r="DRH264" s="87"/>
      <c r="DRI264" s="89"/>
      <c r="DRJ264" s="89"/>
      <c r="DRK264" s="90"/>
      <c r="DRL264" s="90"/>
      <c r="DRM264" s="89"/>
      <c r="DRN264" s="87"/>
      <c r="DRO264" s="87"/>
      <c r="DRP264" s="88"/>
      <c r="DRQ264" s="80"/>
      <c r="DRR264" s="87"/>
      <c r="DRS264" s="89"/>
      <c r="DRT264" s="89"/>
      <c r="DRU264" s="90"/>
      <c r="DRV264" s="90"/>
      <c r="DRW264" s="89"/>
      <c r="DRX264" s="87"/>
      <c r="DRY264" s="87"/>
      <c r="DRZ264" s="88"/>
      <c r="DSA264" s="80"/>
      <c r="DSB264" s="87"/>
      <c r="DSC264" s="89"/>
      <c r="DSD264" s="89"/>
      <c r="DSE264" s="90"/>
      <c r="DSF264" s="90"/>
      <c r="DSG264" s="89"/>
      <c r="DSH264" s="87"/>
      <c r="DSI264" s="87"/>
      <c r="DSJ264" s="88"/>
      <c r="DSK264" s="80"/>
      <c r="DSL264" s="87"/>
      <c r="DSM264" s="89"/>
      <c r="DSN264" s="89"/>
      <c r="DSO264" s="90"/>
      <c r="DSP264" s="90"/>
      <c r="DSQ264" s="89"/>
      <c r="DSR264" s="87"/>
      <c r="DSS264" s="87"/>
      <c r="DST264" s="88"/>
      <c r="DSU264" s="80"/>
      <c r="DSV264" s="87"/>
      <c r="DSW264" s="89"/>
      <c r="DSX264" s="89"/>
      <c r="DSY264" s="90"/>
      <c r="DSZ264" s="90"/>
      <c r="DTA264" s="89"/>
      <c r="DTB264" s="87"/>
      <c r="DTC264" s="87"/>
      <c r="DTD264" s="88"/>
      <c r="DTE264" s="80"/>
      <c r="DTF264" s="87"/>
      <c r="DTG264" s="89"/>
      <c r="DTH264" s="89"/>
      <c r="DTI264" s="90"/>
      <c r="DTJ264" s="90"/>
      <c r="DTK264" s="89"/>
      <c r="DTL264" s="87"/>
      <c r="DTM264" s="87"/>
      <c r="DTN264" s="88"/>
      <c r="DTO264" s="80"/>
      <c r="DTP264" s="87"/>
      <c r="DTQ264" s="89"/>
      <c r="DTR264" s="89"/>
      <c r="DTS264" s="90"/>
      <c r="DTT264" s="90"/>
      <c r="DTU264" s="89"/>
      <c r="DTV264" s="87"/>
      <c r="DTW264" s="87"/>
      <c r="DTX264" s="88"/>
      <c r="DTY264" s="80"/>
      <c r="DTZ264" s="87"/>
      <c r="DUA264" s="89"/>
      <c r="DUB264" s="89"/>
      <c r="DUC264" s="90"/>
      <c r="DUD264" s="90"/>
      <c r="DUE264" s="89"/>
      <c r="DUF264" s="87"/>
      <c r="DUG264" s="87"/>
      <c r="DUH264" s="88"/>
      <c r="DUI264" s="80"/>
      <c r="DUJ264" s="87"/>
      <c r="DUK264" s="89"/>
      <c r="DUL264" s="89"/>
      <c r="DUM264" s="90"/>
      <c r="DUN264" s="90"/>
      <c r="DUO264" s="89"/>
      <c r="DUP264" s="87"/>
      <c r="DUQ264" s="87"/>
      <c r="DUR264" s="88"/>
      <c r="DUS264" s="80"/>
      <c r="DUT264" s="87"/>
      <c r="DUU264" s="89"/>
      <c r="DUV264" s="89"/>
      <c r="DUW264" s="90"/>
      <c r="DUX264" s="90"/>
      <c r="DUY264" s="89"/>
      <c r="DUZ264" s="87"/>
      <c r="DVA264" s="87"/>
      <c r="DVB264" s="88"/>
      <c r="DVC264" s="80"/>
      <c r="DVD264" s="87"/>
      <c r="DVE264" s="89"/>
      <c r="DVF264" s="89"/>
      <c r="DVG264" s="90"/>
      <c r="DVH264" s="90"/>
      <c r="DVI264" s="89"/>
      <c r="DVJ264" s="87"/>
      <c r="DVK264" s="87"/>
      <c r="DVL264" s="88"/>
      <c r="DVM264" s="80"/>
      <c r="DVN264" s="87"/>
      <c r="DVO264" s="89"/>
      <c r="DVP264" s="89"/>
      <c r="DVQ264" s="90"/>
      <c r="DVR264" s="90"/>
      <c r="DVS264" s="89"/>
      <c r="DVT264" s="87"/>
      <c r="DVU264" s="87"/>
      <c r="DVV264" s="88"/>
      <c r="DVW264" s="80"/>
      <c r="DVX264" s="87"/>
      <c r="DVY264" s="89"/>
      <c r="DVZ264" s="89"/>
      <c r="DWA264" s="90"/>
      <c r="DWB264" s="90"/>
      <c r="DWC264" s="89"/>
      <c r="DWD264" s="87"/>
      <c r="DWE264" s="87"/>
      <c r="DWF264" s="88"/>
      <c r="DWG264" s="80"/>
      <c r="DWH264" s="87"/>
      <c r="DWI264" s="89"/>
      <c r="DWJ264" s="89"/>
      <c r="DWK264" s="90"/>
      <c r="DWL264" s="90"/>
      <c r="DWM264" s="89"/>
      <c r="DWN264" s="87"/>
      <c r="DWO264" s="87"/>
      <c r="DWP264" s="88"/>
      <c r="DWQ264" s="80"/>
      <c r="DWR264" s="87"/>
      <c r="DWS264" s="89"/>
      <c r="DWT264" s="89"/>
      <c r="DWU264" s="90"/>
      <c r="DWV264" s="90"/>
      <c r="DWW264" s="89"/>
      <c r="DWX264" s="87"/>
      <c r="DWY264" s="87"/>
      <c r="DWZ264" s="88"/>
      <c r="DXA264" s="80"/>
      <c r="DXB264" s="87"/>
      <c r="DXC264" s="89"/>
      <c r="DXD264" s="89"/>
      <c r="DXE264" s="90"/>
      <c r="DXF264" s="90"/>
      <c r="DXG264" s="89"/>
      <c r="DXH264" s="87"/>
      <c r="DXI264" s="87"/>
      <c r="DXJ264" s="88"/>
      <c r="DXK264" s="80"/>
      <c r="DXL264" s="87"/>
      <c r="DXM264" s="89"/>
      <c r="DXN264" s="89"/>
      <c r="DXO264" s="90"/>
      <c r="DXP264" s="90"/>
      <c r="DXQ264" s="89"/>
      <c r="DXR264" s="87"/>
      <c r="DXS264" s="87"/>
      <c r="DXT264" s="88"/>
      <c r="DXU264" s="80"/>
      <c r="DXV264" s="87"/>
      <c r="DXW264" s="89"/>
      <c r="DXX264" s="89"/>
      <c r="DXY264" s="90"/>
      <c r="DXZ264" s="90"/>
      <c r="DYA264" s="89"/>
      <c r="DYB264" s="87"/>
      <c r="DYC264" s="87"/>
      <c r="DYD264" s="88"/>
      <c r="DYE264" s="80"/>
      <c r="DYF264" s="87"/>
      <c r="DYG264" s="89"/>
      <c r="DYH264" s="89"/>
      <c r="DYI264" s="90"/>
      <c r="DYJ264" s="90"/>
      <c r="DYK264" s="89"/>
      <c r="DYL264" s="87"/>
      <c r="DYM264" s="87"/>
      <c r="DYN264" s="88"/>
      <c r="DYO264" s="80"/>
      <c r="DYP264" s="87"/>
      <c r="DYQ264" s="89"/>
      <c r="DYR264" s="89"/>
      <c r="DYS264" s="90"/>
      <c r="DYT264" s="90"/>
      <c r="DYU264" s="89"/>
      <c r="DYV264" s="87"/>
      <c r="DYW264" s="87"/>
      <c r="DYX264" s="88"/>
      <c r="DYY264" s="80"/>
      <c r="DYZ264" s="87"/>
      <c r="DZA264" s="89"/>
      <c r="DZB264" s="89"/>
      <c r="DZC264" s="90"/>
      <c r="DZD264" s="90"/>
      <c r="DZE264" s="89"/>
      <c r="DZF264" s="87"/>
      <c r="DZG264" s="87"/>
      <c r="DZH264" s="88"/>
      <c r="DZI264" s="80"/>
      <c r="DZJ264" s="87"/>
      <c r="DZK264" s="89"/>
      <c r="DZL264" s="89"/>
      <c r="DZM264" s="90"/>
      <c r="DZN264" s="90"/>
      <c r="DZO264" s="89"/>
      <c r="DZP264" s="87"/>
      <c r="DZQ264" s="87"/>
      <c r="DZR264" s="88"/>
      <c r="DZS264" s="80"/>
      <c r="DZT264" s="87"/>
      <c r="DZU264" s="89"/>
      <c r="DZV264" s="89"/>
      <c r="DZW264" s="90"/>
      <c r="DZX264" s="90"/>
      <c r="DZY264" s="89"/>
      <c r="DZZ264" s="87"/>
      <c r="EAA264" s="87"/>
      <c r="EAB264" s="88"/>
      <c r="EAC264" s="80"/>
      <c r="EAD264" s="87"/>
      <c r="EAE264" s="89"/>
      <c r="EAF264" s="89"/>
      <c r="EAG264" s="90"/>
      <c r="EAH264" s="90"/>
      <c r="EAI264" s="89"/>
      <c r="EAJ264" s="87"/>
      <c r="EAK264" s="87"/>
      <c r="EAL264" s="88"/>
      <c r="EAM264" s="80"/>
      <c r="EAN264" s="87"/>
      <c r="EAO264" s="89"/>
      <c r="EAP264" s="89"/>
      <c r="EAQ264" s="90"/>
      <c r="EAR264" s="90"/>
      <c r="EAS264" s="89"/>
      <c r="EAT264" s="87"/>
      <c r="EAU264" s="87"/>
      <c r="EAV264" s="88"/>
      <c r="EAW264" s="80"/>
      <c r="EAX264" s="87"/>
      <c r="EAY264" s="89"/>
      <c r="EAZ264" s="89"/>
      <c r="EBA264" s="90"/>
      <c r="EBB264" s="90"/>
      <c r="EBC264" s="89"/>
      <c r="EBD264" s="87"/>
      <c r="EBE264" s="87"/>
      <c r="EBF264" s="88"/>
      <c r="EBG264" s="80"/>
      <c r="EBH264" s="87"/>
      <c r="EBI264" s="89"/>
      <c r="EBJ264" s="89"/>
      <c r="EBK264" s="90"/>
      <c r="EBL264" s="90"/>
      <c r="EBM264" s="89"/>
      <c r="EBN264" s="87"/>
      <c r="EBO264" s="87"/>
      <c r="EBP264" s="88"/>
      <c r="EBQ264" s="80"/>
      <c r="EBR264" s="87"/>
      <c r="EBS264" s="89"/>
      <c r="EBT264" s="89"/>
      <c r="EBU264" s="90"/>
      <c r="EBV264" s="90"/>
      <c r="EBW264" s="89"/>
      <c r="EBX264" s="87"/>
      <c r="EBY264" s="87"/>
      <c r="EBZ264" s="88"/>
      <c r="ECA264" s="80"/>
      <c r="ECB264" s="87"/>
      <c r="ECC264" s="89"/>
      <c r="ECD264" s="89"/>
      <c r="ECE264" s="90"/>
      <c r="ECF264" s="90"/>
      <c r="ECG264" s="89"/>
      <c r="ECH264" s="87"/>
      <c r="ECI264" s="87"/>
      <c r="ECJ264" s="88"/>
      <c r="ECK264" s="80"/>
      <c r="ECL264" s="87"/>
      <c r="ECM264" s="89"/>
      <c r="ECN264" s="89"/>
      <c r="ECO264" s="90"/>
      <c r="ECP264" s="90"/>
      <c r="ECQ264" s="89"/>
      <c r="ECR264" s="87"/>
      <c r="ECS264" s="87"/>
      <c r="ECT264" s="88"/>
      <c r="ECU264" s="80"/>
      <c r="ECV264" s="87"/>
      <c r="ECW264" s="89"/>
      <c r="ECX264" s="89"/>
      <c r="ECY264" s="90"/>
      <c r="ECZ264" s="90"/>
      <c r="EDA264" s="89"/>
      <c r="EDB264" s="87"/>
      <c r="EDC264" s="87"/>
      <c r="EDD264" s="88"/>
      <c r="EDE264" s="80"/>
      <c r="EDF264" s="87"/>
      <c r="EDG264" s="89"/>
      <c r="EDH264" s="89"/>
      <c r="EDI264" s="90"/>
      <c r="EDJ264" s="90"/>
      <c r="EDK264" s="89"/>
      <c r="EDL264" s="87"/>
      <c r="EDM264" s="87"/>
      <c r="EDN264" s="88"/>
      <c r="EDO264" s="80"/>
      <c r="EDP264" s="87"/>
      <c r="EDQ264" s="89"/>
      <c r="EDR264" s="89"/>
      <c r="EDS264" s="90"/>
      <c r="EDT264" s="90"/>
      <c r="EDU264" s="89"/>
      <c r="EDV264" s="87"/>
      <c r="EDW264" s="87"/>
      <c r="EDX264" s="88"/>
      <c r="EDY264" s="80"/>
      <c r="EDZ264" s="87"/>
      <c r="EEA264" s="89"/>
      <c r="EEB264" s="89"/>
      <c r="EEC264" s="90"/>
      <c r="EED264" s="90"/>
      <c r="EEE264" s="89"/>
      <c r="EEF264" s="87"/>
      <c r="EEG264" s="87"/>
      <c r="EEH264" s="88"/>
      <c r="EEI264" s="80"/>
      <c r="EEJ264" s="87"/>
      <c r="EEK264" s="89"/>
      <c r="EEL264" s="89"/>
      <c r="EEM264" s="90"/>
      <c r="EEN264" s="90"/>
      <c r="EEO264" s="89"/>
      <c r="EEP264" s="87"/>
      <c r="EEQ264" s="87"/>
      <c r="EER264" s="88"/>
      <c r="EES264" s="80"/>
      <c r="EET264" s="87"/>
      <c r="EEU264" s="89"/>
      <c r="EEV264" s="89"/>
      <c r="EEW264" s="90"/>
      <c r="EEX264" s="90"/>
      <c r="EEY264" s="89"/>
      <c r="EEZ264" s="87"/>
      <c r="EFA264" s="87"/>
      <c r="EFB264" s="88"/>
      <c r="EFC264" s="80"/>
      <c r="EFD264" s="87"/>
      <c r="EFE264" s="89"/>
      <c r="EFF264" s="89"/>
      <c r="EFG264" s="90"/>
      <c r="EFH264" s="90"/>
      <c r="EFI264" s="89"/>
      <c r="EFJ264" s="87"/>
      <c r="EFK264" s="87"/>
      <c r="EFL264" s="88"/>
      <c r="EFM264" s="80"/>
      <c r="EFN264" s="87"/>
      <c r="EFO264" s="89"/>
      <c r="EFP264" s="89"/>
      <c r="EFQ264" s="90"/>
      <c r="EFR264" s="90"/>
      <c r="EFS264" s="89"/>
      <c r="EFT264" s="87"/>
      <c r="EFU264" s="87"/>
      <c r="EFV264" s="88"/>
      <c r="EFW264" s="80"/>
      <c r="EFX264" s="87"/>
      <c r="EFY264" s="89"/>
      <c r="EFZ264" s="89"/>
      <c r="EGA264" s="90"/>
      <c r="EGB264" s="90"/>
      <c r="EGC264" s="89"/>
      <c r="EGD264" s="87"/>
      <c r="EGE264" s="87"/>
      <c r="EGF264" s="88"/>
      <c r="EGG264" s="80"/>
      <c r="EGH264" s="87"/>
      <c r="EGI264" s="89"/>
      <c r="EGJ264" s="89"/>
      <c r="EGK264" s="90"/>
      <c r="EGL264" s="90"/>
      <c r="EGM264" s="89"/>
      <c r="EGN264" s="87"/>
      <c r="EGO264" s="87"/>
      <c r="EGP264" s="88"/>
      <c r="EGQ264" s="80"/>
      <c r="EGR264" s="87"/>
      <c r="EGS264" s="89"/>
      <c r="EGT264" s="89"/>
      <c r="EGU264" s="90"/>
      <c r="EGV264" s="90"/>
      <c r="EGW264" s="89"/>
      <c r="EGX264" s="87"/>
      <c r="EGY264" s="87"/>
      <c r="EGZ264" s="88"/>
      <c r="EHA264" s="80"/>
      <c r="EHB264" s="87"/>
      <c r="EHC264" s="89"/>
      <c r="EHD264" s="89"/>
      <c r="EHE264" s="90"/>
      <c r="EHF264" s="90"/>
      <c r="EHG264" s="89"/>
      <c r="EHH264" s="87"/>
      <c r="EHI264" s="87"/>
      <c r="EHJ264" s="88"/>
      <c r="EHK264" s="80"/>
      <c r="EHL264" s="87"/>
      <c r="EHM264" s="89"/>
      <c r="EHN264" s="89"/>
      <c r="EHO264" s="90"/>
      <c r="EHP264" s="90"/>
      <c r="EHQ264" s="89"/>
      <c r="EHR264" s="87"/>
      <c r="EHS264" s="87"/>
      <c r="EHT264" s="88"/>
      <c r="EHU264" s="80"/>
      <c r="EHV264" s="87"/>
      <c r="EHW264" s="89"/>
      <c r="EHX264" s="89"/>
      <c r="EHY264" s="90"/>
      <c r="EHZ264" s="90"/>
      <c r="EIA264" s="89"/>
      <c r="EIB264" s="87"/>
      <c r="EIC264" s="87"/>
      <c r="EID264" s="88"/>
      <c r="EIE264" s="80"/>
      <c r="EIF264" s="87"/>
      <c r="EIG264" s="89"/>
      <c r="EIH264" s="89"/>
      <c r="EII264" s="90"/>
      <c r="EIJ264" s="90"/>
      <c r="EIK264" s="89"/>
      <c r="EIL264" s="87"/>
      <c r="EIM264" s="87"/>
      <c r="EIN264" s="88"/>
      <c r="EIO264" s="80"/>
      <c r="EIP264" s="87"/>
      <c r="EIQ264" s="89"/>
      <c r="EIR264" s="89"/>
      <c r="EIS264" s="90"/>
      <c r="EIT264" s="90"/>
      <c r="EIU264" s="89"/>
      <c r="EIV264" s="87"/>
      <c r="EIW264" s="87"/>
      <c r="EIX264" s="88"/>
      <c r="EIY264" s="80"/>
      <c r="EIZ264" s="87"/>
      <c r="EJA264" s="89"/>
      <c r="EJB264" s="89"/>
      <c r="EJC264" s="90"/>
      <c r="EJD264" s="90"/>
      <c r="EJE264" s="89"/>
      <c r="EJF264" s="87"/>
      <c r="EJG264" s="87"/>
      <c r="EJH264" s="88"/>
      <c r="EJI264" s="80"/>
      <c r="EJJ264" s="87"/>
      <c r="EJK264" s="89"/>
      <c r="EJL264" s="89"/>
      <c r="EJM264" s="90"/>
      <c r="EJN264" s="90"/>
      <c r="EJO264" s="89"/>
      <c r="EJP264" s="87"/>
      <c r="EJQ264" s="87"/>
      <c r="EJR264" s="88"/>
      <c r="EJS264" s="80"/>
      <c r="EJT264" s="87"/>
      <c r="EJU264" s="89"/>
      <c r="EJV264" s="89"/>
      <c r="EJW264" s="90"/>
      <c r="EJX264" s="90"/>
      <c r="EJY264" s="89"/>
      <c r="EJZ264" s="87"/>
      <c r="EKA264" s="87"/>
      <c r="EKB264" s="88"/>
      <c r="EKC264" s="80"/>
      <c r="EKD264" s="87"/>
      <c r="EKE264" s="89"/>
      <c r="EKF264" s="89"/>
      <c r="EKG264" s="90"/>
      <c r="EKH264" s="90"/>
      <c r="EKI264" s="89"/>
      <c r="EKJ264" s="87"/>
      <c r="EKK264" s="87"/>
      <c r="EKL264" s="88"/>
      <c r="EKM264" s="80"/>
      <c r="EKN264" s="87"/>
      <c r="EKO264" s="89"/>
      <c r="EKP264" s="89"/>
      <c r="EKQ264" s="90"/>
      <c r="EKR264" s="90"/>
      <c r="EKS264" s="89"/>
      <c r="EKT264" s="87"/>
      <c r="EKU264" s="87"/>
      <c r="EKV264" s="88"/>
      <c r="EKW264" s="80"/>
      <c r="EKX264" s="87"/>
      <c r="EKY264" s="89"/>
      <c r="EKZ264" s="89"/>
      <c r="ELA264" s="90"/>
      <c r="ELB264" s="90"/>
      <c r="ELC264" s="89"/>
      <c r="ELD264" s="87"/>
      <c r="ELE264" s="87"/>
      <c r="ELF264" s="88"/>
      <c r="ELG264" s="80"/>
      <c r="ELH264" s="87"/>
      <c r="ELI264" s="89"/>
      <c r="ELJ264" s="89"/>
      <c r="ELK264" s="90"/>
      <c r="ELL264" s="90"/>
      <c r="ELM264" s="89"/>
      <c r="ELN264" s="87"/>
      <c r="ELO264" s="87"/>
      <c r="ELP264" s="88"/>
      <c r="ELQ264" s="80"/>
      <c r="ELR264" s="87"/>
      <c r="ELS264" s="89"/>
      <c r="ELT264" s="89"/>
      <c r="ELU264" s="90"/>
      <c r="ELV264" s="90"/>
      <c r="ELW264" s="89"/>
      <c r="ELX264" s="87"/>
      <c r="ELY264" s="87"/>
      <c r="ELZ264" s="88"/>
      <c r="EMA264" s="80"/>
      <c r="EMB264" s="87"/>
      <c r="EMC264" s="89"/>
      <c r="EMD264" s="89"/>
      <c r="EME264" s="90"/>
      <c r="EMF264" s="90"/>
      <c r="EMG264" s="89"/>
      <c r="EMH264" s="87"/>
      <c r="EMI264" s="87"/>
      <c r="EMJ264" s="88"/>
      <c r="EMK264" s="80"/>
      <c r="EML264" s="87"/>
      <c r="EMM264" s="89"/>
      <c r="EMN264" s="89"/>
      <c r="EMO264" s="90"/>
      <c r="EMP264" s="90"/>
      <c r="EMQ264" s="89"/>
      <c r="EMR264" s="87"/>
      <c r="EMS264" s="87"/>
      <c r="EMT264" s="88"/>
      <c r="EMU264" s="80"/>
      <c r="EMV264" s="87"/>
      <c r="EMW264" s="89"/>
      <c r="EMX264" s="89"/>
      <c r="EMY264" s="90"/>
      <c r="EMZ264" s="90"/>
      <c r="ENA264" s="89"/>
      <c r="ENB264" s="87"/>
      <c r="ENC264" s="87"/>
      <c r="END264" s="88"/>
      <c r="ENE264" s="80"/>
      <c r="ENF264" s="87"/>
      <c r="ENG264" s="89"/>
      <c r="ENH264" s="89"/>
      <c r="ENI264" s="90"/>
      <c r="ENJ264" s="90"/>
      <c r="ENK264" s="89"/>
      <c r="ENL264" s="87"/>
      <c r="ENM264" s="87"/>
      <c r="ENN264" s="88"/>
      <c r="ENO264" s="80"/>
      <c r="ENP264" s="87"/>
      <c r="ENQ264" s="89"/>
      <c r="ENR264" s="89"/>
      <c r="ENS264" s="90"/>
      <c r="ENT264" s="90"/>
      <c r="ENU264" s="89"/>
      <c r="ENV264" s="87"/>
      <c r="ENW264" s="87"/>
      <c r="ENX264" s="88"/>
      <c r="ENY264" s="80"/>
      <c r="ENZ264" s="87"/>
      <c r="EOA264" s="89"/>
      <c r="EOB264" s="89"/>
      <c r="EOC264" s="90"/>
      <c r="EOD264" s="90"/>
      <c r="EOE264" s="89"/>
      <c r="EOF264" s="87"/>
      <c r="EOG264" s="87"/>
      <c r="EOH264" s="88"/>
      <c r="EOI264" s="80"/>
      <c r="EOJ264" s="87"/>
      <c r="EOK264" s="89"/>
      <c r="EOL264" s="89"/>
      <c r="EOM264" s="90"/>
      <c r="EON264" s="90"/>
      <c r="EOO264" s="89"/>
      <c r="EOP264" s="87"/>
      <c r="EOQ264" s="87"/>
      <c r="EOR264" s="88"/>
      <c r="EOS264" s="80"/>
      <c r="EOT264" s="87"/>
      <c r="EOU264" s="89"/>
      <c r="EOV264" s="89"/>
      <c r="EOW264" s="90"/>
      <c r="EOX264" s="90"/>
      <c r="EOY264" s="89"/>
      <c r="EOZ264" s="87"/>
      <c r="EPA264" s="87"/>
      <c r="EPB264" s="88"/>
      <c r="EPC264" s="80"/>
      <c r="EPD264" s="87"/>
      <c r="EPE264" s="89"/>
      <c r="EPF264" s="89"/>
      <c r="EPG264" s="90"/>
      <c r="EPH264" s="90"/>
      <c r="EPI264" s="89"/>
      <c r="EPJ264" s="87"/>
      <c r="EPK264" s="87"/>
      <c r="EPL264" s="88"/>
      <c r="EPM264" s="80"/>
      <c r="EPN264" s="87"/>
      <c r="EPO264" s="89"/>
      <c r="EPP264" s="89"/>
      <c r="EPQ264" s="90"/>
      <c r="EPR264" s="90"/>
      <c r="EPS264" s="89"/>
      <c r="EPT264" s="87"/>
      <c r="EPU264" s="87"/>
      <c r="EPV264" s="88"/>
      <c r="EPW264" s="80"/>
      <c r="EPX264" s="87"/>
      <c r="EPY264" s="89"/>
      <c r="EPZ264" s="89"/>
      <c r="EQA264" s="90"/>
      <c r="EQB264" s="90"/>
      <c r="EQC264" s="89"/>
      <c r="EQD264" s="87"/>
      <c r="EQE264" s="87"/>
      <c r="EQF264" s="88"/>
      <c r="EQG264" s="80"/>
      <c r="EQH264" s="87"/>
      <c r="EQI264" s="89"/>
      <c r="EQJ264" s="89"/>
      <c r="EQK264" s="90"/>
      <c r="EQL264" s="90"/>
      <c r="EQM264" s="89"/>
      <c r="EQN264" s="87"/>
      <c r="EQO264" s="87"/>
      <c r="EQP264" s="88"/>
      <c r="EQQ264" s="80"/>
      <c r="EQR264" s="87"/>
      <c r="EQS264" s="89"/>
      <c r="EQT264" s="89"/>
      <c r="EQU264" s="90"/>
      <c r="EQV264" s="90"/>
      <c r="EQW264" s="89"/>
      <c r="EQX264" s="87"/>
      <c r="EQY264" s="87"/>
      <c r="EQZ264" s="88"/>
      <c r="ERA264" s="80"/>
      <c r="ERB264" s="87"/>
      <c r="ERC264" s="89"/>
      <c r="ERD264" s="89"/>
      <c r="ERE264" s="90"/>
      <c r="ERF264" s="90"/>
      <c r="ERG264" s="89"/>
      <c r="ERH264" s="87"/>
      <c r="ERI264" s="87"/>
      <c r="ERJ264" s="88"/>
      <c r="ERK264" s="80"/>
      <c r="ERL264" s="87"/>
      <c r="ERM264" s="89"/>
      <c r="ERN264" s="89"/>
      <c r="ERO264" s="90"/>
      <c r="ERP264" s="90"/>
      <c r="ERQ264" s="89"/>
      <c r="ERR264" s="87"/>
      <c r="ERS264" s="87"/>
      <c r="ERT264" s="88"/>
      <c r="ERU264" s="80"/>
      <c r="ERV264" s="87"/>
      <c r="ERW264" s="89"/>
      <c r="ERX264" s="89"/>
      <c r="ERY264" s="90"/>
      <c r="ERZ264" s="90"/>
      <c r="ESA264" s="89"/>
      <c r="ESB264" s="87"/>
      <c r="ESC264" s="87"/>
      <c r="ESD264" s="88"/>
      <c r="ESE264" s="80"/>
      <c r="ESF264" s="87"/>
      <c r="ESG264" s="89"/>
      <c r="ESH264" s="89"/>
      <c r="ESI264" s="90"/>
      <c r="ESJ264" s="90"/>
      <c r="ESK264" s="89"/>
      <c r="ESL264" s="87"/>
      <c r="ESM264" s="87"/>
      <c r="ESN264" s="88"/>
      <c r="ESO264" s="80"/>
      <c r="ESP264" s="87"/>
      <c r="ESQ264" s="89"/>
      <c r="ESR264" s="89"/>
      <c r="ESS264" s="90"/>
      <c r="EST264" s="90"/>
      <c r="ESU264" s="89"/>
      <c r="ESV264" s="87"/>
      <c r="ESW264" s="87"/>
      <c r="ESX264" s="88"/>
      <c r="ESY264" s="80"/>
      <c r="ESZ264" s="87"/>
      <c r="ETA264" s="89"/>
      <c r="ETB264" s="89"/>
      <c r="ETC264" s="90"/>
      <c r="ETD264" s="90"/>
      <c r="ETE264" s="89"/>
      <c r="ETF264" s="87"/>
      <c r="ETG264" s="87"/>
      <c r="ETH264" s="88"/>
      <c r="ETI264" s="80"/>
      <c r="ETJ264" s="87"/>
      <c r="ETK264" s="89"/>
      <c r="ETL264" s="89"/>
      <c r="ETM264" s="90"/>
      <c r="ETN264" s="90"/>
      <c r="ETO264" s="89"/>
      <c r="ETP264" s="87"/>
      <c r="ETQ264" s="87"/>
      <c r="ETR264" s="88"/>
      <c r="ETS264" s="80"/>
      <c r="ETT264" s="87"/>
      <c r="ETU264" s="89"/>
      <c r="ETV264" s="89"/>
      <c r="ETW264" s="90"/>
      <c r="ETX264" s="90"/>
      <c r="ETY264" s="89"/>
      <c r="ETZ264" s="87"/>
      <c r="EUA264" s="87"/>
      <c r="EUB264" s="88"/>
      <c r="EUC264" s="80"/>
      <c r="EUD264" s="87"/>
      <c r="EUE264" s="89"/>
      <c r="EUF264" s="89"/>
      <c r="EUG264" s="90"/>
      <c r="EUH264" s="90"/>
      <c r="EUI264" s="89"/>
      <c r="EUJ264" s="87"/>
      <c r="EUK264" s="87"/>
      <c r="EUL264" s="88"/>
      <c r="EUM264" s="80"/>
      <c r="EUN264" s="87"/>
      <c r="EUO264" s="89"/>
      <c r="EUP264" s="89"/>
      <c r="EUQ264" s="90"/>
      <c r="EUR264" s="90"/>
      <c r="EUS264" s="89"/>
      <c r="EUT264" s="87"/>
      <c r="EUU264" s="87"/>
      <c r="EUV264" s="88"/>
      <c r="EUW264" s="80"/>
      <c r="EUX264" s="87"/>
      <c r="EUY264" s="89"/>
      <c r="EUZ264" s="89"/>
      <c r="EVA264" s="90"/>
      <c r="EVB264" s="90"/>
      <c r="EVC264" s="89"/>
      <c r="EVD264" s="87"/>
      <c r="EVE264" s="87"/>
      <c r="EVF264" s="88"/>
      <c r="EVG264" s="80"/>
      <c r="EVH264" s="87"/>
      <c r="EVI264" s="89"/>
      <c r="EVJ264" s="89"/>
      <c r="EVK264" s="90"/>
      <c r="EVL264" s="90"/>
      <c r="EVM264" s="89"/>
      <c r="EVN264" s="87"/>
      <c r="EVO264" s="87"/>
      <c r="EVP264" s="88"/>
      <c r="EVQ264" s="80"/>
      <c r="EVR264" s="87"/>
      <c r="EVS264" s="89"/>
      <c r="EVT264" s="89"/>
      <c r="EVU264" s="90"/>
      <c r="EVV264" s="90"/>
      <c r="EVW264" s="89"/>
      <c r="EVX264" s="87"/>
      <c r="EVY264" s="87"/>
      <c r="EVZ264" s="88"/>
      <c r="EWA264" s="80"/>
      <c r="EWB264" s="87"/>
      <c r="EWC264" s="89"/>
      <c r="EWD264" s="89"/>
      <c r="EWE264" s="90"/>
      <c r="EWF264" s="90"/>
      <c r="EWG264" s="89"/>
      <c r="EWH264" s="87"/>
      <c r="EWI264" s="87"/>
      <c r="EWJ264" s="88"/>
      <c r="EWK264" s="80"/>
      <c r="EWL264" s="87"/>
      <c r="EWM264" s="89"/>
      <c r="EWN264" s="89"/>
      <c r="EWO264" s="90"/>
      <c r="EWP264" s="90"/>
      <c r="EWQ264" s="89"/>
      <c r="EWR264" s="87"/>
      <c r="EWS264" s="87"/>
      <c r="EWT264" s="88"/>
      <c r="EWU264" s="80"/>
      <c r="EWV264" s="87"/>
      <c r="EWW264" s="89"/>
      <c r="EWX264" s="89"/>
      <c r="EWY264" s="90"/>
      <c r="EWZ264" s="90"/>
      <c r="EXA264" s="89"/>
      <c r="EXB264" s="87"/>
      <c r="EXC264" s="87"/>
      <c r="EXD264" s="88"/>
      <c r="EXE264" s="80"/>
      <c r="EXF264" s="87"/>
      <c r="EXG264" s="89"/>
      <c r="EXH264" s="89"/>
      <c r="EXI264" s="90"/>
      <c r="EXJ264" s="90"/>
      <c r="EXK264" s="89"/>
      <c r="EXL264" s="87"/>
      <c r="EXM264" s="87"/>
      <c r="EXN264" s="88"/>
      <c r="EXO264" s="80"/>
      <c r="EXP264" s="87"/>
      <c r="EXQ264" s="89"/>
      <c r="EXR264" s="89"/>
      <c r="EXS264" s="90"/>
      <c r="EXT264" s="90"/>
      <c r="EXU264" s="89"/>
      <c r="EXV264" s="87"/>
      <c r="EXW264" s="87"/>
      <c r="EXX264" s="88"/>
      <c r="EXY264" s="80"/>
      <c r="EXZ264" s="87"/>
      <c r="EYA264" s="89"/>
      <c r="EYB264" s="89"/>
      <c r="EYC264" s="90"/>
      <c r="EYD264" s="90"/>
      <c r="EYE264" s="89"/>
      <c r="EYF264" s="87"/>
      <c r="EYG264" s="87"/>
      <c r="EYH264" s="88"/>
      <c r="EYI264" s="80"/>
      <c r="EYJ264" s="87"/>
      <c r="EYK264" s="89"/>
      <c r="EYL264" s="89"/>
      <c r="EYM264" s="90"/>
      <c r="EYN264" s="90"/>
      <c r="EYO264" s="89"/>
      <c r="EYP264" s="87"/>
      <c r="EYQ264" s="87"/>
      <c r="EYR264" s="88"/>
      <c r="EYS264" s="80"/>
      <c r="EYT264" s="87"/>
      <c r="EYU264" s="89"/>
      <c r="EYV264" s="89"/>
      <c r="EYW264" s="90"/>
      <c r="EYX264" s="90"/>
      <c r="EYY264" s="89"/>
      <c r="EYZ264" s="87"/>
      <c r="EZA264" s="87"/>
      <c r="EZB264" s="88"/>
      <c r="EZC264" s="80"/>
      <c r="EZD264" s="87"/>
      <c r="EZE264" s="89"/>
      <c r="EZF264" s="89"/>
      <c r="EZG264" s="90"/>
      <c r="EZH264" s="90"/>
      <c r="EZI264" s="89"/>
      <c r="EZJ264" s="87"/>
      <c r="EZK264" s="87"/>
      <c r="EZL264" s="88"/>
      <c r="EZM264" s="80"/>
      <c r="EZN264" s="87"/>
      <c r="EZO264" s="89"/>
      <c r="EZP264" s="89"/>
      <c r="EZQ264" s="90"/>
      <c r="EZR264" s="90"/>
      <c r="EZS264" s="89"/>
      <c r="EZT264" s="87"/>
      <c r="EZU264" s="87"/>
      <c r="EZV264" s="88"/>
      <c r="EZW264" s="80"/>
      <c r="EZX264" s="87"/>
      <c r="EZY264" s="89"/>
      <c r="EZZ264" s="89"/>
      <c r="FAA264" s="90"/>
      <c r="FAB264" s="90"/>
      <c r="FAC264" s="89"/>
      <c r="FAD264" s="87"/>
      <c r="FAE264" s="87"/>
      <c r="FAF264" s="88"/>
      <c r="FAG264" s="80"/>
      <c r="FAH264" s="87"/>
      <c r="FAI264" s="89"/>
      <c r="FAJ264" s="89"/>
      <c r="FAK264" s="90"/>
      <c r="FAL264" s="90"/>
      <c r="FAM264" s="89"/>
      <c r="FAN264" s="87"/>
      <c r="FAO264" s="87"/>
      <c r="FAP264" s="88"/>
      <c r="FAQ264" s="80"/>
      <c r="FAR264" s="87"/>
      <c r="FAS264" s="89"/>
      <c r="FAT264" s="89"/>
      <c r="FAU264" s="90"/>
      <c r="FAV264" s="90"/>
      <c r="FAW264" s="89"/>
      <c r="FAX264" s="87"/>
      <c r="FAY264" s="87"/>
      <c r="FAZ264" s="88"/>
      <c r="FBA264" s="80"/>
      <c r="FBB264" s="87"/>
      <c r="FBC264" s="89"/>
      <c r="FBD264" s="89"/>
      <c r="FBE264" s="90"/>
      <c r="FBF264" s="90"/>
      <c r="FBG264" s="89"/>
      <c r="FBH264" s="87"/>
      <c r="FBI264" s="87"/>
      <c r="FBJ264" s="88"/>
      <c r="FBK264" s="80"/>
      <c r="FBL264" s="87"/>
      <c r="FBM264" s="89"/>
      <c r="FBN264" s="89"/>
      <c r="FBO264" s="90"/>
      <c r="FBP264" s="90"/>
      <c r="FBQ264" s="89"/>
      <c r="FBR264" s="87"/>
      <c r="FBS264" s="87"/>
      <c r="FBT264" s="88"/>
      <c r="FBU264" s="80"/>
      <c r="FBV264" s="87"/>
      <c r="FBW264" s="89"/>
      <c r="FBX264" s="89"/>
      <c r="FBY264" s="90"/>
      <c r="FBZ264" s="90"/>
      <c r="FCA264" s="89"/>
      <c r="FCB264" s="87"/>
      <c r="FCC264" s="87"/>
      <c r="FCD264" s="88"/>
      <c r="FCE264" s="80"/>
      <c r="FCF264" s="87"/>
      <c r="FCG264" s="89"/>
      <c r="FCH264" s="89"/>
      <c r="FCI264" s="90"/>
      <c r="FCJ264" s="90"/>
      <c r="FCK264" s="89"/>
      <c r="FCL264" s="87"/>
      <c r="FCM264" s="87"/>
      <c r="FCN264" s="88"/>
      <c r="FCO264" s="80"/>
      <c r="FCP264" s="87"/>
      <c r="FCQ264" s="89"/>
      <c r="FCR264" s="89"/>
      <c r="FCS264" s="90"/>
      <c r="FCT264" s="90"/>
      <c r="FCU264" s="89"/>
      <c r="FCV264" s="87"/>
      <c r="FCW264" s="87"/>
      <c r="FCX264" s="88"/>
      <c r="FCY264" s="80"/>
      <c r="FCZ264" s="87"/>
      <c r="FDA264" s="89"/>
      <c r="FDB264" s="89"/>
      <c r="FDC264" s="90"/>
      <c r="FDD264" s="90"/>
      <c r="FDE264" s="89"/>
      <c r="FDF264" s="87"/>
      <c r="FDG264" s="87"/>
      <c r="FDH264" s="88"/>
      <c r="FDI264" s="80"/>
      <c r="FDJ264" s="87"/>
      <c r="FDK264" s="89"/>
      <c r="FDL264" s="89"/>
      <c r="FDM264" s="90"/>
      <c r="FDN264" s="90"/>
      <c r="FDO264" s="89"/>
      <c r="FDP264" s="87"/>
      <c r="FDQ264" s="87"/>
      <c r="FDR264" s="88"/>
      <c r="FDS264" s="80"/>
      <c r="FDT264" s="87"/>
      <c r="FDU264" s="89"/>
      <c r="FDV264" s="89"/>
      <c r="FDW264" s="90"/>
      <c r="FDX264" s="90"/>
      <c r="FDY264" s="89"/>
      <c r="FDZ264" s="87"/>
      <c r="FEA264" s="87"/>
      <c r="FEB264" s="88"/>
      <c r="FEC264" s="80"/>
      <c r="FED264" s="87"/>
      <c r="FEE264" s="89"/>
      <c r="FEF264" s="89"/>
      <c r="FEG264" s="90"/>
      <c r="FEH264" s="90"/>
      <c r="FEI264" s="89"/>
      <c r="FEJ264" s="87"/>
      <c r="FEK264" s="87"/>
      <c r="FEL264" s="88"/>
      <c r="FEM264" s="80"/>
      <c r="FEN264" s="87"/>
      <c r="FEO264" s="89"/>
      <c r="FEP264" s="89"/>
      <c r="FEQ264" s="90"/>
      <c r="FER264" s="90"/>
      <c r="FES264" s="89"/>
      <c r="FET264" s="87"/>
      <c r="FEU264" s="87"/>
      <c r="FEV264" s="88"/>
      <c r="FEW264" s="80"/>
      <c r="FEX264" s="87"/>
      <c r="FEY264" s="89"/>
      <c r="FEZ264" s="89"/>
      <c r="FFA264" s="90"/>
      <c r="FFB264" s="90"/>
      <c r="FFC264" s="89"/>
      <c r="FFD264" s="87"/>
      <c r="FFE264" s="87"/>
      <c r="FFF264" s="88"/>
      <c r="FFG264" s="80"/>
      <c r="FFH264" s="87"/>
      <c r="FFI264" s="89"/>
      <c r="FFJ264" s="89"/>
      <c r="FFK264" s="90"/>
      <c r="FFL264" s="90"/>
      <c r="FFM264" s="89"/>
      <c r="FFN264" s="87"/>
      <c r="FFO264" s="87"/>
      <c r="FFP264" s="88"/>
      <c r="FFQ264" s="80"/>
      <c r="FFR264" s="87"/>
      <c r="FFS264" s="89"/>
      <c r="FFT264" s="89"/>
      <c r="FFU264" s="90"/>
      <c r="FFV264" s="90"/>
      <c r="FFW264" s="89"/>
      <c r="FFX264" s="87"/>
      <c r="FFY264" s="87"/>
      <c r="FFZ264" s="88"/>
      <c r="FGA264" s="80"/>
      <c r="FGB264" s="87"/>
      <c r="FGC264" s="89"/>
      <c r="FGD264" s="89"/>
      <c r="FGE264" s="90"/>
      <c r="FGF264" s="90"/>
      <c r="FGG264" s="89"/>
      <c r="FGH264" s="87"/>
      <c r="FGI264" s="87"/>
      <c r="FGJ264" s="88"/>
      <c r="FGK264" s="80"/>
      <c r="FGL264" s="87"/>
      <c r="FGM264" s="89"/>
      <c r="FGN264" s="89"/>
      <c r="FGO264" s="90"/>
      <c r="FGP264" s="90"/>
      <c r="FGQ264" s="89"/>
      <c r="FGR264" s="87"/>
      <c r="FGS264" s="87"/>
      <c r="FGT264" s="88"/>
      <c r="FGU264" s="80"/>
      <c r="FGV264" s="87"/>
      <c r="FGW264" s="89"/>
      <c r="FGX264" s="89"/>
      <c r="FGY264" s="90"/>
      <c r="FGZ264" s="90"/>
      <c r="FHA264" s="89"/>
      <c r="FHB264" s="87"/>
      <c r="FHC264" s="87"/>
      <c r="FHD264" s="88"/>
      <c r="FHE264" s="80"/>
      <c r="FHF264" s="87"/>
      <c r="FHG264" s="89"/>
      <c r="FHH264" s="89"/>
      <c r="FHI264" s="90"/>
      <c r="FHJ264" s="90"/>
      <c r="FHK264" s="89"/>
      <c r="FHL264" s="87"/>
      <c r="FHM264" s="87"/>
      <c r="FHN264" s="88"/>
      <c r="FHO264" s="80"/>
      <c r="FHP264" s="87"/>
      <c r="FHQ264" s="89"/>
      <c r="FHR264" s="89"/>
      <c r="FHS264" s="90"/>
      <c r="FHT264" s="90"/>
      <c r="FHU264" s="89"/>
      <c r="FHV264" s="87"/>
      <c r="FHW264" s="87"/>
      <c r="FHX264" s="88"/>
      <c r="FHY264" s="80"/>
      <c r="FHZ264" s="87"/>
      <c r="FIA264" s="89"/>
      <c r="FIB264" s="89"/>
      <c r="FIC264" s="90"/>
      <c r="FID264" s="90"/>
      <c r="FIE264" s="89"/>
      <c r="FIF264" s="87"/>
      <c r="FIG264" s="87"/>
      <c r="FIH264" s="88"/>
      <c r="FII264" s="80"/>
      <c r="FIJ264" s="87"/>
      <c r="FIK264" s="89"/>
      <c r="FIL264" s="89"/>
      <c r="FIM264" s="90"/>
      <c r="FIN264" s="90"/>
      <c r="FIO264" s="89"/>
      <c r="FIP264" s="87"/>
      <c r="FIQ264" s="87"/>
      <c r="FIR264" s="88"/>
      <c r="FIS264" s="80"/>
      <c r="FIT264" s="87"/>
      <c r="FIU264" s="89"/>
      <c r="FIV264" s="89"/>
      <c r="FIW264" s="90"/>
      <c r="FIX264" s="90"/>
      <c r="FIY264" s="89"/>
      <c r="FIZ264" s="87"/>
      <c r="FJA264" s="87"/>
      <c r="FJB264" s="88"/>
      <c r="FJC264" s="80"/>
      <c r="FJD264" s="87"/>
      <c r="FJE264" s="89"/>
      <c r="FJF264" s="89"/>
      <c r="FJG264" s="90"/>
      <c r="FJH264" s="90"/>
      <c r="FJI264" s="89"/>
      <c r="FJJ264" s="87"/>
      <c r="FJK264" s="87"/>
      <c r="FJL264" s="88"/>
      <c r="FJM264" s="80"/>
      <c r="FJN264" s="87"/>
      <c r="FJO264" s="89"/>
      <c r="FJP264" s="89"/>
      <c r="FJQ264" s="90"/>
      <c r="FJR264" s="90"/>
      <c r="FJS264" s="89"/>
      <c r="FJT264" s="87"/>
      <c r="FJU264" s="87"/>
      <c r="FJV264" s="88"/>
      <c r="FJW264" s="80"/>
      <c r="FJX264" s="87"/>
      <c r="FJY264" s="89"/>
      <c r="FJZ264" s="89"/>
      <c r="FKA264" s="90"/>
      <c r="FKB264" s="90"/>
      <c r="FKC264" s="89"/>
      <c r="FKD264" s="87"/>
      <c r="FKE264" s="87"/>
      <c r="FKF264" s="88"/>
      <c r="FKG264" s="80"/>
      <c r="FKH264" s="87"/>
      <c r="FKI264" s="89"/>
      <c r="FKJ264" s="89"/>
      <c r="FKK264" s="90"/>
      <c r="FKL264" s="90"/>
      <c r="FKM264" s="89"/>
      <c r="FKN264" s="87"/>
      <c r="FKO264" s="87"/>
      <c r="FKP264" s="88"/>
      <c r="FKQ264" s="80"/>
      <c r="FKR264" s="87"/>
      <c r="FKS264" s="89"/>
      <c r="FKT264" s="89"/>
      <c r="FKU264" s="90"/>
      <c r="FKV264" s="90"/>
      <c r="FKW264" s="89"/>
      <c r="FKX264" s="87"/>
      <c r="FKY264" s="87"/>
      <c r="FKZ264" s="88"/>
      <c r="FLA264" s="80"/>
      <c r="FLB264" s="87"/>
      <c r="FLC264" s="89"/>
      <c r="FLD264" s="89"/>
      <c r="FLE264" s="90"/>
      <c r="FLF264" s="90"/>
      <c r="FLG264" s="89"/>
      <c r="FLH264" s="87"/>
      <c r="FLI264" s="87"/>
      <c r="FLJ264" s="88"/>
      <c r="FLK264" s="80"/>
      <c r="FLL264" s="87"/>
      <c r="FLM264" s="89"/>
      <c r="FLN264" s="89"/>
      <c r="FLO264" s="90"/>
      <c r="FLP264" s="90"/>
      <c r="FLQ264" s="89"/>
      <c r="FLR264" s="87"/>
      <c r="FLS264" s="87"/>
      <c r="FLT264" s="88"/>
      <c r="FLU264" s="80"/>
      <c r="FLV264" s="87"/>
      <c r="FLW264" s="89"/>
      <c r="FLX264" s="89"/>
      <c r="FLY264" s="90"/>
      <c r="FLZ264" s="90"/>
      <c r="FMA264" s="89"/>
      <c r="FMB264" s="87"/>
      <c r="FMC264" s="87"/>
      <c r="FMD264" s="88"/>
      <c r="FME264" s="80"/>
      <c r="FMF264" s="87"/>
      <c r="FMG264" s="89"/>
      <c r="FMH264" s="89"/>
      <c r="FMI264" s="90"/>
      <c r="FMJ264" s="90"/>
      <c r="FMK264" s="89"/>
      <c r="FML264" s="87"/>
      <c r="FMM264" s="87"/>
      <c r="FMN264" s="88"/>
      <c r="FMO264" s="80"/>
      <c r="FMP264" s="87"/>
      <c r="FMQ264" s="89"/>
      <c r="FMR264" s="89"/>
      <c r="FMS264" s="90"/>
      <c r="FMT264" s="90"/>
      <c r="FMU264" s="89"/>
      <c r="FMV264" s="87"/>
      <c r="FMW264" s="87"/>
      <c r="FMX264" s="88"/>
      <c r="FMY264" s="80"/>
      <c r="FMZ264" s="87"/>
      <c r="FNA264" s="89"/>
      <c r="FNB264" s="89"/>
      <c r="FNC264" s="90"/>
      <c r="FND264" s="90"/>
      <c r="FNE264" s="89"/>
      <c r="FNF264" s="87"/>
      <c r="FNG264" s="87"/>
      <c r="FNH264" s="88"/>
      <c r="FNI264" s="80"/>
      <c r="FNJ264" s="87"/>
      <c r="FNK264" s="89"/>
      <c r="FNL264" s="89"/>
      <c r="FNM264" s="90"/>
      <c r="FNN264" s="90"/>
      <c r="FNO264" s="89"/>
      <c r="FNP264" s="87"/>
      <c r="FNQ264" s="87"/>
      <c r="FNR264" s="88"/>
      <c r="FNS264" s="80"/>
      <c r="FNT264" s="87"/>
      <c r="FNU264" s="89"/>
      <c r="FNV264" s="89"/>
      <c r="FNW264" s="90"/>
      <c r="FNX264" s="90"/>
      <c r="FNY264" s="89"/>
      <c r="FNZ264" s="87"/>
      <c r="FOA264" s="87"/>
      <c r="FOB264" s="88"/>
      <c r="FOC264" s="80"/>
      <c r="FOD264" s="87"/>
      <c r="FOE264" s="89"/>
      <c r="FOF264" s="89"/>
      <c r="FOG264" s="90"/>
      <c r="FOH264" s="90"/>
      <c r="FOI264" s="89"/>
      <c r="FOJ264" s="87"/>
      <c r="FOK264" s="87"/>
      <c r="FOL264" s="88"/>
      <c r="FOM264" s="80"/>
      <c r="FON264" s="87"/>
      <c r="FOO264" s="89"/>
      <c r="FOP264" s="89"/>
      <c r="FOQ264" s="90"/>
      <c r="FOR264" s="90"/>
      <c r="FOS264" s="89"/>
      <c r="FOT264" s="87"/>
      <c r="FOU264" s="87"/>
      <c r="FOV264" s="88"/>
      <c r="FOW264" s="80"/>
      <c r="FOX264" s="87"/>
      <c r="FOY264" s="89"/>
      <c r="FOZ264" s="89"/>
      <c r="FPA264" s="90"/>
      <c r="FPB264" s="90"/>
      <c r="FPC264" s="89"/>
      <c r="FPD264" s="87"/>
      <c r="FPE264" s="87"/>
      <c r="FPF264" s="88"/>
      <c r="FPG264" s="80"/>
      <c r="FPH264" s="87"/>
      <c r="FPI264" s="89"/>
      <c r="FPJ264" s="89"/>
      <c r="FPK264" s="90"/>
      <c r="FPL264" s="90"/>
      <c r="FPM264" s="89"/>
      <c r="FPN264" s="87"/>
      <c r="FPO264" s="87"/>
      <c r="FPP264" s="88"/>
      <c r="FPQ264" s="80"/>
      <c r="FPR264" s="87"/>
      <c r="FPS264" s="89"/>
      <c r="FPT264" s="89"/>
      <c r="FPU264" s="90"/>
      <c r="FPV264" s="90"/>
      <c r="FPW264" s="89"/>
      <c r="FPX264" s="87"/>
      <c r="FPY264" s="87"/>
      <c r="FPZ264" s="88"/>
      <c r="FQA264" s="80"/>
      <c r="FQB264" s="87"/>
      <c r="FQC264" s="89"/>
      <c r="FQD264" s="89"/>
      <c r="FQE264" s="90"/>
      <c r="FQF264" s="90"/>
      <c r="FQG264" s="89"/>
      <c r="FQH264" s="87"/>
      <c r="FQI264" s="87"/>
      <c r="FQJ264" s="88"/>
      <c r="FQK264" s="80"/>
      <c r="FQL264" s="87"/>
      <c r="FQM264" s="89"/>
      <c r="FQN264" s="89"/>
      <c r="FQO264" s="90"/>
      <c r="FQP264" s="90"/>
      <c r="FQQ264" s="89"/>
      <c r="FQR264" s="87"/>
      <c r="FQS264" s="87"/>
      <c r="FQT264" s="88"/>
      <c r="FQU264" s="80"/>
      <c r="FQV264" s="87"/>
      <c r="FQW264" s="89"/>
      <c r="FQX264" s="89"/>
      <c r="FQY264" s="90"/>
      <c r="FQZ264" s="90"/>
      <c r="FRA264" s="89"/>
      <c r="FRB264" s="87"/>
      <c r="FRC264" s="87"/>
      <c r="FRD264" s="88"/>
      <c r="FRE264" s="80"/>
      <c r="FRF264" s="87"/>
      <c r="FRG264" s="89"/>
      <c r="FRH264" s="89"/>
      <c r="FRI264" s="90"/>
      <c r="FRJ264" s="90"/>
      <c r="FRK264" s="89"/>
      <c r="FRL264" s="87"/>
      <c r="FRM264" s="87"/>
      <c r="FRN264" s="88"/>
      <c r="FRO264" s="80"/>
      <c r="FRP264" s="87"/>
      <c r="FRQ264" s="89"/>
      <c r="FRR264" s="89"/>
      <c r="FRS264" s="90"/>
      <c r="FRT264" s="90"/>
      <c r="FRU264" s="89"/>
      <c r="FRV264" s="87"/>
      <c r="FRW264" s="87"/>
      <c r="FRX264" s="88"/>
      <c r="FRY264" s="80"/>
      <c r="FRZ264" s="87"/>
      <c r="FSA264" s="89"/>
      <c r="FSB264" s="89"/>
      <c r="FSC264" s="90"/>
      <c r="FSD264" s="90"/>
      <c r="FSE264" s="89"/>
      <c r="FSF264" s="87"/>
      <c r="FSG264" s="87"/>
      <c r="FSH264" s="88"/>
      <c r="FSI264" s="80"/>
      <c r="FSJ264" s="87"/>
      <c r="FSK264" s="89"/>
      <c r="FSL264" s="89"/>
      <c r="FSM264" s="90"/>
      <c r="FSN264" s="90"/>
      <c r="FSO264" s="89"/>
      <c r="FSP264" s="87"/>
      <c r="FSQ264" s="87"/>
      <c r="FSR264" s="88"/>
      <c r="FSS264" s="80"/>
      <c r="FST264" s="87"/>
      <c r="FSU264" s="89"/>
      <c r="FSV264" s="89"/>
      <c r="FSW264" s="90"/>
      <c r="FSX264" s="90"/>
      <c r="FSY264" s="89"/>
      <c r="FSZ264" s="87"/>
      <c r="FTA264" s="87"/>
      <c r="FTB264" s="88"/>
      <c r="FTC264" s="80"/>
      <c r="FTD264" s="87"/>
      <c r="FTE264" s="89"/>
      <c r="FTF264" s="89"/>
      <c r="FTG264" s="90"/>
      <c r="FTH264" s="90"/>
      <c r="FTI264" s="89"/>
      <c r="FTJ264" s="87"/>
      <c r="FTK264" s="87"/>
      <c r="FTL264" s="88"/>
      <c r="FTM264" s="80"/>
      <c r="FTN264" s="87"/>
      <c r="FTO264" s="89"/>
      <c r="FTP264" s="89"/>
      <c r="FTQ264" s="90"/>
      <c r="FTR264" s="90"/>
      <c r="FTS264" s="89"/>
      <c r="FTT264" s="87"/>
      <c r="FTU264" s="87"/>
      <c r="FTV264" s="88"/>
      <c r="FTW264" s="80"/>
      <c r="FTX264" s="87"/>
      <c r="FTY264" s="89"/>
      <c r="FTZ264" s="89"/>
      <c r="FUA264" s="90"/>
      <c r="FUB264" s="90"/>
      <c r="FUC264" s="89"/>
      <c r="FUD264" s="87"/>
      <c r="FUE264" s="87"/>
      <c r="FUF264" s="88"/>
      <c r="FUG264" s="80"/>
      <c r="FUH264" s="87"/>
      <c r="FUI264" s="89"/>
      <c r="FUJ264" s="89"/>
      <c r="FUK264" s="90"/>
      <c r="FUL264" s="90"/>
      <c r="FUM264" s="89"/>
      <c r="FUN264" s="87"/>
      <c r="FUO264" s="87"/>
      <c r="FUP264" s="88"/>
      <c r="FUQ264" s="80"/>
      <c r="FUR264" s="87"/>
      <c r="FUS264" s="89"/>
      <c r="FUT264" s="89"/>
      <c r="FUU264" s="90"/>
      <c r="FUV264" s="90"/>
      <c r="FUW264" s="89"/>
      <c r="FUX264" s="87"/>
      <c r="FUY264" s="87"/>
      <c r="FUZ264" s="88"/>
      <c r="FVA264" s="80"/>
      <c r="FVB264" s="87"/>
      <c r="FVC264" s="89"/>
      <c r="FVD264" s="89"/>
      <c r="FVE264" s="90"/>
      <c r="FVF264" s="90"/>
      <c r="FVG264" s="89"/>
      <c r="FVH264" s="87"/>
      <c r="FVI264" s="87"/>
      <c r="FVJ264" s="88"/>
      <c r="FVK264" s="80"/>
      <c r="FVL264" s="87"/>
      <c r="FVM264" s="89"/>
      <c r="FVN264" s="89"/>
      <c r="FVO264" s="90"/>
      <c r="FVP264" s="90"/>
      <c r="FVQ264" s="89"/>
      <c r="FVR264" s="87"/>
      <c r="FVS264" s="87"/>
      <c r="FVT264" s="88"/>
      <c r="FVU264" s="80"/>
      <c r="FVV264" s="87"/>
      <c r="FVW264" s="89"/>
      <c r="FVX264" s="89"/>
      <c r="FVY264" s="90"/>
      <c r="FVZ264" s="90"/>
      <c r="FWA264" s="89"/>
      <c r="FWB264" s="87"/>
      <c r="FWC264" s="87"/>
      <c r="FWD264" s="88"/>
      <c r="FWE264" s="80"/>
      <c r="FWF264" s="87"/>
      <c r="FWG264" s="89"/>
      <c r="FWH264" s="89"/>
      <c r="FWI264" s="90"/>
      <c r="FWJ264" s="90"/>
      <c r="FWK264" s="89"/>
      <c r="FWL264" s="87"/>
      <c r="FWM264" s="87"/>
      <c r="FWN264" s="88"/>
      <c r="FWO264" s="80"/>
      <c r="FWP264" s="87"/>
      <c r="FWQ264" s="89"/>
      <c r="FWR264" s="89"/>
      <c r="FWS264" s="90"/>
      <c r="FWT264" s="90"/>
      <c r="FWU264" s="89"/>
      <c r="FWV264" s="87"/>
      <c r="FWW264" s="87"/>
      <c r="FWX264" s="88"/>
      <c r="FWY264" s="80"/>
      <c r="FWZ264" s="87"/>
      <c r="FXA264" s="89"/>
      <c r="FXB264" s="89"/>
      <c r="FXC264" s="90"/>
      <c r="FXD264" s="90"/>
      <c r="FXE264" s="89"/>
      <c r="FXF264" s="87"/>
      <c r="FXG264" s="87"/>
      <c r="FXH264" s="88"/>
      <c r="FXI264" s="80"/>
      <c r="FXJ264" s="87"/>
      <c r="FXK264" s="89"/>
      <c r="FXL264" s="89"/>
      <c r="FXM264" s="90"/>
      <c r="FXN264" s="90"/>
      <c r="FXO264" s="89"/>
      <c r="FXP264" s="87"/>
      <c r="FXQ264" s="87"/>
      <c r="FXR264" s="88"/>
      <c r="FXS264" s="80"/>
      <c r="FXT264" s="87"/>
      <c r="FXU264" s="89"/>
      <c r="FXV264" s="89"/>
      <c r="FXW264" s="90"/>
      <c r="FXX264" s="90"/>
      <c r="FXY264" s="89"/>
      <c r="FXZ264" s="87"/>
      <c r="FYA264" s="87"/>
      <c r="FYB264" s="88"/>
      <c r="FYC264" s="80"/>
      <c r="FYD264" s="87"/>
      <c r="FYE264" s="89"/>
      <c r="FYF264" s="89"/>
      <c r="FYG264" s="90"/>
      <c r="FYH264" s="90"/>
      <c r="FYI264" s="89"/>
      <c r="FYJ264" s="87"/>
      <c r="FYK264" s="87"/>
      <c r="FYL264" s="88"/>
      <c r="FYM264" s="80"/>
      <c r="FYN264" s="87"/>
      <c r="FYO264" s="89"/>
      <c r="FYP264" s="89"/>
      <c r="FYQ264" s="90"/>
      <c r="FYR264" s="90"/>
      <c r="FYS264" s="89"/>
      <c r="FYT264" s="87"/>
      <c r="FYU264" s="87"/>
      <c r="FYV264" s="88"/>
      <c r="FYW264" s="80"/>
      <c r="FYX264" s="87"/>
      <c r="FYY264" s="89"/>
      <c r="FYZ264" s="89"/>
      <c r="FZA264" s="90"/>
      <c r="FZB264" s="90"/>
      <c r="FZC264" s="89"/>
      <c r="FZD264" s="87"/>
      <c r="FZE264" s="87"/>
      <c r="FZF264" s="88"/>
      <c r="FZG264" s="80"/>
      <c r="FZH264" s="87"/>
      <c r="FZI264" s="89"/>
      <c r="FZJ264" s="89"/>
      <c r="FZK264" s="90"/>
      <c r="FZL264" s="90"/>
      <c r="FZM264" s="89"/>
      <c r="FZN264" s="87"/>
      <c r="FZO264" s="87"/>
      <c r="FZP264" s="88"/>
      <c r="FZQ264" s="80"/>
      <c r="FZR264" s="87"/>
      <c r="FZS264" s="89"/>
      <c r="FZT264" s="89"/>
      <c r="FZU264" s="90"/>
      <c r="FZV264" s="90"/>
      <c r="FZW264" s="89"/>
      <c r="FZX264" s="87"/>
      <c r="FZY264" s="87"/>
      <c r="FZZ264" s="88"/>
      <c r="GAA264" s="80"/>
      <c r="GAB264" s="87"/>
      <c r="GAC264" s="89"/>
      <c r="GAD264" s="89"/>
      <c r="GAE264" s="90"/>
      <c r="GAF264" s="90"/>
      <c r="GAG264" s="89"/>
      <c r="GAH264" s="87"/>
      <c r="GAI264" s="87"/>
      <c r="GAJ264" s="88"/>
      <c r="GAK264" s="80"/>
      <c r="GAL264" s="87"/>
      <c r="GAM264" s="89"/>
      <c r="GAN264" s="89"/>
      <c r="GAO264" s="90"/>
      <c r="GAP264" s="90"/>
      <c r="GAQ264" s="89"/>
      <c r="GAR264" s="87"/>
      <c r="GAS264" s="87"/>
      <c r="GAT264" s="88"/>
      <c r="GAU264" s="80"/>
      <c r="GAV264" s="87"/>
      <c r="GAW264" s="89"/>
      <c r="GAX264" s="89"/>
      <c r="GAY264" s="90"/>
      <c r="GAZ264" s="90"/>
      <c r="GBA264" s="89"/>
      <c r="GBB264" s="87"/>
      <c r="GBC264" s="87"/>
      <c r="GBD264" s="88"/>
      <c r="GBE264" s="80"/>
      <c r="GBF264" s="87"/>
      <c r="GBG264" s="89"/>
      <c r="GBH264" s="89"/>
      <c r="GBI264" s="90"/>
      <c r="GBJ264" s="90"/>
      <c r="GBK264" s="89"/>
      <c r="GBL264" s="87"/>
      <c r="GBM264" s="87"/>
      <c r="GBN264" s="88"/>
      <c r="GBO264" s="80"/>
      <c r="GBP264" s="87"/>
      <c r="GBQ264" s="89"/>
      <c r="GBR264" s="89"/>
      <c r="GBS264" s="90"/>
      <c r="GBT264" s="90"/>
      <c r="GBU264" s="89"/>
      <c r="GBV264" s="87"/>
      <c r="GBW264" s="87"/>
      <c r="GBX264" s="88"/>
      <c r="GBY264" s="80"/>
      <c r="GBZ264" s="87"/>
      <c r="GCA264" s="89"/>
      <c r="GCB264" s="89"/>
      <c r="GCC264" s="90"/>
      <c r="GCD264" s="90"/>
      <c r="GCE264" s="89"/>
      <c r="GCF264" s="87"/>
      <c r="GCG264" s="87"/>
      <c r="GCH264" s="88"/>
      <c r="GCI264" s="80"/>
      <c r="GCJ264" s="87"/>
      <c r="GCK264" s="89"/>
      <c r="GCL264" s="89"/>
      <c r="GCM264" s="90"/>
      <c r="GCN264" s="90"/>
      <c r="GCO264" s="89"/>
      <c r="GCP264" s="87"/>
      <c r="GCQ264" s="87"/>
      <c r="GCR264" s="88"/>
      <c r="GCS264" s="80"/>
      <c r="GCT264" s="87"/>
      <c r="GCU264" s="89"/>
      <c r="GCV264" s="89"/>
      <c r="GCW264" s="90"/>
      <c r="GCX264" s="90"/>
      <c r="GCY264" s="89"/>
      <c r="GCZ264" s="87"/>
      <c r="GDA264" s="87"/>
      <c r="GDB264" s="88"/>
      <c r="GDC264" s="80"/>
      <c r="GDD264" s="87"/>
      <c r="GDE264" s="89"/>
      <c r="GDF264" s="89"/>
      <c r="GDG264" s="90"/>
      <c r="GDH264" s="90"/>
      <c r="GDI264" s="89"/>
      <c r="GDJ264" s="87"/>
      <c r="GDK264" s="87"/>
      <c r="GDL264" s="88"/>
      <c r="GDM264" s="80"/>
      <c r="GDN264" s="87"/>
      <c r="GDO264" s="89"/>
      <c r="GDP264" s="89"/>
      <c r="GDQ264" s="90"/>
      <c r="GDR264" s="90"/>
      <c r="GDS264" s="89"/>
      <c r="GDT264" s="87"/>
      <c r="GDU264" s="87"/>
      <c r="GDV264" s="88"/>
      <c r="GDW264" s="80"/>
      <c r="GDX264" s="87"/>
      <c r="GDY264" s="89"/>
      <c r="GDZ264" s="89"/>
      <c r="GEA264" s="90"/>
      <c r="GEB264" s="90"/>
      <c r="GEC264" s="89"/>
      <c r="GED264" s="87"/>
      <c r="GEE264" s="87"/>
      <c r="GEF264" s="88"/>
      <c r="GEG264" s="80"/>
      <c r="GEH264" s="87"/>
      <c r="GEI264" s="89"/>
      <c r="GEJ264" s="89"/>
      <c r="GEK264" s="90"/>
      <c r="GEL264" s="90"/>
      <c r="GEM264" s="89"/>
      <c r="GEN264" s="87"/>
      <c r="GEO264" s="87"/>
      <c r="GEP264" s="88"/>
      <c r="GEQ264" s="80"/>
      <c r="GER264" s="87"/>
      <c r="GES264" s="89"/>
      <c r="GET264" s="89"/>
      <c r="GEU264" s="90"/>
      <c r="GEV264" s="90"/>
      <c r="GEW264" s="89"/>
      <c r="GEX264" s="87"/>
      <c r="GEY264" s="87"/>
      <c r="GEZ264" s="88"/>
      <c r="GFA264" s="80"/>
      <c r="GFB264" s="87"/>
      <c r="GFC264" s="89"/>
      <c r="GFD264" s="89"/>
      <c r="GFE264" s="90"/>
      <c r="GFF264" s="90"/>
      <c r="GFG264" s="89"/>
      <c r="GFH264" s="87"/>
      <c r="GFI264" s="87"/>
      <c r="GFJ264" s="88"/>
      <c r="GFK264" s="80"/>
      <c r="GFL264" s="87"/>
      <c r="GFM264" s="89"/>
      <c r="GFN264" s="89"/>
      <c r="GFO264" s="90"/>
      <c r="GFP264" s="90"/>
      <c r="GFQ264" s="89"/>
      <c r="GFR264" s="87"/>
      <c r="GFS264" s="87"/>
      <c r="GFT264" s="88"/>
      <c r="GFU264" s="80"/>
      <c r="GFV264" s="87"/>
      <c r="GFW264" s="89"/>
      <c r="GFX264" s="89"/>
      <c r="GFY264" s="90"/>
      <c r="GFZ264" s="90"/>
      <c r="GGA264" s="89"/>
      <c r="GGB264" s="87"/>
      <c r="GGC264" s="87"/>
      <c r="GGD264" s="88"/>
      <c r="GGE264" s="80"/>
      <c r="GGF264" s="87"/>
      <c r="GGG264" s="89"/>
      <c r="GGH264" s="89"/>
      <c r="GGI264" s="90"/>
      <c r="GGJ264" s="90"/>
      <c r="GGK264" s="89"/>
      <c r="GGL264" s="87"/>
      <c r="GGM264" s="87"/>
      <c r="GGN264" s="88"/>
      <c r="GGO264" s="80"/>
      <c r="GGP264" s="87"/>
      <c r="GGQ264" s="89"/>
      <c r="GGR264" s="89"/>
      <c r="GGS264" s="90"/>
      <c r="GGT264" s="90"/>
      <c r="GGU264" s="89"/>
      <c r="GGV264" s="87"/>
      <c r="GGW264" s="87"/>
      <c r="GGX264" s="88"/>
      <c r="GGY264" s="80"/>
      <c r="GGZ264" s="87"/>
      <c r="GHA264" s="89"/>
      <c r="GHB264" s="89"/>
      <c r="GHC264" s="90"/>
      <c r="GHD264" s="90"/>
      <c r="GHE264" s="89"/>
      <c r="GHF264" s="87"/>
      <c r="GHG264" s="87"/>
      <c r="GHH264" s="88"/>
      <c r="GHI264" s="80"/>
      <c r="GHJ264" s="87"/>
      <c r="GHK264" s="89"/>
      <c r="GHL264" s="89"/>
      <c r="GHM264" s="90"/>
      <c r="GHN264" s="90"/>
      <c r="GHO264" s="89"/>
      <c r="GHP264" s="87"/>
      <c r="GHQ264" s="87"/>
      <c r="GHR264" s="88"/>
      <c r="GHS264" s="80"/>
      <c r="GHT264" s="87"/>
      <c r="GHU264" s="89"/>
      <c r="GHV264" s="89"/>
      <c r="GHW264" s="90"/>
      <c r="GHX264" s="90"/>
      <c r="GHY264" s="89"/>
      <c r="GHZ264" s="87"/>
      <c r="GIA264" s="87"/>
      <c r="GIB264" s="88"/>
      <c r="GIC264" s="80"/>
      <c r="GID264" s="87"/>
      <c r="GIE264" s="89"/>
      <c r="GIF264" s="89"/>
      <c r="GIG264" s="90"/>
      <c r="GIH264" s="90"/>
      <c r="GII264" s="89"/>
      <c r="GIJ264" s="87"/>
      <c r="GIK264" s="87"/>
      <c r="GIL264" s="88"/>
      <c r="GIM264" s="80"/>
      <c r="GIN264" s="87"/>
      <c r="GIO264" s="89"/>
      <c r="GIP264" s="89"/>
      <c r="GIQ264" s="90"/>
      <c r="GIR264" s="90"/>
      <c r="GIS264" s="89"/>
      <c r="GIT264" s="87"/>
      <c r="GIU264" s="87"/>
      <c r="GIV264" s="88"/>
      <c r="GIW264" s="80"/>
      <c r="GIX264" s="87"/>
      <c r="GIY264" s="89"/>
      <c r="GIZ264" s="89"/>
      <c r="GJA264" s="90"/>
      <c r="GJB264" s="90"/>
      <c r="GJC264" s="89"/>
      <c r="GJD264" s="87"/>
      <c r="GJE264" s="87"/>
      <c r="GJF264" s="88"/>
      <c r="GJG264" s="80"/>
      <c r="GJH264" s="87"/>
      <c r="GJI264" s="89"/>
      <c r="GJJ264" s="89"/>
      <c r="GJK264" s="90"/>
      <c r="GJL264" s="90"/>
      <c r="GJM264" s="89"/>
      <c r="GJN264" s="87"/>
      <c r="GJO264" s="87"/>
      <c r="GJP264" s="88"/>
      <c r="GJQ264" s="80"/>
      <c r="GJR264" s="87"/>
      <c r="GJS264" s="89"/>
      <c r="GJT264" s="89"/>
      <c r="GJU264" s="90"/>
      <c r="GJV264" s="90"/>
      <c r="GJW264" s="89"/>
      <c r="GJX264" s="87"/>
      <c r="GJY264" s="87"/>
      <c r="GJZ264" s="88"/>
      <c r="GKA264" s="80"/>
      <c r="GKB264" s="87"/>
      <c r="GKC264" s="89"/>
      <c r="GKD264" s="89"/>
      <c r="GKE264" s="90"/>
      <c r="GKF264" s="90"/>
      <c r="GKG264" s="89"/>
      <c r="GKH264" s="87"/>
      <c r="GKI264" s="87"/>
      <c r="GKJ264" s="88"/>
      <c r="GKK264" s="80"/>
      <c r="GKL264" s="87"/>
      <c r="GKM264" s="89"/>
      <c r="GKN264" s="89"/>
      <c r="GKO264" s="90"/>
      <c r="GKP264" s="90"/>
      <c r="GKQ264" s="89"/>
      <c r="GKR264" s="87"/>
      <c r="GKS264" s="87"/>
      <c r="GKT264" s="88"/>
      <c r="GKU264" s="80"/>
      <c r="GKV264" s="87"/>
      <c r="GKW264" s="89"/>
      <c r="GKX264" s="89"/>
      <c r="GKY264" s="90"/>
      <c r="GKZ264" s="90"/>
      <c r="GLA264" s="89"/>
      <c r="GLB264" s="87"/>
      <c r="GLC264" s="87"/>
      <c r="GLD264" s="88"/>
      <c r="GLE264" s="80"/>
      <c r="GLF264" s="87"/>
      <c r="GLG264" s="89"/>
      <c r="GLH264" s="89"/>
      <c r="GLI264" s="90"/>
      <c r="GLJ264" s="90"/>
      <c r="GLK264" s="89"/>
      <c r="GLL264" s="87"/>
      <c r="GLM264" s="87"/>
      <c r="GLN264" s="88"/>
      <c r="GLO264" s="80"/>
      <c r="GLP264" s="87"/>
      <c r="GLQ264" s="89"/>
      <c r="GLR264" s="89"/>
      <c r="GLS264" s="90"/>
      <c r="GLT264" s="90"/>
      <c r="GLU264" s="89"/>
      <c r="GLV264" s="87"/>
      <c r="GLW264" s="87"/>
      <c r="GLX264" s="88"/>
      <c r="GLY264" s="80"/>
      <c r="GLZ264" s="87"/>
      <c r="GMA264" s="89"/>
      <c r="GMB264" s="89"/>
      <c r="GMC264" s="90"/>
      <c r="GMD264" s="90"/>
      <c r="GME264" s="89"/>
      <c r="GMF264" s="87"/>
      <c r="GMG264" s="87"/>
      <c r="GMH264" s="88"/>
      <c r="GMI264" s="80"/>
      <c r="GMJ264" s="87"/>
      <c r="GMK264" s="89"/>
      <c r="GML264" s="89"/>
      <c r="GMM264" s="90"/>
      <c r="GMN264" s="90"/>
      <c r="GMO264" s="89"/>
      <c r="GMP264" s="87"/>
      <c r="GMQ264" s="87"/>
      <c r="GMR264" s="88"/>
      <c r="GMS264" s="80"/>
      <c r="GMT264" s="87"/>
      <c r="GMU264" s="89"/>
      <c r="GMV264" s="89"/>
      <c r="GMW264" s="90"/>
      <c r="GMX264" s="90"/>
      <c r="GMY264" s="89"/>
      <c r="GMZ264" s="87"/>
      <c r="GNA264" s="87"/>
      <c r="GNB264" s="88"/>
      <c r="GNC264" s="80"/>
      <c r="GND264" s="87"/>
      <c r="GNE264" s="89"/>
      <c r="GNF264" s="89"/>
      <c r="GNG264" s="90"/>
      <c r="GNH264" s="90"/>
      <c r="GNI264" s="89"/>
      <c r="GNJ264" s="87"/>
      <c r="GNK264" s="87"/>
      <c r="GNL264" s="88"/>
      <c r="GNM264" s="80"/>
      <c r="GNN264" s="87"/>
      <c r="GNO264" s="89"/>
      <c r="GNP264" s="89"/>
      <c r="GNQ264" s="90"/>
      <c r="GNR264" s="90"/>
      <c r="GNS264" s="89"/>
      <c r="GNT264" s="87"/>
      <c r="GNU264" s="87"/>
      <c r="GNV264" s="88"/>
      <c r="GNW264" s="80"/>
      <c r="GNX264" s="87"/>
      <c r="GNY264" s="89"/>
      <c r="GNZ264" s="89"/>
      <c r="GOA264" s="90"/>
      <c r="GOB264" s="90"/>
      <c r="GOC264" s="89"/>
      <c r="GOD264" s="87"/>
      <c r="GOE264" s="87"/>
      <c r="GOF264" s="88"/>
      <c r="GOG264" s="80"/>
      <c r="GOH264" s="87"/>
      <c r="GOI264" s="89"/>
      <c r="GOJ264" s="89"/>
      <c r="GOK264" s="90"/>
      <c r="GOL264" s="90"/>
      <c r="GOM264" s="89"/>
      <c r="GON264" s="87"/>
      <c r="GOO264" s="87"/>
      <c r="GOP264" s="88"/>
      <c r="GOQ264" s="80"/>
      <c r="GOR264" s="87"/>
      <c r="GOS264" s="89"/>
      <c r="GOT264" s="89"/>
      <c r="GOU264" s="90"/>
      <c r="GOV264" s="90"/>
      <c r="GOW264" s="89"/>
      <c r="GOX264" s="87"/>
      <c r="GOY264" s="87"/>
      <c r="GOZ264" s="88"/>
      <c r="GPA264" s="80"/>
      <c r="GPB264" s="87"/>
      <c r="GPC264" s="89"/>
      <c r="GPD264" s="89"/>
      <c r="GPE264" s="90"/>
      <c r="GPF264" s="90"/>
      <c r="GPG264" s="89"/>
      <c r="GPH264" s="87"/>
      <c r="GPI264" s="87"/>
      <c r="GPJ264" s="88"/>
      <c r="GPK264" s="80"/>
      <c r="GPL264" s="87"/>
      <c r="GPM264" s="89"/>
      <c r="GPN264" s="89"/>
      <c r="GPO264" s="90"/>
      <c r="GPP264" s="90"/>
      <c r="GPQ264" s="89"/>
      <c r="GPR264" s="87"/>
      <c r="GPS264" s="87"/>
      <c r="GPT264" s="88"/>
      <c r="GPU264" s="80"/>
      <c r="GPV264" s="87"/>
      <c r="GPW264" s="89"/>
      <c r="GPX264" s="89"/>
      <c r="GPY264" s="90"/>
      <c r="GPZ264" s="90"/>
      <c r="GQA264" s="89"/>
      <c r="GQB264" s="87"/>
      <c r="GQC264" s="87"/>
      <c r="GQD264" s="88"/>
      <c r="GQE264" s="80"/>
      <c r="GQF264" s="87"/>
      <c r="GQG264" s="89"/>
      <c r="GQH264" s="89"/>
      <c r="GQI264" s="90"/>
      <c r="GQJ264" s="90"/>
      <c r="GQK264" s="89"/>
      <c r="GQL264" s="87"/>
      <c r="GQM264" s="87"/>
      <c r="GQN264" s="88"/>
      <c r="GQO264" s="80"/>
      <c r="GQP264" s="87"/>
      <c r="GQQ264" s="89"/>
      <c r="GQR264" s="89"/>
      <c r="GQS264" s="90"/>
      <c r="GQT264" s="90"/>
      <c r="GQU264" s="89"/>
      <c r="GQV264" s="87"/>
      <c r="GQW264" s="87"/>
      <c r="GQX264" s="88"/>
      <c r="GQY264" s="80"/>
      <c r="GQZ264" s="87"/>
      <c r="GRA264" s="89"/>
      <c r="GRB264" s="89"/>
      <c r="GRC264" s="90"/>
      <c r="GRD264" s="90"/>
      <c r="GRE264" s="89"/>
      <c r="GRF264" s="87"/>
      <c r="GRG264" s="87"/>
      <c r="GRH264" s="88"/>
      <c r="GRI264" s="80"/>
      <c r="GRJ264" s="87"/>
      <c r="GRK264" s="89"/>
      <c r="GRL264" s="89"/>
      <c r="GRM264" s="90"/>
      <c r="GRN264" s="90"/>
      <c r="GRO264" s="89"/>
      <c r="GRP264" s="87"/>
      <c r="GRQ264" s="87"/>
      <c r="GRR264" s="88"/>
      <c r="GRS264" s="80"/>
      <c r="GRT264" s="87"/>
      <c r="GRU264" s="89"/>
      <c r="GRV264" s="89"/>
      <c r="GRW264" s="90"/>
      <c r="GRX264" s="90"/>
      <c r="GRY264" s="89"/>
      <c r="GRZ264" s="87"/>
      <c r="GSA264" s="87"/>
      <c r="GSB264" s="88"/>
      <c r="GSC264" s="80"/>
      <c r="GSD264" s="87"/>
      <c r="GSE264" s="89"/>
      <c r="GSF264" s="89"/>
      <c r="GSG264" s="90"/>
      <c r="GSH264" s="90"/>
      <c r="GSI264" s="89"/>
      <c r="GSJ264" s="87"/>
      <c r="GSK264" s="87"/>
      <c r="GSL264" s="88"/>
      <c r="GSM264" s="80"/>
      <c r="GSN264" s="87"/>
      <c r="GSO264" s="89"/>
      <c r="GSP264" s="89"/>
      <c r="GSQ264" s="90"/>
      <c r="GSR264" s="90"/>
      <c r="GSS264" s="89"/>
      <c r="GST264" s="87"/>
      <c r="GSU264" s="87"/>
      <c r="GSV264" s="88"/>
      <c r="GSW264" s="80"/>
      <c r="GSX264" s="87"/>
      <c r="GSY264" s="89"/>
      <c r="GSZ264" s="89"/>
      <c r="GTA264" s="90"/>
      <c r="GTB264" s="90"/>
      <c r="GTC264" s="89"/>
      <c r="GTD264" s="87"/>
      <c r="GTE264" s="87"/>
      <c r="GTF264" s="88"/>
      <c r="GTG264" s="80"/>
      <c r="GTH264" s="87"/>
      <c r="GTI264" s="89"/>
      <c r="GTJ264" s="89"/>
      <c r="GTK264" s="90"/>
      <c r="GTL264" s="90"/>
      <c r="GTM264" s="89"/>
      <c r="GTN264" s="87"/>
      <c r="GTO264" s="87"/>
      <c r="GTP264" s="88"/>
      <c r="GTQ264" s="80"/>
      <c r="GTR264" s="87"/>
      <c r="GTS264" s="89"/>
      <c r="GTT264" s="89"/>
      <c r="GTU264" s="90"/>
      <c r="GTV264" s="90"/>
      <c r="GTW264" s="89"/>
      <c r="GTX264" s="87"/>
      <c r="GTY264" s="87"/>
      <c r="GTZ264" s="88"/>
      <c r="GUA264" s="80"/>
      <c r="GUB264" s="87"/>
      <c r="GUC264" s="89"/>
      <c r="GUD264" s="89"/>
      <c r="GUE264" s="90"/>
      <c r="GUF264" s="90"/>
      <c r="GUG264" s="89"/>
      <c r="GUH264" s="87"/>
      <c r="GUI264" s="87"/>
      <c r="GUJ264" s="88"/>
      <c r="GUK264" s="80"/>
      <c r="GUL264" s="87"/>
      <c r="GUM264" s="89"/>
      <c r="GUN264" s="89"/>
      <c r="GUO264" s="90"/>
      <c r="GUP264" s="90"/>
      <c r="GUQ264" s="89"/>
      <c r="GUR264" s="87"/>
      <c r="GUS264" s="87"/>
      <c r="GUT264" s="88"/>
      <c r="GUU264" s="80"/>
      <c r="GUV264" s="87"/>
      <c r="GUW264" s="89"/>
      <c r="GUX264" s="89"/>
      <c r="GUY264" s="90"/>
      <c r="GUZ264" s="90"/>
      <c r="GVA264" s="89"/>
      <c r="GVB264" s="87"/>
      <c r="GVC264" s="87"/>
      <c r="GVD264" s="88"/>
      <c r="GVE264" s="80"/>
      <c r="GVF264" s="87"/>
      <c r="GVG264" s="89"/>
      <c r="GVH264" s="89"/>
      <c r="GVI264" s="90"/>
      <c r="GVJ264" s="90"/>
      <c r="GVK264" s="89"/>
      <c r="GVL264" s="87"/>
      <c r="GVM264" s="87"/>
      <c r="GVN264" s="88"/>
      <c r="GVO264" s="80"/>
      <c r="GVP264" s="87"/>
      <c r="GVQ264" s="89"/>
      <c r="GVR264" s="89"/>
      <c r="GVS264" s="90"/>
      <c r="GVT264" s="90"/>
      <c r="GVU264" s="89"/>
      <c r="GVV264" s="87"/>
      <c r="GVW264" s="87"/>
      <c r="GVX264" s="88"/>
      <c r="GVY264" s="80"/>
      <c r="GVZ264" s="87"/>
      <c r="GWA264" s="89"/>
      <c r="GWB264" s="89"/>
      <c r="GWC264" s="90"/>
      <c r="GWD264" s="90"/>
      <c r="GWE264" s="89"/>
      <c r="GWF264" s="87"/>
      <c r="GWG264" s="87"/>
      <c r="GWH264" s="88"/>
      <c r="GWI264" s="80"/>
      <c r="GWJ264" s="87"/>
      <c r="GWK264" s="89"/>
      <c r="GWL264" s="89"/>
      <c r="GWM264" s="90"/>
      <c r="GWN264" s="90"/>
      <c r="GWO264" s="89"/>
      <c r="GWP264" s="87"/>
      <c r="GWQ264" s="87"/>
      <c r="GWR264" s="88"/>
      <c r="GWS264" s="80"/>
      <c r="GWT264" s="87"/>
      <c r="GWU264" s="89"/>
      <c r="GWV264" s="89"/>
      <c r="GWW264" s="90"/>
      <c r="GWX264" s="90"/>
      <c r="GWY264" s="89"/>
      <c r="GWZ264" s="87"/>
      <c r="GXA264" s="87"/>
      <c r="GXB264" s="88"/>
      <c r="GXC264" s="80"/>
      <c r="GXD264" s="87"/>
      <c r="GXE264" s="89"/>
      <c r="GXF264" s="89"/>
      <c r="GXG264" s="90"/>
      <c r="GXH264" s="90"/>
      <c r="GXI264" s="89"/>
      <c r="GXJ264" s="87"/>
      <c r="GXK264" s="87"/>
      <c r="GXL264" s="88"/>
      <c r="GXM264" s="80"/>
      <c r="GXN264" s="87"/>
      <c r="GXO264" s="89"/>
      <c r="GXP264" s="89"/>
      <c r="GXQ264" s="90"/>
      <c r="GXR264" s="90"/>
      <c r="GXS264" s="89"/>
      <c r="GXT264" s="87"/>
      <c r="GXU264" s="87"/>
      <c r="GXV264" s="88"/>
      <c r="GXW264" s="80"/>
      <c r="GXX264" s="87"/>
      <c r="GXY264" s="89"/>
      <c r="GXZ264" s="89"/>
      <c r="GYA264" s="90"/>
      <c r="GYB264" s="90"/>
      <c r="GYC264" s="89"/>
      <c r="GYD264" s="87"/>
      <c r="GYE264" s="87"/>
      <c r="GYF264" s="88"/>
      <c r="GYG264" s="80"/>
      <c r="GYH264" s="87"/>
      <c r="GYI264" s="89"/>
      <c r="GYJ264" s="89"/>
      <c r="GYK264" s="90"/>
      <c r="GYL264" s="90"/>
      <c r="GYM264" s="89"/>
      <c r="GYN264" s="87"/>
      <c r="GYO264" s="87"/>
      <c r="GYP264" s="88"/>
      <c r="GYQ264" s="80"/>
      <c r="GYR264" s="87"/>
      <c r="GYS264" s="89"/>
      <c r="GYT264" s="89"/>
      <c r="GYU264" s="90"/>
      <c r="GYV264" s="90"/>
      <c r="GYW264" s="89"/>
      <c r="GYX264" s="87"/>
      <c r="GYY264" s="87"/>
      <c r="GYZ264" s="88"/>
      <c r="GZA264" s="80"/>
      <c r="GZB264" s="87"/>
      <c r="GZC264" s="89"/>
      <c r="GZD264" s="89"/>
      <c r="GZE264" s="90"/>
      <c r="GZF264" s="90"/>
      <c r="GZG264" s="89"/>
      <c r="GZH264" s="87"/>
      <c r="GZI264" s="87"/>
      <c r="GZJ264" s="88"/>
      <c r="GZK264" s="80"/>
      <c r="GZL264" s="87"/>
      <c r="GZM264" s="89"/>
      <c r="GZN264" s="89"/>
      <c r="GZO264" s="90"/>
      <c r="GZP264" s="90"/>
      <c r="GZQ264" s="89"/>
      <c r="GZR264" s="87"/>
      <c r="GZS264" s="87"/>
      <c r="GZT264" s="88"/>
      <c r="GZU264" s="80"/>
      <c r="GZV264" s="87"/>
      <c r="GZW264" s="89"/>
      <c r="GZX264" s="89"/>
      <c r="GZY264" s="90"/>
      <c r="GZZ264" s="90"/>
      <c r="HAA264" s="89"/>
      <c r="HAB264" s="87"/>
      <c r="HAC264" s="87"/>
      <c r="HAD264" s="88"/>
      <c r="HAE264" s="80"/>
      <c r="HAF264" s="87"/>
      <c r="HAG264" s="89"/>
      <c r="HAH264" s="89"/>
      <c r="HAI264" s="90"/>
      <c r="HAJ264" s="90"/>
      <c r="HAK264" s="89"/>
      <c r="HAL264" s="87"/>
      <c r="HAM264" s="87"/>
      <c r="HAN264" s="88"/>
      <c r="HAO264" s="80"/>
      <c r="HAP264" s="87"/>
      <c r="HAQ264" s="89"/>
      <c r="HAR264" s="89"/>
      <c r="HAS264" s="90"/>
      <c r="HAT264" s="90"/>
      <c r="HAU264" s="89"/>
      <c r="HAV264" s="87"/>
      <c r="HAW264" s="87"/>
      <c r="HAX264" s="88"/>
      <c r="HAY264" s="80"/>
      <c r="HAZ264" s="87"/>
      <c r="HBA264" s="89"/>
      <c r="HBB264" s="89"/>
      <c r="HBC264" s="90"/>
      <c r="HBD264" s="90"/>
      <c r="HBE264" s="89"/>
      <c r="HBF264" s="87"/>
      <c r="HBG264" s="87"/>
      <c r="HBH264" s="88"/>
      <c r="HBI264" s="80"/>
      <c r="HBJ264" s="87"/>
      <c r="HBK264" s="89"/>
      <c r="HBL264" s="89"/>
      <c r="HBM264" s="90"/>
      <c r="HBN264" s="90"/>
      <c r="HBO264" s="89"/>
      <c r="HBP264" s="87"/>
      <c r="HBQ264" s="87"/>
      <c r="HBR264" s="88"/>
      <c r="HBS264" s="80"/>
      <c r="HBT264" s="87"/>
      <c r="HBU264" s="89"/>
      <c r="HBV264" s="89"/>
      <c r="HBW264" s="90"/>
      <c r="HBX264" s="90"/>
      <c r="HBY264" s="89"/>
      <c r="HBZ264" s="87"/>
      <c r="HCA264" s="87"/>
      <c r="HCB264" s="88"/>
      <c r="HCC264" s="80"/>
      <c r="HCD264" s="87"/>
      <c r="HCE264" s="89"/>
      <c r="HCF264" s="89"/>
      <c r="HCG264" s="90"/>
      <c r="HCH264" s="90"/>
      <c r="HCI264" s="89"/>
      <c r="HCJ264" s="87"/>
      <c r="HCK264" s="87"/>
      <c r="HCL264" s="88"/>
      <c r="HCM264" s="80"/>
      <c r="HCN264" s="87"/>
      <c r="HCO264" s="89"/>
      <c r="HCP264" s="89"/>
      <c r="HCQ264" s="90"/>
      <c r="HCR264" s="90"/>
      <c r="HCS264" s="89"/>
      <c r="HCT264" s="87"/>
      <c r="HCU264" s="87"/>
      <c r="HCV264" s="88"/>
      <c r="HCW264" s="80"/>
      <c r="HCX264" s="87"/>
      <c r="HCY264" s="89"/>
      <c r="HCZ264" s="89"/>
      <c r="HDA264" s="90"/>
      <c r="HDB264" s="90"/>
      <c r="HDC264" s="89"/>
      <c r="HDD264" s="87"/>
      <c r="HDE264" s="87"/>
      <c r="HDF264" s="88"/>
      <c r="HDG264" s="80"/>
      <c r="HDH264" s="87"/>
      <c r="HDI264" s="89"/>
      <c r="HDJ264" s="89"/>
      <c r="HDK264" s="90"/>
      <c r="HDL264" s="90"/>
      <c r="HDM264" s="89"/>
      <c r="HDN264" s="87"/>
      <c r="HDO264" s="87"/>
      <c r="HDP264" s="88"/>
      <c r="HDQ264" s="80"/>
      <c r="HDR264" s="87"/>
      <c r="HDS264" s="89"/>
      <c r="HDT264" s="89"/>
      <c r="HDU264" s="90"/>
      <c r="HDV264" s="90"/>
      <c r="HDW264" s="89"/>
      <c r="HDX264" s="87"/>
      <c r="HDY264" s="87"/>
      <c r="HDZ264" s="88"/>
      <c r="HEA264" s="80"/>
      <c r="HEB264" s="87"/>
      <c r="HEC264" s="89"/>
      <c r="HED264" s="89"/>
      <c r="HEE264" s="90"/>
      <c r="HEF264" s="90"/>
      <c r="HEG264" s="89"/>
      <c r="HEH264" s="87"/>
      <c r="HEI264" s="87"/>
      <c r="HEJ264" s="88"/>
      <c r="HEK264" s="80"/>
      <c r="HEL264" s="87"/>
      <c r="HEM264" s="89"/>
      <c r="HEN264" s="89"/>
      <c r="HEO264" s="90"/>
      <c r="HEP264" s="90"/>
      <c r="HEQ264" s="89"/>
      <c r="HER264" s="87"/>
      <c r="HES264" s="87"/>
      <c r="HET264" s="88"/>
      <c r="HEU264" s="80"/>
      <c r="HEV264" s="87"/>
      <c r="HEW264" s="89"/>
      <c r="HEX264" s="89"/>
      <c r="HEY264" s="90"/>
      <c r="HEZ264" s="90"/>
      <c r="HFA264" s="89"/>
      <c r="HFB264" s="87"/>
      <c r="HFC264" s="87"/>
      <c r="HFD264" s="88"/>
      <c r="HFE264" s="80"/>
      <c r="HFF264" s="87"/>
      <c r="HFG264" s="89"/>
      <c r="HFH264" s="89"/>
      <c r="HFI264" s="90"/>
      <c r="HFJ264" s="90"/>
      <c r="HFK264" s="89"/>
      <c r="HFL264" s="87"/>
      <c r="HFM264" s="87"/>
      <c r="HFN264" s="88"/>
      <c r="HFO264" s="80"/>
      <c r="HFP264" s="87"/>
      <c r="HFQ264" s="89"/>
      <c r="HFR264" s="89"/>
      <c r="HFS264" s="90"/>
      <c r="HFT264" s="90"/>
      <c r="HFU264" s="89"/>
      <c r="HFV264" s="87"/>
      <c r="HFW264" s="87"/>
      <c r="HFX264" s="88"/>
      <c r="HFY264" s="80"/>
      <c r="HFZ264" s="87"/>
      <c r="HGA264" s="89"/>
      <c r="HGB264" s="89"/>
      <c r="HGC264" s="90"/>
      <c r="HGD264" s="90"/>
      <c r="HGE264" s="89"/>
      <c r="HGF264" s="87"/>
      <c r="HGG264" s="87"/>
      <c r="HGH264" s="88"/>
      <c r="HGI264" s="80"/>
      <c r="HGJ264" s="87"/>
      <c r="HGK264" s="89"/>
      <c r="HGL264" s="89"/>
      <c r="HGM264" s="90"/>
      <c r="HGN264" s="90"/>
      <c r="HGO264" s="89"/>
      <c r="HGP264" s="87"/>
      <c r="HGQ264" s="87"/>
      <c r="HGR264" s="88"/>
      <c r="HGS264" s="80"/>
      <c r="HGT264" s="87"/>
      <c r="HGU264" s="89"/>
      <c r="HGV264" s="89"/>
      <c r="HGW264" s="90"/>
      <c r="HGX264" s="90"/>
      <c r="HGY264" s="89"/>
      <c r="HGZ264" s="87"/>
      <c r="HHA264" s="87"/>
      <c r="HHB264" s="88"/>
      <c r="HHC264" s="80"/>
      <c r="HHD264" s="87"/>
      <c r="HHE264" s="89"/>
      <c r="HHF264" s="89"/>
      <c r="HHG264" s="90"/>
      <c r="HHH264" s="90"/>
      <c r="HHI264" s="89"/>
      <c r="HHJ264" s="87"/>
      <c r="HHK264" s="87"/>
      <c r="HHL264" s="88"/>
      <c r="HHM264" s="80"/>
      <c r="HHN264" s="87"/>
      <c r="HHO264" s="89"/>
      <c r="HHP264" s="89"/>
      <c r="HHQ264" s="90"/>
      <c r="HHR264" s="90"/>
      <c r="HHS264" s="89"/>
      <c r="HHT264" s="87"/>
      <c r="HHU264" s="87"/>
      <c r="HHV264" s="88"/>
      <c r="HHW264" s="80"/>
      <c r="HHX264" s="87"/>
      <c r="HHY264" s="89"/>
      <c r="HHZ264" s="89"/>
      <c r="HIA264" s="90"/>
      <c r="HIB264" s="90"/>
      <c r="HIC264" s="89"/>
      <c r="HID264" s="87"/>
      <c r="HIE264" s="87"/>
      <c r="HIF264" s="88"/>
      <c r="HIG264" s="80"/>
      <c r="HIH264" s="87"/>
      <c r="HII264" s="89"/>
      <c r="HIJ264" s="89"/>
      <c r="HIK264" s="90"/>
      <c r="HIL264" s="90"/>
      <c r="HIM264" s="89"/>
      <c r="HIN264" s="87"/>
      <c r="HIO264" s="87"/>
      <c r="HIP264" s="88"/>
      <c r="HIQ264" s="80"/>
      <c r="HIR264" s="87"/>
      <c r="HIS264" s="89"/>
      <c r="HIT264" s="89"/>
      <c r="HIU264" s="90"/>
      <c r="HIV264" s="90"/>
      <c r="HIW264" s="89"/>
      <c r="HIX264" s="87"/>
      <c r="HIY264" s="87"/>
      <c r="HIZ264" s="88"/>
      <c r="HJA264" s="80"/>
      <c r="HJB264" s="87"/>
      <c r="HJC264" s="89"/>
      <c r="HJD264" s="89"/>
      <c r="HJE264" s="90"/>
      <c r="HJF264" s="90"/>
      <c r="HJG264" s="89"/>
      <c r="HJH264" s="87"/>
      <c r="HJI264" s="87"/>
      <c r="HJJ264" s="88"/>
      <c r="HJK264" s="80"/>
      <c r="HJL264" s="87"/>
      <c r="HJM264" s="89"/>
      <c r="HJN264" s="89"/>
      <c r="HJO264" s="90"/>
      <c r="HJP264" s="90"/>
      <c r="HJQ264" s="89"/>
      <c r="HJR264" s="87"/>
      <c r="HJS264" s="87"/>
      <c r="HJT264" s="88"/>
      <c r="HJU264" s="80"/>
      <c r="HJV264" s="87"/>
      <c r="HJW264" s="89"/>
      <c r="HJX264" s="89"/>
      <c r="HJY264" s="90"/>
      <c r="HJZ264" s="90"/>
      <c r="HKA264" s="89"/>
      <c r="HKB264" s="87"/>
      <c r="HKC264" s="87"/>
      <c r="HKD264" s="88"/>
      <c r="HKE264" s="80"/>
      <c r="HKF264" s="87"/>
      <c r="HKG264" s="89"/>
      <c r="HKH264" s="89"/>
      <c r="HKI264" s="90"/>
      <c r="HKJ264" s="90"/>
      <c r="HKK264" s="89"/>
      <c r="HKL264" s="87"/>
      <c r="HKM264" s="87"/>
      <c r="HKN264" s="88"/>
      <c r="HKO264" s="80"/>
      <c r="HKP264" s="87"/>
      <c r="HKQ264" s="89"/>
      <c r="HKR264" s="89"/>
      <c r="HKS264" s="90"/>
      <c r="HKT264" s="90"/>
      <c r="HKU264" s="89"/>
      <c r="HKV264" s="87"/>
      <c r="HKW264" s="87"/>
      <c r="HKX264" s="88"/>
      <c r="HKY264" s="80"/>
      <c r="HKZ264" s="87"/>
      <c r="HLA264" s="89"/>
      <c r="HLB264" s="89"/>
      <c r="HLC264" s="90"/>
      <c r="HLD264" s="90"/>
      <c r="HLE264" s="89"/>
      <c r="HLF264" s="87"/>
      <c r="HLG264" s="87"/>
      <c r="HLH264" s="88"/>
      <c r="HLI264" s="80"/>
      <c r="HLJ264" s="87"/>
      <c r="HLK264" s="89"/>
      <c r="HLL264" s="89"/>
      <c r="HLM264" s="90"/>
      <c r="HLN264" s="90"/>
      <c r="HLO264" s="89"/>
      <c r="HLP264" s="87"/>
      <c r="HLQ264" s="87"/>
      <c r="HLR264" s="88"/>
      <c r="HLS264" s="80"/>
      <c r="HLT264" s="87"/>
      <c r="HLU264" s="89"/>
      <c r="HLV264" s="89"/>
      <c r="HLW264" s="90"/>
      <c r="HLX264" s="90"/>
      <c r="HLY264" s="89"/>
      <c r="HLZ264" s="87"/>
      <c r="HMA264" s="87"/>
      <c r="HMB264" s="88"/>
      <c r="HMC264" s="80"/>
      <c r="HMD264" s="87"/>
      <c r="HME264" s="89"/>
      <c r="HMF264" s="89"/>
      <c r="HMG264" s="90"/>
      <c r="HMH264" s="90"/>
      <c r="HMI264" s="89"/>
      <c r="HMJ264" s="87"/>
      <c r="HMK264" s="87"/>
      <c r="HML264" s="88"/>
      <c r="HMM264" s="80"/>
      <c r="HMN264" s="87"/>
      <c r="HMO264" s="89"/>
      <c r="HMP264" s="89"/>
      <c r="HMQ264" s="90"/>
      <c r="HMR264" s="90"/>
      <c r="HMS264" s="89"/>
      <c r="HMT264" s="87"/>
      <c r="HMU264" s="87"/>
      <c r="HMV264" s="88"/>
      <c r="HMW264" s="80"/>
      <c r="HMX264" s="87"/>
      <c r="HMY264" s="89"/>
      <c r="HMZ264" s="89"/>
      <c r="HNA264" s="90"/>
      <c r="HNB264" s="90"/>
      <c r="HNC264" s="89"/>
      <c r="HND264" s="87"/>
      <c r="HNE264" s="87"/>
      <c r="HNF264" s="88"/>
      <c r="HNG264" s="80"/>
      <c r="HNH264" s="87"/>
      <c r="HNI264" s="89"/>
      <c r="HNJ264" s="89"/>
      <c r="HNK264" s="90"/>
      <c r="HNL264" s="90"/>
      <c r="HNM264" s="89"/>
      <c r="HNN264" s="87"/>
      <c r="HNO264" s="87"/>
      <c r="HNP264" s="88"/>
      <c r="HNQ264" s="80"/>
      <c r="HNR264" s="87"/>
      <c r="HNS264" s="89"/>
      <c r="HNT264" s="89"/>
      <c r="HNU264" s="90"/>
      <c r="HNV264" s="90"/>
      <c r="HNW264" s="89"/>
      <c r="HNX264" s="87"/>
      <c r="HNY264" s="87"/>
      <c r="HNZ264" s="88"/>
      <c r="HOA264" s="80"/>
      <c r="HOB264" s="87"/>
      <c r="HOC264" s="89"/>
      <c r="HOD264" s="89"/>
      <c r="HOE264" s="90"/>
      <c r="HOF264" s="90"/>
      <c r="HOG264" s="89"/>
      <c r="HOH264" s="87"/>
      <c r="HOI264" s="87"/>
      <c r="HOJ264" s="88"/>
      <c r="HOK264" s="80"/>
      <c r="HOL264" s="87"/>
      <c r="HOM264" s="89"/>
      <c r="HON264" s="89"/>
      <c r="HOO264" s="90"/>
      <c r="HOP264" s="90"/>
      <c r="HOQ264" s="89"/>
      <c r="HOR264" s="87"/>
      <c r="HOS264" s="87"/>
      <c r="HOT264" s="88"/>
      <c r="HOU264" s="80"/>
      <c r="HOV264" s="87"/>
      <c r="HOW264" s="89"/>
      <c r="HOX264" s="89"/>
      <c r="HOY264" s="90"/>
      <c r="HOZ264" s="90"/>
      <c r="HPA264" s="89"/>
      <c r="HPB264" s="87"/>
      <c r="HPC264" s="87"/>
      <c r="HPD264" s="88"/>
      <c r="HPE264" s="80"/>
      <c r="HPF264" s="87"/>
      <c r="HPG264" s="89"/>
      <c r="HPH264" s="89"/>
      <c r="HPI264" s="90"/>
      <c r="HPJ264" s="90"/>
      <c r="HPK264" s="89"/>
      <c r="HPL264" s="87"/>
      <c r="HPM264" s="87"/>
      <c r="HPN264" s="88"/>
      <c r="HPO264" s="80"/>
      <c r="HPP264" s="87"/>
      <c r="HPQ264" s="89"/>
      <c r="HPR264" s="89"/>
      <c r="HPS264" s="90"/>
      <c r="HPT264" s="90"/>
      <c r="HPU264" s="89"/>
      <c r="HPV264" s="87"/>
      <c r="HPW264" s="87"/>
      <c r="HPX264" s="88"/>
      <c r="HPY264" s="80"/>
      <c r="HPZ264" s="87"/>
      <c r="HQA264" s="89"/>
      <c r="HQB264" s="89"/>
      <c r="HQC264" s="90"/>
      <c r="HQD264" s="90"/>
      <c r="HQE264" s="89"/>
      <c r="HQF264" s="87"/>
      <c r="HQG264" s="87"/>
      <c r="HQH264" s="88"/>
      <c r="HQI264" s="80"/>
      <c r="HQJ264" s="87"/>
      <c r="HQK264" s="89"/>
      <c r="HQL264" s="89"/>
      <c r="HQM264" s="90"/>
      <c r="HQN264" s="90"/>
      <c r="HQO264" s="89"/>
      <c r="HQP264" s="87"/>
      <c r="HQQ264" s="87"/>
      <c r="HQR264" s="88"/>
      <c r="HQS264" s="80"/>
      <c r="HQT264" s="87"/>
      <c r="HQU264" s="89"/>
      <c r="HQV264" s="89"/>
      <c r="HQW264" s="90"/>
      <c r="HQX264" s="90"/>
      <c r="HQY264" s="89"/>
      <c r="HQZ264" s="87"/>
      <c r="HRA264" s="87"/>
      <c r="HRB264" s="88"/>
      <c r="HRC264" s="80"/>
      <c r="HRD264" s="87"/>
      <c r="HRE264" s="89"/>
      <c r="HRF264" s="89"/>
      <c r="HRG264" s="90"/>
      <c r="HRH264" s="90"/>
      <c r="HRI264" s="89"/>
      <c r="HRJ264" s="87"/>
      <c r="HRK264" s="87"/>
      <c r="HRL264" s="88"/>
      <c r="HRM264" s="80"/>
      <c r="HRN264" s="87"/>
      <c r="HRO264" s="89"/>
      <c r="HRP264" s="89"/>
      <c r="HRQ264" s="90"/>
      <c r="HRR264" s="90"/>
      <c r="HRS264" s="89"/>
      <c r="HRT264" s="87"/>
      <c r="HRU264" s="87"/>
      <c r="HRV264" s="88"/>
      <c r="HRW264" s="80"/>
      <c r="HRX264" s="87"/>
      <c r="HRY264" s="89"/>
      <c r="HRZ264" s="89"/>
      <c r="HSA264" s="90"/>
      <c r="HSB264" s="90"/>
      <c r="HSC264" s="89"/>
      <c r="HSD264" s="87"/>
      <c r="HSE264" s="87"/>
      <c r="HSF264" s="88"/>
      <c r="HSG264" s="80"/>
      <c r="HSH264" s="87"/>
      <c r="HSI264" s="89"/>
      <c r="HSJ264" s="89"/>
      <c r="HSK264" s="90"/>
      <c r="HSL264" s="90"/>
      <c r="HSM264" s="89"/>
      <c r="HSN264" s="87"/>
      <c r="HSO264" s="87"/>
      <c r="HSP264" s="88"/>
      <c r="HSQ264" s="80"/>
      <c r="HSR264" s="87"/>
      <c r="HSS264" s="89"/>
      <c r="HST264" s="89"/>
      <c r="HSU264" s="90"/>
      <c r="HSV264" s="90"/>
      <c r="HSW264" s="89"/>
      <c r="HSX264" s="87"/>
      <c r="HSY264" s="87"/>
      <c r="HSZ264" s="88"/>
      <c r="HTA264" s="80"/>
      <c r="HTB264" s="87"/>
      <c r="HTC264" s="89"/>
      <c r="HTD264" s="89"/>
      <c r="HTE264" s="90"/>
      <c r="HTF264" s="90"/>
      <c r="HTG264" s="89"/>
      <c r="HTH264" s="87"/>
      <c r="HTI264" s="87"/>
      <c r="HTJ264" s="88"/>
      <c r="HTK264" s="80"/>
      <c r="HTL264" s="87"/>
      <c r="HTM264" s="89"/>
      <c r="HTN264" s="89"/>
      <c r="HTO264" s="90"/>
      <c r="HTP264" s="90"/>
      <c r="HTQ264" s="89"/>
      <c r="HTR264" s="87"/>
      <c r="HTS264" s="87"/>
      <c r="HTT264" s="88"/>
      <c r="HTU264" s="80"/>
      <c r="HTV264" s="87"/>
      <c r="HTW264" s="89"/>
      <c r="HTX264" s="89"/>
      <c r="HTY264" s="90"/>
      <c r="HTZ264" s="90"/>
      <c r="HUA264" s="89"/>
      <c r="HUB264" s="87"/>
      <c r="HUC264" s="87"/>
      <c r="HUD264" s="88"/>
      <c r="HUE264" s="80"/>
      <c r="HUF264" s="87"/>
      <c r="HUG264" s="89"/>
      <c r="HUH264" s="89"/>
      <c r="HUI264" s="90"/>
      <c r="HUJ264" s="90"/>
      <c r="HUK264" s="89"/>
      <c r="HUL264" s="87"/>
      <c r="HUM264" s="87"/>
      <c r="HUN264" s="88"/>
      <c r="HUO264" s="80"/>
      <c r="HUP264" s="87"/>
      <c r="HUQ264" s="89"/>
      <c r="HUR264" s="89"/>
      <c r="HUS264" s="90"/>
      <c r="HUT264" s="90"/>
      <c r="HUU264" s="89"/>
      <c r="HUV264" s="87"/>
      <c r="HUW264" s="87"/>
      <c r="HUX264" s="88"/>
      <c r="HUY264" s="80"/>
      <c r="HUZ264" s="87"/>
      <c r="HVA264" s="89"/>
      <c r="HVB264" s="89"/>
      <c r="HVC264" s="90"/>
      <c r="HVD264" s="90"/>
      <c r="HVE264" s="89"/>
      <c r="HVF264" s="87"/>
      <c r="HVG264" s="87"/>
      <c r="HVH264" s="88"/>
      <c r="HVI264" s="80"/>
      <c r="HVJ264" s="87"/>
      <c r="HVK264" s="89"/>
      <c r="HVL264" s="89"/>
      <c r="HVM264" s="90"/>
      <c r="HVN264" s="90"/>
      <c r="HVO264" s="89"/>
      <c r="HVP264" s="87"/>
      <c r="HVQ264" s="87"/>
      <c r="HVR264" s="88"/>
      <c r="HVS264" s="80"/>
      <c r="HVT264" s="87"/>
      <c r="HVU264" s="89"/>
      <c r="HVV264" s="89"/>
      <c r="HVW264" s="90"/>
      <c r="HVX264" s="90"/>
      <c r="HVY264" s="89"/>
      <c r="HVZ264" s="87"/>
      <c r="HWA264" s="87"/>
      <c r="HWB264" s="88"/>
      <c r="HWC264" s="80"/>
      <c r="HWD264" s="87"/>
      <c r="HWE264" s="89"/>
      <c r="HWF264" s="89"/>
      <c r="HWG264" s="90"/>
      <c r="HWH264" s="90"/>
      <c r="HWI264" s="89"/>
      <c r="HWJ264" s="87"/>
      <c r="HWK264" s="87"/>
      <c r="HWL264" s="88"/>
      <c r="HWM264" s="80"/>
      <c r="HWN264" s="87"/>
      <c r="HWO264" s="89"/>
      <c r="HWP264" s="89"/>
      <c r="HWQ264" s="90"/>
      <c r="HWR264" s="90"/>
      <c r="HWS264" s="89"/>
      <c r="HWT264" s="87"/>
      <c r="HWU264" s="87"/>
      <c r="HWV264" s="88"/>
      <c r="HWW264" s="80"/>
      <c r="HWX264" s="87"/>
      <c r="HWY264" s="89"/>
      <c r="HWZ264" s="89"/>
      <c r="HXA264" s="90"/>
      <c r="HXB264" s="90"/>
      <c r="HXC264" s="89"/>
      <c r="HXD264" s="87"/>
      <c r="HXE264" s="87"/>
      <c r="HXF264" s="88"/>
      <c r="HXG264" s="80"/>
      <c r="HXH264" s="87"/>
      <c r="HXI264" s="89"/>
      <c r="HXJ264" s="89"/>
      <c r="HXK264" s="90"/>
      <c r="HXL264" s="90"/>
      <c r="HXM264" s="89"/>
      <c r="HXN264" s="87"/>
      <c r="HXO264" s="87"/>
      <c r="HXP264" s="88"/>
      <c r="HXQ264" s="80"/>
      <c r="HXR264" s="87"/>
      <c r="HXS264" s="89"/>
      <c r="HXT264" s="89"/>
      <c r="HXU264" s="90"/>
      <c r="HXV264" s="90"/>
      <c r="HXW264" s="89"/>
      <c r="HXX264" s="87"/>
      <c r="HXY264" s="87"/>
      <c r="HXZ264" s="88"/>
      <c r="HYA264" s="80"/>
      <c r="HYB264" s="87"/>
      <c r="HYC264" s="89"/>
      <c r="HYD264" s="89"/>
      <c r="HYE264" s="90"/>
      <c r="HYF264" s="90"/>
      <c r="HYG264" s="89"/>
      <c r="HYH264" s="87"/>
      <c r="HYI264" s="87"/>
      <c r="HYJ264" s="88"/>
      <c r="HYK264" s="80"/>
      <c r="HYL264" s="87"/>
      <c r="HYM264" s="89"/>
      <c r="HYN264" s="89"/>
      <c r="HYO264" s="90"/>
      <c r="HYP264" s="90"/>
      <c r="HYQ264" s="89"/>
      <c r="HYR264" s="87"/>
      <c r="HYS264" s="87"/>
      <c r="HYT264" s="88"/>
      <c r="HYU264" s="80"/>
      <c r="HYV264" s="87"/>
      <c r="HYW264" s="89"/>
      <c r="HYX264" s="89"/>
      <c r="HYY264" s="90"/>
      <c r="HYZ264" s="90"/>
      <c r="HZA264" s="89"/>
      <c r="HZB264" s="87"/>
      <c r="HZC264" s="87"/>
      <c r="HZD264" s="88"/>
      <c r="HZE264" s="80"/>
      <c r="HZF264" s="87"/>
      <c r="HZG264" s="89"/>
      <c r="HZH264" s="89"/>
      <c r="HZI264" s="90"/>
      <c r="HZJ264" s="90"/>
      <c r="HZK264" s="89"/>
      <c r="HZL264" s="87"/>
      <c r="HZM264" s="87"/>
      <c r="HZN264" s="88"/>
      <c r="HZO264" s="80"/>
      <c r="HZP264" s="87"/>
      <c r="HZQ264" s="89"/>
      <c r="HZR264" s="89"/>
      <c r="HZS264" s="90"/>
      <c r="HZT264" s="90"/>
      <c r="HZU264" s="89"/>
      <c r="HZV264" s="87"/>
      <c r="HZW264" s="87"/>
      <c r="HZX264" s="88"/>
      <c r="HZY264" s="80"/>
      <c r="HZZ264" s="87"/>
      <c r="IAA264" s="89"/>
      <c r="IAB264" s="89"/>
      <c r="IAC264" s="90"/>
      <c r="IAD264" s="90"/>
      <c r="IAE264" s="89"/>
      <c r="IAF264" s="87"/>
      <c r="IAG264" s="87"/>
      <c r="IAH264" s="88"/>
      <c r="IAI264" s="80"/>
      <c r="IAJ264" s="87"/>
      <c r="IAK264" s="89"/>
      <c r="IAL264" s="89"/>
      <c r="IAM264" s="90"/>
      <c r="IAN264" s="90"/>
      <c r="IAO264" s="89"/>
      <c r="IAP264" s="87"/>
      <c r="IAQ264" s="87"/>
      <c r="IAR264" s="88"/>
      <c r="IAS264" s="80"/>
      <c r="IAT264" s="87"/>
      <c r="IAU264" s="89"/>
      <c r="IAV264" s="89"/>
      <c r="IAW264" s="90"/>
      <c r="IAX264" s="90"/>
      <c r="IAY264" s="89"/>
      <c r="IAZ264" s="87"/>
      <c r="IBA264" s="87"/>
      <c r="IBB264" s="88"/>
      <c r="IBC264" s="80"/>
      <c r="IBD264" s="87"/>
      <c r="IBE264" s="89"/>
      <c r="IBF264" s="89"/>
      <c r="IBG264" s="90"/>
      <c r="IBH264" s="90"/>
      <c r="IBI264" s="89"/>
      <c r="IBJ264" s="87"/>
      <c r="IBK264" s="87"/>
      <c r="IBL264" s="88"/>
      <c r="IBM264" s="80"/>
      <c r="IBN264" s="87"/>
      <c r="IBO264" s="89"/>
      <c r="IBP264" s="89"/>
      <c r="IBQ264" s="90"/>
      <c r="IBR264" s="90"/>
      <c r="IBS264" s="89"/>
      <c r="IBT264" s="87"/>
      <c r="IBU264" s="87"/>
      <c r="IBV264" s="88"/>
      <c r="IBW264" s="80"/>
      <c r="IBX264" s="87"/>
      <c r="IBY264" s="89"/>
      <c r="IBZ264" s="89"/>
      <c r="ICA264" s="90"/>
      <c r="ICB264" s="90"/>
      <c r="ICC264" s="89"/>
      <c r="ICD264" s="87"/>
      <c r="ICE264" s="87"/>
      <c r="ICF264" s="88"/>
      <c r="ICG264" s="80"/>
      <c r="ICH264" s="87"/>
      <c r="ICI264" s="89"/>
      <c r="ICJ264" s="89"/>
      <c r="ICK264" s="90"/>
      <c r="ICL264" s="90"/>
      <c r="ICM264" s="89"/>
      <c r="ICN264" s="87"/>
      <c r="ICO264" s="87"/>
      <c r="ICP264" s="88"/>
      <c r="ICQ264" s="80"/>
      <c r="ICR264" s="87"/>
      <c r="ICS264" s="89"/>
      <c r="ICT264" s="89"/>
      <c r="ICU264" s="90"/>
      <c r="ICV264" s="90"/>
      <c r="ICW264" s="89"/>
      <c r="ICX264" s="87"/>
      <c r="ICY264" s="87"/>
      <c r="ICZ264" s="88"/>
      <c r="IDA264" s="80"/>
      <c r="IDB264" s="87"/>
      <c r="IDC264" s="89"/>
      <c r="IDD264" s="89"/>
      <c r="IDE264" s="90"/>
      <c r="IDF264" s="90"/>
      <c r="IDG264" s="89"/>
      <c r="IDH264" s="87"/>
      <c r="IDI264" s="87"/>
      <c r="IDJ264" s="88"/>
      <c r="IDK264" s="80"/>
      <c r="IDL264" s="87"/>
      <c r="IDM264" s="89"/>
      <c r="IDN264" s="89"/>
      <c r="IDO264" s="90"/>
      <c r="IDP264" s="90"/>
      <c r="IDQ264" s="89"/>
      <c r="IDR264" s="87"/>
      <c r="IDS264" s="87"/>
      <c r="IDT264" s="88"/>
      <c r="IDU264" s="80"/>
      <c r="IDV264" s="87"/>
      <c r="IDW264" s="89"/>
      <c r="IDX264" s="89"/>
      <c r="IDY264" s="90"/>
      <c r="IDZ264" s="90"/>
      <c r="IEA264" s="89"/>
      <c r="IEB264" s="87"/>
      <c r="IEC264" s="87"/>
      <c r="IED264" s="88"/>
      <c r="IEE264" s="80"/>
      <c r="IEF264" s="87"/>
      <c r="IEG264" s="89"/>
      <c r="IEH264" s="89"/>
      <c r="IEI264" s="90"/>
      <c r="IEJ264" s="90"/>
      <c r="IEK264" s="89"/>
      <c r="IEL264" s="87"/>
      <c r="IEM264" s="87"/>
      <c r="IEN264" s="88"/>
      <c r="IEO264" s="80"/>
      <c r="IEP264" s="87"/>
      <c r="IEQ264" s="89"/>
      <c r="IER264" s="89"/>
      <c r="IES264" s="90"/>
      <c r="IET264" s="90"/>
      <c r="IEU264" s="89"/>
      <c r="IEV264" s="87"/>
      <c r="IEW264" s="87"/>
      <c r="IEX264" s="88"/>
      <c r="IEY264" s="80"/>
      <c r="IEZ264" s="87"/>
      <c r="IFA264" s="89"/>
      <c r="IFB264" s="89"/>
      <c r="IFC264" s="90"/>
      <c r="IFD264" s="90"/>
      <c r="IFE264" s="89"/>
      <c r="IFF264" s="87"/>
      <c r="IFG264" s="87"/>
      <c r="IFH264" s="88"/>
      <c r="IFI264" s="80"/>
      <c r="IFJ264" s="87"/>
      <c r="IFK264" s="89"/>
      <c r="IFL264" s="89"/>
      <c r="IFM264" s="90"/>
      <c r="IFN264" s="90"/>
      <c r="IFO264" s="89"/>
      <c r="IFP264" s="87"/>
      <c r="IFQ264" s="87"/>
      <c r="IFR264" s="88"/>
      <c r="IFS264" s="80"/>
      <c r="IFT264" s="87"/>
      <c r="IFU264" s="89"/>
      <c r="IFV264" s="89"/>
      <c r="IFW264" s="90"/>
      <c r="IFX264" s="90"/>
      <c r="IFY264" s="89"/>
      <c r="IFZ264" s="87"/>
      <c r="IGA264" s="87"/>
      <c r="IGB264" s="88"/>
      <c r="IGC264" s="80"/>
      <c r="IGD264" s="87"/>
      <c r="IGE264" s="89"/>
      <c r="IGF264" s="89"/>
      <c r="IGG264" s="90"/>
      <c r="IGH264" s="90"/>
      <c r="IGI264" s="89"/>
      <c r="IGJ264" s="87"/>
      <c r="IGK264" s="87"/>
      <c r="IGL264" s="88"/>
      <c r="IGM264" s="80"/>
      <c r="IGN264" s="87"/>
      <c r="IGO264" s="89"/>
      <c r="IGP264" s="89"/>
      <c r="IGQ264" s="90"/>
      <c r="IGR264" s="90"/>
      <c r="IGS264" s="89"/>
      <c r="IGT264" s="87"/>
      <c r="IGU264" s="87"/>
      <c r="IGV264" s="88"/>
      <c r="IGW264" s="80"/>
      <c r="IGX264" s="87"/>
      <c r="IGY264" s="89"/>
      <c r="IGZ264" s="89"/>
      <c r="IHA264" s="90"/>
      <c r="IHB264" s="90"/>
      <c r="IHC264" s="89"/>
      <c r="IHD264" s="87"/>
      <c r="IHE264" s="87"/>
      <c r="IHF264" s="88"/>
      <c r="IHG264" s="80"/>
      <c r="IHH264" s="87"/>
      <c r="IHI264" s="89"/>
      <c r="IHJ264" s="89"/>
      <c r="IHK264" s="90"/>
      <c r="IHL264" s="90"/>
      <c r="IHM264" s="89"/>
      <c r="IHN264" s="87"/>
      <c r="IHO264" s="87"/>
      <c r="IHP264" s="88"/>
      <c r="IHQ264" s="80"/>
      <c r="IHR264" s="87"/>
      <c r="IHS264" s="89"/>
      <c r="IHT264" s="89"/>
      <c r="IHU264" s="90"/>
      <c r="IHV264" s="90"/>
      <c r="IHW264" s="89"/>
      <c r="IHX264" s="87"/>
      <c r="IHY264" s="87"/>
      <c r="IHZ264" s="88"/>
      <c r="IIA264" s="80"/>
      <c r="IIB264" s="87"/>
      <c r="IIC264" s="89"/>
      <c r="IID264" s="89"/>
      <c r="IIE264" s="90"/>
      <c r="IIF264" s="90"/>
      <c r="IIG264" s="89"/>
      <c r="IIH264" s="87"/>
      <c r="III264" s="87"/>
      <c r="IIJ264" s="88"/>
      <c r="IIK264" s="80"/>
      <c r="IIL264" s="87"/>
      <c r="IIM264" s="89"/>
      <c r="IIN264" s="89"/>
      <c r="IIO264" s="90"/>
      <c r="IIP264" s="90"/>
      <c r="IIQ264" s="89"/>
      <c r="IIR264" s="87"/>
      <c r="IIS264" s="87"/>
      <c r="IIT264" s="88"/>
      <c r="IIU264" s="80"/>
      <c r="IIV264" s="87"/>
      <c r="IIW264" s="89"/>
      <c r="IIX264" s="89"/>
      <c r="IIY264" s="90"/>
      <c r="IIZ264" s="90"/>
      <c r="IJA264" s="89"/>
      <c r="IJB264" s="87"/>
      <c r="IJC264" s="87"/>
      <c r="IJD264" s="88"/>
      <c r="IJE264" s="80"/>
      <c r="IJF264" s="87"/>
      <c r="IJG264" s="89"/>
      <c r="IJH264" s="89"/>
      <c r="IJI264" s="90"/>
      <c r="IJJ264" s="90"/>
      <c r="IJK264" s="89"/>
      <c r="IJL264" s="87"/>
      <c r="IJM264" s="87"/>
      <c r="IJN264" s="88"/>
      <c r="IJO264" s="80"/>
      <c r="IJP264" s="87"/>
      <c r="IJQ264" s="89"/>
      <c r="IJR264" s="89"/>
      <c r="IJS264" s="90"/>
      <c r="IJT264" s="90"/>
      <c r="IJU264" s="89"/>
      <c r="IJV264" s="87"/>
      <c r="IJW264" s="87"/>
      <c r="IJX264" s="88"/>
      <c r="IJY264" s="80"/>
      <c r="IJZ264" s="87"/>
      <c r="IKA264" s="89"/>
      <c r="IKB264" s="89"/>
      <c r="IKC264" s="90"/>
      <c r="IKD264" s="90"/>
      <c r="IKE264" s="89"/>
      <c r="IKF264" s="87"/>
      <c r="IKG264" s="87"/>
      <c r="IKH264" s="88"/>
      <c r="IKI264" s="80"/>
      <c r="IKJ264" s="87"/>
      <c r="IKK264" s="89"/>
      <c r="IKL264" s="89"/>
      <c r="IKM264" s="90"/>
      <c r="IKN264" s="90"/>
      <c r="IKO264" s="89"/>
      <c r="IKP264" s="87"/>
      <c r="IKQ264" s="87"/>
      <c r="IKR264" s="88"/>
      <c r="IKS264" s="80"/>
      <c r="IKT264" s="87"/>
      <c r="IKU264" s="89"/>
      <c r="IKV264" s="89"/>
      <c r="IKW264" s="90"/>
      <c r="IKX264" s="90"/>
      <c r="IKY264" s="89"/>
      <c r="IKZ264" s="87"/>
      <c r="ILA264" s="87"/>
      <c r="ILB264" s="88"/>
      <c r="ILC264" s="80"/>
      <c r="ILD264" s="87"/>
      <c r="ILE264" s="89"/>
      <c r="ILF264" s="89"/>
      <c r="ILG264" s="90"/>
      <c r="ILH264" s="90"/>
      <c r="ILI264" s="89"/>
      <c r="ILJ264" s="87"/>
      <c r="ILK264" s="87"/>
      <c r="ILL264" s="88"/>
      <c r="ILM264" s="80"/>
      <c r="ILN264" s="87"/>
      <c r="ILO264" s="89"/>
      <c r="ILP264" s="89"/>
      <c r="ILQ264" s="90"/>
      <c r="ILR264" s="90"/>
      <c r="ILS264" s="89"/>
      <c r="ILT264" s="87"/>
      <c r="ILU264" s="87"/>
      <c r="ILV264" s="88"/>
      <c r="ILW264" s="80"/>
      <c r="ILX264" s="87"/>
      <c r="ILY264" s="89"/>
      <c r="ILZ264" s="89"/>
      <c r="IMA264" s="90"/>
      <c r="IMB264" s="90"/>
      <c r="IMC264" s="89"/>
      <c r="IMD264" s="87"/>
      <c r="IME264" s="87"/>
      <c r="IMF264" s="88"/>
      <c r="IMG264" s="80"/>
      <c r="IMH264" s="87"/>
      <c r="IMI264" s="89"/>
      <c r="IMJ264" s="89"/>
      <c r="IMK264" s="90"/>
      <c r="IML264" s="90"/>
      <c r="IMM264" s="89"/>
      <c r="IMN264" s="87"/>
      <c r="IMO264" s="87"/>
      <c r="IMP264" s="88"/>
      <c r="IMQ264" s="80"/>
      <c r="IMR264" s="87"/>
      <c r="IMS264" s="89"/>
      <c r="IMT264" s="89"/>
      <c r="IMU264" s="90"/>
      <c r="IMV264" s="90"/>
      <c r="IMW264" s="89"/>
      <c r="IMX264" s="87"/>
      <c r="IMY264" s="87"/>
      <c r="IMZ264" s="88"/>
      <c r="INA264" s="80"/>
      <c r="INB264" s="87"/>
      <c r="INC264" s="89"/>
      <c r="IND264" s="89"/>
      <c r="INE264" s="90"/>
      <c r="INF264" s="90"/>
      <c r="ING264" s="89"/>
      <c r="INH264" s="87"/>
      <c r="INI264" s="87"/>
      <c r="INJ264" s="88"/>
      <c r="INK264" s="80"/>
      <c r="INL264" s="87"/>
      <c r="INM264" s="89"/>
      <c r="INN264" s="89"/>
      <c r="INO264" s="90"/>
      <c r="INP264" s="90"/>
      <c r="INQ264" s="89"/>
      <c r="INR264" s="87"/>
      <c r="INS264" s="87"/>
      <c r="INT264" s="88"/>
      <c r="INU264" s="80"/>
      <c r="INV264" s="87"/>
      <c r="INW264" s="89"/>
      <c r="INX264" s="89"/>
      <c r="INY264" s="90"/>
      <c r="INZ264" s="90"/>
      <c r="IOA264" s="89"/>
      <c r="IOB264" s="87"/>
      <c r="IOC264" s="87"/>
      <c r="IOD264" s="88"/>
      <c r="IOE264" s="80"/>
      <c r="IOF264" s="87"/>
      <c r="IOG264" s="89"/>
      <c r="IOH264" s="89"/>
      <c r="IOI264" s="90"/>
      <c r="IOJ264" s="90"/>
      <c r="IOK264" s="89"/>
      <c r="IOL264" s="87"/>
      <c r="IOM264" s="87"/>
      <c r="ION264" s="88"/>
      <c r="IOO264" s="80"/>
      <c r="IOP264" s="87"/>
      <c r="IOQ264" s="89"/>
      <c r="IOR264" s="89"/>
      <c r="IOS264" s="90"/>
      <c r="IOT264" s="90"/>
      <c r="IOU264" s="89"/>
      <c r="IOV264" s="87"/>
      <c r="IOW264" s="87"/>
      <c r="IOX264" s="88"/>
      <c r="IOY264" s="80"/>
      <c r="IOZ264" s="87"/>
      <c r="IPA264" s="89"/>
      <c r="IPB264" s="89"/>
      <c r="IPC264" s="90"/>
      <c r="IPD264" s="90"/>
      <c r="IPE264" s="89"/>
      <c r="IPF264" s="87"/>
      <c r="IPG264" s="87"/>
      <c r="IPH264" s="88"/>
      <c r="IPI264" s="80"/>
      <c r="IPJ264" s="87"/>
      <c r="IPK264" s="89"/>
      <c r="IPL264" s="89"/>
      <c r="IPM264" s="90"/>
      <c r="IPN264" s="90"/>
      <c r="IPO264" s="89"/>
      <c r="IPP264" s="87"/>
      <c r="IPQ264" s="87"/>
      <c r="IPR264" s="88"/>
      <c r="IPS264" s="80"/>
      <c r="IPT264" s="87"/>
      <c r="IPU264" s="89"/>
      <c r="IPV264" s="89"/>
      <c r="IPW264" s="90"/>
      <c r="IPX264" s="90"/>
      <c r="IPY264" s="89"/>
      <c r="IPZ264" s="87"/>
      <c r="IQA264" s="87"/>
      <c r="IQB264" s="88"/>
      <c r="IQC264" s="80"/>
      <c r="IQD264" s="87"/>
      <c r="IQE264" s="89"/>
      <c r="IQF264" s="89"/>
      <c r="IQG264" s="90"/>
      <c r="IQH264" s="90"/>
      <c r="IQI264" s="89"/>
      <c r="IQJ264" s="87"/>
      <c r="IQK264" s="87"/>
      <c r="IQL264" s="88"/>
      <c r="IQM264" s="80"/>
      <c r="IQN264" s="87"/>
      <c r="IQO264" s="89"/>
      <c r="IQP264" s="89"/>
      <c r="IQQ264" s="90"/>
      <c r="IQR264" s="90"/>
      <c r="IQS264" s="89"/>
      <c r="IQT264" s="87"/>
      <c r="IQU264" s="87"/>
      <c r="IQV264" s="88"/>
      <c r="IQW264" s="80"/>
      <c r="IQX264" s="87"/>
      <c r="IQY264" s="89"/>
      <c r="IQZ264" s="89"/>
      <c r="IRA264" s="90"/>
      <c r="IRB264" s="90"/>
      <c r="IRC264" s="89"/>
      <c r="IRD264" s="87"/>
      <c r="IRE264" s="87"/>
      <c r="IRF264" s="88"/>
      <c r="IRG264" s="80"/>
      <c r="IRH264" s="87"/>
      <c r="IRI264" s="89"/>
      <c r="IRJ264" s="89"/>
      <c r="IRK264" s="90"/>
      <c r="IRL264" s="90"/>
      <c r="IRM264" s="89"/>
      <c r="IRN264" s="87"/>
      <c r="IRO264" s="87"/>
      <c r="IRP264" s="88"/>
      <c r="IRQ264" s="80"/>
      <c r="IRR264" s="87"/>
      <c r="IRS264" s="89"/>
      <c r="IRT264" s="89"/>
      <c r="IRU264" s="90"/>
      <c r="IRV264" s="90"/>
      <c r="IRW264" s="89"/>
      <c r="IRX264" s="87"/>
      <c r="IRY264" s="87"/>
      <c r="IRZ264" s="88"/>
      <c r="ISA264" s="80"/>
      <c r="ISB264" s="87"/>
      <c r="ISC264" s="89"/>
      <c r="ISD264" s="89"/>
      <c r="ISE264" s="90"/>
      <c r="ISF264" s="90"/>
      <c r="ISG264" s="89"/>
      <c r="ISH264" s="87"/>
      <c r="ISI264" s="87"/>
      <c r="ISJ264" s="88"/>
      <c r="ISK264" s="80"/>
      <c r="ISL264" s="87"/>
      <c r="ISM264" s="89"/>
      <c r="ISN264" s="89"/>
      <c r="ISO264" s="90"/>
      <c r="ISP264" s="90"/>
      <c r="ISQ264" s="89"/>
      <c r="ISR264" s="87"/>
      <c r="ISS264" s="87"/>
      <c r="IST264" s="88"/>
      <c r="ISU264" s="80"/>
      <c r="ISV264" s="87"/>
      <c r="ISW264" s="89"/>
      <c r="ISX264" s="89"/>
      <c r="ISY264" s="90"/>
      <c r="ISZ264" s="90"/>
      <c r="ITA264" s="89"/>
      <c r="ITB264" s="87"/>
      <c r="ITC264" s="87"/>
      <c r="ITD264" s="88"/>
      <c r="ITE264" s="80"/>
      <c r="ITF264" s="87"/>
      <c r="ITG264" s="89"/>
      <c r="ITH264" s="89"/>
      <c r="ITI264" s="90"/>
      <c r="ITJ264" s="90"/>
      <c r="ITK264" s="89"/>
      <c r="ITL264" s="87"/>
      <c r="ITM264" s="87"/>
      <c r="ITN264" s="88"/>
      <c r="ITO264" s="80"/>
      <c r="ITP264" s="87"/>
      <c r="ITQ264" s="89"/>
      <c r="ITR264" s="89"/>
      <c r="ITS264" s="90"/>
      <c r="ITT264" s="90"/>
      <c r="ITU264" s="89"/>
      <c r="ITV264" s="87"/>
      <c r="ITW264" s="87"/>
      <c r="ITX264" s="88"/>
      <c r="ITY264" s="80"/>
      <c r="ITZ264" s="87"/>
      <c r="IUA264" s="89"/>
      <c r="IUB264" s="89"/>
      <c r="IUC264" s="90"/>
      <c r="IUD264" s="90"/>
      <c r="IUE264" s="89"/>
      <c r="IUF264" s="87"/>
      <c r="IUG264" s="87"/>
      <c r="IUH264" s="88"/>
      <c r="IUI264" s="80"/>
      <c r="IUJ264" s="87"/>
      <c r="IUK264" s="89"/>
      <c r="IUL264" s="89"/>
      <c r="IUM264" s="90"/>
      <c r="IUN264" s="90"/>
      <c r="IUO264" s="89"/>
      <c r="IUP264" s="87"/>
      <c r="IUQ264" s="87"/>
      <c r="IUR264" s="88"/>
      <c r="IUS264" s="80"/>
      <c r="IUT264" s="87"/>
      <c r="IUU264" s="89"/>
      <c r="IUV264" s="89"/>
      <c r="IUW264" s="90"/>
      <c r="IUX264" s="90"/>
      <c r="IUY264" s="89"/>
      <c r="IUZ264" s="87"/>
      <c r="IVA264" s="87"/>
      <c r="IVB264" s="88"/>
      <c r="IVC264" s="80"/>
      <c r="IVD264" s="87"/>
      <c r="IVE264" s="89"/>
      <c r="IVF264" s="89"/>
      <c r="IVG264" s="90"/>
      <c r="IVH264" s="90"/>
      <c r="IVI264" s="89"/>
      <c r="IVJ264" s="87"/>
      <c r="IVK264" s="87"/>
      <c r="IVL264" s="88"/>
      <c r="IVM264" s="80"/>
      <c r="IVN264" s="87"/>
      <c r="IVO264" s="89"/>
      <c r="IVP264" s="89"/>
      <c r="IVQ264" s="90"/>
      <c r="IVR264" s="90"/>
      <c r="IVS264" s="89"/>
      <c r="IVT264" s="87"/>
      <c r="IVU264" s="87"/>
      <c r="IVV264" s="88"/>
      <c r="IVW264" s="80"/>
      <c r="IVX264" s="87"/>
      <c r="IVY264" s="89"/>
      <c r="IVZ264" s="89"/>
      <c r="IWA264" s="90"/>
      <c r="IWB264" s="90"/>
      <c r="IWC264" s="89"/>
      <c r="IWD264" s="87"/>
      <c r="IWE264" s="87"/>
      <c r="IWF264" s="88"/>
      <c r="IWG264" s="80"/>
      <c r="IWH264" s="87"/>
      <c r="IWI264" s="89"/>
      <c r="IWJ264" s="89"/>
      <c r="IWK264" s="90"/>
      <c r="IWL264" s="90"/>
      <c r="IWM264" s="89"/>
      <c r="IWN264" s="87"/>
      <c r="IWO264" s="87"/>
      <c r="IWP264" s="88"/>
      <c r="IWQ264" s="80"/>
      <c r="IWR264" s="87"/>
      <c r="IWS264" s="89"/>
      <c r="IWT264" s="89"/>
      <c r="IWU264" s="90"/>
      <c r="IWV264" s="90"/>
      <c r="IWW264" s="89"/>
      <c r="IWX264" s="87"/>
      <c r="IWY264" s="87"/>
      <c r="IWZ264" s="88"/>
      <c r="IXA264" s="80"/>
      <c r="IXB264" s="87"/>
      <c r="IXC264" s="89"/>
      <c r="IXD264" s="89"/>
      <c r="IXE264" s="90"/>
      <c r="IXF264" s="90"/>
      <c r="IXG264" s="89"/>
      <c r="IXH264" s="87"/>
      <c r="IXI264" s="87"/>
      <c r="IXJ264" s="88"/>
      <c r="IXK264" s="80"/>
      <c r="IXL264" s="87"/>
      <c r="IXM264" s="89"/>
      <c r="IXN264" s="89"/>
      <c r="IXO264" s="90"/>
      <c r="IXP264" s="90"/>
      <c r="IXQ264" s="89"/>
      <c r="IXR264" s="87"/>
      <c r="IXS264" s="87"/>
      <c r="IXT264" s="88"/>
      <c r="IXU264" s="80"/>
      <c r="IXV264" s="87"/>
      <c r="IXW264" s="89"/>
      <c r="IXX264" s="89"/>
      <c r="IXY264" s="90"/>
      <c r="IXZ264" s="90"/>
      <c r="IYA264" s="89"/>
      <c r="IYB264" s="87"/>
      <c r="IYC264" s="87"/>
      <c r="IYD264" s="88"/>
      <c r="IYE264" s="80"/>
      <c r="IYF264" s="87"/>
      <c r="IYG264" s="89"/>
      <c r="IYH264" s="89"/>
      <c r="IYI264" s="90"/>
      <c r="IYJ264" s="90"/>
      <c r="IYK264" s="89"/>
      <c r="IYL264" s="87"/>
      <c r="IYM264" s="87"/>
      <c r="IYN264" s="88"/>
      <c r="IYO264" s="80"/>
      <c r="IYP264" s="87"/>
      <c r="IYQ264" s="89"/>
      <c r="IYR264" s="89"/>
      <c r="IYS264" s="90"/>
      <c r="IYT264" s="90"/>
      <c r="IYU264" s="89"/>
      <c r="IYV264" s="87"/>
      <c r="IYW264" s="87"/>
      <c r="IYX264" s="88"/>
      <c r="IYY264" s="80"/>
      <c r="IYZ264" s="87"/>
      <c r="IZA264" s="89"/>
      <c r="IZB264" s="89"/>
      <c r="IZC264" s="90"/>
      <c r="IZD264" s="90"/>
      <c r="IZE264" s="89"/>
      <c r="IZF264" s="87"/>
      <c r="IZG264" s="87"/>
      <c r="IZH264" s="88"/>
      <c r="IZI264" s="80"/>
      <c r="IZJ264" s="87"/>
      <c r="IZK264" s="89"/>
      <c r="IZL264" s="89"/>
      <c r="IZM264" s="90"/>
      <c r="IZN264" s="90"/>
      <c r="IZO264" s="89"/>
      <c r="IZP264" s="87"/>
      <c r="IZQ264" s="87"/>
      <c r="IZR264" s="88"/>
      <c r="IZS264" s="80"/>
      <c r="IZT264" s="87"/>
      <c r="IZU264" s="89"/>
      <c r="IZV264" s="89"/>
      <c r="IZW264" s="90"/>
      <c r="IZX264" s="90"/>
      <c r="IZY264" s="89"/>
      <c r="IZZ264" s="87"/>
      <c r="JAA264" s="87"/>
      <c r="JAB264" s="88"/>
      <c r="JAC264" s="80"/>
      <c r="JAD264" s="87"/>
      <c r="JAE264" s="89"/>
      <c r="JAF264" s="89"/>
      <c r="JAG264" s="90"/>
      <c r="JAH264" s="90"/>
      <c r="JAI264" s="89"/>
      <c r="JAJ264" s="87"/>
      <c r="JAK264" s="87"/>
      <c r="JAL264" s="88"/>
      <c r="JAM264" s="80"/>
      <c r="JAN264" s="87"/>
      <c r="JAO264" s="89"/>
      <c r="JAP264" s="89"/>
      <c r="JAQ264" s="90"/>
      <c r="JAR264" s="90"/>
      <c r="JAS264" s="89"/>
      <c r="JAT264" s="87"/>
      <c r="JAU264" s="87"/>
      <c r="JAV264" s="88"/>
      <c r="JAW264" s="80"/>
      <c r="JAX264" s="87"/>
      <c r="JAY264" s="89"/>
      <c r="JAZ264" s="89"/>
      <c r="JBA264" s="90"/>
      <c r="JBB264" s="90"/>
      <c r="JBC264" s="89"/>
      <c r="JBD264" s="87"/>
      <c r="JBE264" s="87"/>
      <c r="JBF264" s="88"/>
      <c r="JBG264" s="80"/>
      <c r="JBH264" s="87"/>
      <c r="JBI264" s="89"/>
      <c r="JBJ264" s="89"/>
      <c r="JBK264" s="90"/>
      <c r="JBL264" s="90"/>
      <c r="JBM264" s="89"/>
      <c r="JBN264" s="87"/>
      <c r="JBO264" s="87"/>
      <c r="JBP264" s="88"/>
      <c r="JBQ264" s="80"/>
      <c r="JBR264" s="87"/>
      <c r="JBS264" s="89"/>
      <c r="JBT264" s="89"/>
      <c r="JBU264" s="90"/>
      <c r="JBV264" s="90"/>
      <c r="JBW264" s="89"/>
      <c r="JBX264" s="87"/>
      <c r="JBY264" s="87"/>
      <c r="JBZ264" s="88"/>
      <c r="JCA264" s="80"/>
      <c r="JCB264" s="87"/>
      <c r="JCC264" s="89"/>
      <c r="JCD264" s="89"/>
      <c r="JCE264" s="90"/>
      <c r="JCF264" s="90"/>
      <c r="JCG264" s="89"/>
      <c r="JCH264" s="87"/>
      <c r="JCI264" s="87"/>
      <c r="JCJ264" s="88"/>
      <c r="JCK264" s="80"/>
      <c r="JCL264" s="87"/>
      <c r="JCM264" s="89"/>
      <c r="JCN264" s="89"/>
      <c r="JCO264" s="90"/>
      <c r="JCP264" s="90"/>
      <c r="JCQ264" s="89"/>
      <c r="JCR264" s="87"/>
      <c r="JCS264" s="87"/>
      <c r="JCT264" s="88"/>
      <c r="JCU264" s="80"/>
      <c r="JCV264" s="87"/>
      <c r="JCW264" s="89"/>
      <c r="JCX264" s="89"/>
      <c r="JCY264" s="90"/>
      <c r="JCZ264" s="90"/>
      <c r="JDA264" s="89"/>
      <c r="JDB264" s="87"/>
      <c r="JDC264" s="87"/>
      <c r="JDD264" s="88"/>
      <c r="JDE264" s="80"/>
      <c r="JDF264" s="87"/>
      <c r="JDG264" s="89"/>
      <c r="JDH264" s="89"/>
      <c r="JDI264" s="90"/>
      <c r="JDJ264" s="90"/>
      <c r="JDK264" s="89"/>
      <c r="JDL264" s="87"/>
      <c r="JDM264" s="87"/>
      <c r="JDN264" s="88"/>
      <c r="JDO264" s="80"/>
      <c r="JDP264" s="87"/>
      <c r="JDQ264" s="89"/>
      <c r="JDR264" s="89"/>
      <c r="JDS264" s="90"/>
      <c r="JDT264" s="90"/>
      <c r="JDU264" s="89"/>
      <c r="JDV264" s="87"/>
      <c r="JDW264" s="87"/>
      <c r="JDX264" s="88"/>
      <c r="JDY264" s="80"/>
      <c r="JDZ264" s="87"/>
      <c r="JEA264" s="89"/>
      <c r="JEB264" s="89"/>
      <c r="JEC264" s="90"/>
      <c r="JED264" s="90"/>
      <c r="JEE264" s="89"/>
      <c r="JEF264" s="87"/>
      <c r="JEG264" s="87"/>
      <c r="JEH264" s="88"/>
      <c r="JEI264" s="80"/>
      <c r="JEJ264" s="87"/>
      <c r="JEK264" s="89"/>
      <c r="JEL264" s="89"/>
      <c r="JEM264" s="90"/>
      <c r="JEN264" s="90"/>
      <c r="JEO264" s="89"/>
      <c r="JEP264" s="87"/>
      <c r="JEQ264" s="87"/>
      <c r="JER264" s="88"/>
      <c r="JES264" s="80"/>
      <c r="JET264" s="87"/>
      <c r="JEU264" s="89"/>
      <c r="JEV264" s="89"/>
      <c r="JEW264" s="90"/>
      <c r="JEX264" s="90"/>
      <c r="JEY264" s="89"/>
      <c r="JEZ264" s="87"/>
      <c r="JFA264" s="87"/>
      <c r="JFB264" s="88"/>
      <c r="JFC264" s="80"/>
      <c r="JFD264" s="87"/>
      <c r="JFE264" s="89"/>
      <c r="JFF264" s="89"/>
      <c r="JFG264" s="90"/>
      <c r="JFH264" s="90"/>
      <c r="JFI264" s="89"/>
      <c r="JFJ264" s="87"/>
      <c r="JFK264" s="87"/>
      <c r="JFL264" s="88"/>
      <c r="JFM264" s="80"/>
      <c r="JFN264" s="87"/>
      <c r="JFO264" s="89"/>
      <c r="JFP264" s="89"/>
      <c r="JFQ264" s="90"/>
      <c r="JFR264" s="90"/>
      <c r="JFS264" s="89"/>
      <c r="JFT264" s="87"/>
      <c r="JFU264" s="87"/>
      <c r="JFV264" s="88"/>
      <c r="JFW264" s="80"/>
      <c r="JFX264" s="87"/>
      <c r="JFY264" s="89"/>
      <c r="JFZ264" s="89"/>
      <c r="JGA264" s="90"/>
      <c r="JGB264" s="90"/>
      <c r="JGC264" s="89"/>
      <c r="JGD264" s="87"/>
      <c r="JGE264" s="87"/>
      <c r="JGF264" s="88"/>
      <c r="JGG264" s="80"/>
      <c r="JGH264" s="87"/>
      <c r="JGI264" s="89"/>
      <c r="JGJ264" s="89"/>
      <c r="JGK264" s="90"/>
      <c r="JGL264" s="90"/>
      <c r="JGM264" s="89"/>
      <c r="JGN264" s="87"/>
      <c r="JGO264" s="87"/>
      <c r="JGP264" s="88"/>
      <c r="JGQ264" s="80"/>
      <c r="JGR264" s="87"/>
      <c r="JGS264" s="89"/>
      <c r="JGT264" s="89"/>
      <c r="JGU264" s="90"/>
      <c r="JGV264" s="90"/>
      <c r="JGW264" s="89"/>
      <c r="JGX264" s="87"/>
      <c r="JGY264" s="87"/>
      <c r="JGZ264" s="88"/>
      <c r="JHA264" s="80"/>
      <c r="JHB264" s="87"/>
      <c r="JHC264" s="89"/>
      <c r="JHD264" s="89"/>
      <c r="JHE264" s="90"/>
      <c r="JHF264" s="90"/>
      <c r="JHG264" s="89"/>
      <c r="JHH264" s="87"/>
      <c r="JHI264" s="87"/>
      <c r="JHJ264" s="88"/>
      <c r="JHK264" s="80"/>
      <c r="JHL264" s="87"/>
      <c r="JHM264" s="89"/>
      <c r="JHN264" s="89"/>
      <c r="JHO264" s="90"/>
      <c r="JHP264" s="90"/>
      <c r="JHQ264" s="89"/>
      <c r="JHR264" s="87"/>
      <c r="JHS264" s="87"/>
      <c r="JHT264" s="88"/>
      <c r="JHU264" s="80"/>
      <c r="JHV264" s="87"/>
      <c r="JHW264" s="89"/>
      <c r="JHX264" s="89"/>
      <c r="JHY264" s="90"/>
      <c r="JHZ264" s="90"/>
      <c r="JIA264" s="89"/>
      <c r="JIB264" s="87"/>
      <c r="JIC264" s="87"/>
      <c r="JID264" s="88"/>
      <c r="JIE264" s="80"/>
      <c r="JIF264" s="87"/>
      <c r="JIG264" s="89"/>
      <c r="JIH264" s="89"/>
      <c r="JII264" s="90"/>
      <c r="JIJ264" s="90"/>
      <c r="JIK264" s="89"/>
      <c r="JIL264" s="87"/>
      <c r="JIM264" s="87"/>
      <c r="JIN264" s="88"/>
      <c r="JIO264" s="80"/>
      <c r="JIP264" s="87"/>
      <c r="JIQ264" s="89"/>
      <c r="JIR264" s="89"/>
      <c r="JIS264" s="90"/>
      <c r="JIT264" s="90"/>
      <c r="JIU264" s="89"/>
      <c r="JIV264" s="87"/>
      <c r="JIW264" s="87"/>
      <c r="JIX264" s="88"/>
      <c r="JIY264" s="80"/>
      <c r="JIZ264" s="87"/>
      <c r="JJA264" s="89"/>
      <c r="JJB264" s="89"/>
      <c r="JJC264" s="90"/>
      <c r="JJD264" s="90"/>
      <c r="JJE264" s="89"/>
      <c r="JJF264" s="87"/>
      <c r="JJG264" s="87"/>
      <c r="JJH264" s="88"/>
      <c r="JJI264" s="80"/>
      <c r="JJJ264" s="87"/>
      <c r="JJK264" s="89"/>
      <c r="JJL264" s="89"/>
      <c r="JJM264" s="90"/>
      <c r="JJN264" s="90"/>
      <c r="JJO264" s="89"/>
      <c r="JJP264" s="87"/>
      <c r="JJQ264" s="87"/>
      <c r="JJR264" s="88"/>
      <c r="JJS264" s="80"/>
      <c r="JJT264" s="87"/>
      <c r="JJU264" s="89"/>
      <c r="JJV264" s="89"/>
      <c r="JJW264" s="90"/>
      <c r="JJX264" s="90"/>
      <c r="JJY264" s="89"/>
      <c r="JJZ264" s="87"/>
      <c r="JKA264" s="87"/>
      <c r="JKB264" s="88"/>
      <c r="JKC264" s="80"/>
      <c r="JKD264" s="87"/>
      <c r="JKE264" s="89"/>
      <c r="JKF264" s="89"/>
      <c r="JKG264" s="90"/>
      <c r="JKH264" s="90"/>
      <c r="JKI264" s="89"/>
      <c r="JKJ264" s="87"/>
      <c r="JKK264" s="87"/>
      <c r="JKL264" s="88"/>
      <c r="JKM264" s="80"/>
      <c r="JKN264" s="87"/>
      <c r="JKO264" s="89"/>
      <c r="JKP264" s="89"/>
      <c r="JKQ264" s="90"/>
      <c r="JKR264" s="90"/>
      <c r="JKS264" s="89"/>
      <c r="JKT264" s="87"/>
      <c r="JKU264" s="87"/>
      <c r="JKV264" s="88"/>
      <c r="JKW264" s="80"/>
      <c r="JKX264" s="87"/>
      <c r="JKY264" s="89"/>
      <c r="JKZ264" s="89"/>
      <c r="JLA264" s="90"/>
      <c r="JLB264" s="90"/>
      <c r="JLC264" s="89"/>
      <c r="JLD264" s="87"/>
      <c r="JLE264" s="87"/>
      <c r="JLF264" s="88"/>
      <c r="JLG264" s="80"/>
      <c r="JLH264" s="87"/>
      <c r="JLI264" s="89"/>
      <c r="JLJ264" s="89"/>
      <c r="JLK264" s="90"/>
      <c r="JLL264" s="90"/>
      <c r="JLM264" s="89"/>
      <c r="JLN264" s="87"/>
      <c r="JLO264" s="87"/>
      <c r="JLP264" s="88"/>
      <c r="JLQ264" s="80"/>
      <c r="JLR264" s="87"/>
      <c r="JLS264" s="89"/>
      <c r="JLT264" s="89"/>
      <c r="JLU264" s="90"/>
      <c r="JLV264" s="90"/>
      <c r="JLW264" s="89"/>
      <c r="JLX264" s="87"/>
      <c r="JLY264" s="87"/>
      <c r="JLZ264" s="88"/>
      <c r="JMA264" s="80"/>
      <c r="JMB264" s="87"/>
      <c r="JMC264" s="89"/>
      <c r="JMD264" s="89"/>
      <c r="JME264" s="90"/>
      <c r="JMF264" s="90"/>
      <c r="JMG264" s="89"/>
      <c r="JMH264" s="87"/>
      <c r="JMI264" s="87"/>
      <c r="JMJ264" s="88"/>
      <c r="JMK264" s="80"/>
      <c r="JML264" s="87"/>
      <c r="JMM264" s="89"/>
      <c r="JMN264" s="89"/>
      <c r="JMO264" s="90"/>
      <c r="JMP264" s="90"/>
      <c r="JMQ264" s="89"/>
      <c r="JMR264" s="87"/>
      <c r="JMS264" s="87"/>
      <c r="JMT264" s="88"/>
      <c r="JMU264" s="80"/>
      <c r="JMV264" s="87"/>
      <c r="JMW264" s="89"/>
      <c r="JMX264" s="89"/>
      <c r="JMY264" s="90"/>
      <c r="JMZ264" s="90"/>
      <c r="JNA264" s="89"/>
      <c r="JNB264" s="87"/>
      <c r="JNC264" s="87"/>
      <c r="JND264" s="88"/>
      <c r="JNE264" s="80"/>
      <c r="JNF264" s="87"/>
      <c r="JNG264" s="89"/>
      <c r="JNH264" s="89"/>
      <c r="JNI264" s="90"/>
      <c r="JNJ264" s="90"/>
      <c r="JNK264" s="89"/>
      <c r="JNL264" s="87"/>
      <c r="JNM264" s="87"/>
      <c r="JNN264" s="88"/>
      <c r="JNO264" s="80"/>
      <c r="JNP264" s="87"/>
      <c r="JNQ264" s="89"/>
      <c r="JNR264" s="89"/>
      <c r="JNS264" s="90"/>
      <c r="JNT264" s="90"/>
      <c r="JNU264" s="89"/>
      <c r="JNV264" s="87"/>
      <c r="JNW264" s="87"/>
      <c r="JNX264" s="88"/>
      <c r="JNY264" s="80"/>
      <c r="JNZ264" s="87"/>
      <c r="JOA264" s="89"/>
      <c r="JOB264" s="89"/>
      <c r="JOC264" s="90"/>
      <c r="JOD264" s="90"/>
      <c r="JOE264" s="89"/>
      <c r="JOF264" s="87"/>
      <c r="JOG264" s="87"/>
      <c r="JOH264" s="88"/>
      <c r="JOI264" s="80"/>
      <c r="JOJ264" s="87"/>
      <c r="JOK264" s="89"/>
      <c r="JOL264" s="89"/>
      <c r="JOM264" s="90"/>
      <c r="JON264" s="90"/>
      <c r="JOO264" s="89"/>
      <c r="JOP264" s="87"/>
      <c r="JOQ264" s="87"/>
      <c r="JOR264" s="88"/>
      <c r="JOS264" s="80"/>
      <c r="JOT264" s="87"/>
      <c r="JOU264" s="89"/>
      <c r="JOV264" s="89"/>
      <c r="JOW264" s="90"/>
      <c r="JOX264" s="90"/>
      <c r="JOY264" s="89"/>
      <c r="JOZ264" s="87"/>
      <c r="JPA264" s="87"/>
      <c r="JPB264" s="88"/>
      <c r="JPC264" s="80"/>
      <c r="JPD264" s="87"/>
      <c r="JPE264" s="89"/>
      <c r="JPF264" s="89"/>
      <c r="JPG264" s="90"/>
      <c r="JPH264" s="90"/>
      <c r="JPI264" s="89"/>
      <c r="JPJ264" s="87"/>
      <c r="JPK264" s="87"/>
      <c r="JPL264" s="88"/>
      <c r="JPM264" s="80"/>
      <c r="JPN264" s="87"/>
      <c r="JPO264" s="89"/>
      <c r="JPP264" s="89"/>
      <c r="JPQ264" s="90"/>
      <c r="JPR264" s="90"/>
      <c r="JPS264" s="89"/>
      <c r="JPT264" s="87"/>
      <c r="JPU264" s="87"/>
      <c r="JPV264" s="88"/>
      <c r="JPW264" s="80"/>
      <c r="JPX264" s="87"/>
      <c r="JPY264" s="89"/>
      <c r="JPZ264" s="89"/>
      <c r="JQA264" s="90"/>
      <c r="JQB264" s="90"/>
      <c r="JQC264" s="89"/>
      <c r="JQD264" s="87"/>
      <c r="JQE264" s="87"/>
      <c r="JQF264" s="88"/>
      <c r="JQG264" s="80"/>
      <c r="JQH264" s="87"/>
      <c r="JQI264" s="89"/>
      <c r="JQJ264" s="89"/>
      <c r="JQK264" s="90"/>
      <c r="JQL264" s="90"/>
      <c r="JQM264" s="89"/>
      <c r="JQN264" s="87"/>
      <c r="JQO264" s="87"/>
      <c r="JQP264" s="88"/>
      <c r="JQQ264" s="80"/>
      <c r="JQR264" s="87"/>
      <c r="JQS264" s="89"/>
      <c r="JQT264" s="89"/>
      <c r="JQU264" s="90"/>
      <c r="JQV264" s="90"/>
      <c r="JQW264" s="89"/>
      <c r="JQX264" s="87"/>
      <c r="JQY264" s="87"/>
      <c r="JQZ264" s="88"/>
      <c r="JRA264" s="80"/>
      <c r="JRB264" s="87"/>
      <c r="JRC264" s="89"/>
      <c r="JRD264" s="89"/>
      <c r="JRE264" s="90"/>
      <c r="JRF264" s="90"/>
      <c r="JRG264" s="89"/>
      <c r="JRH264" s="87"/>
      <c r="JRI264" s="87"/>
      <c r="JRJ264" s="88"/>
      <c r="JRK264" s="80"/>
      <c r="JRL264" s="87"/>
      <c r="JRM264" s="89"/>
      <c r="JRN264" s="89"/>
      <c r="JRO264" s="90"/>
      <c r="JRP264" s="90"/>
      <c r="JRQ264" s="89"/>
      <c r="JRR264" s="87"/>
      <c r="JRS264" s="87"/>
      <c r="JRT264" s="88"/>
      <c r="JRU264" s="80"/>
      <c r="JRV264" s="87"/>
      <c r="JRW264" s="89"/>
      <c r="JRX264" s="89"/>
      <c r="JRY264" s="90"/>
      <c r="JRZ264" s="90"/>
      <c r="JSA264" s="89"/>
      <c r="JSB264" s="87"/>
      <c r="JSC264" s="87"/>
      <c r="JSD264" s="88"/>
      <c r="JSE264" s="80"/>
      <c r="JSF264" s="87"/>
      <c r="JSG264" s="89"/>
      <c r="JSH264" s="89"/>
      <c r="JSI264" s="90"/>
      <c r="JSJ264" s="90"/>
      <c r="JSK264" s="89"/>
      <c r="JSL264" s="87"/>
      <c r="JSM264" s="87"/>
      <c r="JSN264" s="88"/>
      <c r="JSO264" s="80"/>
      <c r="JSP264" s="87"/>
      <c r="JSQ264" s="89"/>
      <c r="JSR264" s="89"/>
      <c r="JSS264" s="90"/>
      <c r="JST264" s="90"/>
      <c r="JSU264" s="89"/>
      <c r="JSV264" s="87"/>
      <c r="JSW264" s="87"/>
      <c r="JSX264" s="88"/>
      <c r="JSY264" s="80"/>
      <c r="JSZ264" s="87"/>
      <c r="JTA264" s="89"/>
      <c r="JTB264" s="89"/>
      <c r="JTC264" s="90"/>
      <c r="JTD264" s="90"/>
      <c r="JTE264" s="89"/>
      <c r="JTF264" s="87"/>
      <c r="JTG264" s="87"/>
      <c r="JTH264" s="88"/>
      <c r="JTI264" s="80"/>
      <c r="JTJ264" s="87"/>
      <c r="JTK264" s="89"/>
      <c r="JTL264" s="89"/>
      <c r="JTM264" s="90"/>
      <c r="JTN264" s="90"/>
      <c r="JTO264" s="89"/>
      <c r="JTP264" s="87"/>
      <c r="JTQ264" s="87"/>
      <c r="JTR264" s="88"/>
      <c r="JTS264" s="80"/>
      <c r="JTT264" s="87"/>
      <c r="JTU264" s="89"/>
      <c r="JTV264" s="89"/>
      <c r="JTW264" s="90"/>
      <c r="JTX264" s="90"/>
      <c r="JTY264" s="89"/>
      <c r="JTZ264" s="87"/>
      <c r="JUA264" s="87"/>
      <c r="JUB264" s="88"/>
      <c r="JUC264" s="80"/>
      <c r="JUD264" s="87"/>
      <c r="JUE264" s="89"/>
      <c r="JUF264" s="89"/>
      <c r="JUG264" s="90"/>
      <c r="JUH264" s="90"/>
      <c r="JUI264" s="89"/>
      <c r="JUJ264" s="87"/>
      <c r="JUK264" s="87"/>
      <c r="JUL264" s="88"/>
      <c r="JUM264" s="80"/>
      <c r="JUN264" s="87"/>
      <c r="JUO264" s="89"/>
      <c r="JUP264" s="89"/>
      <c r="JUQ264" s="90"/>
      <c r="JUR264" s="90"/>
      <c r="JUS264" s="89"/>
      <c r="JUT264" s="87"/>
      <c r="JUU264" s="87"/>
      <c r="JUV264" s="88"/>
      <c r="JUW264" s="80"/>
      <c r="JUX264" s="87"/>
      <c r="JUY264" s="89"/>
      <c r="JUZ264" s="89"/>
      <c r="JVA264" s="90"/>
      <c r="JVB264" s="90"/>
      <c r="JVC264" s="89"/>
      <c r="JVD264" s="87"/>
      <c r="JVE264" s="87"/>
      <c r="JVF264" s="88"/>
      <c r="JVG264" s="80"/>
      <c r="JVH264" s="87"/>
      <c r="JVI264" s="89"/>
      <c r="JVJ264" s="89"/>
      <c r="JVK264" s="90"/>
      <c r="JVL264" s="90"/>
      <c r="JVM264" s="89"/>
      <c r="JVN264" s="87"/>
      <c r="JVO264" s="87"/>
      <c r="JVP264" s="88"/>
      <c r="JVQ264" s="80"/>
      <c r="JVR264" s="87"/>
      <c r="JVS264" s="89"/>
      <c r="JVT264" s="89"/>
      <c r="JVU264" s="90"/>
      <c r="JVV264" s="90"/>
      <c r="JVW264" s="89"/>
      <c r="JVX264" s="87"/>
      <c r="JVY264" s="87"/>
      <c r="JVZ264" s="88"/>
      <c r="JWA264" s="80"/>
      <c r="JWB264" s="87"/>
      <c r="JWC264" s="89"/>
      <c r="JWD264" s="89"/>
      <c r="JWE264" s="90"/>
      <c r="JWF264" s="90"/>
      <c r="JWG264" s="89"/>
      <c r="JWH264" s="87"/>
      <c r="JWI264" s="87"/>
      <c r="JWJ264" s="88"/>
      <c r="JWK264" s="80"/>
      <c r="JWL264" s="87"/>
      <c r="JWM264" s="89"/>
      <c r="JWN264" s="89"/>
      <c r="JWO264" s="90"/>
      <c r="JWP264" s="90"/>
      <c r="JWQ264" s="89"/>
      <c r="JWR264" s="87"/>
      <c r="JWS264" s="87"/>
      <c r="JWT264" s="88"/>
      <c r="JWU264" s="80"/>
      <c r="JWV264" s="87"/>
      <c r="JWW264" s="89"/>
      <c r="JWX264" s="89"/>
      <c r="JWY264" s="90"/>
      <c r="JWZ264" s="90"/>
      <c r="JXA264" s="89"/>
      <c r="JXB264" s="87"/>
      <c r="JXC264" s="87"/>
      <c r="JXD264" s="88"/>
      <c r="JXE264" s="80"/>
      <c r="JXF264" s="87"/>
      <c r="JXG264" s="89"/>
      <c r="JXH264" s="89"/>
      <c r="JXI264" s="90"/>
      <c r="JXJ264" s="90"/>
      <c r="JXK264" s="89"/>
      <c r="JXL264" s="87"/>
      <c r="JXM264" s="87"/>
      <c r="JXN264" s="88"/>
      <c r="JXO264" s="80"/>
      <c r="JXP264" s="87"/>
      <c r="JXQ264" s="89"/>
      <c r="JXR264" s="89"/>
      <c r="JXS264" s="90"/>
      <c r="JXT264" s="90"/>
      <c r="JXU264" s="89"/>
      <c r="JXV264" s="87"/>
      <c r="JXW264" s="87"/>
      <c r="JXX264" s="88"/>
      <c r="JXY264" s="80"/>
      <c r="JXZ264" s="87"/>
      <c r="JYA264" s="89"/>
      <c r="JYB264" s="89"/>
      <c r="JYC264" s="90"/>
      <c r="JYD264" s="90"/>
      <c r="JYE264" s="89"/>
      <c r="JYF264" s="87"/>
      <c r="JYG264" s="87"/>
      <c r="JYH264" s="88"/>
      <c r="JYI264" s="80"/>
      <c r="JYJ264" s="87"/>
      <c r="JYK264" s="89"/>
      <c r="JYL264" s="89"/>
      <c r="JYM264" s="90"/>
      <c r="JYN264" s="90"/>
      <c r="JYO264" s="89"/>
      <c r="JYP264" s="87"/>
      <c r="JYQ264" s="87"/>
      <c r="JYR264" s="88"/>
      <c r="JYS264" s="80"/>
      <c r="JYT264" s="87"/>
      <c r="JYU264" s="89"/>
      <c r="JYV264" s="89"/>
      <c r="JYW264" s="90"/>
      <c r="JYX264" s="90"/>
      <c r="JYY264" s="89"/>
      <c r="JYZ264" s="87"/>
      <c r="JZA264" s="87"/>
      <c r="JZB264" s="88"/>
      <c r="JZC264" s="80"/>
      <c r="JZD264" s="87"/>
      <c r="JZE264" s="89"/>
      <c r="JZF264" s="89"/>
      <c r="JZG264" s="90"/>
      <c r="JZH264" s="90"/>
      <c r="JZI264" s="89"/>
      <c r="JZJ264" s="87"/>
      <c r="JZK264" s="87"/>
      <c r="JZL264" s="88"/>
      <c r="JZM264" s="80"/>
      <c r="JZN264" s="87"/>
      <c r="JZO264" s="89"/>
      <c r="JZP264" s="89"/>
      <c r="JZQ264" s="90"/>
      <c r="JZR264" s="90"/>
      <c r="JZS264" s="89"/>
      <c r="JZT264" s="87"/>
      <c r="JZU264" s="87"/>
      <c r="JZV264" s="88"/>
      <c r="JZW264" s="80"/>
      <c r="JZX264" s="87"/>
      <c r="JZY264" s="89"/>
      <c r="JZZ264" s="89"/>
      <c r="KAA264" s="90"/>
      <c r="KAB264" s="90"/>
      <c r="KAC264" s="89"/>
      <c r="KAD264" s="87"/>
      <c r="KAE264" s="87"/>
      <c r="KAF264" s="88"/>
      <c r="KAG264" s="80"/>
      <c r="KAH264" s="87"/>
      <c r="KAI264" s="89"/>
      <c r="KAJ264" s="89"/>
      <c r="KAK264" s="90"/>
      <c r="KAL264" s="90"/>
      <c r="KAM264" s="89"/>
      <c r="KAN264" s="87"/>
      <c r="KAO264" s="87"/>
      <c r="KAP264" s="88"/>
      <c r="KAQ264" s="80"/>
      <c r="KAR264" s="87"/>
      <c r="KAS264" s="89"/>
      <c r="KAT264" s="89"/>
      <c r="KAU264" s="90"/>
      <c r="KAV264" s="90"/>
      <c r="KAW264" s="89"/>
      <c r="KAX264" s="87"/>
      <c r="KAY264" s="87"/>
      <c r="KAZ264" s="88"/>
      <c r="KBA264" s="80"/>
      <c r="KBB264" s="87"/>
      <c r="KBC264" s="89"/>
      <c r="KBD264" s="89"/>
      <c r="KBE264" s="90"/>
      <c r="KBF264" s="90"/>
      <c r="KBG264" s="89"/>
      <c r="KBH264" s="87"/>
      <c r="KBI264" s="87"/>
      <c r="KBJ264" s="88"/>
      <c r="KBK264" s="80"/>
      <c r="KBL264" s="87"/>
      <c r="KBM264" s="89"/>
      <c r="KBN264" s="89"/>
      <c r="KBO264" s="90"/>
      <c r="KBP264" s="90"/>
      <c r="KBQ264" s="89"/>
      <c r="KBR264" s="87"/>
      <c r="KBS264" s="87"/>
      <c r="KBT264" s="88"/>
      <c r="KBU264" s="80"/>
      <c r="KBV264" s="87"/>
      <c r="KBW264" s="89"/>
      <c r="KBX264" s="89"/>
      <c r="KBY264" s="90"/>
      <c r="KBZ264" s="90"/>
      <c r="KCA264" s="89"/>
      <c r="KCB264" s="87"/>
      <c r="KCC264" s="87"/>
      <c r="KCD264" s="88"/>
      <c r="KCE264" s="80"/>
      <c r="KCF264" s="87"/>
      <c r="KCG264" s="89"/>
      <c r="KCH264" s="89"/>
      <c r="KCI264" s="90"/>
      <c r="KCJ264" s="90"/>
      <c r="KCK264" s="89"/>
      <c r="KCL264" s="87"/>
      <c r="KCM264" s="87"/>
      <c r="KCN264" s="88"/>
      <c r="KCO264" s="80"/>
      <c r="KCP264" s="87"/>
      <c r="KCQ264" s="89"/>
      <c r="KCR264" s="89"/>
      <c r="KCS264" s="90"/>
      <c r="KCT264" s="90"/>
      <c r="KCU264" s="89"/>
      <c r="KCV264" s="87"/>
      <c r="KCW264" s="87"/>
      <c r="KCX264" s="88"/>
      <c r="KCY264" s="80"/>
      <c r="KCZ264" s="87"/>
      <c r="KDA264" s="89"/>
      <c r="KDB264" s="89"/>
      <c r="KDC264" s="90"/>
      <c r="KDD264" s="90"/>
      <c r="KDE264" s="89"/>
      <c r="KDF264" s="87"/>
      <c r="KDG264" s="87"/>
      <c r="KDH264" s="88"/>
      <c r="KDI264" s="80"/>
      <c r="KDJ264" s="87"/>
      <c r="KDK264" s="89"/>
      <c r="KDL264" s="89"/>
      <c r="KDM264" s="90"/>
      <c r="KDN264" s="90"/>
      <c r="KDO264" s="89"/>
      <c r="KDP264" s="87"/>
      <c r="KDQ264" s="87"/>
      <c r="KDR264" s="88"/>
      <c r="KDS264" s="80"/>
      <c r="KDT264" s="87"/>
      <c r="KDU264" s="89"/>
      <c r="KDV264" s="89"/>
      <c r="KDW264" s="90"/>
      <c r="KDX264" s="90"/>
      <c r="KDY264" s="89"/>
      <c r="KDZ264" s="87"/>
      <c r="KEA264" s="87"/>
      <c r="KEB264" s="88"/>
      <c r="KEC264" s="80"/>
      <c r="KED264" s="87"/>
      <c r="KEE264" s="89"/>
      <c r="KEF264" s="89"/>
      <c r="KEG264" s="90"/>
      <c r="KEH264" s="90"/>
      <c r="KEI264" s="89"/>
      <c r="KEJ264" s="87"/>
      <c r="KEK264" s="87"/>
      <c r="KEL264" s="88"/>
      <c r="KEM264" s="80"/>
      <c r="KEN264" s="87"/>
      <c r="KEO264" s="89"/>
      <c r="KEP264" s="89"/>
      <c r="KEQ264" s="90"/>
      <c r="KER264" s="90"/>
      <c r="KES264" s="89"/>
      <c r="KET264" s="87"/>
      <c r="KEU264" s="87"/>
      <c r="KEV264" s="88"/>
      <c r="KEW264" s="80"/>
      <c r="KEX264" s="87"/>
      <c r="KEY264" s="89"/>
      <c r="KEZ264" s="89"/>
      <c r="KFA264" s="90"/>
      <c r="KFB264" s="90"/>
      <c r="KFC264" s="89"/>
      <c r="KFD264" s="87"/>
      <c r="KFE264" s="87"/>
      <c r="KFF264" s="88"/>
      <c r="KFG264" s="80"/>
      <c r="KFH264" s="87"/>
      <c r="KFI264" s="89"/>
      <c r="KFJ264" s="89"/>
      <c r="KFK264" s="90"/>
      <c r="KFL264" s="90"/>
      <c r="KFM264" s="89"/>
      <c r="KFN264" s="87"/>
      <c r="KFO264" s="87"/>
      <c r="KFP264" s="88"/>
      <c r="KFQ264" s="80"/>
      <c r="KFR264" s="87"/>
      <c r="KFS264" s="89"/>
      <c r="KFT264" s="89"/>
      <c r="KFU264" s="90"/>
      <c r="KFV264" s="90"/>
      <c r="KFW264" s="89"/>
      <c r="KFX264" s="87"/>
      <c r="KFY264" s="87"/>
      <c r="KFZ264" s="88"/>
      <c r="KGA264" s="80"/>
      <c r="KGB264" s="87"/>
      <c r="KGC264" s="89"/>
      <c r="KGD264" s="89"/>
      <c r="KGE264" s="90"/>
      <c r="KGF264" s="90"/>
      <c r="KGG264" s="89"/>
      <c r="KGH264" s="87"/>
      <c r="KGI264" s="87"/>
      <c r="KGJ264" s="88"/>
      <c r="KGK264" s="80"/>
      <c r="KGL264" s="87"/>
      <c r="KGM264" s="89"/>
      <c r="KGN264" s="89"/>
      <c r="KGO264" s="90"/>
      <c r="KGP264" s="90"/>
      <c r="KGQ264" s="89"/>
      <c r="KGR264" s="87"/>
      <c r="KGS264" s="87"/>
      <c r="KGT264" s="88"/>
      <c r="KGU264" s="80"/>
      <c r="KGV264" s="87"/>
      <c r="KGW264" s="89"/>
      <c r="KGX264" s="89"/>
      <c r="KGY264" s="90"/>
      <c r="KGZ264" s="90"/>
      <c r="KHA264" s="89"/>
      <c r="KHB264" s="87"/>
      <c r="KHC264" s="87"/>
      <c r="KHD264" s="88"/>
      <c r="KHE264" s="80"/>
      <c r="KHF264" s="87"/>
      <c r="KHG264" s="89"/>
      <c r="KHH264" s="89"/>
      <c r="KHI264" s="90"/>
      <c r="KHJ264" s="90"/>
      <c r="KHK264" s="89"/>
      <c r="KHL264" s="87"/>
      <c r="KHM264" s="87"/>
      <c r="KHN264" s="88"/>
      <c r="KHO264" s="80"/>
      <c r="KHP264" s="87"/>
      <c r="KHQ264" s="89"/>
      <c r="KHR264" s="89"/>
      <c r="KHS264" s="90"/>
      <c r="KHT264" s="90"/>
      <c r="KHU264" s="89"/>
      <c r="KHV264" s="87"/>
      <c r="KHW264" s="87"/>
      <c r="KHX264" s="88"/>
      <c r="KHY264" s="80"/>
      <c r="KHZ264" s="87"/>
      <c r="KIA264" s="89"/>
      <c r="KIB264" s="89"/>
      <c r="KIC264" s="90"/>
      <c r="KID264" s="90"/>
      <c r="KIE264" s="89"/>
      <c r="KIF264" s="87"/>
      <c r="KIG264" s="87"/>
      <c r="KIH264" s="88"/>
      <c r="KII264" s="80"/>
      <c r="KIJ264" s="87"/>
      <c r="KIK264" s="89"/>
      <c r="KIL264" s="89"/>
      <c r="KIM264" s="90"/>
      <c r="KIN264" s="90"/>
      <c r="KIO264" s="89"/>
      <c r="KIP264" s="87"/>
      <c r="KIQ264" s="87"/>
      <c r="KIR264" s="88"/>
      <c r="KIS264" s="80"/>
      <c r="KIT264" s="87"/>
      <c r="KIU264" s="89"/>
      <c r="KIV264" s="89"/>
      <c r="KIW264" s="90"/>
      <c r="KIX264" s="90"/>
      <c r="KIY264" s="89"/>
      <c r="KIZ264" s="87"/>
      <c r="KJA264" s="87"/>
      <c r="KJB264" s="88"/>
      <c r="KJC264" s="80"/>
      <c r="KJD264" s="87"/>
      <c r="KJE264" s="89"/>
      <c r="KJF264" s="89"/>
      <c r="KJG264" s="90"/>
      <c r="KJH264" s="90"/>
      <c r="KJI264" s="89"/>
      <c r="KJJ264" s="87"/>
      <c r="KJK264" s="87"/>
      <c r="KJL264" s="88"/>
      <c r="KJM264" s="80"/>
      <c r="KJN264" s="87"/>
      <c r="KJO264" s="89"/>
      <c r="KJP264" s="89"/>
      <c r="KJQ264" s="90"/>
      <c r="KJR264" s="90"/>
      <c r="KJS264" s="89"/>
      <c r="KJT264" s="87"/>
      <c r="KJU264" s="87"/>
      <c r="KJV264" s="88"/>
      <c r="KJW264" s="80"/>
      <c r="KJX264" s="87"/>
      <c r="KJY264" s="89"/>
      <c r="KJZ264" s="89"/>
      <c r="KKA264" s="90"/>
      <c r="KKB264" s="90"/>
      <c r="KKC264" s="89"/>
      <c r="KKD264" s="87"/>
      <c r="KKE264" s="87"/>
      <c r="KKF264" s="88"/>
      <c r="KKG264" s="80"/>
      <c r="KKH264" s="87"/>
      <c r="KKI264" s="89"/>
      <c r="KKJ264" s="89"/>
      <c r="KKK264" s="90"/>
      <c r="KKL264" s="90"/>
      <c r="KKM264" s="89"/>
      <c r="KKN264" s="87"/>
      <c r="KKO264" s="87"/>
      <c r="KKP264" s="88"/>
      <c r="KKQ264" s="80"/>
      <c r="KKR264" s="87"/>
      <c r="KKS264" s="89"/>
      <c r="KKT264" s="89"/>
      <c r="KKU264" s="90"/>
      <c r="KKV264" s="90"/>
      <c r="KKW264" s="89"/>
      <c r="KKX264" s="87"/>
      <c r="KKY264" s="87"/>
      <c r="KKZ264" s="88"/>
      <c r="KLA264" s="80"/>
      <c r="KLB264" s="87"/>
      <c r="KLC264" s="89"/>
      <c r="KLD264" s="89"/>
      <c r="KLE264" s="90"/>
      <c r="KLF264" s="90"/>
      <c r="KLG264" s="89"/>
      <c r="KLH264" s="87"/>
      <c r="KLI264" s="87"/>
      <c r="KLJ264" s="88"/>
      <c r="KLK264" s="80"/>
      <c r="KLL264" s="87"/>
      <c r="KLM264" s="89"/>
      <c r="KLN264" s="89"/>
      <c r="KLO264" s="90"/>
      <c r="KLP264" s="90"/>
      <c r="KLQ264" s="89"/>
      <c r="KLR264" s="87"/>
      <c r="KLS264" s="87"/>
      <c r="KLT264" s="88"/>
      <c r="KLU264" s="80"/>
      <c r="KLV264" s="87"/>
      <c r="KLW264" s="89"/>
      <c r="KLX264" s="89"/>
      <c r="KLY264" s="90"/>
      <c r="KLZ264" s="90"/>
      <c r="KMA264" s="89"/>
      <c r="KMB264" s="87"/>
      <c r="KMC264" s="87"/>
      <c r="KMD264" s="88"/>
      <c r="KME264" s="80"/>
      <c r="KMF264" s="87"/>
      <c r="KMG264" s="89"/>
      <c r="KMH264" s="89"/>
      <c r="KMI264" s="90"/>
      <c r="KMJ264" s="90"/>
      <c r="KMK264" s="89"/>
      <c r="KML264" s="87"/>
      <c r="KMM264" s="87"/>
      <c r="KMN264" s="88"/>
      <c r="KMO264" s="80"/>
      <c r="KMP264" s="87"/>
      <c r="KMQ264" s="89"/>
      <c r="KMR264" s="89"/>
      <c r="KMS264" s="90"/>
      <c r="KMT264" s="90"/>
      <c r="KMU264" s="89"/>
      <c r="KMV264" s="87"/>
      <c r="KMW264" s="87"/>
      <c r="KMX264" s="88"/>
      <c r="KMY264" s="80"/>
      <c r="KMZ264" s="87"/>
      <c r="KNA264" s="89"/>
      <c r="KNB264" s="89"/>
      <c r="KNC264" s="90"/>
      <c r="KND264" s="90"/>
      <c r="KNE264" s="89"/>
      <c r="KNF264" s="87"/>
      <c r="KNG264" s="87"/>
      <c r="KNH264" s="88"/>
      <c r="KNI264" s="80"/>
      <c r="KNJ264" s="87"/>
      <c r="KNK264" s="89"/>
      <c r="KNL264" s="89"/>
      <c r="KNM264" s="90"/>
      <c r="KNN264" s="90"/>
      <c r="KNO264" s="89"/>
      <c r="KNP264" s="87"/>
      <c r="KNQ264" s="87"/>
      <c r="KNR264" s="88"/>
      <c r="KNS264" s="80"/>
      <c r="KNT264" s="87"/>
      <c r="KNU264" s="89"/>
      <c r="KNV264" s="89"/>
      <c r="KNW264" s="90"/>
      <c r="KNX264" s="90"/>
      <c r="KNY264" s="89"/>
      <c r="KNZ264" s="87"/>
      <c r="KOA264" s="87"/>
      <c r="KOB264" s="88"/>
      <c r="KOC264" s="80"/>
      <c r="KOD264" s="87"/>
      <c r="KOE264" s="89"/>
      <c r="KOF264" s="89"/>
      <c r="KOG264" s="90"/>
      <c r="KOH264" s="90"/>
      <c r="KOI264" s="89"/>
      <c r="KOJ264" s="87"/>
      <c r="KOK264" s="87"/>
      <c r="KOL264" s="88"/>
      <c r="KOM264" s="80"/>
      <c r="KON264" s="87"/>
      <c r="KOO264" s="89"/>
      <c r="KOP264" s="89"/>
      <c r="KOQ264" s="90"/>
      <c r="KOR264" s="90"/>
      <c r="KOS264" s="89"/>
      <c r="KOT264" s="87"/>
      <c r="KOU264" s="87"/>
      <c r="KOV264" s="88"/>
      <c r="KOW264" s="80"/>
      <c r="KOX264" s="87"/>
      <c r="KOY264" s="89"/>
      <c r="KOZ264" s="89"/>
      <c r="KPA264" s="90"/>
      <c r="KPB264" s="90"/>
      <c r="KPC264" s="89"/>
      <c r="KPD264" s="87"/>
      <c r="KPE264" s="87"/>
      <c r="KPF264" s="88"/>
      <c r="KPG264" s="80"/>
      <c r="KPH264" s="87"/>
      <c r="KPI264" s="89"/>
      <c r="KPJ264" s="89"/>
      <c r="KPK264" s="90"/>
      <c r="KPL264" s="90"/>
      <c r="KPM264" s="89"/>
      <c r="KPN264" s="87"/>
      <c r="KPO264" s="87"/>
      <c r="KPP264" s="88"/>
      <c r="KPQ264" s="80"/>
      <c r="KPR264" s="87"/>
      <c r="KPS264" s="89"/>
      <c r="KPT264" s="89"/>
      <c r="KPU264" s="90"/>
      <c r="KPV264" s="90"/>
      <c r="KPW264" s="89"/>
      <c r="KPX264" s="87"/>
      <c r="KPY264" s="87"/>
      <c r="KPZ264" s="88"/>
      <c r="KQA264" s="80"/>
      <c r="KQB264" s="87"/>
      <c r="KQC264" s="89"/>
      <c r="KQD264" s="89"/>
      <c r="KQE264" s="90"/>
      <c r="KQF264" s="90"/>
      <c r="KQG264" s="89"/>
      <c r="KQH264" s="87"/>
      <c r="KQI264" s="87"/>
      <c r="KQJ264" s="88"/>
      <c r="KQK264" s="80"/>
      <c r="KQL264" s="87"/>
      <c r="KQM264" s="89"/>
      <c r="KQN264" s="89"/>
      <c r="KQO264" s="90"/>
      <c r="KQP264" s="90"/>
      <c r="KQQ264" s="89"/>
      <c r="KQR264" s="87"/>
      <c r="KQS264" s="87"/>
      <c r="KQT264" s="88"/>
      <c r="KQU264" s="80"/>
      <c r="KQV264" s="87"/>
      <c r="KQW264" s="89"/>
      <c r="KQX264" s="89"/>
      <c r="KQY264" s="90"/>
      <c r="KQZ264" s="90"/>
      <c r="KRA264" s="89"/>
      <c r="KRB264" s="87"/>
      <c r="KRC264" s="87"/>
      <c r="KRD264" s="88"/>
      <c r="KRE264" s="80"/>
      <c r="KRF264" s="87"/>
      <c r="KRG264" s="89"/>
      <c r="KRH264" s="89"/>
      <c r="KRI264" s="90"/>
      <c r="KRJ264" s="90"/>
      <c r="KRK264" s="89"/>
      <c r="KRL264" s="87"/>
      <c r="KRM264" s="87"/>
      <c r="KRN264" s="88"/>
      <c r="KRO264" s="80"/>
      <c r="KRP264" s="87"/>
      <c r="KRQ264" s="89"/>
      <c r="KRR264" s="89"/>
      <c r="KRS264" s="90"/>
      <c r="KRT264" s="90"/>
      <c r="KRU264" s="89"/>
      <c r="KRV264" s="87"/>
      <c r="KRW264" s="87"/>
      <c r="KRX264" s="88"/>
      <c r="KRY264" s="80"/>
      <c r="KRZ264" s="87"/>
      <c r="KSA264" s="89"/>
      <c r="KSB264" s="89"/>
      <c r="KSC264" s="90"/>
      <c r="KSD264" s="90"/>
      <c r="KSE264" s="89"/>
      <c r="KSF264" s="87"/>
      <c r="KSG264" s="87"/>
      <c r="KSH264" s="88"/>
      <c r="KSI264" s="80"/>
      <c r="KSJ264" s="87"/>
      <c r="KSK264" s="89"/>
      <c r="KSL264" s="89"/>
      <c r="KSM264" s="90"/>
      <c r="KSN264" s="90"/>
      <c r="KSO264" s="89"/>
      <c r="KSP264" s="87"/>
      <c r="KSQ264" s="87"/>
      <c r="KSR264" s="88"/>
      <c r="KSS264" s="80"/>
      <c r="KST264" s="87"/>
      <c r="KSU264" s="89"/>
      <c r="KSV264" s="89"/>
      <c r="KSW264" s="90"/>
      <c r="KSX264" s="90"/>
      <c r="KSY264" s="89"/>
      <c r="KSZ264" s="87"/>
      <c r="KTA264" s="87"/>
      <c r="KTB264" s="88"/>
      <c r="KTC264" s="80"/>
      <c r="KTD264" s="87"/>
      <c r="KTE264" s="89"/>
      <c r="KTF264" s="89"/>
      <c r="KTG264" s="90"/>
      <c r="KTH264" s="90"/>
      <c r="KTI264" s="89"/>
      <c r="KTJ264" s="87"/>
      <c r="KTK264" s="87"/>
      <c r="KTL264" s="88"/>
      <c r="KTM264" s="80"/>
      <c r="KTN264" s="87"/>
      <c r="KTO264" s="89"/>
      <c r="KTP264" s="89"/>
      <c r="KTQ264" s="90"/>
      <c r="KTR264" s="90"/>
      <c r="KTS264" s="89"/>
      <c r="KTT264" s="87"/>
      <c r="KTU264" s="87"/>
      <c r="KTV264" s="88"/>
      <c r="KTW264" s="80"/>
      <c r="KTX264" s="87"/>
      <c r="KTY264" s="89"/>
      <c r="KTZ264" s="89"/>
      <c r="KUA264" s="90"/>
      <c r="KUB264" s="90"/>
      <c r="KUC264" s="89"/>
      <c r="KUD264" s="87"/>
      <c r="KUE264" s="87"/>
      <c r="KUF264" s="88"/>
      <c r="KUG264" s="80"/>
      <c r="KUH264" s="87"/>
      <c r="KUI264" s="89"/>
      <c r="KUJ264" s="89"/>
      <c r="KUK264" s="90"/>
      <c r="KUL264" s="90"/>
      <c r="KUM264" s="89"/>
      <c r="KUN264" s="87"/>
      <c r="KUO264" s="87"/>
      <c r="KUP264" s="88"/>
      <c r="KUQ264" s="80"/>
      <c r="KUR264" s="87"/>
      <c r="KUS264" s="89"/>
      <c r="KUT264" s="89"/>
      <c r="KUU264" s="90"/>
      <c r="KUV264" s="90"/>
      <c r="KUW264" s="89"/>
      <c r="KUX264" s="87"/>
      <c r="KUY264" s="87"/>
      <c r="KUZ264" s="88"/>
      <c r="KVA264" s="80"/>
      <c r="KVB264" s="87"/>
      <c r="KVC264" s="89"/>
      <c r="KVD264" s="89"/>
      <c r="KVE264" s="90"/>
      <c r="KVF264" s="90"/>
      <c r="KVG264" s="89"/>
      <c r="KVH264" s="87"/>
      <c r="KVI264" s="87"/>
      <c r="KVJ264" s="88"/>
      <c r="KVK264" s="80"/>
      <c r="KVL264" s="87"/>
      <c r="KVM264" s="89"/>
      <c r="KVN264" s="89"/>
      <c r="KVO264" s="90"/>
      <c r="KVP264" s="90"/>
      <c r="KVQ264" s="89"/>
      <c r="KVR264" s="87"/>
      <c r="KVS264" s="87"/>
      <c r="KVT264" s="88"/>
      <c r="KVU264" s="80"/>
      <c r="KVV264" s="87"/>
      <c r="KVW264" s="89"/>
      <c r="KVX264" s="89"/>
      <c r="KVY264" s="90"/>
      <c r="KVZ264" s="90"/>
      <c r="KWA264" s="89"/>
      <c r="KWB264" s="87"/>
      <c r="KWC264" s="87"/>
      <c r="KWD264" s="88"/>
      <c r="KWE264" s="80"/>
      <c r="KWF264" s="87"/>
      <c r="KWG264" s="89"/>
      <c r="KWH264" s="89"/>
      <c r="KWI264" s="90"/>
      <c r="KWJ264" s="90"/>
      <c r="KWK264" s="89"/>
      <c r="KWL264" s="87"/>
      <c r="KWM264" s="87"/>
      <c r="KWN264" s="88"/>
      <c r="KWO264" s="80"/>
      <c r="KWP264" s="87"/>
      <c r="KWQ264" s="89"/>
      <c r="KWR264" s="89"/>
      <c r="KWS264" s="90"/>
      <c r="KWT264" s="90"/>
      <c r="KWU264" s="89"/>
      <c r="KWV264" s="87"/>
      <c r="KWW264" s="87"/>
      <c r="KWX264" s="88"/>
      <c r="KWY264" s="80"/>
      <c r="KWZ264" s="87"/>
      <c r="KXA264" s="89"/>
      <c r="KXB264" s="89"/>
      <c r="KXC264" s="90"/>
      <c r="KXD264" s="90"/>
      <c r="KXE264" s="89"/>
      <c r="KXF264" s="87"/>
      <c r="KXG264" s="87"/>
      <c r="KXH264" s="88"/>
      <c r="KXI264" s="80"/>
      <c r="KXJ264" s="87"/>
      <c r="KXK264" s="89"/>
      <c r="KXL264" s="89"/>
      <c r="KXM264" s="90"/>
      <c r="KXN264" s="90"/>
      <c r="KXO264" s="89"/>
      <c r="KXP264" s="87"/>
      <c r="KXQ264" s="87"/>
      <c r="KXR264" s="88"/>
      <c r="KXS264" s="80"/>
      <c r="KXT264" s="87"/>
      <c r="KXU264" s="89"/>
      <c r="KXV264" s="89"/>
      <c r="KXW264" s="90"/>
      <c r="KXX264" s="90"/>
      <c r="KXY264" s="89"/>
      <c r="KXZ264" s="87"/>
      <c r="KYA264" s="87"/>
      <c r="KYB264" s="88"/>
      <c r="KYC264" s="80"/>
      <c r="KYD264" s="87"/>
      <c r="KYE264" s="89"/>
      <c r="KYF264" s="89"/>
      <c r="KYG264" s="90"/>
      <c r="KYH264" s="90"/>
      <c r="KYI264" s="89"/>
      <c r="KYJ264" s="87"/>
      <c r="KYK264" s="87"/>
      <c r="KYL264" s="88"/>
      <c r="KYM264" s="80"/>
      <c r="KYN264" s="87"/>
      <c r="KYO264" s="89"/>
      <c r="KYP264" s="89"/>
      <c r="KYQ264" s="90"/>
      <c r="KYR264" s="90"/>
      <c r="KYS264" s="89"/>
      <c r="KYT264" s="87"/>
      <c r="KYU264" s="87"/>
      <c r="KYV264" s="88"/>
      <c r="KYW264" s="80"/>
      <c r="KYX264" s="87"/>
      <c r="KYY264" s="89"/>
      <c r="KYZ264" s="89"/>
      <c r="KZA264" s="90"/>
      <c r="KZB264" s="90"/>
      <c r="KZC264" s="89"/>
      <c r="KZD264" s="87"/>
      <c r="KZE264" s="87"/>
      <c r="KZF264" s="88"/>
      <c r="KZG264" s="80"/>
      <c r="KZH264" s="87"/>
      <c r="KZI264" s="89"/>
      <c r="KZJ264" s="89"/>
      <c r="KZK264" s="90"/>
      <c r="KZL264" s="90"/>
      <c r="KZM264" s="89"/>
      <c r="KZN264" s="87"/>
      <c r="KZO264" s="87"/>
      <c r="KZP264" s="88"/>
      <c r="KZQ264" s="80"/>
      <c r="KZR264" s="87"/>
      <c r="KZS264" s="89"/>
      <c r="KZT264" s="89"/>
      <c r="KZU264" s="90"/>
      <c r="KZV264" s="90"/>
      <c r="KZW264" s="89"/>
      <c r="KZX264" s="87"/>
      <c r="KZY264" s="87"/>
      <c r="KZZ264" s="88"/>
      <c r="LAA264" s="80"/>
      <c r="LAB264" s="87"/>
      <c r="LAC264" s="89"/>
      <c r="LAD264" s="89"/>
      <c r="LAE264" s="90"/>
      <c r="LAF264" s="90"/>
      <c r="LAG264" s="89"/>
      <c r="LAH264" s="87"/>
      <c r="LAI264" s="87"/>
      <c r="LAJ264" s="88"/>
      <c r="LAK264" s="80"/>
      <c r="LAL264" s="87"/>
      <c r="LAM264" s="89"/>
      <c r="LAN264" s="89"/>
      <c r="LAO264" s="90"/>
      <c r="LAP264" s="90"/>
      <c r="LAQ264" s="89"/>
      <c r="LAR264" s="87"/>
      <c r="LAS264" s="87"/>
      <c r="LAT264" s="88"/>
      <c r="LAU264" s="80"/>
      <c r="LAV264" s="87"/>
      <c r="LAW264" s="89"/>
      <c r="LAX264" s="89"/>
      <c r="LAY264" s="90"/>
      <c r="LAZ264" s="90"/>
      <c r="LBA264" s="89"/>
      <c r="LBB264" s="87"/>
      <c r="LBC264" s="87"/>
      <c r="LBD264" s="88"/>
      <c r="LBE264" s="80"/>
      <c r="LBF264" s="87"/>
      <c r="LBG264" s="89"/>
      <c r="LBH264" s="89"/>
      <c r="LBI264" s="90"/>
      <c r="LBJ264" s="90"/>
      <c r="LBK264" s="89"/>
      <c r="LBL264" s="87"/>
      <c r="LBM264" s="87"/>
      <c r="LBN264" s="88"/>
      <c r="LBO264" s="80"/>
      <c r="LBP264" s="87"/>
      <c r="LBQ264" s="89"/>
      <c r="LBR264" s="89"/>
      <c r="LBS264" s="90"/>
      <c r="LBT264" s="90"/>
      <c r="LBU264" s="89"/>
      <c r="LBV264" s="87"/>
      <c r="LBW264" s="87"/>
      <c r="LBX264" s="88"/>
      <c r="LBY264" s="80"/>
      <c r="LBZ264" s="87"/>
      <c r="LCA264" s="89"/>
      <c r="LCB264" s="89"/>
      <c r="LCC264" s="90"/>
      <c r="LCD264" s="90"/>
      <c r="LCE264" s="89"/>
      <c r="LCF264" s="87"/>
      <c r="LCG264" s="87"/>
      <c r="LCH264" s="88"/>
      <c r="LCI264" s="80"/>
      <c r="LCJ264" s="87"/>
      <c r="LCK264" s="89"/>
      <c r="LCL264" s="89"/>
      <c r="LCM264" s="90"/>
      <c r="LCN264" s="90"/>
      <c r="LCO264" s="89"/>
      <c r="LCP264" s="87"/>
      <c r="LCQ264" s="87"/>
      <c r="LCR264" s="88"/>
      <c r="LCS264" s="80"/>
      <c r="LCT264" s="87"/>
      <c r="LCU264" s="89"/>
      <c r="LCV264" s="89"/>
      <c r="LCW264" s="90"/>
      <c r="LCX264" s="90"/>
      <c r="LCY264" s="89"/>
      <c r="LCZ264" s="87"/>
      <c r="LDA264" s="87"/>
      <c r="LDB264" s="88"/>
      <c r="LDC264" s="80"/>
      <c r="LDD264" s="87"/>
      <c r="LDE264" s="89"/>
      <c r="LDF264" s="89"/>
      <c r="LDG264" s="90"/>
      <c r="LDH264" s="90"/>
      <c r="LDI264" s="89"/>
      <c r="LDJ264" s="87"/>
      <c r="LDK264" s="87"/>
      <c r="LDL264" s="88"/>
      <c r="LDM264" s="80"/>
      <c r="LDN264" s="87"/>
      <c r="LDO264" s="89"/>
      <c r="LDP264" s="89"/>
      <c r="LDQ264" s="90"/>
      <c r="LDR264" s="90"/>
      <c r="LDS264" s="89"/>
      <c r="LDT264" s="87"/>
      <c r="LDU264" s="87"/>
      <c r="LDV264" s="88"/>
      <c r="LDW264" s="80"/>
      <c r="LDX264" s="87"/>
      <c r="LDY264" s="89"/>
      <c r="LDZ264" s="89"/>
      <c r="LEA264" s="90"/>
      <c r="LEB264" s="90"/>
      <c r="LEC264" s="89"/>
      <c r="LED264" s="87"/>
      <c r="LEE264" s="87"/>
      <c r="LEF264" s="88"/>
      <c r="LEG264" s="80"/>
      <c r="LEH264" s="87"/>
      <c r="LEI264" s="89"/>
      <c r="LEJ264" s="89"/>
      <c r="LEK264" s="90"/>
      <c r="LEL264" s="90"/>
      <c r="LEM264" s="89"/>
      <c r="LEN264" s="87"/>
      <c r="LEO264" s="87"/>
      <c r="LEP264" s="88"/>
      <c r="LEQ264" s="80"/>
      <c r="LER264" s="87"/>
      <c r="LES264" s="89"/>
      <c r="LET264" s="89"/>
      <c r="LEU264" s="90"/>
      <c r="LEV264" s="90"/>
      <c r="LEW264" s="89"/>
      <c r="LEX264" s="87"/>
      <c r="LEY264" s="87"/>
      <c r="LEZ264" s="88"/>
      <c r="LFA264" s="80"/>
      <c r="LFB264" s="87"/>
      <c r="LFC264" s="89"/>
      <c r="LFD264" s="89"/>
      <c r="LFE264" s="90"/>
      <c r="LFF264" s="90"/>
      <c r="LFG264" s="89"/>
      <c r="LFH264" s="87"/>
      <c r="LFI264" s="87"/>
      <c r="LFJ264" s="88"/>
      <c r="LFK264" s="80"/>
      <c r="LFL264" s="87"/>
      <c r="LFM264" s="89"/>
      <c r="LFN264" s="89"/>
      <c r="LFO264" s="90"/>
      <c r="LFP264" s="90"/>
      <c r="LFQ264" s="89"/>
      <c r="LFR264" s="87"/>
      <c r="LFS264" s="87"/>
      <c r="LFT264" s="88"/>
      <c r="LFU264" s="80"/>
      <c r="LFV264" s="87"/>
      <c r="LFW264" s="89"/>
      <c r="LFX264" s="89"/>
      <c r="LFY264" s="90"/>
      <c r="LFZ264" s="90"/>
      <c r="LGA264" s="89"/>
      <c r="LGB264" s="87"/>
      <c r="LGC264" s="87"/>
      <c r="LGD264" s="88"/>
      <c r="LGE264" s="80"/>
      <c r="LGF264" s="87"/>
      <c r="LGG264" s="89"/>
      <c r="LGH264" s="89"/>
      <c r="LGI264" s="90"/>
      <c r="LGJ264" s="90"/>
      <c r="LGK264" s="89"/>
      <c r="LGL264" s="87"/>
      <c r="LGM264" s="87"/>
      <c r="LGN264" s="88"/>
      <c r="LGO264" s="80"/>
      <c r="LGP264" s="87"/>
      <c r="LGQ264" s="89"/>
      <c r="LGR264" s="89"/>
      <c r="LGS264" s="90"/>
      <c r="LGT264" s="90"/>
      <c r="LGU264" s="89"/>
      <c r="LGV264" s="87"/>
      <c r="LGW264" s="87"/>
      <c r="LGX264" s="88"/>
      <c r="LGY264" s="80"/>
      <c r="LGZ264" s="87"/>
      <c r="LHA264" s="89"/>
      <c r="LHB264" s="89"/>
      <c r="LHC264" s="90"/>
      <c r="LHD264" s="90"/>
      <c r="LHE264" s="89"/>
      <c r="LHF264" s="87"/>
      <c r="LHG264" s="87"/>
      <c r="LHH264" s="88"/>
      <c r="LHI264" s="80"/>
      <c r="LHJ264" s="87"/>
      <c r="LHK264" s="89"/>
      <c r="LHL264" s="89"/>
      <c r="LHM264" s="90"/>
      <c r="LHN264" s="90"/>
      <c r="LHO264" s="89"/>
      <c r="LHP264" s="87"/>
      <c r="LHQ264" s="87"/>
      <c r="LHR264" s="88"/>
      <c r="LHS264" s="80"/>
      <c r="LHT264" s="87"/>
      <c r="LHU264" s="89"/>
      <c r="LHV264" s="89"/>
      <c r="LHW264" s="90"/>
      <c r="LHX264" s="90"/>
      <c r="LHY264" s="89"/>
      <c r="LHZ264" s="87"/>
      <c r="LIA264" s="87"/>
      <c r="LIB264" s="88"/>
      <c r="LIC264" s="80"/>
      <c r="LID264" s="87"/>
      <c r="LIE264" s="89"/>
      <c r="LIF264" s="89"/>
      <c r="LIG264" s="90"/>
      <c r="LIH264" s="90"/>
      <c r="LII264" s="89"/>
      <c r="LIJ264" s="87"/>
      <c r="LIK264" s="87"/>
      <c r="LIL264" s="88"/>
      <c r="LIM264" s="80"/>
      <c r="LIN264" s="87"/>
      <c r="LIO264" s="89"/>
      <c r="LIP264" s="89"/>
      <c r="LIQ264" s="90"/>
      <c r="LIR264" s="90"/>
      <c r="LIS264" s="89"/>
      <c r="LIT264" s="87"/>
      <c r="LIU264" s="87"/>
      <c r="LIV264" s="88"/>
      <c r="LIW264" s="80"/>
      <c r="LIX264" s="87"/>
      <c r="LIY264" s="89"/>
      <c r="LIZ264" s="89"/>
      <c r="LJA264" s="90"/>
      <c r="LJB264" s="90"/>
      <c r="LJC264" s="89"/>
      <c r="LJD264" s="87"/>
      <c r="LJE264" s="87"/>
      <c r="LJF264" s="88"/>
      <c r="LJG264" s="80"/>
      <c r="LJH264" s="87"/>
      <c r="LJI264" s="89"/>
      <c r="LJJ264" s="89"/>
      <c r="LJK264" s="90"/>
      <c r="LJL264" s="90"/>
      <c r="LJM264" s="89"/>
      <c r="LJN264" s="87"/>
      <c r="LJO264" s="87"/>
      <c r="LJP264" s="88"/>
      <c r="LJQ264" s="80"/>
      <c r="LJR264" s="87"/>
      <c r="LJS264" s="89"/>
      <c r="LJT264" s="89"/>
      <c r="LJU264" s="90"/>
      <c r="LJV264" s="90"/>
      <c r="LJW264" s="89"/>
      <c r="LJX264" s="87"/>
      <c r="LJY264" s="87"/>
      <c r="LJZ264" s="88"/>
      <c r="LKA264" s="80"/>
      <c r="LKB264" s="87"/>
      <c r="LKC264" s="89"/>
      <c r="LKD264" s="89"/>
      <c r="LKE264" s="90"/>
      <c r="LKF264" s="90"/>
      <c r="LKG264" s="89"/>
      <c r="LKH264" s="87"/>
      <c r="LKI264" s="87"/>
      <c r="LKJ264" s="88"/>
      <c r="LKK264" s="80"/>
      <c r="LKL264" s="87"/>
      <c r="LKM264" s="89"/>
      <c r="LKN264" s="89"/>
      <c r="LKO264" s="90"/>
      <c r="LKP264" s="90"/>
      <c r="LKQ264" s="89"/>
      <c r="LKR264" s="87"/>
      <c r="LKS264" s="87"/>
      <c r="LKT264" s="88"/>
      <c r="LKU264" s="80"/>
      <c r="LKV264" s="87"/>
      <c r="LKW264" s="89"/>
      <c r="LKX264" s="89"/>
      <c r="LKY264" s="90"/>
      <c r="LKZ264" s="90"/>
      <c r="LLA264" s="89"/>
      <c r="LLB264" s="87"/>
      <c r="LLC264" s="87"/>
      <c r="LLD264" s="88"/>
      <c r="LLE264" s="80"/>
      <c r="LLF264" s="87"/>
      <c r="LLG264" s="89"/>
      <c r="LLH264" s="89"/>
      <c r="LLI264" s="90"/>
      <c r="LLJ264" s="90"/>
      <c r="LLK264" s="89"/>
      <c r="LLL264" s="87"/>
      <c r="LLM264" s="87"/>
      <c r="LLN264" s="88"/>
      <c r="LLO264" s="80"/>
      <c r="LLP264" s="87"/>
      <c r="LLQ264" s="89"/>
      <c r="LLR264" s="89"/>
      <c r="LLS264" s="90"/>
      <c r="LLT264" s="90"/>
      <c r="LLU264" s="89"/>
      <c r="LLV264" s="87"/>
      <c r="LLW264" s="87"/>
      <c r="LLX264" s="88"/>
      <c r="LLY264" s="80"/>
      <c r="LLZ264" s="87"/>
      <c r="LMA264" s="89"/>
      <c r="LMB264" s="89"/>
      <c r="LMC264" s="90"/>
      <c r="LMD264" s="90"/>
      <c r="LME264" s="89"/>
      <c r="LMF264" s="87"/>
      <c r="LMG264" s="87"/>
      <c r="LMH264" s="88"/>
      <c r="LMI264" s="80"/>
      <c r="LMJ264" s="87"/>
      <c r="LMK264" s="89"/>
      <c r="LML264" s="89"/>
      <c r="LMM264" s="90"/>
      <c r="LMN264" s="90"/>
      <c r="LMO264" s="89"/>
      <c r="LMP264" s="87"/>
      <c r="LMQ264" s="87"/>
      <c r="LMR264" s="88"/>
      <c r="LMS264" s="80"/>
      <c r="LMT264" s="87"/>
      <c r="LMU264" s="89"/>
      <c r="LMV264" s="89"/>
      <c r="LMW264" s="90"/>
      <c r="LMX264" s="90"/>
      <c r="LMY264" s="89"/>
      <c r="LMZ264" s="87"/>
      <c r="LNA264" s="87"/>
      <c r="LNB264" s="88"/>
      <c r="LNC264" s="80"/>
      <c r="LND264" s="87"/>
      <c r="LNE264" s="89"/>
      <c r="LNF264" s="89"/>
      <c r="LNG264" s="90"/>
      <c r="LNH264" s="90"/>
      <c r="LNI264" s="89"/>
      <c r="LNJ264" s="87"/>
      <c r="LNK264" s="87"/>
      <c r="LNL264" s="88"/>
      <c r="LNM264" s="80"/>
      <c r="LNN264" s="87"/>
      <c r="LNO264" s="89"/>
      <c r="LNP264" s="89"/>
      <c r="LNQ264" s="90"/>
      <c r="LNR264" s="90"/>
      <c r="LNS264" s="89"/>
      <c r="LNT264" s="87"/>
      <c r="LNU264" s="87"/>
      <c r="LNV264" s="88"/>
      <c r="LNW264" s="80"/>
      <c r="LNX264" s="87"/>
      <c r="LNY264" s="89"/>
      <c r="LNZ264" s="89"/>
      <c r="LOA264" s="90"/>
      <c r="LOB264" s="90"/>
      <c r="LOC264" s="89"/>
      <c r="LOD264" s="87"/>
      <c r="LOE264" s="87"/>
      <c r="LOF264" s="88"/>
      <c r="LOG264" s="80"/>
      <c r="LOH264" s="87"/>
      <c r="LOI264" s="89"/>
      <c r="LOJ264" s="89"/>
      <c r="LOK264" s="90"/>
      <c r="LOL264" s="90"/>
      <c r="LOM264" s="89"/>
      <c r="LON264" s="87"/>
      <c r="LOO264" s="87"/>
      <c r="LOP264" s="88"/>
      <c r="LOQ264" s="80"/>
      <c r="LOR264" s="87"/>
      <c r="LOS264" s="89"/>
      <c r="LOT264" s="89"/>
      <c r="LOU264" s="90"/>
      <c r="LOV264" s="90"/>
      <c r="LOW264" s="89"/>
      <c r="LOX264" s="87"/>
      <c r="LOY264" s="87"/>
      <c r="LOZ264" s="88"/>
      <c r="LPA264" s="80"/>
      <c r="LPB264" s="87"/>
      <c r="LPC264" s="89"/>
      <c r="LPD264" s="89"/>
      <c r="LPE264" s="90"/>
      <c r="LPF264" s="90"/>
      <c r="LPG264" s="89"/>
      <c r="LPH264" s="87"/>
      <c r="LPI264" s="87"/>
      <c r="LPJ264" s="88"/>
      <c r="LPK264" s="80"/>
      <c r="LPL264" s="87"/>
      <c r="LPM264" s="89"/>
      <c r="LPN264" s="89"/>
      <c r="LPO264" s="90"/>
      <c r="LPP264" s="90"/>
      <c r="LPQ264" s="89"/>
      <c r="LPR264" s="87"/>
      <c r="LPS264" s="87"/>
      <c r="LPT264" s="88"/>
      <c r="LPU264" s="80"/>
      <c r="LPV264" s="87"/>
      <c r="LPW264" s="89"/>
      <c r="LPX264" s="89"/>
      <c r="LPY264" s="90"/>
      <c r="LPZ264" s="90"/>
      <c r="LQA264" s="89"/>
      <c r="LQB264" s="87"/>
      <c r="LQC264" s="87"/>
      <c r="LQD264" s="88"/>
      <c r="LQE264" s="80"/>
      <c r="LQF264" s="87"/>
      <c r="LQG264" s="89"/>
      <c r="LQH264" s="89"/>
      <c r="LQI264" s="90"/>
      <c r="LQJ264" s="90"/>
      <c r="LQK264" s="89"/>
      <c r="LQL264" s="87"/>
      <c r="LQM264" s="87"/>
      <c r="LQN264" s="88"/>
      <c r="LQO264" s="80"/>
      <c r="LQP264" s="87"/>
      <c r="LQQ264" s="89"/>
      <c r="LQR264" s="89"/>
      <c r="LQS264" s="90"/>
      <c r="LQT264" s="90"/>
      <c r="LQU264" s="89"/>
      <c r="LQV264" s="87"/>
      <c r="LQW264" s="87"/>
      <c r="LQX264" s="88"/>
      <c r="LQY264" s="80"/>
      <c r="LQZ264" s="87"/>
      <c r="LRA264" s="89"/>
      <c r="LRB264" s="89"/>
      <c r="LRC264" s="90"/>
      <c r="LRD264" s="90"/>
      <c r="LRE264" s="89"/>
      <c r="LRF264" s="87"/>
      <c r="LRG264" s="87"/>
      <c r="LRH264" s="88"/>
      <c r="LRI264" s="80"/>
      <c r="LRJ264" s="87"/>
      <c r="LRK264" s="89"/>
      <c r="LRL264" s="89"/>
      <c r="LRM264" s="90"/>
      <c r="LRN264" s="90"/>
      <c r="LRO264" s="89"/>
      <c r="LRP264" s="87"/>
      <c r="LRQ264" s="87"/>
      <c r="LRR264" s="88"/>
      <c r="LRS264" s="80"/>
      <c r="LRT264" s="87"/>
      <c r="LRU264" s="89"/>
      <c r="LRV264" s="89"/>
      <c r="LRW264" s="90"/>
      <c r="LRX264" s="90"/>
      <c r="LRY264" s="89"/>
      <c r="LRZ264" s="87"/>
      <c r="LSA264" s="87"/>
      <c r="LSB264" s="88"/>
      <c r="LSC264" s="80"/>
      <c r="LSD264" s="87"/>
      <c r="LSE264" s="89"/>
      <c r="LSF264" s="89"/>
      <c r="LSG264" s="90"/>
      <c r="LSH264" s="90"/>
      <c r="LSI264" s="89"/>
      <c r="LSJ264" s="87"/>
      <c r="LSK264" s="87"/>
      <c r="LSL264" s="88"/>
      <c r="LSM264" s="80"/>
      <c r="LSN264" s="87"/>
      <c r="LSO264" s="89"/>
      <c r="LSP264" s="89"/>
      <c r="LSQ264" s="90"/>
      <c r="LSR264" s="90"/>
      <c r="LSS264" s="89"/>
      <c r="LST264" s="87"/>
      <c r="LSU264" s="87"/>
      <c r="LSV264" s="88"/>
      <c r="LSW264" s="80"/>
      <c r="LSX264" s="87"/>
      <c r="LSY264" s="89"/>
      <c r="LSZ264" s="89"/>
      <c r="LTA264" s="90"/>
      <c r="LTB264" s="90"/>
      <c r="LTC264" s="89"/>
      <c r="LTD264" s="87"/>
      <c r="LTE264" s="87"/>
      <c r="LTF264" s="88"/>
      <c r="LTG264" s="80"/>
      <c r="LTH264" s="87"/>
      <c r="LTI264" s="89"/>
      <c r="LTJ264" s="89"/>
      <c r="LTK264" s="90"/>
      <c r="LTL264" s="90"/>
      <c r="LTM264" s="89"/>
      <c r="LTN264" s="87"/>
      <c r="LTO264" s="87"/>
      <c r="LTP264" s="88"/>
      <c r="LTQ264" s="80"/>
      <c r="LTR264" s="87"/>
      <c r="LTS264" s="89"/>
      <c r="LTT264" s="89"/>
      <c r="LTU264" s="90"/>
      <c r="LTV264" s="90"/>
      <c r="LTW264" s="89"/>
      <c r="LTX264" s="87"/>
      <c r="LTY264" s="87"/>
      <c r="LTZ264" s="88"/>
      <c r="LUA264" s="80"/>
      <c r="LUB264" s="87"/>
      <c r="LUC264" s="89"/>
      <c r="LUD264" s="89"/>
      <c r="LUE264" s="90"/>
      <c r="LUF264" s="90"/>
      <c r="LUG264" s="89"/>
      <c r="LUH264" s="87"/>
      <c r="LUI264" s="87"/>
      <c r="LUJ264" s="88"/>
      <c r="LUK264" s="80"/>
      <c r="LUL264" s="87"/>
      <c r="LUM264" s="89"/>
      <c r="LUN264" s="89"/>
      <c r="LUO264" s="90"/>
      <c r="LUP264" s="90"/>
      <c r="LUQ264" s="89"/>
      <c r="LUR264" s="87"/>
      <c r="LUS264" s="87"/>
      <c r="LUT264" s="88"/>
      <c r="LUU264" s="80"/>
      <c r="LUV264" s="87"/>
      <c r="LUW264" s="89"/>
      <c r="LUX264" s="89"/>
      <c r="LUY264" s="90"/>
      <c r="LUZ264" s="90"/>
      <c r="LVA264" s="89"/>
      <c r="LVB264" s="87"/>
      <c r="LVC264" s="87"/>
      <c r="LVD264" s="88"/>
      <c r="LVE264" s="80"/>
      <c r="LVF264" s="87"/>
      <c r="LVG264" s="89"/>
      <c r="LVH264" s="89"/>
      <c r="LVI264" s="90"/>
      <c r="LVJ264" s="90"/>
      <c r="LVK264" s="89"/>
      <c r="LVL264" s="87"/>
      <c r="LVM264" s="87"/>
      <c r="LVN264" s="88"/>
      <c r="LVO264" s="80"/>
      <c r="LVP264" s="87"/>
      <c r="LVQ264" s="89"/>
      <c r="LVR264" s="89"/>
      <c r="LVS264" s="90"/>
      <c r="LVT264" s="90"/>
      <c r="LVU264" s="89"/>
      <c r="LVV264" s="87"/>
      <c r="LVW264" s="87"/>
      <c r="LVX264" s="88"/>
      <c r="LVY264" s="80"/>
      <c r="LVZ264" s="87"/>
      <c r="LWA264" s="89"/>
      <c r="LWB264" s="89"/>
      <c r="LWC264" s="90"/>
      <c r="LWD264" s="90"/>
      <c r="LWE264" s="89"/>
      <c r="LWF264" s="87"/>
      <c r="LWG264" s="87"/>
      <c r="LWH264" s="88"/>
      <c r="LWI264" s="80"/>
      <c r="LWJ264" s="87"/>
      <c r="LWK264" s="89"/>
      <c r="LWL264" s="89"/>
      <c r="LWM264" s="90"/>
      <c r="LWN264" s="90"/>
      <c r="LWO264" s="89"/>
      <c r="LWP264" s="87"/>
      <c r="LWQ264" s="87"/>
      <c r="LWR264" s="88"/>
      <c r="LWS264" s="80"/>
      <c r="LWT264" s="87"/>
      <c r="LWU264" s="89"/>
      <c r="LWV264" s="89"/>
      <c r="LWW264" s="90"/>
      <c r="LWX264" s="90"/>
      <c r="LWY264" s="89"/>
      <c r="LWZ264" s="87"/>
      <c r="LXA264" s="87"/>
      <c r="LXB264" s="88"/>
      <c r="LXC264" s="80"/>
      <c r="LXD264" s="87"/>
      <c r="LXE264" s="89"/>
      <c r="LXF264" s="89"/>
      <c r="LXG264" s="90"/>
      <c r="LXH264" s="90"/>
      <c r="LXI264" s="89"/>
      <c r="LXJ264" s="87"/>
      <c r="LXK264" s="87"/>
      <c r="LXL264" s="88"/>
      <c r="LXM264" s="80"/>
      <c r="LXN264" s="87"/>
      <c r="LXO264" s="89"/>
      <c r="LXP264" s="89"/>
      <c r="LXQ264" s="90"/>
      <c r="LXR264" s="90"/>
      <c r="LXS264" s="89"/>
      <c r="LXT264" s="87"/>
      <c r="LXU264" s="87"/>
      <c r="LXV264" s="88"/>
      <c r="LXW264" s="80"/>
      <c r="LXX264" s="87"/>
      <c r="LXY264" s="89"/>
      <c r="LXZ264" s="89"/>
      <c r="LYA264" s="90"/>
      <c r="LYB264" s="90"/>
      <c r="LYC264" s="89"/>
      <c r="LYD264" s="87"/>
      <c r="LYE264" s="87"/>
      <c r="LYF264" s="88"/>
      <c r="LYG264" s="80"/>
      <c r="LYH264" s="87"/>
      <c r="LYI264" s="89"/>
      <c r="LYJ264" s="89"/>
      <c r="LYK264" s="90"/>
      <c r="LYL264" s="90"/>
      <c r="LYM264" s="89"/>
      <c r="LYN264" s="87"/>
      <c r="LYO264" s="87"/>
      <c r="LYP264" s="88"/>
      <c r="LYQ264" s="80"/>
      <c r="LYR264" s="87"/>
      <c r="LYS264" s="89"/>
      <c r="LYT264" s="89"/>
      <c r="LYU264" s="90"/>
      <c r="LYV264" s="90"/>
      <c r="LYW264" s="89"/>
      <c r="LYX264" s="87"/>
      <c r="LYY264" s="87"/>
      <c r="LYZ264" s="88"/>
      <c r="LZA264" s="80"/>
      <c r="LZB264" s="87"/>
      <c r="LZC264" s="89"/>
      <c r="LZD264" s="89"/>
      <c r="LZE264" s="90"/>
      <c r="LZF264" s="90"/>
      <c r="LZG264" s="89"/>
      <c r="LZH264" s="87"/>
      <c r="LZI264" s="87"/>
      <c r="LZJ264" s="88"/>
      <c r="LZK264" s="80"/>
      <c r="LZL264" s="87"/>
      <c r="LZM264" s="89"/>
      <c r="LZN264" s="89"/>
      <c r="LZO264" s="90"/>
      <c r="LZP264" s="90"/>
      <c r="LZQ264" s="89"/>
      <c r="LZR264" s="87"/>
      <c r="LZS264" s="87"/>
      <c r="LZT264" s="88"/>
      <c r="LZU264" s="80"/>
      <c r="LZV264" s="87"/>
      <c r="LZW264" s="89"/>
      <c r="LZX264" s="89"/>
      <c r="LZY264" s="90"/>
      <c r="LZZ264" s="90"/>
      <c r="MAA264" s="89"/>
      <c r="MAB264" s="87"/>
      <c r="MAC264" s="87"/>
      <c r="MAD264" s="88"/>
      <c r="MAE264" s="80"/>
      <c r="MAF264" s="87"/>
      <c r="MAG264" s="89"/>
      <c r="MAH264" s="89"/>
      <c r="MAI264" s="90"/>
      <c r="MAJ264" s="90"/>
      <c r="MAK264" s="89"/>
      <c r="MAL264" s="87"/>
      <c r="MAM264" s="87"/>
      <c r="MAN264" s="88"/>
      <c r="MAO264" s="80"/>
      <c r="MAP264" s="87"/>
      <c r="MAQ264" s="89"/>
      <c r="MAR264" s="89"/>
      <c r="MAS264" s="90"/>
      <c r="MAT264" s="90"/>
      <c r="MAU264" s="89"/>
      <c r="MAV264" s="87"/>
      <c r="MAW264" s="87"/>
      <c r="MAX264" s="88"/>
      <c r="MAY264" s="80"/>
      <c r="MAZ264" s="87"/>
      <c r="MBA264" s="89"/>
      <c r="MBB264" s="89"/>
      <c r="MBC264" s="90"/>
      <c r="MBD264" s="90"/>
      <c r="MBE264" s="89"/>
      <c r="MBF264" s="87"/>
      <c r="MBG264" s="87"/>
      <c r="MBH264" s="88"/>
      <c r="MBI264" s="80"/>
      <c r="MBJ264" s="87"/>
      <c r="MBK264" s="89"/>
      <c r="MBL264" s="89"/>
      <c r="MBM264" s="90"/>
      <c r="MBN264" s="90"/>
      <c r="MBO264" s="89"/>
      <c r="MBP264" s="87"/>
      <c r="MBQ264" s="87"/>
      <c r="MBR264" s="88"/>
      <c r="MBS264" s="80"/>
      <c r="MBT264" s="87"/>
      <c r="MBU264" s="89"/>
      <c r="MBV264" s="89"/>
      <c r="MBW264" s="90"/>
      <c r="MBX264" s="90"/>
      <c r="MBY264" s="89"/>
      <c r="MBZ264" s="87"/>
      <c r="MCA264" s="87"/>
      <c r="MCB264" s="88"/>
      <c r="MCC264" s="80"/>
      <c r="MCD264" s="87"/>
      <c r="MCE264" s="89"/>
      <c r="MCF264" s="89"/>
      <c r="MCG264" s="90"/>
      <c r="MCH264" s="90"/>
      <c r="MCI264" s="89"/>
      <c r="MCJ264" s="87"/>
      <c r="MCK264" s="87"/>
      <c r="MCL264" s="88"/>
      <c r="MCM264" s="80"/>
      <c r="MCN264" s="87"/>
      <c r="MCO264" s="89"/>
      <c r="MCP264" s="89"/>
      <c r="MCQ264" s="90"/>
      <c r="MCR264" s="90"/>
      <c r="MCS264" s="89"/>
      <c r="MCT264" s="87"/>
      <c r="MCU264" s="87"/>
      <c r="MCV264" s="88"/>
      <c r="MCW264" s="80"/>
      <c r="MCX264" s="87"/>
      <c r="MCY264" s="89"/>
      <c r="MCZ264" s="89"/>
      <c r="MDA264" s="90"/>
      <c r="MDB264" s="90"/>
      <c r="MDC264" s="89"/>
      <c r="MDD264" s="87"/>
      <c r="MDE264" s="87"/>
      <c r="MDF264" s="88"/>
      <c r="MDG264" s="80"/>
      <c r="MDH264" s="87"/>
      <c r="MDI264" s="89"/>
      <c r="MDJ264" s="89"/>
      <c r="MDK264" s="90"/>
      <c r="MDL264" s="90"/>
      <c r="MDM264" s="89"/>
      <c r="MDN264" s="87"/>
      <c r="MDO264" s="87"/>
      <c r="MDP264" s="88"/>
      <c r="MDQ264" s="80"/>
      <c r="MDR264" s="87"/>
      <c r="MDS264" s="89"/>
      <c r="MDT264" s="89"/>
      <c r="MDU264" s="90"/>
      <c r="MDV264" s="90"/>
      <c r="MDW264" s="89"/>
      <c r="MDX264" s="87"/>
      <c r="MDY264" s="87"/>
      <c r="MDZ264" s="88"/>
      <c r="MEA264" s="80"/>
      <c r="MEB264" s="87"/>
      <c r="MEC264" s="89"/>
      <c r="MED264" s="89"/>
      <c r="MEE264" s="90"/>
      <c r="MEF264" s="90"/>
      <c r="MEG264" s="89"/>
      <c r="MEH264" s="87"/>
      <c r="MEI264" s="87"/>
      <c r="MEJ264" s="88"/>
      <c r="MEK264" s="80"/>
      <c r="MEL264" s="87"/>
      <c r="MEM264" s="89"/>
      <c r="MEN264" s="89"/>
      <c r="MEO264" s="90"/>
      <c r="MEP264" s="90"/>
      <c r="MEQ264" s="89"/>
      <c r="MER264" s="87"/>
      <c r="MES264" s="87"/>
      <c r="MET264" s="88"/>
      <c r="MEU264" s="80"/>
      <c r="MEV264" s="87"/>
      <c r="MEW264" s="89"/>
      <c r="MEX264" s="89"/>
      <c r="MEY264" s="90"/>
      <c r="MEZ264" s="90"/>
      <c r="MFA264" s="89"/>
      <c r="MFB264" s="87"/>
      <c r="MFC264" s="87"/>
      <c r="MFD264" s="88"/>
      <c r="MFE264" s="80"/>
      <c r="MFF264" s="87"/>
      <c r="MFG264" s="89"/>
      <c r="MFH264" s="89"/>
      <c r="MFI264" s="90"/>
      <c r="MFJ264" s="90"/>
      <c r="MFK264" s="89"/>
      <c r="MFL264" s="87"/>
      <c r="MFM264" s="87"/>
      <c r="MFN264" s="88"/>
      <c r="MFO264" s="80"/>
      <c r="MFP264" s="87"/>
      <c r="MFQ264" s="89"/>
      <c r="MFR264" s="89"/>
      <c r="MFS264" s="90"/>
      <c r="MFT264" s="90"/>
      <c r="MFU264" s="89"/>
      <c r="MFV264" s="87"/>
      <c r="MFW264" s="87"/>
      <c r="MFX264" s="88"/>
      <c r="MFY264" s="80"/>
      <c r="MFZ264" s="87"/>
      <c r="MGA264" s="89"/>
      <c r="MGB264" s="89"/>
      <c r="MGC264" s="90"/>
      <c r="MGD264" s="90"/>
      <c r="MGE264" s="89"/>
      <c r="MGF264" s="87"/>
      <c r="MGG264" s="87"/>
      <c r="MGH264" s="88"/>
      <c r="MGI264" s="80"/>
      <c r="MGJ264" s="87"/>
      <c r="MGK264" s="89"/>
      <c r="MGL264" s="89"/>
      <c r="MGM264" s="90"/>
      <c r="MGN264" s="90"/>
      <c r="MGO264" s="89"/>
      <c r="MGP264" s="87"/>
      <c r="MGQ264" s="87"/>
      <c r="MGR264" s="88"/>
      <c r="MGS264" s="80"/>
      <c r="MGT264" s="87"/>
      <c r="MGU264" s="89"/>
      <c r="MGV264" s="89"/>
      <c r="MGW264" s="90"/>
      <c r="MGX264" s="90"/>
      <c r="MGY264" s="89"/>
      <c r="MGZ264" s="87"/>
      <c r="MHA264" s="87"/>
      <c r="MHB264" s="88"/>
      <c r="MHC264" s="80"/>
      <c r="MHD264" s="87"/>
      <c r="MHE264" s="89"/>
      <c r="MHF264" s="89"/>
      <c r="MHG264" s="90"/>
      <c r="MHH264" s="90"/>
      <c r="MHI264" s="89"/>
      <c r="MHJ264" s="87"/>
      <c r="MHK264" s="87"/>
      <c r="MHL264" s="88"/>
      <c r="MHM264" s="80"/>
      <c r="MHN264" s="87"/>
      <c r="MHO264" s="89"/>
      <c r="MHP264" s="89"/>
      <c r="MHQ264" s="90"/>
      <c r="MHR264" s="90"/>
      <c r="MHS264" s="89"/>
      <c r="MHT264" s="87"/>
      <c r="MHU264" s="87"/>
      <c r="MHV264" s="88"/>
      <c r="MHW264" s="80"/>
      <c r="MHX264" s="87"/>
      <c r="MHY264" s="89"/>
      <c r="MHZ264" s="89"/>
      <c r="MIA264" s="90"/>
      <c r="MIB264" s="90"/>
      <c r="MIC264" s="89"/>
      <c r="MID264" s="87"/>
      <c r="MIE264" s="87"/>
      <c r="MIF264" s="88"/>
      <c r="MIG264" s="80"/>
      <c r="MIH264" s="87"/>
      <c r="MII264" s="89"/>
      <c r="MIJ264" s="89"/>
      <c r="MIK264" s="90"/>
      <c r="MIL264" s="90"/>
      <c r="MIM264" s="89"/>
      <c r="MIN264" s="87"/>
      <c r="MIO264" s="87"/>
      <c r="MIP264" s="88"/>
      <c r="MIQ264" s="80"/>
      <c r="MIR264" s="87"/>
      <c r="MIS264" s="89"/>
      <c r="MIT264" s="89"/>
      <c r="MIU264" s="90"/>
      <c r="MIV264" s="90"/>
      <c r="MIW264" s="89"/>
      <c r="MIX264" s="87"/>
      <c r="MIY264" s="87"/>
      <c r="MIZ264" s="88"/>
      <c r="MJA264" s="80"/>
      <c r="MJB264" s="87"/>
      <c r="MJC264" s="89"/>
      <c r="MJD264" s="89"/>
      <c r="MJE264" s="90"/>
      <c r="MJF264" s="90"/>
      <c r="MJG264" s="89"/>
      <c r="MJH264" s="87"/>
      <c r="MJI264" s="87"/>
      <c r="MJJ264" s="88"/>
      <c r="MJK264" s="80"/>
      <c r="MJL264" s="87"/>
      <c r="MJM264" s="89"/>
      <c r="MJN264" s="89"/>
      <c r="MJO264" s="90"/>
      <c r="MJP264" s="90"/>
      <c r="MJQ264" s="89"/>
      <c r="MJR264" s="87"/>
      <c r="MJS264" s="87"/>
      <c r="MJT264" s="88"/>
      <c r="MJU264" s="80"/>
      <c r="MJV264" s="87"/>
      <c r="MJW264" s="89"/>
      <c r="MJX264" s="89"/>
      <c r="MJY264" s="90"/>
      <c r="MJZ264" s="90"/>
      <c r="MKA264" s="89"/>
      <c r="MKB264" s="87"/>
      <c r="MKC264" s="87"/>
      <c r="MKD264" s="88"/>
      <c r="MKE264" s="80"/>
      <c r="MKF264" s="87"/>
      <c r="MKG264" s="89"/>
      <c r="MKH264" s="89"/>
      <c r="MKI264" s="90"/>
      <c r="MKJ264" s="90"/>
      <c r="MKK264" s="89"/>
      <c r="MKL264" s="87"/>
      <c r="MKM264" s="87"/>
      <c r="MKN264" s="88"/>
      <c r="MKO264" s="80"/>
      <c r="MKP264" s="87"/>
      <c r="MKQ264" s="89"/>
      <c r="MKR264" s="89"/>
      <c r="MKS264" s="90"/>
      <c r="MKT264" s="90"/>
      <c r="MKU264" s="89"/>
      <c r="MKV264" s="87"/>
      <c r="MKW264" s="87"/>
      <c r="MKX264" s="88"/>
      <c r="MKY264" s="80"/>
      <c r="MKZ264" s="87"/>
      <c r="MLA264" s="89"/>
      <c r="MLB264" s="89"/>
      <c r="MLC264" s="90"/>
      <c r="MLD264" s="90"/>
      <c r="MLE264" s="89"/>
      <c r="MLF264" s="87"/>
      <c r="MLG264" s="87"/>
      <c r="MLH264" s="88"/>
      <c r="MLI264" s="80"/>
      <c r="MLJ264" s="87"/>
      <c r="MLK264" s="89"/>
      <c r="MLL264" s="89"/>
      <c r="MLM264" s="90"/>
      <c r="MLN264" s="90"/>
      <c r="MLO264" s="89"/>
      <c r="MLP264" s="87"/>
      <c r="MLQ264" s="87"/>
      <c r="MLR264" s="88"/>
      <c r="MLS264" s="80"/>
      <c r="MLT264" s="87"/>
      <c r="MLU264" s="89"/>
      <c r="MLV264" s="89"/>
      <c r="MLW264" s="90"/>
      <c r="MLX264" s="90"/>
      <c r="MLY264" s="89"/>
      <c r="MLZ264" s="87"/>
      <c r="MMA264" s="87"/>
      <c r="MMB264" s="88"/>
      <c r="MMC264" s="80"/>
      <c r="MMD264" s="87"/>
      <c r="MME264" s="89"/>
      <c r="MMF264" s="89"/>
      <c r="MMG264" s="90"/>
      <c r="MMH264" s="90"/>
      <c r="MMI264" s="89"/>
      <c r="MMJ264" s="87"/>
      <c r="MMK264" s="87"/>
      <c r="MML264" s="88"/>
      <c r="MMM264" s="80"/>
      <c r="MMN264" s="87"/>
      <c r="MMO264" s="89"/>
      <c r="MMP264" s="89"/>
      <c r="MMQ264" s="90"/>
      <c r="MMR264" s="90"/>
      <c r="MMS264" s="89"/>
      <c r="MMT264" s="87"/>
      <c r="MMU264" s="87"/>
      <c r="MMV264" s="88"/>
      <c r="MMW264" s="80"/>
      <c r="MMX264" s="87"/>
      <c r="MMY264" s="89"/>
      <c r="MMZ264" s="89"/>
      <c r="MNA264" s="90"/>
      <c r="MNB264" s="90"/>
      <c r="MNC264" s="89"/>
      <c r="MND264" s="87"/>
      <c r="MNE264" s="87"/>
      <c r="MNF264" s="88"/>
      <c r="MNG264" s="80"/>
      <c r="MNH264" s="87"/>
      <c r="MNI264" s="89"/>
      <c r="MNJ264" s="89"/>
      <c r="MNK264" s="90"/>
      <c r="MNL264" s="90"/>
      <c r="MNM264" s="89"/>
      <c r="MNN264" s="87"/>
      <c r="MNO264" s="87"/>
      <c r="MNP264" s="88"/>
      <c r="MNQ264" s="80"/>
      <c r="MNR264" s="87"/>
      <c r="MNS264" s="89"/>
      <c r="MNT264" s="89"/>
      <c r="MNU264" s="90"/>
      <c r="MNV264" s="90"/>
      <c r="MNW264" s="89"/>
      <c r="MNX264" s="87"/>
      <c r="MNY264" s="87"/>
      <c r="MNZ264" s="88"/>
      <c r="MOA264" s="80"/>
      <c r="MOB264" s="87"/>
      <c r="MOC264" s="89"/>
      <c r="MOD264" s="89"/>
      <c r="MOE264" s="90"/>
      <c r="MOF264" s="90"/>
      <c r="MOG264" s="89"/>
      <c r="MOH264" s="87"/>
      <c r="MOI264" s="87"/>
      <c r="MOJ264" s="88"/>
      <c r="MOK264" s="80"/>
      <c r="MOL264" s="87"/>
      <c r="MOM264" s="89"/>
      <c r="MON264" s="89"/>
      <c r="MOO264" s="90"/>
      <c r="MOP264" s="90"/>
      <c r="MOQ264" s="89"/>
      <c r="MOR264" s="87"/>
      <c r="MOS264" s="87"/>
      <c r="MOT264" s="88"/>
      <c r="MOU264" s="80"/>
      <c r="MOV264" s="87"/>
      <c r="MOW264" s="89"/>
      <c r="MOX264" s="89"/>
      <c r="MOY264" s="90"/>
      <c r="MOZ264" s="90"/>
      <c r="MPA264" s="89"/>
      <c r="MPB264" s="87"/>
      <c r="MPC264" s="87"/>
      <c r="MPD264" s="88"/>
      <c r="MPE264" s="80"/>
      <c r="MPF264" s="87"/>
      <c r="MPG264" s="89"/>
      <c r="MPH264" s="89"/>
      <c r="MPI264" s="90"/>
      <c r="MPJ264" s="90"/>
      <c r="MPK264" s="89"/>
      <c r="MPL264" s="87"/>
      <c r="MPM264" s="87"/>
      <c r="MPN264" s="88"/>
      <c r="MPO264" s="80"/>
      <c r="MPP264" s="87"/>
      <c r="MPQ264" s="89"/>
      <c r="MPR264" s="89"/>
      <c r="MPS264" s="90"/>
      <c r="MPT264" s="90"/>
      <c r="MPU264" s="89"/>
      <c r="MPV264" s="87"/>
      <c r="MPW264" s="87"/>
      <c r="MPX264" s="88"/>
      <c r="MPY264" s="80"/>
      <c r="MPZ264" s="87"/>
      <c r="MQA264" s="89"/>
      <c r="MQB264" s="89"/>
      <c r="MQC264" s="90"/>
      <c r="MQD264" s="90"/>
      <c r="MQE264" s="89"/>
      <c r="MQF264" s="87"/>
      <c r="MQG264" s="87"/>
      <c r="MQH264" s="88"/>
      <c r="MQI264" s="80"/>
      <c r="MQJ264" s="87"/>
      <c r="MQK264" s="89"/>
      <c r="MQL264" s="89"/>
      <c r="MQM264" s="90"/>
      <c r="MQN264" s="90"/>
      <c r="MQO264" s="89"/>
      <c r="MQP264" s="87"/>
      <c r="MQQ264" s="87"/>
      <c r="MQR264" s="88"/>
      <c r="MQS264" s="80"/>
      <c r="MQT264" s="87"/>
      <c r="MQU264" s="89"/>
      <c r="MQV264" s="89"/>
      <c r="MQW264" s="90"/>
      <c r="MQX264" s="90"/>
      <c r="MQY264" s="89"/>
      <c r="MQZ264" s="87"/>
      <c r="MRA264" s="87"/>
      <c r="MRB264" s="88"/>
      <c r="MRC264" s="80"/>
      <c r="MRD264" s="87"/>
      <c r="MRE264" s="89"/>
      <c r="MRF264" s="89"/>
      <c r="MRG264" s="90"/>
      <c r="MRH264" s="90"/>
      <c r="MRI264" s="89"/>
      <c r="MRJ264" s="87"/>
      <c r="MRK264" s="87"/>
      <c r="MRL264" s="88"/>
      <c r="MRM264" s="80"/>
      <c r="MRN264" s="87"/>
      <c r="MRO264" s="89"/>
      <c r="MRP264" s="89"/>
      <c r="MRQ264" s="90"/>
      <c r="MRR264" s="90"/>
      <c r="MRS264" s="89"/>
      <c r="MRT264" s="87"/>
      <c r="MRU264" s="87"/>
      <c r="MRV264" s="88"/>
      <c r="MRW264" s="80"/>
      <c r="MRX264" s="87"/>
      <c r="MRY264" s="89"/>
      <c r="MRZ264" s="89"/>
      <c r="MSA264" s="90"/>
      <c r="MSB264" s="90"/>
      <c r="MSC264" s="89"/>
      <c r="MSD264" s="87"/>
      <c r="MSE264" s="87"/>
      <c r="MSF264" s="88"/>
      <c r="MSG264" s="80"/>
      <c r="MSH264" s="87"/>
      <c r="MSI264" s="89"/>
      <c r="MSJ264" s="89"/>
      <c r="MSK264" s="90"/>
      <c r="MSL264" s="90"/>
      <c r="MSM264" s="89"/>
      <c r="MSN264" s="87"/>
      <c r="MSO264" s="87"/>
      <c r="MSP264" s="88"/>
      <c r="MSQ264" s="80"/>
      <c r="MSR264" s="87"/>
      <c r="MSS264" s="89"/>
      <c r="MST264" s="89"/>
      <c r="MSU264" s="90"/>
      <c r="MSV264" s="90"/>
      <c r="MSW264" s="89"/>
      <c r="MSX264" s="87"/>
      <c r="MSY264" s="87"/>
      <c r="MSZ264" s="88"/>
      <c r="MTA264" s="80"/>
      <c r="MTB264" s="87"/>
      <c r="MTC264" s="89"/>
      <c r="MTD264" s="89"/>
      <c r="MTE264" s="90"/>
      <c r="MTF264" s="90"/>
      <c r="MTG264" s="89"/>
      <c r="MTH264" s="87"/>
      <c r="MTI264" s="87"/>
      <c r="MTJ264" s="88"/>
      <c r="MTK264" s="80"/>
      <c r="MTL264" s="87"/>
      <c r="MTM264" s="89"/>
      <c r="MTN264" s="89"/>
      <c r="MTO264" s="90"/>
      <c r="MTP264" s="90"/>
      <c r="MTQ264" s="89"/>
      <c r="MTR264" s="87"/>
      <c r="MTS264" s="87"/>
      <c r="MTT264" s="88"/>
      <c r="MTU264" s="80"/>
      <c r="MTV264" s="87"/>
      <c r="MTW264" s="89"/>
      <c r="MTX264" s="89"/>
      <c r="MTY264" s="90"/>
      <c r="MTZ264" s="90"/>
      <c r="MUA264" s="89"/>
      <c r="MUB264" s="87"/>
      <c r="MUC264" s="87"/>
      <c r="MUD264" s="88"/>
      <c r="MUE264" s="80"/>
      <c r="MUF264" s="87"/>
      <c r="MUG264" s="89"/>
      <c r="MUH264" s="89"/>
      <c r="MUI264" s="90"/>
      <c r="MUJ264" s="90"/>
      <c r="MUK264" s="89"/>
      <c r="MUL264" s="87"/>
      <c r="MUM264" s="87"/>
      <c r="MUN264" s="88"/>
      <c r="MUO264" s="80"/>
      <c r="MUP264" s="87"/>
      <c r="MUQ264" s="89"/>
      <c r="MUR264" s="89"/>
      <c r="MUS264" s="90"/>
      <c r="MUT264" s="90"/>
      <c r="MUU264" s="89"/>
      <c r="MUV264" s="87"/>
      <c r="MUW264" s="87"/>
      <c r="MUX264" s="88"/>
      <c r="MUY264" s="80"/>
      <c r="MUZ264" s="87"/>
      <c r="MVA264" s="89"/>
      <c r="MVB264" s="89"/>
      <c r="MVC264" s="90"/>
      <c r="MVD264" s="90"/>
      <c r="MVE264" s="89"/>
      <c r="MVF264" s="87"/>
      <c r="MVG264" s="87"/>
      <c r="MVH264" s="88"/>
      <c r="MVI264" s="80"/>
      <c r="MVJ264" s="87"/>
      <c r="MVK264" s="89"/>
      <c r="MVL264" s="89"/>
      <c r="MVM264" s="90"/>
      <c r="MVN264" s="90"/>
      <c r="MVO264" s="89"/>
      <c r="MVP264" s="87"/>
      <c r="MVQ264" s="87"/>
      <c r="MVR264" s="88"/>
      <c r="MVS264" s="80"/>
      <c r="MVT264" s="87"/>
      <c r="MVU264" s="89"/>
      <c r="MVV264" s="89"/>
      <c r="MVW264" s="90"/>
      <c r="MVX264" s="90"/>
      <c r="MVY264" s="89"/>
      <c r="MVZ264" s="87"/>
      <c r="MWA264" s="87"/>
      <c r="MWB264" s="88"/>
      <c r="MWC264" s="80"/>
      <c r="MWD264" s="87"/>
      <c r="MWE264" s="89"/>
      <c r="MWF264" s="89"/>
      <c r="MWG264" s="90"/>
      <c r="MWH264" s="90"/>
      <c r="MWI264" s="89"/>
      <c r="MWJ264" s="87"/>
      <c r="MWK264" s="87"/>
      <c r="MWL264" s="88"/>
      <c r="MWM264" s="80"/>
      <c r="MWN264" s="87"/>
      <c r="MWO264" s="89"/>
      <c r="MWP264" s="89"/>
      <c r="MWQ264" s="90"/>
      <c r="MWR264" s="90"/>
      <c r="MWS264" s="89"/>
      <c r="MWT264" s="87"/>
      <c r="MWU264" s="87"/>
      <c r="MWV264" s="88"/>
      <c r="MWW264" s="80"/>
      <c r="MWX264" s="87"/>
      <c r="MWY264" s="89"/>
      <c r="MWZ264" s="89"/>
      <c r="MXA264" s="90"/>
      <c r="MXB264" s="90"/>
      <c r="MXC264" s="89"/>
      <c r="MXD264" s="87"/>
      <c r="MXE264" s="87"/>
      <c r="MXF264" s="88"/>
      <c r="MXG264" s="80"/>
      <c r="MXH264" s="87"/>
      <c r="MXI264" s="89"/>
      <c r="MXJ264" s="89"/>
      <c r="MXK264" s="90"/>
      <c r="MXL264" s="90"/>
      <c r="MXM264" s="89"/>
      <c r="MXN264" s="87"/>
      <c r="MXO264" s="87"/>
      <c r="MXP264" s="88"/>
      <c r="MXQ264" s="80"/>
      <c r="MXR264" s="87"/>
      <c r="MXS264" s="89"/>
      <c r="MXT264" s="89"/>
      <c r="MXU264" s="90"/>
      <c r="MXV264" s="90"/>
      <c r="MXW264" s="89"/>
      <c r="MXX264" s="87"/>
      <c r="MXY264" s="87"/>
      <c r="MXZ264" s="88"/>
      <c r="MYA264" s="80"/>
      <c r="MYB264" s="87"/>
      <c r="MYC264" s="89"/>
      <c r="MYD264" s="89"/>
      <c r="MYE264" s="90"/>
      <c r="MYF264" s="90"/>
      <c r="MYG264" s="89"/>
      <c r="MYH264" s="87"/>
      <c r="MYI264" s="87"/>
      <c r="MYJ264" s="88"/>
      <c r="MYK264" s="80"/>
      <c r="MYL264" s="87"/>
      <c r="MYM264" s="89"/>
      <c r="MYN264" s="89"/>
      <c r="MYO264" s="90"/>
      <c r="MYP264" s="90"/>
      <c r="MYQ264" s="89"/>
      <c r="MYR264" s="87"/>
      <c r="MYS264" s="87"/>
      <c r="MYT264" s="88"/>
      <c r="MYU264" s="80"/>
      <c r="MYV264" s="87"/>
      <c r="MYW264" s="89"/>
      <c r="MYX264" s="89"/>
      <c r="MYY264" s="90"/>
      <c r="MYZ264" s="90"/>
      <c r="MZA264" s="89"/>
      <c r="MZB264" s="87"/>
      <c r="MZC264" s="87"/>
      <c r="MZD264" s="88"/>
      <c r="MZE264" s="80"/>
      <c r="MZF264" s="87"/>
      <c r="MZG264" s="89"/>
      <c r="MZH264" s="89"/>
      <c r="MZI264" s="90"/>
      <c r="MZJ264" s="90"/>
      <c r="MZK264" s="89"/>
      <c r="MZL264" s="87"/>
      <c r="MZM264" s="87"/>
      <c r="MZN264" s="88"/>
      <c r="MZO264" s="80"/>
      <c r="MZP264" s="87"/>
      <c r="MZQ264" s="89"/>
      <c r="MZR264" s="89"/>
      <c r="MZS264" s="90"/>
      <c r="MZT264" s="90"/>
      <c r="MZU264" s="89"/>
      <c r="MZV264" s="87"/>
      <c r="MZW264" s="87"/>
      <c r="MZX264" s="88"/>
      <c r="MZY264" s="80"/>
      <c r="MZZ264" s="87"/>
      <c r="NAA264" s="89"/>
      <c r="NAB264" s="89"/>
      <c r="NAC264" s="90"/>
      <c r="NAD264" s="90"/>
      <c r="NAE264" s="89"/>
      <c r="NAF264" s="87"/>
      <c r="NAG264" s="87"/>
      <c r="NAH264" s="88"/>
      <c r="NAI264" s="80"/>
      <c r="NAJ264" s="87"/>
      <c r="NAK264" s="89"/>
      <c r="NAL264" s="89"/>
      <c r="NAM264" s="90"/>
      <c r="NAN264" s="90"/>
      <c r="NAO264" s="89"/>
      <c r="NAP264" s="87"/>
      <c r="NAQ264" s="87"/>
      <c r="NAR264" s="88"/>
      <c r="NAS264" s="80"/>
      <c r="NAT264" s="87"/>
      <c r="NAU264" s="89"/>
      <c r="NAV264" s="89"/>
      <c r="NAW264" s="90"/>
      <c r="NAX264" s="90"/>
      <c r="NAY264" s="89"/>
      <c r="NAZ264" s="87"/>
      <c r="NBA264" s="87"/>
      <c r="NBB264" s="88"/>
      <c r="NBC264" s="80"/>
      <c r="NBD264" s="87"/>
      <c r="NBE264" s="89"/>
      <c r="NBF264" s="89"/>
      <c r="NBG264" s="90"/>
      <c r="NBH264" s="90"/>
      <c r="NBI264" s="89"/>
      <c r="NBJ264" s="87"/>
      <c r="NBK264" s="87"/>
      <c r="NBL264" s="88"/>
      <c r="NBM264" s="80"/>
      <c r="NBN264" s="87"/>
      <c r="NBO264" s="89"/>
      <c r="NBP264" s="89"/>
      <c r="NBQ264" s="90"/>
      <c r="NBR264" s="90"/>
      <c r="NBS264" s="89"/>
      <c r="NBT264" s="87"/>
      <c r="NBU264" s="87"/>
      <c r="NBV264" s="88"/>
      <c r="NBW264" s="80"/>
      <c r="NBX264" s="87"/>
      <c r="NBY264" s="89"/>
      <c r="NBZ264" s="89"/>
      <c r="NCA264" s="90"/>
      <c r="NCB264" s="90"/>
      <c r="NCC264" s="89"/>
      <c r="NCD264" s="87"/>
      <c r="NCE264" s="87"/>
      <c r="NCF264" s="88"/>
      <c r="NCG264" s="80"/>
      <c r="NCH264" s="87"/>
      <c r="NCI264" s="89"/>
      <c r="NCJ264" s="89"/>
      <c r="NCK264" s="90"/>
      <c r="NCL264" s="90"/>
      <c r="NCM264" s="89"/>
      <c r="NCN264" s="87"/>
      <c r="NCO264" s="87"/>
      <c r="NCP264" s="88"/>
      <c r="NCQ264" s="80"/>
      <c r="NCR264" s="87"/>
      <c r="NCS264" s="89"/>
      <c r="NCT264" s="89"/>
      <c r="NCU264" s="90"/>
      <c r="NCV264" s="90"/>
      <c r="NCW264" s="89"/>
      <c r="NCX264" s="87"/>
      <c r="NCY264" s="87"/>
      <c r="NCZ264" s="88"/>
      <c r="NDA264" s="80"/>
      <c r="NDB264" s="87"/>
      <c r="NDC264" s="89"/>
      <c r="NDD264" s="89"/>
      <c r="NDE264" s="90"/>
      <c r="NDF264" s="90"/>
      <c r="NDG264" s="89"/>
      <c r="NDH264" s="87"/>
      <c r="NDI264" s="87"/>
      <c r="NDJ264" s="88"/>
      <c r="NDK264" s="80"/>
      <c r="NDL264" s="87"/>
      <c r="NDM264" s="89"/>
      <c r="NDN264" s="89"/>
      <c r="NDO264" s="90"/>
      <c r="NDP264" s="90"/>
      <c r="NDQ264" s="89"/>
      <c r="NDR264" s="87"/>
      <c r="NDS264" s="87"/>
      <c r="NDT264" s="88"/>
      <c r="NDU264" s="80"/>
      <c r="NDV264" s="87"/>
      <c r="NDW264" s="89"/>
      <c r="NDX264" s="89"/>
      <c r="NDY264" s="90"/>
      <c r="NDZ264" s="90"/>
      <c r="NEA264" s="89"/>
      <c r="NEB264" s="87"/>
      <c r="NEC264" s="87"/>
      <c r="NED264" s="88"/>
      <c r="NEE264" s="80"/>
      <c r="NEF264" s="87"/>
      <c r="NEG264" s="89"/>
      <c r="NEH264" s="89"/>
      <c r="NEI264" s="90"/>
      <c r="NEJ264" s="90"/>
      <c r="NEK264" s="89"/>
      <c r="NEL264" s="87"/>
      <c r="NEM264" s="87"/>
      <c r="NEN264" s="88"/>
      <c r="NEO264" s="80"/>
      <c r="NEP264" s="87"/>
      <c r="NEQ264" s="89"/>
      <c r="NER264" s="89"/>
      <c r="NES264" s="90"/>
      <c r="NET264" s="90"/>
      <c r="NEU264" s="89"/>
      <c r="NEV264" s="87"/>
      <c r="NEW264" s="87"/>
      <c r="NEX264" s="88"/>
      <c r="NEY264" s="80"/>
      <c r="NEZ264" s="87"/>
      <c r="NFA264" s="89"/>
      <c r="NFB264" s="89"/>
      <c r="NFC264" s="90"/>
      <c r="NFD264" s="90"/>
      <c r="NFE264" s="89"/>
      <c r="NFF264" s="87"/>
      <c r="NFG264" s="87"/>
      <c r="NFH264" s="88"/>
      <c r="NFI264" s="80"/>
      <c r="NFJ264" s="87"/>
      <c r="NFK264" s="89"/>
      <c r="NFL264" s="89"/>
      <c r="NFM264" s="90"/>
      <c r="NFN264" s="90"/>
      <c r="NFO264" s="89"/>
      <c r="NFP264" s="87"/>
      <c r="NFQ264" s="87"/>
      <c r="NFR264" s="88"/>
      <c r="NFS264" s="80"/>
      <c r="NFT264" s="87"/>
      <c r="NFU264" s="89"/>
      <c r="NFV264" s="89"/>
      <c r="NFW264" s="90"/>
      <c r="NFX264" s="90"/>
      <c r="NFY264" s="89"/>
      <c r="NFZ264" s="87"/>
      <c r="NGA264" s="87"/>
      <c r="NGB264" s="88"/>
      <c r="NGC264" s="80"/>
      <c r="NGD264" s="87"/>
      <c r="NGE264" s="89"/>
      <c r="NGF264" s="89"/>
      <c r="NGG264" s="90"/>
      <c r="NGH264" s="90"/>
      <c r="NGI264" s="89"/>
      <c r="NGJ264" s="87"/>
      <c r="NGK264" s="87"/>
      <c r="NGL264" s="88"/>
      <c r="NGM264" s="80"/>
      <c r="NGN264" s="87"/>
      <c r="NGO264" s="89"/>
      <c r="NGP264" s="89"/>
      <c r="NGQ264" s="90"/>
      <c r="NGR264" s="90"/>
      <c r="NGS264" s="89"/>
      <c r="NGT264" s="87"/>
      <c r="NGU264" s="87"/>
      <c r="NGV264" s="88"/>
      <c r="NGW264" s="80"/>
      <c r="NGX264" s="87"/>
      <c r="NGY264" s="89"/>
      <c r="NGZ264" s="89"/>
      <c r="NHA264" s="90"/>
      <c r="NHB264" s="90"/>
      <c r="NHC264" s="89"/>
      <c r="NHD264" s="87"/>
      <c r="NHE264" s="87"/>
      <c r="NHF264" s="88"/>
      <c r="NHG264" s="80"/>
      <c r="NHH264" s="87"/>
      <c r="NHI264" s="89"/>
      <c r="NHJ264" s="89"/>
      <c r="NHK264" s="90"/>
      <c r="NHL264" s="90"/>
      <c r="NHM264" s="89"/>
      <c r="NHN264" s="87"/>
      <c r="NHO264" s="87"/>
      <c r="NHP264" s="88"/>
      <c r="NHQ264" s="80"/>
      <c r="NHR264" s="87"/>
      <c r="NHS264" s="89"/>
      <c r="NHT264" s="89"/>
      <c r="NHU264" s="90"/>
      <c r="NHV264" s="90"/>
      <c r="NHW264" s="89"/>
      <c r="NHX264" s="87"/>
      <c r="NHY264" s="87"/>
      <c r="NHZ264" s="88"/>
      <c r="NIA264" s="80"/>
      <c r="NIB264" s="87"/>
      <c r="NIC264" s="89"/>
      <c r="NID264" s="89"/>
      <c r="NIE264" s="90"/>
      <c r="NIF264" s="90"/>
      <c r="NIG264" s="89"/>
      <c r="NIH264" s="87"/>
      <c r="NII264" s="87"/>
      <c r="NIJ264" s="88"/>
      <c r="NIK264" s="80"/>
      <c r="NIL264" s="87"/>
      <c r="NIM264" s="89"/>
      <c r="NIN264" s="89"/>
      <c r="NIO264" s="90"/>
      <c r="NIP264" s="90"/>
      <c r="NIQ264" s="89"/>
      <c r="NIR264" s="87"/>
      <c r="NIS264" s="87"/>
      <c r="NIT264" s="88"/>
      <c r="NIU264" s="80"/>
      <c r="NIV264" s="87"/>
      <c r="NIW264" s="89"/>
      <c r="NIX264" s="89"/>
      <c r="NIY264" s="90"/>
      <c r="NIZ264" s="90"/>
      <c r="NJA264" s="89"/>
      <c r="NJB264" s="87"/>
      <c r="NJC264" s="87"/>
      <c r="NJD264" s="88"/>
      <c r="NJE264" s="80"/>
      <c r="NJF264" s="87"/>
      <c r="NJG264" s="89"/>
      <c r="NJH264" s="89"/>
      <c r="NJI264" s="90"/>
      <c r="NJJ264" s="90"/>
      <c r="NJK264" s="89"/>
      <c r="NJL264" s="87"/>
      <c r="NJM264" s="87"/>
      <c r="NJN264" s="88"/>
      <c r="NJO264" s="80"/>
      <c r="NJP264" s="87"/>
      <c r="NJQ264" s="89"/>
      <c r="NJR264" s="89"/>
      <c r="NJS264" s="90"/>
      <c r="NJT264" s="90"/>
      <c r="NJU264" s="89"/>
      <c r="NJV264" s="87"/>
      <c r="NJW264" s="87"/>
      <c r="NJX264" s="88"/>
      <c r="NJY264" s="80"/>
      <c r="NJZ264" s="87"/>
      <c r="NKA264" s="89"/>
      <c r="NKB264" s="89"/>
      <c r="NKC264" s="90"/>
      <c r="NKD264" s="90"/>
      <c r="NKE264" s="89"/>
      <c r="NKF264" s="87"/>
      <c r="NKG264" s="87"/>
      <c r="NKH264" s="88"/>
      <c r="NKI264" s="80"/>
      <c r="NKJ264" s="87"/>
      <c r="NKK264" s="89"/>
      <c r="NKL264" s="89"/>
      <c r="NKM264" s="90"/>
      <c r="NKN264" s="90"/>
      <c r="NKO264" s="89"/>
      <c r="NKP264" s="87"/>
      <c r="NKQ264" s="87"/>
      <c r="NKR264" s="88"/>
      <c r="NKS264" s="80"/>
      <c r="NKT264" s="87"/>
      <c r="NKU264" s="89"/>
      <c r="NKV264" s="89"/>
      <c r="NKW264" s="90"/>
      <c r="NKX264" s="90"/>
      <c r="NKY264" s="89"/>
      <c r="NKZ264" s="87"/>
      <c r="NLA264" s="87"/>
      <c r="NLB264" s="88"/>
      <c r="NLC264" s="80"/>
      <c r="NLD264" s="87"/>
      <c r="NLE264" s="89"/>
      <c r="NLF264" s="89"/>
      <c r="NLG264" s="90"/>
      <c r="NLH264" s="90"/>
      <c r="NLI264" s="89"/>
      <c r="NLJ264" s="87"/>
      <c r="NLK264" s="87"/>
      <c r="NLL264" s="88"/>
      <c r="NLM264" s="80"/>
      <c r="NLN264" s="87"/>
      <c r="NLO264" s="89"/>
      <c r="NLP264" s="89"/>
      <c r="NLQ264" s="90"/>
      <c r="NLR264" s="90"/>
      <c r="NLS264" s="89"/>
      <c r="NLT264" s="87"/>
      <c r="NLU264" s="87"/>
      <c r="NLV264" s="88"/>
      <c r="NLW264" s="80"/>
      <c r="NLX264" s="87"/>
      <c r="NLY264" s="89"/>
      <c r="NLZ264" s="89"/>
      <c r="NMA264" s="90"/>
      <c r="NMB264" s="90"/>
      <c r="NMC264" s="89"/>
      <c r="NMD264" s="87"/>
      <c r="NME264" s="87"/>
      <c r="NMF264" s="88"/>
      <c r="NMG264" s="80"/>
      <c r="NMH264" s="87"/>
      <c r="NMI264" s="89"/>
      <c r="NMJ264" s="89"/>
      <c r="NMK264" s="90"/>
      <c r="NML264" s="90"/>
      <c r="NMM264" s="89"/>
      <c r="NMN264" s="87"/>
      <c r="NMO264" s="87"/>
      <c r="NMP264" s="88"/>
      <c r="NMQ264" s="80"/>
      <c r="NMR264" s="87"/>
      <c r="NMS264" s="89"/>
      <c r="NMT264" s="89"/>
      <c r="NMU264" s="90"/>
      <c r="NMV264" s="90"/>
      <c r="NMW264" s="89"/>
      <c r="NMX264" s="87"/>
      <c r="NMY264" s="87"/>
      <c r="NMZ264" s="88"/>
      <c r="NNA264" s="80"/>
      <c r="NNB264" s="87"/>
      <c r="NNC264" s="89"/>
      <c r="NND264" s="89"/>
      <c r="NNE264" s="90"/>
      <c r="NNF264" s="90"/>
      <c r="NNG264" s="89"/>
      <c r="NNH264" s="87"/>
      <c r="NNI264" s="87"/>
      <c r="NNJ264" s="88"/>
      <c r="NNK264" s="80"/>
      <c r="NNL264" s="87"/>
      <c r="NNM264" s="89"/>
      <c r="NNN264" s="89"/>
      <c r="NNO264" s="90"/>
      <c r="NNP264" s="90"/>
      <c r="NNQ264" s="89"/>
      <c r="NNR264" s="87"/>
      <c r="NNS264" s="87"/>
      <c r="NNT264" s="88"/>
      <c r="NNU264" s="80"/>
      <c r="NNV264" s="87"/>
      <c r="NNW264" s="89"/>
      <c r="NNX264" s="89"/>
      <c r="NNY264" s="90"/>
      <c r="NNZ264" s="90"/>
      <c r="NOA264" s="89"/>
      <c r="NOB264" s="87"/>
      <c r="NOC264" s="87"/>
      <c r="NOD264" s="88"/>
      <c r="NOE264" s="80"/>
      <c r="NOF264" s="87"/>
      <c r="NOG264" s="89"/>
      <c r="NOH264" s="89"/>
      <c r="NOI264" s="90"/>
      <c r="NOJ264" s="90"/>
      <c r="NOK264" s="89"/>
      <c r="NOL264" s="87"/>
      <c r="NOM264" s="87"/>
      <c r="NON264" s="88"/>
      <c r="NOO264" s="80"/>
      <c r="NOP264" s="87"/>
      <c r="NOQ264" s="89"/>
      <c r="NOR264" s="89"/>
      <c r="NOS264" s="90"/>
      <c r="NOT264" s="90"/>
      <c r="NOU264" s="89"/>
      <c r="NOV264" s="87"/>
      <c r="NOW264" s="87"/>
      <c r="NOX264" s="88"/>
      <c r="NOY264" s="80"/>
      <c r="NOZ264" s="87"/>
      <c r="NPA264" s="89"/>
      <c r="NPB264" s="89"/>
      <c r="NPC264" s="90"/>
      <c r="NPD264" s="90"/>
      <c r="NPE264" s="89"/>
      <c r="NPF264" s="87"/>
      <c r="NPG264" s="87"/>
      <c r="NPH264" s="88"/>
      <c r="NPI264" s="80"/>
      <c r="NPJ264" s="87"/>
      <c r="NPK264" s="89"/>
      <c r="NPL264" s="89"/>
      <c r="NPM264" s="90"/>
      <c r="NPN264" s="90"/>
      <c r="NPO264" s="89"/>
      <c r="NPP264" s="87"/>
      <c r="NPQ264" s="87"/>
      <c r="NPR264" s="88"/>
      <c r="NPS264" s="80"/>
      <c r="NPT264" s="87"/>
      <c r="NPU264" s="89"/>
      <c r="NPV264" s="89"/>
      <c r="NPW264" s="90"/>
      <c r="NPX264" s="90"/>
      <c r="NPY264" s="89"/>
      <c r="NPZ264" s="87"/>
      <c r="NQA264" s="87"/>
      <c r="NQB264" s="88"/>
      <c r="NQC264" s="80"/>
      <c r="NQD264" s="87"/>
      <c r="NQE264" s="89"/>
      <c r="NQF264" s="89"/>
      <c r="NQG264" s="90"/>
      <c r="NQH264" s="90"/>
      <c r="NQI264" s="89"/>
      <c r="NQJ264" s="87"/>
      <c r="NQK264" s="87"/>
      <c r="NQL264" s="88"/>
      <c r="NQM264" s="80"/>
      <c r="NQN264" s="87"/>
      <c r="NQO264" s="89"/>
      <c r="NQP264" s="89"/>
      <c r="NQQ264" s="90"/>
      <c r="NQR264" s="90"/>
      <c r="NQS264" s="89"/>
      <c r="NQT264" s="87"/>
      <c r="NQU264" s="87"/>
      <c r="NQV264" s="88"/>
      <c r="NQW264" s="80"/>
      <c r="NQX264" s="87"/>
      <c r="NQY264" s="89"/>
      <c r="NQZ264" s="89"/>
      <c r="NRA264" s="90"/>
      <c r="NRB264" s="90"/>
      <c r="NRC264" s="89"/>
      <c r="NRD264" s="87"/>
      <c r="NRE264" s="87"/>
      <c r="NRF264" s="88"/>
      <c r="NRG264" s="80"/>
      <c r="NRH264" s="87"/>
      <c r="NRI264" s="89"/>
      <c r="NRJ264" s="89"/>
      <c r="NRK264" s="90"/>
      <c r="NRL264" s="90"/>
      <c r="NRM264" s="89"/>
      <c r="NRN264" s="87"/>
      <c r="NRO264" s="87"/>
      <c r="NRP264" s="88"/>
      <c r="NRQ264" s="80"/>
      <c r="NRR264" s="87"/>
      <c r="NRS264" s="89"/>
      <c r="NRT264" s="89"/>
      <c r="NRU264" s="90"/>
      <c r="NRV264" s="90"/>
      <c r="NRW264" s="89"/>
      <c r="NRX264" s="87"/>
      <c r="NRY264" s="87"/>
      <c r="NRZ264" s="88"/>
      <c r="NSA264" s="80"/>
      <c r="NSB264" s="87"/>
      <c r="NSC264" s="89"/>
      <c r="NSD264" s="89"/>
      <c r="NSE264" s="90"/>
      <c r="NSF264" s="90"/>
      <c r="NSG264" s="89"/>
      <c r="NSH264" s="87"/>
      <c r="NSI264" s="87"/>
      <c r="NSJ264" s="88"/>
      <c r="NSK264" s="80"/>
      <c r="NSL264" s="87"/>
      <c r="NSM264" s="89"/>
      <c r="NSN264" s="89"/>
      <c r="NSO264" s="90"/>
      <c r="NSP264" s="90"/>
      <c r="NSQ264" s="89"/>
      <c r="NSR264" s="87"/>
      <c r="NSS264" s="87"/>
      <c r="NST264" s="88"/>
      <c r="NSU264" s="80"/>
      <c r="NSV264" s="87"/>
      <c r="NSW264" s="89"/>
      <c r="NSX264" s="89"/>
      <c r="NSY264" s="90"/>
      <c r="NSZ264" s="90"/>
      <c r="NTA264" s="89"/>
      <c r="NTB264" s="87"/>
      <c r="NTC264" s="87"/>
      <c r="NTD264" s="88"/>
      <c r="NTE264" s="80"/>
      <c r="NTF264" s="87"/>
      <c r="NTG264" s="89"/>
      <c r="NTH264" s="89"/>
      <c r="NTI264" s="90"/>
      <c r="NTJ264" s="90"/>
      <c r="NTK264" s="89"/>
      <c r="NTL264" s="87"/>
      <c r="NTM264" s="87"/>
      <c r="NTN264" s="88"/>
      <c r="NTO264" s="80"/>
      <c r="NTP264" s="87"/>
      <c r="NTQ264" s="89"/>
      <c r="NTR264" s="89"/>
      <c r="NTS264" s="90"/>
      <c r="NTT264" s="90"/>
      <c r="NTU264" s="89"/>
      <c r="NTV264" s="87"/>
      <c r="NTW264" s="87"/>
      <c r="NTX264" s="88"/>
      <c r="NTY264" s="80"/>
      <c r="NTZ264" s="87"/>
      <c r="NUA264" s="89"/>
      <c r="NUB264" s="89"/>
      <c r="NUC264" s="90"/>
      <c r="NUD264" s="90"/>
      <c r="NUE264" s="89"/>
      <c r="NUF264" s="87"/>
      <c r="NUG264" s="87"/>
      <c r="NUH264" s="88"/>
      <c r="NUI264" s="80"/>
      <c r="NUJ264" s="87"/>
      <c r="NUK264" s="89"/>
      <c r="NUL264" s="89"/>
      <c r="NUM264" s="90"/>
      <c r="NUN264" s="90"/>
      <c r="NUO264" s="89"/>
      <c r="NUP264" s="87"/>
      <c r="NUQ264" s="87"/>
      <c r="NUR264" s="88"/>
      <c r="NUS264" s="80"/>
      <c r="NUT264" s="87"/>
      <c r="NUU264" s="89"/>
      <c r="NUV264" s="89"/>
      <c r="NUW264" s="90"/>
      <c r="NUX264" s="90"/>
      <c r="NUY264" s="89"/>
      <c r="NUZ264" s="87"/>
      <c r="NVA264" s="87"/>
      <c r="NVB264" s="88"/>
      <c r="NVC264" s="80"/>
      <c r="NVD264" s="87"/>
      <c r="NVE264" s="89"/>
      <c r="NVF264" s="89"/>
      <c r="NVG264" s="90"/>
      <c r="NVH264" s="90"/>
      <c r="NVI264" s="89"/>
      <c r="NVJ264" s="87"/>
      <c r="NVK264" s="87"/>
      <c r="NVL264" s="88"/>
      <c r="NVM264" s="80"/>
      <c r="NVN264" s="87"/>
      <c r="NVO264" s="89"/>
      <c r="NVP264" s="89"/>
      <c r="NVQ264" s="90"/>
      <c r="NVR264" s="90"/>
      <c r="NVS264" s="89"/>
      <c r="NVT264" s="87"/>
      <c r="NVU264" s="87"/>
      <c r="NVV264" s="88"/>
      <c r="NVW264" s="80"/>
      <c r="NVX264" s="87"/>
      <c r="NVY264" s="89"/>
      <c r="NVZ264" s="89"/>
      <c r="NWA264" s="90"/>
      <c r="NWB264" s="90"/>
      <c r="NWC264" s="89"/>
      <c r="NWD264" s="87"/>
      <c r="NWE264" s="87"/>
      <c r="NWF264" s="88"/>
      <c r="NWG264" s="80"/>
      <c r="NWH264" s="87"/>
      <c r="NWI264" s="89"/>
      <c r="NWJ264" s="89"/>
      <c r="NWK264" s="90"/>
      <c r="NWL264" s="90"/>
      <c r="NWM264" s="89"/>
      <c r="NWN264" s="87"/>
      <c r="NWO264" s="87"/>
      <c r="NWP264" s="88"/>
      <c r="NWQ264" s="80"/>
      <c r="NWR264" s="87"/>
      <c r="NWS264" s="89"/>
      <c r="NWT264" s="89"/>
      <c r="NWU264" s="90"/>
      <c r="NWV264" s="90"/>
      <c r="NWW264" s="89"/>
      <c r="NWX264" s="87"/>
      <c r="NWY264" s="87"/>
      <c r="NWZ264" s="88"/>
      <c r="NXA264" s="80"/>
      <c r="NXB264" s="87"/>
      <c r="NXC264" s="89"/>
      <c r="NXD264" s="89"/>
      <c r="NXE264" s="90"/>
      <c r="NXF264" s="90"/>
      <c r="NXG264" s="89"/>
      <c r="NXH264" s="87"/>
      <c r="NXI264" s="87"/>
      <c r="NXJ264" s="88"/>
      <c r="NXK264" s="80"/>
      <c r="NXL264" s="87"/>
      <c r="NXM264" s="89"/>
      <c r="NXN264" s="89"/>
      <c r="NXO264" s="90"/>
      <c r="NXP264" s="90"/>
      <c r="NXQ264" s="89"/>
      <c r="NXR264" s="87"/>
      <c r="NXS264" s="87"/>
      <c r="NXT264" s="88"/>
      <c r="NXU264" s="80"/>
      <c r="NXV264" s="87"/>
      <c r="NXW264" s="89"/>
      <c r="NXX264" s="89"/>
      <c r="NXY264" s="90"/>
      <c r="NXZ264" s="90"/>
      <c r="NYA264" s="89"/>
      <c r="NYB264" s="87"/>
      <c r="NYC264" s="87"/>
      <c r="NYD264" s="88"/>
      <c r="NYE264" s="80"/>
      <c r="NYF264" s="87"/>
      <c r="NYG264" s="89"/>
      <c r="NYH264" s="89"/>
      <c r="NYI264" s="90"/>
      <c r="NYJ264" s="90"/>
      <c r="NYK264" s="89"/>
      <c r="NYL264" s="87"/>
      <c r="NYM264" s="87"/>
      <c r="NYN264" s="88"/>
      <c r="NYO264" s="80"/>
      <c r="NYP264" s="87"/>
      <c r="NYQ264" s="89"/>
      <c r="NYR264" s="89"/>
      <c r="NYS264" s="90"/>
      <c r="NYT264" s="90"/>
      <c r="NYU264" s="89"/>
      <c r="NYV264" s="87"/>
      <c r="NYW264" s="87"/>
      <c r="NYX264" s="88"/>
      <c r="NYY264" s="80"/>
      <c r="NYZ264" s="87"/>
      <c r="NZA264" s="89"/>
      <c r="NZB264" s="89"/>
      <c r="NZC264" s="90"/>
      <c r="NZD264" s="90"/>
      <c r="NZE264" s="89"/>
      <c r="NZF264" s="87"/>
      <c r="NZG264" s="87"/>
      <c r="NZH264" s="88"/>
      <c r="NZI264" s="80"/>
      <c r="NZJ264" s="87"/>
      <c r="NZK264" s="89"/>
      <c r="NZL264" s="89"/>
      <c r="NZM264" s="90"/>
      <c r="NZN264" s="90"/>
      <c r="NZO264" s="89"/>
      <c r="NZP264" s="87"/>
      <c r="NZQ264" s="87"/>
      <c r="NZR264" s="88"/>
      <c r="NZS264" s="80"/>
      <c r="NZT264" s="87"/>
      <c r="NZU264" s="89"/>
      <c r="NZV264" s="89"/>
      <c r="NZW264" s="90"/>
      <c r="NZX264" s="90"/>
      <c r="NZY264" s="89"/>
      <c r="NZZ264" s="87"/>
      <c r="OAA264" s="87"/>
      <c r="OAB264" s="88"/>
      <c r="OAC264" s="80"/>
      <c r="OAD264" s="87"/>
      <c r="OAE264" s="89"/>
      <c r="OAF264" s="89"/>
      <c r="OAG264" s="90"/>
      <c r="OAH264" s="90"/>
      <c r="OAI264" s="89"/>
      <c r="OAJ264" s="87"/>
      <c r="OAK264" s="87"/>
      <c r="OAL264" s="88"/>
      <c r="OAM264" s="80"/>
      <c r="OAN264" s="87"/>
      <c r="OAO264" s="89"/>
      <c r="OAP264" s="89"/>
      <c r="OAQ264" s="90"/>
      <c r="OAR264" s="90"/>
      <c r="OAS264" s="89"/>
      <c r="OAT264" s="87"/>
      <c r="OAU264" s="87"/>
      <c r="OAV264" s="88"/>
      <c r="OAW264" s="80"/>
      <c r="OAX264" s="87"/>
      <c r="OAY264" s="89"/>
      <c r="OAZ264" s="89"/>
      <c r="OBA264" s="90"/>
      <c r="OBB264" s="90"/>
      <c r="OBC264" s="89"/>
      <c r="OBD264" s="87"/>
      <c r="OBE264" s="87"/>
      <c r="OBF264" s="88"/>
      <c r="OBG264" s="80"/>
      <c r="OBH264" s="87"/>
      <c r="OBI264" s="89"/>
      <c r="OBJ264" s="89"/>
      <c r="OBK264" s="90"/>
      <c r="OBL264" s="90"/>
      <c r="OBM264" s="89"/>
      <c r="OBN264" s="87"/>
      <c r="OBO264" s="87"/>
      <c r="OBP264" s="88"/>
      <c r="OBQ264" s="80"/>
      <c r="OBR264" s="87"/>
      <c r="OBS264" s="89"/>
      <c r="OBT264" s="89"/>
      <c r="OBU264" s="90"/>
      <c r="OBV264" s="90"/>
      <c r="OBW264" s="89"/>
      <c r="OBX264" s="87"/>
      <c r="OBY264" s="87"/>
      <c r="OBZ264" s="88"/>
      <c r="OCA264" s="80"/>
      <c r="OCB264" s="87"/>
      <c r="OCC264" s="89"/>
      <c r="OCD264" s="89"/>
      <c r="OCE264" s="90"/>
      <c r="OCF264" s="90"/>
      <c r="OCG264" s="89"/>
      <c r="OCH264" s="87"/>
      <c r="OCI264" s="87"/>
      <c r="OCJ264" s="88"/>
      <c r="OCK264" s="80"/>
      <c r="OCL264" s="87"/>
      <c r="OCM264" s="89"/>
      <c r="OCN264" s="89"/>
      <c r="OCO264" s="90"/>
      <c r="OCP264" s="90"/>
      <c r="OCQ264" s="89"/>
      <c r="OCR264" s="87"/>
      <c r="OCS264" s="87"/>
      <c r="OCT264" s="88"/>
      <c r="OCU264" s="80"/>
      <c r="OCV264" s="87"/>
      <c r="OCW264" s="89"/>
      <c r="OCX264" s="89"/>
      <c r="OCY264" s="90"/>
      <c r="OCZ264" s="90"/>
      <c r="ODA264" s="89"/>
      <c r="ODB264" s="87"/>
      <c r="ODC264" s="87"/>
      <c r="ODD264" s="88"/>
      <c r="ODE264" s="80"/>
      <c r="ODF264" s="87"/>
      <c r="ODG264" s="89"/>
      <c r="ODH264" s="89"/>
      <c r="ODI264" s="90"/>
      <c r="ODJ264" s="90"/>
      <c r="ODK264" s="89"/>
      <c r="ODL264" s="87"/>
      <c r="ODM264" s="87"/>
      <c r="ODN264" s="88"/>
      <c r="ODO264" s="80"/>
      <c r="ODP264" s="87"/>
      <c r="ODQ264" s="89"/>
      <c r="ODR264" s="89"/>
      <c r="ODS264" s="90"/>
      <c r="ODT264" s="90"/>
      <c r="ODU264" s="89"/>
      <c r="ODV264" s="87"/>
      <c r="ODW264" s="87"/>
      <c r="ODX264" s="88"/>
      <c r="ODY264" s="80"/>
      <c r="ODZ264" s="87"/>
      <c r="OEA264" s="89"/>
      <c r="OEB264" s="89"/>
      <c r="OEC264" s="90"/>
      <c r="OED264" s="90"/>
      <c r="OEE264" s="89"/>
      <c r="OEF264" s="87"/>
      <c r="OEG264" s="87"/>
      <c r="OEH264" s="88"/>
      <c r="OEI264" s="80"/>
      <c r="OEJ264" s="87"/>
      <c r="OEK264" s="89"/>
      <c r="OEL264" s="89"/>
      <c r="OEM264" s="90"/>
      <c r="OEN264" s="90"/>
      <c r="OEO264" s="89"/>
      <c r="OEP264" s="87"/>
      <c r="OEQ264" s="87"/>
      <c r="OER264" s="88"/>
      <c r="OES264" s="80"/>
      <c r="OET264" s="87"/>
      <c r="OEU264" s="89"/>
      <c r="OEV264" s="89"/>
      <c r="OEW264" s="90"/>
      <c r="OEX264" s="90"/>
      <c r="OEY264" s="89"/>
      <c r="OEZ264" s="87"/>
      <c r="OFA264" s="87"/>
      <c r="OFB264" s="88"/>
      <c r="OFC264" s="80"/>
      <c r="OFD264" s="87"/>
      <c r="OFE264" s="89"/>
      <c r="OFF264" s="89"/>
      <c r="OFG264" s="90"/>
      <c r="OFH264" s="90"/>
      <c r="OFI264" s="89"/>
      <c r="OFJ264" s="87"/>
      <c r="OFK264" s="87"/>
      <c r="OFL264" s="88"/>
      <c r="OFM264" s="80"/>
      <c r="OFN264" s="87"/>
      <c r="OFO264" s="89"/>
      <c r="OFP264" s="89"/>
      <c r="OFQ264" s="90"/>
      <c r="OFR264" s="90"/>
      <c r="OFS264" s="89"/>
      <c r="OFT264" s="87"/>
      <c r="OFU264" s="87"/>
      <c r="OFV264" s="88"/>
      <c r="OFW264" s="80"/>
      <c r="OFX264" s="87"/>
      <c r="OFY264" s="89"/>
      <c r="OFZ264" s="89"/>
      <c r="OGA264" s="90"/>
      <c r="OGB264" s="90"/>
      <c r="OGC264" s="89"/>
      <c r="OGD264" s="87"/>
      <c r="OGE264" s="87"/>
      <c r="OGF264" s="88"/>
      <c r="OGG264" s="80"/>
      <c r="OGH264" s="87"/>
      <c r="OGI264" s="89"/>
      <c r="OGJ264" s="89"/>
      <c r="OGK264" s="90"/>
      <c r="OGL264" s="90"/>
      <c r="OGM264" s="89"/>
      <c r="OGN264" s="87"/>
      <c r="OGO264" s="87"/>
      <c r="OGP264" s="88"/>
      <c r="OGQ264" s="80"/>
      <c r="OGR264" s="87"/>
      <c r="OGS264" s="89"/>
      <c r="OGT264" s="89"/>
      <c r="OGU264" s="90"/>
      <c r="OGV264" s="90"/>
      <c r="OGW264" s="89"/>
      <c r="OGX264" s="87"/>
      <c r="OGY264" s="87"/>
      <c r="OGZ264" s="88"/>
      <c r="OHA264" s="80"/>
      <c r="OHB264" s="87"/>
      <c r="OHC264" s="89"/>
      <c r="OHD264" s="89"/>
      <c r="OHE264" s="90"/>
      <c r="OHF264" s="90"/>
      <c r="OHG264" s="89"/>
      <c r="OHH264" s="87"/>
      <c r="OHI264" s="87"/>
      <c r="OHJ264" s="88"/>
      <c r="OHK264" s="80"/>
      <c r="OHL264" s="87"/>
      <c r="OHM264" s="89"/>
      <c r="OHN264" s="89"/>
      <c r="OHO264" s="90"/>
      <c r="OHP264" s="90"/>
      <c r="OHQ264" s="89"/>
      <c r="OHR264" s="87"/>
      <c r="OHS264" s="87"/>
      <c r="OHT264" s="88"/>
      <c r="OHU264" s="80"/>
      <c r="OHV264" s="87"/>
      <c r="OHW264" s="89"/>
      <c r="OHX264" s="89"/>
      <c r="OHY264" s="90"/>
      <c r="OHZ264" s="90"/>
      <c r="OIA264" s="89"/>
      <c r="OIB264" s="87"/>
      <c r="OIC264" s="87"/>
      <c r="OID264" s="88"/>
      <c r="OIE264" s="80"/>
      <c r="OIF264" s="87"/>
      <c r="OIG264" s="89"/>
      <c r="OIH264" s="89"/>
      <c r="OII264" s="90"/>
      <c r="OIJ264" s="90"/>
      <c r="OIK264" s="89"/>
      <c r="OIL264" s="87"/>
      <c r="OIM264" s="87"/>
      <c r="OIN264" s="88"/>
      <c r="OIO264" s="80"/>
      <c r="OIP264" s="87"/>
      <c r="OIQ264" s="89"/>
      <c r="OIR264" s="89"/>
      <c r="OIS264" s="90"/>
      <c r="OIT264" s="90"/>
      <c r="OIU264" s="89"/>
      <c r="OIV264" s="87"/>
      <c r="OIW264" s="87"/>
      <c r="OIX264" s="88"/>
      <c r="OIY264" s="80"/>
      <c r="OIZ264" s="87"/>
      <c r="OJA264" s="89"/>
      <c r="OJB264" s="89"/>
      <c r="OJC264" s="90"/>
      <c r="OJD264" s="90"/>
      <c r="OJE264" s="89"/>
      <c r="OJF264" s="87"/>
      <c r="OJG264" s="87"/>
      <c r="OJH264" s="88"/>
      <c r="OJI264" s="80"/>
      <c r="OJJ264" s="87"/>
      <c r="OJK264" s="89"/>
      <c r="OJL264" s="89"/>
      <c r="OJM264" s="90"/>
      <c r="OJN264" s="90"/>
      <c r="OJO264" s="89"/>
      <c r="OJP264" s="87"/>
      <c r="OJQ264" s="87"/>
      <c r="OJR264" s="88"/>
      <c r="OJS264" s="80"/>
      <c r="OJT264" s="87"/>
      <c r="OJU264" s="89"/>
      <c r="OJV264" s="89"/>
      <c r="OJW264" s="90"/>
      <c r="OJX264" s="90"/>
      <c r="OJY264" s="89"/>
      <c r="OJZ264" s="87"/>
      <c r="OKA264" s="87"/>
      <c r="OKB264" s="88"/>
      <c r="OKC264" s="80"/>
      <c r="OKD264" s="87"/>
      <c r="OKE264" s="89"/>
      <c r="OKF264" s="89"/>
      <c r="OKG264" s="90"/>
      <c r="OKH264" s="90"/>
      <c r="OKI264" s="89"/>
      <c r="OKJ264" s="87"/>
      <c r="OKK264" s="87"/>
      <c r="OKL264" s="88"/>
      <c r="OKM264" s="80"/>
      <c r="OKN264" s="87"/>
      <c r="OKO264" s="89"/>
      <c r="OKP264" s="89"/>
      <c r="OKQ264" s="90"/>
      <c r="OKR264" s="90"/>
      <c r="OKS264" s="89"/>
      <c r="OKT264" s="87"/>
      <c r="OKU264" s="87"/>
      <c r="OKV264" s="88"/>
      <c r="OKW264" s="80"/>
      <c r="OKX264" s="87"/>
      <c r="OKY264" s="89"/>
      <c r="OKZ264" s="89"/>
      <c r="OLA264" s="90"/>
      <c r="OLB264" s="90"/>
      <c r="OLC264" s="89"/>
      <c r="OLD264" s="87"/>
      <c r="OLE264" s="87"/>
      <c r="OLF264" s="88"/>
      <c r="OLG264" s="80"/>
      <c r="OLH264" s="87"/>
      <c r="OLI264" s="89"/>
      <c r="OLJ264" s="89"/>
      <c r="OLK264" s="90"/>
      <c r="OLL264" s="90"/>
      <c r="OLM264" s="89"/>
      <c r="OLN264" s="87"/>
      <c r="OLO264" s="87"/>
      <c r="OLP264" s="88"/>
      <c r="OLQ264" s="80"/>
      <c r="OLR264" s="87"/>
      <c r="OLS264" s="89"/>
      <c r="OLT264" s="89"/>
      <c r="OLU264" s="90"/>
      <c r="OLV264" s="90"/>
      <c r="OLW264" s="89"/>
      <c r="OLX264" s="87"/>
      <c r="OLY264" s="87"/>
      <c r="OLZ264" s="88"/>
      <c r="OMA264" s="80"/>
      <c r="OMB264" s="87"/>
      <c r="OMC264" s="89"/>
      <c r="OMD264" s="89"/>
      <c r="OME264" s="90"/>
      <c r="OMF264" s="90"/>
      <c r="OMG264" s="89"/>
      <c r="OMH264" s="87"/>
      <c r="OMI264" s="87"/>
      <c r="OMJ264" s="88"/>
      <c r="OMK264" s="80"/>
      <c r="OML264" s="87"/>
      <c r="OMM264" s="89"/>
      <c r="OMN264" s="89"/>
      <c r="OMO264" s="90"/>
      <c r="OMP264" s="90"/>
      <c r="OMQ264" s="89"/>
      <c r="OMR264" s="87"/>
      <c r="OMS264" s="87"/>
      <c r="OMT264" s="88"/>
      <c r="OMU264" s="80"/>
      <c r="OMV264" s="87"/>
      <c r="OMW264" s="89"/>
      <c r="OMX264" s="89"/>
      <c r="OMY264" s="90"/>
      <c r="OMZ264" s="90"/>
      <c r="ONA264" s="89"/>
      <c r="ONB264" s="87"/>
      <c r="ONC264" s="87"/>
      <c r="OND264" s="88"/>
      <c r="ONE264" s="80"/>
      <c r="ONF264" s="87"/>
      <c r="ONG264" s="89"/>
      <c r="ONH264" s="89"/>
      <c r="ONI264" s="90"/>
      <c r="ONJ264" s="90"/>
      <c r="ONK264" s="89"/>
      <c r="ONL264" s="87"/>
      <c r="ONM264" s="87"/>
      <c r="ONN264" s="88"/>
      <c r="ONO264" s="80"/>
      <c r="ONP264" s="87"/>
      <c r="ONQ264" s="89"/>
      <c r="ONR264" s="89"/>
      <c r="ONS264" s="90"/>
      <c r="ONT264" s="90"/>
      <c r="ONU264" s="89"/>
      <c r="ONV264" s="87"/>
      <c r="ONW264" s="87"/>
      <c r="ONX264" s="88"/>
      <c r="ONY264" s="80"/>
      <c r="ONZ264" s="87"/>
      <c r="OOA264" s="89"/>
      <c r="OOB264" s="89"/>
      <c r="OOC264" s="90"/>
      <c r="OOD264" s="90"/>
      <c r="OOE264" s="89"/>
      <c r="OOF264" s="87"/>
      <c r="OOG264" s="87"/>
      <c r="OOH264" s="88"/>
      <c r="OOI264" s="80"/>
      <c r="OOJ264" s="87"/>
      <c r="OOK264" s="89"/>
      <c r="OOL264" s="89"/>
      <c r="OOM264" s="90"/>
      <c r="OON264" s="90"/>
      <c r="OOO264" s="89"/>
      <c r="OOP264" s="87"/>
      <c r="OOQ264" s="87"/>
      <c r="OOR264" s="88"/>
      <c r="OOS264" s="80"/>
      <c r="OOT264" s="87"/>
      <c r="OOU264" s="89"/>
      <c r="OOV264" s="89"/>
      <c r="OOW264" s="90"/>
      <c r="OOX264" s="90"/>
      <c r="OOY264" s="89"/>
      <c r="OOZ264" s="87"/>
      <c r="OPA264" s="87"/>
      <c r="OPB264" s="88"/>
      <c r="OPC264" s="80"/>
      <c r="OPD264" s="87"/>
      <c r="OPE264" s="89"/>
      <c r="OPF264" s="89"/>
      <c r="OPG264" s="90"/>
      <c r="OPH264" s="90"/>
      <c r="OPI264" s="89"/>
      <c r="OPJ264" s="87"/>
      <c r="OPK264" s="87"/>
      <c r="OPL264" s="88"/>
      <c r="OPM264" s="80"/>
      <c r="OPN264" s="87"/>
      <c r="OPO264" s="89"/>
      <c r="OPP264" s="89"/>
      <c r="OPQ264" s="90"/>
      <c r="OPR264" s="90"/>
      <c r="OPS264" s="89"/>
      <c r="OPT264" s="87"/>
      <c r="OPU264" s="87"/>
      <c r="OPV264" s="88"/>
      <c r="OPW264" s="80"/>
      <c r="OPX264" s="87"/>
      <c r="OPY264" s="89"/>
      <c r="OPZ264" s="89"/>
      <c r="OQA264" s="90"/>
      <c r="OQB264" s="90"/>
      <c r="OQC264" s="89"/>
      <c r="OQD264" s="87"/>
      <c r="OQE264" s="87"/>
      <c r="OQF264" s="88"/>
      <c r="OQG264" s="80"/>
      <c r="OQH264" s="87"/>
      <c r="OQI264" s="89"/>
      <c r="OQJ264" s="89"/>
      <c r="OQK264" s="90"/>
      <c r="OQL264" s="90"/>
      <c r="OQM264" s="89"/>
      <c r="OQN264" s="87"/>
      <c r="OQO264" s="87"/>
      <c r="OQP264" s="88"/>
      <c r="OQQ264" s="80"/>
      <c r="OQR264" s="87"/>
      <c r="OQS264" s="89"/>
      <c r="OQT264" s="89"/>
      <c r="OQU264" s="90"/>
      <c r="OQV264" s="90"/>
      <c r="OQW264" s="89"/>
      <c r="OQX264" s="87"/>
      <c r="OQY264" s="87"/>
      <c r="OQZ264" s="88"/>
      <c r="ORA264" s="80"/>
      <c r="ORB264" s="87"/>
      <c r="ORC264" s="89"/>
      <c r="ORD264" s="89"/>
      <c r="ORE264" s="90"/>
      <c r="ORF264" s="90"/>
      <c r="ORG264" s="89"/>
      <c r="ORH264" s="87"/>
      <c r="ORI264" s="87"/>
      <c r="ORJ264" s="88"/>
      <c r="ORK264" s="80"/>
      <c r="ORL264" s="87"/>
      <c r="ORM264" s="89"/>
      <c r="ORN264" s="89"/>
      <c r="ORO264" s="90"/>
      <c r="ORP264" s="90"/>
      <c r="ORQ264" s="89"/>
      <c r="ORR264" s="87"/>
      <c r="ORS264" s="87"/>
      <c r="ORT264" s="88"/>
      <c r="ORU264" s="80"/>
      <c r="ORV264" s="87"/>
      <c r="ORW264" s="89"/>
      <c r="ORX264" s="89"/>
      <c r="ORY264" s="90"/>
      <c r="ORZ264" s="90"/>
      <c r="OSA264" s="89"/>
      <c r="OSB264" s="87"/>
      <c r="OSC264" s="87"/>
      <c r="OSD264" s="88"/>
      <c r="OSE264" s="80"/>
      <c r="OSF264" s="87"/>
      <c r="OSG264" s="89"/>
      <c r="OSH264" s="89"/>
      <c r="OSI264" s="90"/>
      <c r="OSJ264" s="90"/>
      <c r="OSK264" s="89"/>
      <c r="OSL264" s="87"/>
      <c r="OSM264" s="87"/>
      <c r="OSN264" s="88"/>
      <c r="OSO264" s="80"/>
      <c r="OSP264" s="87"/>
      <c r="OSQ264" s="89"/>
      <c r="OSR264" s="89"/>
      <c r="OSS264" s="90"/>
      <c r="OST264" s="90"/>
      <c r="OSU264" s="89"/>
      <c r="OSV264" s="87"/>
      <c r="OSW264" s="87"/>
      <c r="OSX264" s="88"/>
      <c r="OSY264" s="80"/>
      <c r="OSZ264" s="87"/>
      <c r="OTA264" s="89"/>
      <c r="OTB264" s="89"/>
      <c r="OTC264" s="90"/>
      <c r="OTD264" s="90"/>
      <c r="OTE264" s="89"/>
      <c r="OTF264" s="87"/>
      <c r="OTG264" s="87"/>
      <c r="OTH264" s="88"/>
      <c r="OTI264" s="80"/>
      <c r="OTJ264" s="87"/>
      <c r="OTK264" s="89"/>
      <c r="OTL264" s="89"/>
      <c r="OTM264" s="90"/>
      <c r="OTN264" s="90"/>
      <c r="OTO264" s="89"/>
      <c r="OTP264" s="87"/>
      <c r="OTQ264" s="87"/>
      <c r="OTR264" s="88"/>
      <c r="OTS264" s="80"/>
      <c r="OTT264" s="87"/>
      <c r="OTU264" s="89"/>
      <c r="OTV264" s="89"/>
      <c r="OTW264" s="90"/>
      <c r="OTX264" s="90"/>
      <c r="OTY264" s="89"/>
      <c r="OTZ264" s="87"/>
      <c r="OUA264" s="87"/>
      <c r="OUB264" s="88"/>
      <c r="OUC264" s="80"/>
      <c r="OUD264" s="87"/>
      <c r="OUE264" s="89"/>
      <c r="OUF264" s="89"/>
      <c r="OUG264" s="90"/>
      <c r="OUH264" s="90"/>
      <c r="OUI264" s="89"/>
      <c r="OUJ264" s="87"/>
      <c r="OUK264" s="87"/>
      <c r="OUL264" s="88"/>
      <c r="OUM264" s="80"/>
      <c r="OUN264" s="87"/>
      <c r="OUO264" s="89"/>
      <c r="OUP264" s="89"/>
      <c r="OUQ264" s="90"/>
      <c r="OUR264" s="90"/>
      <c r="OUS264" s="89"/>
      <c r="OUT264" s="87"/>
      <c r="OUU264" s="87"/>
      <c r="OUV264" s="88"/>
      <c r="OUW264" s="80"/>
      <c r="OUX264" s="87"/>
      <c r="OUY264" s="89"/>
      <c r="OUZ264" s="89"/>
      <c r="OVA264" s="90"/>
      <c r="OVB264" s="90"/>
      <c r="OVC264" s="89"/>
      <c r="OVD264" s="87"/>
      <c r="OVE264" s="87"/>
      <c r="OVF264" s="88"/>
      <c r="OVG264" s="80"/>
      <c r="OVH264" s="87"/>
      <c r="OVI264" s="89"/>
      <c r="OVJ264" s="89"/>
      <c r="OVK264" s="90"/>
      <c r="OVL264" s="90"/>
      <c r="OVM264" s="89"/>
      <c r="OVN264" s="87"/>
      <c r="OVO264" s="87"/>
      <c r="OVP264" s="88"/>
      <c r="OVQ264" s="80"/>
      <c r="OVR264" s="87"/>
      <c r="OVS264" s="89"/>
      <c r="OVT264" s="89"/>
      <c r="OVU264" s="90"/>
      <c r="OVV264" s="90"/>
      <c r="OVW264" s="89"/>
      <c r="OVX264" s="87"/>
      <c r="OVY264" s="87"/>
      <c r="OVZ264" s="88"/>
      <c r="OWA264" s="80"/>
      <c r="OWB264" s="87"/>
      <c r="OWC264" s="89"/>
      <c r="OWD264" s="89"/>
      <c r="OWE264" s="90"/>
      <c r="OWF264" s="90"/>
      <c r="OWG264" s="89"/>
      <c r="OWH264" s="87"/>
      <c r="OWI264" s="87"/>
      <c r="OWJ264" s="88"/>
      <c r="OWK264" s="80"/>
      <c r="OWL264" s="87"/>
      <c r="OWM264" s="89"/>
      <c r="OWN264" s="89"/>
      <c r="OWO264" s="90"/>
      <c r="OWP264" s="90"/>
      <c r="OWQ264" s="89"/>
      <c r="OWR264" s="87"/>
      <c r="OWS264" s="87"/>
      <c r="OWT264" s="88"/>
      <c r="OWU264" s="80"/>
      <c r="OWV264" s="87"/>
      <c r="OWW264" s="89"/>
      <c r="OWX264" s="89"/>
      <c r="OWY264" s="90"/>
      <c r="OWZ264" s="90"/>
      <c r="OXA264" s="89"/>
      <c r="OXB264" s="87"/>
      <c r="OXC264" s="87"/>
      <c r="OXD264" s="88"/>
      <c r="OXE264" s="80"/>
      <c r="OXF264" s="87"/>
      <c r="OXG264" s="89"/>
      <c r="OXH264" s="89"/>
      <c r="OXI264" s="90"/>
      <c r="OXJ264" s="90"/>
      <c r="OXK264" s="89"/>
      <c r="OXL264" s="87"/>
      <c r="OXM264" s="87"/>
      <c r="OXN264" s="88"/>
      <c r="OXO264" s="80"/>
      <c r="OXP264" s="87"/>
      <c r="OXQ264" s="89"/>
      <c r="OXR264" s="89"/>
      <c r="OXS264" s="90"/>
      <c r="OXT264" s="90"/>
      <c r="OXU264" s="89"/>
      <c r="OXV264" s="87"/>
      <c r="OXW264" s="87"/>
      <c r="OXX264" s="88"/>
      <c r="OXY264" s="80"/>
      <c r="OXZ264" s="87"/>
      <c r="OYA264" s="89"/>
      <c r="OYB264" s="89"/>
      <c r="OYC264" s="90"/>
      <c r="OYD264" s="90"/>
      <c r="OYE264" s="89"/>
      <c r="OYF264" s="87"/>
      <c r="OYG264" s="87"/>
      <c r="OYH264" s="88"/>
      <c r="OYI264" s="80"/>
      <c r="OYJ264" s="87"/>
      <c r="OYK264" s="89"/>
      <c r="OYL264" s="89"/>
      <c r="OYM264" s="90"/>
      <c r="OYN264" s="90"/>
      <c r="OYO264" s="89"/>
      <c r="OYP264" s="87"/>
      <c r="OYQ264" s="87"/>
      <c r="OYR264" s="88"/>
      <c r="OYS264" s="80"/>
      <c r="OYT264" s="87"/>
      <c r="OYU264" s="89"/>
      <c r="OYV264" s="89"/>
      <c r="OYW264" s="90"/>
      <c r="OYX264" s="90"/>
      <c r="OYY264" s="89"/>
      <c r="OYZ264" s="87"/>
      <c r="OZA264" s="87"/>
      <c r="OZB264" s="88"/>
      <c r="OZC264" s="80"/>
      <c r="OZD264" s="87"/>
      <c r="OZE264" s="89"/>
      <c r="OZF264" s="89"/>
      <c r="OZG264" s="90"/>
      <c r="OZH264" s="90"/>
      <c r="OZI264" s="89"/>
      <c r="OZJ264" s="87"/>
      <c r="OZK264" s="87"/>
      <c r="OZL264" s="88"/>
      <c r="OZM264" s="80"/>
      <c r="OZN264" s="87"/>
      <c r="OZO264" s="89"/>
      <c r="OZP264" s="89"/>
      <c r="OZQ264" s="90"/>
      <c r="OZR264" s="90"/>
      <c r="OZS264" s="89"/>
      <c r="OZT264" s="87"/>
      <c r="OZU264" s="87"/>
      <c r="OZV264" s="88"/>
      <c r="OZW264" s="80"/>
      <c r="OZX264" s="87"/>
      <c r="OZY264" s="89"/>
      <c r="OZZ264" s="89"/>
      <c r="PAA264" s="90"/>
      <c r="PAB264" s="90"/>
      <c r="PAC264" s="89"/>
      <c r="PAD264" s="87"/>
      <c r="PAE264" s="87"/>
      <c r="PAF264" s="88"/>
      <c r="PAG264" s="80"/>
      <c r="PAH264" s="87"/>
      <c r="PAI264" s="89"/>
      <c r="PAJ264" s="89"/>
      <c r="PAK264" s="90"/>
      <c r="PAL264" s="90"/>
      <c r="PAM264" s="89"/>
      <c r="PAN264" s="87"/>
      <c r="PAO264" s="87"/>
      <c r="PAP264" s="88"/>
      <c r="PAQ264" s="80"/>
      <c r="PAR264" s="87"/>
      <c r="PAS264" s="89"/>
      <c r="PAT264" s="89"/>
      <c r="PAU264" s="90"/>
      <c r="PAV264" s="90"/>
      <c r="PAW264" s="89"/>
      <c r="PAX264" s="87"/>
      <c r="PAY264" s="87"/>
      <c r="PAZ264" s="88"/>
      <c r="PBA264" s="80"/>
      <c r="PBB264" s="87"/>
      <c r="PBC264" s="89"/>
      <c r="PBD264" s="89"/>
      <c r="PBE264" s="90"/>
      <c r="PBF264" s="90"/>
      <c r="PBG264" s="89"/>
      <c r="PBH264" s="87"/>
      <c r="PBI264" s="87"/>
      <c r="PBJ264" s="88"/>
      <c r="PBK264" s="80"/>
      <c r="PBL264" s="87"/>
      <c r="PBM264" s="89"/>
      <c r="PBN264" s="89"/>
      <c r="PBO264" s="90"/>
      <c r="PBP264" s="90"/>
      <c r="PBQ264" s="89"/>
      <c r="PBR264" s="87"/>
      <c r="PBS264" s="87"/>
      <c r="PBT264" s="88"/>
      <c r="PBU264" s="80"/>
      <c r="PBV264" s="87"/>
      <c r="PBW264" s="89"/>
      <c r="PBX264" s="89"/>
      <c r="PBY264" s="90"/>
      <c r="PBZ264" s="90"/>
      <c r="PCA264" s="89"/>
      <c r="PCB264" s="87"/>
      <c r="PCC264" s="87"/>
      <c r="PCD264" s="88"/>
      <c r="PCE264" s="80"/>
      <c r="PCF264" s="87"/>
      <c r="PCG264" s="89"/>
      <c r="PCH264" s="89"/>
      <c r="PCI264" s="90"/>
      <c r="PCJ264" s="90"/>
      <c r="PCK264" s="89"/>
      <c r="PCL264" s="87"/>
      <c r="PCM264" s="87"/>
      <c r="PCN264" s="88"/>
      <c r="PCO264" s="80"/>
      <c r="PCP264" s="87"/>
      <c r="PCQ264" s="89"/>
      <c r="PCR264" s="89"/>
      <c r="PCS264" s="90"/>
      <c r="PCT264" s="90"/>
      <c r="PCU264" s="89"/>
      <c r="PCV264" s="87"/>
      <c r="PCW264" s="87"/>
      <c r="PCX264" s="88"/>
      <c r="PCY264" s="80"/>
      <c r="PCZ264" s="87"/>
      <c r="PDA264" s="89"/>
      <c r="PDB264" s="89"/>
      <c r="PDC264" s="90"/>
      <c r="PDD264" s="90"/>
      <c r="PDE264" s="89"/>
      <c r="PDF264" s="87"/>
      <c r="PDG264" s="87"/>
      <c r="PDH264" s="88"/>
      <c r="PDI264" s="80"/>
      <c r="PDJ264" s="87"/>
      <c r="PDK264" s="89"/>
      <c r="PDL264" s="89"/>
      <c r="PDM264" s="90"/>
      <c r="PDN264" s="90"/>
      <c r="PDO264" s="89"/>
      <c r="PDP264" s="87"/>
      <c r="PDQ264" s="87"/>
      <c r="PDR264" s="88"/>
      <c r="PDS264" s="80"/>
      <c r="PDT264" s="87"/>
      <c r="PDU264" s="89"/>
      <c r="PDV264" s="89"/>
      <c r="PDW264" s="90"/>
      <c r="PDX264" s="90"/>
      <c r="PDY264" s="89"/>
      <c r="PDZ264" s="87"/>
      <c r="PEA264" s="87"/>
      <c r="PEB264" s="88"/>
      <c r="PEC264" s="80"/>
      <c r="PED264" s="87"/>
      <c r="PEE264" s="89"/>
      <c r="PEF264" s="89"/>
      <c r="PEG264" s="90"/>
      <c r="PEH264" s="90"/>
      <c r="PEI264" s="89"/>
      <c r="PEJ264" s="87"/>
      <c r="PEK264" s="87"/>
      <c r="PEL264" s="88"/>
      <c r="PEM264" s="80"/>
      <c r="PEN264" s="87"/>
      <c r="PEO264" s="89"/>
      <c r="PEP264" s="89"/>
      <c r="PEQ264" s="90"/>
      <c r="PER264" s="90"/>
      <c r="PES264" s="89"/>
      <c r="PET264" s="87"/>
      <c r="PEU264" s="87"/>
      <c r="PEV264" s="88"/>
      <c r="PEW264" s="80"/>
      <c r="PEX264" s="87"/>
      <c r="PEY264" s="89"/>
      <c r="PEZ264" s="89"/>
      <c r="PFA264" s="90"/>
      <c r="PFB264" s="90"/>
      <c r="PFC264" s="89"/>
      <c r="PFD264" s="87"/>
      <c r="PFE264" s="87"/>
      <c r="PFF264" s="88"/>
      <c r="PFG264" s="80"/>
      <c r="PFH264" s="87"/>
      <c r="PFI264" s="89"/>
      <c r="PFJ264" s="89"/>
      <c r="PFK264" s="90"/>
      <c r="PFL264" s="90"/>
      <c r="PFM264" s="89"/>
      <c r="PFN264" s="87"/>
      <c r="PFO264" s="87"/>
      <c r="PFP264" s="88"/>
      <c r="PFQ264" s="80"/>
      <c r="PFR264" s="87"/>
      <c r="PFS264" s="89"/>
      <c r="PFT264" s="89"/>
      <c r="PFU264" s="90"/>
      <c r="PFV264" s="90"/>
      <c r="PFW264" s="89"/>
      <c r="PFX264" s="87"/>
      <c r="PFY264" s="87"/>
      <c r="PFZ264" s="88"/>
      <c r="PGA264" s="80"/>
      <c r="PGB264" s="87"/>
      <c r="PGC264" s="89"/>
      <c r="PGD264" s="89"/>
      <c r="PGE264" s="90"/>
      <c r="PGF264" s="90"/>
      <c r="PGG264" s="89"/>
      <c r="PGH264" s="87"/>
      <c r="PGI264" s="87"/>
      <c r="PGJ264" s="88"/>
      <c r="PGK264" s="80"/>
      <c r="PGL264" s="87"/>
      <c r="PGM264" s="89"/>
      <c r="PGN264" s="89"/>
      <c r="PGO264" s="90"/>
      <c r="PGP264" s="90"/>
      <c r="PGQ264" s="89"/>
      <c r="PGR264" s="87"/>
      <c r="PGS264" s="87"/>
      <c r="PGT264" s="88"/>
      <c r="PGU264" s="80"/>
      <c r="PGV264" s="87"/>
      <c r="PGW264" s="89"/>
      <c r="PGX264" s="89"/>
      <c r="PGY264" s="90"/>
      <c r="PGZ264" s="90"/>
      <c r="PHA264" s="89"/>
      <c r="PHB264" s="87"/>
      <c r="PHC264" s="87"/>
      <c r="PHD264" s="88"/>
      <c r="PHE264" s="80"/>
      <c r="PHF264" s="87"/>
      <c r="PHG264" s="89"/>
      <c r="PHH264" s="89"/>
      <c r="PHI264" s="90"/>
      <c r="PHJ264" s="90"/>
      <c r="PHK264" s="89"/>
      <c r="PHL264" s="87"/>
      <c r="PHM264" s="87"/>
      <c r="PHN264" s="88"/>
      <c r="PHO264" s="80"/>
      <c r="PHP264" s="87"/>
      <c r="PHQ264" s="89"/>
      <c r="PHR264" s="89"/>
      <c r="PHS264" s="90"/>
      <c r="PHT264" s="90"/>
      <c r="PHU264" s="89"/>
      <c r="PHV264" s="87"/>
      <c r="PHW264" s="87"/>
      <c r="PHX264" s="88"/>
      <c r="PHY264" s="80"/>
      <c r="PHZ264" s="87"/>
      <c r="PIA264" s="89"/>
      <c r="PIB264" s="89"/>
      <c r="PIC264" s="90"/>
      <c r="PID264" s="90"/>
      <c r="PIE264" s="89"/>
      <c r="PIF264" s="87"/>
      <c r="PIG264" s="87"/>
      <c r="PIH264" s="88"/>
      <c r="PII264" s="80"/>
      <c r="PIJ264" s="87"/>
      <c r="PIK264" s="89"/>
      <c r="PIL264" s="89"/>
      <c r="PIM264" s="90"/>
      <c r="PIN264" s="90"/>
      <c r="PIO264" s="89"/>
      <c r="PIP264" s="87"/>
      <c r="PIQ264" s="87"/>
      <c r="PIR264" s="88"/>
      <c r="PIS264" s="80"/>
      <c r="PIT264" s="87"/>
      <c r="PIU264" s="89"/>
      <c r="PIV264" s="89"/>
      <c r="PIW264" s="90"/>
      <c r="PIX264" s="90"/>
      <c r="PIY264" s="89"/>
      <c r="PIZ264" s="87"/>
      <c r="PJA264" s="87"/>
      <c r="PJB264" s="88"/>
      <c r="PJC264" s="80"/>
      <c r="PJD264" s="87"/>
      <c r="PJE264" s="89"/>
      <c r="PJF264" s="89"/>
      <c r="PJG264" s="90"/>
      <c r="PJH264" s="90"/>
      <c r="PJI264" s="89"/>
      <c r="PJJ264" s="87"/>
      <c r="PJK264" s="87"/>
      <c r="PJL264" s="88"/>
      <c r="PJM264" s="80"/>
      <c r="PJN264" s="87"/>
      <c r="PJO264" s="89"/>
      <c r="PJP264" s="89"/>
      <c r="PJQ264" s="90"/>
      <c r="PJR264" s="90"/>
      <c r="PJS264" s="89"/>
      <c r="PJT264" s="87"/>
      <c r="PJU264" s="87"/>
      <c r="PJV264" s="88"/>
      <c r="PJW264" s="80"/>
      <c r="PJX264" s="87"/>
      <c r="PJY264" s="89"/>
      <c r="PJZ264" s="89"/>
      <c r="PKA264" s="90"/>
      <c r="PKB264" s="90"/>
      <c r="PKC264" s="89"/>
      <c r="PKD264" s="87"/>
      <c r="PKE264" s="87"/>
      <c r="PKF264" s="88"/>
      <c r="PKG264" s="80"/>
      <c r="PKH264" s="87"/>
      <c r="PKI264" s="89"/>
      <c r="PKJ264" s="89"/>
      <c r="PKK264" s="90"/>
      <c r="PKL264" s="90"/>
      <c r="PKM264" s="89"/>
      <c r="PKN264" s="87"/>
      <c r="PKO264" s="87"/>
      <c r="PKP264" s="88"/>
      <c r="PKQ264" s="80"/>
      <c r="PKR264" s="87"/>
      <c r="PKS264" s="89"/>
      <c r="PKT264" s="89"/>
      <c r="PKU264" s="90"/>
      <c r="PKV264" s="90"/>
      <c r="PKW264" s="89"/>
      <c r="PKX264" s="87"/>
      <c r="PKY264" s="87"/>
      <c r="PKZ264" s="88"/>
      <c r="PLA264" s="80"/>
      <c r="PLB264" s="87"/>
      <c r="PLC264" s="89"/>
      <c r="PLD264" s="89"/>
      <c r="PLE264" s="90"/>
      <c r="PLF264" s="90"/>
      <c r="PLG264" s="89"/>
      <c r="PLH264" s="87"/>
      <c r="PLI264" s="87"/>
      <c r="PLJ264" s="88"/>
      <c r="PLK264" s="80"/>
      <c r="PLL264" s="87"/>
      <c r="PLM264" s="89"/>
      <c r="PLN264" s="89"/>
      <c r="PLO264" s="90"/>
      <c r="PLP264" s="90"/>
      <c r="PLQ264" s="89"/>
      <c r="PLR264" s="87"/>
      <c r="PLS264" s="87"/>
      <c r="PLT264" s="88"/>
      <c r="PLU264" s="80"/>
      <c r="PLV264" s="87"/>
      <c r="PLW264" s="89"/>
      <c r="PLX264" s="89"/>
      <c r="PLY264" s="90"/>
      <c r="PLZ264" s="90"/>
      <c r="PMA264" s="89"/>
      <c r="PMB264" s="87"/>
      <c r="PMC264" s="87"/>
      <c r="PMD264" s="88"/>
      <c r="PME264" s="80"/>
      <c r="PMF264" s="87"/>
      <c r="PMG264" s="89"/>
      <c r="PMH264" s="89"/>
      <c r="PMI264" s="90"/>
      <c r="PMJ264" s="90"/>
      <c r="PMK264" s="89"/>
      <c r="PML264" s="87"/>
      <c r="PMM264" s="87"/>
      <c r="PMN264" s="88"/>
      <c r="PMO264" s="80"/>
      <c r="PMP264" s="87"/>
      <c r="PMQ264" s="89"/>
      <c r="PMR264" s="89"/>
      <c r="PMS264" s="90"/>
      <c r="PMT264" s="90"/>
      <c r="PMU264" s="89"/>
      <c r="PMV264" s="87"/>
      <c r="PMW264" s="87"/>
      <c r="PMX264" s="88"/>
      <c r="PMY264" s="80"/>
      <c r="PMZ264" s="87"/>
      <c r="PNA264" s="89"/>
      <c r="PNB264" s="89"/>
      <c r="PNC264" s="90"/>
      <c r="PND264" s="90"/>
      <c r="PNE264" s="89"/>
      <c r="PNF264" s="87"/>
      <c r="PNG264" s="87"/>
      <c r="PNH264" s="88"/>
      <c r="PNI264" s="80"/>
      <c r="PNJ264" s="87"/>
      <c r="PNK264" s="89"/>
      <c r="PNL264" s="89"/>
      <c r="PNM264" s="90"/>
      <c r="PNN264" s="90"/>
      <c r="PNO264" s="89"/>
      <c r="PNP264" s="87"/>
      <c r="PNQ264" s="87"/>
      <c r="PNR264" s="88"/>
      <c r="PNS264" s="80"/>
      <c r="PNT264" s="87"/>
      <c r="PNU264" s="89"/>
      <c r="PNV264" s="89"/>
      <c r="PNW264" s="90"/>
      <c r="PNX264" s="90"/>
      <c r="PNY264" s="89"/>
      <c r="PNZ264" s="87"/>
      <c r="POA264" s="87"/>
      <c r="POB264" s="88"/>
      <c r="POC264" s="80"/>
      <c r="POD264" s="87"/>
      <c r="POE264" s="89"/>
      <c r="POF264" s="89"/>
      <c r="POG264" s="90"/>
      <c r="POH264" s="90"/>
      <c r="POI264" s="89"/>
      <c r="POJ264" s="87"/>
      <c r="POK264" s="87"/>
      <c r="POL264" s="88"/>
      <c r="POM264" s="80"/>
      <c r="PON264" s="87"/>
      <c r="POO264" s="89"/>
      <c r="POP264" s="89"/>
      <c r="POQ264" s="90"/>
      <c r="POR264" s="90"/>
      <c r="POS264" s="89"/>
      <c r="POT264" s="87"/>
      <c r="POU264" s="87"/>
      <c r="POV264" s="88"/>
      <c r="POW264" s="80"/>
      <c r="POX264" s="87"/>
      <c r="POY264" s="89"/>
      <c r="POZ264" s="89"/>
      <c r="PPA264" s="90"/>
      <c r="PPB264" s="90"/>
      <c r="PPC264" s="89"/>
      <c r="PPD264" s="87"/>
      <c r="PPE264" s="87"/>
      <c r="PPF264" s="88"/>
      <c r="PPG264" s="80"/>
      <c r="PPH264" s="87"/>
      <c r="PPI264" s="89"/>
      <c r="PPJ264" s="89"/>
      <c r="PPK264" s="90"/>
      <c r="PPL264" s="90"/>
      <c r="PPM264" s="89"/>
      <c r="PPN264" s="87"/>
      <c r="PPO264" s="87"/>
      <c r="PPP264" s="88"/>
      <c r="PPQ264" s="80"/>
      <c r="PPR264" s="87"/>
      <c r="PPS264" s="89"/>
      <c r="PPT264" s="89"/>
      <c r="PPU264" s="90"/>
      <c r="PPV264" s="90"/>
      <c r="PPW264" s="89"/>
      <c r="PPX264" s="87"/>
      <c r="PPY264" s="87"/>
      <c r="PPZ264" s="88"/>
      <c r="PQA264" s="80"/>
      <c r="PQB264" s="87"/>
      <c r="PQC264" s="89"/>
      <c r="PQD264" s="89"/>
      <c r="PQE264" s="90"/>
      <c r="PQF264" s="90"/>
      <c r="PQG264" s="89"/>
      <c r="PQH264" s="87"/>
      <c r="PQI264" s="87"/>
      <c r="PQJ264" s="88"/>
      <c r="PQK264" s="80"/>
      <c r="PQL264" s="87"/>
      <c r="PQM264" s="89"/>
      <c r="PQN264" s="89"/>
      <c r="PQO264" s="90"/>
      <c r="PQP264" s="90"/>
      <c r="PQQ264" s="89"/>
      <c r="PQR264" s="87"/>
      <c r="PQS264" s="87"/>
      <c r="PQT264" s="88"/>
      <c r="PQU264" s="80"/>
      <c r="PQV264" s="87"/>
      <c r="PQW264" s="89"/>
      <c r="PQX264" s="89"/>
      <c r="PQY264" s="90"/>
      <c r="PQZ264" s="90"/>
      <c r="PRA264" s="89"/>
      <c r="PRB264" s="87"/>
      <c r="PRC264" s="87"/>
      <c r="PRD264" s="88"/>
      <c r="PRE264" s="80"/>
      <c r="PRF264" s="87"/>
      <c r="PRG264" s="89"/>
      <c r="PRH264" s="89"/>
      <c r="PRI264" s="90"/>
      <c r="PRJ264" s="90"/>
      <c r="PRK264" s="89"/>
      <c r="PRL264" s="87"/>
      <c r="PRM264" s="87"/>
      <c r="PRN264" s="88"/>
      <c r="PRO264" s="80"/>
      <c r="PRP264" s="87"/>
      <c r="PRQ264" s="89"/>
      <c r="PRR264" s="89"/>
      <c r="PRS264" s="90"/>
      <c r="PRT264" s="90"/>
      <c r="PRU264" s="89"/>
      <c r="PRV264" s="87"/>
      <c r="PRW264" s="87"/>
      <c r="PRX264" s="88"/>
      <c r="PRY264" s="80"/>
      <c r="PRZ264" s="87"/>
      <c r="PSA264" s="89"/>
      <c r="PSB264" s="89"/>
      <c r="PSC264" s="90"/>
      <c r="PSD264" s="90"/>
      <c r="PSE264" s="89"/>
      <c r="PSF264" s="87"/>
      <c r="PSG264" s="87"/>
      <c r="PSH264" s="88"/>
      <c r="PSI264" s="80"/>
      <c r="PSJ264" s="87"/>
      <c r="PSK264" s="89"/>
      <c r="PSL264" s="89"/>
      <c r="PSM264" s="90"/>
      <c r="PSN264" s="90"/>
      <c r="PSO264" s="89"/>
      <c r="PSP264" s="87"/>
      <c r="PSQ264" s="87"/>
      <c r="PSR264" s="88"/>
      <c r="PSS264" s="80"/>
      <c r="PST264" s="87"/>
      <c r="PSU264" s="89"/>
      <c r="PSV264" s="89"/>
      <c r="PSW264" s="90"/>
      <c r="PSX264" s="90"/>
      <c r="PSY264" s="89"/>
      <c r="PSZ264" s="87"/>
      <c r="PTA264" s="87"/>
      <c r="PTB264" s="88"/>
      <c r="PTC264" s="80"/>
      <c r="PTD264" s="87"/>
      <c r="PTE264" s="89"/>
      <c r="PTF264" s="89"/>
      <c r="PTG264" s="90"/>
      <c r="PTH264" s="90"/>
      <c r="PTI264" s="89"/>
      <c r="PTJ264" s="87"/>
      <c r="PTK264" s="87"/>
      <c r="PTL264" s="88"/>
      <c r="PTM264" s="80"/>
      <c r="PTN264" s="87"/>
      <c r="PTO264" s="89"/>
      <c r="PTP264" s="89"/>
      <c r="PTQ264" s="90"/>
      <c r="PTR264" s="90"/>
      <c r="PTS264" s="89"/>
      <c r="PTT264" s="87"/>
      <c r="PTU264" s="87"/>
      <c r="PTV264" s="88"/>
      <c r="PTW264" s="80"/>
      <c r="PTX264" s="87"/>
      <c r="PTY264" s="89"/>
      <c r="PTZ264" s="89"/>
      <c r="PUA264" s="90"/>
      <c r="PUB264" s="90"/>
      <c r="PUC264" s="89"/>
      <c r="PUD264" s="87"/>
      <c r="PUE264" s="87"/>
      <c r="PUF264" s="88"/>
      <c r="PUG264" s="80"/>
      <c r="PUH264" s="87"/>
      <c r="PUI264" s="89"/>
      <c r="PUJ264" s="89"/>
      <c r="PUK264" s="90"/>
      <c r="PUL264" s="90"/>
      <c r="PUM264" s="89"/>
      <c r="PUN264" s="87"/>
      <c r="PUO264" s="87"/>
      <c r="PUP264" s="88"/>
      <c r="PUQ264" s="80"/>
      <c r="PUR264" s="87"/>
      <c r="PUS264" s="89"/>
      <c r="PUT264" s="89"/>
      <c r="PUU264" s="90"/>
      <c r="PUV264" s="90"/>
      <c r="PUW264" s="89"/>
      <c r="PUX264" s="87"/>
      <c r="PUY264" s="87"/>
      <c r="PUZ264" s="88"/>
      <c r="PVA264" s="80"/>
      <c r="PVB264" s="87"/>
      <c r="PVC264" s="89"/>
      <c r="PVD264" s="89"/>
      <c r="PVE264" s="90"/>
      <c r="PVF264" s="90"/>
      <c r="PVG264" s="89"/>
      <c r="PVH264" s="87"/>
      <c r="PVI264" s="87"/>
      <c r="PVJ264" s="88"/>
      <c r="PVK264" s="80"/>
      <c r="PVL264" s="87"/>
      <c r="PVM264" s="89"/>
      <c r="PVN264" s="89"/>
      <c r="PVO264" s="90"/>
      <c r="PVP264" s="90"/>
      <c r="PVQ264" s="89"/>
      <c r="PVR264" s="87"/>
      <c r="PVS264" s="87"/>
      <c r="PVT264" s="88"/>
      <c r="PVU264" s="80"/>
      <c r="PVV264" s="87"/>
      <c r="PVW264" s="89"/>
      <c r="PVX264" s="89"/>
      <c r="PVY264" s="90"/>
      <c r="PVZ264" s="90"/>
      <c r="PWA264" s="89"/>
      <c r="PWB264" s="87"/>
      <c r="PWC264" s="87"/>
      <c r="PWD264" s="88"/>
      <c r="PWE264" s="80"/>
      <c r="PWF264" s="87"/>
      <c r="PWG264" s="89"/>
      <c r="PWH264" s="89"/>
      <c r="PWI264" s="90"/>
      <c r="PWJ264" s="90"/>
      <c r="PWK264" s="89"/>
      <c r="PWL264" s="87"/>
      <c r="PWM264" s="87"/>
      <c r="PWN264" s="88"/>
      <c r="PWO264" s="80"/>
      <c r="PWP264" s="87"/>
      <c r="PWQ264" s="89"/>
      <c r="PWR264" s="89"/>
      <c r="PWS264" s="90"/>
      <c r="PWT264" s="90"/>
      <c r="PWU264" s="89"/>
      <c r="PWV264" s="87"/>
      <c r="PWW264" s="87"/>
      <c r="PWX264" s="88"/>
      <c r="PWY264" s="80"/>
      <c r="PWZ264" s="87"/>
      <c r="PXA264" s="89"/>
      <c r="PXB264" s="89"/>
      <c r="PXC264" s="90"/>
      <c r="PXD264" s="90"/>
      <c r="PXE264" s="89"/>
      <c r="PXF264" s="87"/>
      <c r="PXG264" s="87"/>
      <c r="PXH264" s="88"/>
      <c r="PXI264" s="80"/>
      <c r="PXJ264" s="87"/>
      <c r="PXK264" s="89"/>
      <c r="PXL264" s="89"/>
      <c r="PXM264" s="90"/>
      <c r="PXN264" s="90"/>
      <c r="PXO264" s="89"/>
      <c r="PXP264" s="87"/>
      <c r="PXQ264" s="87"/>
      <c r="PXR264" s="88"/>
      <c r="PXS264" s="80"/>
      <c r="PXT264" s="87"/>
      <c r="PXU264" s="89"/>
      <c r="PXV264" s="89"/>
      <c r="PXW264" s="90"/>
      <c r="PXX264" s="90"/>
      <c r="PXY264" s="89"/>
      <c r="PXZ264" s="87"/>
      <c r="PYA264" s="87"/>
      <c r="PYB264" s="88"/>
      <c r="PYC264" s="80"/>
      <c r="PYD264" s="87"/>
      <c r="PYE264" s="89"/>
      <c r="PYF264" s="89"/>
      <c r="PYG264" s="90"/>
      <c r="PYH264" s="90"/>
      <c r="PYI264" s="89"/>
      <c r="PYJ264" s="87"/>
      <c r="PYK264" s="87"/>
      <c r="PYL264" s="88"/>
      <c r="PYM264" s="80"/>
      <c r="PYN264" s="87"/>
      <c r="PYO264" s="89"/>
      <c r="PYP264" s="89"/>
      <c r="PYQ264" s="90"/>
      <c r="PYR264" s="90"/>
      <c r="PYS264" s="89"/>
      <c r="PYT264" s="87"/>
      <c r="PYU264" s="87"/>
      <c r="PYV264" s="88"/>
      <c r="PYW264" s="80"/>
      <c r="PYX264" s="87"/>
      <c r="PYY264" s="89"/>
      <c r="PYZ264" s="89"/>
      <c r="PZA264" s="90"/>
      <c r="PZB264" s="90"/>
      <c r="PZC264" s="89"/>
      <c r="PZD264" s="87"/>
      <c r="PZE264" s="87"/>
      <c r="PZF264" s="88"/>
      <c r="PZG264" s="80"/>
      <c r="PZH264" s="87"/>
      <c r="PZI264" s="89"/>
      <c r="PZJ264" s="89"/>
      <c r="PZK264" s="90"/>
      <c r="PZL264" s="90"/>
      <c r="PZM264" s="89"/>
      <c r="PZN264" s="87"/>
      <c r="PZO264" s="87"/>
      <c r="PZP264" s="88"/>
      <c r="PZQ264" s="80"/>
      <c r="PZR264" s="87"/>
      <c r="PZS264" s="89"/>
      <c r="PZT264" s="89"/>
      <c r="PZU264" s="90"/>
      <c r="PZV264" s="90"/>
      <c r="PZW264" s="89"/>
      <c r="PZX264" s="87"/>
      <c r="PZY264" s="87"/>
      <c r="PZZ264" s="88"/>
      <c r="QAA264" s="80"/>
      <c r="QAB264" s="87"/>
      <c r="QAC264" s="89"/>
      <c r="QAD264" s="89"/>
      <c r="QAE264" s="90"/>
      <c r="QAF264" s="90"/>
      <c r="QAG264" s="89"/>
      <c r="QAH264" s="87"/>
      <c r="QAI264" s="87"/>
      <c r="QAJ264" s="88"/>
      <c r="QAK264" s="80"/>
      <c r="QAL264" s="87"/>
      <c r="QAM264" s="89"/>
      <c r="QAN264" s="89"/>
      <c r="QAO264" s="90"/>
      <c r="QAP264" s="90"/>
      <c r="QAQ264" s="89"/>
      <c r="QAR264" s="87"/>
      <c r="QAS264" s="87"/>
      <c r="QAT264" s="88"/>
      <c r="QAU264" s="80"/>
      <c r="QAV264" s="87"/>
      <c r="QAW264" s="89"/>
      <c r="QAX264" s="89"/>
      <c r="QAY264" s="90"/>
      <c r="QAZ264" s="90"/>
      <c r="QBA264" s="89"/>
      <c r="QBB264" s="87"/>
      <c r="QBC264" s="87"/>
      <c r="QBD264" s="88"/>
      <c r="QBE264" s="80"/>
      <c r="QBF264" s="87"/>
      <c r="QBG264" s="89"/>
      <c r="QBH264" s="89"/>
      <c r="QBI264" s="90"/>
      <c r="QBJ264" s="90"/>
      <c r="QBK264" s="89"/>
      <c r="QBL264" s="87"/>
      <c r="QBM264" s="87"/>
      <c r="QBN264" s="88"/>
      <c r="QBO264" s="80"/>
      <c r="QBP264" s="87"/>
      <c r="QBQ264" s="89"/>
      <c r="QBR264" s="89"/>
      <c r="QBS264" s="90"/>
      <c r="QBT264" s="90"/>
      <c r="QBU264" s="89"/>
      <c r="QBV264" s="87"/>
      <c r="QBW264" s="87"/>
      <c r="QBX264" s="88"/>
      <c r="QBY264" s="80"/>
      <c r="QBZ264" s="87"/>
      <c r="QCA264" s="89"/>
      <c r="QCB264" s="89"/>
      <c r="QCC264" s="90"/>
      <c r="QCD264" s="90"/>
      <c r="QCE264" s="89"/>
      <c r="QCF264" s="87"/>
      <c r="QCG264" s="87"/>
      <c r="QCH264" s="88"/>
      <c r="QCI264" s="80"/>
      <c r="QCJ264" s="87"/>
      <c r="QCK264" s="89"/>
      <c r="QCL264" s="89"/>
      <c r="QCM264" s="90"/>
      <c r="QCN264" s="90"/>
      <c r="QCO264" s="89"/>
      <c r="QCP264" s="87"/>
      <c r="QCQ264" s="87"/>
      <c r="QCR264" s="88"/>
      <c r="QCS264" s="80"/>
      <c r="QCT264" s="87"/>
      <c r="QCU264" s="89"/>
      <c r="QCV264" s="89"/>
      <c r="QCW264" s="90"/>
      <c r="QCX264" s="90"/>
      <c r="QCY264" s="89"/>
      <c r="QCZ264" s="87"/>
      <c r="QDA264" s="87"/>
      <c r="QDB264" s="88"/>
      <c r="QDC264" s="80"/>
      <c r="QDD264" s="87"/>
      <c r="QDE264" s="89"/>
      <c r="QDF264" s="89"/>
      <c r="QDG264" s="90"/>
      <c r="QDH264" s="90"/>
      <c r="QDI264" s="89"/>
      <c r="QDJ264" s="87"/>
      <c r="QDK264" s="87"/>
      <c r="QDL264" s="88"/>
      <c r="QDM264" s="80"/>
      <c r="QDN264" s="87"/>
      <c r="QDO264" s="89"/>
      <c r="QDP264" s="89"/>
      <c r="QDQ264" s="90"/>
      <c r="QDR264" s="90"/>
      <c r="QDS264" s="89"/>
      <c r="QDT264" s="87"/>
      <c r="QDU264" s="87"/>
      <c r="QDV264" s="88"/>
      <c r="QDW264" s="80"/>
      <c r="QDX264" s="87"/>
      <c r="QDY264" s="89"/>
      <c r="QDZ264" s="89"/>
      <c r="QEA264" s="90"/>
      <c r="QEB264" s="90"/>
      <c r="QEC264" s="89"/>
      <c r="QED264" s="87"/>
      <c r="QEE264" s="87"/>
      <c r="QEF264" s="88"/>
      <c r="QEG264" s="80"/>
      <c r="QEH264" s="87"/>
      <c r="QEI264" s="89"/>
      <c r="QEJ264" s="89"/>
      <c r="QEK264" s="90"/>
      <c r="QEL264" s="90"/>
      <c r="QEM264" s="89"/>
      <c r="QEN264" s="87"/>
      <c r="QEO264" s="87"/>
      <c r="QEP264" s="88"/>
      <c r="QEQ264" s="80"/>
      <c r="QER264" s="87"/>
      <c r="QES264" s="89"/>
      <c r="QET264" s="89"/>
      <c r="QEU264" s="90"/>
      <c r="QEV264" s="90"/>
      <c r="QEW264" s="89"/>
      <c r="QEX264" s="87"/>
      <c r="QEY264" s="87"/>
      <c r="QEZ264" s="88"/>
      <c r="QFA264" s="80"/>
      <c r="QFB264" s="87"/>
      <c r="QFC264" s="89"/>
      <c r="QFD264" s="89"/>
      <c r="QFE264" s="90"/>
      <c r="QFF264" s="90"/>
      <c r="QFG264" s="89"/>
      <c r="QFH264" s="87"/>
      <c r="QFI264" s="87"/>
      <c r="QFJ264" s="88"/>
      <c r="QFK264" s="80"/>
      <c r="QFL264" s="87"/>
      <c r="QFM264" s="89"/>
      <c r="QFN264" s="89"/>
      <c r="QFO264" s="90"/>
      <c r="QFP264" s="90"/>
      <c r="QFQ264" s="89"/>
      <c r="QFR264" s="87"/>
      <c r="QFS264" s="87"/>
      <c r="QFT264" s="88"/>
      <c r="QFU264" s="80"/>
      <c r="QFV264" s="87"/>
      <c r="QFW264" s="89"/>
      <c r="QFX264" s="89"/>
      <c r="QFY264" s="90"/>
      <c r="QFZ264" s="90"/>
      <c r="QGA264" s="89"/>
      <c r="QGB264" s="87"/>
      <c r="QGC264" s="87"/>
      <c r="QGD264" s="88"/>
      <c r="QGE264" s="80"/>
      <c r="QGF264" s="87"/>
      <c r="QGG264" s="89"/>
      <c r="QGH264" s="89"/>
      <c r="QGI264" s="90"/>
      <c r="QGJ264" s="90"/>
      <c r="QGK264" s="89"/>
      <c r="QGL264" s="87"/>
      <c r="QGM264" s="87"/>
      <c r="QGN264" s="88"/>
      <c r="QGO264" s="80"/>
      <c r="QGP264" s="87"/>
      <c r="QGQ264" s="89"/>
      <c r="QGR264" s="89"/>
      <c r="QGS264" s="90"/>
      <c r="QGT264" s="90"/>
      <c r="QGU264" s="89"/>
      <c r="QGV264" s="87"/>
      <c r="QGW264" s="87"/>
      <c r="QGX264" s="88"/>
      <c r="QGY264" s="80"/>
      <c r="QGZ264" s="87"/>
      <c r="QHA264" s="89"/>
      <c r="QHB264" s="89"/>
      <c r="QHC264" s="90"/>
      <c r="QHD264" s="90"/>
      <c r="QHE264" s="89"/>
      <c r="QHF264" s="87"/>
      <c r="QHG264" s="87"/>
      <c r="QHH264" s="88"/>
      <c r="QHI264" s="80"/>
      <c r="QHJ264" s="87"/>
      <c r="QHK264" s="89"/>
      <c r="QHL264" s="89"/>
      <c r="QHM264" s="90"/>
      <c r="QHN264" s="90"/>
      <c r="QHO264" s="89"/>
      <c r="QHP264" s="87"/>
      <c r="QHQ264" s="87"/>
      <c r="QHR264" s="88"/>
      <c r="QHS264" s="80"/>
      <c r="QHT264" s="87"/>
      <c r="QHU264" s="89"/>
      <c r="QHV264" s="89"/>
      <c r="QHW264" s="90"/>
      <c r="QHX264" s="90"/>
      <c r="QHY264" s="89"/>
      <c r="QHZ264" s="87"/>
      <c r="QIA264" s="87"/>
      <c r="QIB264" s="88"/>
      <c r="QIC264" s="80"/>
      <c r="QID264" s="87"/>
      <c r="QIE264" s="89"/>
      <c r="QIF264" s="89"/>
      <c r="QIG264" s="90"/>
      <c r="QIH264" s="90"/>
      <c r="QII264" s="89"/>
      <c r="QIJ264" s="87"/>
      <c r="QIK264" s="87"/>
      <c r="QIL264" s="88"/>
      <c r="QIM264" s="80"/>
      <c r="QIN264" s="87"/>
      <c r="QIO264" s="89"/>
      <c r="QIP264" s="89"/>
      <c r="QIQ264" s="90"/>
      <c r="QIR264" s="90"/>
      <c r="QIS264" s="89"/>
      <c r="QIT264" s="87"/>
      <c r="QIU264" s="87"/>
      <c r="QIV264" s="88"/>
      <c r="QIW264" s="80"/>
      <c r="QIX264" s="87"/>
      <c r="QIY264" s="89"/>
      <c r="QIZ264" s="89"/>
      <c r="QJA264" s="90"/>
      <c r="QJB264" s="90"/>
      <c r="QJC264" s="89"/>
      <c r="QJD264" s="87"/>
      <c r="QJE264" s="87"/>
      <c r="QJF264" s="88"/>
      <c r="QJG264" s="80"/>
      <c r="QJH264" s="87"/>
      <c r="QJI264" s="89"/>
      <c r="QJJ264" s="89"/>
      <c r="QJK264" s="90"/>
      <c r="QJL264" s="90"/>
      <c r="QJM264" s="89"/>
      <c r="QJN264" s="87"/>
      <c r="QJO264" s="87"/>
      <c r="QJP264" s="88"/>
      <c r="QJQ264" s="80"/>
      <c r="QJR264" s="87"/>
      <c r="QJS264" s="89"/>
      <c r="QJT264" s="89"/>
      <c r="QJU264" s="90"/>
      <c r="QJV264" s="90"/>
      <c r="QJW264" s="89"/>
      <c r="QJX264" s="87"/>
      <c r="QJY264" s="87"/>
      <c r="QJZ264" s="88"/>
      <c r="QKA264" s="80"/>
      <c r="QKB264" s="87"/>
      <c r="QKC264" s="89"/>
      <c r="QKD264" s="89"/>
      <c r="QKE264" s="90"/>
      <c r="QKF264" s="90"/>
      <c r="QKG264" s="89"/>
      <c r="QKH264" s="87"/>
      <c r="QKI264" s="87"/>
      <c r="QKJ264" s="88"/>
      <c r="QKK264" s="80"/>
      <c r="QKL264" s="87"/>
      <c r="QKM264" s="89"/>
      <c r="QKN264" s="89"/>
      <c r="QKO264" s="90"/>
      <c r="QKP264" s="90"/>
      <c r="QKQ264" s="89"/>
      <c r="QKR264" s="87"/>
      <c r="QKS264" s="87"/>
      <c r="QKT264" s="88"/>
      <c r="QKU264" s="80"/>
      <c r="QKV264" s="87"/>
      <c r="QKW264" s="89"/>
      <c r="QKX264" s="89"/>
      <c r="QKY264" s="90"/>
      <c r="QKZ264" s="90"/>
      <c r="QLA264" s="89"/>
      <c r="QLB264" s="87"/>
      <c r="QLC264" s="87"/>
      <c r="QLD264" s="88"/>
      <c r="QLE264" s="80"/>
      <c r="QLF264" s="87"/>
      <c r="QLG264" s="89"/>
      <c r="QLH264" s="89"/>
      <c r="QLI264" s="90"/>
      <c r="QLJ264" s="90"/>
      <c r="QLK264" s="89"/>
      <c r="QLL264" s="87"/>
      <c r="QLM264" s="87"/>
      <c r="QLN264" s="88"/>
      <c r="QLO264" s="80"/>
      <c r="QLP264" s="87"/>
      <c r="QLQ264" s="89"/>
      <c r="QLR264" s="89"/>
      <c r="QLS264" s="90"/>
      <c r="QLT264" s="90"/>
      <c r="QLU264" s="89"/>
      <c r="QLV264" s="87"/>
      <c r="QLW264" s="87"/>
      <c r="QLX264" s="88"/>
      <c r="QLY264" s="80"/>
      <c r="QLZ264" s="87"/>
      <c r="QMA264" s="89"/>
      <c r="QMB264" s="89"/>
      <c r="QMC264" s="90"/>
      <c r="QMD264" s="90"/>
      <c r="QME264" s="89"/>
      <c r="QMF264" s="87"/>
      <c r="QMG264" s="87"/>
      <c r="QMH264" s="88"/>
      <c r="QMI264" s="80"/>
      <c r="QMJ264" s="87"/>
      <c r="QMK264" s="89"/>
      <c r="QML264" s="89"/>
      <c r="QMM264" s="90"/>
      <c r="QMN264" s="90"/>
      <c r="QMO264" s="89"/>
      <c r="QMP264" s="87"/>
      <c r="QMQ264" s="87"/>
      <c r="QMR264" s="88"/>
      <c r="QMS264" s="80"/>
      <c r="QMT264" s="87"/>
      <c r="QMU264" s="89"/>
      <c r="QMV264" s="89"/>
      <c r="QMW264" s="90"/>
      <c r="QMX264" s="90"/>
      <c r="QMY264" s="89"/>
      <c r="QMZ264" s="87"/>
      <c r="QNA264" s="87"/>
      <c r="QNB264" s="88"/>
      <c r="QNC264" s="80"/>
      <c r="QND264" s="87"/>
      <c r="QNE264" s="89"/>
      <c r="QNF264" s="89"/>
      <c r="QNG264" s="90"/>
      <c r="QNH264" s="90"/>
      <c r="QNI264" s="89"/>
      <c r="QNJ264" s="87"/>
      <c r="QNK264" s="87"/>
      <c r="QNL264" s="88"/>
      <c r="QNM264" s="80"/>
      <c r="QNN264" s="87"/>
      <c r="QNO264" s="89"/>
      <c r="QNP264" s="89"/>
      <c r="QNQ264" s="90"/>
      <c r="QNR264" s="90"/>
      <c r="QNS264" s="89"/>
      <c r="QNT264" s="87"/>
      <c r="QNU264" s="87"/>
      <c r="QNV264" s="88"/>
      <c r="QNW264" s="80"/>
      <c r="QNX264" s="87"/>
      <c r="QNY264" s="89"/>
      <c r="QNZ264" s="89"/>
      <c r="QOA264" s="90"/>
      <c r="QOB264" s="90"/>
      <c r="QOC264" s="89"/>
      <c r="QOD264" s="87"/>
      <c r="QOE264" s="87"/>
      <c r="QOF264" s="88"/>
      <c r="QOG264" s="80"/>
      <c r="QOH264" s="87"/>
      <c r="QOI264" s="89"/>
      <c r="QOJ264" s="89"/>
      <c r="QOK264" s="90"/>
      <c r="QOL264" s="90"/>
      <c r="QOM264" s="89"/>
      <c r="QON264" s="87"/>
      <c r="QOO264" s="87"/>
      <c r="QOP264" s="88"/>
      <c r="QOQ264" s="80"/>
      <c r="QOR264" s="87"/>
      <c r="QOS264" s="89"/>
      <c r="QOT264" s="89"/>
      <c r="QOU264" s="90"/>
      <c r="QOV264" s="90"/>
      <c r="QOW264" s="89"/>
      <c r="QOX264" s="87"/>
      <c r="QOY264" s="87"/>
      <c r="QOZ264" s="88"/>
      <c r="QPA264" s="80"/>
      <c r="QPB264" s="87"/>
      <c r="QPC264" s="89"/>
      <c r="QPD264" s="89"/>
      <c r="QPE264" s="90"/>
      <c r="QPF264" s="90"/>
      <c r="QPG264" s="89"/>
      <c r="QPH264" s="87"/>
      <c r="QPI264" s="87"/>
      <c r="QPJ264" s="88"/>
      <c r="QPK264" s="80"/>
      <c r="QPL264" s="87"/>
      <c r="QPM264" s="89"/>
      <c r="QPN264" s="89"/>
      <c r="QPO264" s="90"/>
      <c r="QPP264" s="90"/>
      <c r="QPQ264" s="89"/>
      <c r="QPR264" s="87"/>
      <c r="QPS264" s="87"/>
      <c r="QPT264" s="88"/>
      <c r="QPU264" s="80"/>
      <c r="QPV264" s="87"/>
      <c r="QPW264" s="89"/>
      <c r="QPX264" s="89"/>
      <c r="QPY264" s="90"/>
      <c r="QPZ264" s="90"/>
      <c r="QQA264" s="89"/>
      <c r="QQB264" s="87"/>
      <c r="QQC264" s="87"/>
      <c r="QQD264" s="88"/>
      <c r="QQE264" s="80"/>
      <c r="QQF264" s="87"/>
      <c r="QQG264" s="89"/>
      <c r="QQH264" s="89"/>
      <c r="QQI264" s="90"/>
      <c r="QQJ264" s="90"/>
      <c r="QQK264" s="89"/>
      <c r="QQL264" s="87"/>
      <c r="QQM264" s="87"/>
      <c r="QQN264" s="88"/>
      <c r="QQO264" s="80"/>
      <c r="QQP264" s="87"/>
      <c r="QQQ264" s="89"/>
      <c r="QQR264" s="89"/>
      <c r="QQS264" s="90"/>
      <c r="QQT264" s="90"/>
      <c r="QQU264" s="89"/>
      <c r="QQV264" s="87"/>
      <c r="QQW264" s="87"/>
      <c r="QQX264" s="88"/>
      <c r="QQY264" s="80"/>
      <c r="QQZ264" s="87"/>
      <c r="QRA264" s="89"/>
      <c r="QRB264" s="89"/>
      <c r="QRC264" s="90"/>
      <c r="QRD264" s="90"/>
      <c r="QRE264" s="89"/>
      <c r="QRF264" s="87"/>
      <c r="QRG264" s="87"/>
      <c r="QRH264" s="88"/>
      <c r="QRI264" s="80"/>
      <c r="QRJ264" s="87"/>
      <c r="QRK264" s="89"/>
      <c r="QRL264" s="89"/>
      <c r="QRM264" s="90"/>
      <c r="QRN264" s="90"/>
      <c r="QRO264" s="89"/>
      <c r="QRP264" s="87"/>
      <c r="QRQ264" s="87"/>
      <c r="QRR264" s="88"/>
      <c r="QRS264" s="80"/>
      <c r="QRT264" s="87"/>
      <c r="QRU264" s="89"/>
      <c r="QRV264" s="89"/>
      <c r="QRW264" s="90"/>
      <c r="QRX264" s="90"/>
      <c r="QRY264" s="89"/>
      <c r="QRZ264" s="87"/>
      <c r="QSA264" s="87"/>
      <c r="QSB264" s="88"/>
      <c r="QSC264" s="80"/>
      <c r="QSD264" s="87"/>
      <c r="QSE264" s="89"/>
      <c r="QSF264" s="89"/>
      <c r="QSG264" s="90"/>
      <c r="QSH264" s="90"/>
      <c r="QSI264" s="89"/>
      <c r="QSJ264" s="87"/>
      <c r="QSK264" s="87"/>
      <c r="QSL264" s="88"/>
      <c r="QSM264" s="80"/>
      <c r="QSN264" s="87"/>
      <c r="QSO264" s="89"/>
      <c r="QSP264" s="89"/>
      <c r="QSQ264" s="90"/>
      <c r="QSR264" s="90"/>
      <c r="QSS264" s="89"/>
      <c r="QST264" s="87"/>
      <c r="QSU264" s="87"/>
      <c r="QSV264" s="88"/>
      <c r="QSW264" s="80"/>
      <c r="QSX264" s="87"/>
      <c r="QSY264" s="89"/>
      <c r="QSZ264" s="89"/>
      <c r="QTA264" s="90"/>
      <c r="QTB264" s="90"/>
      <c r="QTC264" s="89"/>
      <c r="QTD264" s="87"/>
      <c r="QTE264" s="87"/>
      <c r="QTF264" s="88"/>
      <c r="QTG264" s="80"/>
      <c r="QTH264" s="87"/>
      <c r="QTI264" s="89"/>
      <c r="QTJ264" s="89"/>
      <c r="QTK264" s="90"/>
      <c r="QTL264" s="90"/>
      <c r="QTM264" s="89"/>
      <c r="QTN264" s="87"/>
      <c r="QTO264" s="87"/>
      <c r="QTP264" s="88"/>
      <c r="QTQ264" s="80"/>
      <c r="QTR264" s="87"/>
      <c r="QTS264" s="89"/>
      <c r="QTT264" s="89"/>
      <c r="QTU264" s="90"/>
      <c r="QTV264" s="90"/>
      <c r="QTW264" s="89"/>
      <c r="QTX264" s="87"/>
      <c r="QTY264" s="87"/>
      <c r="QTZ264" s="88"/>
      <c r="QUA264" s="80"/>
      <c r="QUB264" s="87"/>
      <c r="QUC264" s="89"/>
      <c r="QUD264" s="89"/>
      <c r="QUE264" s="90"/>
      <c r="QUF264" s="90"/>
      <c r="QUG264" s="89"/>
      <c r="QUH264" s="87"/>
      <c r="QUI264" s="87"/>
      <c r="QUJ264" s="88"/>
      <c r="QUK264" s="80"/>
      <c r="QUL264" s="87"/>
      <c r="QUM264" s="89"/>
      <c r="QUN264" s="89"/>
      <c r="QUO264" s="90"/>
      <c r="QUP264" s="90"/>
      <c r="QUQ264" s="89"/>
      <c r="QUR264" s="87"/>
      <c r="QUS264" s="87"/>
      <c r="QUT264" s="88"/>
      <c r="QUU264" s="80"/>
      <c r="QUV264" s="87"/>
      <c r="QUW264" s="89"/>
      <c r="QUX264" s="89"/>
      <c r="QUY264" s="90"/>
      <c r="QUZ264" s="90"/>
      <c r="QVA264" s="89"/>
      <c r="QVB264" s="87"/>
      <c r="QVC264" s="87"/>
      <c r="QVD264" s="88"/>
      <c r="QVE264" s="80"/>
      <c r="QVF264" s="87"/>
      <c r="QVG264" s="89"/>
      <c r="QVH264" s="89"/>
      <c r="QVI264" s="90"/>
      <c r="QVJ264" s="90"/>
      <c r="QVK264" s="89"/>
      <c r="QVL264" s="87"/>
      <c r="QVM264" s="87"/>
      <c r="QVN264" s="88"/>
      <c r="QVO264" s="80"/>
      <c r="QVP264" s="87"/>
      <c r="QVQ264" s="89"/>
      <c r="QVR264" s="89"/>
      <c r="QVS264" s="90"/>
      <c r="QVT264" s="90"/>
      <c r="QVU264" s="89"/>
      <c r="QVV264" s="87"/>
      <c r="QVW264" s="87"/>
      <c r="QVX264" s="88"/>
      <c r="QVY264" s="80"/>
      <c r="QVZ264" s="87"/>
      <c r="QWA264" s="89"/>
      <c r="QWB264" s="89"/>
      <c r="QWC264" s="90"/>
      <c r="QWD264" s="90"/>
      <c r="QWE264" s="89"/>
      <c r="QWF264" s="87"/>
      <c r="QWG264" s="87"/>
      <c r="QWH264" s="88"/>
      <c r="QWI264" s="80"/>
      <c r="QWJ264" s="87"/>
      <c r="QWK264" s="89"/>
      <c r="QWL264" s="89"/>
      <c r="QWM264" s="90"/>
      <c r="QWN264" s="90"/>
      <c r="QWO264" s="89"/>
      <c r="QWP264" s="87"/>
      <c r="QWQ264" s="87"/>
      <c r="QWR264" s="88"/>
      <c r="QWS264" s="80"/>
      <c r="QWT264" s="87"/>
      <c r="QWU264" s="89"/>
      <c r="QWV264" s="89"/>
      <c r="QWW264" s="90"/>
      <c r="QWX264" s="90"/>
      <c r="QWY264" s="89"/>
      <c r="QWZ264" s="87"/>
      <c r="QXA264" s="87"/>
      <c r="QXB264" s="88"/>
      <c r="QXC264" s="80"/>
      <c r="QXD264" s="87"/>
      <c r="QXE264" s="89"/>
      <c r="QXF264" s="89"/>
      <c r="QXG264" s="90"/>
      <c r="QXH264" s="90"/>
      <c r="QXI264" s="89"/>
      <c r="QXJ264" s="87"/>
      <c r="QXK264" s="87"/>
      <c r="QXL264" s="88"/>
      <c r="QXM264" s="80"/>
      <c r="QXN264" s="87"/>
      <c r="QXO264" s="89"/>
      <c r="QXP264" s="89"/>
      <c r="QXQ264" s="90"/>
      <c r="QXR264" s="90"/>
      <c r="QXS264" s="89"/>
      <c r="QXT264" s="87"/>
      <c r="QXU264" s="87"/>
      <c r="QXV264" s="88"/>
      <c r="QXW264" s="80"/>
      <c r="QXX264" s="87"/>
      <c r="QXY264" s="89"/>
      <c r="QXZ264" s="89"/>
      <c r="QYA264" s="90"/>
      <c r="QYB264" s="90"/>
      <c r="QYC264" s="89"/>
      <c r="QYD264" s="87"/>
      <c r="QYE264" s="87"/>
      <c r="QYF264" s="88"/>
      <c r="QYG264" s="80"/>
      <c r="QYH264" s="87"/>
      <c r="QYI264" s="89"/>
      <c r="QYJ264" s="89"/>
      <c r="QYK264" s="90"/>
      <c r="QYL264" s="90"/>
      <c r="QYM264" s="89"/>
      <c r="QYN264" s="87"/>
      <c r="QYO264" s="87"/>
      <c r="QYP264" s="88"/>
      <c r="QYQ264" s="80"/>
      <c r="QYR264" s="87"/>
      <c r="QYS264" s="89"/>
      <c r="QYT264" s="89"/>
      <c r="QYU264" s="90"/>
      <c r="QYV264" s="90"/>
      <c r="QYW264" s="89"/>
      <c r="QYX264" s="87"/>
      <c r="QYY264" s="87"/>
      <c r="QYZ264" s="88"/>
      <c r="QZA264" s="80"/>
      <c r="QZB264" s="87"/>
      <c r="QZC264" s="89"/>
      <c r="QZD264" s="89"/>
      <c r="QZE264" s="90"/>
      <c r="QZF264" s="90"/>
      <c r="QZG264" s="89"/>
      <c r="QZH264" s="87"/>
      <c r="QZI264" s="87"/>
      <c r="QZJ264" s="88"/>
      <c r="QZK264" s="80"/>
      <c r="QZL264" s="87"/>
      <c r="QZM264" s="89"/>
      <c r="QZN264" s="89"/>
      <c r="QZO264" s="90"/>
      <c r="QZP264" s="90"/>
      <c r="QZQ264" s="89"/>
      <c r="QZR264" s="87"/>
      <c r="QZS264" s="87"/>
      <c r="QZT264" s="88"/>
      <c r="QZU264" s="80"/>
      <c r="QZV264" s="87"/>
      <c r="QZW264" s="89"/>
      <c r="QZX264" s="89"/>
      <c r="QZY264" s="90"/>
      <c r="QZZ264" s="90"/>
      <c r="RAA264" s="89"/>
      <c r="RAB264" s="87"/>
      <c r="RAC264" s="87"/>
      <c r="RAD264" s="88"/>
      <c r="RAE264" s="80"/>
      <c r="RAF264" s="87"/>
      <c r="RAG264" s="89"/>
      <c r="RAH264" s="89"/>
      <c r="RAI264" s="90"/>
      <c r="RAJ264" s="90"/>
      <c r="RAK264" s="89"/>
      <c r="RAL264" s="87"/>
      <c r="RAM264" s="87"/>
      <c r="RAN264" s="88"/>
      <c r="RAO264" s="80"/>
      <c r="RAP264" s="87"/>
      <c r="RAQ264" s="89"/>
      <c r="RAR264" s="89"/>
      <c r="RAS264" s="90"/>
      <c r="RAT264" s="90"/>
      <c r="RAU264" s="89"/>
      <c r="RAV264" s="87"/>
      <c r="RAW264" s="87"/>
      <c r="RAX264" s="88"/>
      <c r="RAY264" s="80"/>
      <c r="RAZ264" s="87"/>
      <c r="RBA264" s="89"/>
      <c r="RBB264" s="89"/>
      <c r="RBC264" s="90"/>
      <c r="RBD264" s="90"/>
      <c r="RBE264" s="89"/>
      <c r="RBF264" s="87"/>
      <c r="RBG264" s="87"/>
      <c r="RBH264" s="88"/>
      <c r="RBI264" s="80"/>
      <c r="RBJ264" s="87"/>
      <c r="RBK264" s="89"/>
      <c r="RBL264" s="89"/>
      <c r="RBM264" s="90"/>
      <c r="RBN264" s="90"/>
      <c r="RBO264" s="89"/>
      <c r="RBP264" s="87"/>
      <c r="RBQ264" s="87"/>
      <c r="RBR264" s="88"/>
      <c r="RBS264" s="80"/>
      <c r="RBT264" s="87"/>
      <c r="RBU264" s="89"/>
      <c r="RBV264" s="89"/>
      <c r="RBW264" s="90"/>
      <c r="RBX264" s="90"/>
      <c r="RBY264" s="89"/>
      <c r="RBZ264" s="87"/>
      <c r="RCA264" s="87"/>
      <c r="RCB264" s="88"/>
      <c r="RCC264" s="80"/>
      <c r="RCD264" s="87"/>
      <c r="RCE264" s="89"/>
      <c r="RCF264" s="89"/>
      <c r="RCG264" s="90"/>
      <c r="RCH264" s="90"/>
      <c r="RCI264" s="89"/>
      <c r="RCJ264" s="87"/>
      <c r="RCK264" s="87"/>
      <c r="RCL264" s="88"/>
      <c r="RCM264" s="80"/>
      <c r="RCN264" s="87"/>
      <c r="RCO264" s="89"/>
      <c r="RCP264" s="89"/>
      <c r="RCQ264" s="90"/>
      <c r="RCR264" s="90"/>
      <c r="RCS264" s="89"/>
      <c r="RCT264" s="87"/>
      <c r="RCU264" s="87"/>
      <c r="RCV264" s="88"/>
      <c r="RCW264" s="80"/>
      <c r="RCX264" s="87"/>
      <c r="RCY264" s="89"/>
      <c r="RCZ264" s="89"/>
      <c r="RDA264" s="90"/>
      <c r="RDB264" s="90"/>
      <c r="RDC264" s="89"/>
      <c r="RDD264" s="87"/>
      <c r="RDE264" s="87"/>
      <c r="RDF264" s="88"/>
      <c r="RDG264" s="80"/>
      <c r="RDH264" s="87"/>
      <c r="RDI264" s="89"/>
      <c r="RDJ264" s="89"/>
      <c r="RDK264" s="90"/>
      <c r="RDL264" s="90"/>
      <c r="RDM264" s="89"/>
      <c r="RDN264" s="87"/>
      <c r="RDO264" s="87"/>
      <c r="RDP264" s="88"/>
      <c r="RDQ264" s="80"/>
      <c r="RDR264" s="87"/>
      <c r="RDS264" s="89"/>
      <c r="RDT264" s="89"/>
      <c r="RDU264" s="90"/>
      <c r="RDV264" s="90"/>
      <c r="RDW264" s="89"/>
      <c r="RDX264" s="87"/>
      <c r="RDY264" s="87"/>
      <c r="RDZ264" s="88"/>
      <c r="REA264" s="80"/>
      <c r="REB264" s="87"/>
      <c r="REC264" s="89"/>
      <c r="RED264" s="89"/>
      <c r="REE264" s="90"/>
      <c r="REF264" s="90"/>
      <c r="REG264" s="89"/>
      <c r="REH264" s="87"/>
      <c r="REI264" s="87"/>
      <c r="REJ264" s="88"/>
      <c r="REK264" s="80"/>
      <c r="REL264" s="87"/>
      <c r="REM264" s="89"/>
      <c r="REN264" s="89"/>
      <c r="REO264" s="90"/>
      <c r="REP264" s="90"/>
      <c r="REQ264" s="89"/>
      <c r="RER264" s="87"/>
      <c r="RES264" s="87"/>
      <c r="RET264" s="88"/>
      <c r="REU264" s="80"/>
      <c r="REV264" s="87"/>
      <c r="REW264" s="89"/>
      <c r="REX264" s="89"/>
      <c r="REY264" s="90"/>
      <c r="REZ264" s="90"/>
      <c r="RFA264" s="89"/>
      <c r="RFB264" s="87"/>
      <c r="RFC264" s="87"/>
      <c r="RFD264" s="88"/>
      <c r="RFE264" s="80"/>
      <c r="RFF264" s="87"/>
      <c r="RFG264" s="89"/>
      <c r="RFH264" s="89"/>
      <c r="RFI264" s="90"/>
      <c r="RFJ264" s="90"/>
      <c r="RFK264" s="89"/>
      <c r="RFL264" s="87"/>
      <c r="RFM264" s="87"/>
      <c r="RFN264" s="88"/>
      <c r="RFO264" s="80"/>
      <c r="RFP264" s="87"/>
      <c r="RFQ264" s="89"/>
      <c r="RFR264" s="89"/>
      <c r="RFS264" s="90"/>
      <c r="RFT264" s="90"/>
      <c r="RFU264" s="89"/>
      <c r="RFV264" s="87"/>
      <c r="RFW264" s="87"/>
      <c r="RFX264" s="88"/>
      <c r="RFY264" s="80"/>
      <c r="RFZ264" s="87"/>
      <c r="RGA264" s="89"/>
      <c r="RGB264" s="89"/>
      <c r="RGC264" s="90"/>
      <c r="RGD264" s="90"/>
      <c r="RGE264" s="89"/>
      <c r="RGF264" s="87"/>
      <c r="RGG264" s="87"/>
      <c r="RGH264" s="88"/>
      <c r="RGI264" s="80"/>
      <c r="RGJ264" s="87"/>
      <c r="RGK264" s="89"/>
      <c r="RGL264" s="89"/>
      <c r="RGM264" s="90"/>
      <c r="RGN264" s="90"/>
      <c r="RGO264" s="89"/>
      <c r="RGP264" s="87"/>
      <c r="RGQ264" s="87"/>
      <c r="RGR264" s="88"/>
      <c r="RGS264" s="80"/>
      <c r="RGT264" s="87"/>
      <c r="RGU264" s="89"/>
      <c r="RGV264" s="89"/>
      <c r="RGW264" s="90"/>
      <c r="RGX264" s="90"/>
      <c r="RGY264" s="89"/>
      <c r="RGZ264" s="87"/>
      <c r="RHA264" s="87"/>
      <c r="RHB264" s="88"/>
      <c r="RHC264" s="80"/>
      <c r="RHD264" s="87"/>
      <c r="RHE264" s="89"/>
      <c r="RHF264" s="89"/>
      <c r="RHG264" s="90"/>
      <c r="RHH264" s="90"/>
      <c r="RHI264" s="89"/>
      <c r="RHJ264" s="87"/>
      <c r="RHK264" s="87"/>
      <c r="RHL264" s="88"/>
      <c r="RHM264" s="80"/>
      <c r="RHN264" s="87"/>
      <c r="RHO264" s="89"/>
      <c r="RHP264" s="89"/>
      <c r="RHQ264" s="90"/>
      <c r="RHR264" s="90"/>
      <c r="RHS264" s="89"/>
      <c r="RHT264" s="87"/>
      <c r="RHU264" s="87"/>
      <c r="RHV264" s="88"/>
      <c r="RHW264" s="80"/>
      <c r="RHX264" s="87"/>
      <c r="RHY264" s="89"/>
      <c r="RHZ264" s="89"/>
      <c r="RIA264" s="90"/>
      <c r="RIB264" s="90"/>
      <c r="RIC264" s="89"/>
      <c r="RID264" s="87"/>
      <c r="RIE264" s="87"/>
      <c r="RIF264" s="88"/>
      <c r="RIG264" s="80"/>
      <c r="RIH264" s="87"/>
      <c r="RII264" s="89"/>
      <c r="RIJ264" s="89"/>
      <c r="RIK264" s="90"/>
      <c r="RIL264" s="90"/>
      <c r="RIM264" s="89"/>
      <c r="RIN264" s="87"/>
      <c r="RIO264" s="87"/>
      <c r="RIP264" s="88"/>
      <c r="RIQ264" s="80"/>
      <c r="RIR264" s="87"/>
      <c r="RIS264" s="89"/>
      <c r="RIT264" s="89"/>
      <c r="RIU264" s="90"/>
      <c r="RIV264" s="90"/>
      <c r="RIW264" s="89"/>
      <c r="RIX264" s="87"/>
      <c r="RIY264" s="87"/>
      <c r="RIZ264" s="88"/>
      <c r="RJA264" s="80"/>
      <c r="RJB264" s="87"/>
      <c r="RJC264" s="89"/>
      <c r="RJD264" s="89"/>
      <c r="RJE264" s="90"/>
      <c r="RJF264" s="90"/>
      <c r="RJG264" s="89"/>
      <c r="RJH264" s="87"/>
      <c r="RJI264" s="87"/>
      <c r="RJJ264" s="88"/>
      <c r="RJK264" s="80"/>
      <c r="RJL264" s="87"/>
      <c r="RJM264" s="89"/>
      <c r="RJN264" s="89"/>
      <c r="RJO264" s="90"/>
      <c r="RJP264" s="90"/>
      <c r="RJQ264" s="89"/>
      <c r="RJR264" s="87"/>
      <c r="RJS264" s="87"/>
      <c r="RJT264" s="88"/>
      <c r="RJU264" s="80"/>
      <c r="RJV264" s="87"/>
      <c r="RJW264" s="89"/>
      <c r="RJX264" s="89"/>
      <c r="RJY264" s="90"/>
      <c r="RJZ264" s="90"/>
      <c r="RKA264" s="89"/>
      <c r="RKB264" s="87"/>
      <c r="RKC264" s="87"/>
      <c r="RKD264" s="88"/>
      <c r="RKE264" s="80"/>
      <c r="RKF264" s="87"/>
      <c r="RKG264" s="89"/>
      <c r="RKH264" s="89"/>
      <c r="RKI264" s="90"/>
      <c r="RKJ264" s="90"/>
      <c r="RKK264" s="89"/>
      <c r="RKL264" s="87"/>
      <c r="RKM264" s="87"/>
      <c r="RKN264" s="88"/>
      <c r="RKO264" s="80"/>
      <c r="RKP264" s="87"/>
      <c r="RKQ264" s="89"/>
      <c r="RKR264" s="89"/>
      <c r="RKS264" s="90"/>
      <c r="RKT264" s="90"/>
      <c r="RKU264" s="89"/>
      <c r="RKV264" s="87"/>
      <c r="RKW264" s="87"/>
      <c r="RKX264" s="88"/>
      <c r="RKY264" s="80"/>
      <c r="RKZ264" s="87"/>
      <c r="RLA264" s="89"/>
      <c r="RLB264" s="89"/>
      <c r="RLC264" s="90"/>
      <c r="RLD264" s="90"/>
      <c r="RLE264" s="89"/>
      <c r="RLF264" s="87"/>
      <c r="RLG264" s="87"/>
      <c r="RLH264" s="88"/>
      <c r="RLI264" s="80"/>
      <c r="RLJ264" s="87"/>
      <c r="RLK264" s="89"/>
      <c r="RLL264" s="89"/>
      <c r="RLM264" s="90"/>
      <c r="RLN264" s="90"/>
      <c r="RLO264" s="89"/>
      <c r="RLP264" s="87"/>
      <c r="RLQ264" s="87"/>
      <c r="RLR264" s="88"/>
      <c r="RLS264" s="80"/>
      <c r="RLT264" s="87"/>
      <c r="RLU264" s="89"/>
      <c r="RLV264" s="89"/>
      <c r="RLW264" s="90"/>
      <c r="RLX264" s="90"/>
      <c r="RLY264" s="89"/>
      <c r="RLZ264" s="87"/>
      <c r="RMA264" s="87"/>
      <c r="RMB264" s="88"/>
      <c r="RMC264" s="80"/>
      <c r="RMD264" s="87"/>
      <c r="RME264" s="89"/>
      <c r="RMF264" s="89"/>
      <c r="RMG264" s="90"/>
      <c r="RMH264" s="90"/>
      <c r="RMI264" s="89"/>
      <c r="RMJ264" s="87"/>
      <c r="RMK264" s="87"/>
      <c r="RML264" s="88"/>
      <c r="RMM264" s="80"/>
      <c r="RMN264" s="87"/>
      <c r="RMO264" s="89"/>
      <c r="RMP264" s="89"/>
      <c r="RMQ264" s="90"/>
      <c r="RMR264" s="90"/>
      <c r="RMS264" s="89"/>
      <c r="RMT264" s="87"/>
      <c r="RMU264" s="87"/>
      <c r="RMV264" s="88"/>
      <c r="RMW264" s="80"/>
      <c r="RMX264" s="87"/>
      <c r="RMY264" s="89"/>
      <c r="RMZ264" s="89"/>
      <c r="RNA264" s="90"/>
      <c r="RNB264" s="90"/>
      <c r="RNC264" s="89"/>
      <c r="RND264" s="87"/>
      <c r="RNE264" s="87"/>
      <c r="RNF264" s="88"/>
      <c r="RNG264" s="80"/>
      <c r="RNH264" s="87"/>
      <c r="RNI264" s="89"/>
      <c r="RNJ264" s="89"/>
      <c r="RNK264" s="90"/>
      <c r="RNL264" s="90"/>
      <c r="RNM264" s="89"/>
      <c r="RNN264" s="87"/>
      <c r="RNO264" s="87"/>
      <c r="RNP264" s="88"/>
      <c r="RNQ264" s="80"/>
      <c r="RNR264" s="87"/>
      <c r="RNS264" s="89"/>
      <c r="RNT264" s="89"/>
      <c r="RNU264" s="90"/>
      <c r="RNV264" s="90"/>
      <c r="RNW264" s="89"/>
      <c r="RNX264" s="87"/>
      <c r="RNY264" s="87"/>
      <c r="RNZ264" s="88"/>
      <c r="ROA264" s="80"/>
      <c r="ROB264" s="87"/>
      <c r="ROC264" s="89"/>
      <c r="ROD264" s="89"/>
      <c r="ROE264" s="90"/>
      <c r="ROF264" s="90"/>
      <c r="ROG264" s="89"/>
      <c r="ROH264" s="87"/>
      <c r="ROI264" s="87"/>
      <c r="ROJ264" s="88"/>
      <c r="ROK264" s="80"/>
      <c r="ROL264" s="87"/>
      <c r="ROM264" s="89"/>
      <c r="RON264" s="89"/>
      <c r="ROO264" s="90"/>
      <c r="ROP264" s="90"/>
      <c r="ROQ264" s="89"/>
      <c r="ROR264" s="87"/>
      <c r="ROS264" s="87"/>
      <c r="ROT264" s="88"/>
      <c r="ROU264" s="80"/>
      <c r="ROV264" s="87"/>
      <c r="ROW264" s="89"/>
      <c r="ROX264" s="89"/>
      <c r="ROY264" s="90"/>
      <c r="ROZ264" s="90"/>
      <c r="RPA264" s="89"/>
      <c r="RPB264" s="87"/>
      <c r="RPC264" s="87"/>
      <c r="RPD264" s="88"/>
      <c r="RPE264" s="80"/>
      <c r="RPF264" s="87"/>
      <c r="RPG264" s="89"/>
      <c r="RPH264" s="89"/>
      <c r="RPI264" s="90"/>
      <c r="RPJ264" s="90"/>
      <c r="RPK264" s="89"/>
      <c r="RPL264" s="87"/>
      <c r="RPM264" s="87"/>
      <c r="RPN264" s="88"/>
      <c r="RPO264" s="80"/>
      <c r="RPP264" s="87"/>
      <c r="RPQ264" s="89"/>
      <c r="RPR264" s="89"/>
      <c r="RPS264" s="90"/>
      <c r="RPT264" s="90"/>
      <c r="RPU264" s="89"/>
      <c r="RPV264" s="87"/>
      <c r="RPW264" s="87"/>
      <c r="RPX264" s="88"/>
      <c r="RPY264" s="80"/>
      <c r="RPZ264" s="87"/>
      <c r="RQA264" s="89"/>
      <c r="RQB264" s="89"/>
      <c r="RQC264" s="90"/>
      <c r="RQD264" s="90"/>
      <c r="RQE264" s="89"/>
      <c r="RQF264" s="87"/>
      <c r="RQG264" s="87"/>
      <c r="RQH264" s="88"/>
      <c r="RQI264" s="80"/>
      <c r="RQJ264" s="87"/>
      <c r="RQK264" s="89"/>
      <c r="RQL264" s="89"/>
      <c r="RQM264" s="90"/>
      <c r="RQN264" s="90"/>
      <c r="RQO264" s="89"/>
      <c r="RQP264" s="87"/>
      <c r="RQQ264" s="87"/>
      <c r="RQR264" s="88"/>
      <c r="RQS264" s="80"/>
      <c r="RQT264" s="87"/>
      <c r="RQU264" s="89"/>
      <c r="RQV264" s="89"/>
      <c r="RQW264" s="90"/>
      <c r="RQX264" s="90"/>
      <c r="RQY264" s="89"/>
      <c r="RQZ264" s="87"/>
      <c r="RRA264" s="87"/>
      <c r="RRB264" s="88"/>
      <c r="RRC264" s="80"/>
      <c r="RRD264" s="87"/>
      <c r="RRE264" s="89"/>
      <c r="RRF264" s="89"/>
      <c r="RRG264" s="90"/>
      <c r="RRH264" s="90"/>
      <c r="RRI264" s="89"/>
      <c r="RRJ264" s="87"/>
      <c r="RRK264" s="87"/>
      <c r="RRL264" s="88"/>
      <c r="RRM264" s="80"/>
      <c r="RRN264" s="87"/>
      <c r="RRO264" s="89"/>
      <c r="RRP264" s="89"/>
      <c r="RRQ264" s="90"/>
      <c r="RRR264" s="90"/>
      <c r="RRS264" s="89"/>
      <c r="RRT264" s="87"/>
      <c r="RRU264" s="87"/>
      <c r="RRV264" s="88"/>
      <c r="RRW264" s="80"/>
      <c r="RRX264" s="87"/>
      <c r="RRY264" s="89"/>
      <c r="RRZ264" s="89"/>
      <c r="RSA264" s="90"/>
      <c r="RSB264" s="90"/>
      <c r="RSC264" s="89"/>
      <c r="RSD264" s="87"/>
      <c r="RSE264" s="87"/>
      <c r="RSF264" s="88"/>
      <c r="RSG264" s="80"/>
      <c r="RSH264" s="87"/>
      <c r="RSI264" s="89"/>
      <c r="RSJ264" s="89"/>
      <c r="RSK264" s="90"/>
      <c r="RSL264" s="90"/>
      <c r="RSM264" s="89"/>
      <c r="RSN264" s="87"/>
      <c r="RSO264" s="87"/>
      <c r="RSP264" s="88"/>
      <c r="RSQ264" s="80"/>
      <c r="RSR264" s="87"/>
      <c r="RSS264" s="89"/>
      <c r="RST264" s="89"/>
      <c r="RSU264" s="90"/>
      <c r="RSV264" s="90"/>
      <c r="RSW264" s="89"/>
      <c r="RSX264" s="87"/>
      <c r="RSY264" s="87"/>
      <c r="RSZ264" s="88"/>
      <c r="RTA264" s="80"/>
      <c r="RTB264" s="87"/>
      <c r="RTC264" s="89"/>
      <c r="RTD264" s="89"/>
      <c r="RTE264" s="90"/>
      <c r="RTF264" s="90"/>
      <c r="RTG264" s="89"/>
      <c r="RTH264" s="87"/>
      <c r="RTI264" s="87"/>
      <c r="RTJ264" s="88"/>
      <c r="RTK264" s="80"/>
      <c r="RTL264" s="87"/>
      <c r="RTM264" s="89"/>
      <c r="RTN264" s="89"/>
      <c r="RTO264" s="90"/>
      <c r="RTP264" s="90"/>
      <c r="RTQ264" s="89"/>
      <c r="RTR264" s="87"/>
      <c r="RTS264" s="87"/>
      <c r="RTT264" s="88"/>
      <c r="RTU264" s="80"/>
      <c r="RTV264" s="87"/>
      <c r="RTW264" s="89"/>
      <c r="RTX264" s="89"/>
      <c r="RTY264" s="90"/>
      <c r="RTZ264" s="90"/>
      <c r="RUA264" s="89"/>
      <c r="RUB264" s="87"/>
      <c r="RUC264" s="87"/>
      <c r="RUD264" s="88"/>
      <c r="RUE264" s="80"/>
      <c r="RUF264" s="87"/>
      <c r="RUG264" s="89"/>
      <c r="RUH264" s="89"/>
      <c r="RUI264" s="90"/>
      <c r="RUJ264" s="90"/>
      <c r="RUK264" s="89"/>
      <c r="RUL264" s="87"/>
      <c r="RUM264" s="87"/>
      <c r="RUN264" s="88"/>
      <c r="RUO264" s="80"/>
      <c r="RUP264" s="87"/>
      <c r="RUQ264" s="89"/>
      <c r="RUR264" s="89"/>
      <c r="RUS264" s="90"/>
      <c r="RUT264" s="90"/>
      <c r="RUU264" s="89"/>
      <c r="RUV264" s="87"/>
      <c r="RUW264" s="87"/>
      <c r="RUX264" s="88"/>
      <c r="RUY264" s="80"/>
      <c r="RUZ264" s="87"/>
      <c r="RVA264" s="89"/>
      <c r="RVB264" s="89"/>
      <c r="RVC264" s="90"/>
      <c r="RVD264" s="90"/>
      <c r="RVE264" s="89"/>
      <c r="RVF264" s="87"/>
      <c r="RVG264" s="87"/>
      <c r="RVH264" s="88"/>
      <c r="RVI264" s="80"/>
      <c r="RVJ264" s="87"/>
      <c r="RVK264" s="89"/>
      <c r="RVL264" s="89"/>
      <c r="RVM264" s="90"/>
      <c r="RVN264" s="90"/>
      <c r="RVO264" s="89"/>
      <c r="RVP264" s="87"/>
      <c r="RVQ264" s="87"/>
      <c r="RVR264" s="88"/>
      <c r="RVS264" s="80"/>
      <c r="RVT264" s="87"/>
      <c r="RVU264" s="89"/>
      <c r="RVV264" s="89"/>
      <c r="RVW264" s="90"/>
      <c r="RVX264" s="90"/>
      <c r="RVY264" s="89"/>
      <c r="RVZ264" s="87"/>
      <c r="RWA264" s="87"/>
      <c r="RWB264" s="88"/>
      <c r="RWC264" s="80"/>
      <c r="RWD264" s="87"/>
      <c r="RWE264" s="89"/>
      <c r="RWF264" s="89"/>
      <c r="RWG264" s="90"/>
      <c r="RWH264" s="90"/>
      <c r="RWI264" s="89"/>
      <c r="RWJ264" s="87"/>
      <c r="RWK264" s="87"/>
      <c r="RWL264" s="88"/>
      <c r="RWM264" s="80"/>
      <c r="RWN264" s="87"/>
      <c r="RWO264" s="89"/>
      <c r="RWP264" s="89"/>
      <c r="RWQ264" s="90"/>
      <c r="RWR264" s="90"/>
      <c r="RWS264" s="89"/>
      <c r="RWT264" s="87"/>
      <c r="RWU264" s="87"/>
      <c r="RWV264" s="88"/>
      <c r="RWW264" s="80"/>
      <c r="RWX264" s="87"/>
      <c r="RWY264" s="89"/>
      <c r="RWZ264" s="89"/>
      <c r="RXA264" s="90"/>
      <c r="RXB264" s="90"/>
      <c r="RXC264" s="89"/>
      <c r="RXD264" s="87"/>
      <c r="RXE264" s="87"/>
      <c r="RXF264" s="88"/>
      <c r="RXG264" s="80"/>
      <c r="RXH264" s="87"/>
      <c r="RXI264" s="89"/>
      <c r="RXJ264" s="89"/>
      <c r="RXK264" s="90"/>
      <c r="RXL264" s="90"/>
      <c r="RXM264" s="89"/>
      <c r="RXN264" s="87"/>
      <c r="RXO264" s="87"/>
      <c r="RXP264" s="88"/>
      <c r="RXQ264" s="80"/>
      <c r="RXR264" s="87"/>
      <c r="RXS264" s="89"/>
      <c r="RXT264" s="89"/>
      <c r="RXU264" s="90"/>
      <c r="RXV264" s="90"/>
      <c r="RXW264" s="89"/>
      <c r="RXX264" s="87"/>
      <c r="RXY264" s="87"/>
      <c r="RXZ264" s="88"/>
      <c r="RYA264" s="80"/>
      <c r="RYB264" s="87"/>
      <c r="RYC264" s="89"/>
      <c r="RYD264" s="89"/>
      <c r="RYE264" s="90"/>
      <c r="RYF264" s="90"/>
      <c r="RYG264" s="89"/>
      <c r="RYH264" s="87"/>
      <c r="RYI264" s="87"/>
      <c r="RYJ264" s="88"/>
      <c r="RYK264" s="80"/>
      <c r="RYL264" s="87"/>
      <c r="RYM264" s="89"/>
      <c r="RYN264" s="89"/>
      <c r="RYO264" s="90"/>
      <c r="RYP264" s="90"/>
      <c r="RYQ264" s="89"/>
      <c r="RYR264" s="87"/>
      <c r="RYS264" s="87"/>
      <c r="RYT264" s="88"/>
      <c r="RYU264" s="80"/>
      <c r="RYV264" s="87"/>
      <c r="RYW264" s="89"/>
      <c r="RYX264" s="89"/>
      <c r="RYY264" s="90"/>
      <c r="RYZ264" s="90"/>
      <c r="RZA264" s="89"/>
      <c r="RZB264" s="87"/>
      <c r="RZC264" s="87"/>
      <c r="RZD264" s="88"/>
      <c r="RZE264" s="80"/>
      <c r="RZF264" s="87"/>
      <c r="RZG264" s="89"/>
      <c r="RZH264" s="89"/>
      <c r="RZI264" s="90"/>
      <c r="RZJ264" s="90"/>
      <c r="RZK264" s="89"/>
      <c r="RZL264" s="87"/>
      <c r="RZM264" s="87"/>
      <c r="RZN264" s="88"/>
      <c r="RZO264" s="80"/>
      <c r="RZP264" s="87"/>
      <c r="RZQ264" s="89"/>
      <c r="RZR264" s="89"/>
      <c r="RZS264" s="90"/>
      <c r="RZT264" s="90"/>
      <c r="RZU264" s="89"/>
      <c r="RZV264" s="87"/>
      <c r="RZW264" s="87"/>
      <c r="RZX264" s="88"/>
      <c r="RZY264" s="80"/>
      <c r="RZZ264" s="87"/>
      <c r="SAA264" s="89"/>
      <c r="SAB264" s="89"/>
      <c r="SAC264" s="90"/>
      <c r="SAD264" s="90"/>
      <c r="SAE264" s="89"/>
      <c r="SAF264" s="87"/>
      <c r="SAG264" s="87"/>
      <c r="SAH264" s="88"/>
      <c r="SAI264" s="80"/>
      <c r="SAJ264" s="87"/>
      <c r="SAK264" s="89"/>
      <c r="SAL264" s="89"/>
      <c r="SAM264" s="90"/>
      <c r="SAN264" s="90"/>
      <c r="SAO264" s="89"/>
      <c r="SAP264" s="87"/>
      <c r="SAQ264" s="87"/>
      <c r="SAR264" s="88"/>
      <c r="SAS264" s="80"/>
      <c r="SAT264" s="87"/>
      <c r="SAU264" s="89"/>
      <c r="SAV264" s="89"/>
      <c r="SAW264" s="90"/>
      <c r="SAX264" s="90"/>
      <c r="SAY264" s="89"/>
      <c r="SAZ264" s="87"/>
      <c r="SBA264" s="87"/>
      <c r="SBB264" s="88"/>
      <c r="SBC264" s="80"/>
      <c r="SBD264" s="87"/>
      <c r="SBE264" s="89"/>
      <c r="SBF264" s="89"/>
      <c r="SBG264" s="90"/>
      <c r="SBH264" s="90"/>
      <c r="SBI264" s="89"/>
      <c r="SBJ264" s="87"/>
      <c r="SBK264" s="87"/>
      <c r="SBL264" s="88"/>
      <c r="SBM264" s="80"/>
      <c r="SBN264" s="87"/>
      <c r="SBO264" s="89"/>
      <c r="SBP264" s="89"/>
      <c r="SBQ264" s="90"/>
      <c r="SBR264" s="90"/>
      <c r="SBS264" s="89"/>
      <c r="SBT264" s="87"/>
      <c r="SBU264" s="87"/>
      <c r="SBV264" s="88"/>
      <c r="SBW264" s="80"/>
      <c r="SBX264" s="87"/>
      <c r="SBY264" s="89"/>
      <c r="SBZ264" s="89"/>
      <c r="SCA264" s="90"/>
      <c r="SCB264" s="90"/>
      <c r="SCC264" s="89"/>
      <c r="SCD264" s="87"/>
      <c r="SCE264" s="87"/>
      <c r="SCF264" s="88"/>
      <c r="SCG264" s="80"/>
      <c r="SCH264" s="87"/>
      <c r="SCI264" s="89"/>
      <c r="SCJ264" s="89"/>
      <c r="SCK264" s="90"/>
      <c r="SCL264" s="90"/>
      <c r="SCM264" s="89"/>
      <c r="SCN264" s="87"/>
      <c r="SCO264" s="87"/>
      <c r="SCP264" s="88"/>
      <c r="SCQ264" s="80"/>
      <c r="SCR264" s="87"/>
      <c r="SCS264" s="89"/>
      <c r="SCT264" s="89"/>
      <c r="SCU264" s="90"/>
      <c r="SCV264" s="90"/>
      <c r="SCW264" s="89"/>
      <c r="SCX264" s="87"/>
      <c r="SCY264" s="87"/>
      <c r="SCZ264" s="88"/>
      <c r="SDA264" s="80"/>
      <c r="SDB264" s="87"/>
      <c r="SDC264" s="89"/>
      <c r="SDD264" s="89"/>
      <c r="SDE264" s="90"/>
      <c r="SDF264" s="90"/>
      <c r="SDG264" s="89"/>
      <c r="SDH264" s="87"/>
      <c r="SDI264" s="87"/>
      <c r="SDJ264" s="88"/>
      <c r="SDK264" s="80"/>
      <c r="SDL264" s="87"/>
      <c r="SDM264" s="89"/>
      <c r="SDN264" s="89"/>
      <c r="SDO264" s="90"/>
      <c r="SDP264" s="90"/>
      <c r="SDQ264" s="89"/>
      <c r="SDR264" s="87"/>
      <c r="SDS264" s="87"/>
      <c r="SDT264" s="88"/>
      <c r="SDU264" s="80"/>
      <c r="SDV264" s="87"/>
      <c r="SDW264" s="89"/>
      <c r="SDX264" s="89"/>
      <c r="SDY264" s="90"/>
      <c r="SDZ264" s="90"/>
      <c r="SEA264" s="89"/>
      <c r="SEB264" s="87"/>
      <c r="SEC264" s="87"/>
      <c r="SED264" s="88"/>
      <c r="SEE264" s="80"/>
      <c r="SEF264" s="87"/>
      <c r="SEG264" s="89"/>
      <c r="SEH264" s="89"/>
      <c r="SEI264" s="90"/>
      <c r="SEJ264" s="90"/>
      <c r="SEK264" s="89"/>
      <c r="SEL264" s="87"/>
      <c r="SEM264" s="87"/>
      <c r="SEN264" s="88"/>
      <c r="SEO264" s="80"/>
      <c r="SEP264" s="87"/>
      <c r="SEQ264" s="89"/>
      <c r="SER264" s="89"/>
      <c r="SES264" s="90"/>
      <c r="SET264" s="90"/>
      <c r="SEU264" s="89"/>
      <c r="SEV264" s="87"/>
      <c r="SEW264" s="87"/>
      <c r="SEX264" s="88"/>
      <c r="SEY264" s="80"/>
      <c r="SEZ264" s="87"/>
      <c r="SFA264" s="89"/>
      <c r="SFB264" s="89"/>
      <c r="SFC264" s="90"/>
      <c r="SFD264" s="90"/>
      <c r="SFE264" s="89"/>
      <c r="SFF264" s="87"/>
      <c r="SFG264" s="87"/>
      <c r="SFH264" s="88"/>
      <c r="SFI264" s="80"/>
      <c r="SFJ264" s="87"/>
      <c r="SFK264" s="89"/>
      <c r="SFL264" s="89"/>
      <c r="SFM264" s="90"/>
      <c r="SFN264" s="90"/>
      <c r="SFO264" s="89"/>
      <c r="SFP264" s="87"/>
      <c r="SFQ264" s="87"/>
      <c r="SFR264" s="88"/>
      <c r="SFS264" s="80"/>
      <c r="SFT264" s="87"/>
      <c r="SFU264" s="89"/>
      <c r="SFV264" s="89"/>
      <c r="SFW264" s="90"/>
      <c r="SFX264" s="90"/>
      <c r="SFY264" s="89"/>
      <c r="SFZ264" s="87"/>
      <c r="SGA264" s="87"/>
      <c r="SGB264" s="88"/>
      <c r="SGC264" s="80"/>
      <c r="SGD264" s="87"/>
      <c r="SGE264" s="89"/>
      <c r="SGF264" s="89"/>
      <c r="SGG264" s="90"/>
      <c r="SGH264" s="90"/>
      <c r="SGI264" s="89"/>
      <c r="SGJ264" s="87"/>
      <c r="SGK264" s="87"/>
      <c r="SGL264" s="88"/>
      <c r="SGM264" s="80"/>
      <c r="SGN264" s="87"/>
      <c r="SGO264" s="89"/>
      <c r="SGP264" s="89"/>
      <c r="SGQ264" s="90"/>
      <c r="SGR264" s="90"/>
      <c r="SGS264" s="89"/>
      <c r="SGT264" s="87"/>
      <c r="SGU264" s="87"/>
      <c r="SGV264" s="88"/>
      <c r="SGW264" s="80"/>
      <c r="SGX264" s="87"/>
      <c r="SGY264" s="89"/>
      <c r="SGZ264" s="89"/>
      <c r="SHA264" s="90"/>
      <c r="SHB264" s="90"/>
      <c r="SHC264" s="89"/>
      <c r="SHD264" s="87"/>
      <c r="SHE264" s="87"/>
      <c r="SHF264" s="88"/>
      <c r="SHG264" s="80"/>
      <c r="SHH264" s="87"/>
      <c r="SHI264" s="89"/>
      <c r="SHJ264" s="89"/>
      <c r="SHK264" s="90"/>
      <c r="SHL264" s="90"/>
      <c r="SHM264" s="89"/>
      <c r="SHN264" s="87"/>
      <c r="SHO264" s="87"/>
      <c r="SHP264" s="88"/>
      <c r="SHQ264" s="80"/>
      <c r="SHR264" s="87"/>
      <c r="SHS264" s="89"/>
      <c r="SHT264" s="89"/>
      <c r="SHU264" s="90"/>
      <c r="SHV264" s="90"/>
      <c r="SHW264" s="89"/>
      <c r="SHX264" s="87"/>
      <c r="SHY264" s="87"/>
      <c r="SHZ264" s="88"/>
      <c r="SIA264" s="80"/>
      <c r="SIB264" s="87"/>
      <c r="SIC264" s="89"/>
      <c r="SID264" s="89"/>
      <c r="SIE264" s="90"/>
      <c r="SIF264" s="90"/>
      <c r="SIG264" s="89"/>
      <c r="SIH264" s="87"/>
      <c r="SII264" s="87"/>
      <c r="SIJ264" s="88"/>
      <c r="SIK264" s="80"/>
      <c r="SIL264" s="87"/>
      <c r="SIM264" s="89"/>
      <c r="SIN264" s="89"/>
      <c r="SIO264" s="90"/>
      <c r="SIP264" s="90"/>
      <c r="SIQ264" s="89"/>
      <c r="SIR264" s="87"/>
      <c r="SIS264" s="87"/>
      <c r="SIT264" s="88"/>
      <c r="SIU264" s="80"/>
      <c r="SIV264" s="87"/>
      <c r="SIW264" s="89"/>
      <c r="SIX264" s="89"/>
      <c r="SIY264" s="90"/>
      <c r="SIZ264" s="90"/>
      <c r="SJA264" s="89"/>
      <c r="SJB264" s="87"/>
      <c r="SJC264" s="87"/>
      <c r="SJD264" s="88"/>
      <c r="SJE264" s="80"/>
      <c r="SJF264" s="87"/>
      <c r="SJG264" s="89"/>
      <c r="SJH264" s="89"/>
      <c r="SJI264" s="90"/>
      <c r="SJJ264" s="90"/>
      <c r="SJK264" s="89"/>
      <c r="SJL264" s="87"/>
      <c r="SJM264" s="87"/>
      <c r="SJN264" s="88"/>
      <c r="SJO264" s="80"/>
      <c r="SJP264" s="87"/>
      <c r="SJQ264" s="89"/>
      <c r="SJR264" s="89"/>
      <c r="SJS264" s="90"/>
      <c r="SJT264" s="90"/>
      <c r="SJU264" s="89"/>
      <c r="SJV264" s="87"/>
      <c r="SJW264" s="87"/>
      <c r="SJX264" s="88"/>
      <c r="SJY264" s="80"/>
      <c r="SJZ264" s="87"/>
      <c r="SKA264" s="89"/>
      <c r="SKB264" s="89"/>
      <c r="SKC264" s="90"/>
      <c r="SKD264" s="90"/>
      <c r="SKE264" s="89"/>
      <c r="SKF264" s="87"/>
      <c r="SKG264" s="87"/>
      <c r="SKH264" s="88"/>
      <c r="SKI264" s="80"/>
      <c r="SKJ264" s="87"/>
      <c r="SKK264" s="89"/>
      <c r="SKL264" s="89"/>
      <c r="SKM264" s="90"/>
      <c r="SKN264" s="90"/>
      <c r="SKO264" s="89"/>
      <c r="SKP264" s="87"/>
      <c r="SKQ264" s="87"/>
      <c r="SKR264" s="88"/>
      <c r="SKS264" s="80"/>
      <c r="SKT264" s="87"/>
      <c r="SKU264" s="89"/>
      <c r="SKV264" s="89"/>
      <c r="SKW264" s="90"/>
      <c r="SKX264" s="90"/>
      <c r="SKY264" s="89"/>
      <c r="SKZ264" s="87"/>
      <c r="SLA264" s="87"/>
      <c r="SLB264" s="88"/>
      <c r="SLC264" s="80"/>
      <c r="SLD264" s="87"/>
      <c r="SLE264" s="89"/>
      <c r="SLF264" s="89"/>
      <c r="SLG264" s="90"/>
      <c r="SLH264" s="90"/>
      <c r="SLI264" s="89"/>
      <c r="SLJ264" s="87"/>
      <c r="SLK264" s="87"/>
      <c r="SLL264" s="88"/>
      <c r="SLM264" s="80"/>
      <c r="SLN264" s="87"/>
      <c r="SLO264" s="89"/>
      <c r="SLP264" s="89"/>
      <c r="SLQ264" s="90"/>
      <c r="SLR264" s="90"/>
      <c r="SLS264" s="89"/>
      <c r="SLT264" s="87"/>
      <c r="SLU264" s="87"/>
      <c r="SLV264" s="88"/>
      <c r="SLW264" s="80"/>
      <c r="SLX264" s="87"/>
      <c r="SLY264" s="89"/>
      <c r="SLZ264" s="89"/>
      <c r="SMA264" s="90"/>
      <c r="SMB264" s="90"/>
      <c r="SMC264" s="89"/>
      <c r="SMD264" s="87"/>
      <c r="SME264" s="87"/>
      <c r="SMF264" s="88"/>
      <c r="SMG264" s="80"/>
      <c r="SMH264" s="87"/>
      <c r="SMI264" s="89"/>
      <c r="SMJ264" s="89"/>
      <c r="SMK264" s="90"/>
      <c r="SML264" s="90"/>
      <c r="SMM264" s="89"/>
      <c r="SMN264" s="87"/>
      <c r="SMO264" s="87"/>
      <c r="SMP264" s="88"/>
      <c r="SMQ264" s="80"/>
      <c r="SMR264" s="87"/>
      <c r="SMS264" s="89"/>
      <c r="SMT264" s="89"/>
      <c r="SMU264" s="90"/>
      <c r="SMV264" s="90"/>
      <c r="SMW264" s="89"/>
      <c r="SMX264" s="87"/>
      <c r="SMY264" s="87"/>
      <c r="SMZ264" s="88"/>
      <c r="SNA264" s="80"/>
      <c r="SNB264" s="87"/>
      <c r="SNC264" s="89"/>
      <c r="SND264" s="89"/>
      <c r="SNE264" s="90"/>
      <c r="SNF264" s="90"/>
      <c r="SNG264" s="89"/>
      <c r="SNH264" s="87"/>
      <c r="SNI264" s="87"/>
      <c r="SNJ264" s="88"/>
      <c r="SNK264" s="80"/>
      <c r="SNL264" s="87"/>
      <c r="SNM264" s="89"/>
      <c r="SNN264" s="89"/>
      <c r="SNO264" s="90"/>
      <c r="SNP264" s="90"/>
      <c r="SNQ264" s="89"/>
      <c r="SNR264" s="87"/>
      <c r="SNS264" s="87"/>
      <c r="SNT264" s="88"/>
      <c r="SNU264" s="80"/>
      <c r="SNV264" s="87"/>
      <c r="SNW264" s="89"/>
      <c r="SNX264" s="89"/>
      <c r="SNY264" s="90"/>
      <c r="SNZ264" s="90"/>
      <c r="SOA264" s="89"/>
      <c r="SOB264" s="87"/>
      <c r="SOC264" s="87"/>
      <c r="SOD264" s="88"/>
      <c r="SOE264" s="80"/>
      <c r="SOF264" s="87"/>
      <c r="SOG264" s="89"/>
      <c r="SOH264" s="89"/>
      <c r="SOI264" s="90"/>
      <c r="SOJ264" s="90"/>
      <c r="SOK264" s="89"/>
      <c r="SOL264" s="87"/>
      <c r="SOM264" s="87"/>
      <c r="SON264" s="88"/>
      <c r="SOO264" s="80"/>
      <c r="SOP264" s="87"/>
      <c r="SOQ264" s="89"/>
      <c r="SOR264" s="89"/>
      <c r="SOS264" s="90"/>
      <c r="SOT264" s="90"/>
      <c r="SOU264" s="89"/>
      <c r="SOV264" s="87"/>
      <c r="SOW264" s="87"/>
      <c r="SOX264" s="88"/>
      <c r="SOY264" s="80"/>
      <c r="SOZ264" s="87"/>
      <c r="SPA264" s="89"/>
      <c r="SPB264" s="89"/>
      <c r="SPC264" s="90"/>
      <c r="SPD264" s="90"/>
      <c r="SPE264" s="89"/>
      <c r="SPF264" s="87"/>
      <c r="SPG264" s="87"/>
      <c r="SPH264" s="88"/>
      <c r="SPI264" s="80"/>
      <c r="SPJ264" s="87"/>
      <c r="SPK264" s="89"/>
      <c r="SPL264" s="89"/>
      <c r="SPM264" s="90"/>
      <c r="SPN264" s="90"/>
      <c r="SPO264" s="89"/>
      <c r="SPP264" s="87"/>
      <c r="SPQ264" s="87"/>
      <c r="SPR264" s="88"/>
      <c r="SPS264" s="80"/>
      <c r="SPT264" s="87"/>
      <c r="SPU264" s="89"/>
      <c r="SPV264" s="89"/>
      <c r="SPW264" s="90"/>
      <c r="SPX264" s="90"/>
      <c r="SPY264" s="89"/>
      <c r="SPZ264" s="87"/>
      <c r="SQA264" s="87"/>
      <c r="SQB264" s="88"/>
      <c r="SQC264" s="80"/>
      <c r="SQD264" s="87"/>
      <c r="SQE264" s="89"/>
      <c r="SQF264" s="89"/>
      <c r="SQG264" s="90"/>
      <c r="SQH264" s="90"/>
      <c r="SQI264" s="89"/>
      <c r="SQJ264" s="87"/>
      <c r="SQK264" s="87"/>
      <c r="SQL264" s="88"/>
      <c r="SQM264" s="80"/>
      <c r="SQN264" s="87"/>
      <c r="SQO264" s="89"/>
      <c r="SQP264" s="89"/>
      <c r="SQQ264" s="90"/>
      <c r="SQR264" s="90"/>
      <c r="SQS264" s="89"/>
      <c r="SQT264" s="87"/>
      <c r="SQU264" s="87"/>
      <c r="SQV264" s="88"/>
      <c r="SQW264" s="80"/>
      <c r="SQX264" s="87"/>
      <c r="SQY264" s="89"/>
      <c r="SQZ264" s="89"/>
      <c r="SRA264" s="90"/>
      <c r="SRB264" s="90"/>
      <c r="SRC264" s="89"/>
      <c r="SRD264" s="87"/>
      <c r="SRE264" s="87"/>
      <c r="SRF264" s="88"/>
      <c r="SRG264" s="80"/>
      <c r="SRH264" s="87"/>
      <c r="SRI264" s="89"/>
      <c r="SRJ264" s="89"/>
      <c r="SRK264" s="90"/>
      <c r="SRL264" s="90"/>
      <c r="SRM264" s="89"/>
      <c r="SRN264" s="87"/>
      <c r="SRO264" s="87"/>
      <c r="SRP264" s="88"/>
      <c r="SRQ264" s="80"/>
      <c r="SRR264" s="87"/>
      <c r="SRS264" s="89"/>
      <c r="SRT264" s="89"/>
      <c r="SRU264" s="90"/>
      <c r="SRV264" s="90"/>
      <c r="SRW264" s="89"/>
      <c r="SRX264" s="87"/>
      <c r="SRY264" s="87"/>
      <c r="SRZ264" s="88"/>
      <c r="SSA264" s="80"/>
      <c r="SSB264" s="87"/>
      <c r="SSC264" s="89"/>
      <c r="SSD264" s="89"/>
      <c r="SSE264" s="90"/>
      <c r="SSF264" s="90"/>
      <c r="SSG264" s="89"/>
      <c r="SSH264" s="87"/>
      <c r="SSI264" s="87"/>
      <c r="SSJ264" s="88"/>
      <c r="SSK264" s="80"/>
      <c r="SSL264" s="87"/>
      <c r="SSM264" s="89"/>
      <c r="SSN264" s="89"/>
      <c r="SSO264" s="90"/>
      <c r="SSP264" s="90"/>
      <c r="SSQ264" s="89"/>
      <c r="SSR264" s="87"/>
      <c r="SSS264" s="87"/>
      <c r="SST264" s="88"/>
      <c r="SSU264" s="80"/>
      <c r="SSV264" s="87"/>
      <c r="SSW264" s="89"/>
      <c r="SSX264" s="89"/>
      <c r="SSY264" s="90"/>
      <c r="SSZ264" s="90"/>
      <c r="STA264" s="89"/>
      <c r="STB264" s="87"/>
      <c r="STC264" s="87"/>
      <c r="STD264" s="88"/>
      <c r="STE264" s="80"/>
      <c r="STF264" s="87"/>
      <c r="STG264" s="89"/>
      <c r="STH264" s="89"/>
      <c r="STI264" s="90"/>
      <c r="STJ264" s="90"/>
      <c r="STK264" s="89"/>
      <c r="STL264" s="87"/>
      <c r="STM264" s="87"/>
      <c r="STN264" s="88"/>
      <c r="STO264" s="80"/>
      <c r="STP264" s="87"/>
      <c r="STQ264" s="89"/>
      <c r="STR264" s="89"/>
      <c r="STS264" s="90"/>
      <c r="STT264" s="90"/>
      <c r="STU264" s="89"/>
      <c r="STV264" s="87"/>
      <c r="STW264" s="87"/>
      <c r="STX264" s="88"/>
      <c r="STY264" s="80"/>
      <c r="STZ264" s="87"/>
      <c r="SUA264" s="89"/>
      <c r="SUB264" s="89"/>
      <c r="SUC264" s="90"/>
      <c r="SUD264" s="90"/>
      <c r="SUE264" s="89"/>
      <c r="SUF264" s="87"/>
      <c r="SUG264" s="87"/>
      <c r="SUH264" s="88"/>
      <c r="SUI264" s="80"/>
      <c r="SUJ264" s="87"/>
      <c r="SUK264" s="89"/>
      <c r="SUL264" s="89"/>
      <c r="SUM264" s="90"/>
      <c r="SUN264" s="90"/>
      <c r="SUO264" s="89"/>
      <c r="SUP264" s="87"/>
      <c r="SUQ264" s="87"/>
      <c r="SUR264" s="88"/>
      <c r="SUS264" s="80"/>
      <c r="SUT264" s="87"/>
      <c r="SUU264" s="89"/>
      <c r="SUV264" s="89"/>
      <c r="SUW264" s="90"/>
      <c r="SUX264" s="90"/>
      <c r="SUY264" s="89"/>
      <c r="SUZ264" s="87"/>
      <c r="SVA264" s="87"/>
      <c r="SVB264" s="88"/>
      <c r="SVC264" s="80"/>
      <c r="SVD264" s="87"/>
      <c r="SVE264" s="89"/>
      <c r="SVF264" s="89"/>
      <c r="SVG264" s="90"/>
      <c r="SVH264" s="90"/>
      <c r="SVI264" s="89"/>
      <c r="SVJ264" s="87"/>
      <c r="SVK264" s="87"/>
      <c r="SVL264" s="88"/>
      <c r="SVM264" s="80"/>
      <c r="SVN264" s="87"/>
      <c r="SVO264" s="89"/>
      <c r="SVP264" s="89"/>
      <c r="SVQ264" s="90"/>
      <c r="SVR264" s="90"/>
      <c r="SVS264" s="89"/>
      <c r="SVT264" s="87"/>
      <c r="SVU264" s="87"/>
      <c r="SVV264" s="88"/>
      <c r="SVW264" s="80"/>
      <c r="SVX264" s="87"/>
      <c r="SVY264" s="89"/>
      <c r="SVZ264" s="89"/>
      <c r="SWA264" s="90"/>
      <c r="SWB264" s="90"/>
      <c r="SWC264" s="89"/>
      <c r="SWD264" s="87"/>
      <c r="SWE264" s="87"/>
      <c r="SWF264" s="88"/>
      <c r="SWG264" s="80"/>
      <c r="SWH264" s="87"/>
      <c r="SWI264" s="89"/>
      <c r="SWJ264" s="89"/>
      <c r="SWK264" s="90"/>
      <c r="SWL264" s="90"/>
      <c r="SWM264" s="89"/>
      <c r="SWN264" s="87"/>
      <c r="SWO264" s="87"/>
      <c r="SWP264" s="88"/>
      <c r="SWQ264" s="80"/>
      <c r="SWR264" s="87"/>
      <c r="SWS264" s="89"/>
      <c r="SWT264" s="89"/>
      <c r="SWU264" s="90"/>
      <c r="SWV264" s="90"/>
      <c r="SWW264" s="89"/>
      <c r="SWX264" s="87"/>
      <c r="SWY264" s="87"/>
      <c r="SWZ264" s="88"/>
      <c r="SXA264" s="80"/>
      <c r="SXB264" s="87"/>
      <c r="SXC264" s="89"/>
      <c r="SXD264" s="89"/>
      <c r="SXE264" s="90"/>
      <c r="SXF264" s="90"/>
      <c r="SXG264" s="89"/>
      <c r="SXH264" s="87"/>
      <c r="SXI264" s="87"/>
      <c r="SXJ264" s="88"/>
      <c r="SXK264" s="80"/>
      <c r="SXL264" s="87"/>
      <c r="SXM264" s="89"/>
      <c r="SXN264" s="89"/>
      <c r="SXO264" s="90"/>
      <c r="SXP264" s="90"/>
      <c r="SXQ264" s="89"/>
      <c r="SXR264" s="87"/>
      <c r="SXS264" s="87"/>
      <c r="SXT264" s="88"/>
      <c r="SXU264" s="80"/>
      <c r="SXV264" s="87"/>
      <c r="SXW264" s="89"/>
      <c r="SXX264" s="89"/>
      <c r="SXY264" s="90"/>
      <c r="SXZ264" s="90"/>
      <c r="SYA264" s="89"/>
      <c r="SYB264" s="87"/>
      <c r="SYC264" s="87"/>
      <c r="SYD264" s="88"/>
      <c r="SYE264" s="80"/>
      <c r="SYF264" s="87"/>
      <c r="SYG264" s="89"/>
      <c r="SYH264" s="89"/>
      <c r="SYI264" s="90"/>
      <c r="SYJ264" s="90"/>
      <c r="SYK264" s="89"/>
      <c r="SYL264" s="87"/>
      <c r="SYM264" s="87"/>
      <c r="SYN264" s="88"/>
      <c r="SYO264" s="80"/>
      <c r="SYP264" s="87"/>
      <c r="SYQ264" s="89"/>
      <c r="SYR264" s="89"/>
      <c r="SYS264" s="90"/>
      <c r="SYT264" s="90"/>
      <c r="SYU264" s="89"/>
      <c r="SYV264" s="87"/>
      <c r="SYW264" s="87"/>
      <c r="SYX264" s="88"/>
      <c r="SYY264" s="80"/>
      <c r="SYZ264" s="87"/>
      <c r="SZA264" s="89"/>
      <c r="SZB264" s="89"/>
      <c r="SZC264" s="90"/>
      <c r="SZD264" s="90"/>
      <c r="SZE264" s="89"/>
      <c r="SZF264" s="87"/>
      <c r="SZG264" s="87"/>
      <c r="SZH264" s="88"/>
      <c r="SZI264" s="80"/>
      <c r="SZJ264" s="87"/>
      <c r="SZK264" s="89"/>
      <c r="SZL264" s="89"/>
      <c r="SZM264" s="90"/>
      <c r="SZN264" s="90"/>
      <c r="SZO264" s="89"/>
      <c r="SZP264" s="87"/>
      <c r="SZQ264" s="87"/>
      <c r="SZR264" s="88"/>
      <c r="SZS264" s="80"/>
      <c r="SZT264" s="87"/>
      <c r="SZU264" s="89"/>
      <c r="SZV264" s="89"/>
      <c r="SZW264" s="90"/>
      <c r="SZX264" s="90"/>
      <c r="SZY264" s="89"/>
      <c r="SZZ264" s="87"/>
      <c r="TAA264" s="87"/>
      <c r="TAB264" s="88"/>
      <c r="TAC264" s="80"/>
      <c r="TAD264" s="87"/>
      <c r="TAE264" s="89"/>
      <c r="TAF264" s="89"/>
      <c r="TAG264" s="90"/>
      <c r="TAH264" s="90"/>
      <c r="TAI264" s="89"/>
      <c r="TAJ264" s="87"/>
      <c r="TAK264" s="87"/>
      <c r="TAL264" s="88"/>
      <c r="TAM264" s="80"/>
      <c r="TAN264" s="87"/>
      <c r="TAO264" s="89"/>
      <c r="TAP264" s="89"/>
      <c r="TAQ264" s="90"/>
      <c r="TAR264" s="90"/>
      <c r="TAS264" s="89"/>
      <c r="TAT264" s="87"/>
      <c r="TAU264" s="87"/>
      <c r="TAV264" s="88"/>
      <c r="TAW264" s="80"/>
      <c r="TAX264" s="87"/>
      <c r="TAY264" s="89"/>
      <c r="TAZ264" s="89"/>
      <c r="TBA264" s="90"/>
      <c r="TBB264" s="90"/>
      <c r="TBC264" s="89"/>
      <c r="TBD264" s="87"/>
      <c r="TBE264" s="87"/>
      <c r="TBF264" s="88"/>
      <c r="TBG264" s="80"/>
      <c r="TBH264" s="87"/>
      <c r="TBI264" s="89"/>
      <c r="TBJ264" s="89"/>
      <c r="TBK264" s="90"/>
      <c r="TBL264" s="90"/>
      <c r="TBM264" s="89"/>
      <c r="TBN264" s="87"/>
      <c r="TBO264" s="87"/>
      <c r="TBP264" s="88"/>
      <c r="TBQ264" s="80"/>
      <c r="TBR264" s="87"/>
      <c r="TBS264" s="89"/>
      <c r="TBT264" s="89"/>
      <c r="TBU264" s="90"/>
      <c r="TBV264" s="90"/>
      <c r="TBW264" s="89"/>
      <c r="TBX264" s="87"/>
      <c r="TBY264" s="87"/>
      <c r="TBZ264" s="88"/>
      <c r="TCA264" s="80"/>
      <c r="TCB264" s="87"/>
      <c r="TCC264" s="89"/>
      <c r="TCD264" s="89"/>
      <c r="TCE264" s="90"/>
      <c r="TCF264" s="90"/>
      <c r="TCG264" s="89"/>
      <c r="TCH264" s="87"/>
      <c r="TCI264" s="87"/>
      <c r="TCJ264" s="88"/>
      <c r="TCK264" s="80"/>
      <c r="TCL264" s="87"/>
      <c r="TCM264" s="89"/>
      <c r="TCN264" s="89"/>
      <c r="TCO264" s="90"/>
      <c r="TCP264" s="90"/>
      <c r="TCQ264" s="89"/>
      <c r="TCR264" s="87"/>
      <c r="TCS264" s="87"/>
      <c r="TCT264" s="88"/>
      <c r="TCU264" s="80"/>
      <c r="TCV264" s="87"/>
      <c r="TCW264" s="89"/>
      <c r="TCX264" s="89"/>
      <c r="TCY264" s="90"/>
      <c r="TCZ264" s="90"/>
      <c r="TDA264" s="89"/>
      <c r="TDB264" s="87"/>
      <c r="TDC264" s="87"/>
      <c r="TDD264" s="88"/>
      <c r="TDE264" s="80"/>
      <c r="TDF264" s="87"/>
      <c r="TDG264" s="89"/>
      <c r="TDH264" s="89"/>
      <c r="TDI264" s="90"/>
      <c r="TDJ264" s="90"/>
      <c r="TDK264" s="89"/>
      <c r="TDL264" s="87"/>
      <c r="TDM264" s="87"/>
      <c r="TDN264" s="88"/>
      <c r="TDO264" s="80"/>
      <c r="TDP264" s="87"/>
      <c r="TDQ264" s="89"/>
      <c r="TDR264" s="89"/>
      <c r="TDS264" s="90"/>
      <c r="TDT264" s="90"/>
      <c r="TDU264" s="89"/>
      <c r="TDV264" s="87"/>
      <c r="TDW264" s="87"/>
      <c r="TDX264" s="88"/>
      <c r="TDY264" s="80"/>
      <c r="TDZ264" s="87"/>
      <c r="TEA264" s="89"/>
      <c r="TEB264" s="89"/>
      <c r="TEC264" s="90"/>
      <c r="TED264" s="90"/>
      <c r="TEE264" s="89"/>
      <c r="TEF264" s="87"/>
      <c r="TEG264" s="87"/>
      <c r="TEH264" s="88"/>
      <c r="TEI264" s="80"/>
      <c r="TEJ264" s="87"/>
      <c r="TEK264" s="89"/>
      <c r="TEL264" s="89"/>
      <c r="TEM264" s="90"/>
      <c r="TEN264" s="90"/>
      <c r="TEO264" s="89"/>
      <c r="TEP264" s="87"/>
      <c r="TEQ264" s="87"/>
      <c r="TER264" s="88"/>
      <c r="TES264" s="80"/>
      <c r="TET264" s="87"/>
      <c r="TEU264" s="89"/>
      <c r="TEV264" s="89"/>
      <c r="TEW264" s="90"/>
      <c r="TEX264" s="90"/>
      <c r="TEY264" s="89"/>
      <c r="TEZ264" s="87"/>
      <c r="TFA264" s="87"/>
      <c r="TFB264" s="88"/>
      <c r="TFC264" s="80"/>
      <c r="TFD264" s="87"/>
      <c r="TFE264" s="89"/>
      <c r="TFF264" s="89"/>
      <c r="TFG264" s="90"/>
      <c r="TFH264" s="90"/>
      <c r="TFI264" s="89"/>
      <c r="TFJ264" s="87"/>
      <c r="TFK264" s="87"/>
      <c r="TFL264" s="88"/>
      <c r="TFM264" s="80"/>
      <c r="TFN264" s="87"/>
      <c r="TFO264" s="89"/>
      <c r="TFP264" s="89"/>
      <c r="TFQ264" s="90"/>
      <c r="TFR264" s="90"/>
      <c r="TFS264" s="89"/>
      <c r="TFT264" s="87"/>
      <c r="TFU264" s="87"/>
      <c r="TFV264" s="88"/>
      <c r="TFW264" s="80"/>
      <c r="TFX264" s="87"/>
      <c r="TFY264" s="89"/>
      <c r="TFZ264" s="89"/>
      <c r="TGA264" s="90"/>
      <c r="TGB264" s="90"/>
      <c r="TGC264" s="89"/>
      <c r="TGD264" s="87"/>
      <c r="TGE264" s="87"/>
      <c r="TGF264" s="88"/>
      <c r="TGG264" s="80"/>
      <c r="TGH264" s="87"/>
      <c r="TGI264" s="89"/>
      <c r="TGJ264" s="89"/>
      <c r="TGK264" s="90"/>
      <c r="TGL264" s="90"/>
      <c r="TGM264" s="89"/>
      <c r="TGN264" s="87"/>
      <c r="TGO264" s="87"/>
      <c r="TGP264" s="88"/>
      <c r="TGQ264" s="80"/>
      <c r="TGR264" s="87"/>
      <c r="TGS264" s="89"/>
      <c r="TGT264" s="89"/>
      <c r="TGU264" s="90"/>
      <c r="TGV264" s="90"/>
      <c r="TGW264" s="89"/>
      <c r="TGX264" s="87"/>
      <c r="TGY264" s="87"/>
      <c r="TGZ264" s="88"/>
      <c r="THA264" s="80"/>
      <c r="THB264" s="87"/>
      <c r="THC264" s="89"/>
      <c r="THD264" s="89"/>
      <c r="THE264" s="90"/>
      <c r="THF264" s="90"/>
      <c r="THG264" s="89"/>
      <c r="THH264" s="87"/>
      <c r="THI264" s="87"/>
      <c r="THJ264" s="88"/>
      <c r="THK264" s="80"/>
      <c r="THL264" s="87"/>
      <c r="THM264" s="89"/>
      <c r="THN264" s="89"/>
      <c r="THO264" s="90"/>
      <c r="THP264" s="90"/>
      <c r="THQ264" s="89"/>
      <c r="THR264" s="87"/>
      <c r="THS264" s="87"/>
      <c r="THT264" s="88"/>
      <c r="THU264" s="80"/>
      <c r="THV264" s="87"/>
      <c r="THW264" s="89"/>
      <c r="THX264" s="89"/>
      <c r="THY264" s="90"/>
      <c r="THZ264" s="90"/>
      <c r="TIA264" s="89"/>
      <c r="TIB264" s="87"/>
      <c r="TIC264" s="87"/>
      <c r="TID264" s="88"/>
      <c r="TIE264" s="80"/>
      <c r="TIF264" s="87"/>
      <c r="TIG264" s="89"/>
      <c r="TIH264" s="89"/>
      <c r="TII264" s="90"/>
      <c r="TIJ264" s="90"/>
      <c r="TIK264" s="89"/>
      <c r="TIL264" s="87"/>
      <c r="TIM264" s="87"/>
      <c r="TIN264" s="88"/>
      <c r="TIO264" s="80"/>
      <c r="TIP264" s="87"/>
      <c r="TIQ264" s="89"/>
      <c r="TIR264" s="89"/>
      <c r="TIS264" s="90"/>
      <c r="TIT264" s="90"/>
      <c r="TIU264" s="89"/>
      <c r="TIV264" s="87"/>
      <c r="TIW264" s="87"/>
      <c r="TIX264" s="88"/>
      <c r="TIY264" s="80"/>
      <c r="TIZ264" s="87"/>
      <c r="TJA264" s="89"/>
      <c r="TJB264" s="89"/>
      <c r="TJC264" s="90"/>
      <c r="TJD264" s="90"/>
      <c r="TJE264" s="89"/>
      <c r="TJF264" s="87"/>
      <c r="TJG264" s="87"/>
      <c r="TJH264" s="88"/>
      <c r="TJI264" s="80"/>
      <c r="TJJ264" s="87"/>
      <c r="TJK264" s="89"/>
      <c r="TJL264" s="89"/>
      <c r="TJM264" s="90"/>
      <c r="TJN264" s="90"/>
      <c r="TJO264" s="89"/>
      <c r="TJP264" s="87"/>
      <c r="TJQ264" s="87"/>
      <c r="TJR264" s="88"/>
      <c r="TJS264" s="80"/>
      <c r="TJT264" s="87"/>
      <c r="TJU264" s="89"/>
      <c r="TJV264" s="89"/>
      <c r="TJW264" s="90"/>
      <c r="TJX264" s="90"/>
      <c r="TJY264" s="89"/>
      <c r="TJZ264" s="87"/>
      <c r="TKA264" s="87"/>
      <c r="TKB264" s="88"/>
      <c r="TKC264" s="80"/>
      <c r="TKD264" s="87"/>
      <c r="TKE264" s="89"/>
      <c r="TKF264" s="89"/>
      <c r="TKG264" s="90"/>
      <c r="TKH264" s="90"/>
      <c r="TKI264" s="89"/>
      <c r="TKJ264" s="87"/>
      <c r="TKK264" s="87"/>
      <c r="TKL264" s="88"/>
      <c r="TKM264" s="80"/>
      <c r="TKN264" s="87"/>
      <c r="TKO264" s="89"/>
      <c r="TKP264" s="89"/>
      <c r="TKQ264" s="90"/>
      <c r="TKR264" s="90"/>
      <c r="TKS264" s="89"/>
      <c r="TKT264" s="87"/>
      <c r="TKU264" s="87"/>
      <c r="TKV264" s="88"/>
      <c r="TKW264" s="80"/>
      <c r="TKX264" s="87"/>
      <c r="TKY264" s="89"/>
      <c r="TKZ264" s="89"/>
      <c r="TLA264" s="90"/>
      <c r="TLB264" s="90"/>
      <c r="TLC264" s="89"/>
      <c r="TLD264" s="87"/>
      <c r="TLE264" s="87"/>
      <c r="TLF264" s="88"/>
      <c r="TLG264" s="80"/>
      <c r="TLH264" s="87"/>
      <c r="TLI264" s="89"/>
      <c r="TLJ264" s="89"/>
      <c r="TLK264" s="90"/>
      <c r="TLL264" s="90"/>
      <c r="TLM264" s="89"/>
      <c r="TLN264" s="87"/>
      <c r="TLO264" s="87"/>
      <c r="TLP264" s="88"/>
      <c r="TLQ264" s="80"/>
      <c r="TLR264" s="87"/>
      <c r="TLS264" s="89"/>
      <c r="TLT264" s="89"/>
      <c r="TLU264" s="90"/>
      <c r="TLV264" s="90"/>
      <c r="TLW264" s="89"/>
      <c r="TLX264" s="87"/>
      <c r="TLY264" s="87"/>
      <c r="TLZ264" s="88"/>
      <c r="TMA264" s="80"/>
      <c r="TMB264" s="87"/>
      <c r="TMC264" s="89"/>
      <c r="TMD264" s="89"/>
      <c r="TME264" s="90"/>
      <c r="TMF264" s="90"/>
      <c r="TMG264" s="89"/>
      <c r="TMH264" s="87"/>
      <c r="TMI264" s="87"/>
      <c r="TMJ264" s="88"/>
      <c r="TMK264" s="80"/>
      <c r="TML264" s="87"/>
      <c r="TMM264" s="89"/>
      <c r="TMN264" s="89"/>
      <c r="TMO264" s="90"/>
      <c r="TMP264" s="90"/>
      <c r="TMQ264" s="89"/>
      <c r="TMR264" s="87"/>
      <c r="TMS264" s="87"/>
      <c r="TMT264" s="88"/>
      <c r="TMU264" s="80"/>
      <c r="TMV264" s="87"/>
      <c r="TMW264" s="89"/>
      <c r="TMX264" s="89"/>
      <c r="TMY264" s="90"/>
      <c r="TMZ264" s="90"/>
      <c r="TNA264" s="89"/>
      <c r="TNB264" s="87"/>
      <c r="TNC264" s="87"/>
      <c r="TND264" s="88"/>
      <c r="TNE264" s="80"/>
      <c r="TNF264" s="87"/>
      <c r="TNG264" s="89"/>
      <c r="TNH264" s="89"/>
      <c r="TNI264" s="90"/>
      <c r="TNJ264" s="90"/>
      <c r="TNK264" s="89"/>
      <c r="TNL264" s="87"/>
      <c r="TNM264" s="87"/>
      <c r="TNN264" s="88"/>
      <c r="TNO264" s="80"/>
      <c r="TNP264" s="87"/>
      <c r="TNQ264" s="89"/>
      <c r="TNR264" s="89"/>
      <c r="TNS264" s="90"/>
      <c r="TNT264" s="90"/>
      <c r="TNU264" s="89"/>
      <c r="TNV264" s="87"/>
      <c r="TNW264" s="87"/>
      <c r="TNX264" s="88"/>
      <c r="TNY264" s="80"/>
      <c r="TNZ264" s="87"/>
      <c r="TOA264" s="89"/>
      <c r="TOB264" s="89"/>
      <c r="TOC264" s="90"/>
      <c r="TOD264" s="90"/>
      <c r="TOE264" s="89"/>
      <c r="TOF264" s="87"/>
      <c r="TOG264" s="87"/>
      <c r="TOH264" s="88"/>
      <c r="TOI264" s="80"/>
      <c r="TOJ264" s="87"/>
      <c r="TOK264" s="89"/>
      <c r="TOL264" s="89"/>
      <c r="TOM264" s="90"/>
      <c r="TON264" s="90"/>
      <c r="TOO264" s="89"/>
      <c r="TOP264" s="87"/>
      <c r="TOQ264" s="87"/>
      <c r="TOR264" s="88"/>
      <c r="TOS264" s="80"/>
      <c r="TOT264" s="87"/>
      <c r="TOU264" s="89"/>
      <c r="TOV264" s="89"/>
      <c r="TOW264" s="90"/>
      <c r="TOX264" s="90"/>
      <c r="TOY264" s="89"/>
      <c r="TOZ264" s="87"/>
      <c r="TPA264" s="87"/>
      <c r="TPB264" s="88"/>
      <c r="TPC264" s="80"/>
      <c r="TPD264" s="87"/>
      <c r="TPE264" s="89"/>
      <c r="TPF264" s="89"/>
      <c r="TPG264" s="90"/>
      <c r="TPH264" s="90"/>
      <c r="TPI264" s="89"/>
      <c r="TPJ264" s="87"/>
      <c r="TPK264" s="87"/>
      <c r="TPL264" s="88"/>
      <c r="TPM264" s="80"/>
      <c r="TPN264" s="87"/>
      <c r="TPO264" s="89"/>
      <c r="TPP264" s="89"/>
      <c r="TPQ264" s="90"/>
      <c r="TPR264" s="90"/>
      <c r="TPS264" s="89"/>
      <c r="TPT264" s="87"/>
      <c r="TPU264" s="87"/>
      <c r="TPV264" s="88"/>
      <c r="TPW264" s="80"/>
      <c r="TPX264" s="87"/>
      <c r="TPY264" s="89"/>
      <c r="TPZ264" s="89"/>
      <c r="TQA264" s="90"/>
      <c r="TQB264" s="90"/>
      <c r="TQC264" s="89"/>
      <c r="TQD264" s="87"/>
      <c r="TQE264" s="87"/>
      <c r="TQF264" s="88"/>
      <c r="TQG264" s="80"/>
      <c r="TQH264" s="87"/>
      <c r="TQI264" s="89"/>
      <c r="TQJ264" s="89"/>
      <c r="TQK264" s="90"/>
      <c r="TQL264" s="90"/>
      <c r="TQM264" s="89"/>
      <c r="TQN264" s="87"/>
      <c r="TQO264" s="87"/>
      <c r="TQP264" s="88"/>
      <c r="TQQ264" s="80"/>
      <c r="TQR264" s="87"/>
      <c r="TQS264" s="89"/>
      <c r="TQT264" s="89"/>
      <c r="TQU264" s="90"/>
      <c r="TQV264" s="90"/>
      <c r="TQW264" s="89"/>
      <c r="TQX264" s="87"/>
      <c r="TQY264" s="87"/>
      <c r="TQZ264" s="88"/>
      <c r="TRA264" s="80"/>
      <c r="TRB264" s="87"/>
      <c r="TRC264" s="89"/>
      <c r="TRD264" s="89"/>
      <c r="TRE264" s="90"/>
      <c r="TRF264" s="90"/>
      <c r="TRG264" s="89"/>
      <c r="TRH264" s="87"/>
      <c r="TRI264" s="87"/>
      <c r="TRJ264" s="88"/>
      <c r="TRK264" s="80"/>
      <c r="TRL264" s="87"/>
      <c r="TRM264" s="89"/>
      <c r="TRN264" s="89"/>
      <c r="TRO264" s="90"/>
      <c r="TRP264" s="90"/>
      <c r="TRQ264" s="89"/>
      <c r="TRR264" s="87"/>
      <c r="TRS264" s="87"/>
      <c r="TRT264" s="88"/>
      <c r="TRU264" s="80"/>
      <c r="TRV264" s="87"/>
      <c r="TRW264" s="89"/>
      <c r="TRX264" s="89"/>
      <c r="TRY264" s="90"/>
      <c r="TRZ264" s="90"/>
      <c r="TSA264" s="89"/>
      <c r="TSB264" s="87"/>
      <c r="TSC264" s="87"/>
      <c r="TSD264" s="88"/>
      <c r="TSE264" s="80"/>
      <c r="TSF264" s="87"/>
      <c r="TSG264" s="89"/>
      <c r="TSH264" s="89"/>
      <c r="TSI264" s="90"/>
      <c r="TSJ264" s="90"/>
      <c r="TSK264" s="89"/>
      <c r="TSL264" s="87"/>
      <c r="TSM264" s="87"/>
      <c r="TSN264" s="88"/>
      <c r="TSO264" s="80"/>
      <c r="TSP264" s="87"/>
      <c r="TSQ264" s="89"/>
      <c r="TSR264" s="89"/>
      <c r="TSS264" s="90"/>
      <c r="TST264" s="90"/>
      <c r="TSU264" s="89"/>
      <c r="TSV264" s="87"/>
      <c r="TSW264" s="87"/>
      <c r="TSX264" s="88"/>
      <c r="TSY264" s="80"/>
      <c r="TSZ264" s="87"/>
      <c r="TTA264" s="89"/>
      <c r="TTB264" s="89"/>
      <c r="TTC264" s="90"/>
      <c r="TTD264" s="90"/>
      <c r="TTE264" s="89"/>
      <c r="TTF264" s="87"/>
      <c r="TTG264" s="87"/>
      <c r="TTH264" s="88"/>
      <c r="TTI264" s="80"/>
      <c r="TTJ264" s="87"/>
      <c r="TTK264" s="89"/>
      <c r="TTL264" s="89"/>
      <c r="TTM264" s="90"/>
      <c r="TTN264" s="90"/>
      <c r="TTO264" s="89"/>
      <c r="TTP264" s="87"/>
      <c r="TTQ264" s="87"/>
      <c r="TTR264" s="88"/>
      <c r="TTS264" s="80"/>
      <c r="TTT264" s="87"/>
      <c r="TTU264" s="89"/>
      <c r="TTV264" s="89"/>
      <c r="TTW264" s="90"/>
      <c r="TTX264" s="90"/>
      <c r="TTY264" s="89"/>
      <c r="TTZ264" s="87"/>
      <c r="TUA264" s="87"/>
      <c r="TUB264" s="88"/>
      <c r="TUC264" s="80"/>
      <c r="TUD264" s="87"/>
      <c r="TUE264" s="89"/>
      <c r="TUF264" s="89"/>
      <c r="TUG264" s="90"/>
      <c r="TUH264" s="90"/>
      <c r="TUI264" s="89"/>
      <c r="TUJ264" s="87"/>
      <c r="TUK264" s="87"/>
      <c r="TUL264" s="88"/>
      <c r="TUM264" s="80"/>
      <c r="TUN264" s="87"/>
      <c r="TUO264" s="89"/>
      <c r="TUP264" s="89"/>
      <c r="TUQ264" s="90"/>
      <c r="TUR264" s="90"/>
      <c r="TUS264" s="89"/>
      <c r="TUT264" s="87"/>
      <c r="TUU264" s="87"/>
      <c r="TUV264" s="88"/>
      <c r="TUW264" s="80"/>
      <c r="TUX264" s="87"/>
      <c r="TUY264" s="89"/>
      <c r="TUZ264" s="89"/>
      <c r="TVA264" s="90"/>
      <c r="TVB264" s="90"/>
      <c r="TVC264" s="89"/>
      <c r="TVD264" s="87"/>
      <c r="TVE264" s="87"/>
      <c r="TVF264" s="88"/>
      <c r="TVG264" s="80"/>
      <c r="TVH264" s="87"/>
      <c r="TVI264" s="89"/>
      <c r="TVJ264" s="89"/>
      <c r="TVK264" s="90"/>
      <c r="TVL264" s="90"/>
      <c r="TVM264" s="89"/>
      <c r="TVN264" s="87"/>
      <c r="TVO264" s="87"/>
      <c r="TVP264" s="88"/>
      <c r="TVQ264" s="80"/>
      <c r="TVR264" s="87"/>
      <c r="TVS264" s="89"/>
      <c r="TVT264" s="89"/>
      <c r="TVU264" s="90"/>
      <c r="TVV264" s="90"/>
      <c r="TVW264" s="89"/>
      <c r="TVX264" s="87"/>
      <c r="TVY264" s="87"/>
      <c r="TVZ264" s="88"/>
      <c r="TWA264" s="80"/>
      <c r="TWB264" s="87"/>
      <c r="TWC264" s="89"/>
      <c r="TWD264" s="89"/>
      <c r="TWE264" s="90"/>
      <c r="TWF264" s="90"/>
      <c r="TWG264" s="89"/>
      <c r="TWH264" s="87"/>
      <c r="TWI264" s="87"/>
      <c r="TWJ264" s="88"/>
      <c r="TWK264" s="80"/>
      <c r="TWL264" s="87"/>
      <c r="TWM264" s="89"/>
      <c r="TWN264" s="89"/>
      <c r="TWO264" s="90"/>
      <c r="TWP264" s="90"/>
      <c r="TWQ264" s="89"/>
      <c r="TWR264" s="87"/>
      <c r="TWS264" s="87"/>
      <c r="TWT264" s="88"/>
      <c r="TWU264" s="80"/>
      <c r="TWV264" s="87"/>
      <c r="TWW264" s="89"/>
      <c r="TWX264" s="89"/>
      <c r="TWY264" s="90"/>
      <c r="TWZ264" s="90"/>
      <c r="TXA264" s="89"/>
      <c r="TXB264" s="87"/>
      <c r="TXC264" s="87"/>
      <c r="TXD264" s="88"/>
      <c r="TXE264" s="80"/>
      <c r="TXF264" s="87"/>
      <c r="TXG264" s="89"/>
      <c r="TXH264" s="89"/>
      <c r="TXI264" s="90"/>
      <c r="TXJ264" s="90"/>
      <c r="TXK264" s="89"/>
      <c r="TXL264" s="87"/>
      <c r="TXM264" s="87"/>
      <c r="TXN264" s="88"/>
      <c r="TXO264" s="80"/>
      <c r="TXP264" s="87"/>
      <c r="TXQ264" s="89"/>
      <c r="TXR264" s="89"/>
      <c r="TXS264" s="90"/>
      <c r="TXT264" s="90"/>
      <c r="TXU264" s="89"/>
      <c r="TXV264" s="87"/>
      <c r="TXW264" s="87"/>
      <c r="TXX264" s="88"/>
      <c r="TXY264" s="80"/>
      <c r="TXZ264" s="87"/>
      <c r="TYA264" s="89"/>
      <c r="TYB264" s="89"/>
      <c r="TYC264" s="90"/>
      <c r="TYD264" s="90"/>
      <c r="TYE264" s="89"/>
      <c r="TYF264" s="87"/>
      <c r="TYG264" s="87"/>
      <c r="TYH264" s="88"/>
      <c r="TYI264" s="80"/>
      <c r="TYJ264" s="87"/>
      <c r="TYK264" s="89"/>
      <c r="TYL264" s="89"/>
      <c r="TYM264" s="90"/>
      <c r="TYN264" s="90"/>
      <c r="TYO264" s="89"/>
      <c r="TYP264" s="87"/>
      <c r="TYQ264" s="87"/>
      <c r="TYR264" s="88"/>
      <c r="TYS264" s="80"/>
      <c r="TYT264" s="87"/>
      <c r="TYU264" s="89"/>
      <c r="TYV264" s="89"/>
      <c r="TYW264" s="90"/>
      <c r="TYX264" s="90"/>
      <c r="TYY264" s="89"/>
      <c r="TYZ264" s="87"/>
      <c r="TZA264" s="87"/>
      <c r="TZB264" s="88"/>
      <c r="TZC264" s="80"/>
      <c r="TZD264" s="87"/>
      <c r="TZE264" s="89"/>
      <c r="TZF264" s="89"/>
      <c r="TZG264" s="90"/>
      <c r="TZH264" s="90"/>
      <c r="TZI264" s="89"/>
      <c r="TZJ264" s="87"/>
      <c r="TZK264" s="87"/>
      <c r="TZL264" s="88"/>
      <c r="TZM264" s="80"/>
      <c r="TZN264" s="87"/>
      <c r="TZO264" s="89"/>
      <c r="TZP264" s="89"/>
      <c r="TZQ264" s="90"/>
      <c r="TZR264" s="90"/>
      <c r="TZS264" s="89"/>
      <c r="TZT264" s="87"/>
      <c r="TZU264" s="87"/>
      <c r="TZV264" s="88"/>
      <c r="TZW264" s="80"/>
      <c r="TZX264" s="87"/>
      <c r="TZY264" s="89"/>
      <c r="TZZ264" s="89"/>
      <c r="UAA264" s="90"/>
      <c r="UAB264" s="90"/>
      <c r="UAC264" s="89"/>
      <c r="UAD264" s="87"/>
      <c r="UAE264" s="87"/>
      <c r="UAF264" s="88"/>
      <c r="UAG264" s="80"/>
      <c r="UAH264" s="87"/>
      <c r="UAI264" s="89"/>
      <c r="UAJ264" s="89"/>
      <c r="UAK264" s="90"/>
      <c r="UAL264" s="90"/>
      <c r="UAM264" s="89"/>
      <c r="UAN264" s="87"/>
      <c r="UAO264" s="87"/>
      <c r="UAP264" s="88"/>
      <c r="UAQ264" s="80"/>
      <c r="UAR264" s="87"/>
      <c r="UAS264" s="89"/>
      <c r="UAT264" s="89"/>
      <c r="UAU264" s="90"/>
      <c r="UAV264" s="90"/>
      <c r="UAW264" s="89"/>
      <c r="UAX264" s="87"/>
      <c r="UAY264" s="87"/>
      <c r="UAZ264" s="88"/>
      <c r="UBA264" s="80"/>
      <c r="UBB264" s="87"/>
      <c r="UBC264" s="89"/>
      <c r="UBD264" s="89"/>
      <c r="UBE264" s="90"/>
      <c r="UBF264" s="90"/>
      <c r="UBG264" s="89"/>
      <c r="UBH264" s="87"/>
      <c r="UBI264" s="87"/>
      <c r="UBJ264" s="88"/>
      <c r="UBK264" s="80"/>
      <c r="UBL264" s="87"/>
      <c r="UBM264" s="89"/>
      <c r="UBN264" s="89"/>
      <c r="UBO264" s="90"/>
      <c r="UBP264" s="90"/>
      <c r="UBQ264" s="89"/>
      <c r="UBR264" s="87"/>
      <c r="UBS264" s="87"/>
      <c r="UBT264" s="88"/>
      <c r="UBU264" s="80"/>
      <c r="UBV264" s="87"/>
      <c r="UBW264" s="89"/>
      <c r="UBX264" s="89"/>
      <c r="UBY264" s="90"/>
      <c r="UBZ264" s="90"/>
      <c r="UCA264" s="89"/>
      <c r="UCB264" s="87"/>
      <c r="UCC264" s="87"/>
      <c r="UCD264" s="88"/>
      <c r="UCE264" s="80"/>
      <c r="UCF264" s="87"/>
      <c r="UCG264" s="89"/>
      <c r="UCH264" s="89"/>
      <c r="UCI264" s="90"/>
      <c r="UCJ264" s="90"/>
      <c r="UCK264" s="89"/>
      <c r="UCL264" s="87"/>
      <c r="UCM264" s="87"/>
      <c r="UCN264" s="88"/>
      <c r="UCO264" s="80"/>
      <c r="UCP264" s="87"/>
      <c r="UCQ264" s="89"/>
      <c r="UCR264" s="89"/>
      <c r="UCS264" s="90"/>
      <c r="UCT264" s="90"/>
      <c r="UCU264" s="89"/>
      <c r="UCV264" s="87"/>
      <c r="UCW264" s="87"/>
      <c r="UCX264" s="88"/>
      <c r="UCY264" s="80"/>
      <c r="UCZ264" s="87"/>
      <c r="UDA264" s="89"/>
      <c r="UDB264" s="89"/>
      <c r="UDC264" s="90"/>
      <c r="UDD264" s="90"/>
      <c r="UDE264" s="89"/>
      <c r="UDF264" s="87"/>
      <c r="UDG264" s="87"/>
      <c r="UDH264" s="88"/>
      <c r="UDI264" s="80"/>
      <c r="UDJ264" s="87"/>
      <c r="UDK264" s="89"/>
      <c r="UDL264" s="89"/>
      <c r="UDM264" s="90"/>
      <c r="UDN264" s="90"/>
      <c r="UDO264" s="89"/>
      <c r="UDP264" s="87"/>
      <c r="UDQ264" s="87"/>
      <c r="UDR264" s="88"/>
      <c r="UDS264" s="80"/>
      <c r="UDT264" s="87"/>
      <c r="UDU264" s="89"/>
      <c r="UDV264" s="89"/>
      <c r="UDW264" s="90"/>
      <c r="UDX264" s="90"/>
      <c r="UDY264" s="89"/>
      <c r="UDZ264" s="87"/>
      <c r="UEA264" s="87"/>
      <c r="UEB264" s="88"/>
      <c r="UEC264" s="80"/>
      <c r="UED264" s="87"/>
      <c r="UEE264" s="89"/>
      <c r="UEF264" s="89"/>
      <c r="UEG264" s="90"/>
      <c r="UEH264" s="90"/>
      <c r="UEI264" s="89"/>
      <c r="UEJ264" s="87"/>
      <c r="UEK264" s="87"/>
      <c r="UEL264" s="88"/>
      <c r="UEM264" s="80"/>
      <c r="UEN264" s="87"/>
      <c r="UEO264" s="89"/>
      <c r="UEP264" s="89"/>
      <c r="UEQ264" s="90"/>
      <c r="UER264" s="90"/>
      <c r="UES264" s="89"/>
      <c r="UET264" s="87"/>
      <c r="UEU264" s="87"/>
      <c r="UEV264" s="88"/>
      <c r="UEW264" s="80"/>
      <c r="UEX264" s="87"/>
      <c r="UEY264" s="89"/>
      <c r="UEZ264" s="89"/>
      <c r="UFA264" s="90"/>
      <c r="UFB264" s="90"/>
      <c r="UFC264" s="89"/>
      <c r="UFD264" s="87"/>
      <c r="UFE264" s="87"/>
      <c r="UFF264" s="88"/>
      <c r="UFG264" s="80"/>
      <c r="UFH264" s="87"/>
      <c r="UFI264" s="89"/>
      <c r="UFJ264" s="89"/>
      <c r="UFK264" s="90"/>
      <c r="UFL264" s="90"/>
      <c r="UFM264" s="89"/>
      <c r="UFN264" s="87"/>
      <c r="UFO264" s="87"/>
      <c r="UFP264" s="88"/>
      <c r="UFQ264" s="80"/>
      <c r="UFR264" s="87"/>
      <c r="UFS264" s="89"/>
      <c r="UFT264" s="89"/>
      <c r="UFU264" s="90"/>
      <c r="UFV264" s="90"/>
      <c r="UFW264" s="89"/>
      <c r="UFX264" s="87"/>
      <c r="UFY264" s="87"/>
      <c r="UFZ264" s="88"/>
      <c r="UGA264" s="80"/>
      <c r="UGB264" s="87"/>
      <c r="UGC264" s="89"/>
      <c r="UGD264" s="89"/>
      <c r="UGE264" s="90"/>
      <c r="UGF264" s="90"/>
      <c r="UGG264" s="89"/>
      <c r="UGH264" s="87"/>
      <c r="UGI264" s="87"/>
      <c r="UGJ264" s="88"/>
      <c r="UGK264" s="80"/>
      <c r="UGL264" s="87"/>
      <c r="UGM264" s="89"/>
      <c r="UGN264" s="89"/>
      <c r="UGO264" s="90"/>
      <c r="UGP264" s="90"/>
      <c r="UGQ264" s="89"/>
      <c r="UGR264" s="87"/>
      <c r="UGS264" s="87"/>
      <c r="UGT264" s="88"/>
      <c r="UGU264" s="80"/>
      <c r="UGV264" s="87"/>
      <c r="UGW264" s="89"/>
      <c r="UGX264" s="89"/>
      <c r="UGY264" s="90"/>
      <c r="UGZ264" s="90"/>
      <c r="UHA264" s="89"/>
      <c r="UHB264" s="87"/>
      <c r="UHC264" s="87"/>
      <c r="UHD264" s="88"/>
      <c r="UHE264" s="80"/>
      <c r="UHF264" s="87"/>
      <c r="UHG264" s="89"/>
      <c r="UHH264" s="89"/>
      <c r="UHI264" s="90"/>
      <c r="UHJ264" s="90"/>
      <c r="UHK264" s="89"/>
      <c r="UHL264" s="87"/>
      <c r="UHM264" s="87"/>
      <c r="UHN264" s="88"/>
      <c r="UHO264" s="80"/>
      <c r="UHP264" s="87"/>
      <c r="UHQ264" s="89"/>
      <c r="UHR264" s="89"/>
      <c r="UHS264" s="90"/>
      <c r="UHT264" s="90"/>
      <c r="UHU264" s="89"/>
      <c r="UHV264" s="87"/>
      <c r="UHW264" s="87"/>
      <c r="UHX264" s="88"/>
      <c r="UHY264" s="80"/>
      <c r="UHZ264" s="87"/>
      <c r="UIA264" s="89"/>
      <c r="UIB264" s="89"/>
      <c r="UIC264" s="90"/>
      <c r="UID264" s="90"/>
      <c r="UIE264" s="89"/>
      <c r="UIF264" s="87"/>
      <c r="UIG264" s="87"/>
      <c r="UIH264" s="88"/>
      <c r="UII264" s="80"/>
      <c r="UIJ264" s="87"/>
      <c r="UIK264" s="89"/>
      <c r="UIL264" s="89"/>
      <c r="UIM264" s="90"/>
      <c r="UIN264" s="90"/>
      <c r="UIO264" s="89"/>
      <c r="UIP264" s="87"/>
      <c r="UIQ264" s="87"/>
      <c r="UIR264" s="88"/>
      <c r="UIS264" s="80"/>
      <c r="UIT264" s="87"/>
      <c r="UIU264" s="89"/>
      <c r="UIV264" s="89"/>
      <c r="UIW264" s="90"/>
      <c r="UIX264" s="90"/>
      <c r="UIY264" s="89"/>
      <c r="UIZ264" s="87"/>
      <c r="UJA264" s="87"/>
      <c r="UJB264" s="88"/>
      <c r="UJC264" s="80"/>
      <c r="UJD264" s="87"/>
      <c r="UJE264" s="89"/>
      <c r="UJF264" s="89"/>
      <c r="UJG264" s="90"/>
      <c r="UJH264" s="90"/>
      <c r="UJI264" s="89"/>
      <c r="UJJ264" s="87"/>
      <c r="UJK264" s="87"/>
      <c r="UJL264" s="88"/>
      <c r="UJM264" s="80"/>
      <c r="UJN264" s="87"/>
      <c r="UJO264" s="89"/>
      <c r="UJP264" s="89"/>
      <c r="UJQ264" s="90"/>
      <c r="UJR264" s="90"/>
      <c r="UJS264" s="89"/>
      <c r="UJT264" s="87"/>
      <c r="UJU264" s="87"/>
      <c r="UJV264" s="88"/>
      <c r="UJW264" s="80"/>
      <c r="UJX264" s="87"/>
      <c r="UJY264" s="89"/>
      <c r="UJZ264" s="89"/>
      <c r="UKA264" s="90"/>
      <c r="UKB264" s="90"/>
      <c r="UKC264" s="89"/>
      <c r="UKD264" s="87"/>
      <c r="UKE264" s="87"/>
      <c r="UKF264" s="88"/>
      <c r="UKG264" s="80"/>
      <c r="UKH264" s="87"/>
      <c r="UKI264" s="89"/>
      <c r="UKJ264" s="89"/>
      <c r="UKK264" s="90"/>
      <c r="UKL264" s="90"/>
      <c r="UKM264" s="89"/>
      <c r="UKN264" s="87"/>
      <c r="UKO264" s="87"/>
      <c r="UKP264" s="88"/>
      <c r="UKQ264" s="80"/>
      <c r="UKR264" s="87"/>
      <c r="UKS264" s="89"/>
      <c r="UKT264" s="89"/>
      <c r="UKU264" s="90"/>
      <c r="UKV264" s="90"/>
      <c r="UKW264" s="89"/>
      <c r="UKX264" s="87"/>
      <c r="UKY264" s="87"/>
      <c r="UKZ264" s="88"/>
      <c r="ULA264" s="80"/>
      <c r="ULB264" s="87"/>
      <c r="ULC264" s="89"/>
      <c r="ULD264" s="89"/>
      <c r="ULE264" s="90"/>
      <c r="ULF264" s="90"/>
      <c r="ULG264" s="89"/>
      <c r="ULH264" s="87"/>
      <c r="ULI264" s="87"/>
      <c r="ULJ264" s="88"/>
      <c r="ULK264" s="80"/>
      <c r="ULL264" s="87"/>
      <c r="ULM264" s="89"/>
      <c r="ULN264" s="89"/>
      <c r="ULO264" s="90"/>
      <c r="ULP264" s="90"/>
      <c r="ULQ264" s="89"/>
      <c r="ULR264" s="87"/>
      <c r="ULS264" s="87"/>
      <c r="ULT264" s="88"/>
      <c r="ULU264" s="80"/>
      <c r="ULV264" s="87"/>
      <c r="ULW264" s="89"/>
      <c r="ULX264" s="89"/>
      <c r="ULY264" s="90"/>
      <c r="ULZ264" s="90"/>
      <c r="UMA264" s="89"/>
      <c r="UMB264" s="87"/>
      <c r="UMC264" s="87"/>
      <c r="UMD264" s="88"/>
      <c r="UME264" s="80"/>
      <c r="UMF264" s="87"/>
      <c r="UMG264" s="89"/>
      <c r="UMH264" s="89"/>
      <c r="UMI264" s="90"/>
      <c r="UMJ264" s="90"/>
      <c r="UMK264" s="89"/>
      <c r="UML264" s="87"/>
      <c r="UMM264" s="87"/>
      <c r="UMN264" s="88"/>
      <c r="UMO264" s="80"/>
      <c r="UMP264" s="87"/>
      <c r="UMQ264" s="89"/>
      <c r="UMR264" s="89"/>
      <c r="UMS264" s="90"/>
      <c r="UMT264" s="90"/>
      <c r="UMU264" s="89"/>
      <c r="UMV264" s="87"/>
      <c r="UMW264" s="87"/>
      <c r="UMX264" s="88"/>
      <c r="UMY264" s="80"/>
      <c r="UMZ264" s="87"/>
      <c r="UNA264" s="89"/>
      <c r="UNB264" s="89"/>
      <c r="UNC264" s="90"/>
      <c r="UND264" s="90"/>
      <c r="UNE264" s="89"/>
      <c r="UNF264" s="87"/>
      <c r="UNG264" s="87"/>
      <c r="UNH264" s="88"/>
      <c r="UNI264" s="80"/>
      <c r="UNJ264" s="87"/>
      <c r="UNK264" s="89"/>
      <c r="UNL264" s="89"/>
      <c r="UNM264" s="90"/>
      <c r="UNN264" s="90"/>
      <c r="UNO264" s="89"/>
      <c r="UNP264" s="87"/>
      <c r="UNQ264" s="87"/>
      <c r="UNR264" s="88"/>
      <c r="UNS264" s="80"/>
      <c r="UNT264" s="87"/>
      <c r="UNU264" s="89"/>
      <c r="UNV264" s="89"/>
      <c r="UNW264" s="90"/>
      <c r="UNX264" s="90"/>
      <c r="UNY264" s="89"/>
      <c r="UNZ264" s="87"/>
      <c r="UOA264" s="87"/>
      <c r="UOB264" s="88"/>
      <c r="UOC264" s="80"/>
      <c r="UOD264" s="87"/>
      <c r="UOE264" s="89"/>
      <c r="UOF264" s="89"/>
      <c r="UOG264" s="90"/>
      <c r="UOH264" s="90"/>
      <c r="UOI264" s="89"/>
      <c r="UOJ264" s="87"/>
      <c r="UOK264" s="87"/>
      <c r="UOL264" s="88"/>
      <c r="UOM264" s="80"/>
      <c r="UON264" s="87"/>
      <c r="UOO264" s="89"/>
      <c r="UOP264" s="89"/>
      <c r="UOQ264" s="90"/>
      <c r="UOR264" s="90"/>
      <c r="UOS264" s="89"/>
      <c r="UOT264" s="87"/>
      <c r="UOU264" s="87"/>
      <c r="UOV264" s="88"/>
      <c r="UOW264" s="80"/>
      <c r="UOX264" s="87"/>
      <c r="UOY264" s="89"/>
      <c r="UOZ264" s="89"/>
      <c r="UPA264" s="90"/>
      <c r="UPB264" s="90"/>
      <c r="UPC264" s="89"/>
      <c r="UPD264" s="87"/>
      <c r="UPE264" s="87"/>
      <c r="UPF264" s="88"/>
      <c r="UPG264" s="80"/>
      <c r="UPH264" s="87"/>
      <c r="UPI264" s="89"/>
      <c r="UPJ264" s="89"/>
      <c r="UPK264" s="90"/>
      <c r="UPL264" s="90"/>
      <c r="UPM264" s="89"/>
      <c r="UPN264" s="87"/>
      <c r="UPO264" s="87"/>
      <c r="UPP264" s="88"/>
      <c r="UPQ264" s="80"/>
      <c r="UPR264" s="87"/>
      <c r="UPS264" s="89"/>
      <c r="UPT264" s="89"/>
      <c r="UPU264" s="90"/>
      <c r="UPV264" s="90"/>
      <c r="UPW264" s="89"/>
      <c r="UPX264" s="87"/>
      <c r="UPY264" s="87"/>
      <c r="UPZ264" s="88"/>
      <c r="UQA264" s="80"/>
      <c r="UQB264" s="87"/>
      <c r="UQC264" s="89"/>
      <c r="UQD264" s="89"/>
      <c r="UQE264" s="90"/>
      <c r="UQF264" s="90"/>
      <c r="UQG264" s="89"/>
      <c r="UQH264" s="87"/>
      <c r="UQI264" s="87"/>
      <c r="UQJ264" s="88"/>
      <c r="UQK264" s="80"/>
      <c r="UQL264" s="87"/>
      <c r="UQM264" s="89"/>
      <c r="UQN264" s="89"/>
      <c r="UQO264" s="90"/>
      <c r="UQP264" s="90"/>
      <c r="UQQ264" s="89"/>
      <c r="UQR264" s="87"/>
      <c r="UQS264" s="87"/>
      <c r="UQT264" s="88"/>
      <c r="UQU264" s="80"/>
      <c r="UQV264" s="87"/>
      <c r="UQW264" s="89"/>
      <c r="UQX264" s="89"/>
      <c r="UQY264" s="90"/>
      <c r="UQZ264" s="90"/>
      <c r="URA264" s="89"/>
      <c r="URB264" s="87"/>
      <c r="URC264" s="87"/>
      <c r="URD264" s="88"/>
      <c r="URE264" s="80"/>
      <c r="URF264" s="87"/>
      <c r="URG264" s="89"/>
      <c r="URH264" s="89"/>
      <c r="URI264" s="90"/>
      <c r="URJ264" s="90"/>
      <c r="URK264" s="89"/>
      <c r="URL264" s="87"/>
      <c r="URM264" s="87"/>
      <c r="URN264" s="88"/>
      <c r="URO264" s="80"/>
      <c r="URP264" s="87"/>
      <c r="URQ264" s="89"/>
      <c r="URR264" s="89"/>
      <c r="URS264" s="90"/>
      <c r="URT264" s="90"/>
      <c r="URU264" s="89"/>
      <c r="URV264" s="87"/>
      <c r="URW264" s="87"/>
      <c r="URX264" s="88"/>
      <c r="URY264" s="80"/>
      <c r="URZ264" s="87"/>
      <c r="USA264" s="89"/>
      <c r="USB264" s="89"/>
      <c r="USC264" s="90"/>
      <c r="USD264" s="90"/>
      <c r="USE264" s="89"/>
      <c r="USF264" s="87"/>
      <c r="USG264" s="87"/>
      <c r="USH264" s="88"/>
      <c r="USI264" s="80"/>
      <c r="USJ264" s="87"/>
      <c r="USK264" s="89"/>
      <c r="USL264" s="89"/>
      <c r="USM264" s="90"/>
      <c r="USN264" s="90"/>
      <c r="USO264" s="89"/>
      <c r="USP264" s="87"/>
      <c r="USQ264" s="87"/>
      <c r="USR264" s="88"/>
      <c r="USS264" s="80"/>
      <c r="UST264" s="87"/>
      <c r="USU264" s="89"/>
      <c r="USV264" s="89"/>
      <c r="USW264" s="90"/>
      <c r="USX264" s="90"/>
      <c r="USY264" s="89"/>
      <c r="USZ264" s="87"/>
      <c r="UTA264" s="87"/>
      <c r="UTB264" s="88"/>
      <c r="UTC264" s="80"/>
      <c r="UTD264" s="87"/>
      <c r="UTE264" s="89"/>
      <c r="UTF264" s="89"/>
      <c r="UTG264" s="90"/>
      <c r="UTH264" s="90"/>
      <c r="UTI264" s="89"/>
      <c r="UTJ264" s="87"/>
      <c r="UTK264" s="87"/>
      <c r="UTL264" s="88"/>
      <c r="UTM264" s="80"/>
      <c r="UTN264" s="87"/>
      <c r="UTO264" s="89"/>
      <c r="UTP264" s="89"/>
      <c r="UTQ264" s="90"/>
      <c r="UTR264" s="90"/>
      <c r="UTS264" s="89"/>
      <c r="UTT264" s="87"/>
      <c r="UTU264" s="87"/>
      <c r="UTV264" s="88"/>
      <c r="UTW264" s="80"/>
      <c r="UTX264" s="87"/>
      <c r="UTY264" s="89"/>
      <c r="UTZ264" s="89"/>
      <c r="UUA264" s="90"/>
      <c r="UUB264" s="90"/>
      <c r="UUC264" s="89"/>
      <c r="UUD264" s="87"/>
      <c r="UUE264" s="87"/>
      <c r="UUF264" s="88"/>
      <c r="UUG264" s="80"/>
      <c r="UUH264" s="87"/>
      <c r="UUI264" s="89"/>
      <c r="UUJ264" s="89"/>
      <c r="UUK264" s="90"/>
      <c r="UUL264" s="90"/>
      <c r="UUM264" s="89"/>
      <c r="UUN264" s="87"/>
      <c r="UUO264" s="87"/>
      <c r="UUP264" s="88"/>
      <c r="UUQ264" s="80"/>
      <c r="UUR264" s="87"/>
      <c r="UUS264" s="89"/>
      <c r="UUT264" s="89"/>
      <c r="UUU264" s="90"/>
      <c r="UUV264" s="90"/>
      <c r="UUW264" s="89"/>
      <c r="UUX264" s="87"/>
      <c r="UUY264" s="87"/>
      <c r="UUZ264" s="88"/>
      <c r="UVA264" s="80"/>
      <c r="UVB264" s="87"/>
      <c r="UVC264" s="89"/>
      <c r="UVD264" s="89"/>
      <c r="UVE264" s="90"/>
      <c r="UVF264" s="90"/>
      <c r="UVG264" s="89"/>
      <c r="UVH264" s="87"/>
      <c r="UVI264" s="87"/>
      <c r="UVJ264" s="88"/>
      <c r="UVK264" s="80"/>
      <c r="UVL264" s="87"/>
      <c r="UVM264" s="89"/>
      <c r="UVN264" s="89"/>
      <c r="UVO264" s="90"/>
      <c r="UVP264" s="90"/>
      <c r="UVQ264" s="89"/>
      <c r="UVR264" s="87"/>
      <c r="UVS264" s="87"/>
      <c r="UVT264" s="88"/>
      <c r="UVU264" s="80"/>
      <c r="UVV264" s="87"/>
      <c r="UVW264" s="89"/>
      <c r="UVX264" s="89"/>
      <c r="UVY264" s="90"/>
      <c r="UVZ264" s="90"/>
      <c r="UWA264" s="89"/>
      <c r="UWB264" s="87"/>
      <c r="UWC264" s="87"/>
      <c r="UWD264" s="88"/>
      <c r="UWE264" s="80"/>
      <c r="UWF264" s="87"/>
      <c r="UWG264" s="89"/>
      <c r="UWH264" s="89"/>
      <c r="UWI264" s="90"/>
      <c r="UWJ264" s="90"/>
      <c r="UWK264" s="89"/>
      <c r="UWL264" s="87"/>
      <c r="UWM264" s="87"/>
      <c r="UWN264" s="88"/>
      <c r="UWO264" s="80"/>
      <c r="UWP264" s="87"/>
      <c r="UWQ264" s="89"/>
      <c r="UWR264" s="89"/>
      <c r="UWS264" s="90"/>
      <c r="UWT264" s="90"/>
      <c r="UWU264" s="89"/>
      <c r="UWV264" s="87"/>
      <c r="UWW264" s="87"/>
      <c r="UWX264" s="88"/>
      <c r="UWY264" s="80"/>
      <c r="UWZ264" s="87"/>
      <c r="UXA264" s="89"/>
      <c r="UXB264" s="89"/>
      <c r="UXC264" s="90"/>
      <c r="UXD264" s="90"/>
      <c r="UXE264" s="89"/>
      <c r="UXF264" s="87"/>
      <c r="UXG264" s="87"/>
      <c r="UXH264" s="88"/>
      <c r="UXI264" s="80"/>
      <c r="UXJ264" s="87"/>
      <c r="UXK264" s="89"/>
      <c r="UXL264" s="89"/>
      <c r="UXM264" s="90"/>
      <c r="UXN264" s="90"/>
      <c r="UXO264" s="89"/>
      <c r="UXP264" s="87"/>
      <c r="UXQ264" s="87"/>
      <c r="UXR264" s="88"/>
      <c r="UXS264" s="80"/>
      <c r="UXT264" s="87"/>
      <c r="UXU264" s="89"/>
      <c r="UXV264" s="89"/>
      <c r="UXW264" s="90"/>
      <c r="UXX264" s="90"/>
      <c r="UXY264" s="89"/>
      <c r="UXZ264" s="87"/>
      <c r="UYA264" s="87"/>
      <c r="UYB264" s="88"/>
      <c r="UYC264" s="80"/>
      <c r="UYD264" s="87"/>
      <c r="UYE264" s="89"/>
      <c r="UYF264" s="89"/>
      <c r="UYG264" s="90"/>
      <c r="UYH264" s="90"/>
      <c r="UYI264" s="89"/>
      <c r="UYJ264" s="87"/>
      <c r="UYK264" s="87"/>
      <c r="UYL264" s="88"/>
      <c r="UYM264" s="80"/>
      <c r="UYN264" s="87"/>
      <c r="UYO264" s="89"/>
      <c r="UYP264" s="89"/>
      <c r="UYQ264" s="90"/>
      <c r="UYR264" s="90"/>
      <c r="UYS264" s="89"/>
      <c r="UYT264" s="87"/>
      <c r="UYU264" s="87"/>
      <c r="UYV264" s="88"/>
      <c r="UYW264" s="80"/>
      <c r="UYX264" s="87"/>
      <c r="UYY264" s="89"/>
      <c r="UYZ264" s="89"/>
      <c r="UZA264" s="90"/>
      <c r="UZB264" s="90"/>
      <c r="UZC264" s="89"/>
      <c r="UZD264" s="87"/>
      <c r="UZE264" s="87"/>
      <c r="UZF264" s="88"/>
      <c r="UZG264" s="80"/>
      <c r="UZH264" s="87"/>
      <c r="UZI264" s="89"/>
      <c r="UZJ264" s="89"/>
      <c r="UZK264" s="90"/>
      <c r="UZL264" s="90"/>
      <c r="UZM264" s="89"/>
      <c r="UZN264" s="87"/>
      <c r="UZO264" s="87"/>
      <c r="UZP264" s="88"/>
      <c r="UZQ264" s="80"/>
      <c r="UZR264" s="87"/>
      <c r="UZS264" s="89"/>
      <c r="UZT264" s="89"/>
      <c r="UZU264" s="90"/>
      <c r="UZV264" s="90"/>
      <c r="UZW264" s="89"/>
      <c r="UZX264" s="87"/>
      <c r="UZY264" s="87"/>
      <c r="UZZ264" s="88"/>
      <c r="VAA264" s="80"/>
      <c r="VAB264" s="87"/>
      <c r="VAC264" s="89"/>
      <c r="VAD264" s="89"/>
      <c r="VAE264" s="90"/>
      <c r="VAF264" s="90"/>
      <c r="VAG264" s="89"/>
      <c r="VAH264" s="87"/>
      <c r="VAI264" s="87"/>
      <c r="VAJ264" s="88"/>
      <c r="VAK264" s="80"/>
      <c r="VAL264" s="87"/>
      <c r="VAM264" s="89"/>
      <c r="VAN264" s="89"/>
      <c r="VAO264" s="90"/>
      <c r="VAP264" s="90"/>
      <c r="VAQ264" s="89"/>
      <c r="VAR264" s="87"/>
      <c r="VAS264" s="87"/>
      <c r="VAT264" s="88"/>
      <c r="VAU264" s="80"/>
      <c r="VAV264" s="87"/>
      <c r="VAW264" s="89"/>
      <c r="VAX264" s="89"/>
      <c r="VAY264" s="90"/>
      <c r="VAZ264" s="90"/>
      <c r="VBA264" s="89"/>
      <c r="VBB264" s="87"/>
      <c r="VBC264" s="87"/>
      <c r="VBD264" s="88"/>
      <c r="VBE264" s="80"/>
      <c r="VBF264" s="87"/>
      <c r="VBG264" s="89"/>
      <c r="VBH264" s="89"/>
      <c r="VBI264" s="90"/>
      <c r="VBJ264" s="90"/>
      <c r="VBK264" s="89"/>
      <c r="VBL264" s="87"/>
      <c r="VBM264" s="87"/>
      <c r="VBN264" s="88"/>
      <c r="VBO264" s="80"/>
      <c r="VBP264" s="87"/>
      <c r="VBQ264" s="89"/>
      <c r="VBR264" s="89"/>
      <c r="VBS264" s="90"/>
      <c r="VBT264" s="90"/>
      <c r="VBU264" s="89"/>
      <c r="VBV264" s="87"/>
      <c r="VBW264" s="87"/>
      <c r="VBX264" s="88"/>
      <c r="VBY264" s="80"/>
      <c r="VBZ264" s="87"/>
      <c r="VCA264" s="89"/>
      <c r="VCB264" s="89"/>
      <c r="VCC264" s="90"/>
      <c r="VCD264" s="90"/>
      <c r="VCE264" s="89"/>
      <c r="VCF264" s="87"/>
      <c r="VCG264" s="87"/>
      <c r="VCH264" s="88"/>
      <c r="VCI264" s="80"/>
      <c r="VCJ264" s="87"/>
      <c r="VCK264" s="89"/>
      <c r="VCL264" s="89"/>
      <c r="VCM264" s="90"/>
      <c r="VCN264" s="90"/>
      <c r="VCO264" s="89"/>
      <c r="VCP264" s="87"/>
      <c r="VCQ264" s="87"/>
      <c r="VCR264" s="88"/>
      <c r="VCS264" s="80"/>
      <c r="VCT264" s="87"/>
      <c r="VCU264" s="89"/>
      <c r="VCV264" s="89"/>
      <c r="VCW264" s="90"/>
      <c r="VCX264" s="90"/>
      <c r="VCY264" s="89"/>
      <c r="VCZ264" s="87"/>
      <c r="VDA264" s="87"/>
      <c r="VDB264" s="88"/>
      <c r="VDC264" s="80"/>
      <c r="VDD264" s="87"/>
      <c r="VDE264" s="89"/>
      <c r="VDF264" s="89"/>
      <c r="VDG264" s="90"/>
      <c r="VDH264" s="90"/>
      <c r="VDI264" s="89"/>
      <c r="VDJ264" s="87"/>
      <c r="VDK264" s="87"/>
      <c r="VDL264" s="88"/>
      <c r="VDM264" s="80"/>
      <c r="VDN264" s="87"/>
      <c r="VDO264" s="89"/>
      <c r="VDP264" s="89"/>
      <c r="VDQ264" s="90"/>
      <c r="VDR264" s="90"/>
      <c r="VDS264" s="89"/>
      <c r="VDT264" s="87"/>
      <c r="VDU264" s="87"/>
      <c r="VDV264" s="88"/>
      <c r="VDW264" s="80"/>
      <c r="VDX264" s="87"/>
      <c r="VDY264" s="89"/>
      <c r="VDZ264" s="89"/>
      <c r="VEA264" s="90"/>
      <c r="VEB264" s="90"/>
      <c r="VEC264" s="89"/>
      <c r="VED264" s="87"/>
      <c r="VEE264" s="87"/>
      <c r="VEF264" s="88"/>
      <c r="VEG264" s="80"/>
      <c r="VEH264" s="87"/>
      <c r="VEI264" s="89"/>
      <c r="VEJ264" s="89"/>
      <c r="VEK264" s="90"/>
      <c r="VEL264" s="90"/>
      <c r="VEM264" s="89"/>
      <c r="VEN264" s="87"/>
      <c r="VEO264" s="87"/>
      <c r="VEP264" s="88"/>
      <c r="VEQ264" s="80"/>
      <c r="VER264" s="87"/>
      <c r="VES264" s="89"/>
      <c r="VET264" s="89"/>
      <c r="VEU264" s="90"/>
      <c r="VEV264" s="90"/>
      <c r="VEW264" s="89"/>
      <c r="VEX264" s="87"/>
      <c r="VEY264" s="87"/>
      <c r="VEZ264" s="88"/>
      <c r="VFA264" s="80"/>
      <c r="VFB264" s="87"/>
      <c r="VFC264" s="89"/>
      <c r="VFD264" s="89"/>
      <c r="VFE264" s="90"/>
      <c r="VFF264" s="90"/>
      <c r="VFG264" s="89"/>
      <c r="VFH264" s="87"/>
      <c r="VFI264" s="87"/>
      <c r="VFJ264" s="88"/>
      <c r="VFK264" s="80"/>
      <c r="VFL264" s="87"/>
      <c r="VFM264" s="89"/>
      <c r="VFN264" s="89"/>
      <c r="VFO264" s="90"/>
      <c r="VFP264" s="90"/>
      <c r="VFQ264" s="89"/>
      <c r="VFR264" s="87"/>
      <c r="VFS264" s="87"/>
      <c r="VFT264" s="88"/>
      <c r="VFU264" s="80"/>
      <c r="VFV264" s="87"/>
      <c r="VFW264" s="89"/>
      <c r="VFX264" s="89"/>
      <c r="VFY264" s="90"/>
      <c r="VFZ264" s="90"/>
      <c r="VGA264" s="89"/>
      <c r="VGB264" s="87"/>
      <c r="VGC264" s="87"/>
      <c r="VGD264" s="88"/>
      <c r="VGE264" s="80"/>
      <c r="VGF264" s="87"/>
      <c r="VGG264" s="89"/>
      <c r="VGH264" s="89"/>
      <c r="VGI264" s="90"/>
      <c r="VGJ264" s="90"/>
      <c r="VGK264" s="89"/>
      <c r="VGL264" s="87"/>
      <c r="VGM264" s="87"/>
      <c r="VGN264" s="88"/>
      <c r="VGO264" s="80"/>
      <c r="VGP264" s="87"/>
      <c r="VGQ264" s="89"/>
      <c r="VGR264" s="89"/>
      <c r="VGS264" s="90"/>
      <c r="VGT264" s="90"/>
      <c r="VGU264" s="89"/>
      <c r="VGV264" s="87"/>
      <c r="VGW264" s="87"/>
      <c r="VGX264" s="88"/>
      <c r="VGY264" s="80"/>
      <c r="VGZ264" s="87"/>
      <c r="VHA264" s="89"/>
      <c r="VHB264" s="89"/>
      <c r="VHC264" s="90"/>
      <c r="VHD264" s="90"/>
      <c r="VHE264" s="89"/>
      <c r="VHF264" s="87"/>
      <c r="VHG264" s="87"/>
      <c r="VHH264" s="88"/>
      <c r="VHI264" s="80"/>
      <c r="VHJ264" s="87"/>
      <c r="VHK264" s="89"/>
      <c r="VHL264" s="89"/>
      <c r="VHM264" s="90"/>
      <c r="VHN264" s="90"/>
      <c r="VHO264" s="89"/>
      <c r="VHP264" s="87"/>
      <c r="VHQ264" s="87"/>
      <c r="VHR264" s="88"/>
      <c r="VHS264" s="80"/>
      <c r="VHT264" s="87"/>
      <c r="VHU264" s="89"/>
      <c r="VHV264" s="89"/>
      <c r="VHW264" s="90"/>
      <c r="VHX264" s="90"/>
      <c r="VHY264" s="89"/>
      <c r="VHZ264" s="87"/>
      <c r="VIA264" s="87"/>
      <c r="VIB264" s="88"/>
      <c r="VIC264" s="80"/>
      <c r="VID264" s="87"/>
      <c r="VIE264" s="89"/>
      <c r="VIF264" s="89"/>
      <c r="VIG264" s="90"/>
      <c r="VIH264" s="90"/>
      <c r="VII264" s="89"/>
      <c r="VIJ264" s="87"/>
      <c r="VIK264" s="87"/>
      <c r="VIL264" s="88"/>
      <c r="VIM264" s="80"/>
      <c r="VIN264" s="87"/>
      <c r="VIO264" s="89"/>
      <c r="VIP264" s="89"/>
      <c r="VIQ264" s="90"/>
      <c r="VIR264" s="90"/>
      <c r="VIS264" s="89"/>
      <c r="VIT264" s="87"/>
      <c r="VIU264" s="87"/>
      <c r="VIV264" s="88"/>
      <c r="VIW264" s="80"/>
      <c r="VIX264" s="87"/>
      <c r="VIY264" s="89"/>
      <c r="VIZ264" s="89"/>
      <c r="VJA264" s="90"/>
      <c r="VJB264" s="90"/>
      <c r="VJC264" s="89"/>
      <c r="VJD264" s="87"/>
      <c r="VJE264" s="87"/>
      <c r="VJF264" s="88"/>
      <c r="VJG264" s="80"/>
      <c r="VJH264" s="87"/>
      <c r="VJI264" s="89"/>
      <c r="VJJ264" s="89"/>
      <c r="VJK264" s="90"/>
      <c r="VJL264" s="90"/>
      <c r="VJM264" s="89"/>
      <c r="VJN264" s="87"/>
      <c r="VJO264" s="87"/>
      <c r="VJP264" s="88"/>
      <c r="VJQ264" s="80"/>
      <c r="VJR264" s="87"/>
      <c r="VJS264" s="89"/>
      <c r="VJT264" s="89"/>
      <c r="VJU264" s="90"/>
      <c r="VJV264" s="90"/>
      <c r="VJW264" s="89"/>
      <c r="VJX264" s="87"/>
      <c r="VJY264" s="87"/>
      <c r="VJZ264" s="88"/>
      <c r="VKA264" s="80"/>
      <c r="VKB264" s="87"/>
      <c r="VKC264" s="89"/>
      <c r="VKD264" s="89"/>
      <c r="VKE264" s="90"/>
      <c r="VKF264" s="90"/>
      <c r="VKG264" s="89"/>
      <c r="VKH264" s="87"/>
      <c r="VKI264" s="87"/>
      <c r="VKJ264" s="88"/>
      <c r="VKK264" s="80"/>
      <c r="VKL264" s="87"/>
      <c r="VKM264" s="89"/>
      <c r="VKN264" s="89"/>
      <c r="VKO264" s="90"/>
      <c r="VKP264" s="90"/>
      <c r="VKQ264" s="89"/>
      <c r="VKR264" s="87"/>
      <c r="VKS264" s="87"/>
      <c r="VKT264" s="88"/>
      <c r="VKU264" s="80"/>
      <c r="VKV264" s="87"/>
      <c r="VKW264" s="89"/>
      <c r="VKX264" s="89"/>
      <c r="VKY264" s="90"/>
      <c r="VKZ264" s="90"/>
      <c r="VLA264" s="89"/>
      <c r="VLB264" s="87"/>
      <c r="VLC264" s="87"/>
      <c r="VLD264" s="88"/>
      <c r="VLE264" s="80"/>
      <c r="VLF264" s="87"/>
      <c r="VLG264" s="89"/>
      <c r="VLH264" s="89"/>
      <c r="VLI264" s="90"/>
      <c r="VLJ264" s="90"/>
      <c r="VLK264" s="89"/>
      <c r="VLL264" s="87"/>
      <c r="VLM264" s="87"/>
      <c r="VLN264" s="88"/>
      <c r="VLO264" s="80"/>
      <c r="VLP264" s="87"/>
      <c r="VLQ264" s="89"/>
      <c r="VLR264" s="89"/>
      <c r="VLS264" s="90"/>
      <c r="VLT264" s="90"/>
      <c r="VLU264" s="89"/>
      <c r="VLV264" s="87"/>
      <c r="VLW264" s="87"/>
      <c r="VLX264" s="88"/>
      <c r="VLY264" s="80"/>
      <c r="VLZ264" s="87"/>
      <c r="VMA264" s="89"/>
      <c r="VMB264" s="89"/>
      <c r="VMC264" s="90"/>
      <c r="VMD264" s="90"/>
      <c r="VME264" s="89"/>
      <c r="VMF264" s="87"/>
      <c r="VMG264" s="87"/>
      <c r="VMH264" s="88"/>
      <c r="VMI264" s="80"/>
      <c r="VMJ264" s="87"/>
      <c r="VMK264" s="89"/>
      <c r="VML264" s="89"/>
      <c r="VMM264" s="90"/>
      <c r="VMN264" s="90"/>
      <c r="VMO264" s="89"/>
      <c r="VMP264" s="87"/>
      <c r="VMQ264" s="87"/>
      <c r="VMR264" s="88"/>
      <c r="VMS264" s="80"/>
      <c r="VMT264" s="87"/>
      <c r="VMU264" s="89"/>
      <c r="VMV264" s="89"/>
      <c r="VMW264" s="90"/>
      <c r="VMX264" s="90"/>
      <c r="VMY264" s="89"/>
      <c r="VMZ264" s="87"/>
      <c r="VNA264" s="87"/>
      <c r="VNB264" s="88"/>
      <c r="VNC264" s="80"/>
      <c r="VND264" s="87"/>
      <c r="VNE264" s="89"/>
      <c r="VNF264" s="89"/>
      <c r="VNG264" s="90"/>
      <c r="VNH264" s="90"/>
      <c r="VNI264" s="89"/>
      <c r="VNJ264" s="87"/>
      <c r="VNK264" s="87"/>
      <c r="VNL264" s="88"/>
      <c r="VNM264" s="80"/>
      <c r="VNN264" s="87"/>
      <c r="VNO264" s="89"/>
      <c r="VNP264" s="89"/>
      <c r="VNQ264" s="90"/>
      <c r="VNR264" s="90"/>
      <c r="VNS264" s="89"/>
      <c r="VNT264" s="87"/>
      <c r="VNU264" s="87"/>
      <c r="VNV264" s="88"/>
      <c r="VNW264" s="80"/>
      <c r="VNX264" s="87"/>
      <c r="VNY264" s="89"/>
      <c r="VNZ264" s="89"/>
      <c r="VOA264" s="90"/>
      <c r="VOB264" s="90"/>
      <c r="VOC264" s="89"/>
      <c r="VOD264" s="87"/>
      <c r="VOE264" s="87"/>
      <c r="VOF264" s="88"/>
      <c r="VOG264" s="80"/>
      <c r="VOH264" s="87"/>
      <c r="VOI264" s="89"/>
      <c r="VOJ264" s="89"/>
      <c r="VOK264" s="90"/>
      <c r="VOL264" s="90"/>
      <c r="VOM264" s="89"/>
      <c r="VON264" s="87"/>
      <c r="VOO264" s="87"/>
      <c r="VOP264" s="88"/>
      <c r="VOQ264" s="80"/>
      <c r="VOR264" s="87"/>
      <c r="VOS264" s="89"/>
      <c r="VOT264" s="89"/>
      <c r="VOU264" s="90"/>
      <c r="VOV264" s="90"/>
      <c r="VOW264" s="89"/>
      <c r="VOX264" s="87"/>
      <c r="VOY264" s="87"/>
      <c r="VOZ264" s="88"/>
      <c r="VPA264" s="80"/>
      <c r="VPB264" s="87"/>
      <c r="VPC264" s="89"/>
      <c r="VPD264" s="89"/>
      <c r="VPE264" s="90"/>
      <c r="VPF264" s="90"/>
      <c r="VPG264" s="89"/>
      <c r="VPH264" s="87"/>
      <c r="VPI264" s="87"/>
      <c r="VPJ264" s="88"/>
      <c r="VPK264" s="80"/>
      <c r="VPL264" s="87"/>
      <c r="VPM264" s="89"/>
      <c r="VPN264" s="89"/>
      <c r="VPO264" s="90"/>
      <c r="VPP264" s="90"/>
      <c r="VPQ264" s="89"/>
      <c r="VPR264" s="87"/>
      <c r="VPS264" s="87"/>
      <c r="VPT264" s="88"/>
      <c r="VPU264" s="80"/>
      <c r="VPV264" s="87"/>
      <c r="VPW264" s="89"/>
      <c r="VPX264" s="89"/>
      <c r="VPY264" s="90"/>
      <c r="VPZ264" s="90"/>
      <c r="VQA264" s="89"/>
      <c r="VQB264" s="87"/>
      <c r="VQC264" s="87"/>
      <c r="VQD264" s="88"/>
      <c r="VQE264" s="80"/>
      <c r="VQF264" s="87"/>
      <c r="VQG264" s="89"/>
      <c r="VQH264" s="89"/>
      <c r="VQI264" s="90"/>
      <c r="VQJ264" s="90"/>
      <c r="VQK264" s="89"/>
      <c r="VQL264" s="87"/>
      <c r="VQM264" s="87"/>
      <c r="VQN264" s="88"/>
      <c r="VQO264" s="80"/>
      <c r="VQP264" s="87"/>
      <c r="VQQ264" s="89"/>
      <c r="VQR264" s="89"/>
      <c r="VQS264" s="90"/>
      <c r="VQT264" s="90"/>
      <c r="VQU264" s="89"/>
      <c r="VQV264" s="87"/>
      <c r="VQW264" s="87"/>
      <c r="VQX264" s="88"/>
      <c r="VQY264" s="80"/>
      <c r="VQZ264" s="87"/>
      <c r="VRA264" s="89"/>
      <c r="VRB264" s="89"/>
      <c r="VRC264" s="90"/>
      <c r="VRD264" s="90"/>
      <c r="VRE264" s="89"/>
      <c r="VRF264" s="87"/>
      <c r="VRG264" s="87"/>
      <c r="VRH264" s="88"/>
      <c r="VRI264" s="80"/>
      <c r="VRJ264" s="87"/>
      <c r="VRK264" s="89"/>
      <c r="VRL264" s="89"/>
      <c r="VRM264" s="90"/>
      <c r="VRN264" s="90"/>
      <c r="VRO264" s="89"/>
      <c r="VRP264" s="87"/>
      <c r="VRQ264" s="87"/>
      <c r="VRR264" s="88"/>
      <c r="VRS264" s="80"/>
      <c r="VRT264" s="87"/>
      <c r="VRU264" s="89"/>
      <c r="VRV264" s="89"/>
      <c r="VRW264" s="90"/>
      <c r="VRX264" s="90"/>
      <c r="VRY264" s="89"/>
      <c r="VRZ264" s="87"/>
      <c r="VSA264" s="87"/>
      <c r="VSB264" s="88"/>
      <c r="VSC264" s="80"/>
      <c r="VSD264" s="87"/>
      <c r="VSE264" s="89"/>
      <c r="VSF264" s="89"/>
      <c r="VSG264" s="90"/>
      <c r="VSH264" s="90"/>
      <c r="VSI264" s="89"/>
      <c r="VSJ264" s="87"/>
      <c r="VSK264" s="87"/>
      <c r="VSL264" s="88"/>
      <c r="VSM264" s="80"/>
      <c r="VSN264" s="87"/>
      <c r="VSO264" s="89"/>
      <c r="VSP264" s="89"/>
      <c r="VSQ264" s="90"/>
      <c r="VSR264" s="90"/>
      <c r="VSS264" s="89"/>
      <c r="VST264" s="87"/>
      <c r="VSU264" s="87"/>
      <c r="VSV264" s="88"/>
      <c r="VSW264" s="80"/>
      <c r="VSX264" s="87"/>
      <c r="VSY264" s="89"/>
      <c r="VSZ264" s="89"/>
      <c r="VTA264" s="90"/>
      <c r="VTB264" s="90"/>
      <c r="VTC264" s="89"/>
      <c r="VTD264" s="87"/>
      <c r="VTE264" s="87"/>
      <c r="VTF264" s="88"/>
      <c r="VTG264" s="80"/>
      <c r="VTH264" s="87"/>
      <c r="VTI264" s="89"/>
      <c r="VTJ264" s="89"/>
      <c r="VTK264" s="90"/>
      <c r="VTL264" s="90"/>
      <c r="VTM264" s="89"/>
      <c r="VTN264" s="87"/>
      <c r="VTO264" s="87"/>
      <c r="VTP264" s="88"/>
      <c r="VTQ264" s="80"/>
      <c r="VTR264" s="87"/>
      <c r="VTS264" s="89"/>
      <c r="VTT264" s="89"/>
      <c r="VTU264" s="90"/>
      <c r="VTV264" s="90"/>
      <c r="VTW264" s="89"/>
      <c r="VTX264" s="87"/>
      <c r="VTY264" s="87"/>
      <c r="VTZ264" s="88"/>
      <c r="VUA264" s="80"/>
      <c r="VUB264" s="87"/>
      <c r="VUC264" s="89"/>
      <c r="VUD264" s="89"/>
      <c r="VUE264" s="90"/>
      <c r="VUF264" s="90"/>
      <c r="VUG264" s="89"/>
      <c r="VUH264" s="87"/>
      <c r="VUI264" s="87"/>
      <c r="VUJ264" s="88"/>
      <c r="VUK264" s="80"/>
      <c r="VUL264" s="87"/>
      <c r="VUM264" s="89"/>
      <c r="VUN264" s="89"/>
      <c r="VUO264" s="90"/>
      <c r="VUP264" s="90"/>
      <c r="VUQ264" s="89"/>
      <c r="VUR264" s="87"/>
      <c r="VUS264" s="87"/>
      <c r="VUT264" s="88"/>
      <c r="VUU264" s="80"/>
      <c r="VUV264" s="87"/>
      <c r="VUW264" s="89"/>
      <c r="VUX264" s="89"/>
      <c r="VUY264" s="90"/>
      <c r="VUZ264" s="90"/>
      <c r="VVA264" s="89"/>
      <c r="VVB264" s="87"/>
      <c r="VVC264" s="87"/>
      <c r="VVD264" s="88"/>
      <c r="VVE264" s="80"/>
      <c r="VVF264" s="87"/>
      <c r="VVG264" s="89"/>
      <c r="VVH264" s="89"/>
      <c r="VVI264" s="90"/>
      <c r="VVJ264" s="90"/>
      <c r="VVK264" s="89"/>
      <c r="VVL264" s="87"/>
      <c r="VVM264" s="87"/>
      <c r="VVN264" s="88"/>
      <c r="VVO264" s="80"/>
      <c r="VVP264" s="87"/>
      <c r="VVQ264" s="89"/>
      <c r="VVR264" s="89"/>
      <c r="VVS264" s="90"/>
      <c r="VVT264" s="90"/>
      <c r="VVU264" s="89"/>
      <c r="VVV264" s="87"/>
      <c r="VVW264" s="87"/>
      <c r="VVX264" s="88"/>
      <c r="VVY264" s="80"/>
      <c r="VVZ264" s="87"/>
      <c r="VWA264" s="89"/>
      <c r="VWB264" s="89"/>
      <c r="VWC264" s="90"/>
      <c r="VWD264" s="90"/>
      <c r="VWE264" s="89"/>
      <c r="VWF264" s="87"/>
      <c r="VWG264" s="87"/>
      <c r="VWH264" s="88"/>
      <c r="VWI264" s="80"/>
      <c r="VWJ264" s="87"/>
      <c r="VWK264" s="89"/>
      <c r="VWL264" s="89"/>
      <c r="VWM264" s="90"/>
      <c r="VWN264" s="90"/>
      <c r="VWO264" s="89"/>
      <c r="VWP264" s="87"/>
      <c r="VWQ264" s="87"/>
      <c r="VWR264" s="88"/>
      <c r="VWS264" s="80"/>
      <c r="VWT264" s="87"/>
      <c r="VWU264" s="89"/>
      <c r="VWV264" s="89"/>
      <c r="VWW264" s="90"/>
      <c r="VWX264" s="90"/>
      <c r="VWY264" s="89"/>
      <c r="VWZ264" s="87"/>
      <c r="VXA264" s="87"/>
      <c r="VXB264" s="88"/>
      <c r="VXC264" s="80"/>
      <c r="VXD264" s="87"/>
      <c r="VXE264" s="89"/>
      <c r="VXF264" s="89"/>
      <c r="VXG264" s="90"/>
      <c r="VXH264" s="90"/>
      <c r="VXI264" s="89"/>
      <c r="VXJ264" s="87"/>
      <c r="VXK264" s="87"/>
      <c r="VXL264" s="88"/>
      <c r="VXM264" s="80"/>
      <c r="VXN264" s="87"/>
      <c r="VXO264" s="89"/>
      <c r="VXP264" s="89"/>
      <c r="VXQ264" s="90"/>
      <c r="VXR264" s="90"/>
      <c r="VXS264" s="89"/>
      <c r="VXT264" s="87"/>
      <c r="VXU264" s="87"/>
      <c r="VXV264" s="88"/>
      <c r="VXW264" s="80"/>
      <c r="VXX264" s="87"/>
      <c r="VXY264" s="89"/>
      <c r="VXZ264" s="89"/>
      <c r="VYA264" s="90"/>
      <c r="VYB264" s="90"/>
      <c r="VYC264" s="89"/>
      <c r="VYD264" s="87"/>
      <c r="VYE264" s="87"/>
      <c r="VYF264" s="88"/>
      <c r="VYG264" s="80"/>
      <c r="VYH264" s="87"/>
      <c r="VYI264" s="89"/>
      <c r="VYJ264" s="89"/>
      <c r="VYK264" s="90"/>
      <c r="VYL264" s="90"/>
      <c r="VYM264" s="89"/>
      <c r="VYN264" s="87"/>
      <c r="VYO264" s="87"/>
      <c r="VYP264" s="88"/>
      <c r="VYQ264" s="80"/>
      <c r="VYR264" s="87"/>
      <c r="VYS264" s="89"/>
      <c r="VYT264" s="89"/>
      <c r="VYU264" s="90"/>
      <c r="VYV264" s="90"/>
      <c r="VYW264" s="89"/>
      <c r="VYX264" s="87"/>
      <c r="VYY264" s="87"/>
      <c r="VYZ264" s="88"/>
      <c r="VZA264" s="80"/>
      <c r="VZB264" s="87"/>
      <c r="VZC264" s="89"/>
      <c r="VZD264" s="89"/>
      <c r="VZE264" s="90"/>
      <c r="VZF264" s="90"/>
      <c r="VZG264" s="89"/>
      <c r="VZH264" s="87"/>
      <c r="VZI264" s="87"/>
      <c r="VZJ264" s="88"/>
      <c r="VZK264" s="80"/>
      <c r="VZL264" s="87"/>
      <c r="VZM264" s="89"/>
      <c r="VZN264" s="89"/>
      <c r="VZO264" s="90"/>
      <c r="VZP264" s="90"/>
      <c r="VZQ264" s="89"/>
      <c r="VZR264" s="87"/>
      <c r="VZS264" s="87"/>
      <c r="VZT264" s="88"/>
      <c r="VZU264" s="80"/>
      <c r="VZV264" s="87"/>
      <c r="VZW264" s="89"/>
      <c r="VZX264" s="89"/>
      <c r="VZY264" s="90"/>
      <c r="VZZ264" s="90"/>
      <c r="WAA264" s="89"/>
      <c r="WAB264" s="87"/>
      <c r="WAC264" s="87"/>
      <c r="WAD264" s="88"/>
      <c r="WAE264" s="80"/>
      <c r="WAF264" s="87"/>
      <c r="WAG264" s="89"/>
      <c r="WAH264" s="89"/>
      <c r="WAI264" s="90"/>
      <c r="WAJ264" s="90"/>
      <c r="WAK264" s="89"/>
      <c r="WAL264" s="87"/>
      <c r="WAM264" s="87"/>
      <c r="WAN264" s="88"/>
      <c r="WAO264" s="80"/>
      <c r="WAP264" s="87"/>
      <c r="WAQ264" s="89"/>
      <c r="WAR264" s="89"/>
      <c r="WAS264" s="90"/>
      <c r="WAT264" s="90"/>
      <c r="WAU264" s="89"/>
      <c r="WAV264" s="87"/>
      <c r="WAW264" s="87"/>
      <c r="WAX264" s="88"/>
      <c r="WAY264" s="80"/>
      <c r="WAZ264" s="87"/>
      <c r="WBA264" s="89"/>
      <c r="WBB264" s="89"/>
      <c r="WBC264" s="90"/>
      <c r="WBD264" s="90"/>
      <c r="WBE264" s="89"/>
      <c r="WBF264" s="87"/>
      <c r="WBG264" s="87"/>
      <c r="WBH264" s="88"/>
      <c r="WBI264" s="80"/>
      <c r="WBJ264" s="87"/>
      <c r="WBK264" s="89"/>
      <c r="WBL264" s="89"/>
      <c r="WBM264" s="90"/>
      <c r="WBN264" s="90"/>
      <c r="WBO264" s="89"/>
      <c r="WBP264" s="87"/>
      <c r="WBQ264" s="87"/>
      <c r="WBR264" s="88"/>
      <c r="WBS264" s="80"/>
      <c r="WBT264" s="87"/>
      <c r="WBU264" s="89"/>
      <c r="WBV264" s="89"/>
      <c r="WBW264" s="90"/>
      <c r="WBX264" s="90"/>
      <c r="WBY264" s="89"/>
      <c r="WBZ264" s="87"/>
      <c r="WCA264" s="87"/>
      <c r="WCB264" s="88"/>
      <c r="WCC264" s="80"/>
      <c r="WCD264" s="87"/>
      <c r="WCE264" s="89"/>
      <c r="WCF264" s="89"/>
      <c r="WCG264" s="90"/>
      <c r="WCH264" s="90"/>
      <c r="WCI264" s="89"/>
      <c r="WCJ264" s="87"/>
      <c r="WCK264" s="87"/>
      <c r="WCL264" s="88"/>
      <c r="WCM264" s="80"/>
      <c r="WCN264" s="87"/>
      <c r="WCO264" s="89"/>
      <c r="WCP264" s="89"/>
      <c r="WCQ264" s="90"/>
      <c r="WCR264" s="90"/>
      <c r="WCS264" s="89"/>
      <c r="WCT264" s="87"/>
      <c r="WCU264" s="87"/>
      <c r="WCV264" s="88"/>
      <c r="WCW264" s="80"/>
      <c r="WCX264" s="87"/>
      <c r="WCY264" s="89"/>
      <c r="WCZ264" s="89"/>
      <c r="WDA264" s="90"/>
      <c r="WDB264" s="90"/>
      <c r="WDC264" s="89"/>
      <c r="WDD264" s="87"/>
      <c r="WDE264" s="87"/>
      <c r="WDF264" s="88"/>
      <c r="WDG264" s="80"/>
      <c r="WDH264" s="87"/>
      <c r="WDI264" s="89"/>
      <c r="WDJ264" s="89"/>
      <c r="WDK264" s="90"/>
      <c r="WDL264" s="90"/>
      <c r="WDM264" s="89"/>
      <c r="WDN264" s="87"/>
      <c r="WDO264" s="87"/>
      <c r="WDP264" s="88"/>
      <c r="WDQ264" s="80"/>
      <c r="WDR264" s="87"/>
      <c r="WDS264" s="89"/>
      <c r="WDT264" s="89"/>
      <c r="WDU264" s="90"/>
      <c r="WDV264" s="90"/>
      <c r="WDW264" s="89"/>
      <c r="WDX264" s="87"/>
      <c r="WDY264" s="87"/>
      <c r="WDZ264" s="88"/>
      <c r="WEA264" s="80"/>
      <c r="WEB264" s="87"/>
      <c r="WEC264" s="89"/>
      <c r="WED264" s="89"/>
      <c r="WEE264" s="90"/>
      <c r="WEF264" s="90"/>
      <c r="WEG264" s="89"/>
      <c r="WEH264" s="87"/>
      <c r="WEI264" s="87"/>
      <c r="WEJ264" s="88"/>
      <c r="WEK264" s="80"/>
      <c r="WEL264" s="87"/>
      <c r="WEM264" s="89"/>
      <c r="WEN264" s="89"/>
      <c r="WEO264" s="90"/>
      <c r="WEP264" s="90"/>
      <c r="WEQ264" s="89"/>
      <c r="WER264" s="87"/>
      <c r="WES264" s="87"/>
      <c r="WET264" s="88"/>
      <c r="WEU264" s="80"/>
      <c r="WEV264" s="87"/>
      <c r="WEW264" s="89"/>
      <c r="WEX264" s="89"/>
      <c r="WEY264" s="90"/>
      <c r="WEZ264" s="90"/>
      <c r="WFA264" s="89"/>
      <c r="WFB264" s="87"/>
      <c r="WFC264" s="87"/>
      <c r="WFD264" s="88"/>
      <c r="WFE264" s="80"/>
      <c r="WFF264" s="87"/>
      <c r="WFG264" s="89"/>
      <c r="WFH264" s="89"/>
      <c r="WFI264" s="90"/>
      <c r="WFJ264" s="90"/>
      <c r="WFK264" s="89"/>
      <c r="WFL264" s="87"/>
      <c r="WFM264" s="87"/>
      <c r="WFN264" s="88"/>
      <c r="WFO264" s="80"/>
      <c r="WFP264" s="87"/>
      <c r="WFQ264" s="89"/>
      <c r="WFR264" s="89"/>
      <c r="WFS264" s="90"/>
      <c r="WFT264" s="90"/>
      <c r="WFU264" s="89"/>
      <c r="WFV264" s="87"/>
      <c r="WFW264" s="87"/>
      <c r="WFX264" s="88"/>
      <c r="WFY264" s="80"/>
      <c r="WFZ264" s="87"/>
      <c r="WGA264" s="89"/>
      <c r="WGB264" s="89"/>
      <c r="WGC264" s="90"/>
      <c r="WGD264" s="90"/>
      <c r="WGE264" s="89"/>
      <c r="WGF264" s="87"/>
      <c r="WGG264" s="87"/>
      <c r="WGH264" s="88"/>
      <c r="WGI264" s="80"/>
      <c r="WGJ264" s="87"/>
      <c r="WGK264" s="89"/>
      <c r="WGL264" s="89"/>
      <c r="WGM264" s="90"/>
      <c r="WGN264" s="90"/>
      <c r="WGO264" s="89"/>
      <c r="WGP264" s="87"/>
      <c r="WGQ264" s="87"/>
      <c r="WGR264" s="88"/>
      <c r="WGS264" s="80"/>
      <c r="WGT264" s="87"/>
      <c r="WGU264" s="89"/>
      <c r="WGV264" s="89"/>
      <c r="WGW264" s="90"/>
      <c r="WGX264" s="90"/>
      <c r="WGY264" s="89"/>
      <c r="WGZ264" s="87"/>
      <c r="WHA264" s="87"/>
      <c r="WHB264" s="88"/>
      <c r="WHC264" s="80"/>
      <c r="WHD264" s="87"/>
      <c r="WHE264" s="89"/>
      <c r="WHF264" s="89"/>
      <c r="WHG264" s="90"/>
      <c r="WHH264" s="90"/>
      <c r="WHI264" s="89"/>
      <c r="WHJ264" s="87"/>
      <c r="WHK264" s="87"/>
      <c r="WHL264" s="88"/>
      <c r="WHM264" s="80"/>
      <c r="WHN264" s="87"/>
      <c r="WHO264" s="89"/>
      <c r="WHP264" s="89"/>
      <c r="WHQ264" s="90"/>
      <c r="WHR264" s="90"/>
      <c r="WHS264" s="89"/>
      <c r="WHT264" s="87"/>
      <c r="WHU264" s="87"/>
      <c r="WHV264" s="88"/>
      <c r="WHW264" s="80"/>
      <c r="WHX264" s="87"/>
      <c r="WHY264" s="89"/>
      <c r="WHZ264" s="89"/>
      <c r="WIA264" s="90"/>
      <c r="WIB264" s="90"/>
      <c r="WIC264" s="89"/>
      <c r="WID264" s="87"/>
      <c r="WIE264" s="87"/>
      <c r="WIF264" s="88"/>
      <c r="WIG264" s="80"/>
      <c r="WIH264" s="87"/>
      <c r="WII264" s="89"/>
      <c r="WIJ264" s="89"/>
      <c r="WIK264" s="90"/>
      <c r="WIL264" s="90"/>
      <c r="WIM264" s="89"/>
      <c r="WIN264" s="87"/>
      <c r="WIO264" s="87"/>
      <c r="WIP264" s="88"/>
      <c r="WIQ264" s="80"/>
      <c r="WIR264" s="87"/>
      <c r="WIS264" s="89"/>
      <c r="WIT264" s="89"/>
      <c r="WIU264" s="90"/>
      <c r="WIV264" s="90"/>
      <c r="WIW264" s="89"/>
      <c r="WIX264" s="87"/>
      <c r="WIY264" s="87"/>
      <c r="WIZ264" s="88"/>
      <c r="WJA264" s="80"/>
      <c r="WJB264" s="87"/>
      <c r="WJC264" s="89"/>
      <c r="WJD264" s="89"/>
      <c r="WJE264" s="90"/>
      <c r="WJF264" s="90"/>
      <c r="WJG264" s="89"/>
      <c r="WJH264" s="87"/>
      <c r="WJI264" s="87"/>
      <c r="WJJ264" s="88"/>
      <c r="WJK264" s="80"/>
      <c r="WJL264" s="87"/>
      <c r="WJM264" s="89"/>
      <c r="WJN264" s="89"/>
      <c r="WJO264" s="90"/>
      <c r="WJP264" s="90"/>
      <c r="WJQ264" s="89"/>
      <c r="WJR264" s="87"/>
      <c r="WJS264" s="87"/>
      <c r="WJT264" s="88"/>
      <c r="WJU264" s="80"/>
      <c r="WJV264" s="87"/>
      <c r="WJW264" s="89"/>
      <c r="WJX264" s="89"/>
      <c r="WJY264" s="90"/>
      <c r="WJZ264" s="90"/>
      <c r="WKA264" s="89"/>
      <c r="WKB264" s="87"/>
      <c r="WKC264" s="87"/>
      <c r="WKD264" s="88"/>
      <c r="WKE264" s="80"/>
      <c r="WKF264" s="87"/>
      <c r="WKG264" s="89"/>
      <c r="WKH264" s="89"/>
      <c r="WKI264" s="90"/>
      <c r="WKJ264" s="90"/>
      <c r="WKK264" s="89"/>
      <c r="WKL264" s="87"/>
      <c r="WKM264" s="87"/>
      <c r="WKN264" s="88"/>
      <c r="WKO264" s="80"/>
      <c r="WKP264" s="87"/>
      <c r="WKQ264" s="89"/>
      <c r="WKR264" s="89"/>
      <c r="WKS264" s="90"/>
      <c r="WKT264" s="90"/>
      <c r="WKU264" s="89"/>
      <c r="WKV264" s="87"/>
      <c r="WKW264" s="87"/>
      <c r="WKX264" s="88"/>
      <c r="WKY264" s="80"/>
      <c r="WKZ264" s="87"/>
      <c r="WLA264" s="89"/>
      <c r="WLB264" s="89"/>
      <c r="WLC264" s="90"/>
      <c r="WLD264" s="90"/>
      <c r="WLE264" s="89"/>
      <c r="WLF264" s="87"/>
      <c r="WLG264" s="87"/>
      <c r="WLH264" s="88"/>
      <c r="WLI264" s="80"/>
      <c r="WLJ264" s="87"/>
      <c r="WLK264" s="89"/>
      <c r="WLL264" s="89"/>
      <c r="WLM264" s="90"/>
      <c r="WLN264" s="90"/>
      <c r="WLO264" s="89"/>
      <c r="WLP264" s="87"/>
      <c r="WLQ264" s="87"/>
      <c r="WLR264" s="88"/>
      <c r="WLS264" s="80"/>
      <c r="WLT264" s="87"/>
      <c r="WLU264" s="89"/>
      <c r="WLV264" s="89"/>
      <c r="WLW264" s="90"/>
      <c r="WLX264" s="90"/>
      <c r="WLY264" s="89"/>
      <c r="WLZ264" s="87"/>
      <c r="WMA264" s="87"/>
      <c r="WMB264" s="88"/>
      <c r="WMC264" s="80"/>
      <c r="WMD264" s="87"/>
      <c r="WME264" s="89"/>
      <c r="WMF264" s="89"/>
      <c r="WMG264" s="90"/>
      <c r="WMH264" s="90"/>
      <c r="WMI264" s="89"/>
      <c r="WMJ264" s="87"/>
      <c r="WMK264" s="87"/>
      <c r="WML264" s="88"/>
      <c r="WMM264" s="80"/>
      <c r="WMN264" s="87"/>
      <c r="WMO264" s="89"/>
      <c r="WMP264" s="89"/>
      <c r="WMQ264" s="90"/>
      <c r="WMR264" s="90"/>
      <c r="WMS264" s="89"/>
      <c r="WMT264" s="87"/>
      <c r="WMU264" s="87"/>
      <c r="WMV264" s="88"/>
      <c r="WMW264" s="80"/>
      <c r="WMX264" s="87"/>
      <c r="WMY264" s="89"/>
      <c r="WMZ264" s="89"/>
      <c r="WNA264" s="90"/>
      <c r="WNB264" s="90"/>
      <c r="WNC264" s="89"/>
      <c r="WND264" s="87"/>
      <c r="WNE264" s="87"/>
      <c r="WNF264" s="88"/>
      <c r="WNG264" s="80"/>
      <c r="WNH264" s="87"/>
      <c r="WNI264" s="89"/>
      <c r="WNJ264" s="89"/>
      <c r="WNK264" s="90"/>
      <c r="WNL264" s="90"/>
      <c r="WNM264" s="89"/>
      <c r="WNN264" s="87"/>
      <c r="WNO264" s="87"/>
      <c r="WNP264" s="88"/>
      <c r="WNQ264" s="80"/>
      <c r="WNR264" s="87"/>
      <c r="WNS264" s="89"/>
      <c r="WNT264" s="89"/>
      <c r="WNU264" s="90"/>
      <c r="WNV264" s="90"/>
      <c r="WNW264" s="89"/>
      <c r="WNX264" s="87"/>
      <c r="WNY264" s="87"/>
      <c r="WNZ264" s="88"/>
      <c r="WOA264" s="80"/>
      <c r="WOB264" s="87"/>
      <c r="WOC264" s="89"/>
      <c r="WOD264" s="89"/>
      <c r="WOE264" s="90"/>
      <c r="WOF264" s="90"/>
      <c r="WOG264" s="89"/>
      <c r="WOH264" s="87"/>
      <c r="WOI264" s="87"/>
      <c r="WOJ264" s="88"/>
      <c r="WOK264" s="80"/>
      <c r="WOL264" s="87"/>
      <c r="WOM264" s="89"/>
      <c r="WON264" s="89"/>
      <c r="WOO264" s="90"/>
      <c r="WOP264" s="90"/>
      <c r="WOQ264" s="89"/>
      <c r="WOR264" s="87"/>
      <c r="WOS264" s="87"/>
      <c r="WOT264" s="88"/>
      <c r="WOU264" s="80"/>
      <c r="WOV264" s="87"/>
      <c r="WOW264" s="89"/>
      <c r="WOX264" s="89"/>
      <c r="WOY264" s="90"/>
      <c r="WOZ264" s="90"/>
      <c r="WPA264" s="89"/>
      <c r="WPB264" s="87"/>
      <c r="WPC264" s="87"/>
      <c r="WPD264" s="88"/>
      <c r="WPE264" s="80"/>
      <c r="WPF264" s="87"/>
      <c r="WPG264" s="89"/>
      <c r="WPH264" s="89"/>
      <c r="WPI264" s="90"/>
      <c r="WPJ264" s="90"/>
      <c r="WPK264" s="89"/>
      <c r="WPL264" s="87"/>
      <c r="WPM264" s="87"/>
      <c r="WPN264" s="88"/>
      <c r="WPO264" s="80"/>
      <c r="WPP264" s="87"/>
      <c r="WPQ264" s="89"/>
      <c r="WPR264" s="89"/>
      <c r="WPS264" s="90"/>
      <c r="WPT264" s="90"/>
      <c r="WPU264" s="89"/>
      <c r="WPV264" s="87"/>
      <c r="WPW264" s="87"/>
      <c r="WPX264" s="88"/>
      <c r="WPY264" s="80"/>
      <c r="WPZ264" s="87"/>
      <c r="WQA264" s="89"/>
      <c r="WQB264" s="89"/>
      <c r="WQC264" s="90"/>
      <c r="WQD264" s="90"/>
      <c r="WQE264" s="89"/>
      <c r="WQF264" s="87"/>
      <c r="WQG264" s="87"/>
      <c r="WQH264" s="88"/>
      <c r="WQI264" s="80"/>
      <c r="WQJ264" s="87"/>
      <c r="WQK264" s="89"/>
      <c r="WQL264" s="89"/>
      <c r="WQM264" s="90"/>
      <c r="WQN264" s="90"/>
      <c r="WQO264" s="89"/>
      <c r="WQP264" s="87"/>
      <c r="WQQ264" s="87"/>
      <c r="WQR264" s="88"/>
      <c r="WQS264" s="80"/>
      <c r="WQT264" s="87"/>
      <c r="WQU264" s="89"/>
      <c r="WQV264" s="89"/>
      <c r="WQW264" s="90"/>
      <c r="WQX264" s="90"/>
      <c r="WQY264" s="89"/>
      <c r="WQZ264" s="87"/>
      <c r="WRA264" s="87"/>
      <c r="WRB264" s="88"/>
      <c r="WRC264" s="80"/>
      <c r="WRD264" s="87"/>
      <c r="WRE264" s="89"/>
      <c r="WRF264" s="89"/>
      <c r="WRG264" s="90"/>
      <c r="WRH264" s="90"/>
      <c r="WRI264" s="89"/>
      <c r="WRJ264" s="87"/>
      <c r="WRK264" s="87"/>
      <c r="WRL264" s="88"/>
      <c r="WRM264" s="80"/>
      <c r="WRN264" s="87"/>
      <c r="WRO264" s="89"/>
      <c r="WRP264" s="89"/>
      <c r="WRQ264" s="90"/>
      <c r="WRR264" s="90"/>
      <c r="WRS264" s="89"/>
      <c r="WRT264" s="87"/>
      <c r="WRU264" s="87"/>
      <c r="WRV264" s="88"/>
      <c r="WRW264" s="80"/>
      <c r="WRX264" s="87"/>
      <c r="WRY264" s="89"/>
      <c r="WRZ264" s="89"/>
      <c r="WSA264" s="90"/>
      <c r="WSB264" s="90"/>
      <c r="WSC264" s="89"/>
      <c r="WSD264" s="87"/>
      <c r="WSE264" s="87"/>
      <c r="WSF264" s="88"/>
      <c r="WSG264" s="80"/>
      <c r="WSH264" s="87"/>
      <c r="WSI264" s="89"/>
      <c r="WSJ264" s="89"/>
      <c r="WSK264" s="90"/>
      <c r="WSL264" s="90"/>
      <c r="WSM264" s="89"/>
      <c r="WSN264" s="87"/>
      <c r="WSO264" s="87"/>
      <c r="WSP264" s="88"/>
      <c r="WSQ264" s="80"/>
      <c r="WSR264" s="87"/>
      <c r="WSS264" s="89"/>
      <c r="WST264" s="89"/>
      <c r="WSU264" s="90"/>
      <c r="WSV264" s="90"/>
      <c r="WSW264" s="89"/>
      <c r="WSX264" s="87"/>
      <c r="WSY264" s="87"/>
      <c r="WSZ264" s="88"/>
      <c r="WTA264" s="80"/>
      <c r="WTB264" s="87"/>
      <c r="WTC264" s="89"/>
      <c r="WTD264" s="89"/>
      <c r="WTE264" s="90"/>
      <c r="WTF264" s="90"/>
      <c r="WTG264" s="89"/>
      <c r="WTH264" s="87"/>
      <c r="WTI264" s="87"/>
      <c r="WTJ264" s="88"/>
      <c r="WTK264" s="80"/>
      <c r="WTL264" s="87"/>
      <c r="WTM264" s="89"/>
      <c r="WTN264" s="89"/>
      <c r="WTO264" s="90"/>
      <c r="WTP264" s="90"/>
      <c r="WTQ264" s="89"/>
      <c r="WTR264" s="87"/>
      <c r="WTS264" s="87"/>
      <c r="WTT264" s="88"/>
      <c r="WTU264" s="80"/>
      <c r="WTV264" s="87"/>
      <c r="WTW264" s="89"/>
      <c r="WTX264" s="89"/>
      <c r="WTY264" s="90"/>
      <c r="WTZ264" s="90"/>
      <c r="WUA264" s="89"/>
      <c r="WUB264" s="87"/>
      <c r="WUC264" s="87"/>
      <c r="WUD264" s="88"/>
      <c r="WUE264" s="80"/>
      <c r="WUF264" s="87"/>
      <c r="WUG264" s="89"/>
      <c r="WUH264" s="89"/>
      <c r="WUI264" s="90"/>
      <c r="WUJ264" s="90"/>
      <c r="WUK264" s="89"/>
      <c r="WUL264" s="87"/>
      <c r="WUM264" s="87"/>
      <c r="WUN264" s="88"/>
      <c r="WUO264" s="80"/>
      <c r="WUP264" s="87"/>
      <c r="WUQ264" s="89"/>
      <c r="WUR264" s="89"/>
      <c r="WUS264" s="90"/>
      <c r="WUT264" s="90"/>
      <c r="WUU264" s="89"/>
      <c r="WUV264" s="87"/>
      <c r="WUW264" s="87"/>
      <c r="WUX264" s="88"/>
      <c r="WUY264" s="80"/>
      <c r="WUZ264" s="87"/>
      <c r="WVA264" s="89"/>
      <c r="WVB264" s="89"/>
      <c r="WVC264" s="90"/>
      <c r="WVD264" s="90"/>
      <c r="WVE264" s="89"/>
      <c r="WVF264" s="87"/>
      <c r="WVG264" s="87"/>
      <c r="WVH264" s="88"/>
      <c r="WVI264" s="80"/>
      <c r="WVJ264" s="87"/>
      <c r="WVK264" s="89"/>
      <c r="WVL264" s="89"/>
      <c r="WVM264" s="90"/>
      <c r="WVN264" s="90"/>
      <c r="WVO264" s="89"/>
      <c r="WVP264" s="87"/>
      <c r="WVQ264" s="87"/>
      <c r="WVR264" s="88"/>
      <c r="WVS264" s="80"/>
      <c r="WVT264" s="87"/>
      <c r="WVU264" s="89"/>
      <c r="WVV264" s="89"/>
      <c r="WVW264" s="90"/>
      <c r="WVX264" s="90"/>
      <c r="WVY264" s="89"/>
      <c r="WVZ264" s="87"/>
      <c r="WWA264" s="87"/>
      <c r="WWB264" s="88"/>
      <c r="WWC264" s="80"/>
      <c r="WWD264" s="87"/>
      <c r="WWE264" s="89"/>
      <c r="WWF264" s="89"/>
      <c r="WWG264" s="90"/>
      <c r="WWH264" s="90"/>
      <c r="WWI264" s="89"/>
      <c r="WWJ264" s="87"/>
      <c r="WWK264" s="87"/>
      <c r="WWL264" s="88"/>
      <c r="WWM264" s="80"/>
      <c r="WWN264" s="87"/>
      <c r="WWO264" s="89"/>
      <c r="WWP264" s="89"/>
      <c r="WWQ264" s="90"/>
      <c r="WWR264" s="90"/>
      <c r="WWS264" s="89"/>
      <c r="WWT264" s="87"/>
      <c r="WWU264" s="87"/>
      <c r="WWV264" s="88"/>
      <c r="WWW264" s="80"/>
      <c r="WWX264" s="87"/>
      <c r="WWY264" s="89"/>
      <c r="WWZ264" s="89"/>
      <c r="WXA264" s="90"/>
      <c r="WXB264" s="90"/>
      <c r="WXC264" s="89"/>
      <c r="WXD264" s="87"/>
      <c r="WXE264" s="87"/>
      <c r="WXF264" s="88"/>
      <c r="WXG264" s="80"/>
      <c r="WXH264" s="87"/>
      <c r="WXI264" s="89"/>
      <c r="WXJ264" s="89"/>
      <c r="WXK264" s="90"/>
      <c r="WXL264" s="90"/>
      <c r="WXM264" s="89"/>
      <c r="WXN264" s="87"/>
      <c r="WXO264" s="87"/>
      <c r="WXP264" s="88"/>
      <c r="WXQ264" s="80"/>
      <c r="WXR264" s="87"/>
      <c r="WXS264" s="89"/>
      <c r="WXT264" s="89"/>
      <c r="WXU264" s="90"/>
      <c r="WXV264" s="90"/>
      <c r="WXW264" s="89"/>
      <c r="WXX264" s="87"/>
      <c r="WXY264" s="87"/>
      <c r="WXZ264" s="88"/>
      <c r="WYA264" s="80"/>
      <c r="WYB264" s="87"/>
      <c r="WYC264" s="89"/>
      <c r="WYD264" s="89"/>
      <c r="WYE264" s="90"/>
      <c r="WYF264" s="90"/>
      <c r="WYG264" s="89"/>
      <c r="WYH264" s="87"/>
      <c r="WYI264" s="87"/>
      <c r="WYJ264" s="88"/>
      <c r="WYK264" s="80"/>
      <c r="WYL264" s="87"/>
      <c r="WYM264" s="89"/>
      <c r="WYN264" s="89"/>
      <c r="WYO264" s="90"/>
      <c r="WYP264" s="90"/>
      <c r="WYQ264" s="89"/>
      <c r="WYR264" s="87"/>
      <c r="WYS264" s="87"/>
      <c r="WYT264" s="88"/>
      <c r="WYU264" s="80"/>
      <c r="WYV264" s="87"/>
      <c r="WYW264" s="89"/>
      <c r="WYX264" s="89"/>
      <c r="WYY264" s="90"/>
      <c r="WYZ264" s="90"/>
      <c r="WZA264" s="89"/>
      <c r="WZB264" s="87"/>
      <c r="WZC264" s="87"/>
      <c r="WZD264" s="88"/>
      <c r="WZE264" s="80"/>
      <c r="WZF264" s="87"/>
      <c r="WZG264" s="89"/>
      <c r="WZH264" s="89"/>
      <c r="WZI264" s="90"/>
      <c r="WZJ264" s="90"/>
      <c r="WZK264" s="89"/>
      <c r="WZL264" s="87"/>
      <c r="WZM264" s="87"/>
      <c r="WZN264" s="88"/>
      <c r="WZO264" s="80"/>
      <c r="WZP264" s="87"/>
      <c r="WZQ264" s="89"/>
      <c r="WZR264" s="89"/>
      <c r="WZS264" s="90"/>
      <c r="WZT264" s="90"/>
      <c r="WZU264" s="89"/>
      <c r="WZV264" s="87"/>
      <c r="WZW264" s="87"/>
      <c r="WZX264" s="88"/>
      <c r="WZY264" s="80"/>
      <c r="WZZ264" s="87"/>
      <c r="XAA264" s="89"/>
      <c r="XAB264" s="89"/>
      <c r="XAC264" s="90"/>
      <c r="XAD264" s="90"/>
      <c r="XAE264" s="89"/>
      <c r="XAF264" s="87"/>
      <c r="XAG264" s="87"/>
      <c r="XAH264" s="88"/>
      <c r="XAI264" s="80"/>
      <c r="XAJ264" s="87"/>
      <c r="XAK264" s="89"/>
      <c r="XAL264" s="89"/>
      <c r="XAM264" s="90"/>
      <c r="XAN264" s="90"/>
      <c r="XAO264" s="89"/>
      <c r="XAP264" s="87"/>
      <c r="XAQ264" s="87"/>
      <c r="XAR264" s="88"/>
      <c r="XAS264" s="80"/>
      <c r="XAT264" s="87"/>
      <c r="XAU264" s="89"/>
      <c r="XAV264" s="89"/>
      <c r="XAW264" s="90"/>
      <c r="XAX264" s="90"/>
      <c r="XAY264" s="89"/>
      <c r="XAZ264" s="87"/>
      <c r="XBA264" s="87"/>
      <c r="XBB264" s="88"/>
      <c r="XBC264" s="80"/>
      <c r="XBD264" s="87"/>
      <c r="XBE264" s="89"/>
      <c r="XBF264" s="89"/>
      <c r="XBG264" s="90"/>
      <c r="XBH264" s="90"/>
      <c r="XBI264" s="89"/>
      <c r="XBJ264" s="87"/>
      <c r="XBK264" s="87"/>
      <c r="XBL264" s="88"/>
      <c r="XBM264" s="80"/>
      <c r="XBN264" s="87"/>
      <c r="XBO264" s="89"/>
      <c r="XBP264" s="89"/>
      <c r="XBQ264" s="90"/>
      <c r="XBR264" s="90"/>
      <c r="XBS264" s="89"/>
      <c r="XBT264" s="87"/>
      <c r="XBU264" s="87"/>
      <c r="XBV264" s="88"/>
      <c r="XBW264" s="80"/>
      <c r="XBX264" s="87"/>
      <c r="XBY264" s="89"/>
      <c r="XBZ264" s="89"/>
      <c r="XCA264" s="90"/>
      <c r="XCB264" s="90"/>
      <c r="XCC264" s="89"/>
      <c r="XCD264" s="87"/>
      <c r="XCE264" s="87"/>
      <c r="XCF264" s="88"/>
      <c r="XCG264" s="80"/>
      <c r="XCH264" s="87"/>
      <c r="XCI264" s="89"/>
      <c r="XCJ264" s="89"/>
      <c r="XCK264" s="90"/>
      <c r="XCL264" s="90"/>
      <c r="XCM264" s="89"/>
      <c r="XCN264" s="87"/>
      <c r="XCO264" s="87"/>
      <c r="XCP264" s="88"/>
      <c r="XCQ264" s="80"/>
      <c r="XCR264" s="87"/>
      <c r="XCS264" s="89"/>
      <c r="XCT264" s="89"/>
      <c r="XCU264" s="90"/>
      <c r="XCV264" s="90"/>
      <c r="XCW264" s="89"/>
      <c r="XCX264" s="87"/>
      <c r="XCY264" s="87"/>
      <c r="XCZ264" s="88"/>
      <c r="XDA264" s="80"/>
      <c r="XDB264" s="87"/>
      <c r="XDC264" s="89"/>
      <c r="XDD264" s="89"/>
      <c r="XDE264" s="90"/>
      <c r="XDF264" s="90"/>
      <c r="XDG264" s="89"/>
      <c r="XDH264" s="87"/>
      <c r="XDI264" s="87"/>
      <c r="XDJ264" s="88"/>
      <c r="XDK264" s="80"/>
      <c r="XDL264" s="87"/>
      <c r="XDM264" s="89"/>
      <c r="XDN264" s="89"/>
      <c r="XDO264" s="90"/>
      <c r="XDP264" s="90"/>
      <c r="XDQ264" s="89"/>
      <c r="XDR264" s="87"/>
      <c r="XDS264" s="87"/>
      <c r="XDT264" s="88"/>
      <c r="XDU264" s="80"/>
      <c r="XDV264" s="87"/>
      <c r="XDW264" s="89"/>
      <c r="XDX264" s="89"/>
      <c r="XDY264" s="90"/>
      <c r="XDZ264" s="90"/>
      <c r="XEA264" s="89"/>
      <c r="XEB264" s="87"/>
      <c r="XEC264" s="87"/>
      <c r="XED264" s="88"/>
      <c r="XEE264" s="80"/>
    </row>
    <row r="265" spans="1:16369" s="21" customFormat="1">
      <c r="A265" s="67"/>
      <c r="B265" s="67"/>
      <c r="C265" s="126"/>
      <c r="D265" s="67"/>
      <c r="E265" s="67"/>
      <c r="F265" s="67"/>
      <c r="G265" s="67"/>
      <c r="H265" s="92"/>
      <c r="I265" s="92"/>
      <c r="J265" s="92"/>
      <c r="K265" s="89"/>
      <c r="L265" s="89"/>
      <c r="M265" s="90"/>
      <c r="N265" s="90"/>
      <c r="O265" s="89"/>
      <c r="P265" s="87"/>
      <c r="Q265" s="87"/>
      <c r="R265" s="88"/>
      <c r="S265" s="80"/>
      <c r="T265" s="87"/>
      <c r="U265" s="89"/>
      <c r="V265" s="89"/>
      <c r="W265" s="90"/>
      <c r="X265" s="90"/>
      <c r="Y265" s="89"/>
      <c r="Z265" s="87"/>
      <c r="AA265" s="87"/>
      <c r="AB265" s="88"/>
      <c r="AC265" s="80"/>
      <c r="AD265" s="87"/>
      <c r="AE265" s="89"/>
      <c r="AF265" s="89"/>
      <c r="AG265" s="90"/>
      <c r="AH265" s="90"/>
      <c r="AI265" s="89"/>
      <c r="AJ265" s="87"/>
      <c r="AK265" s="87"/>
      <c r="AL265" s="88"/>
      <c r="AM265" s="80"/>
      <c r="AN265" s="87"/>
      <c r="AO265" s="89"/>
      <c r="AP265" s="89"/>
      <c r="AQ265" s="90"/>
      <c r="AR265" s="90"/>
      <c r="AS265" s="89"/>
      <c r="AT265" s="87"/>
      <c r="AU265" s="87"/>
      <c r="AV265" s="88"/>
      <c r="AW265" s="80"/>
      <c r="AX265" s="87"/>
      <c r="AY265" s="89"/>
      <c r="AZ265" s="89"/>
      <c r="BA265" s="90"/>
      <c r="BB265" s="90"/>
      <c r="BC265" s="89"/>
      <c r="BD265" s="87"/>
      <c r="BE265" s="87"/>
      <c r="BF265" s="88"/>
      <c r="BG265" s="80"/>
      <c r="BH265" s="87"/>
      <c r="BI265" s="89"/>
      <c r="BJ265" s="89"/>
      <c r="BK265" s="90"/>
      <c r="BL265" s="90"/>
      <c r="BM265" s="89"/>
      <c r="BN265" s="87"/>
      <c r="BO265" s="87"/>
      <c r="BP265" s="88"/>
      <c r="BQ265" s="80"/>
      <c r="BR265" s="87"/>
      <c r="BS265" s="89"/>
      <c r="BT265" s="89"/>
      <c r="BU265" s="90"/>
      <c r="BV265" s="90"/>
      <c r="BW265" s="89"/>
      <c r="BX265" s="87"/>
      <c r="BY265" s="87"/>
      <c r="BZ265" s="88"/>
      <c r="CA265" s="80"/>
      <c r="CB265" s="87"/>
      <c r="CC265" s="89"/>
      <c r="CD265" s="89"/>
      <c r="CE265" s="90"/>
      <c r="CF265" s="90"/>
      <c r="CG265" s="89"/>
      <c r="CH265" s="87"/>
      <c r="CI265" s="87"/>
      <c r="CJ265" s="88"/>
      <c r="CK265" s="80"/>
      <c r="CL265" s="87"/>
      <c r="CM265" s="89"/>
      <c r="CN265" s="89"/>
      <c r="CO265" s="90"/>
      <c r="CP265" s="90"/>
      <c r="CQ265" s="89"/>
      <c r="CR265" s="87"/>
      <c r="CS265" s="87"/>
      <c r="CT265" s="88"/>
      <c r="CU265" s="80"/>
      <c r="CV265" s="87"/>
      <c r="CW265" s="89"/>
      <c r="CX265" s="89"/>
      <c r="CY265" s="90"/>
      <c r="CZ265" s="90"/>
      <c r="DA265" s="89"/>
      <c r="DB265" s="87"/>
      <c r="DC265" s="87"/>
      <c r="DD265" s="88"/>
      <c r="DE265" s="80"/>
      <c r="DF265" s="87"/>
      <c r="DG265" s="89"/>
      <c r="DH265" s="89"/>
      <c r="DI265" s="90"/>
      <c r="DJ265" s="90"/>
      <c r="DK265" s="89"/>
      <c r="DL265" s="87"/>
      <c r="DM265" s="87"/>
      <c r="DN265" s="88"/>
      <c r="DO265" s="80"/>
      <c r="DP265" s="87"/>
      <c r="DQ265" s="89"/>
      <c r="DR265" s="89"/>
      <c r="DS265" s="90"/>
      <c r="DT265" s="90"/>
      <c r="DU265" s="89"/>
      <c r="DV265" s="87"/>
      <c r="DW265" s="87"/>
      <c r="DX265" s="88"/>
      <c r="DY265" s="80"/>
      <c r="DZ265" s="87"/>
      <c r="EA265" s="89"/>
      <c r="EB265" s="89"/>
      <c r="EC265" s="90"/>
      <c r="ED265" s="90"/>
      <c r="EE265" s="89"/>
      <c r="EF265" s="87"/>
      <c r="EG265" s="87"/>
      <c r="EH265" s="88"/>
      <c r="EI265" s="80"/>
      <c r="EJ265" s="87"/>
      <c r="EK265" s="89"/>
      <c r="EL265" s="89"/>
      <c r="EM265" s="90"/>
      <c r="EN265" s="90"/>
      <c r="EO265" s="89"/>
      <c r="EP265" s="87"/>
      <c r="EQ265" s="87"/>
      <c r="ER265" s="88"/>
      <c r="ES265" s="80"/>
      <c r="ET265" s="87"/>
      <c r="EU265" s="89"/>
      <c r="EV265" s="89"/>
      <c r="EW265" s="90"/>
      <c r="EX265" s="90"/>
      <c r="EY265" s="89"/>
      <c r="EZ265" s="87"/>
      <c r="FA265" s="87"/>
      <c r="FB265" s="88"/>
      <c r="FC265" s="80"/>
      <c r="FD265" s="87"/>
      <c r="FE265" s="89"/>
      <c r="FF265" s="89"/>
      <c r="FG265" s="90"/>
      <c r="FH265" s="90"/>
      <c r="FI265" s="89"/>
      <c r="FJ265" s="87"/>
      <c r="FK265" s="87"/>
      <c r="FL265" s="88"/>
      <c r="FM265" s="80"/>
      <c r="FN265" s="87"/>
      <c r="FO265" s="89"/>
      <c r="FP265" s="89"/>
      <c r="FQ265" s="90"/>
      <c r="FR265" s="90"/>
      <c r="FS265" s="89"/>
      <c r="FT265" s="87"/>
      <c r="FU265" s="87"/>
      <c r="FV265" s="88"/>
      <c r="FW265" s="80"/>
      <c r="FX265" s="87"/>
      <c r="FY265" s="89"/>
      <c r="FZ265" s="89"/>
      <c r="GA265" s="90"/>
      <c r="GB265" s="90"/>
      <c r="GC265" s="89"/>
      <c r="GD265" s="87"/>
      <c r="GE265" s="87"/>
      <c r="GF265" s="88"/>
      <c r="GG265" s="80"/>
      <c r="GH265" s="87"/>
      <c r="GI265" s="89"/>
      <c r="GJ265" s="89"/>
      <c r="GK265" s="90"/>
      <c r="GL265" s="90"/>
      <c r="GM265" s="89"/>
      <c r="GN265" s="87"/>
      <c r="GO265" s="87"/>
      <c r="GP265" s="88"/>
      <c r="GQ265" s="80"/>
      <c r="GR265" s="87"/>
      <c r="GS265" s="89"/>
      <c r="GT265" s="89"/>
      <c r="GU265" s="90"/>
      <c r="GV265" s="90"/>
      <c r="GW265" s="89"/>
      <c r="GX265" s="87"/>
      <c r="GY265" s="87"/>
      <c r="GZ265" s="88"/>
      <c r="HA265" s="80"/>
      <c r="HB265" s="87"/>
      <c r="HC265" s="89"/>
      <c r="HD265" s="89"/>
      <c r="HE265" s="90"/>
      <c r="HF265" s="90"/>
      <c r="HG265" s="89"/>
      <c r="HH265" s="87"/>
      <c r="HI265" s="87"/>
      <c r="HJ265" s="88"/>
      <c r="HK265" s="80"/>
      <c r="HL265" s="87"/>
      <c r="HM265" s="89"/>
      <c r="HN265" s="89"/>
      <c r="HO265" s="90"/>
      <c r="HP265" s="90"/>
      <c r="HQ265" s="89"/>
      <c r="HR265" s="87"/>
      <c r="HS265" s="87"/>
      <c r="HT265" s="88"/>
      <c r="HU265" s="80"/>
      <c r="HV265" s="87"/>
      <c r="HW265" s="89"/>
      <c r="HX265" s="89"/>
      <c r="HY265" s="90"/>
      <c r="HZ265" s="90"/>
      <c r="IA265" s="89"/>
      <c r="IB265" s="87"/>
      <c r="IC265" s="87"/>
      <c r="ID265" s="88"/>
      <c r="IE265" s="80"/>
      <c r="IF265" s="87"/>
      <c r="IG265" s="89"/>
      <c r="IH265" s="89"/>
      <c r="II265" s="90"/>
      <c r="IJ265" s="90"/>
      <c r="IK265" s="89"/>
      <c r="IL265" s="87"/>
      <c r="IM265" s="87"/>
      <c r="IN265" s="88"/>
      <c r="IO265" s="80"/>
      <c r="IP265" s="87"/>
      <c r="IQ265" s="89"/>
      <c r="IR265" s="89"/>
      <c r="IS265" s="90"/>
      <c r="IT265" s="90"/>
      <c r="IU265" s="89"/>
      <c r="IV265" s="87"/>
      <c r="IW265" s="87"/>
      <c r="IX265" s="88"/>
      <c r="IY265" s="80"/>
      <c r="IZ265" s="87"/>
      <c r="JA265" s="89"/>
      <c r="JB265" s="89"/>
      <c r="JC265" s="90"/>
      <c r="JD265" s="90"/>
      <c r="JE265" s="89"/>
      <c r="JF265" s="87"/>
      <c r="JG265" s="87"/>
      <c r="JH265" s="88"/>
      <c r="JI265" s="80"/>
      <c r="JJ265" s="87"/>
      <c r="JK265" s="89"/>
      <c r="JL265" s="89"/>
      <c r="JM265" s="90"/>
      <c r="JN265" s="90"/>
      <c r="JO265" s="89"/>
      <c r="JP265" s="87"/>
      <c r="JQ265" s="87"/>
      <c r="JR265" s="88"/>
      <c r="JS265" s="80"/>
      <c r="JT265" s="87"/>
      <c r="JU265" s="89"/>
      <c r="JV265" s="89"/>
      <c r="JW265" s="90"/>
      <c r="JX265" s="90"/>
      <c r="JY265" s="89"/>
      <c r="JZ265" s="87"/>
      <c r="KA265" s="87"/>
      <c r="KB265" s="88"/>
      <c r="KC265" s="80"/>
      <c r="KD265" s="87"/>
      <c r="KE265" s="89"/>
      <c r="KF265" s="89"/>
      <c r="KG265" s="90"/>
      <c r="KH265" s="90"/>
      <c r="KI265" s="89"/>
      <c r="KJ265" s="87"/>
      <c r="KK265" s="87"/>
      <c r="KL265" s="88"/>
      <c r="KM265" s="80"/>
      <c r="KN265" s="87"/>
      <c r="KO265" s="89"/>
      <c r="KP265" s="89"/>
      <c r="KQ265" s="90"/>
      <c r="KR265" s="90"/>
      <c r="KS265" s="89"/>
      <c r="KT265" s="87"/>
      <c r="KU265" s="87"/>
      <c r="KV265" s="88"/>
      <c r="KW265" s="80"/>
      <c r="KX265" s="87"/>
      <c r="KY265" s="89"/>
      <c r="KZ265" s="89"/>
      <c r="LA265" s="90"/>
      <c r="LB265" s="90"/>
      <c r="LC265" s="89"/>
      <c r="LD265" s="87"/>
      <c r="LE265" s="87"/>
      <c r="LF265" s="88"/>
      <c r="LG265" s="80"/>
      <c r="LH265" s="87"/>
      <c r="LI265" s="89"/>
      <c r="LJ265" s="89"/>
      <c r="LK265" s="90"/>
      <c r="LL265" s="90"/>
      <c r="LM265" s="89"/>
      <c r="LN265" s="87"/>
      <c r="LO265" s="87"/>
      <c r="LP265" s="88"/>
      <c r="LQ265" s="80"/>
      <c r="LR265" s="87"/>
      <c r="LS265" s="89"/>
      <c r="LT265" s="89"/>
      <c r="LU265" s="90"/>
      <c r="LV265" s="90"/>
      <c r="LW265" s="89"/>
      <c r="LX265" s="87"/>
      <c r="LY265" s="87"/>
      <c r="LZ265" s="88"/>
      <c r="MA265" s="80"/>
      <c r="MB265" s="87"/>
      <c r="MC265" s="89"/>
      <c r="MD265" s="89"/>
      <c r="ME265" s="90"/>
      <c r="MF265" s="90"/>
      <c r="MG265" s="89"/>
      <c r="MH265" s="87"/>
      <c r="MI265" s="87"/>
      <c r="MJ265" s="88"/>
      <c r="MK265" s="80"/>
      <c r="ML265" s="87"/>
      <c r="MM265" s="89"/>
      <c r="MN265" s="89"/>
      <c r="MO265" s="90"/>
      <c r="MP265" s="90"/>
      <c r="MQ265" s="89"/>
      <c r="MR265" s="87"/>
      <c r="MS265" s="87"/>
      <c r="MT265" s="88"/>
      <c r="MU265" s="80"/>
      <c r="MV265" s="87"/>
      <c r="MW265" s="89"/>
      <c r="MX265" s="89"/>
      <c r="MY265" s="90"/>
      <c r="MZ265" s="90"/>
      <c r="NA265" s="89"/>
      <c r="NB265" s="87"/>
      <c r="NC265" s="87"/>
      <c r="ND265" s="88"/>
      <c r="NE265" s="80"/>
      <c r="NF265" s="87"/>
      <c r="NG265" s="89"/>
      <c r="NH265" s="89"/>
      <c r="NI265" s="90"/>
      <c r="NJ265" s="90"/>
      <c r="NK265" s="89"/>
      <c r="NL265" s="87"/>
      <c r="NM265" s="87"/>
      <c r="NN265" s="88"/>
      <c r="NO265" s="80"/>
      <c r="NP265" s="87"/>
      <c r="NQ265" s="89"/>
      <c r="NR265" s="89"/>
      <c r="NS265" s="90"/>
      <c r="NT265" s="90"/>
      <c r="NU265" s="89"/>
      <c r="NV265" s="87"/>
      <c r="NW265" s="87"/>
      <c r="NX265" s="88"/>
      <c r="NY265" s="80"/>
      <c r="NZ265" s="87"/>
      <c r="OA265" s="89"/>
      <c r="OB265" s="89"/>
      <c r="OC265" s="90"/>
      <c r="OD265" s="90"/>
      <c r="OE265" s="89"/>
      <c r="OF265" s="87"/>
      <c r="OG265" s="87"/>
      <c r="OH265" s="88"/>
      <c r="OI265" s="80"/>
      <c r="OJ265" s="87"/>
      <c r="OK265" s="89"/>
      <c r="OL265" s="89"/>
      <c r="OM265" s="90"/>
      <c r="ON265" s="90"/>
      <c r="OO265" s="89"/>
      <c r="OP265" s="87"/>
      <c r="OQ265" s="87"/>
      <c r="OR265" s="88"/>
      <c r="OS265" s="80"/>
      <c r="OT265" s="87"/>
      <c r="OU265" s="89"/>
      <c r="OV265" s="89"/>
      <c r="OW265" s="90"/>
      <c r="OX265" s="90"/>
      <c r="OY265" s="89"/>
      <c r="OZ265" s="87"/>
      <c r="PA265" s="87"/>
      <c r="PB265" s="88"/>
      <c r="PC265" s="80"/>
      <c r="PD265" s="87"/>
      <c r="PE265" s="89"/>
      <c r="PF265" s="89"/>
      <c r="PG265" s="90"/>
      <c r="PH265" s="90"/>
      <c r="PI265" s="89"/>
      <c r="PJ265" s="87"/>
      <c r="PK265" s="87"/>
      <c r="PL265" s="88"/>
      <c r="PM265" s="80"/>
      <c r="PN265" s="87"/>
      <c r="PO265" s="89"/>
      <c r="PP265" s="89"/>
      <c r="PQ265" s="90"/>
      <c r="PR265" s="90"/>
      <c r="PS265" s="89"/>
      <c r="PT265" s="87"/>
      <c r="PU265" s="87"/>
      <c r="PV265" s="88"/>
      <c r="PW265" s="80"/>
      <c r="PX265" s="87"/>
      <c r="PY265" s="89"/>
      <c r="PZ265" s="89"/>
      <c r="QA265" s="90"/>
      <c r="QB265" s="90"/>
      <c r="QC265" s="89"/>
      <c r="QD265" s="87"/>
      <c r="QE265" s="87"/>
      <c r="QF265" s="88"/>
      <c r="QG265" s="80"/>
      <c r="QH265" s="87"/>
      <c r="QI265" s="89"/>
      <c r="QJ265" s="89"/>
      <c r="QK265" s="90"/>
      <c r="QL265" s="90"/>
      <c r="QM265" s="89"/>
      <c r="QN265" s="87"/>
      <c r="QO265" s="87"/>
      <c r="QP265" s="88"/>
      <c r="QQ265" s="80"/>
      <c r="QR265" s="87"/>
      <c r="QS265" s="89"/>
      <c r="QT265" s="89"/>
      <c r="QU265" s="90"/>
      <c r="QV265" s="90"/>
      <c r="QW265" s="89"/>
      <c r="QX265" s="87"/>
      <c r="QY265" s="87"/>
      <c r="QZ265" s="88"/>
      <c r="RA265" s="80"/>
      <c r="RB265" s="87"/>
      <c r="RC265" s="89"/>
      <c r="RD265" s="89"/>
      <c r="RE265" s="90"/>
      <c r="RF265" s="90"/>
      <c r="RG265" s="89"/>
      <c r="RH265" s="87"/>
      <c r="RI265" s="87"/>
      <c r="RJ265" s="88"/>
      <c r="RK265" s="80"/>
      <c r="RL265" s="87"/>
      <c r="RM265" s="89"/>
      <c r="RN265" s="89"/>
      <c r="RO265" s="90"/>
      <c r="RP265" s="90"/>
      <c r="RQ265" s="89"/>
      <c r="RR265" s="87"/>
      <c r="RS265" s="87"/>
      <c r="RT265" s="88"/>
      <c r="RU265" s="80"/>
      <c r="RV265" s="87"/>
      <c r="RW265" s="89"/>
      <c r="RX265" s="89"/>
      <c r="RY265" s="90"/>
      <c r="RZ265" s="90"/>
      <c r="SA265" s="89"/>
      <c r="SB265" s="87"/>
      <c r="SC265" s="87"/>
      <c r="SD265" s="88"/>
      <c r="SE265" s="80"/>
      <c r="SF265" s="87"/>
      <c r="SG265" s="89"/>
      <c r="SH265" s="89"/>
      <c r="SI265" s="90"/>
      <c r="SJ265" s="90"/>
      <c r="SK265" s="89"/>
      <c r="SL265" s="87"/>
      <c r="SM265" s="87"/>
      <c r="SN265" s="88"/>
      <c r="SO265" s="80"/>
      <c r="SP265" s="87"/>
      <c r="SQ265" s="89"/>
      <c r="SR265" s="89"/>
      <c r="SS265" s="90"/>
      <c r="ST265" s="90"/>
      <c r="SU265" s="89"/>
      <c r="SV265" s="87"/>
      <c r="SW265" s="87"/>
      <c r="SX265" s="88"/>
      <c r="SY265" s="80"/>
      <c r="SZ265" s="87"/>
      <c r="TA265" s="89"/>
      <c r="TB265" s="89"/>
      <c r="TC265" s="90"/>
      <c r="TD265" s="90"/>
      <c r="TE265" s="89"/>
      <c r="TF265" s="87"/>
      <c r="TG265" s="87"/>
      <c r="TH265" s="88"/>
      <c r="TI265" s="80"/>
      <c r="TJ265" s="87"/>
      <c r="TK265" s="89"/>
      <c r="TL265" s="89"/>
      <c r="TM265" s="90"/>
      <c r="TN265" s="90"/>
      <c r="TO265" s="89"/>
      <c r="TP265" s="87"/>
      <c r="TQ265" s="87"/>
      <c r="TR265" s="88"/>
      <c r="TS265" s="80"/>
      <c r="TT265" s="87"/>
      <c r="TU265" s="89"/>
      <c r="TV265" s="89"/>
      <c r="TW265" s="90"/>
      <c r="TX265" s="90"/>
      <c r="TY265" s="89"/>
      <c r="TZ265" s="87"/>
      <c r="UA265" s="87"/>
      <c r="UB265" s="88"/>
      <c r="UC265" s="80"/>
      <c r="UD265" s="87"/>
      <c r="UE265" s="89"/>
      <c r="UF265" s="89"/>
      <c r="UG265" s="90"/>
      <c r="UH265" s="90"/>
      <c r="UI265" s="89"/>
      <c r="UJ265" s="87"/>
      <c r="UK265" s="87"/>
      <c r="UL265" s="88"/>
      <c r="UM265" s="80"/>
      <c r="UN265" s="87"/>
      <c r="UO265" s="89"/>
      <c r="UP265" s="89"/>
      <c r="UQ265" s="90"/>
      <c r="UR265" s="90"/>
      <c r="US265" s="89"/>
      <c r="UT265" s="87"/>
      <c r="UU265" s="87"/>
      <c r="UV265" s="88"/>
      <c r="UW265" s="80"/>
      <c r="UX265" s="87"/>
      <c r="UY265" s="89"/>
      <c r="UZ265" s="89"/>
      <c r="VA265" s="90"/>
      <c r="VB265" s="90"/>
      <c r="VC265" s="89"/>
      <c r="VD265" s="87"/>
      <c r="VE265" s="87"/>
      <c r="VF265" s="88"/>
      <c r="VG265" s="80"/>
      <c r="VH265" s="87"/>
      <c r="VI265" s="89"/>
      <c r="VJ265" s="89"/>
      <c r="VK265" s="90"/>
      <c r="VL265" s="90"/>
      <c r="VM265" s="89"/>
      <c r="VN265" s="87"/>
      <c r="VO265" s="87"/>
      <c r="VP265" s="88"/>
      <c r="VQ265" s="80"/>
      <c r="VR265" s="87"/>
      <c r="VS265" s="89"/>
      <c r="VT265" s="89"/>
      <c r="VU265" s="90"/>
      <c r="VV265" s="90"/>
      <c r="VW265" s="89"/>
      <c r="VX265" s="87"/>
      <c r="VY265" s="87"/>
      <c r="VZ265" s="88"/>
      <c r="WA265" s="80"/>
      <c r="WB265" s="87"/>
      <c r="WC265" s="89"/>
      <c r="WD265" s="89"/>
      <c r="WE265" s="90"/>
      <c r="WF265" s="90"/>
      <c r="WG265" s="89"/>
      <c r="WH265" s="87"/>
      <c r="WI265" s="87"/>
      <c r="WJ265" s="88"/>
      <c r="WK265" s="80"/>
      <c r="WL265" s="87"/>
      <c r="WM265" s="89"/>
      <c r="WN265" s="89"/>
      <c r="WO265" s="90"/>
      <c r="WP265" s="90"/>
      <c r="WQ265" s="89"/>
      <c r="WR265" s="87"/>
      <c r="WS265" s="87"/>
      <c r="WT265" s="88"/>
      <c r="WU265" s="80"/>
      <c r="WV265" s="87"/>
      <c r="WW265" s="89"/>
      <c r="WX265" s="89"/>
      <c r="WY265" s="90"/>
      <c r="WZ265" s="90"/>
      <c r="XA265" s="89"/>
      <c r="XB265" s="87"/>
      <c r="XC265" s="87"/>
      <c r="XD265" s="88"/>
      <c r="XE265" s="80"/>
      <c r="XF265" s="87"/>
      <c r="XG265" s="89"/>
      <c r="XH265" s="89"/>
      <c r="XI265" s="90"/>
      <c r="XJ265" s="90"/>
      <c r="XK265" s="89"/>
      <c r="XL265" s="87"/>
      <c r="XM265" s="87"/>
      <c r="XN265" s="88"/>
      <c r="XO265" s="80"/>
      <c r="XP265" s="87"/>
      <c r="XQ265" s="89"/>
      <c r="XR265" s="89"/>
      <c r="XS265" s="90"/>
      <c r="XT265" s="90"/>
      <c r="XU265" s="89"/>
      <c r="XV265" s="87"/>
      <c r="XW265" s="87"/>
      <c r="XX265" s="88"/>
      <c r="XY265" s="80"/>
      <c r="XZ265" s="87"/>
      <c r="YA265" s="89"/>
      <c r="YB265" s="89"/>
      <c r="YC265" s="90"/>
      <c r="YD265" s="90"/>
      <c r="YE265" s="89"/>
      <c r="YF265" s="87"/>
      <c r="YG265" s="87"/>
      <c r="YH265" s="88"/>
      <c r="YI265" s="80"/>
      <c r="YJ265" s="87"/>
      <c r="YK265" s="89"/>
      <c r="YL265" s="89"/>
      <c r="YM265" s="90"/>
      <c r="YN265" s="90"/>
      <c r="YO265" s="89"/>
      <c r="YP265" s="87"/>
      <c r="YQ265" s="87"/>
      <c r="YR265" s="88"/>
      <c r="YS265" s="80"/>
      <c r="YT265" s="87"/>
      <c r="YU265" s="89"/>
      <c r="YV265" s="89"/>
      <c r="YW265" s="90"/>
      <c r="YX265" s="90"/>
      <c r="YY265" s="89"/>
      <c r="YZ265" s="87"/>
      <c r="ZA265" s="87"/>
      <c r="ZB265" s="88"/>
      <c r="ZC265" s="80"/>
      <c r="ZD265" s="87"/>
      <c r="ZE265" s="89"/>
      <c r="ZF265" s="89"/>
      <c r="ZG265" s="90"/>
      <c r="ZH265" s="90"/>
      <c r="ZI265" s="89"/>
      <c r="ZJ265" s="87"/>
      <c r="ZK265" s="87"/>
      <c r="ZL265" s="88"/>
      <c r="ZM265" s="80"/>
      <c r="ZN265" s="87"/>
      <c r="ZO265" s="89"/>
      <c r="ZP265" s="89"/>
      <c r="ZQ265" s="90"/>
      <c r="ZR265" s="90"/>
      <c r="ZS265" s="89"/>
      <c r="ZT265" s="87"/>
      <c r="ZU265" s="87"/>
      <c r="ZV265" s="88"/>
      <c r="ZW265" s="80"/>
      <c r="ZX265" s="87"/>
      <c r="ZY265" s="89"/>
      <c r="ZZ265" s="89"/>
      <c r="AAA265" s="90"/>
      <c r="AAB265" s="90"/>
      <c r="AAC265" s="89"/>
      <c r="AAD265" s="87"/>
      <c r="AAE265" s="87"/>
      <c r="AAF265" s="88"/>
      <c r="AAG265" s="80"/>
      <c r="AAH265" s="87"/>
      <c r="AAI265" s="89"/>
      <c r="AAJ265" s="89"/>
      <c r="AAK265" s="90"/>
      <c r="AAL265" s="90"/>
      <c r="AAM265" s="89"/>
      <c r="AAN265" s="87"/>
      <c r="AAO265" s="87"/>
      <c r="AAP265" s="88"/>
      <c r="AAQ265" s="80"/>
      <c r="AAR265" s="87"/>
      <c r="AAS265" s="89"/>
      <c r="AAT265" s="89"/>
      <c r="AAU265" s="90"/>
      <c r="AAV265" s="90"/>
      <c r="AAW265" s="89"/>
      <c r="AAX265" s="87"/>
      <c r="AAY265" s="87"/>
      <c r="AAZ265" s="88"/>
      <c r="ABA265" s="80"/>
      <c r="ABB265" s="87"/>
      <c r="ABC265" s="89"/>
      <c r="ABD265" s="89"/>
      <c r="ABE265" s="90"/>
      <c r="ABF265" s="90"/>
      <c r="ABG265" s="89"/>
      <c r="ABH265" s="87"/>
      <c r="ABI265" s="87"/>
      <c r="ABJ265" s="88"/>
      <c r="ABK265" s="80"/>
      <c r="ABL265" s="87"/>
      <c r="ABM265" s="89"/>
      <c r="ABN265" s="89"/>
      <c r="ABO265" s="90"/>
      <c r="ABP265" s="90"/>
      <c r="ABQ265" s="89"/>
      <c r="ABR265" s="87"/>
      <c r="ABS265" s="87"/>
      <c r="ABT265" s="88"/>
      <c r="ABU265" s="80"/>
      <c r="ABV265" s="87"/>
      <c r="ABW265" s="89"/>
      <c r="ABX265" s="89"/>
      <c r="ABY265" s="90"/>
      <c r="ABZ265" s="90"/>
      <c r="ACA265" s="89"/>
      <c r="ACB265" s="87"/>
      <c r="ACC265" s="87"/>
      <c r="ACD265" s="88"/>
      <c r="ACE265" s="80"/>
      <c r="ACF265" s="87"/>
      <c r="ACG265" s="89"/>
      <c r="ACH265" s="89"/>
      <c r="ACI265" s="90"/>
      <c r="ACJ265" s="90"/>
      <c r="ACK265" s="89"/>
      <c r="ACL265" s="87"/>
      <c r="ACM265" s="87"/>
      <c r="ACN265" s="88"/>
      <c r="ACO265" s="80"/>
      <c r="ACP265" s="87"/>
      <c r="ACQ265" s="89"/>
      <c r="ACR265" s="89"/>
      <c r="ACS265" s="90"/>
      <c r="ACT265" s="90"/>
      <c r="ACU265" s="89"/>
      <c r="ACV265" s="87"/>
      <c r="ACW265" s="87"/>
      <c r="ACX265" s="88"/>
      <c r="ACY265" s="80"/>
      <c r="ACZ265" s="87"/>
      <c r="ADA265" s="89"/>
      <c r="ADB265" s="89"/>
      <c r="ADC265" s="90"/>
      <c r="ADD265" s="90"/>
      <c r="ADE265" s="89"/>
      <c r="ADF265" s="87"/>
      <c r="ADG265" s="87"/>
      <c r="ADH265" s="88"/>
      <c r="ADI265" s="80"/>
      <c r="ADJ265" s="87"/>
      <c r="ADK265" s="89"/>
      <c r="ADL265" s="89"/>
      <c r="ADM265" s="90"/>
      <c r="ADN265" s="90"/>
      <c r="ADO265" s="89"/>
      <c r="ADP265" s="87"/>
      <c r="ADQ265" s="87"/>
      <c r="ADR265" s="88"/>
      <c r="ADS265" s="80"/>
      <c r="ADT265" s="87"/>
      <c r="ADU265" s="89"/>
      <c r="ADV265" s="89"/>
      <c r="ADW265" s="90"/>
      <c r="ADX265" s="90"/>
      <c r="ADY265" s="89"/>
      <c r="ADZ265" s="87"/>
      <c r="AEA265" s="87"/>
      <c r="AEB265" s="88"/>
      <c r="AEC265" s="80"/>
      <c r="AED265" s="87"/>
      <c r="AEE265" s="89"/>
      <c r="AEF265" s="89"/>
      <c r="AEG265" s="90"/>
      <c r="AEH265" s="90"/>
      <c r="AEI265" s="89"/>
      <c r="AEJ265" s="87"/>
      <c r="AEK265" s="87"/>
      <c r="AEL265" s="88"/>
      <c r="AEM265" s="80"/>
      <c r="AEN265" s="87"/>
      <c r="AEO265" s="89"/>
      <c r="AEP265" s="89"/>
      <c r="AEQ265" s="90"/>
      <c r="AER265" s="90"/>
      <c r="AES265" s="89"/>
      <c r="AET265" s="87"/>
      <c r="AEU265" s="87"/>
      <c r="AEV265" s="88"/>
      <c r="AEW265" s="80"/>
      <c r="AEX265" s="87"/>
      <c r="AEY265" s="89"/>
      <c r="AEZ265" s="89"/>
      <c r="AFA265" s="90"/>
      <c r="AFB265" s="90"/>
      <c r="AFC265" s="89"/>
      <c r="AFD265" s="87"/>
      <c r="AFE265" s="87"/>
      <c r="AFF265" s="88"/>
      <c r="AFG265" s="80"/>
      <c r="AFH265" s="87"/>
      <c r="AFI265" s="89"/>
      <c r="AFJ265" s="89"/>
      <c r="AFK265" s="90"/>
      <c r="AFL265" s="90"/>
      <c r="AFM265" s="89"/>
      <c r="AFN265" s="87"/>
      <c r="AFO265" s="87"/>
      <c r="AFP265" s="88"/>
      <c r="AFQ265" s="80"/>
      <c r="AFR265" s="87"/>
      <c r="AFS265" s="89"/>
      <c r="AFT265" s="89"/>
      <c r="AFU265" s="90"/>
      <c r="AFV265" s="90"/>
      <c r="AFW265" s="89"/>
      <c r="AFX265" s="87"/>
      <c r="AFY265" s="87"/>
      <c r="AFZ265" s="88"/>
      <c r="AGA265" s="80"/>
      <c r="AGB265" s="87"/>
      <c r="AGC265" s="89"/>
      <c r="AGD265" s="89"/>
      <c r="AGE265" s="90"/>
      <c r="AGF265" s="90"/>
      <c r="AGG265" s="89"/>
      <c r="AGH265" s="87"/>
      <c r="AGI265" s="87"/>
      <c r="AGJ265" s="88"/>
      <c r="AGK265" s="80"/>
      <c r="AGL265" s="87"/>
      <c r="AGM265" s="89"/>
      <c r="AGN265" s="89"/>
      <c r="AGO265" s="90"/>
      <c r="AGP265" s="90"/>
      <c r="AGQ265" s="89"/>
      <c r="AGR265" s="87"/>
      <c r="AGS265" s="87"/>
      <c r="AGT265" s="88"/>
      <c r="AGU265" s="80"/>
      <c r="AGV265" s="87"/>
      <c r="AGW265" s="89"/>
      <c r="AGX265" s="89"/>
      <c r="AGY265" s="90"/>
      <c r="AGZ265" s="90"/>
      <c r="AHA265" s="89"/>
      <c r="AHB265" s="87"/>
      <c r="AHC265" s="87"/>
      <c r="AHD265" s="88"/>
      <c r="AHE265" s="80"/>
      <c r="AHF265" s="87"/>
      <c r="AHG265" s="89"/>
      <c r="AHH265" s="89"/>
      <c r="AHI265" s="90"/>
      <c r="AHJ265" s="90"/>
      <c r="AHK265" s="89"/>
      <c r="AHL265" s="87"/>
      <c r="AHM265" s="87"/>
      <c r="AHN265" s="88"/>
      <c r="AHO265" s="80"/>
      <c r="AHP265" s="87"/>
      <c r="AHQ265" s="89"/>
      <c r="AHR265" s="89"/>
      <c r="AHS265" s="90"/>
      <c r="AHT265" s="90"/>
      <c r="AHU265" s="89"/>
      <c r="AHV265" s="87"/>
      <c r="AHW265" s="87"/>
      <c r="AHX265" s="88"/>
      <c r="AHY265" s="80"/>
      <c r="AHZ265" s="87"/>
      <c r="AIA265" s="89"/>
      <c r="AIB265" s="89"/>
      <c r="AIC265" s="90"/>
      <c r="AID265" s="90"/>
      <c r="AIE265" s="89"/>
      <c r="AIF265" s="87"/>
      <c r="AIG265" s="87"/>
      <c r="AIH265" s="88"/>
      <c r="AII265" s="80"/>
      <c r="AIJ265" s="87"/>
      <c r="AIK265" s="89"/>
      <c r="AIL265" s="89"/>
      <c r="AIM265" s="90"/>
      <c r="AIN265" s="90"/>
      <c r="AIO265" s="89"/>
      <c r="AIP265" s="87"/>
      <c r="AIQ265" s="87"/>
      <c r="AIR265" s="88"/>
      <c r="AIS265" s="80"/>
      <c r="AIT265" s="87"/>
      <c r="AIU265" s="89"/>
      <c r="AIV265" s="89"/>
      <c r="AIW265" s="90"/>
      <c r="AIX265" s="90"/>
      <c r="AIY265" s="89"/>
      <c r="AIZ265" s="87"/>
      <c r="AJA265" s="87"/>
      <c r="AJB265" s="88"/>
      <c r="AJC265" s="80"/>
      <c r="AJD265" s="87"/>
      <c r="AJE265" s="89"/>
      <c r="AJF265" s="89"/>
      <c r="AJG265" s="90"/>
      <c r="AJH265" s="90"/>
      <c r="AJI265" s="89"/>
      <c r="AJJ265" s="87"/>
      <c r="AJK265" s="87"/>
      <c r="AJL265" s="88"/>
      <c r="AJM265" s="80"/>
      <c r="AJN265" s="87"/>
      <c r="AJO265" s="89"/>
      <c r="AJP265" s="89"/>
      <c r="AJQ265" s="90"/>
      <c r="AJR265" s="90"/>
      <c r="AJS265" s="89"/>
      <c r="AJT265" s="87"/>
      <c r="AJU265" s="87"/>
      <c r="AJV265" s="88"/>
      <c r="AJW265" s="80"/>
      <c r="AJX265" s="87"/>
      <c r="AJY265" s="89"/>
      <c r="AJZ265" s="89"/>
      <c r="AKA265" s="90"/>
      <c r="AKB265" s="90"/>
      <c r="AKC265" s="89"/>
      <c r="AKD265" s="87"/>
      <c r="AKE265" s="87"/>
      <c r="AKF265" s="88"/>
      <c r="AKG265" s="80"/>
      <c r="AKH265" s="87"/>
      <c r="AKI265" s="89"/>
      <c r="AKJ265" s="89"/>
      <c r="AKK265" s="90"/>
      <c r="AKL265" s="90"/>
      <c r="AKM265" s="89"/>
      <c r="AKN265" s="87"/>
      <c r="AKO265" s="87"/>
      <c r="AKP265" s="88"/>
      <c r="AKQ265" s="80"/>
      <c r="AKR265" s="87"/>
      <c r="AKS265" s="89"/>
      <c r="AKT265" s="89"/>
      <c r="AKU265" s="90"/>
      <c r="AKV265" s="90"/>
      <c r="AKW265" s="89"/>
      <c r="AKX265" s="87"/>
      <c r="AKY265" s="87"/>
      <c r="AKZ265" s="88"/>
      <c r="ALA265" s="80"/>
      <c r="ALB265" s="87"/>
      <c r="ALC265" s="89"/>
      <c r="ALD265" s="89"/>
      <c r="ALE265" s="90"/>
      <c r="ALF265" s="90"/>
      <c r="ALG265" s="89"/>
      <c r="ALH265" s="87"/>
      <c r="ALI265" s="87"/>
      <c r="ALJ265" s="88"/>
      <c r="ALK265" s="80"/>
      <c r="ALL265" s="87"/>
      <c r="ALM265" s="89"/>
      <c r="ALN265" s="89"/>
      <c r="ALO265" s="90"/>
      <c r="ALP265" s="90"/>
      <c r="ALQ265" s="89"/>
      <c r="ALR265" s="87"/>
      <c r="ALS265" s="87"/>
      <c r="ALT265" s="88"/>
      <c r="ALU265" s="80"/>
      <c r="ALV265" s="87"/>
      <c r="ALW265" s="89"/>
      <c r="ALX265" s="89"/>
      <c r="ALY265" s="90"/>
      <c r="ALZ265" s="90"/>
      <c r="AMA265" s="89"/>
      <c r="AMB265" s="87"/>
      <c r="AMC265" s="87"/>
      <c r="AMD265" s="88"/>
      <c r="AME265" s="80"/>
      <c r="AMF265" s="87"/>
      <c r="AMG265" s="89"/>
      <c r="AMH265" s="89"/>
      <c r="AMI265" s="90"/>
      <c r="AMJ265" s="90"/>
      <c r="AMK265" s="89"/>
      <c r="AML265" s="87"/>
      <c r="AMM265" s="87"/>
      <c r="AMN265" s="88"/>
      <c r="AMO265" s="80"/>
      <c r="AMP265" s="87"/>
      <c r="AMQ265" s="89"/>
      <c r="AMR265" s="89"/>
      <c r="AMS265" s="90"/>
      <c r="AMT265" s="90"/>
      <c r="AMU265" s="89"/>
      <c r="AMV265" s="87"/>
      <c r="AMW265" s="87"/>
      <c r="AMX265" s="88"/>
      <c r="AMY265" s="80"/>
      <c r="AMZ265" s="87"/>
      <c r="ANA265" s="89"/>
      <c r="ANB265" s="89"/>
      <c r="ANC265" s="90"/>
      <c r="AND265" s="90"/>
      <c r="ANE265" s="89"/>
      <c r="ANF265" s="87"/>
      <c r="ANG265" s="87"/>
      <c r="ANH265" s="88"/>
      <c r="ANI265" s="80"/>
      <c r="ANJ265" s="87"/>
      <c r="ANK265" s="89"/>
      <c r="ANL265" s="89"/>
      <c r="ANM265" s="90"/>
      <c r="ANN265" s="90"/>
      <c r="ANO265" s="89"/>
      <c r="ANP265" s="87"/>
      <c r="ANQ265" s="87"/>
      <c r="ANR265" s="88"/>
      <c r="ANS265" s="80"/>
      <c r="ANT265" s="87"/>
      <c r="ANU265" s="89"/>
      <c r="ANV265" s="89"/>
      <c r="ANW265" s="90"/>
      <c r="ANX265" s="90"/>
      <c r="ANY265" s="89"/>
      <c r="ANZ265" s="87"/>
      <c r="AOA265" s="87"/>
      <c r="AOB265" s="88"/>
      <c r="AOC265" s="80"/>
      <c r="AOD265" s="87"/>
      <c r="AOE265" s="89"/>
      <c r="AOF265" s="89"/>
      <c r="AOG265" s="90"/>
      <c r="AOH265" s="90"/>
      <c r="AOI265" s="89"/>
      <c r="AOJ265" s="87"/>
      <c r="AOK265" s="87"/>
      <c r="AOL265" s="88"/>
      <c r="AOM265" s="80"/>
      <c r="AON265" s="87"/>
      <c r="AOO265" s="89"/>
      <c r="AOP265" s="89"/>
      <c r="AOQ265" s="90"/>
      <c r="AOR265" s="90"/>
      <c r="AOS265" s="89"/>
      <c r="AOT265" s="87"/>
      <c r="AOU265" s="87"/>
      <c r="AOV265" s="88"/>
      <c r="AOW265" s="80"/>
      <c r="AOX265" s="87"/>
      <c r="AOY265" s="89"/>
      <c r="AOZ265" s="89"/>
      <c r="APA265" s="90"/>
      <c r="APB265" s="90"/>
      <c r="APC265" s="89"/>
      <c r="APD265" s="87"/>
      <c r="APE265" s="87"/>
      <c r="APF265" s="88"/>
      <c r="APG265" s="80"/>
      <c r="APH265" s="87"/>
      <c r="API265" s="89"/>
      <c r="APJ265" s="89"/>
      <c r="APK265" s="90"/>
      <c r="APL265" s="90"/>
      <c r="APM265" s="89"/>
      <c r="APN265" s="87"/>
      <c r="APO265" s="87"/>
      <c r="APP265" s="88"/>
      <c r="APQ265" s="80"/>
      <c r="APR265" s="87"/>
      <c r="APS265" s="89"/>
      <c r="APT265" s="89"/>
      <c r="APU265" s="90"/>
      <c r="APV265" s="90"/>
      <c r="APW265" s="89"/>
      <c r="APX265" s="87"/>
      <c r="APY265" s="87"/>
      <c r="APZ265" s="88"/>
      <c r="AQA265" s="80"/>
      <c r="AQB265" s="87"/>
      <c r="AQC265" s="89"/>
      <c r="AQD265" s="89"/>
      <c r="AQE265" s="90"/>
      <c r="AQF265" s="90"/>
      <c r="AQG265" s="89"/>
      <c r="AQH265" s="87"/>
      <c r="AQI265" s="87"/>
      <c r="AQJ265" s="88"/>
      <c r="AQK265" s="80"/>
      <c r="AQL265" s="87"/>
      <c r="AQM265" s="89"/>
      <c r="AQN265" s="89"/>
      <c r="AQO265" s="90"/>
      <c r="AQP265" s="90"/>
      <c r="AQQ265" s="89"/>
      <c r="AQR265" s="87"/>
      <c r="AQS265" s="87"/>
      <c r="AQT265" s="88"/>
      <c r="AQU265" s="80"/>
      <c r="AQV265" s="87"/>
      <c r="AQW265" s="89"/>
      <c r="AQX265" s="89"/>
      <c r="AQY265" s="90"/>
      <c r="AQZ265" s="90"/>
      <c r="ARA265" s="89"/>
      <c r="ARB265" s="87"/>
      <c r="ARC265" s="87"/>
      <c r="ARD265" s="88"/>
      <c r="ARE265" s="80"/>
      <c r="ARF265" s="87"/>
      <c r="ARG265" s="89"/>
      <c r="ARH265" s="89"/>
      <c r="ARI265" s="90"/>
      <c r="ARJ265" s="90"/>
      <c r="ARK265" s="89"/>
      <c r="ARL265" s="87"/>
      <c r="ARM265" s="87"/>
      <c r="ARN265" s="88"/>
      <c r="ARO265" s="80"/>
      <c r="ARP265" s="87"/>
      <c r="ARQ265" s="89"/>
      <c r="ARR265" s="89"/>
      <c r="ARS265" s="90"/>
      <c r="ART265" s="90"/>
      <c r="ARU265" s="89"/>
      <c r="ARV265" s="87"/>
      <c r="ARW265" s="87"/>
      <c r="ARX265" s="88"/>
      <c r="ARY265" s="80"/>
      <c r="ARZ265" s="87"/>
      <c r="ASA265" s="89"/>
      <c r="ASB265" s="89"/>
      <c r="ASC265" s="90"/>
      <c r="ASD265" s="90"/>
      <c r="ASE265" s="89"/>
      <c r="ASF265" s="87"/>
      <c r="ASG265" s="87"/>
      <c r="ASH265" s="88"/>
      <c r="ASI265" s="80"/>
      <c r="ASJ265" s="87"/>
      <c r="ASK265" s="89"/>
      <c r="ASL265" s="89"/>
      <c r="ASM265" s="90"/>
      <c r="ASN265" s="90"/>
      <c r="ASO265" s="89"/>
      <c r="ASP265" s="87"/>
      <c r="ASQ265" s="87"/>
      <c r="ASR265" s="88"/>
      <c r="ASS265" s="80"/>
      <c r="AST265" s="87"/>
      <c r="ASU265" s="89"/>
      <c r="ASV265" s="89"/>
      <c r="ASW265" s="90"/>
      <c r="ASX265" s="90"/>
      <c r="ASY265" s="89"/>
      <c r="ASZ265" s="87"/>
      <c r="ATA265" s="87"/>
      <c r="ATB265" s="88"/>
      <c r="ATC265" s="80"/>
      <c r="ATD265" s="87"/>
      <c r="ATE265" s="89"/>
      <c r="ATF265" s="89"/>
      <c r="ATG265" s="90"/>
      <c r="ATH265" s="90"/>
      <c r="ATI265" s="89"/>
      <c r="ATJ265" s="87"/>
      <c r="ATK265" s="87"/>
      <c r="ATL265" s="88"/>
      <c r="ATM265" s="80"/>
      <c r="ATN265" s="87"/>
      <c r="ATO265" s="89"/>
      <c r="ATP265" s="89"/>
      <c r="ATQ265" s="90"/>
      <c r="ATR265" s="90"/>
      <c r="ATS265" s="89"/>
      <c r="ATT265" s="87"/>
      <c r="ATU265" s="87"/>
      <c r="ATV265" s="88"/>
      <c r="ATW265" s="80"/>
      <c r="ATX265" s="87"/>
      <c r="ATY265" s="89"/>
      <c r="ATZ265" s="89"/>
      <c r="AUA265" s="90"/>
      <c r="AUB265" s="90"/>
      <c r="AUC265" s="89"/>
      <c r="AUD265" s="87"/>
      <c r="AUE265" s="87"/>
      <c r="AUF265" s="88"/>
      <c r="AUG265" s="80"/>
      <c r="AUH265" s="87"/>
      <c r="AUI265" s="89"/>
      <c r="AUJ265" s="89"/>
      <c r="AUK265" s="90"/>
      <c r="AUL265" s="90"/>
      <c r="AUM265" s="89"/>
      <c r="AUN265" s="87"/>
      <c r="AUO265" s="87"/>
      <c r="AUP265" s="88"/>
      <c r="AUQ265" s="80"/>
      <c r="AUR265" s="87"/>
      <c r="AUS265" s="89"/>
      <c r="AUT265" s="89"/>
      <c r="AUU265" s="90"/>
      <c r="AUV265" s="90"/>
      <c r="AUW265" s="89"/>
      <c r="AUX265" s="87"/>
      <c r="AUY265" s="87"/>
      <c r="AUZ265" s="88"/>
      <c r="AVA265" s="80"/>
      <c r="AVB265" s="87"/>
      <c r="AVC265" s="89"/>
      <c r="AVD265" s="89"/>
      <c r="AVE265" s="90"/>
      <c r="AVF265" s="90"/>
      <c r="AVG265" s="89"/>
      <c r="AVH265" s="87"/>
      <c r="AVI265" s="87"/>
      <c r="AVJ265" s="88"/>
      <c r="AVK265" s="80"/>
      <c r="AVL265" s="87"/>
      <c r="AVM265" s="89"/>
      <c r="AVN265" s="89"/>
      <c r="AVO265" s="90"/>
      <c r="AVP265" s="90"/>
      <c r="AVQ265" s="89"/>
      <c r="AVR265" s="87"/>
      <c r="AVS265" s="87"/>
      <c r="AVT265" s="88"/>
      <c r="AVU265" s="80"/>
      <c r="AVV265" s="87"/>
      <c r="AVW265" s="89"/>
      <c r="AVX265" s="89"/>
      <c r="AVY265" s="90"/>
      <c r="AVZ265" s="90"/>
      <c r="AWA265" s="89"/>
      <c r="AWB265" s="87"/>
      <c r="AWC265" s="87"/>
      <c r="AWD265" s="88"/>
      <c r="AWE265" s="80"/>
      <c r="AWF265" s="87"/>
      <c r="AWG265" s="89"/>
      <c r="AWH265" s="89"/>
      <c r="AWI265" s="90"/>
      <c r="AWJ265" s="90"/>
      <c r="AWK265" s="89"/>
      <c r="AWL265" s="87"/>
      <c r="AWM265" s="87"/>
      <c r="AWN265" s="88"/>
      <c r="AWO265" s="80"/>
      <c r="AWP265" s="87"/>
      <c r="AWQ265" s="89"/>
      <c r="AWR265" s="89"/>
      <c r="AWS265" s="90"/>
      <c r="AWT265" s="90"/>
      <c r="AWU265" s="89"/>
      <c r="AWV265" s="87"/>
      <c r="AWW265" s="87"/>
      <c r="AWX265" s="88"/>
      <c r="AWY265" s="80"/>
      <c r="AWZ265" s="87"/>
      <c r="AXA265" s="89"/>
      <c r="AXB265" s="89"/>
      <c r="AXC265" s="90"/>
      <c r="AXD265" s="90"/>
      <c r="AXE265" s="89"/>
      <c r="AXF265" s="87"/>
      <c r="AXG265" s="87"/>
      <c r="AXH265" s="88"/>
      <c r="AXI265" s="80"/>
      <c r="AXJ265" s="87"/>
      <c r="AXK265" s="89"/>
      <c r="AXL265" s="89"/>
      <c r="AXM265" s="90"/>
      <c r="AXN265" s="90"/>
      <c r="AXO265" s="89"/>
      <c r="AXP265" s="87"/>
      <c r="AXQ265" s="87"/>
      <c r="AXR265" s="88"/>
      <c r="AXS265" s="80"/>
      <c r="AXT265" s="87"/>
      <c r="AXU265" s="89"/>
      <c r="AXV265" s="89"/>
      <c r="AXW265" s="90"/>
      <c r="AXX265" s="90"/>
      <c r="AXY265" s="89"/>
      <c r="AXZ265" s="87"/>
      <c r="AYA265" s="87"/>
      <c r="AYB265" s="88"/>
      <c r="AYC265" s="80"/>
      <c r="AYD265" s="87"/>
      <c r="AYE265" s="89"/>
      <c r="AYF265" s="89"/>
      <c r="AYG265" s="90"/>
      <c r="AYH265" s="90"/>
      <c r="AYI265" s="89"/>
      <c r="AYJ265" s="87"/>
      <c r="AYK265" s="87"/>
      <c r="AYL265" s="88"/>
      <c r="AYM265" s="80"/>
      <c r="AYN265" s="87"/>
      <c r="AYO265" s="89"/>
      <c r="AYP265" s="89"/>
      <c r="AYQ265" s="90"/>
      <c r="AYR265" s="90"/>
      <c r="AYS265" s="89"/>
      <c r="AYT265" s="87"/>
      <c r="AYU265" s="87"/>
      <c r="AYV265" s="88"/>
      <c r="AYW265" s="80"/>
      <c r="AYX265" s="87"/>
      <c r="AYY265" s="89"/>
      <c r="AYZ265" s="89"/>
      <c r="AZA265" s="90"/>
      <c r="AZB265" s="90"/>
      <c r="AZC265" s="89"/>
      <c r="AZD265" s="87"/>
      <c r="AZE265" s="87"/>
      <c r="AZF265" s="88"/>
      <c r="AZG265" s="80"/>
      <c r="AZH265" s="87"/>
      <c r="AZI265" s="89"/>
      <c r="AZJ265" s="89"/>
      <c r="AZK265" s="90"/>
      <c r="AZL265" s="90"/>
      <c r="AZM265" s="89"/>
      <c r="AZN265" s="87"/>
      <c r="AZO265" s="87"/>
      <c r="AZP265" s="88"/>
      <c r="AZQ265" s="80"/>
      <c r="AZR265" s="87"/>
      <c r="AZS265" s="89"/>
      <c r="AZT265" s="89"/>
      <c r="AZU265" s="90"/>
      <c r="AZV265" s="90"/>
      <c r="AZW265" s="89"/>
      <c r="AZX265" s="87"/>
      <c r="AZY265" s="87"/>
      <c r="AZZ265" s="88"/>
      <c r="BAA265" s="80"/>
      <c r="BAB265" s="87"/>
      <c r="BAC265" s="89"/>
      <c r="BAD265" s="89"/>
      <c r="BAE265" s="90"/>
      <c r="BAF265" s="90"/>
      <c r="BAG265" s="89"/>
      <c r="BAH265" s="87"/>
      <c r="BAI265" s="87"/>
      <c r="BAJ265" s="88"/>
      <c r="BAK265" s="80"/>
      <c r="BAL265" s="87"/>
      <c r="BAM265" s="89"/>
      <c r="BAN265" s="89"/>
      <c r="BAO265" s="90"/>
      <c r="BAP265" s="90"/>
      <c r="BAQ265" s="89"/>
      <c r="BAR265" s="87"/>
      <c r="BAS265" s="87"/>
      <c r="BAT265" s="88"/>
      <c r="BAU265" s="80"/>
      <c r="BAV265" s="87"/>
      <c r="BAW265" s="89"/>
      <c r="BAX265" s="89"/>
      <c r="BAY265" s="90"/>
      <c r="BAZ265" s="90"/>
      <c r="BBA265" s="89"/>
      <c r="BBB265" s="87"/>
      <c r="BBC265" s="87"/>
      <c r="BBD265" s="88"/>
      <c r="BBE265" s="80"/>
      <c r="BBF265" s="87"/>
      <c r="BBG265" s="89"/>
      <c r="BBH265" s="89"/>
      <c r="BBI265" s="90"/>
      <c r="BBJ265" s="90"/>
      <c r="BBK265" s="89"/>
      <c r="BBL265" s="87"/>
      <c r="BBM265" s="87"/>
      <c r="BBN265" s="88"/>
      <c r="BBO265" s="80"/>
      <c r="BBP265" s="87"/>
      <c r="BBQ265" s="89"/>
      <c r="BBR265" s="89"/>
      <c r="BBS265" s="90"/>
      <c r="BBT265" s="90"/>
      <c r="BBU265" s="89"/>
      <c r="BBV265" s="87"/>
      <c r="BBW265" s="87"/>
      <c r="BBX265" s="88"/>
      <c r="BBY265" s="80"/>
      <c r="BBZ265" s="87"/>
      <c r="BCA265" s="89"/>
      <c r="BCB265" s="89"/>
      <c r="BCC265" s="90"/>
      <c r="BCD265" s="90"/>
      <c r="BCE265" s="89"/>
      <c r="BCF265" s="87"/>
      <c r="BCG265" s="87"/>
      <c r="BCH265" s="88"/>
      <c r="BCI265" s="80"/>
      <c r="BCJ265" s="87"/>
      <c r="BCK265" s="89"/>
      <c r="BCL265" s="89"/>
      <c r="BCM265" s="90"/>
      <c r="BCN265" s="90"/>
      <c r="BCO265" s="89"/>
      <c r="BCP265" s="87"/>
      <c r="BCQ265" s="87"/>
      <c r="BCR265" s="88"/>
      <c r="BCS265" s="80"/>
      <c r="BCT265" s="87"/>
      <c r="BCU265" s="89"/>
      <c r="BCV265" s="89"/>
      <c r="BCW265" s="90"/>
      <c r="BCX265" s="90"/>
      <c r="BCY265" s="89"/>
      <c r="BCZ265" s="87"/>
      <c r="BDA265" s="87"/>
      <c r="BDB265" s="88"/>
      <c r="BDC265" s="80"/>
      <c r="BDD265" s="87"/>
      <c r="BDE265" s="89"/>
      <c r="BDF265" s="89"/>
      <c r="BDG265" s="90"/>
      <c r="BDH265" s="90"/>
      <c r="BDI265" s="89"/>
      <c r="BDJ265" s="87"/>
      <c r="BDK265" s="87"/>
      <c r="BDL265" s="88"/>
      <c r="BDM265" s="80"/>
      <c r="BDN265" s="87"/>
      <c r="BDO265" s="89"/>
      <c r="BDP265" s="89"/>
      <c r="BDQ265" s="90"/>
      <c r="BDR265" s="90"/>
      <c r="BDS265" s="89"/>
      <c r="BDT265" s="87"/>
      <c r="BDU265" s="87"/>
      <c r="BDV265" s="88"/>
      <c r="BDW265" s="80"/>
      <c r="BDX265" s="87"/>
      <c r="BDY265" s="89"/>
      <c r="BDZ265" s="89"/>
      <c r="BEA265" s="90"/>
      <c r="BEB265" s="90"/>
      <c r="BEC265" s="89"/>
      <c r="BED265" s="87"/>
      <c r="BEE265" s="87"/>
      <c r="BEF265" s="88"/>
      <c r="BEG265" s="80"/>
      <c r="BEH265" s="87"/>
      <c r="BEI265" s="89"/>
      <c r="BEJ265" s="89"/>
      <c r="BEK265" s="90"/>
      <c r="BEL265" s="90"/>
      <c r="BEM265" s="89"/>
      <c r="BEN265" s="87"/>
      <c r="BEO265" s="87"/>
      <c r="BEP265" s="88"/>
      <c r="BEQ265" s="80"/>
      <c r="BER265" s="87"/>
      <c r="BES265" s="89"/>
      <c r="BET265" s="89"/>
      <c r="BEU265" s="90"/>
      <c r="BEV265" s="90"/>
      <c r="BEW265" s="89"/>
      <c r="BEX265" s="87"/>
      <c r="BEY265" s="87"/>
      <c r="BEZ265" s="88"/>
      <c r="BFA265" s="80"/>
      <c r="BFB265" s="87"/>
      <c r="BFC265" s="89"/>
      <c r="BFD265" s="89"/>
      <c r="BFE265" s="90"/>
      <c r="BFF265" s="90"/>
      <c r="BFG265" s="89"/>
      <c r="BFH265" s="87"/>
      <c r="BFI265" s="87"/>
      <c r="BFJ265" s="88"/>
      <c r="BFK265" s="80"/>
      <c r="BFL265" s="87"/>
      <c r="BFM265" s="89"/>
      <c r="BFN265" s="89"/>
      <c r="BFO265" s="90"/>
      <c r="BFP265" s="90"/>
      <c r="BFQ265" s="89"/>
      <c r="BFR265" s="87"/>
      <c r="BFS265" s="87"/>
      <c r="BFT265" s="88"/>
      <c r="BFU265" s="80"/>
      <c r="BFV265" s="87"/>
      <c r="BFW265" s="89"/>
      <c r="BFX265" s="89"/>
      <c r="BFY265" s="90"/>
      <c r="BFZ265" s="90"/>
      <c r="BGA265" s="89"/>
      <c r="BGB265" s="87"/>
      <c r="BGC265" s="87"/>
      <c r="BGD265" s="88"/>
      <c r="BGE265" s="80"/>
      <c r="BGF265" s="87"/>
      <c r="BGG265" s="89"/>
      <c r="BGH265" s="89"/>
      <c r="BGI265" s="90"/>
      <c r="BGJ265" s="90"/>
      <c r="BGK265" s="89"/>
      <c r="BGL265" s="87"/>
      <c r="BGM265" s="87"/>
      <c r="BGN265" s="88"/>
      <c r="BGO265" s="80"/>
      <c r="BGP265" s="87"/>
      <c r="BGQ265" s="89"/>
      <c r="BGR265" s="89"/>
      <c r="BGS265" s="90"/>
      <c r="BGT265" s="90"/>
      <c r="BGU265" s="89"/>
      <c r="BGV265" s="87"/>
      <c r="BGW265" s="87"/>
      <c r="BGX265" s="88"/>
      <c r="BGY265" s="80"/>
      <c r="BGZ265" s="87"/>
      <c r="BHA265" s="89"/>
      <c r="BHB265" s="89"/>
      <c r="BHC265" s="90"/>
      <c r="BHD265" s="90"/>
      <c r="BHE265" s="89"/>
      <c r="BHF265" s="87"/>
      <c r="BHG265" s="87"/>
      <c r="BHH265" s="88"/>
      <c r="BHI265" s="80"/>
      <c r="BHJ265" s="87"/>
      <c r="BHK265" s="89"/>
      <c r="BHL265" s="89"/>
      <c r="BHM265" s="90"/>
      <c r="BHN265" s="90"/>
      <c r="BHO265" s="89"/>
      <c r="BHP265" s="87"/>
      <c r="BHQ265" s="87"/>
      <c r="BHR265" s="88"/>
      <c r="BHS265" s="80"/>
      <c r="BHT265" s="87"/>
      <c r="BHU265" s="89"/>
      <c r="BHV265" s="89"/>
      <c r="BHW265" s="90"/>
      <c r="BHX265" s="90"/>
      <c r="BHY265" s="89"/>
      <c r="BHZ265" s="87"/>
      <c r="BIA265" s="87"/>
      <c r="BIB265" s="88"/>
      <c r="BIC265" s="80"/>
      <c r="BID265" s="87"/>
      <c r="BIE265" s="89"/>
      <c r="BIF265" s="89"/>
      <c r="BIG265" s="90"/>
      <c r="BIH265" s="90"/>
      <c r="BII265" s="89"/>
      <c r="BIJ265" s="87"/>
      <c r="BIK265" s="87"/>
      <c r="BIL265" s="88"/>
      <c r="BIM265" s="80"/>
      <c r="BIN265" s="87"/>
      <c r="BIO265" s="89"/>
      <c r="BIP265" s="89"/>
      <c r="BIQ265" s="90"/>
      <c r="BIR265" s="90"/>
      <c r="BIS265" s="89"/>
      <c r="BIT265" s="87"/>
      <c r="BIU265" s="87"/>
      <c r="BIV265" s="88"/>
      <c r="BIW265" s="80"/>
      <c r="BIX265" s="87"/>
      <c r="BIY265" s="89"/>
      <c r="BIZ265" s="89"/>
      <c r="BJA265" s="90"/>
      <c r="BJB265" s="90"/>
      <c r="BJC265" s="89"/>
      <c r="BJD265" s="87"/>
      <c r="BJE265" s="87"/>
      <c r="BJF265" s="88"/>
      <c r="BJG265" s="80"/>
      <c r="BJH265" s="87"/>
      <c r="BJI265" s="89"/>
      <c r="BJJ265" s="89"/>
      <c r="BJK265" s="90"/>
      <c r="BJL265" s="90"/>
      <c r="BJM265" s="89"/>
      <c r="BJN265" s="87"/>
      <c r="BJO265" s="87"/>
      <c r="BJP265" s="88"/>
      <c r="BJQ265" s="80"/>
      <c r="BJR265" s="87"/>
      <c r="BJS265" s="89"/>
      <c r="BJT265" s="89"/>
      <c r="BJU265" s="90"/>
      <c r="BJV265" s="90"/>
      <c r="BJW265" s="89"/>
      <c r="BJX265" s="87"/>
      <c r="BJY265" s="87"/>
      <c r="BJZ265" s="88"/>
      <c r="BKA265" s="80"/>
      <c r="BKB265" s="87"/>
      <c r="BKC265" s="89"/>
      <c r="BKD265" s="89"/>
      <c r="BKE265" s="90"/>
      <c r="BKF265" s="90"/>
      <c r="BKG265" s="89"/>
      <c r="BKH265" s="87"/>
      <c r="BKI265" s="87"/>
      <c r="BKJ265" s="88"/>
      <c r="BKK265" s="80"/>
      <c r="BKL265" s="87"/>
      <c r="BKM265" s="89"/>
      <c r="BKN265" s="89"/>
      <c r="BKO265" s="90"/>
      <c r="BKP265" s="90"/>
      <c r="BKQ265" s="89"/>
      <c r="BKR265" s="87"/>
      <c r="BKS265" s="87"/>
      <c r="BKT265" s="88"/>
      <c r="BKU265" s="80"/>
      <c r="BKV265" s="87"/>
      <c r="BKW265" s="89"/>
      <c r="BKX265" s="89"/>
      <c r="BKY265" s="90"/>
      <c r="BKZ265" s="90"/>
      <c r="BLA265" s="89"/>
      <c r="BLB265" s="87"/>
      <c r="BLC265" s="87"/>
      <c r="BLD265" s="88"/>
      <c r="BLE265" s="80"/>
      <c r="BLF265" s="87"/>
      <c r="BLG265" s="89"/>
      <c r="BLH265" s="89"/>
      <c r="BLI265" s="90"/>
      <c r="BLJ265" s="90"/>
      <c r="BLK265" s="89"/>
      <c r="BLL265" s="87"/>
      <c r="BLM265" s="87"/>
      <c r="BLN265" s="88"/>
      <c r="BLO265" s="80"/>
      <c r="BLP265" s="87"/>
      <c r="BLQ265" s="89"/>
      <c r="BLR265" s="89"/>
      <c r="BLS265" s="90"/>
      <c r="BLT265" s="90"/>
      <c r="BLU265" s="89"/>
      <c r="BLV265" s="87"/>
      <c r="BLW265" s="87"/>
      <c r="BLX265" s="88"/>
      <c r="BLY265" s="80"/>
      <c r="BLZ265" s="87"/>
      <c r="BMA265" s="89"/>
      <c r="BMB265" s="89"/>
      <c r="BMC265" s="90"/>
      <c r="BMD265" s="90"/>
      <c r="BME265" s="89"/>
      <c r="BMF265" s="87"/>
      <c r="BMG265" s="87"/>
      <c r="BMH265" s="88"/>
      <c r="BMI265" s="80"/>
      <c r="BMJ265" s="87"/>
      <c r="BMK265" s="89"/>
      <c r="BML265" s="89"/>
      <c r="BMM265" s="90"/>
      <c r="BMN265" s="90"/>
      <c r="BMO265" s="89"/>
      <c r="BMP265" s="87"/>
      <c r="BMQ265" s="87"/>
      <c r="BMR265" s="88"/>
      <c r="BMS265" s="80"/>
      <c r="BMT265" s="87"/>
      <c r="BMU265" s="89"/>
      <c r="BMV265" s="89"/>
      <c r="BMW265" s="90"/>
      <c r="BMX265" s="90"/>
      <c r="BMY265" s="89"/>
      <c r="BMZ265" s="87"/>
      <c r="BNA265" s="87"/>
      <c r="BNB265" s="88"/>
      <c r="BNC265" s="80"/>
      <c r="BND265" s="87"/>
      <c r="BNE265" s="89"/>
      <c r="BNF265" s="89"/>
      <c r="BNG265" s="90"/>
      <c r="BNH265" s="90"/>
      <c r="BNI265" s="89"/>
      <c r="BNJ265" s="87"/>
      <c r="BNK265" s="87"/>
      <c r="BNL265" s="88"/>
      <c r="BNM265" s="80"/>
      <c r="BNN265" s="87"/>
      <c r="BNO265" s="89"/>
      <c r="BNP265" s="89"/>
      <c r="BNQ265" s="90"/>
      <c r="BNR265" s="90"/>
      <c r="BNS265" s="89"/>
      <c r="BNT265" s="87"/>
      <c r="BNU265" s="87"/>
      <c r="BNV265" s="88"/>
      <c r="BNW265" s="80"/>
      <c r="BNX265" s="87"/>
      <c r="BNY265" s="89"/>
      <c r="BNZ265" s="89"/>
      <c r="BOA265" s="90"/>
      <c r="BOB265" s="90"/>
      <c r="BOC265" s="89"/>
      <c r="BOD265" s="87"/>
      <c r="BOE265" s="87"/>
      <c r="BOF265" s="88"/>
      <c r="BOG265" s="80"/>
      <c r="BOH265" s="87"/>
      <c r="BOI265" s="89"/>
      <c r="BOJ265" s="89"/>
      <c r="BOK265" s="90"/>
      <c r="BOL265" s="90"/>
      <c r="BOM265" s="89"/>
      <c r="BON265" s="87"/>
      <c r="BOO265" s="87"/>
      <c r="BOP265" s="88"/>
      <c r="BOQ265" s="80"/>
      <c r="BOR265" s="87"/>
      <c r="BOS265" s="89"/>
      <c r="BOT265" s="89"/>
      <c r="BOU265" s="90"/>
      <c r="BOV265" s="90"/>
      <c r="BOW265" s="89"/>
      <c r="BOX265" s="87"/>
      <c r="BOY265" s="87"/>
      <c r="BOZ265" s="88"/>
      <c r="BPA265" s="80"/>
      <c r="BPB265" s="87"/>
      <c r="BPC265" s="89"/>
      <c r="BPD265" s="89"/>
      <c r="BPE265" s="90"/>
      <c r="BPF265" s="90"/>
      <c r="BPG265" s="89"/>
      <c r="BPH265" s="87"/>
      <c r="BPI265" s="87"/>
      <c r="BPJ265" s="88"/>
      <c r="BPK265" s="80"/>
      <c r="BPL265" s="87"/>
      <c r="BPM265" s="89"/>
      <c r="BPN265" s="89"/>
      <c r="BPO265" s="90"/>
      <c r="BPP265" s="90"/>
      <c r="BPQ265" s="89"/>
      <c r="BPR265" s="87"/>
      <c r="BPS265" s="87"/>
      <c r="BPT265" s="88"/>
      <c r="BPU265" s="80"/>
      <c r="BPV265" s="87"/>
      <c r="BPW265" s="89"/>
      <c r="BPX265" s="89"/>
      <c r="BPY265" s="90"/>
      <c r="BPZ265" s="90"/>
      <c r="BQA265" s="89"/>
      <c r="BQB265" s="87"/>
      <c r="BQC265" s="87"/>
      <c r="BQD265" s="88"/>
      <c r="BQE265" s="80"/>
      <c r="BQF265" s="87"/>
      <c r="BQG265" s="89"/>
      <c r="BQH265" s="89"/>
      <c r="BQI265" s="90"/>
      <c r="BQJ265" s="90"/>
      <c r="BQK265" s="89"/>
      <c r="BQL265" s="87"/>
      <c r="BQM265" s="87"/>
      <c r="BQN265" s="88"/>
      <c r="BQO265" s="80"/>
      <c r="BQP265" s="87"/>
      <c r="BQQ265" s="89"/>
      <c r="BQR265" s="89"/>
      <c r="BQS265" s="90"/>
      <c r="BQT265" s="90"/>
      <c r="BQU265" s="89"/>
      <c r="BQV265" s="87"/>
      <c r="BQW265" s="87"/>
      <c r="BQX265" s="88"/>
      <c r="BQY265" s="80"/>
      <c r="BQZ265" s="87"/>
      <c r="BRA265" s="89"/>
      <c r="BRB265" s="89"/>
      <c r="BRC265" s="90"/>
      <c r="BRD265" s="90"/>
      <c r="BRE265" s="89"/>
      <c r="BRF265" s="87"/>
      <c r="BRG265" s="87"/>
      <c r="BRH265" s="88"/>
      <c r="BRI265" s="80"/>
      <c r="BRJ265" s="87"/>
      <c r="BRK265" s="89"/>
      <c r="BRL265" s="89"/>
      <c r="BRM265" s="90"/>
      <c r="BRN265" s="90"/>
      <c r="BRO265" s="89"/>
      <c r="BRP265" s="87"/>
      <c r="BRQ265" s="87"/>
      <c r="BRR265" s="88"/>
      <c r="BRS265" s="80"/>
      <c r="BRT265" s="87"/>
      <c r="BRU265" s="89"/>
      <c r="BRV265" s="89"/>
      <c r="BRW265" s="90"/>
      <c r="BRX265" s="90"/>
      <c r="BRY265" s="89"/>
      <c r="BRZ265" s="87"/>
      <c r="BSA265" s="87"/>
      <c r="BSB265" s="88"/>
      <c r="BSC265" s="80"/>
      <c r="BSD265" s="87"/>
      <c r="BSE265" s="89"/>
      <c r="BSF265" s="89"/>
      <c r="BSG265" s="90"/>
      <c r="BSH265" s="90"/>
      <c r="BSI265" s="89"/>
      <c r="BSJ265" s="87"/>
      <c r="BSK265" s="87"/>
      <c r="BSL265" s="88"/>
      <c r="BSM265" s="80"/>
      <c r="BSN265" s="87"/>
      <c r="BSO265" s="89"/>
      <c r="BSP265" s="89"/>
      <c r="BSQ265" s="90"/>
      <c r="BSR265" s="90"/>
      <c r="BSS265" s="89"/>
      <c r="BST265" s="87"/>
      <c r="BSU265" s="87"/>
      <c r="BSV265" s="88"/>
      <c r="BSW265" s="80"/>
      <c r="BSX265" s="87"/>
      <c r="BSY265" s="89"/>
      <c r="BSZ265" s="89"/>
      <c r="BTA265" s="90"/>
      <c r="BTB265" s="90"/>
      <c r="BTC265" s="89"/>
      <c r="BTD265" s="87"/>
      <c r="BTE265" s="87"/>
      <c r="BTF265" s="88"/>
      <c r="BTG265" s="80"/>
      <c r="BTH265" s="87"/>
      <c r="BTI265" s="89"/>
      <c r="BTJ265" s="89"/>
      <c r="BTK265" s="90"/>
      <c r="BTL265" s="90"/>
      <c r="BTM265" s="89"/>
      <c r="BTN265" s="87"/>
      <c r="BTO265" s="87"/>
      <c r="BTP265" s="88"/>
      <c r="BTQ265" s="80"/>
      <c r="BTR265" s="87"/>
      <c r="BTS265" s="89"/>
      <c r="BTT265" s="89"/>
      <c r="BTU265" s="90"/>
      <c r="BTV265" s="90"/>
      <c r="BTW265" s="89"/>
      <c r="BTX265" s="87"/>
      <c r="BTY265" s="87"/>
      <c r="BTZ265" s="88"/>
      <c r="BUA265" s="80"/>
      <c r="BUB265" s="87"/>
      <c r="BUC265" s="89"/>
      <c r="BUD265" s="89"/>
      <c r="BUE265" s="90"/>
      <c r="BUF265" s="90"/>
      <c r="BUG265" s="89"/>
      <c r="BUH265" s="87"/>
      <c r="BUI265" s="87"/>
      <c r="BUJ265" s="88"/>
      <c r="BUK265" s="80"/>
      <c r="BUL265" s="87"/>
      <c r="BUM265" s="89"/>
      <c r="BUN265" s="89"/>
      <c r="BUO265" s="90"/>
      <c r="BUP265" s="90"/>
      <c r="BUQ265" s="89"/>
      <c r="BUR265" s="87"/>
      <c r="BUS265" s="87"/>
      <c r="BUT265" s="88"/>
      <c r="BUU265" s="80"/>
      <c r="BUV265" s="87"/>
      <c r="BUW265" s="89"/>
      <c r="BUX265" s="89"/>
      <c r="BUY265" s="90"/>
      <c r="BUZ265" s="90"/>
      <c r="BVA265" s="89"/>
      <c r="BVB265" s="87"/>
      <c r="BVC265" s="87"/>
      <c r="BVD265" s="88"/>
      <c r="BVE265" s="80"/>
      <c r="BVF265" s="87"/>
      <c r="BVG265" s="89"/>
      <c r="BVH265" s="89"/>
      <c r="BVI265" s="90"/>
      <c r="BVJ265" s="90"/>
      <c r="BVK265" s="89"/>
      <c r="BVL265" s="87"/>
      <c r="BVM265" s="87"/>
      <c r="BVN265" s="88"/>
      <c r="BVO265" s="80"/>
      <c r="BVP265" s="87"/>
      <c r="BVQ265" s="89"/>
      <c r="BVR265" s="89"/>
      <c r="BVS265" s="90"/>
      <c r="BVT265" s="90"/>
      <c r="BVU265" s="89"/>
      <c r="BVV265" s="87"/>
      <c r="BVW265" s="87"/>
      <c r="BVX265" s="88"/>
      <c r="BVY265" s="80"/>
      <c r="BVZ265" s="87"/>
      <c r="BWA265" s="89"/>
      <c r="BWB265" s="89"/>
      <c r="BWC265" s="90"/>
      <c r="BWD265" s="90"/>
      <c r="BWE265" s="89"/>
      <c r="BWF265" s="87"/>
      <c r="BWG265" s="87"/>
      <c r="BWH265" s="88"/>
      <c r="BWI265" s="80"/>
      <c r="BWJ265" s="87"/>
      <c r="BWK265" s="89"/>
      <c r="BWL265" s="89"/>
      <c r="BWM265" s="90"/>
      <c r="BWN265" s="90"/>
      <c r="BWO265" s="89"/>
      <c r="BWP265" s="87"/>
      <c r="BWQ265" s="87"/>
      <c r="BWR265" s="88"/>
      <c r="BWS265" s="80"/>
      <c r="BWT265" s="87"/>
      <c r="BWU265" s="89"/>
      <c r="BWV265" s="89"/>
      <c r="BWW265" s="90"/>
      <c r="BWX265" s="90"/>
      <c r="BWY265" s="89"/>
      <c r="BWZ265" s="87"/>
      <c r="BXA265" s="87"/>
      <c r="BXB265" s="88"/>
      <c r="BXC265" s="80"/>
      <c r="BXD265" s="87"/>
      <c r="BXE265" s="89"/>
      <c r="BXF265" s="89"/>
      <c r="BXG265" s="90"/>
      <c r="BXH265" s="90"/>
      <c r="BXI265" s="89"/>
      <c r="BXJ265" s="87"/>
      <c r="BXK265" s="87"/>
      <c r="BXL265" s="88"/>
      <c r="BXM265" s="80"/>
      <c r="BXN265" s="87"/>
      <c r="BXO265" s="89"/>
      <c r="BXP265" s="89"/>
      <c r="BXQ265" s="90"/>
      <c r="BXR265" s="90"/>
      <c r="BXS265" s="89"/>
      <c r="BXT265" s="87"/>
      <c r="BXU265" s="87"/>
      <c r="BXV265" s="88"/>
      <c r="BXW265" s="80"/>
      <c r="BXX265" s="87"/>
      <c r="BXY265" s="89"/>
      <c r="BXZ265" s="89"/>
      <c r="BYA265" s="90"/>
      <c r="BYB265" s="90"/>
      <c r="BYC265" s="89"/>
      <c r="BYD265" s="87"/>
      <c r="BYE265" s="87"/>
      <c r="BYF265" s="88"/>
      <c r="BYG265" s="80"/>
      <c r="BYH265" s="87"/>
      <c r="BYI265" s="89"/>
      <c r="BYJ265" s="89"/>
      <c r="BYK265" s="90"/>
      <c r="BYL265" s="90"/>
      <c r="BYM265" s="89"/>
      <c r="BYN265" s="87"/>
      <c r="BYO265" s="87"/>
      <c r="BYP265" s="88"/>
      <c r="BYQ265" s="80"/>
      <c r="BYR265" s="87"/>
      <c r="BYS265" s="89"/>
      <c r="BYT265" s="89"/>
      <c r="BYU265" s="90"/>
      <c r="BYV265" s="90"/>
      <c r="BYW265" s="89"/>
      <c r="BYX265" s="87"/>
      <c r="BYY265" s="87"/>
      <c r="BYZ265" s="88"/>
      <c r="BZA265" s="80"/>
      <c r="BZB265" s="87"/>
      <c r="BZC265" s="89"/>
      <c r="BZD265" s="89"/>
      <c r="BZE265" s="90"/>
      <c r="BZF265" s="90"/>
      <c r="BZG265" s="89"/>
      <c r="BZH265" s="87"/>
      <c r="BZI265" s="87"/>
      <c r="BZJ265" s="88"/>
      <c r="BZK265" s="80"/>
      <c r="BZL265" s="87"/>
      <c r="BZM265" s="89"/>
      <c r="BZN265" s="89"/>
      <c r="BZO265" s="90"/>
      <c r="BZP265" s="90"/>
      <c r="BZQ265" s="89"/>
      <c r="BZR265" s="87"/>
      <c r="BZS265" s="87"/>
      <c r="BZT265" s="88"/>
      <c r="BZU265" s="80"/>
      <c r="BZV265" s="87"/>
      <c r="BZW265" s="89"/>
      <c r="BZX265" s="89"/>
      <c r="BZY265" s="90"/>
      <c r="BZZ265" s="90"/>
      <c r="CAA265" s="89"/>
      <c r="CAB265" s="87"/>
      <c r="CAC265" s="87"/>
      <c r="CAD265" s="88"/>
      <c r="CAE265" s="80"/>
      <c r="CAF265" s="87"/>
      <c r="CAG265" s="89"/>
      <c r="CAH265" s="89"/>
      <c r="CAI265" s="90"/>
      <c r="CAJ265" s="90"/>
      <c r="CAK265" s="89"/>
      <c r="CAL265" s="87"/>
      <c r="CAM265" s="87"/>
      <c r="CAN265" s="88"/>
      <c r="CAO265" s="80"/>
      <c r="CAP265" s="87"/>
      <c r="CAQ265" s="89"/>
      <c r="CAR265" s="89"/>
      <c r="CAS265" s="90"/>
      <c r="CAT265" s="90"/>
      <c r="CAU265" s="89"/>
      <c r="CAV265" s="87"/>
      <c r="CAW265" s="87"/>
      <c r="CAX265" s="88"/>
      <c r="CAY265" s="80"/>
      <c r="CAZ265" s="87"/>
      <c r="CBA265" s="89"/>
      <c r="CBB265" s="89"/>
      <c r="CBC265" s="90"/>
      <c r="CBD265" s="90"/>
      <c r="CBE265" s="89"/>
      <c r="CBF265" s="87"/>
      <c r="CBG265" s="87"/>
      <c r="CBH265" s="88"/>
      <c r="CBI265" s="80"/>
      <c r="CBJ265" s="87"/>
      <c r="CBK265" s="89"/>
      <c r="CBL265" s="89"/>
      <c r="CBM265" s="90"/>
      <c r="CBN265" s="90"/>
      <c r="CBO265" s="89"/>
      <c r="CBP265" s="87"/>
      <c r="CBQ265" s="87"/>
      <c r="CBR265" s="88"/>
      <c r="CBS265" s="80"/>
      <c r="CBT265" s="87"/>
      <c r="CBU265" s="89"/>
      <c r="CBV265" s="89"/>
      <c r="CBW265" s="90"/>
      <c r="CBX265" s="90"/>
      <c r="CBY265" s="89"/>
      <c r="CBZ265" s="87"/>
      <c r="CCA265" s="87"/>
      <c r="CCB265" s="88"/>
      <c r="CCC265" s="80"/>
      <c r="CCD265" s="87"/>
      <c r="CCE265" s="89"/>
      <c r="CCF265" s="89"/>
      <c r="CCG265" s="90"/>
      <c r="CCH265" s="90"/>
      <c r="CCI265" s="89"/>
      <c r="CCJ265" s="87"/>
      <c r="CCK265" s="87"/>
      <c r="CCL265" s="88"/>
      <c r="CCM265" s="80"/>
      <c r="CCN265" s="87"/>
      <c r="CCO265" s="89"/>
      <c r="CCP265" s="89"/>
      <c r="CCQ265" s="90"/>
      <c r="CCR265" s="90"/>
      <c r="CCS265" s="89"/>
      <c r="CCT265" s="87"/>
      <c r="CCU265" s="87"/>
      <c r="CCV265" s="88"/>
      <c r="CCW265" s="80"/>
      <c r="CCX265" s="87"/>
      <c r="CCY265" s="89"/>
      <c r="CCZ265" s="89"/>
      <c r="CDA265" s="90"/>
      <c r="CDB265" s="90"/>
      <c r="CDC265" s="89"/>
      <c r="CDD265" s="87"/>
      <c r="CDE265" s="87"/>
      <c r="CDF265" s="88"/>
      <c r="CDG265" s="80"/>
      <c r="CDH265" s="87"/>
      <c r="CDI265" s="89"/>
      <c r="CDJ265" s="89"/>
      <c r="CDK265" s="90"/>
      <c r="CDL265" s="90"/>
      <c r="CDM265" s="89"/>
      <c r="CDN265" s="87"/>
      <c r="CDO265" s="87"/>
      <c r="CDP265" s="88"/>
      <c r="CDQ265" s="80"/>
      <c r="CDR265" s="87"/>
      <c r="CDS265" s="89"/>
      <c r="CDT265" s="89"/>
      <c r="CDU265" s="90"/>
      <c r="CDV265" s="90"/>
      <c r="CDW265" s="89"/>
      <c r="CDX265" s="87"/>
      <c r="CDY265" s="87"/>
      <c r="CDZ265" s="88"/>
      <c r="CEA265" s="80"/>
      <c r="CEB265" s="87"/>
      <c r="CEC265" s="89"/>
      <c r="CED265" s="89"/>
      <c r="CEE265" s="90"/>
      <c r="CEF265" s="90"/>
      <c r="CEG265" s="89"/>
      <c r="CEH265" s="87"/>
      <c r="CEI265" s="87"/>
      <c r="CEJ265" s="88"/>
      <c r="CEK265" s="80"/>
      <c r="CEL265" s="87"/>
      <c r="CEM265" s="89"/>
      <c r="CEN265" s="89"/>
      <c r="CEO265" s="90"/>
      <c r="CEP265" s="90"/>
      <c r="CEQ265" s="89"/>
      <c r="CER265" s="87"/>
      <c r="CES265" s="87"/>
      <c r="CET265" s="88"/>
      <c r="CEU265" s="80"/>
      <c r="CEV265" s="87"/>
      <c r="CEW265" s="89"/>
      <c r="CEX265" s="89"/>
      <c r="CEY265" s="90"/>
      <c r="CEZ265" s="90"/>
      <c r="CFA265" s="89"/>
      <c r="CFB265" s="87"/>
      <c r="CFC265" s="87"/>
      <c r="CFD265" s="88"/>
      <c r="CFE265" s="80"/>
      <c r="CFF265" s="87"/>
      <c r="CFG265" s="89"/>
      <c r="CFH265" s="89"/>
      <c r="CFI265" s="90"/>
      <c r="CFJ265" s="90"/>
      <c r="CFK265" s="89"/>
      <c r="CFL265" s="87"/>
      <c r="CFM265" s="87"/>
      <c r="CFN265" s="88"/>
      <c r="CFO265" s="80"/>
      <c r="CFP265" s="87"/>
      <c r="CFQ265" s="89"/>
      <c r="CFR265" s="89"/>
      <c r="CFS265" s="90"/>
      <c r="CFT265" s="90"/>
      <c r="CFU265" s="89"/>
      <c r="CFV265" s="87"/>
      <c r="CFW265" s="87"/>
      <c r="CFX265" s="88"/>
      <c r="CFY265" s="80"/>
      <c r="CFZ265" s="87"/>
      <c r="CGA265" s="89"/>
      <c r="CGB265" s="89"/>
      <c r="CGC265" s="90"/>
      <c r="CGD265" s="90"/>
      <c r="CGE265" s="89"/>
      <c r="CGF265" s="87"/>
      <c r="CGG265" s="87"/>
      <c r="CGH265" s="88"/>
      <c r="CGI265" s="80"/>
      <c r="CGJ265" s="87"/>
      <c r="CGK265" s="89"/>
      <c r="CGL265" s="89"/>
      <c r="CGM265" s="90"/>
      <c r="CGN265" s="90"/>
      <c r="CGO265" s="89"/>
      <c r="CGP265" s="87"/>
      <c r="CGQ265" s="87"/>
      <c r="CGR265" s="88"/>
      <c r="CGS265" s="80"/>
      <c r="CGT265" s="87"/>
      <c r="CGU265" s="89"/>
      <c r="CGV265" s="89"/>
      <c r="CGW265" s="90"/>
      <c r="CGX265" s="90"/>
      <c r="CGY265" s="89"/>
      <c r="CGZ265" s="87"/>
      <c r="CHA265" s="87"/>
      <c r="CHB265" s="88"/>
      <c r="CHC265" s="80"/>
      <c r="CHD265" s="87"/>
      <c r="CHE265" s="89"/>
      <c r="CHF265" s="89"/>
      <c r="CHG265" s="90"/>
      <c r="CHH265" s="90"/>
      <c r="CHI265" s="89"/>
      <c r="CHJ265" s="87"/>
      <c r="CHK265" s="87"/>
      <c r="CHL265" s="88"/>
      <c r="CHM265" s="80"/>
      <c r="CHN265" s="87"/>
      <c r="CHO265" s="89"/>
      <c r="CHP265" s="89"/>
      <c r="CHQ265" s="90"/>
      <c r="CHR265" s="90"/>
      <c r="CHS265" s="89"/>
      <c r="CHT265" s="87"/>
      <c r="CHU265" s="87"/>
      <c r="CHV265" s="88"/>
      <c r="CHW265" s="80"/>
      <c r="CHX265" s="87"/>
      <c r="CHY265" s="89"/>
      <c r="CHZ265" s="89"/>
      <c r="CIA265" s="90"/>
      <c r="CIB265" s="90"/>
      <c r="CIC265" s="89"/>
      <c r="CID265" s="87"/>
      <c r="CIE265" s="87"/>
      <c r="CIF265" s="88"/>
      <c r="CIG265" s="80"/>
      <c r="CIH265" s="87"/>
      <c r="CII265" s="89"/>
      <c r="CIJ265" s="89"/>
      <c r="CIK265" s="90"/>
      <c r="CIL265" s="90"/>
      <c r="CIM265" s="89"/>
      <c r="CIN265" s="87"/>
      <c r="CIO265" s="87"/>
      <c r="CIP265" s="88"/>
      <c r="CIQ265" s="80"/>
      <c r="CIR265" s="87"/>
      <c r="CIS265" s="89"/>
      <c r="CIT265" s="89"/>
      <c r="CIU265" s="90"/>
      <c r="CIV265" s="90"/>
      <c r="CIW265" s="89"/>
      <c r="CIX265" s="87"/>
      <c r="CIY265" s="87"/>
      <c r="CIZ265" s="88"/>
      <c r="CJA265" s="80"/>
      <c r="CJB265" s="87"/>
      <c r="CJC265" s="89"/>
      <c r="CJD265" s="89"/>
      <c r="CJE265" s="90"/>
      <c r="CJF265" s="90"/>
      <c r="CJG265" s="89"/>
      <c r="CJH265" s="87"/>
      <c r="CJI265" s="87"/>
      <c r="CJJ265" s="88"/>
      <c r="CJK265" s="80"/>
      <c r="CJL265" s="87"/>
      <c r="CJM265" s="89"/>
      <c r="CJN265" s="89"/>
      <c r="CJO265" s="90"/>
      <c r="CJP265" s="90"/>
      <c r="CJQ265" s="89"/>
      <c r="CJR265" s="87"/>
      <c r="CJS265" s="87"/>
      <c r="CJT265" s="88"/>
      <c r="CJU265" s="80"/>
      <c r="CJV265" s="87"/>
      <c r="CJW265" s="89"/>
      <c r="CJX265" s="89"/>
      <c r="CJY265" s="90"/>
      <c r="CJZ265" s="90"/>
      <c r="CKA265" s="89"/>
      <c r="CKB265" s="87"/>
      <c r="CKC265" s="87"/>
      <c r="CKD265" s="88"/>
      <c r="CKE265" s="80"/>
      <c r="CKF265" s="87"/>
      <c r="CKG265" s="89"/>
      <c r="CKH265" s="89"/>
      <c r="CKI265" s="90"/>
      <c r="CKJ265" s="90"/>
      <c r="CKK265" s="89"/>
      <c r="CKL265" s="87"/>
      <c r="CKM265" s="87"/>
      <c r="CKN265" s="88"/>
      <c r="CKO265" s="80"/>
      <c r="CKP265" s="87"/>
      <c r="CKQ265" s="89"/>
      <c r="CKR265" s="89"/>
      <c r="CKS265" s="90"/>
      <c r="CKT265" s="90"/>
      <c r="CKU265" s="89"/>
      <c r="CKV265" s="87"/>
      <c r="CKW265" s="87"/>
      <c r="CKX265" s="88"/>
      <c r="CKY265" s="80"/>
      <c r="CKZ265" s="87"/>
      <c r="CLA265" s="89"/>
      <c r="CLB265" s="89"/>
      <c r="CLC265" s="90"/>
      <c r="CLD265" s="90"/>
      <c r="CLE265" s="89"/>
      <c r="CLF265" s="87"/>
      <c r="CLG265" s="87"/>
      <c r="CLH265" s="88"/>
      <c r="CLI265" s="80"/>
      <c r="CLJ265" s="87"/>
      <c r="CLK265" s="89"/>
      <c r="CLL265" s="89"/>
      <c r="CLM265" s="90"/>
      <c r="CLN265" s="90"/>
      <c r="CLO265" s="89"/>
      <c r="CLP265" s="87"/>
      <c r="CLQ265" s="87"/>
      <c r="CLR265" s="88"/>
      <c r="CLS265" s="80"/>
      <c r="CLT265" s="87"/>
      <c r="CLU265" s="89"/>
      <c r="CLV265" s="89"/>
      <c r="CLW265" s="90"/>
      <c r="CLX265" s="90"/>
      <c r="CLY265" s="89"/>
      <c r="CLZ265" s="87"/>
      <c r="CMA265" s="87"/>
      <c r="CMB265" s="88"/>
      <c r="CMC265" s="80"/>
      <c r="CMD265" s="87"/>
      <c r="CME265" s="89"/>
      <c r="CMF265" s="89"/>
      <c r="CMG265" s="90"/>
      <c r="CMH265" s="90"/>
      <c r="CMI265" s="89"/>
      <c r="CMJ265" s="87"/>
      <c r="CMK265" s="87"/>
      <c r="CML265" s="88"/>
      <c r="CMM265" s="80"/>
      <c r="CMN265" s="87"/>
      <c r="CMO265" s="89"/>
      <c r="CMP265" s="89"/>
      <c r="CMQ265" s="90"/>
      <c r="CMR265" s="90"/>
      <c r="CMS265" s="89"/>
      <c r="CMT265" s="87"/>
      <c r="CMU265" s="87"/>
      <c r="CMV265" s="88"/>
      <c r="CMW265" s="80"/>
      <c r="CMX265" s="87"/>
      <c r="CMY265" s="89"/>
      <c r="CMZ265" s="89"/>
      <c r="CNA265" s="90"/>
      <c r="CNB265" s="90"/>
      <c r="CNC265" s="89"/>
      <c r="CND265" s="87"/>
      <c r="CNE265" s="87"/>
      <c r="CNF265" s="88"/>
      <c r="CNG265" s="80"/>
      <c r="CNH265" s="87"/>
      <c r="CNI265" s="89"/>
      <c r="CNJ265" s="89"/>
      <c r="CNK265" s="90"/>
      <c r="CNL265" s="90"/>
      <c r="CNM265" s="89"/>
      <c r="CNN265" s="87"/>
      <c r="CNO265" s="87"/>
      <c r="CNP265" s="88"/>
      <c r="CNQ265" s="80"/>
      <c r="CNR265" s="87"/>
      <c r="CNS265" s="89"/>
      <c r="CNT265" s="89"/>
      <c r="CNU265" s="90"/>
      <c r="CNV265" s="90"/>
      <c r="CNW265" s="89"/>
      <c r="CNX265" s="87"/>
      <c r="CNY265" s="87"/>
      <c r="CNZ265" s="88"/>
      <c r="COA265" s="80"/>
      <c r="COB265" s="87"/>
      <c r="COC265" s="89"/>
      <c r="COD265" s="89"/>
      <c r="COE265" s="90"/>
      <c r="COF265" s="90"/>
      <c r="COG265" s="89"/>
      <c r="COH265" s="87"/>
      <c r="COI265" s="87"/>
      <c r="COJ265" s="88"/>
      <c r="COK265" s="80"/>
      <c r="COL265" s="87"/>
      <c r="COM265" s="89"/>
      <c r="CON265" s="89"/>
      <c r="COO265" s="90"/>
      <c r="COP265" s="90"/>
      <c r="COQ265" s="89"/>
      <c r="COR265" s="87"/>
      <c r="COS265" s="87"/>
      <c r="COT265" s="88"/>
      <c r="COU265" s="80"/>
      <c r="COV265" s="87"/>
      <c r="COW265" s="89"/>
      <c r="COX265" s="89"/>
      <c r="COY265" s="90"/>
      <c r="COZ265" s="90"/>
      <c r="CPA265" s="89"/>
      <c r="CPB265" s="87"/>
      <c r="CPC265" s="87"/>
      <c r="CPD265" s="88"/>
      <c r="CPE265" s="80"/>
      <c r="CPF265" s="87"/>
      <c r="CPG265" s="89"/>
      <c r="CPH265" s="89"/>
      <c r="CPI265" s="90"/>
      <c r="CPJ265" s="90"/>
      <c r="CPK265" s="89"/>
      <c r="CPL265" s="87"/>
      <c r="CPM265" s="87"/>
      <c r="CPN265" s="88"/>
      <c r="CPO265" s="80"/>
      <c r="CPP265" s="87"/>
      <c r="CPQ265" s="89"/>
      <c r="CPR265" s="89"/>
      <c r="CPS265" s="90"/>
      <c r="CPT265" s="90"/>
      <c r="CPU265" s="89"/>
      <c r="CPV265" s="87"/>
      <c r="CPW265" s="87"/>
      <c r="CPX265" s="88"/>
      <c r="CPY265" s="80"/>
      <c r="CPZ265" s="87"/>
      <c r="CQA265" s="89"/>
      <c r="CQB265" s="89"/>
      <c r="CQC265" s="90"/>
      <c r="CQD265" s="90"/>
      <c r="CQE265" s="89"/>
      <c r="CQF265" s="87"/>
      <c r="CQG265" s="87"/>
      <c r="CQH265" s="88"/>
      <c r="CQI265" s="80"/>
      <c r="CQJ265" s="87"/>
      <c r="CQK265" s="89"/>
      <c r="CQL265" s="89"/>
      <c r="CQM265" s="90"/>
      <c r="CQN265" s="90"/>
      <c r="CQO265" s="89"/>
      <c r="CQP265" s="87"/>
      <c r="CQQ265" s="87"/>
      <c r="CQR265" s="88"/>
      <c r="CQS265" s="80"/>
      <c r="CQT265" s="87"/>
      <c r="CQU265" s="89"/>
      <c r="CQV265" s="89"/>
      <c r="CQW265" s="90"/>
      <c r="CQX265" s="90"/>
      <c r="CQY265" s="89"/>
      <c r="CQZ265" s="87"/>
      <c r="CRA265" s="87"/>
      <c r="CRB265" s="88"/>
      <c r="CRC265" s="80"/>
      <c r="CRD265" s="87"/>
      <c r="CRE265" s="89"/>
      <c r="CRF265" s="89"/>
      <c r="CRG265" s="90"/>
      <c r="CRH265" s="90"/>
      <c r="CRI265" s="89"/>
      <c r="CRJ265" s="87"/>
      <c r="CRK265" s="87"/>
      <c r="CRL265" s="88"/>
      <c r="CRM265" s="80"/>
      <c r="CRN265" s="87"/>
      <c r="CRO265" s="89"/>
      <c r="CRP265" s="89"/>
      <c r="CRQ265" s="90"/>
      <c r="CRR265" s="90"/>
      <c r="CRS265" s="89"/>
      <c r="CRT265" s="87"/>
      <c r="CRU265" s="87"/>
      <c r="CRV265" s="88"/>
      <c r="CRW265" s="80"/>
      <c r="CRX265" s="87"/>
      <c r="CRY265" s="89"/>
      <c r="CRZ265" s="89"/>
      <c r="CSA265" s="90"/>
      <c r="CSB265" s="90"/>
      <c r="CSC265" s="89"/>
      <c r="CSD265" s="87"/>
      <c r="CSE265" s="87"/>
      <c r="CSF265" s="88"/>
      <c r="CSG265" s="80"/>
      <c r="CSH265" s="87"/>
      <c r="CSI265" s="89"/>
      <c r="CSJ265" s="89"/>
      <c r="CSK265" s="90"/>
      <c r="CSL265" s="90"/>
      <c r="CSM265" s="89"/>
      <c r="CSN265" s="87"/>
      <c r="CSO265" s="87"/>
      <c r="CSP265" s="88"/>
      <c r="CSQ265" s="80"/>
      <c r="CSR265" s="87"/>
      <c r="CSS265" s="89"/>
      <c r="CST265" s="89"/>
      <c r="CSU265" s="90"/>
      <c r="CSV265" s="90"/>
      <c r="CSW265" s="89"/>
      <c r="CSX265" s="87"/>
      <c r="CSY265" s="87"/>
      <c r="CSZ265" s="88"/>
      <c r="CTA265" s="80"/>
      <c r="CTB265" s="87"/>
      <c r="CTC265" s="89"/>
      <c r="CTD265" s="89"/>
      <c r="CTE265" s="90"/>
      <c r="CTF265" s="90"/>
      <c r="CTG265" s="89"/>
      <c r="CTH265" s="87"/>
      <c r="CTI265" s="87"/>
      <c r="CTJ265" s="88"/>
      <c r="CTK265" s="80"/>
      <c r="CTL265" s="87"/>
      <c r="CTM265" s="89"/>
      <c r="CTN265" s="89"/>
      <c r="CTO265" s="90"/>
      <c r="CTP265" s="90"/>
      <c r="CTQ265" s="89"/>
      <c r="CTR265" s="87"/>
      <c r="CTS265" s="87"/>
      <c r="CTT265" s="88"/>
      <c r="CTU265" s="80"/>
      <c r="CTV265" s="87"/>
      <c r="CTW265" s="89"/>
      <c r="CTX265" s="89"/>
      <c r="CTY265" s="90"/>
      <c r="CTZ265" s="90"/>
      <c r="CUA265" s="89"/>
      <c r="CUB265" s="87"/>
      <c r="CUC265" s="87"/>
      <c r="CUD265" s="88"/>
      <c r="CUE265" s="80"/>
      <c r="CUF265" s="87"/>
      <c r="CUG265" s="89"/>
      <c r="CUH265" s="89"/>
      <c r="CUI265" s="90"/>
      <c r="CUJ265" s="90"/>
      <c r="CUK265" s="89"/>
      <c r="CUL265" s="87"/>
      <c r="CUM265" s="87"/>
      <c r="CUN265" s="88"/>
      <c r="CUO265" s="80"/>
      <c r="CUP265" s="87"/>
      <c r="CUQ265" s="89"/>
      <c r="CUR265" s="89"/>
      <c r="CUS265" s="90"/>
      <c r="CUT265" s="90"/>
      <c r="CUU265" s="89"/>
      <c r="CUV265" s="87"/>
      <c r="CUW265" s="87"/>
      <c r="CUX265" s="88"/>
      <c r="CUY265" s="80"/>
      <c r="CUZ265" s="87"/>
      <c r="CVA265" s="89"/>
      <c r="CVB265" s="89"/>
      <c r="CVC265" s="90"/>
      <c r="CVD265" s="90"/>
      <c r="CVE265" s="89"/>
      <c r="CVF265" s="87"/>
      <c r="CVG265" s="87"/>
      <c r="CVH265" s="88"/>
      <c r="CVI265" s="80"/>
      <c r="CVJ265" s="87"/>
      <c r="CVK265" s="89"/>
      <c r="CVL265" s="89"/>
      <c r="CVM265" s="90"/>
      <c r="CVN265" s="90"/>
      <c r="CVO265" s="89"/>
      <c r="CVP265" s="87"/>
      <c r="CVQ265" s="87"/>
      <c r="CVR265" s="88"/>
      <c r="CVS265" s="80"/>
      <c r="CVT265" s="87"/>
      <c r="CVU265" s="89"/>
      <c r="CVV265" s="89"/>
      <c r="CVW265" s="90"/>
      <c r="CVX265" s="90"/>
      <c r="CVY265" s="89"/>
      <c r="CVZ265" s="87"/>
      <c r="CWA265" s="87"/>
      <c r="CWB265" s="88"/>
      <c r="CWC265" s="80"/>
      <c r="CWD265" s="87"/>
      <c r="CWE265" s="89"/>
      <c r="CWF265" s="89"/>
      <c r="CWG265" s="90"/>
      <c r="CWH265" s="90"/>
      <c r="CWI265" s="89"/>
      <c r="CWJ265" s="87"/>
      <c r="CWK265" s="87"/>
      <c r="CWL265" s="88"/>
      <c r="CWM265" s="80"/>
      <c r="CWN265" s="87"/>
      <c r="CWO265" s="89"/>
      <c r="CWP265" s="89"/>
      <c r="CWQ265" s="90"/>
      <c r="CWR265" s="90"/>
      <c r="CWS265" s="89"/>
      <c r="CWT265" s="87"/>
      <c r="CWU265" s="87"/>
      <c r="CWV265" s="88"/>
      <c r="CWW265" s="80"/>
      <c r="CWX265" s="87"/>
      <c r="CWY265" s="89"/>
      <c r="CWZ265" s="89"/>
      <c r="CXA265" s="90"/>
      <c r="CXB265" s="90"/>
      <c r="CXC265" s="89"/>
      <c r="CXD265" s="87"/>
      <c r="CXE265" s="87"/>
      <c r="CXF265" s="88"/>
      <c r="CXG265" s="80"/>
      <c r="CXH265" s="87"/>
      <c r="CXI265" s="89"/>
      <c r="CXJ265" s="89"/>
      <c r="CXK265" s="90"/>
      <c r="CXL265" s="90"/>
      <c r="CXM265" s="89"/>
      <c r="CXN265" s="87"/>
      <c r="CXO265" s="87"/>
      <c r="CXP265" s="88"/>
      <c r="CXQ265" s="80"/>
      <c r="CXR265" s="87"/>
      <c r="CXS265" s="89"/>
      <c r="CXT265" s="89"/>
      <c r="CXU265" s="90"/>
      <c r="CXV265" s="90"/>
      <c r="CXW265" s="89"/>
      <c r="CXX265" s="87"/>
      <c r="CXY265" s="87"/>
      <c r="CXZ265" s="88"/>
      <c r="CYA265" s="80"/>
      <c r="CYB265" s="87"/>
      <c r="CYC265" s="89"/>
      <c r="CYD265" s="89"/>
      <c r="CYE265" s="90"/>
      <c r="CYF265" s="90"/>
      <c r="CYG265" s="89"/>
      <c r="CYH265" s="87"/>
      <c r="CYI265" s="87"/>
      <c r="CYJ265" s="88"/>
      <c r="CYK265" s="80"/>
      <c r="CYL265" s="87"/>
      <c r="CYM265" s="89"/>
      <c r="CYN265" s="89"/>
      <c r="CYO265" s="90"/>
      <c r="CYP265" s="90"/>
      <c r="CYQ265" s="89"/>
      <c r="CYR265" s="87"/>
      <c r="CYS265" s="87"/>
      <c r="CYT265" s="88"/>
      <c r="CYU265" s="80"/>
      <c r="CYV265" s="87"/>
      <c r="CYW265" s="89"/>
      <c r="CYX265" s="89"/>
      <c r="CYY265" s="90"/>
      <c r="CYZ265" s="90"/>
      <c r="CZA265" s="89"/>
      <c r="CZB265" s="87"/>
      <c r="CZC265" s="87"/>
      <c r="CZD265" s="88"/>
      <c r="CZE265" s="80"/>
      <c r="CZF265" s="87"/>
      <c r="CZG265" s="89"/>
      <c r="CZH265" s="89"/>
      <c r="CZI265" s="90"/>
      <c r="CZJ265" s="90"/>
      <c r="CZK265" s="89"/>
      <c r="CZL265" s="87"/>
      <c r="CZM265" s="87"/>
      <c r="CZN265" s="88"/>
      <c r="CZO265" s="80"/>
      <c r="CZP265" s="87"/>
      <c r="CZQ265" s="89"/>
      <c r="CZR265" s="89"/>
      <c r="CZS265" s="90"/>
      <c r="CZT265" s="90"/>
      <c r="CZU265" s="89"/>
      <c r="CZV265" s="87"/>
      <c r="CZW265" s="87"/>
      <c r="CZX265" s="88"/>
      <c r="CZY265" s="80"/>
      <c r="CZZ265" s="87"/>
      <c r="DAA265" s="89"/>
      <c r="DAB265" s="89"/>
      <c r="DAC265" s="90"/>
      <c r="DAD265" s="90"/>
      <c r="DAE265" s="89"/>
      <c r="DAF265" s="87"/>
      <c r="DAG265" s="87"/>
      <c r="DAH265" s="88"/>
      <c r="DAI265" s="80"/>
      <c r="DAJ265" s="87"/>
      <c r="DAK265" s="89"/>
      <c r="DAL265" s="89"/>
      <c r="DAM265" s="90"/>
      <c r="DAN265" s="90"/>
      <c r="DAO265" s="89"/>
      <c r="DAP265" s="87"/>
      <c r="DAQ265" s="87"/>
      <c r="DAR265" s="88"/>
      <c r="DAS265" s="80"/>
      <c r="DAT265" s="87"/>
      <c r="DAU265" s="89"/>
      <c r="DAV265" s="89"/>
      <c r="DAW265" s="90"/>
      <c r="DAX265" s="90"/>
      <c r="DAY265" s="89"/>
      <c r="DAZ265" s="87"/>
      <c r="DBA265" s="87"/>
      <c r="DBB265" s="88"/>
      <c r="DBC265" s="80"/>
      <c r="DBD265" s="87"/>
      <c r="DBE265" s="89"/>
      <c r="DBF265" s="89"/>
      <c r="DBG265" s="90"/>
      <c r="DBH265" s="90"/>
      <c r="DBI265" s="89"/>
      <c r="DBJ265" s="87"/>
      <c r="DBK265" s="87"/>
      <c r="DBL265" s="88"/>
      <c r="DBM265" s="80"/>
      <c r="DBN265" s="87"/>
      <c r="DBO265" s="89"/>
      <c r="DBP265" s="89"/>
      <c r="DBQ265" s="90"/>
      <c r="DBR265" s="90"/>
      <c r="DBS265" s="89"/>
      <c r="DBT265" s="87"/>
      <c r="DBU265" s="87"/>
      <c r="DBV265" s="88"/>
      <c r="DBW265" s="80"/>
      <c r="DBX265" s="87"/>
      <c r="DBY265" s="89"/>
      <c r="DBZ265" s="89"/>
      <c r="DCA265" s="90"/>
      <c r="DCB265" s="90"/>
      <c r="DCC265" s="89"/>
      <c r="DCD265" s="87"/>
      <c r="DCE265" s="87"/>
      <c r="DCF265" s="88"/>
      <c r="DCG265" s="80"/>
      <c r="DCH265" s="87"/>
      <c r="DCI265" s="89"/>
      <c r="DCJ265" s="89"/>
      <c r="DCK265" s="90"/>
      <c r="DCL265" s="90"/>
      <c r="DCM265" s="89"/>
      <c r="DCN265" s="87"/>
      <c r="DCO265" s="87"/>
      <c r="DCP265" s="88"/>
      <c r="DCQ265" s="80"/>
      <c r="DCR265" s="87"/>
      <c r="DCS265" s="89"/>
      <c r="DCT265" s="89"/>
      <c r="DCU265" s="90"/>
      <c r="DCV265" s="90"/>
      <c r="DCW265" s="89"/>
      <c r="DCX265" s="87"/>
      <c r="DCY265" s="87"/>
      <c r="DCZ265" s="88"/>
      <c r="DDA265" s="80"/>
      <c r="DDB265" s="87"/>
      <c r="DDC265" s="89"/>
      <c r="DDD265" s="89"/>
      <c r="DDE265" s="90"/>
      <c r="DDF265" s="90"/>
      <c r="DDG265" s="89"/>
      <c r="DDH265" s="87"/>
      <c r="DDI265" s="87"/>
      <c r="DDJ265" s="88"/>
      <c r="DDK265" s="80"/>
      <c r="DDL265" s="87"/>
      <c r="DDM265" s="89"/>
      <c r="DDN265" s="89"/>
      <c r="DDO265" s="90"/>
      <c r="DDP265" s="90"/>
      <c r="DDQ265" s="89"/>
      <c r="DDR265" s="87"/>
      <c r="DDS265" s="87"/>
      <c r="DDT265" s="88"/>
      <c r="DDU265" s="80"/>
      <c r="DDV265" s="87"/>
      <c r="DDW265" s="89"/>
      <c r="DDX265" s="89"/>
      <c r="DDY265" s="90"/>
      <c r="DDZ265" s="90"/>
      <c r="DEA265" s="89"/>
      <c r="DEB265" s="87"/>
      <c r="DEC265" s="87"/>
      <c r="DED265" s="88"/>
      <c r="DEE265" s="80"/>
      <c r="DEF265" s="87"/>
      <c r="DEG265" s="89"/>
      <c r="DEH265" s="89"/>
      <c r="DEI265" s="90"/>
      <c r="DEJ265" s="90"/>
      <c r="DEK265" s="89"/>
      <c r="DEL265" s="87"/>
      <c r="DEM265" s="87"/>
      <c r="DEN265" s="88"/>
      <c r="DEO265" s="80"/>
      <c r="DEP265" s="87"/>
      <c r="DEQ265" s="89"/>
      <c r="DER265" s="89"/>
      <c r="DES265" s="90"/>
      <c r="DET265" s="90"/>
      <c r="DEU265" s="89"/>
      <c r="DEV265" s="87"/>
      <c r="DEW265" s="87"/>
      <c r="DEX265" s="88"/>
      <c r="DEY265" s="80"/>
      <c r="DEZ265" s="87"/>
      <c r="DFA265" s="89"/>
      <c r="DFB265" s="89"/>
      <c r="DFC265" s="90"/>
      <c r="DFD265" s="90"/>
      <c r="DFE265" s="89"/>
      <c r="DFF265" s="87"/>
      <c r="DFG265" s="87"/>
      <c r="DFH265" s="88"/>
      <c r="DFI265" s="80"/>
      <c r="DFJ265" s="87"/>
      <c r="DFK265" s="89"/>
      <c r="DFL265" s="89"/>
      <c r="DFM265" s="90"/>
      <c r="DFN265" s="90"/>
      <c r="DFO265" s="89"/>
      <c r="DFP265" s="87"/>
      <c r="DFQ265" s="87"/>
      <c r="DFR265" s="88"/>
      <c r="DFS265" s="80"/>
      <c r="DFT265" s="87"/>
      <c r="DFU265" s="89"/>
      <c r="DFV265" s="89"/>
      <c r="DFW265" s="90"/>
      <c r="DFX265" s="90"/>
      <c r="DFY265" s="89"/>
      <c r="DFZ265" s="87"/>
      <c r="DGA265" s="87"/>
      <c r="DGB265" s="88"/>
      <c r="DGC265" s="80"/>
      <c r="DGD265" s="87"/>
      <c r="DGE265" s="89"/>
      <c r="DGF265" s="89"/>
      <c r="DGG265" s="90"/>
      <c r="DGH265" s="90"/>
      <c r="DGI265" s="89"/>
      <c r="DGJ265" s="87"/>
      <c r="DGK265" s="87"/>
      <c r="DGL265" s="88"/>
      <c r="DGM265" s="80"/>
      <c r="DGN265" s="87"/>
      <c r="DGO265" s="89"/>
      <c r="DGP265" s="89"/>
      <c r="DGQ265" s="90"/>
      <c r="DGR265" s="90"/>
      <c r="DGS265" s="89"/>
      <c r="DGT265" s="87"/>
      <c r="DGU265" s="87"/>
      <c r="DGV265" s="88"/>
      <c r="DGW265" s="80"/>
      <c r="DGX265" s="87"/>
      <c r="DGY265" s="89"/>
      <c r="DGZ265" s="89"/>
      <c r="DHA265" s="90"/>
      <c r="DHB265" s="90"/>
      <c r="DHC265" s="89"/>
      <c r="DHD265" s="87"/>
      <c r="DHE265" s="87"/>
      <c r="DHF265" s="88"/>
      <c r="DHG265" s="80"/>
      <c r="DHH265" s="87"/>
      <c r="DHI265" s="89"/>
      <c r="DHJ265" s="89"/>
      <c r="DHK265" s="90"/>
      <c r="DHL265" s="90"/>
      <c r="DHM265" s="89"/>
      <c r="DHN265" s="87"/>
      <c r="DHO265" s="87"/>
      <c r="DHP265" s="88"/>
      <c r="DHQ265" s="80"/>
      <c r="DHR265" s="87"/>
      <c r="DHS265" s="89"/>
      <c r="DHT265" s="89"/>
      <c r="DHU265" s="90"/>
      <c r="DHV265" s="90"/>
      <c r="DHW265" s="89"/>
      <c r="DHX265" s="87"/>
      <c r="DHY265" s="87"/>
      <c r="DHZ265" s="88"/>
      <c r="DIA265" s="80"/>
      <c r="DIB265" s="87"/>
      <c r="DIC265" s="89"/>
      <c r="DID265" s="89"/>
      <c r="DIE265" s="90"/>
      <c r="DIF265" s="90"/>
      <c r="DIG265" s="89"/>
      <c r="DIH265" s="87"/>
      <c r="DII265" s="87"/>
      <c r="DIJ265" s="88"/>
      <c r="DIK265" s="80"/>
      <c r="DIL265" s="87"/>
      <c r="DIM265" s="89"/>
      <c r="DIN265" s="89"/>
      <c r="DIO265" s="90"/>
      <c r="DIP265" s="90"/>
      <c r="DIQ265" s="89"/>
      <c r="DIR265" s="87"/>
      <c r="DIS265" s="87"/>
      <c r="DIT265" s="88"/>
      <c r="DIU265" s="80"/>
      <c r="DIV265" s="87"/>
      <c r="DIW265" s="89"/>
      <c r="DIX265" s="89"/>
      <c r="DIY265" s="90"/>
      <c r="DIZ265" s="90"/>
      <c r="DJA265" s="89"/>
      <c r="DJB265" s="87"/>
      <c r="DJC265" s="87"/>
      <c r="DJD265" s="88"/>
      <c r="DJE265" s="80"/>
      <c r="DJF265" s="87"/>
      <c r="DJG265" s="89"/>
      <c r="DJH265" s="89"/>
      <c r="DJI265" s="90"/>
      <c r="DJJ265" s="90"/>
      <c r="DJK265" s="89"/>
      <c r="DJL265" s="87"/>
      <c r="DJM265" s="87"/>
      <c r="DJN265" s="88"/>
      <c r="DJO265" s="80"/>
      <c r="DJP265" s="87"/>
      <c r="DJQ265" s="89"/>
      <c r="DJR265" s="89"/>
      <c r="DJS265" s="90"/>
      <c r="DJT265" s="90"/>
      <c r="DJU265" s="89"/>
      <c r="DJV265" s="87"/>
      <c r="DJW265" s="87"/>
      <c r="DJX265" s="88"/>
      <c r="DJY265" s="80"/>
      <c r="DJZ265" s="87"/>
      <c r="DKA265" s="89"/>
      <c r="DKB265" s="89"/>
      <c r="DKC265" s="90"/>
      <c r="DKD265" s="90"/>
      <c r="DKE265" s="89"/>
      <c r="DKF265" s="87"/>
      <c r="DKG265" s="87"/>
      <c r="DKH265" s="88"/>
      <c r="DKI265" s="80"/>
      <c r="DKJ265" s="87"/>
      <c r="DKK265" s="89"/>
      <c r="DKL265" s="89"/>
      <c r="DKM265" s="90"/>
      <c r="DKN265" s="90"/>
      <c r="DKO265" s="89"/>
      <c r="DKP265" s="87"/>
      <c r="DKQ265" s="87"/>
      <c r="DKR265" s="88"/>
      <c r="DKS265" s="80"/>
      <c r="DKT265" s="87"/>
      <c r="DKU265" s="89"/>
      <c r="DKV265" s="89"/>
      <c r="DKW265" s="90"/>
      <c r="DKX265" s="90"/>
      <c r="DKY265" s="89"/>
      <c r="DKZ265" s="87"/>
      <c r="DLA265" s="87"/>
      <c r="DLB265" s="88"/>
      <c r="DLC265" s="80"/>
      <c r="DLD265" s="87"/>
      <c r="DLE265" s="89"/>
      <c r="DLF265" s="89"/>
      <c r="DLG265" s="90"/>
      <c r="DLH265" s="90"/>
      <c r="DLI265" s="89"/>
      <c r="DLJ265" s="87"/>
      <c r="DLK265" s="87"/>
      <c r="DLL265" s="88"/>
      <c r="DLM265" s="80"/>
      <c r="DLN265" s="87"/>
      <c r="DLO265" s="89"/>
      <c r="DLP265" s="89"/>
      <c r="DLQ265" s="90"/>
      <c r="DLR265" s="90"/>
      <c r="DLS265" s="89"/>
      <c r="DLT265" s="87"/>
      <c r="DLU265" s="87"/>
      <c r="DLV265" s="88"/>
      <c r="DLW265" s="80"/>
      <c r="DLX265" s="87"/>
      <c r="DLY265" s="89"/>
      <c r="DLZ265" s="89"/>
      <c r="DMA265" s="90"/>
      <c r="DMB265" s="90"/>
      <c r="DMC265" s="89"/>
      <c r="DMD265" s="87"/>
      <c r="DME265" s="87"/>
      <c r="DMF265" s="88"/>
      <c r="DMG265" s="80"/>
      <c r="DMH265" s="87"/>
      <c r="DMI265" s="89"/>
      <c r="DMJ265" s="89"/>
      <c r="DMK265" s="90"/>
      <c r="DML265" s="90"/>
      <c r="DMM265" s="89"/>
      <c r="DMN265" s="87"/>
      <c r="DMO265" s="87"/>
      <c r="DMP265" s="88"/>
      <c r="DMQ265" s="80"/>
      <c r="DMR265" s="87"/>
      <c r="DMS265" s="89"/>
      <c r="DMT265" s="89"/>
      <c r="DMU265" s="90"/>
      <c r="DMV265" s="90"/>
      <c r="DMW265" s="89"/>
      <c r="DMX265" s="87"/>
      <c r="DMY265" s="87"/>
      <c r="DMZ265" s="88"/>
      <c r="DNA265" s="80"/>
      <c r="DNB265" s="87"/>
      <c r="DNC265" s="89"/>
      <c r="DND265" s="89"/>
      <c r="DNE265" s="90"/>
      <c r="DNF265" s="90"/>
      <c r="DNG265" s="89"/>
      <c r="DNH265" s="87"/>
      <c r="DNI265" s="87"/>
      <c r="DNJ265" s="88"/>
      <c r="DNK265" s="80"/>
      <c r="DNL265" s="87"/>
      <c r="DNM265" s="89"/>
      <c r="DNN265" s="89"/>
      <c r="DNO265" s="90"/>
      <c r="DNP265" s="90"/>
      <c r="DNQ265" s="89"/>
      <c r="DNR265" s="87"/>
      <c r="DNS265" s="87"/>
      <c r="DNT265" s="88"/>
      <c r="DNU265" s="80"/>
      <c r="DNV265" s="87"/>
      <c r="DNW265" s="89"/>
      <c r="DNX265" s="89"/>
      <c r="DNY265" s="90"/>
      <c r="DNZ265" s="90"/>
      <c r="DOA265" s="89"/>
      <c r="DOB265" s="87"/>
      <c r="DOC265" s="87"/>
      <c r="DOD265" s="88"/>
      <c r="DOE265" s="80"/>
      <c r="DOF265" s="87"/>
      <c r="DOG265" s="89"/>
      <c r="DOH265" s="89"/>
      <c r="DOI265" s="90"/>
      <c r="DOJ265" s="90"/>
      <c r="DOK265" s="89"/>
      <c r="DOL265" s="87"/>
      <c r="DOM265" s="87"/>
      <c r="DON265" s="88"/>
      <c r="DOO265" s="80"/>
      <c r="DOP265" s="87"/>
      <c r="DOQ265" s="89"/>
      <c r="DOR265" s="89"/>
      <c r="DOS265" s="90"/>
      <c r="DOT265" s="90"/>
      <c r="DOU265" s="89"/>
      <c r="DOV265" s="87"/>
      <c r="DOW265" s="87"/>
      <c r="DOX265" s="88"/>
      <c r="DOY265" s="80"/>
      <c r="DOZ265" s="87"/>
      <c r="DPA265" s="89"/>
      <c r="DPB265" s="89"/>
      <c r="DPC265" s="90"/>
      <c r="DPD265" s="90"/>
      <c r="DPE265" s="89"/>
      <c r="DPF265" s="87"/>
      <c r="DPG265" s="87"/>
      <c r="DPH265" s="88"/>
      <c r="DPI265" s="80"/>
      <c r="DPJ265" s="87"/>
      <c r="DPK265" s="89"/>
      <c r="DPL265" s="89"/>
      <c r="DPM265" s="90"/>
      <c r="DPN265" s="90"/>
      <c r="DPO265" s="89"/>
      <c r="DPP265" s="87"/>
      <c r="DPQ265" s="87"/>
      <c r="DPR265" s="88"/>
      <c r="DPS265" s="80"/>
      <c r="DPT265" s="87"/>
      <c r="DPU265" s="89"/>
      <c r="DPV265" s="89"/>
      <c r="DPW265" s="90"/>
      <c r="DPX265" s="90"/>
      <c r="DPY265" s="89"/>
      <c r="DPZ265" s="87"/>
      <c r="DQA265" s="87"/>
      <c r="DQB265" s="88"/>
      <c r="DQC265" s="80"/>
      <c r="DQD265" s="87"/>
      <c r="DQE265" s="89"/>
      <c r="DQF265" s="89"/>
      <c r="DQG265" s="90"/>
      <c r="DQH265" s="90"/>
      <c r="DQI265" s="89"/>
      <c r="DQJ265" s="87"/>
      <c r="DQK265" s="87"/>
      <c r="DQL265" s="88"/>
      <c r="DQM265" s="80"/>
      <c r="DQN265" s="87"/>
      <c r="DQO265" s="89"/>
      <c r="DQP265" s="89"/>
      <c r="DQQ265" s="90"/>
      <c r="DQR265" s="90"/>
      <c r="DQS265" s="89"/>
      <c r="DQT265" s="87"/>
      <c r="DQU265" s="87"/>
      <c r="DQV265" s="88"/>
      <c r="DQW265" s="80"/>
      <c r="DQX265" s="87"/>
      <c r="DQY265" s="89"/>
      <c r="DQZ265" s="89"/>
      <c r="DRA265" s="90"/>
      <c r="DRB265" s="90"/>
      <c r="DRC265" s="89"/>
      <c r="DRD265" s="87"/>
      <c r="DRE265" s="87"/>
      <c r="DRF265" s="88"/>
      <c r="DRG265" s="80"/>
      <c r="DRH265" s="87"/>
      <c r="DRI265" s="89"/>
      <c r="DRJ265" s="89"/>
      <c r="DRK265" s="90"/>
      <c r="DRL265" s="90"/>
      <c r="DRM265" s="89"/>
      <c r="DRN265" s="87"/>
      <c r="DRO265" s="87"/>
      <c r="DRP265" s="88"/>
      <c r="DRQ265" s="80"/>
      <c r="DRR265" s="87"/>
      <c r="DRS265" s="89"/>
      <c r="DRT265" s="89"/>
      <c r="DRU265" s="90"/>
      <c r="DRV265" s="90"/>
      <c r="DRW265" s="89"/>
      <c r="DRX265" s="87"/>
      <c r="DRY265" s="87"/>
      <c r="DRZ265" s="88"/>
      <c r="DSA265" s="80"/>
      <c r="DSB265" s="87"/>
      <c r="DSC265" s="89"/>
      <c r="DSD265" s="89"/>
      <c r="DSE265" s="90"/>
      <c r="DSF265" s="90"/>
      <c r="DSG265" s="89"/>
      <c r="DSH265" s="87"/>
      <c r="DSI265" s="87"/>
      <c r="DSJ265" s="88"/>
      <c r="DSK265" s="80"/>
      <c r="DSL265" s="87"/>
      <c r="DSM265" s="89"/>
      <c r="DSN265" s="89"/>
      <c r="DSO265" s="90"/>
      <c r="DSP265" s="90"/>
      <c r="DSQ265" s="89"/>
      <c r="DSR265" s="87"/>
      <c r="DSS265" s="87"/>
      <c r="DST265" s="88"/>
      <c r="DSU265" s="80"/>
      <c r="DSV265" s="87"/>
      <c r="DSW265" s="89"/>
      <c r="DSX265" s="89"/>
      <c r="DSY265" s="90"/>
      <c r="DSZ265" s="90"/>
      <c r="DTA265" s="89"/>
      <c r="DTB265" s="87"/>
      <c r="DTC265" s="87"/>
      <c r="DTD265" s="88"/>
      <c r="DTE265" s="80"/>
      <c r="DTF265" s="87"/>
      <c r="DTG265" s="89"/>
      <c r="DTH265" s="89"/>
      <c r="DTI265" s="90"/>
      <c r="DTJ265" s="90"/>
      <c r="DTK265" s="89"/>
      <c r="DTL265" s="87"/>
      <c r="DTM265" s="87"/>
      <c r="DTN265" s="88"/>
      <c r="DTO265" s="80"/>
      <c r="DTP265" s="87"/>
      <c r="DTQ265" s="89"/>
      <c r="DTR265" s="89"/>
      <c r="DTS265" s="90"/>
      <c r="DTT265" s="90"/>
      <c r="DTU265" s="89"/>
      <c r="DTV265" s="87"/>
      <c r="DTW265" s="87"/>
      <c r="DTX265" s="88"/>
      <c r="DTY265" s="80"/>
      <c r="DTZ265" s="87"/>
      <c r="DUA265" s="89"/>
      <c r="DUB265" s="89"/>
      <c r="DUC265" s="90"/>
      <c r="DUD265" s="90"/>
      <c r="DUE265" s="89"/>
      <c r="DUF265" s="87"/>
      <c r="DUG265" s="87"/>
      <c r="DUH265" s="88"/>
      <c r="DUI265" s="80"/>
      <c r="DUJ265" s="87"/>
      <c r="DUK265" s="89"/>
      <c r="DUL265" s="89"/>
      <c r="DUM265" s="90"/>
      <c r="DUN265" s="90"/>
      <c r="DUO265" s="89"/>
      <c r="DUP265" s="87"/>
      <c r="DUQ265" s="87"/>
      <c r="DUR265" s="88"/>
      <c r="DUS265" s="80"/>
      <c r="DUT265" s="87"/>
      <c r="DUU265" s="89"/>
      <c r="DUV265" s="89"/>
      <c r="DUW265" s="90"/>
      <c r="DUX265" s="90"/>
      <c r="DUY265" s="89"/>
      <c r="DUZ265" s="87"/>
      <c r="DVA265" s="87"/>
      <c r="DVB265" s="88"/>
      <c r="DVC265" s="80"/>
      <c r="DVD265" s="87"/>
      <c r="DVE265" s="89"/>
      <c r="DVF265" s="89"/>
      <c r="DVG265" s="90"/>
      <c r="DVH265" s="90"/>
      <c r="DVI265" s="89"/>
      <c r="DVJ265" s="87"/>
      <c r="DVK265" s="87"/>
      <c r="DVL265" s="88"/>
      <c r="DVM265" s="80"/>
      <c r="DVN265" s="87"/>
      <c r="DVO265" s="89"/>
      <c r="DVP265" s="89"/>
      <c r="DVQ265" s="90"/>
      <c r="DVR265" s="90"/>
      <c r="DVS265" s="89"/>
      <c r="DVT265" s="87"/>
      <c r="DVU265" s="87"/>
      <c r="DVV265" s="88"/>
      <c r="DVW265" s="80"/>
      <c r="DVX265" s="87"/>
      <c r="DVY265" s="89"/>
      <c r="DVZ265" s="89"/>
      <c r="DWA265" s="90"/>
      <c r="DWB265" s="90"/>
      <c r="DWC265" s="89"/>
      <c r="DWD265" s="87"/>
      <c r="DWE265" s="87"/>
      <c r="DWF265" s="88"/>
      <c r="DWG265" s="80"/>
      <c r="DWH265" s="87"/>
      <c r="DWI265" s="89"/>
      <c r="DWJ265" s="89"/>
      <c r="DWK265" s="90"/>
      <c r="DWL265" s="90"/>
      <c r="DWM265" s="89"/>
      <c r="DWN265" s="87"/>
      <c r="DWO265" s="87"/>
      <c r="DWP265" s="88"/>
      <c r="DWQ265" s="80"/>
      <c r="DWR265" s="87"/>
      <c r="DWS265" s="89"/>
      <c r="DWT265" s="89"/>
      <c r="DWU265" s="90"/>
      <c r="DWV265" s="90"/>
      <c r="DWW265" s="89"/>
      <c r="DWX265" s="87"/>
      <c r="DWY265" s="87"/>
      <c r="DWZ265" s="88"/>
      <c r="DXA265" s="80"/>
      <c r="DXB265" s="87"/>
      <c r="DXC265" s="89"/>
      <c r="DXD265" s="89"/>
      <c r="DXE265" s="90"/>
      <c r="DXF265" s="90"/>
      <c r="DXG265" s="89"/>
      <c r="DXH265" s="87"/>
      <c r="DXI265" s="87"/>
      <c r="DXJ265" s="88"/>
      <c r="DXK265" s="80"/>
      <c r="DXL265" s="87"/>
      <c r="DXM265" s="89"/>
      <c r="DXN265" s="89"/>
      <c r="DXO265" s="90"/>
      <c r="DXP265" s="90"/>
      <c r="DXQ265" s="89"/>
      <c r="DXR265" s="87"/>
      <c r="DXS265" s="87"/>
      <c r="DXT265" s="88"/>
      <c r="DXU265" s="80"/>
      <c r="DXV265" s="87"/>
      <c r="DXW265" s="89"/>
      <c r="DXX265" s="89"/>
      <c r="DXY265" s="90"/>
      <c r="DXZ265" s="90"/>
      <c r="DYA265" s="89"/>
      <c r="DYB265" s="87"/>
      <c r="DYC265" s="87"/>
      <c r="DYD265" s="88"/>
      <c r="DYE265" s="80"/>
      <c r="DYF265" s="87"/>
      <c r="DYG265" s="89"/>
      <c r="DYH265" s="89"/>
      <c r="DYI265" s="90"/>
      <c r="DYJ265" s="90"/>
      <c r="DYK265" s="89"/>
      <c r="DYL265" s="87"/>
      <c r="DYM265" s="87"/>
      <c r="DYN265" s="88"/>
      <c r="DYO265" s="80"/>
      <c r="DYP265" s="87"/>
      <c r="DYQ265" s="89"/>
      <c r="DYR265" s="89"/>
      <c r="DYS265" s="90"/>
      <c r="DYT265" s="90"/>
      <c r="DYU265" s="89"/>
      <c r="DYV265" s="87"/>
      <c r="DYW265" s="87"/>
      <c r="DYX265" s="88"/>
      <c r="DYY265" s="80"/>
      <c r="DYZ265" s="87"/>
      <c r="DZA265" s="89"/>
      <c r="DZB265" s="89"/>
      <c r="DZC265" s="90"/>
      <c r="DZD265" s="90"/>
      <c r="DZE265" s="89"/>
      <c r="DZF265" s="87"/>
      <c r="DZG265" s="87"/>
      <c r="DZH265" s="88"/>
      <c r="DZI265" s="80"/>
      <c r="DZJ265" s="87"/>
      <c r="DZK265" s="89"/>
      <c r="DZL265" s="89"/>
      <c r="DZM265" s="90"/>
      <c r="DZN265" s="90"/>
      <c r="DZO265" s="89"/>
      <c r="DZP265" s="87"/>
      <c r="DZQ265" s="87"/>
      <c r="DZR265" s="88"/>
      <c r="DZS265" s="80"/>
      <c r="DZT265" s="87"/>
      <c r="DZU265" s="89"/>
      <c r="DZV265" s="89"/>
      <c r="DZW265" s="90"/>
      <c r="DZX265" s="90"/>
      <c r="DZY265" s="89"/>
      <c r="DZZ265" s="87"/>
      <c r="EAA265" s="87"/>
      <c r="EAB265" s="88"/>
      <c r="EAC265" s="80"/>
      <c r="EAD265" s="87"/>
      <c r="EAE265" s="89"/>
      <c r="EAF265" s="89"/>
      <c r="EAG265" s="90"/>
      <c r="EAH265" s="90"/>
      <c r="EAI265" s="89"/>
      <c r="EAJ265" s="87"/>
      <c r="EAK265" s="87"/>
      <c r="EAL265" s="88"/>
      <c r="EAM265" s="80"/>
      <c r="EAN265" s="87"/>
      <c r="EAO265" s="89"/>
      <c r="EAP265" s="89"/>
      <c r="EAQ265" s="90"/>
      <c r="EAR265" s="90"/>
      <c r="EAS265" s="89"/>
      <c r="EAT265" s="87"/>
      <c r="EAU265" s="87"/>
      <c r="EAV265" s="88"/>
      <c r="EAW265" s="80"/>
      <c r="EAX265" s="87"/>
      <c r="EAY265" s="89"/>
      <c r="EAZ265" s="89"/>
      <c r="EBA265" s="90"/>
      <c r="EBB265" s="90"/>
      <c r="EBC265" s="89"/>
      <c r="EBD265" s="87"/>
      <c r="EBE265" s="87"/>
      <c r="EBF265" s="88"/>
      <c r="EBG265" s="80"/>
      <c r="EBH265" s="87"/>
      <c r="EBI265" s="89"/>
      <c r="EBJ265" s="89"/>
      <c r="EBK265" s="90"/>
      <c r="EBL265" s="90"/>
      <c r="EBM265" s="89"/>
      <c r="EBN265" s="87"/>
      <c r="EBO265" s="87"/>
      <c r="EBP265" s="88"/>
      <c r="EBQ265" s="80"/>
      <c r="EBR265" s="87"/>
      <c r="EBS265" s="89"/>
      <c r="EBT265" s="89"/>
      <c r="EBU265" s="90"/>
      <c r="EBV265" s="90"/>
      <c r="EBW265" s="89"/>
      <c r="EBX265" s="87"/>
      <c r="EBY265" s="87"/>
      <c r="EBZ265" s="88"/>
      <c r="ECA265" s="80"/>
      <c r="ECB265" s="87"/>
      <c r="ECC265" s="89"/>
      <c r="ECD265" s="89"/>
      <c r="ECE265" s="90"/>
      <c r="ECF265" s="90"/>
      <c r="ECG265" s="89"/>
      <c r="ECH265" s="87"/>
      <c r="ECI265" s="87"/>
      <c r="ECJ265" s="88"/>
      <c r="ECK265" s="80"/>
      <c r="ECL265" s="87"/>
      <c r="ECM265" s="89"/>
      <c r="ECN265" s="89"/>
      <c r="ECO265" s="90"/>
      <c r="ECP265" s="90"/>
      <c r="ECQ265" s="89"/>
      <c r="ECR265" s="87"/>
      <c r="ECS265" s="87"/>
      <c r="ECT265" s="88"/>
      <c r="ECU265" s="80"/>
      <c r="ECV265" s="87"/>
      <c r="ECW265" s="89"/>
      <c r="ECX265" s="89"/>
      <c r="ECY265" s="90"/>
      <c r="ECZ265" s="90"/>
      <c r="EDA265" s="89"/>
      <c r="EDB265" s="87"/>
      <c r="EDC265" s="87"/>
      <c r="EDD265" s="88"/>
      <c r="EDE265" s="80"/>
      <c r="EDF265" s="87"/>
      <c r="EDG265" s="89"/>
      <c r="EDH265" s="89"/>
      <c r="EDI265" s="90"/>
      <c r="EDJ265" s="90"/>
      <c r="EDK265" s="89"/>
      <c r="EDL265" s="87"/>
      <c r="EDM265" s="87"/>
      <c r="EDN265" s="88"/>
      <c r="EDO265" s="80"/>
      <c r="EDP265" s="87"/>
      <c r="EDQ265" s="89"/>
      <c r="EDR265" s="89"/>
      <c r="EDS265" s="90"/>
      <c r="EDT265" s="90"/>
      <c r="EDU265" s="89"/>
      <c r="EDV265" s="87"/>
      <c r="EDW265" s="87"/>
      <c r="EDX265" s="88"/>
      <c r="EDY265" s="80"/>
      <c r="EDZ265" s="87"/>
      <c r="EEA265" s="89"/>
      <c r="EEB265" s="89"/>
      <c r="EEC265" s="90"/>
      <c r="EED265" s="90"/>
      <c r="EEE265" s="89"/>
      <c r="EEF265" s="87"/>
      <c r="EEG265" s="87"/>
      <c r="EEH265" s="88"/>
      <c r="EEI265" s="80"/>
      <c r="EEJ265" s="87"/>
      <c r="EEK265" s="89"/>
      <c r="EEL265" s="89"/>
      <c r="EEM265" s="90"/>
      <c r="EEN265" s="90"/>
      <c r="EEO265" s="89"/>
      <c r="EEP265" s="87"/>
      <c r="EEQ265" s="87"/>
      <c r="EER265" s="88"/>
      <c r="EES265" s="80"/>
      <c r="EET265" s="87"/>
      <c r="EEU265" s="89"/>
      <c r="EEV265" s="89"/>
      <c r="EEW265" s="90"/>
      <c r="EEX265" s="90"/>
      <c r="EEY265" s="89"/>
      <c r="EEZ265" s="87"/>
      <c r="EFA265" s="87"/>
      <c r="EFB265" s="88"/>
      <c r="EFC265" s="80"/>
      <c r="EFD265" s="87"/>
      <c r="EFE265" s="89"/>
      <c r="EFF265" s="89"/>
      <c r="EFG265" s="90"/>
      <c r="EFH265" s="90"/>
      <c r="EFI265" s="89"/>
      <c r="EFJ265" s="87"/>
      <c r="EFK265" s="87"/>
      <c r="EFL265" s="88"/>
      <c r="EFM265" s="80"/>
      <c r="EFN265" s="87"/>
      <c r="EFO265" s="89"/>
      <c r="EFP265" s="89"/>
      <c r="EFQ265" s="90"/>
      <c r="EFR265" s="90"/>
      <c r="EFS265" s="89"/>
      <c r="EFT265" s="87"/>
      <c r="EFU265" s="87"/>
      <c r="EFV265" s="88"/>
      <c r="EFW265" s="80"/>
      <c r="EFX265" s="87"/>
      <c r="EFY265" s="89"/>
      <c r="EFZ265" s="89"/>
      <c r="EGA265" s="90"/>
      <c r="EGB265" s="90"/>
      <c r="EGC265" s="89"/>
      <c r="EGD265" s="87"/>
      <c r="EGE265" s="87"/>
      <c r="EGF265" s="88"/>
      <c r="EGG265" s="80"/>
      <c r="EGH265" s="87"/>
      <c r="EGI265" s="89"/>
      <c r="EGJ265" s="89"/>
      <c r="EGK265" s="90"/>
      <c r="EGL265" s="90"/>
      <c r="EGM265" s="89"/>
      <c r="EGN265" s="87"/>
      <c r="EGO265" s="87"/>
      <c r="EGP265" s="88"/>
      <c r="EGQ265" s="80"/>
      <c r="EGR265" s="87"/>
      <c r="EGS265" s="89"/>
      <c r="EGT265" s="89"/>
      <c r="EGU265" s="90"/>
      <c r="EGV265" s="90"/>
      <c r="EGW265" s="89"/>
      <c r="EGX265" s="87"/>
      <c r="EGY265" s="87"/>
      <c r="EGZ265" s="88"/>
      <c r="EHA265" s="80"/>
      <c r="EHB265" s="87"/>
      <c r="EHC265" s="89"/>
      <c r="EHD265" s="89"/>
      <c r="EHE265" s="90"/>
      <c r="EHF265" s="90"/>
      <c r="EHG265" s="89"/>
      <c r="EHH265" s="87"/>
      <c r="EHI265" s="87"/>
      <c r="EHJ265" s="88"/>
      <c r="EHK265" s="80"/>
      <c r="EHL265" s="87"/>
      <c r="EHM265" s="89"/>
      <c r="EHN265" s="89"/>
      <c r="EHO265" s="90"/>
      <c r="EHP265" s="90"/>
      <c r="EHQ265" s="89"/>
      <c r="EHR265" s="87"/>
      <c r="EHS265" s="87"/>
      <c r="EHT265" s="88"/>
      <c r="EHU265" s="80"/>
      <c r="EHV265" s="87"/>
      <c r="EHW265" s="89"/>
      <c r="EHX265" s="89"/>
      <c r="EHY265" s="90"/>
      <c r="EHZ265" s="90"/>
      <c r="EIA265" s="89"/>
      <c r="EIB265" s="87"/>
      <c r="EIC265" s="87"/>
      <c r="EID265" s="88"/>
      <c r="EIE265" s="80"/>
      <c r="EIF265" s="87"/>
      <c r="EIG265" s="89"/>
      <c r="EIH265" s="89"/>
      <c r="EII265" s="90"/>
      <c r="EIJ265" s="90"/>
      <c r="EIK265" s="89"/>
      <c r="EIL265" s="87"/>
      <c r="EIM265" s="87"/>
      <c r="EIN265" s="88"/>
      <c r="EIO265" s="80"/>
      <c r="EIP265" s="87"/>
      <c r="EIQ265" s="89"/>
      <c r="EIR265" s="89"/>
      <c r="EIS265" s="90"/>
      <c r="EIT265" s="90"/>
      <c r="EIU265" s="89"/>
      <c r="EIV265" s="87"/>
      <c r="EIW265" s="87"/>
      <c r="EIX265" s="88"/>
      <c r="EIY265" s="80"/>
      <c r="EIZ265" s="87"/>
      <c r="EJA265" s="89"/>
      <c r="EJB265" s="89"/>
      <c r="EJC265" s="90"/>
      <c r="EJD265" s="90"/>
      <c r="EJE265" s="89"/>
      <c r="EJF265" s="87"/>
      <c r="EJG265" s="87"/>
      <c r="EJH265" s="88"/>
      <c r="EJI265" s="80"/>
      <c r="EJJ265" s="87"/>
      <c r="EJK265" s="89"/>
      <c r="EJL265" s="89"/>
      <c r="EJM265" s="90"/>
      <c r="EJN265" s="90"/>
      <c r="EJO265" s="89"/>
      <c r="EJP265" s="87"/>
      <c r="EJQ265" s="87"/>
      <c r="EJR265" s="88"/>
      <c r="EJS265" s="80"/>
      <c r="EJT265" s="87"/>
      <c r="EJU265" s="89"/>
      <c r="EJV265" s="89"/>
      <c r="EJW265" s="90"/>
      <c r="EJX265" s="90"/>
      <c r="EJY265" s="89"/>
      <c r="EJZ265" s="87"/>
      <c r="EKA265" s="87"/>
      <c r="EKB265" s="88"/>
      <c r="EKC265" s="80"/>
      <c r="EKD265" s="87"/>
      <c r="EKE265" s="89"/>
      <c r="EKF265" s="89"/>
      <c r="EKG265" s="90"/>
      <c r="EKH265" s="90"/>
      <c r="EKI265" s="89"/>
      <c r="EKJ265" s="87"/>
      <c r="EKK265" s="87"/>
      <c r="EKL265" s="88"/>
      <c r="EKM265" s="80"/>
      <c r="EKN265" s="87"/>
      <c r="EKO265" s="89"/>
      <c r="EKP265" s="89"/>
      <c r="EKQ265" s="90"/>
      <c r="EKR265" s="90"/>
      <c r="EKS265" s="89"/>
      <c r="EKT265" s="87"/>
      <c r="EKU265" s="87"/>
      <c r="EKV265" s="88"/>
      <c r="EKW265" s="80"/>
      <c r="EKX265" s="87"/>
      <c r="EKY265" s="89"/>
      <c r="EKZ265" s="89"/>
      <c r="ELA265" s="90"/>
      <c r="ELB265" s="90"/>
      <c r="ELC265" s="89"/>
      <c r="ELD265" s="87"/>
      <c r="ELE265" s="87"/>
      <c r="ELF265" s="88"/>
      <c r="ELG265" s="80"/>
      <c r="ELH265" s="87"/>
      <c r="ELI265" s="89"/>
      <c r="ELJ265" s="89"/>
      <c r="ELK265" s="90"/>
      <c r="ELL265" s="90"/>
      <c r="ELM265" s="89"/>
      <c r="ELN265" s="87"/>
      <c r="ELO265" s="87"/>
      <c r="ELP265" s="88"/>
      <c r="ELQ265" s="80"/>
      <c r="ELR265" s="87"/>
      <c r="ELS265" s="89"/>
      <c r="ELT265" s="89"/>
      <c r="ELU265" s="90"/>
      <c r="ELV265" s="90"/>
      <c r="ELW265" s="89"/>
      <c r="ELX265" s="87"/>
      <c r="ELY265" s="87"/>
      <c r="ELZ265" s="88"/>
      <c r="EMA265" s="80"/>
      <c r="EMB265" s="87"/>
      <c r="EMC265" s="89"/>
      <c r="EMD265" s="89"/>
      <c r="EME265" s="90"/>
      <c r="EMF265" s="90"/>
      <c r="EMG265" s="89"/>
      <c r="EMH265" s="87"/>
      <c r="EMI265" s="87"/>
      <c r="EMJ265" s="88"/>
      <c r="EMK265" s="80"/>
      <c r="EML265" s="87"/>
      <c r="EMM265" s="89"/>
      <c r="EMN265" s="89"/>
      <c r="EMO265" s="90"/>
      <c r="EMP265" s="90"/>
      <c r="EMQ265" s="89"/>
      <c r="EMR265" s="87"/>
      <c r="EMS265" s="87"/>
      <c r="EMT265" s="88"/>
      <c r="EMU265" s="80"/>
      <c r="EMV265" s="87"/>
      <c r="EMW265" s="89"/>
      <c r="EMX265" s="89"/>
      <c r="EMY265" s="90"/>
      <c r="EMZ265" s="90"/>
      <c r="ENA265" s="89"/>
      <c r="ENB265" s="87"/>
      <c r="ENC265" s="87"/>
      <c r="END265" s="88"/>
      <c r="ENE265" s="80"/>
      <c r="ENF265" s="87"/>
      <c r="ENG265" s="89"/>
      <c r="ENH265" s="89"/>
      <c r="ENI265" s="90"/>
      <c r="ENJ265" s="90"/>
      <c r="ENK265" s="89"/>
      <c r="ENL265" s="87"/>
      <c r="ENM265" s="87"/>
      <c r="ENN265" s="88"/>
      <c r="ENO265" s="80"/>
      <c r="ENP265" s="87"/>
      <c r="ENQ265" s="89"/>
      <c r="ENR265" s="89"/>
      <c r="ENS265" s="90"/>
      <c r="ENT265" s="90"/>
      <c r="ENU265" s="89"/>
      <c r="ENV265" s="87"/>
      <c r="ENW265" s="87"/>
      <c r="ENX265" s="88"/>
      <c r="ENY265" s="80"/>
      <c r="ENZ265" s="87"/>
      <c r="EOA265" s="89"/>
      <c r="EOB265" s="89"/>
      <c r="EOC265" s="90"/>
      <c r="EOD265" s="90"/>
      <c r="EOE265" s="89"/>
      <c r="EOF265" s="87"/>
      <c r="EOG265" s="87"/>
      <c r="EOH265" s="88"/>
      <c r="EOI265" s="80"/>
      <c r="EOJ265" s="87"/>
      <c r="EOK265" s="89"/>
      <c r="EOL265" s="89"/>
      <c r="EOM265" s="90"/>
      <c r="EON265" s="90"/>
      <c r="EOO265" s="89"/>
      <c r="EOP265" s="87"/>
      <c r="EOQ265" s="87"/>
      <c r="EOR265" s="88"/>
      <c r="EOS265" s="80"/>
      <c r="EOT265" s="87"/>
      <c r="EOU265" s="89"/>
      <c r="EOV265" s="89"/>
      <c r="EOW265" s="90"/>
      <c r="EOX265" s="90"/>
      <c r="EOY265" s="89"/>
      <c r="EOZ265" s="87"/>
      <c r="EPA265" s="87"/>
      <c r="EPB265" s="88"/>
      <c r="EPC265" s="80"/>
      <c r="EPD265" s="87"/>
      <c r="EPE265" s="89"/>
      <c r="EPF265" s="89"/>
      <c r="EPG265" s="90"/>
      <c r="EPH265" s="90"/>
      <c r="EPI265" s="89"/>
      <c r="EPJ265" s="87"/>
      <c r="EPK265" s="87"/>
      <c r="EPL265" s="88"/>
      <c r="EPM265" s="80"/>
      <c r="EPN265" s="87"/>
      <c r="EPO265" s="89"/>
      <c r="EPP265" s="89"/>
      <c r="EPQ265" s="90"/>
      <c r="EPR265" s="90"/>
      <c r="EPS265" s="89"/>
      <c r="EPT265" s="87"/>
      <c r="EPU265" s="87"/>
      <c r="EPV265" s="88"/>
      <c r="EPW265" s="80"/>
      <c r="EPX265" s="87"/>
      <c r="EPY265" s="89"/>
      <c r="EPZ265" s="89"/>
      <c r="EQA265" s="90"/>
      <c r="EQB265" s="90"/>
      <c r="EQC265" s="89"/>
      <c r="EQD265" s="87"/>
      <c r="EQE265" s="87"/>
      <c r="EQF265" s="88"/>
      <c r="EQG265" s="80"/>
      <c r="EQH265" s="87"/>
      <c r="EQI265" s="89"/>
      <c r="EQJ265" s="89"/>
      <c r="EQK265" s="90"/>
      <c r="EQL265" s="90"/>
      <c r="EQM265" s="89"/>
      <c r="EQN265" s="87"/>
      <c r="EQO265" s="87"/>
      <c r="EQP265" s="88"/>
      <c r="EQQ265" s="80"/>
      <c r="EQR265" s="87"/>
      <c r="EQS265" s="89"/>
      <c r="EQT265" s="89"/>
      <c r="EQU265" s="90"/>
      <c r="EQV265" s="90"/>
      <c r="EQW265" s="89"/>
      <c r="EQX265" s="87"/>
      <c r="EQY265" s="87"/>
      <c r="EQZ265" s="88"/>
      <c r="ERA265" s="80"/>
      <c r="ERB265" s="87"/>
      <c r="ERC265" s="89"/>
      <c r="ERD265" s="89"/>
      <c r="ERE265" s="90"/>
      <c r="ERF265" s="90"/>
      <c r="ERG265" s="89"/>
      <c r="ERH265" s="87"/>
      <c r="ERI265" s="87"/>
      <c r="ERJ265" s="88"/>
      <c r="ERK265" s="80"/>
      <c r="ERL265" s="87"/>
      <c r="ERM265" s="89"/>
      <c r="ERN265" s="89"/>
      <c r="ERO265" s="90"/>
      <c r="ERP265" s="90"/>
      <c r="ERQ265" s="89"/>
      <c r="ERR265" s="87"/>
      <c r="ERS265" s="87"/>
      <c r="ERT265" s="88"/>
      <c r="ERU265" s="80"/>
      <c r="ERV265" s="87"/>
      <c r="ERW265" s="89"/>
      <c r="ERX265" s="89"/>
      <c r="ERY265" s="90"/>
      <c r="ERZ265" s="90"/>
      <c r="ESA265" s="89"/>
      <c r="ESB265" s="87"/>
      <c r="ESC265" s="87"/>
      <c r="ESD265" s="88"/>
      <c r="ESE265" s="80"/>
      <c r="ESF265" s="87"/>
      <c r="ESG265" s="89"/>
      <c r="ESH265" s="89"/>
      <c r="ESI265" s="90"/>
      <c r="ESJ265" s="90"/>
      <c r="ESK265" s="89"/>
      <c r="ESL265" s="87"/>
      <c r="ESM265" s="87"/>
      <c r="ESN265" s="88"/>
      <c r="ESO265" s="80"/>
      <c r="ESP265" s="87"/>
      <c r="ESQ265" s="89"/>
      <c r="ESR265" s="89"/>
      <c r="ESS265" s="90"/>
      <c r="EST265" s="90"/>
      <c r="ESU265" s="89"/>
      <c r="ESV265" s="87"/>
      <c r="ESW265" s="87"/>
      <c r="ESX265" s="88"/>
      <c r="ESY265" s="80"/>
      <c r="ESZ265" s="87"/>
      <c r="ETA265" s="89"/>
      <c r="ETB265" s="89"/>
      <c r="ETC265" s="90"/>
      <c r="ETD265" s="90"/>
      <c r="ETE265" s="89"/>
      <c r="ETF265" s="87"/>
      <c r="ETG265" s="87"/>
      <c r="ETH265" s="88"/>
      <c r="ETI265" s="80"/>
      <c r="ETJ265" s="87"/>
      <c r="ETK265" s="89"/>
      <c r="ETL265" s="89"/>
      <c r="ETM265" s="90"/>
      <c r="ETN265" s="90"/>
      <c r="ETO265" s="89"/>
      <c r="ETP265" s="87"/>
      <c r="ETQ265" s="87"/>
      <c r="ETR265" s="88"/>
      <c r="ETS265" s="80"/>
      <c r="ETT265" s="87"/>
      <c r="ETU265" s="89"/>
      <c r="ETV265" s="89"/>
      <c r="ETW265" s="90"/>
      <c r="ETX265" s="90"/>
      <c r="ETY265" s="89"/>
      <c r="ETZ265" s="87"/>
      <c r="EUA265" s="87"/>
      <c r="EUB265" s="88"/>
      <c r="EUC265" s="80"/>
      <c r="EUD265" s="87"/>
      <c r="EUE265" s="89"/>
      <c r="EUF265" s="89"/>
      <c r="EUG265" s="90"/>
      <c r="EUH265" s="90"/>
      <c r="EUI265" s="89"/>
      <c r="EUJ265" s="87"/>
      <c r="EUK265" s="87"/>
      <c r="EUL265" s="88"/>
      <c r="EUM265" s="80"/>
      <c r="EUN265" s="87"/>
      <c r="EUO265" s="89"/>
      <c r="EUP265" s="89"/>
      <c r="EUQ265" s="90"/>
      <c r="EUR265" s="90"/>
      <c r="EUS265" s="89"/>
      <c r="EUT265" s="87"/>
      <c r="EUU265" s="87"/>
      <c r="EUV265" s="88"/>
      <c r="EUW265" s="80"/>
      <c r="EUX265" s="87"/>
      <c r="EUY265" s="89"/>
      <c r="EUZ265" s="89"/>
      <c r="EVA265" s="90"/>
      <c r="EVB265" s="90"/>
      <c r="EVC265" s="89"/>
      <c r="EVD265" s="87"/>
      <c r="EVE265" s="87"/>
      <c r="EVF265" s="88"/>
      <c r="EVG265" s="80"/>
      <c r="EVH265" s="87"/>
      <c r="EVI265" s="89"/>
      <c r="EVJ265" s="89"/>
      <c r="EVK265" s="90"/>
      <c r="EVL265" s="90"/>
      <c r="EVM265" s="89"/>
      <c r="EVN265" s="87"/>
      <c r="EVO265" s="87"/>
      <c r="EVP265" s="88"/>
      <c r="EVQ265" s="80"/>
      <c r="EVR265" s="87"/>
      <c r="EVS265" s="89"/>
      <c r="EVT265" s="89"/>
      <c r="EVU265" s="90"/>
      <c r="EVV265" s="90"/>
      <c r="EVW265" s="89"/>
      <c r="EVX265" s="87"/>
      <c r="EVY265" s="87"/>
      <c r="EVZ265" s="88"/>
      <c r="EWA265" s="80"/>
      <c r="EWB265" s="87"/>
      <c r="EWC265" s="89"/>
      <c r="EWD265" s="89"/>
      <c r="EWE265" s="90"/>
      <c r="EWF265" s="90"/>
      <c r="EWG265" s="89"/>
      <c r="EWH265" s="87"/>
      <c r="EWI265" s="87"/>
      <c r="EWJ265" s="88"/>
      <c r="EWK265" s="80"/>
      <c r="EWL265" s="87"/>
      <c r="EWM265" s="89"/>
      <c r="EWN265" s="89"/>
      <c r="EWO265" s="90"/>
      <c r="EWP265" s="90"/>
      <c r="EWQ265" s="89"/>
      <c r="EWR265" s="87"/>
      <c r="EWS265" s="87"/>
      <c r="EWT265" s="88"/>
      <c r="EWU265" s="80"/>
      <c r="EWV265" s="87"/>
      <c r="EWW265" s="89"/>
      <c r="EWX265" s="89"/>
      <c r="EWY265" s="90"/>
      <c r="EWZ265" s="90"/>
      <c r="EXA265" s="89"/>
      <c r="EXB265" s="87"/>
      <c r="EXC265" s="87"/>
      <c r="EXD265" s="88"/>
      <c r="EXE265" s="80"/>
      <c r="EXF265" s="87"/>
      <c r="EXG265" s="89"/>
      <c r="EXH265" s="89"/>
      <c r="EXI265" s="90"/>
      <c r="EXJ265" s="90"/>
      <c r="EXK265" s="89"/>
      <c r="EXL265" s="87"/>
      <c r="EXM265" s="87"/>
      <c r="EXN265" s="88"/>
      <c r="EXO265" s="80"/>
      <c r="EXP265" s="87"/>
      <c r="EXQ265" s="89"/>
      <c r="EXR265" s="89"/>
      <c r="EXS265" s="90"/>
      <c r="EXT265" s="90"/>
      <c r="EXU265" s="89"/>
      <c r="EXV265" s="87"/>
      <c r="EXW265" s="87"/>
      <c r="EXX265" s="88"/>
      <c r="EXY265" s="80"/>
      <c r="EXZ265" s="87"/>
      <c r="EYA265" s="89"/>
      <c r="EYB265" s="89"/>
      <c r="EYC265" s="90"/>
      <c r="EYD265" s="90"/>
      <c r="EYE265" s="89"/>
      <c r="EYF265" s="87"/>
      <c r="EYG265" s="87"/>
      <c r="EYH265" s="88"/>
      <c r="EYI265" s="80"/>
      <c r="EYJ265" s="87"/>
      <c r="EYK265" s="89"/>
      <c r="EYL265" s="89"/>
      <c r="EYM265" s="90"/>
      <c r="EYN265" s="90"/>
      <c r="EYO265" s="89"/>
      <c r="EYP265" s="87"/>
      <c r="EYQ265" s="87"/>
      <c r="EYR265" s="88"/>
      <c r="EYS265" s="80"/>
      <c r="EYT265" s="87"/>
      <c r="EYU265" s="89"/>
      <c r="EYV265" s="89"/>
      <c r="EYW265" s="90"/>
      <c r="EYX265" s="90"/>
      <c r="EYY265" s="89"/>
      <c r="EYZ265" s="87"/>
      <c r="EZA265" s="87"/>
      <c r="EZB265" s="88"/>
      <c r="EZC265" s="80"/>
      <c r="EZD265" s="87"/>
      <c r="EZE265" s="89"/>
      <c r="EZF265" s="89"/>
      <c r="EZG265" s="90"/>
      <c r="EZH265" s="90"/>
      <c r="EZI265" s="89"/>
      <c r="EZJ265" s="87"/>
      <c r="EZK265" s="87"/>
      <c r="EZL265" s="88"/>
      <c r="EZM265" s="80"/>
      <c r="EZN265" s="87"/>
      <c r="EZO265" s="89"/>
      <c r="EZP265" s="89"/>
      <c r="EZQ265" s="90"/>
      <c r="EZR265" s="90"/>
      <c r="EZS265" s="89"/>
      <c r="EZT265" s="87"/>
      <c r="EZU265" s="87"/>
      <c r="EZV265" s="88"/>
      <c r="EZW265" s="80"/>
      <c r="EZX265" s="87"/>
      <c r="EZY265" s="89"/>
      <c r="EZZ265" s="89"/>
      <c r="FAA265" s="90"/>
      <c r="FAB265" s="90"/>
      <c r="FAC265" s="89"/>
      <c r="FAD265" s="87"/>
      <c r="FAE265" s="87"/>
      <c r="FAF265" s="88"/>
      <c r="FAG265" s="80"/>
      <c r="FAH265" s="87"/>
      <c r="FAI265" s="89"/>
      <c r="FAJ265" s="89"/>
      <c r="FAK265" s="90"/>
      <c r="FAL265" s="90"/>
      <c r="FAM265" s="89"/>
      <c r="FAN265" s="87"/>
      <c r="FAO265" s="87"/>
      <c r="FAP265" s="88"/>
      <c r="FAQ265" s="80"/>
      <c r="FAR265" s="87"/>
      <c r="FAS265" s="89"/>
      <c r="FAT265" s="89"/>
      <c r="FAU265" s="90"/>
      <c r="FAV265" s="90"/>
      <c r="FAW265" s="89"/>
      <c r="FAX265" s="87"/>
      <c r="FAY265" s="87"/>
      <c r="FAZ265" s="88"/>
      <c r="FBA265" s="80"/>
      <c r="FBB265" s="87"/>
      <c r="FBC265" s="89"/>
      <c r="FBD265" s="89"/>
      <c r="FBE265" s="90"/>
      <c r="FBF265" s="90"/>
      <c r="FBG265" s="89"/>
      <c r="FBH265" s="87"/>
      <c r="FBI265" s="87"/>
      <c r="FBJ265" s="88"/>
      <c r="FBK265" s="80"/>
      <c r="FBL265" s="87"/>
      <c r="FBM265" s="89"/>
      <c r="FBN265" s="89"/>
      <c r="FBO265" s="90"/>
      <c r="FBP265" s="90"/>
      <c r="FBQ265" s="89"/>
      <c r="FBR265" s="87"/>
      <c r="FBS265" s="87"/>
      <c r="FBT265" s="88"/>
      <c r="FBU265" s="80"/>
      <c r="FBV265" s="87"/>
      <c r="FBW265" s="89"/>
      <c r="FBX265" s="89"/>
      <c r="FBY265" s="90"/>
      <c r="FBZ265" s="90"/>
      <c r="FCA265" s="89"/>
      <c r="FCB265" s="87"/>
      <c r="FCC265" s="87"/>
      <c r="FCD265" s="88"/>
      <c r="FCE265" s="80"/>
      <c r="FCF265" s="87"/>
      <c r="FCG265" s="89"/>
      <c r="FCH265" s="89"/>
      <c r="FCI265" s="90"/>
      <c r="FCJ265" s="90"/>
      <c r="FCK265" s="89"/>
      <c r="FCL265" s="87"/>
      <c r="FCM265" s="87"/>
      <c r="FCN265" s="88"/>
      <c r="FCO265" s="80"/>
      <c r="FCP265" s="87"/>
      <c r="FCQ265" s="89"/>
      <c r="FCR265" s="89"/>
      <c r="FCS265" s="90"/>
      <c r="FCT265" s="90"/>
      <c r="FCU265" s="89"/>
      <c r="FCV265" s="87"/>
      <c r="FCW265" s="87"/>
      <c r="FCX265" s="88"/>
      <c r="FCY265" s="80"/>
      <c r="FCZ265" s="87"/>
      <c r="FDA265" s="89"/>
      <c r="FDB265" s="89"/>
      <c r="FDC265" s="90"/>
      <c r="FDD265" s="90"/>
      <c r="FDE265" s="89"/>
      <c r="FDF265" s="87"/>
      <c r="FDG265" s="87"/>
      <c r="FDH265" s="88"/>
      <c r="FDI265" s="80"/>
      <c r="FDJ265" s="87"/>
      <c r="FDK265" s="89"/>
      <c r="FDL265" s="89"/>
      <c r="FDM265" s="90"/>
      <c r="FDN265" s="90"/>
      <c r="FDO265" s="89"/>
      <c r="FDP265" s="87"/>
      <c r="FDQ265" s="87"/>
      <c r="FDR265" s="88"/>
      <c r="FDS265" s="80"/>
      <c r="FDT265" s="87"/>
      <c r="FDU265" s="89"/>
      <c r="FDV265" s="89"/>
      <c r="FDW265" s="90"/>
      <c r="FDX265" s="90"/>
      <c r="FDY265" s="89"/>
      <c r="FDZ265" s="87"/>
      <c r="FEA265" s="87"/>
      <c r="FEB265" s="88"/>
      <c r="FEC265" s="80"/>
      <c r="FED265" s="87"/>
      <c r="FEE265" s="89"/>
      <c r="FEF265" s="89"/>
      <c r="FEG265" s="90"/>
      <c r="FEH265" s="90"/>
      <c r="FEI265" s="89"/>
      <c r="FEJ265" s="87"/>
      <c r="FEK265" s="87"/>
      <c r="FEL265" s="88"/>
      <c r="FEM265" s="80"/>
      <c r="FEN265" s="87"/>
      <c r="FEO265" s="89"/>
      <c r="FEP265" s="89"/>
      <c r="FEQ265" s="90"/>
      <c r="FER265" s="90"/>
      <c r="FES265" s="89"/>
      <c r="FET265" s="87"/>
      <c r="FEU265" s="87"/>
      <c r="FEV265" s="88"/>
      <c r="FEW265" s="80"/>
      <c r="FEX265" s="87"/>
      <c r="FEY265" s="89"/>
      <c r="FEZ265" s="89"/>
      <c r="FFA265" s="90"/>
      <c r="FFB265" s="90"/>
      <c r="FFC265" s="89"/>
      <c r="FFD265" s="87"/>
      <c r="FFE265" s="87"/>
      <c r="FFF265" s="88"/>
      <c r="FFG265" s="80"/>
      <c r="FFH265" s="87"/>
      <c r="FFI265" s="89"/>
      <c r="FFJ265" s="89"/>
      <c r="FFK265" s="90"/>
      <c r="FFL265" s="90"/>
      <c r="FFM265" s="89"/>
      <c r="FFN265" s="87"/>
      <c r="FFO265" s="87"/>
      <c r="FFP265" s="88"/>
      <c r="FFQ265" s="80"/>
      <c r="FFR265" s="87"/>
      <c r="FFS265" s="89"/>
      <c r="FFT265" s="89"/>
      <c r="FFU265" s="90"/>
      <c r="FFV265" s="90"/>
      <c r="FFW265" s="89"/>
      <c r="FFX265" s="87"/>
      <c r="FFY265" s="87"/>
      <c r="FFZ265" s="88"/>
      <c r="FGA265" s="80"/>
      <c r="FGB265" s="87"/>
      <c r="FGC265" s="89"/>
      <c r="FGD265" s="89"/>
      <c r="FGE265" s="90"/>
      <c r="FGF265" s="90"/>
      <c r="FGG265" s="89"/>
      <c r="FGH265" s="87"/>
      <c r="FGI265" s="87"/>
      <c r="FGJ265" s="88"/>
      <c r="FGK265" s="80"/>
      <c r="FGL265" s="87"/>
      <c r="FGM265" s="89"/>
      <c r="FGN265" s="89"/>
      <c r="FGO265" s="90"/>
      <c r="FGP265" s="90"/>
      <c r="FGQ265" s="89"/>
      <c r="FGR265" s="87"/>
      <c r="FGS265" s="87"/>
      <c r="FGT265" s="88"/>
      <c r="FGU265" s="80"/>
      <c r="FGV265" s="87"/>
      <c r="FGW265" s="89"/>
      <c r="FGX265" s="89"/>
      <c r="FGY265" s="90"/>
      <c r="FGZ265" s="90"/>
      <c r="FHA265" s="89"/>
      <c r="FHB265" s="87"/>
      <c r="FHC265" s="87"/>
      <c r="FHD265" s="88"/>
      <c r="FHE265" s="80"/>
      <c r="FHF265" s="87"/>
      <c r="FHG265" s="89"/>
      <c r="FHH265" s="89"/>
      <c r="FHI265" s="90"/>
      <c r="FHJ265" s="90"/>
      <c r="FHK265" s="89"/>
      <c r="FHL265" s="87"/>
      <c r="FHM265" s="87"/>
      <c r="FHN265" s="88"/>
      <c r="FHO265" s="80"/>
      <c r="FHP265" s="87"/>
      <c r="FHQ265" s="89"/>
      <c r="FHR265" s="89"/>
      <c r="FHS265" s="90"/>
      <c r="FHT265" s="90"/>
      <c r="FHU265" s="89"/>
      <c r="FHV265" s="87"/>
      <c r="FHW265" s="87"/>
      <c r="FHX265" s="88"/>
      <c r="FHY265" s="80"/>
      <c r="FHZ265" s="87"/>
      <c r="FIA265" s="89"/>
      <c r="FIB265" s="89"/>
      <c r="FIC265" s="90"/>
      <c r="FID265" s="90"/>
      <c r="FIE265" s="89"/>
      <c r="FIF265" s="87"/>
      <c r="FIG265" s="87"/>
      <c r="FIH265" s="88"/>
      <c r="FII265" s="80"/>
      <c r="FIJ265" s="87"/>
      <c r="FIK265" s="89"/>
      <c r="FIL265" s="89"/>
      <c r="FIM265" s="90"/>
      <c r="FIN265" s="90"/>
      <c r="FIO265" s="89"/>
      <c r="FIP265" s="87"/>
      <c r="FIQ265" s="87"/>
      <c r="FIR265" s="88"/>
      <c r="FIS265" s="80"/>
      <c r="FIT265" s="87"/>
      <c r="FIU265" s="89"/>
      <c r="FIV265" s="89"/>
      <c r="FIW265" s="90"/>
      <c r="FIX265" s="90"/>
      <c r="FIY265" s="89"/>
      <c r="FIZ265" s="87"/>
      <c r="FJA265" s="87"/>
      <c r="FJB265" s="88"/>
      <c r="FJC265" s="80"/>
      <c r="FJD265" s="87"/>
      <c r="FJE265" s="89"/>
      <c r="FJF265" s="89"/>
      <c r="FJG265" s="90"/>
      <c r="FJH265" s="90"/>
      <c r="FJI265" s="89"/>
      <c r="FJJ265" s="87"/>
      <c r="FJK265" s="87"/>
      <c r="FJL265" s="88"/>
      <c r="FJM265" s="80"/>
      <c r="FJN265" s="87"/>
      <c r="FJO265" s="89"/>
      <c r="FJP265" s="89"/>
      <c r="FJQ265" s="90"/>
      <c r="FJR265" s="90"/>
      <c r="FJS265" s="89"/>
      <c r="FJT265" s="87"/>
      <c r="FJU265" s="87"/>
      <c r="FJV265" s="88"/>
      <c r="FJW265" s="80"/>
      <c r="FJX265" s="87"/>
      <c r="FJY265" s="89"/>
      <c r="FJZ265" s="89"/>
      <c r="FKA265" s="90"/>
      <c r="FKB265" s="90"/>
      <c r="FKC265" s="89"/>
      <c r="FKD265" s="87"/>
      <c r="FKE265" s="87"/>
      <c r="FKF265" s="88"/>
      <c r="FKG265" s="80"/>
      <c r="FKH265" s="87"/>
      <c r="FKI265" s="89"/>
      <c r="FKJ265" s="89"/>
      <c r="FKK265" s="90"/>
      <c r="FKL265" s="90"/>
      <c r="FKM265" s="89"/>
      <c r="FKN265" s="87"/>
      <c r="FKO265" s="87"/>
      <c r="FKP265" s="88"/>
      <c r="FKQ265" s="80"/>
      <c r="FKR265" s="87"/>
      <c r="FKS265" s="89"/>
      <c r="FKT265" s="89"/>
      <c r="FKU265" s="90"/>
      <c r="FKV265" s="90"/>
      <c r="FKW265" s="89"/>
      <c r="FKX265" s="87"/>
      <c r="FKY265" s="87"/>
      <c r="FKZ265" s="88"/>
      <c r="FLA265" s="80"/>
      <c r="FLB265" s="87"/>
      <c r="FLC265" s="89"/>
      <c r="FLD265" s="89"/>
      <c r="FLE265" s="90"/>
      <c r="FLF265" s="90"/>
      <c r="FLG265" s="89"/>
      <c r="FLH265" s="87"/>
      <c r="FLI265" s="87"/>
      <c r="FLJ265" s="88"/>
      <c r="FLK265" s="80"/>
      <c r="FLL265" s="87"/>
      <c r="FLM265" s="89"/>
      <c r="FLN265" s="89"/>
      <c r="FLO265" s="90"/>
      <c r="FLP265" s="90"/>
      <c r="FLQ265" s="89"/>
      <c r="FLR265" s="87"/>
      <c r="FLS265" s="87"/>
      <c r="FLT265" s="88"/>
      <c r="FLU265" s="80"/>
      <c r="FLV265" s="87"/>
      <c r="FLW265" s="89"/>
      <c r="FLX265" s="89"/>
      <c r="FLY265" s="90"/>
      <c r="FLZ265" s="90"/>
      <c r="FMA265" s="89"/>
      <c r="FMB265" s="87"/>
      <c r="FMC265" s="87"/>
      <c r="FMD265" s="88"/>
      <c r="FME265" s="80"/>
      <c r="FMF265" s="87"/>
      <c r="FMG265" s="89"/>
      <c r="FMH265" s="89"/>
      <c r="FMI265" s="90"/>
      <c r="FMJ265" s="90"/>
      <c r="FMK265" s="89"/>
      <c r="FML265" s="87"/>
      <c r="FMM265" s="87"/>
      <c r="FMN265" s="88"/>
      <c r="FMO265" s="80"/>
      <c r="FMP265" s="87"/>
      <c r="FMQ265" s="89"/>
      <c r="FMR265" s="89"/>
      <c r="FMS265" s="90"/>
      <c r="FMT265" s="90"/>
      <c r="FMU265" s="89"/>
      <c r="FMV265" s="87"/>
      <c r="FMW265" s="87"/>
      <c r="FMX265" s="88"/>
      <c r="FMY265" s="80"/>
      <c r="FMZ265" s="87"/>
      <c r="FNA265" s="89"/>
      <c r="FNB265" s="89"/>
      <c r="FNC265" s="90"/>
      <c r="FND265" s="90"/>
      <c r="FNE265" s="89"/>
      <c r="FNF265" s="87"/>
      <c r="FNG265" s="87"/>
      <c r="FNH265" s="88"/>
      <c r="FNI265" s="80"/>
      <c r="FNJ265" s="87"/>
      <c r="FNK265" s="89"/>
      <c r="FNL265" s="89"/>
      <c r="FNM265" s="90"/>
      <c r="FNN265" s="90"/>
      <c r="FNO265" s="89"/>
      <c r="FNP265" s="87"/>
      <c r="FNQ265" s="87"/>
      <c r="FNR265" s="88"/>
      <c r="FNS265" s="80"/>
      <c r="FNT265" s="87"/>
      <c r="FNU265" s="89"/>
      <c r="FNV265" s="89"/>
      <c r="FNW265" s="90"/>
      <c r="FNX265" s="90"/>
      <c r="FNY265" s="89"/>
      <c r="FNZ265" s="87"/>
      <c r="FOA265" s="87"/>
      <c r="FOB265" s="88"/>
      <c r="FOC265" s="80"/>
      <c r="FOD265" s="87"/>
      <c r="FOE265" s="89"/>
      <c r="FOF265" s="89"/>
      <c r="FOG265" s="90"/>
      <c r="FOH265" s="90"/>
      <c r="FOI265" s="89"/>
      <c r="FOJ265" s="87"/>
      <c r="FOK265" s="87"/>
      <c r="FOL265" s="88"/>
      <c r="FOM265" s="80"/>
      <c r="FON265" s="87"/>
      <c r="FOO265" s="89"/>
      <c r="FOP265" s="89"/>
      <c r="FOQ265" s="90"/>
      <c r="FOR265" s="90"/>
      <c r="FOS265" s="89"/>
      <c r="FOT265" s="87"/>
      <c r="FOU265" s="87"/>
      <c r="FOV265" s="88"/>
      <c r="FOW265" s="80"/>
      <c r="FOX265" s="87"/>
      <c r="FOY265" s="89"/>
      <c r="FOZ265" s="89"/>
      <c r="FPA265" s="90"/>
      <c r="FPB265" s="90"/>
      <c r="FPC265" s="89"/>
      <c r="FPD265" s="87"/>
      <c r="FPE265" s="87"/>
      <c r="FPF265" s="88"/>
      <c r="FPG265" s="80"/>
      <c r="FPH265" s="87"/>
      <c r="FPI265" s="89"/>
      <c r="FPJ265" s="89"/>
      <c r="FPK265" s="90"/>
      <c r="FPL265" s="90"/>
      <c r="FPM265" s="89"/>
      <c r="FPN265" s="87"/>
      <c r="FPO265" s="87"/>
      <c r="FPP265" s="88"/>
      <c r="FPQ265" s="80"/>
      <c r="FPR265" s="87"/>
      <c r="FPS265" s="89"/>
      <c r="FPT265" s="89"/>
      <c r="FPU265" s="90"/>
      <c r="FPV265" s="90"/>
      <c r="FPW265" s="89"/>
      <c r="FPX265" s="87"/>
      <c r="FPY265" s="87"/>
      <c r="FPZ265" s="88"/>
      <c r="FQA265" s="80"/>
      <c r="FQB265" s="87"/>
      <c r="FQC265" s="89"/>
      <c r="FQD265" s="89"/>
      <c r="FQE265" s="90"/>
      <c r="FQF265" s="90"/>
      <c r="FQG265" s="89"/>
      <c r="FQH265" s="87"/>
      <c r="FQI265" s="87"/>
      <c r="FQJ265" s="88"/>
      <c r="FQK265" s="80"/>
      <c r="FQL265" s="87"/>
      <c r="FQM265" s="89"/>
      <c r="FQN265" s="89"/>
      <c r="FQO265" s="90"/>
      <c r="FQP265" s="90"/>
      <c r="FQQ265" s="89"/>
      <c r="FQR265" s="87"/>
      <c r="FQS265" s="87"/>
      <c r="FQT265" s="88"/>
      <c r="FQU265" s="80"/>
      <c r="FQV265" s="87"/>
      <c r="FQW265" s="89"/>
      <c r="FQX265" s="89"/>
      <c r="FQY265" s="90"/>
      <c r="FQZ265" s="90"/>
      <c r="FRA265" s="89"/>
      <c r="FRB265" s="87"/>
      <c r="FRC265" s="87"/>
      <c r="FRD265" s="88"/>
      <c r="FRE265" s="80"/>
      <c r="FRF265" s="87"/>
      <c r="FRG265" s="89"/>
      <c r="FRH265" s="89"/>
      <c r="FRI265" s="90"/>
      <c r="FRJ265" s="90"/>
      <c r="FRK265" s="89"/>
      <c r="FRL265" s="87"/>
      <c r="FRM265" s="87"/>
      <c r="FRN265" s="88"/>
      <c r="FRO265" s="80"/>
      <c r="FRP265" s="87"/>
      <c r="FRQ265" s="89"/>
      <c r="FRR265" s="89"/>
      <c r="FRS265" s="90"/>
      <c r="FRT265" s="90"/>
      <c r="FRU265" s="89"/>
      <c r="FRV265" s="87"/>
      <c r="FRW265" s="87"/>
      <c r="FRX265" s="88"/>
      <c r="FRY265" s="80"/>
      <c r="FRZ265" s="87"/>
      <c r="FSA265" s="89"/>
      <c r="FSB265" s="89"/>
      <c r="FSC265" s="90"/>
      <c r="FSD265" s="90"/>
      <c r="FSE265" s="89"/>
      <c r="FSF265" s="87"/>
      <c r="FSG265" s="87"/>
      <c r="FSH265" s="88"/>
      <c r="FSI265" s="80"/>
      <c r="FSJ265" s="87"/>
      <c r="FSK265" s="89"/>
      <c r="FSL265" s="89"/>
      <c r="FSM265" s="90"/>
      <c r="FSN265" s="90"/>
      <c r="FSO265" s="89"/>
      <c r="FSP265" s="87"/>
      <c r="FSQ265" s="87"/>
      <c r="FSR265" s="88"/>
      <c r="FSS265" s="80"/>
      <c r="FST265" s="87"/>
      <c r="FSU265" s="89"/>
      <c r="FSV265" s="89"/>
      <c r="FSW265" s="90"/>
      <c r="FSX265" s="90"/>
      <c r="FSY265" s="89"/>
      <c r="FSZ265" s="87"/>
      <c r="FTA265" s="87"/>
      <c r="FTB265" s="88"/>
      <c r="FTC265" s="80"/>
      <c r="FTD265" s="87"/>
      <c r="FTE265" s="89"/>
      <c r="FTF265" s="89"/>
      <c r="FTG265" s="90"/>
      <c r="FTH265" s="90"/>
      <c r="FTI265" s="89"/>
      <c r="FTJ265" s="87"/>
      <c r="FTK265" s="87"/>
      <c r="FTL265" s="88"/>
      <c r="FTM265" s="80"/>
      <c r="FTN265" s="87"/>
      <c r="FTO265" s="89"/>
      <c r="FTP265" s="89"/>
      <c r="FTQ265" s="90"/>
      <c r="FTR265" s="90"/>
      <c r="FTS265" s="89"/>
      <c r="FTT265" s="87"/>
      <c r="FTU265" s="87"/>
      <c r="FTV265" s="88"/>
      <c r="FTW265" s="80"/>
      <c r="FTX265" s="87"/>
      <c r="FTY265" s="89"/>
      <c r="FTZ265" s="89"/>
      <c r="FUA265" s="90"/>
      <c r="FUB265" s="90"/>
      <c r="FUC265" s="89"/>
      <c r="FUD265" s="87"/>
      <c r="FUE265" s="87"/>
      <c r="FUF265" s="88"/>
      <c r="FUG265" s="80"/>
      <c r="FUH265" s="87"/>
      <c r="FUI265" s="89"/>
      <c r="FUJ265" s="89"/>
      <c r="FUK265" s="90"/>
      <c r="FUL265" s="90"/>
      <c r="FUM265" s="89"/>
      <c r="FUN265" s="87"/>
      <c r="FUO265" s="87"/>
      <c r="FUP265" s="88"/>
      <c r="FUQ265" s="80"/>
      <c r="FUR265" s="87"/>
      <c r="FUS265" s="89"/>
      <c r="FUT265" s="89"/>
      <c r="FUU265" s="90"/>
      <c r="FUV265" s="90"/>
      <c r="FUW265" s="89"/>
      <c r="FUX265" s="87"/>
      <c r="FUY265" s="87"/>
      <c r="FUZ265" s="88"/>
      <c r="FVA265" s="80"/>
      <c r="FVB265" s="87"/>
      <c r="FVC265" s="89"/>
      <c r="FVD265" s="89"/>
      <c r="FVE265" s="90"/>
      <c r="FVF265" s="90"/>
      <c r="FVG265" s="89"/>
      <c r="FVH265" s="87"/>
      <c r="FVI265" s="87"/>
      <c r="FVJ265" s="88"/>
      <c r="FVK265" s="80"/>
      <c r="FVL265" s="87"/>
      <c r="FVM265" s="89"/>
      <c r="FVN265" s="89"/>
      <c r="FVO265" s="90"/>
      <c r="FVP265" s="90"/>
      <c r="FVQ265" s="89"/>
      <c r="FVR265" s="87"/>
      <c r="FVS265" s="87"/>
      <c r="FVT265" s="88"/>
      <c r="FVU265" s="80"/>
      <c r="FVV265" s="87"/>
      <c r="FVW265" s="89"/>
      <c r="FVX265" s="89"/>
      <c r="FVY265" s="90"/>
      <c r="FVZ265" s="90"/>
      <c r="FWA265" s="89"/>
      <c r="FWB265" s="87"/>
      <c r="FWC265" s="87"/>
      <c r="FWD265" s="88"/>
      <c r="FWE265" s="80"/>
      <c r="FWF265" s="87"/>
      <c r="FWG265" s="89"/>
      <c r="FWH265" s="89"/>
      <c r="FWI265" s="90"/>
      <c r="FWJ265" s="90"/>
      <c r="FWK265" s="89"/>
      <c r="FWL265" s="87"/>
      <c r="FWM265" s="87"/>
      <c r="FWN265" s="88"/>
      <c r="FWO265" s="80"/>
      <c r="FWP265" s="87"/>
      <c r="FWQ265" s="89"/>
      <c r="FWR265" s="89"/>
      <c r="FWS265" s="90"/>
      <c r="FWT265" s="90"/>
      <c r="FWU265" s="89"/>
      <c r="FWV265" s="87"/>
      <c r="FWW265" s="87"/>
      <c r="FWX265" s="88"/>
      <c r="FWY265" s="80"/>
      <c r="FWZ265" s="87"/>
      <c r="FXA265" s="89"/>
      <c r="FXB265" s="89"/>
      <c r="FXC265" s="90"/>
      <c r="FXD265" s="90"/>
      <c r="FXE265" s="89"/>
      <c r="FXF265" s="87"/>
      <c r="FXG265" s="87"/>
      <c r="FXH265" s="88"/>
      <c r="FXI265" s="80"/>
      <c r="FXJ265" s="87"/>
      <c r="FXK265" s="89"/>
      <c r="FXL265" s="89"/>
      <c r="FXM265" s="90"/>
      <c r="FXN265" s="90"/>
      <c r="FXO265" s="89"/>
      <c r="FXP265" s="87"/>
      <c r="FXQ265" s="87"/>
      <c r="FXR265" s="88"/>
      <c r="FXS265" s="80"/>
      <c r="FXT265" s="87"/>
      <c r="FXU265" s="89"/>
      <c r="FXV265" s="89"/>
      <c r="FXW265" s="90"/>
      <c r="FXX265" s="90"/>
      <c r="FXY265" s="89"/>
      <c r="FXZ265" s="87"/>
      <c r="FYA265" s="87"/>
      <c r="FYB265" s="88"/>
      <c r="FYC265" s="80"/>
      <c r="FYD265" s="87"/>
      <c r="FYE265" s="89"/>
      <c r="FYF265" s="89"/>
      <c r="FYG265" s="90"/>
      <c r="FYH265" s="90"/>
      <c r="FYI265" s="89"/>
      <c r="FYJ265" s="87"/>
      <c r="FYK265" s="87"/>
      <c r="FYL265" s="88"/>
      <c r="FYM265" s="80"/>
      <c r="FYN265" s="87"/>
      <c r="FYO265" s="89"/>
      <c r="FYP265" s="89"/>
      <c r="FYQ265" s="90"/>
      <c r="FYR265" s="90"/>
      <c r="FYS265" s="89"/>
      <c r="FYT265" s="87"/>
      <c r="FYU265" s="87"/>
      <c r="FYV265" s="88"/>
      <c r="FYW265" s="80"/>
      <c r="FYX265" s="87"/>
      <c r="FYY265" s="89"/>
      <c r="FYZ265" s="89"/>
      <c r="FZA265" s="90"/>
      <c r="FZB265" s="90"/>
      <c r="FZC265" s="89"/>
      <c r="FZD265" s="87"/>
      <c r="FZE265" s="87"/>
      <c r="FZF265" s="88"/>
      <c r="FZG265" s="80"/>
      <c r="FZH265" s="87"/>
      <c r="FZI265" s="89"/>
      <c r="FZJ265" s="89"/>
      <c r="FZK265" s="90"/>
      <c r="FZL265" s="90"/>
      <c r="FZM265" s="89"/>
      <c r="FZN265" s="87"/>
      <c r="FZO265" s="87"/>
      <c r="FZP265" s="88"/>
      <c r="FZQ265" s="80"/>
      <c r="FZR265" s="87"/>
      <c r="FZS265" s="89"/>
      <c r="FZT265" s="89"/>
      <c r="FZU265" s="90"/>
      <c r="FZV265" s="90"/>
      <c r="FZW265" s="89"/>
      <c r="FZX265" s="87"/>
      <c r="FZY265" s="87"/>
      <c r="FZZ265" s="88"/>
      <c r="GAA265" s="80"/>
      <c r="GAB265" s="87"/>
      <c r="GAC265" s="89"/>
      <c r="GAD265" s="89"/>
      <c r="GAE265" s="90"/>
      <c r="GAF265" s="90"/>
      <c r="GAG265" s="89"/>
      <c r="GAH265" s="87"/>
      <c r="GAI265" s="87"/>
      <c r="GAJ265" s="88"/>
      <c r="GAK265" s="80"/>
      <c r="GAL265" s="87"/>
      <c r="GAM265" s="89"/>
      <c r="GAN265" s="89"/>
      <c r="GAO265" s="90"/>
      <c r="GAP265" s="90"/>
      <c r="GAQ265" s="89"/>
      <c r="GAR265" s="87"/>
      <c r="GAS265" s="87"/>
      <c r="GAT265" s="88"/>
      <c r="GAU265" s="80"/>
      <c r="GAV265" s="87"/>
      <c r="GAW265" s="89"/>
      <c r="GAX265" s="89"/>
      <c r="GAY265" s="90"/>
      <c r="GAZ265" s="90"/>
      <c r="GBA265" s="89"/>
      <c r="GBB265" s="87"/>
      <c r="GBC265" s="87"/>
      <c r="GBD265" s="88"/>
      <c r="GBE265" s="80"/>
      <c r="GBF265" s="87"/>
      <c r="GBG265" s="89"/>
      <c r="GBH265" s="89"/>
      <c r="GBI265" s="90"/>
      <c r="GBJ265" s="90"/>
      <c r="GBK265" s="89"/>
      <c r="GBL265" s="87"/>
      <c r="GBM265" s="87"/>
      <c r="GBN265" s="88"/>
      <c r="GBO265" s="80"/>
      <c r="GBP265" s="87"/>
      <c r="GBQ265" s="89"/>
      <c r="GBR265" s="89"/>
      <c r="GBS265" s="90"/>
      <c r="GBT265" s="90"/>
      <c r="GBU265" s="89"/>
      <c r="GBV265" s="87"/>
      <c r="GBW265" s="87"/>
      <c r="GBX265" s="88"/>
      <c r="GBY265" s="80"/>
      <c r="GBZ265" s="87"/>
      <c r="GCA265" s="89"/>
      <c r="GCB265" s="89"/>
      <c r="GCC265" s="90"/>
      <c r="GCD265" s="90"/>
      <c r="GCE265" s="89"/>
      <c r="GCF265" s="87"/>
      <c r="GCG265" s="87"/>
      <c r="GCH265" s="88"/>
      <c r="GCI265" s="80"/>
      <c r="GCJ265" s="87"/>
      <c r="GCK265" s="89"/>
      <c r="GCL265" s="89"/>
      <c r="GCM265" s="90"/>
      <c r="GCN265" s="90"/>
      <c r="GCO265" s="89"/>
      <c r="GCP265" s="87"/>
      <c r="GCQ265" s="87"/>
      <c r="GCR265" s="88"/>
      <c r="GCS265" s="80"/>
      <c r="GCT265" s="87"/>
      <c r="GCU265" s="89"/>
      <c r="GCV265" s="89"/>
      <c r="GCW265" s="90"/>
      <c r="GCX265" s="90"/>
      <c r="GCY265" s="89"/>
      <c r="GCZ265" s="87"/>
      <c r="GDA265" s="87"/>
      <c r="GDB265" s="88"/>
      <c r="GDC265" s="80"/>
      <c r="GDD265" s="87"/>
      <c r="GDE265" s="89"/>
      <c r="GDF265" s="89"/>
      <c r="GDG265" s="90"/>
      <c r="GDH265" s="90"/>
      <c r="GDI265" s="89"/>
      <c r="GDJ265" s="87"/>
      <c r="GDK265" s="87"/>
      <c r="GDL265" s="88"/>
      <c r="GDM265" s="80"/>
      <c r="GDN265" s="87"/>
      <c r="GDO265" s="89"/>
      <c r="GDP265" s="89"/>
      <c r="GDQ265" s="90"/>
      <c r="GDR265" s="90"/>
      <c r="GDS265" s="89"/>
      <c r="GDT265" s="87"/>
      <c r="GDU265" s="87"/>
      <c r="GDV265" s="88"/>
      <c r="GDW265" s="80"/>
      <c r="GDX265" s="87"/>
      <c r="GDY265" s="89"/>
      <c r="GDZ265" s="89"/>
      <c r="GEA265" s="90"/>
      <c r="GEB265" s="90"/>
      <c r="GEC265" s="89"/>
      <c r="GED265" s="87"/>
      <c r="GEE265" s="87"/>
      <c r="GEF265" s="88"/>
      <c r="GEG265" s="80"/>
      <c r="GEH265" s="87"/>
      <c r="GEI265" s="89"/>
      <c r="GEJ265" s="89"/>
      <c r="GEK265" s="90"/>
      <c r="GEL265" s="90"/>
      <c r="GEM265" s="89"/>
      <c r="GEN265" s="87"/>
      <c r="GEO265" s="87"/>
      <c r="GEP265" s="88"/>
      <c r="GEQ265" s="80"/>
      <c r="GER265" s="87"/>
      <c r="GES265" s="89"/>
      <c r="GET265" s="89"/>
      <c r="GEU265" s="90"/>
      <c r="GEV265" s="90"/>
      <c r="GEW265" s="89"/>
      <c r="GEX265" s="87"/>
      <c r="GEY265" s="87"/>
      <c r="GEZ265" s="88"/>
      <c r="GFA265" s="80"/>
      <c r="GFB265" s="87"/>
      <c r="GFC265" s="89"/>
      <c r="GFD265" s="89"/>
      <c r="GFE265" s="90"/>
      <c r="GFF265" s="90"/>
      <c r="GFG265" s="89"/>
      <c r="GFH265" s="87"/>
      <c r="GFI265" s="87"/>
      <c r="GFJ265" s="88"/>
      <c r="GFK265" s="80"/>
      <c r="GFL265" s="87"/>
      <c r="GFM265" s="89"/>
      <c r="GFN265" s="89"/>
      <c r="GFO265" s="90"/>
      <c r="GFP265" s="90"/>
      <c r="GFQ265" s="89"/>
      <c r="GFR265" s="87"/>
      <c r="GFS265" s="87"/>
      <c r="GFT265" s="88"/>
      <c r="GFU265" s="80"/>
      <c r="GFV265" s="87"/>
      <c r="GFW265" s="89"/>
      <c r="GFX265" s="89"/>
      <c r="GFY265" s="90"/>
      <c r="GFZ265" s="90"/>
      <c r="GGA265" s="89"/>
      <c r="GGB265" s="87"/>
      <c r="GGC265" s="87"/>
      <c r="GGD265" s="88"/>
      <c r="GGE265" s="80"/>
      <c r="GGF265" s="87"/>
      <c r="GGG265" s="89"/>
      <c r="GGH265" s="89"/>
      <c r="GGI265" s="90"/>
      <c r="GGJ265" s="90"/>
      <c r="GGK265" s="89"/>
      <c r="GGL265" s="87"/>
      <c r="GGM265" s="87"/>
      <c r="GGN265" s="88"/>
      <c r="GGO265" s="80"/>
      <c r="GGP265" s="87"/>
      <c r="GGQ265" s="89"/>
      <c r="GGR265" s="89"/>
      <c r="GGS265" s="90"/>
      <c r="GGT265" s="90"/>
      <c r="GGU265" s="89"/>
      <c r="GGV265" s="87"/>
      <c r="GGW265" s="87"/>
      <c r="GGX265" s="88"/>
      <c r="GGY265" s="80"/>
      <c r="GGZ265" s="87"/>
      <c r="GHA265" s="89"/>
      <c r="GHB265" s="89"/>
      <c r="GHC265" s="90"/>
      <c r="GHD265" s="90"/>
      <c r="GHE265" s="89"/>
      <c r="GHF265" s="87"/>
      <c r="GHG265" s="87"/>
      <c r="GHH265" s="88"/>
      <c r="GHI265" s="80"/>
      <c r="GHJ265" s="87"/>
      <c r="GHK265" s="89"/>
      <c r="GHL265" s="89"/>
      <c r="GHM265" s="90"/>
      <c r="GHN265" s="90"/>
      <c r="GHO265" s="89"/>
      <c r="GHP265" s="87"/>
      <c r="GHQ265" s="87"/>
      <c r="GHR265" s="88"/>
      <c r="GHS265" s="80"/>
      <c r="GHT265" s="87"/>
      <c r="GHU265" s="89"/>
      <c r="GHV265" s="89"/>
      <c r="GHW265" s="90"/>
      <c r="GHX265" s="90"/>
      <c r="GHY265" s="89"/>
      <c r="GHZ265" s="87"/>
      <c r="GIA265" s="87"/>
      <c r="GIB265" s="88"/>
      <c r="GIC265" s="80"/>
      <c r="GID265" s="87"/>
      <c r="GIE265" s="89"/>
      <c r="GIF265" s="89"/>
      <c r="GIG265" s="90"/>
      <c r="GIH265" s="90"/>
      <c r="GII265" s="89"/>
      <c r="GIJ265" s="87"/>
      <c r="GIK265" s="87"/>
      <c r="GIL265" s="88"/>
      <c r="GIM265" s="80"/>
      <c r="GIN265" s="87"/>
      <c r="GIO265" s="89"/>
      <c r="GIP265" s="89"/>
      <c r="GIQ265" s="90"/>
      <c r="GIR265" s="90"/>
      <c r="GIS265" s="89"/>
      <c r="GIT265" s="87"/>
      <c r="GIU265" s="87"/>
      <c r="GIV265" s="88"/>
      <c r="GIW265" s="80"/>
      <c r="GIX265" s="87"/>
      <c r="GIY265" s="89"/>
      <c r="GIZ265" s="89"/>
      <c r="GJA265" s="90"/>
      <c r="GJB265" s="90"/>
      <c r="GJC265" s="89"/>
      <c r="GJD265" s="87"/>
      <c r="GJE265" s="87"/>
      <c r="GJF265" s="88"/>
      <c r="GJG265" s="80"/>
      <c r="GJH265" s="87"/>
      <c r="GJI265" s="89"/>
      <c r="GJJ265" s="89"/>
      <c r="GJK265" s="90"/>
      <c r="GJL265" s="90"/>
      <c r="GJM265" s="89"/>
      <c r="GJN265" s="87"/>
      <c r="GJO265" s="87"/>
      <c r="GJP265" s="88"/>
      <c r="GJQ265" s="80"/>
      <c r="GJR265" s="87"/>
      <c r="GJS265" s="89"/>
      <c r="GJT265" s="89"/>
      <c r="GJU265" s="90"/>
      <c r="GJV265" s="90"/>
      <c r="GJW265" s="89"/>
      <c r="GJX265" s="87"/>
      <c r="GJY265" s="87"/>
      <c r="GJZ265" s="88"/>
      <c r="GKA265" s="80"/>
      <c r="GKB265" s="87"/>
      <c r="GKC265" s="89"/>
      <c r="GKD265" s="89"/>
      <c r="GKE265" s="90"/>
      <c r="GKF265" s="90"/>
      <c r="GKG265" s="89"/>
      <c r="GKH265" s="87"/>
      <c r="GKI265" s="87"/>
      <c r="GKJ265" s="88"/>
      <c r="GKK265" s="80"/>
      <c r="GKL265" s="87"/>
      <c r="GKM265" s="89"/>
      <c r="GKN265" s="89"/>
      <c r="GKO265" s="90"/>
      <c r="GKP265" s="90"/>
      <c r="GKQ265" s="89"/>
      <c r="GKR265" s="87"/>
      <c r="GKS265" s="87"/>
      <c r="GKT265" s="88"/>
      <c r="GKU265" s="80"/>
      <c r="GKV265" s="87"/>
      <c r="GKW265" s="89"/>
      <c r="GKX265" s="89"/>
      <c r="GKY265" s="90"/>
      <c r="GKZ265" s="90"/>
      <c r="GLA265" s="89"/>
      <c r="GLB265" s="87"/>
      <c r="GLC265" s="87"/>
      <c r="GLD265" s="88"/>
      <c r="GLE265" s="80"/>
      <c r="GLF265" s="87"/>
      <c r="GLG265" s="89"/>
      <c r="GLH265" s="89"/>
      <c r="GLI265" s="90"/>
      <c r="GLJ265" s="90"/>
      <c r="GLK265" s="89"/>
      <c r="GLL265" s="87"/>
      <c r="GLM265" s="87"/>
      <c r="GLN265" s="88"/>
      <c r="GLO265" s="80"/>
      <c r="GLP265" s="87"/>
      <c r="GLQ265" s="89"/>
      <c r="GLR265" s="89"/>
      <c r="GLS265" s="90"/>
      <c r="GLT265" s="90"/>
      <c r="GLU265" s="89"/>
      <c r="GLV265" s="87"/>
      <c r="GLW265" s="87"/>
      <c r="GLX265" s="88"/>
      <c r="GLY265" s="80"/>
      <c r="GLZ265" s="87"/>
      <c r="GMA265" s="89"/>
      <c r="GMB265" s="89"/>
      <c r="GMC265" s="90"/>
      <c r="GMD265" s="90"/>
      <c r="GME265" s="89"/>
      <c r="GMF265" s="87"/>
      <c r="GMG265" s="87"/>
      <c r="GMH265" s="88"/>
      <c r="GMI265" s="80"/>
      <c r="GMJ265" s="87"/>
      <c r="GMK265" s="89"/>
      <c r="GML265" s="89"/>
      <c r="GMM265" s="90"/>
      <c r="GMN265" s="90"/>
      <c r="GMO265" s="89"/>
      <c r="GMP265" s="87"/>
      <c r="GMQ265" s="87"/>
      <c r="GMR265" s="88"/>
      <c r="GMS265" s="80"/>
      <c r="GMT265" s="87"/>
      <c r="GMU265" s="89"/>
      <c r="GMV265" s="89"/>
      <c r="GMW265" s="90"/>
      <c r="GMX265" s="90"/>
      <c r="GMY265" s="89"/>
      <c r="GMZ265" s="87"/>
      <c r="GNA265" s="87"/>
      <c r="GNB265" s="88"/>
      <c r="GNC265" s="80"/>
      <c r="GND265" s="87"/>
      <c r="GNE265" s="89"/>
      <c r="GNF265" s="89"/>
      <c r="GNG265" s="90"/>
      <c r="GNH265" s="90"/>
      <c r="GNI265" s="89"/>
      <c r="GNJ265" s="87"/>
      <c r="GNK265" s="87"/>
      <c r="GNL265" s="88"/>
      <c r="GNM265" s="80"/>
      <c r="GNN265" s="87"/>
      <c r="GNO265" s="89"/>
      <c r="GNP265" s="89"/>
      <c r="GNQ265" s="90"/>
      <c r="GNR265" s="90"/>
      <c r="GNS265" s="89"/>
      <c r="GNT265" s="87"/>
      <c r="GNU265" s="87"/>
      <c r="GNV265" s="88"/>
      <c r="GNW265" s="80"/>
      <c r="GNX265" s="87"/>
      <c r="GNY265" s="89"/>
      <c r="GNZ265" s="89"/>
      <c r="GOA265" s="90"/>
      <c r="GOB265" s="90"/>
      <c r="GOC265" s="89"/>
      <c r="GOD265" s="87"/>
      <c r="GOE265" s="87"/>
      <c r="GOF265" s="88"/>
      <c r="GOG265" s="80"/>
      <c r="GOH265" s="87"/>
      <c r="GOI265" s="89"/>
      <c r="GOJ265" s="89"/>
      <c r="GOK265" s="90"/>
      <c r="GOL265" s="90"/>
      <c r="GOM265" s="89"/>
      <c r="GON265" s="87"/>
      <c r="GOO265" s="87"/>
      <c r="GOP265" s="88"/>
      <c r="GOQ265" s="80"/>
      <c r="GOR265" s="87"/>
      <c r="GOS265" s="89"/>
      <c r="GOT265" s="89"/>
      <c r="GOU265" s="90"/>
      <c r="GOV265" s="90"/>
      <c r="GOW265" s="89"/>
      <c r="GOX265" s="87"/>
      <c r="GOY265" s="87"/>
      <c r="GOZ265" s="88"/>
      <c r="GPA265" s="80"/>
      <c r="GPB265" s="87"/>
      <c r="GPC265" s="89"/>
      <c r="GPD265" s="89"/>
      <c r="GPE265" s="90"/>
      <c r="GPF265" s="90"/>
      <c r="GPG265" s="89"/>
      <c r="GPH265" s="87"/>
      <c r="GPI265" s="87"/>
      <c r="GPJ265" s="88"/>
      <c r="GPK265" s="80"/>
      <c r="GPL265" s="87"/>
      <c r="GPM265" s="89"/>
      <c r="GPN265" s="89"/>
      <c r="GPO265" s="90"/>
      <c r="GPP265" s="90"/>
      <c r="GPQ265" s="89"/>
      <c r="GPR265" s="87"/>
      <c r="GPS265" s="87"/>
      <c r="GPT265" s="88"/>
      <c r="GPU265" s="80"/>
      <c r="GPV265" s="87"/>
      <c r="GPW265" s="89"/>
      <c r="GPX265" s="89"/>
      <c r="GPY265" s="90"/>
      <c r="GPZ265" s="90"/>
      <c r="GQA265" s="89"/>
      <c r="GQB265" s="87"/>
      <c r="GQC265" s="87"/>
      <c r="GQD265" s="88"/>
      <c r="GQE265" s="80"/>
      <c r="GQF265" s="87"/>
      <c r="GQG265" s="89"/>
      <c r="GQH265" s="89"/>
      <c r="GQI265" s="90"/>
      <c r="GQJ265" s="90"/>
      <c r="GQK265" s="89"/>
      <c r="GQL265" s="87"/>
      <c r="GQM265" s="87"/>
      <c r="GQN265" s="88"/>
      <c r="GQO265" s="80"/>
      <c r="GQP265" s="87"/>
      <c r="GQQ265" s="89"/>
      <c r="GQR265" s="89"/>
      <c r="GQS265" s="90"/>
      <c r="GQT265" s="90"/>
      <c r="GQU265" s="89"/>
      <c r="GQV265" s="87"/>
      <c r="GQW265" s="87"/>
      <c r="GQX265" s="88"/>
      <c r="GQY265" s="80"/>
      <c r="GQZ265" s="87"/>
      <c r="GRA265" s="89"/>
      <c r="GRB265" s="89"/>
      <c r="GRC265" s="90"/>
      <c r="GRD265" s="90"/>
      <c r="GRE265" s="89"/>
      <c r="GRF265" s="87"/>
      <c r="GRG265" s="87"/>
      <c r="GRH265" s="88"/>
      <c r="GRI265" s="80"/>
      <c r="GRJ265" s="87"/>
      <c r="GRK265" s="89"/>
      <c r="GRL265" s="89"/>
      <c r="GRM265" s="90"/>
      <c r="GRN265" s="90"/>
      <c r="GRO265" s="89"/>
      <c r="GRP265" s="87"/>
      <c r="GRQ265" s="87"/>
      <c r="GRR265" s="88"/>
      <c r="GRS265" s="80"/>
      <c r="GRT265" s="87"/>
      <c r="GRU265" s="89"/>
      <c r="GRV265" s="89"/>
      <c r="GRW265" s="90"/>
      <c r="GRX265" s="90"/>
      <c r="GRY265" s="89"/>
      <c r="GRZ265" s="87"/>
      <c r="GSA265" s="87"/>
      <c r="GSB265" s="88"/>
      <c r="GSC265" s="80"/>
      <c r="GSD265" s="87"/>
      <c r="GSE265" s="89"/>
      <c r="GSF265" s="89"/>
      <c r="GSG265" s="90"/>
      <c r="GSH265" s="90"/>
      <c r="GSI265" s="89"/>
      <c r="GSJ265" s="87"/>
      <c r="GSK265" s="87"/>
      <c r="GSL265" s="88"/>
      <c r="GSM265" s="80"/>
      <c r="GSN265" s="87"/>
      <c r="GSO265" s="89"/>
      <c r="GSP265" s="89"/>
      <c r="GSQ265" s="90"/>
      <c r="GSR265" s="90"/>
      <c r="GSS265" s="89"/>
      <c r="GST265" s="87"/>
      <c r="GSU265" s="87"/>
      <c r="GSV265" s="88"/>
      <c r="GSW265" s="80"/>
      <c r="GSX265" s="87"/>
      <c r="GSY265" s="89"/>
      <c r="GSZ265" s="89"/>
      <c r="GTA265" s="90"/>
      <c r="GTB265" s="90"/>
      <c r="GTC265" s="89"/>
      <c r="GTD265" s="87"/>
      <c r="GTE265" s="87"/>
      <c r="GTF265" s="88"/>
      <c r="GTG265" s="80"/>
      <c r="GTH265" s="87"/>
      <c r="GTI265" s="89"/>
      <c r="GTJ265" s="89"/>
      <c r="GTK265" s="90"/>
      <c r="GTL265" s="90"/>
      <c r="GTM265" s="89"/>
      <c r="GTN265" s="87"/>
      <c r="GTO265" s="87"/>
      <c r="GTP265" s="88"/>
      <c r="GTQ265" s="80"/>
      <c r="GTR265" s="87"/>
      <c r="GTS265" s="89"/>
      <c r="GTT265" s="89"/>
      <c r="GTU265" s="90"/>
      <c r="GTV265" s="90"/>
      <c r="GTW265" s="89"/>
      <c r="GTX265" s="87"/>
      <c r="GTY265" s="87"/>
      <c r="GTZ265" s="88"/>
      <c r="GUA265" s="80"/>
      <c r="GUB265" s="87"/>
      <c r="GUC265" s="89"/>
      <c r="GUD265" s="89"/>
      <c r="GUE265" s="90"/>
      <c r="GUF265" s="90"/>
      <c r="GUG265" s="89"/>
      <c r="GUH265" s="87"/>
      <c r="GUI265" s="87"/>
      <c r="GUJ265" s="88"/>
      <c r="GUK265" s="80"/>
      <c r="GUL265" s="87"/>
      <c r="GUM265" s="89"/>
      <c r="GUN265" s="89"/>
      <c r="GUO265" s="90"/>
      <c r="GUP265" s="90"/>
      <c r="GUQ265" s="89"/>
      <c r="GUR265" s="87"/>
      <c r="GUS265" s="87"/>
      <c r="GUT265" s="88"/>
      <c r="GUU265" s="80"/>
      <c r="GUV265" s="87"/>
      <c r="GUW265" s="89"/>
      <c r="GUX265" s="89"/>
      <c r="GUY265" s="90"/>
      <c r="GUZ265" s="90"/>
      <c r="GVA265" s="89"/>
      <c r="GVB265" s="87"/>
      <c r="GVC265" s="87"/>
      <c r="GVD265" s="88"/>
      <c r="GVE265" s="80"/>
      <c r="GVF265" s="87"/>
      <c r="GVG265" s="89"/>
      <c r="GVH265" s="89"/>
      <c r="GVI265" s="90"/>
      <c r="GVJ265" s="90"/>
      <c r="GVK265" s="89"/>
      <c r="GVL265" s="87"/>
      <c r="GVM265" s="87"/>
      <c r="GVN265" s="88"/>
      <c r="GVO265" s="80"/>
      <c r="GVP265" s="87"/>
      <c r="GVQ265" s="89"/>
      <c r="GVR265" s="89"/>
      <c r="GVS265" s="90"/>
      <c r="GVT265" s="90"/>
      <c r="GVU265" s="89"/>
      <c r="GVV265" s="87"/>
      <c r="GVW265" s="87"/>
      <c r="GVX265" s="88"/>
      <c r="GVY265" s="80"/>
      <c r="GVZ265" s="87"/>
      <c r="GWA265" s="89"/>
      <c r="GWB265" s="89"/>
      <c r="GWC265" s="90"/>
      <c r="GWD265" s="90"/>
      <c r="GWE265" s="89"/>
      <c r="GWF265" s="87"/>
      <c r="GWG265" s="87"/>
      <c r="GWH265" s="88"/>
      <c r="GWI265" s="80"/>
      <c r="GWJ265" s="87"/>
      <c r="GWK265" s="89"/>
      <c r="GWL265" s="89"/>
      <c r="GWM265" s="90"/>
      <c r="GWN265" s="90"/>
      <c r="GWO265" s="89"/>
      <c r="GWP265" s="87"/>
      <c r="GWQ265" s="87"/>
      <c r="GWR265" s="88"/>
      <c r="GWS265" s="80"/>
      <c r="GWT265" s="87"/>
      <c r="GWU265" s="89"/>
      <c r="GWV265" s="89"/>
      <c r="GWW265" s="90"/>
      <c r="GWX265" s="90"/>
      <c r="GWY265" s="89"/>
      <c r="GWZ265" s="87"/>
      <c r="GXA265" s="87"/>
      <c r="GXB265" s="88"/>
      <c r="GXC265" s="80"/>
      <c r="GXD265" s="87"/>
      <c r="GXE265" s="89"/>
      <c r="GXF265" s="89"/>
      <c r="GXG265" s="90"/>
      <c r="GXH265" s="90"/>
      <c r="GXI265" s="89"/>
      <c r="GXJ265" s="87"/>
      <c r="GXK265" s="87"/>
      <c r="GXL265" s="88"/>
      <c r="GXM265" s="80"/>
      <c r="GXN265" s="87"/>
      <c r="GXO265" s="89"/>
      <c r="GXP265" s="89"/>
      <c r="GXQ265" s="90"/>
      <c r="GXR265" s="90"/>
      <c r="GXS265" s="89"/>
      <c r="GXT265" s="87"/>
      <c r="GXU265" s="87"/>
      <c r="GXV265" s="88"/>
      <c r="GXW265" s="80"/>
      <c r="GXX265" s="87"/>
      <c r="GXY265" s="89"/>
      <c r="GXZ265" s="89"/>
      <c r="GYA265" s="90"/>
      <c r="GYB265" s="90"/>
      <c r="GYC265" s="89"/>
      <c r="GYD265" s="87"/>
      <c r="GYE265" s="87"/>
      <c r="GYF265" s="88"/>
      <c r="GYG265" s="80"/>
      <c r="GYH265" s="87"/>
      <c r="GYI265" s="89"/>
      <c r="GYJ265" s="89"/>
      <c r="GYK265" s="90"/>
      <c r="GYL265" s="90"/>
      <c r="GYM265" s="89"/>
      <c r="GYN265" s="87"/>
      <c r="GYO265" s="87"/>
      <c r="GYP265" s="88"/>
      <c r="GYQ265" s="80"/>
      <c r="GYR265" s="87"/>
      <c r="GYS265" s="89"/>
      <c r="GYT265" s="89"/>
      <c r="GYU265" s="90"/>
      <c r="GYV265" s="90"/>
      <c r="GYW265" s="89"/>
      <c r="GYX265" s="87"/>
      <c r="GYY265" s="87"/>
      <c r="GYZ265" s="88"/>
      <c r="GZA265" s="80"/>
      <c r="GZB265" s="87"/>
      <c r="GZC265" s="89"/>
      <c r="GZD265" s="89"/>
      <c r="GZE265" s="90"/>
      <c r="GZF265" s="90"/>
      <c r="GZG265" s="89"/>
      <c r="GZH265" s="87"/>
      <c r="GZI265" s="87"/>
      <c r="GZJ265" s="88"/>
      <c r="GZK265" s="80"/>
      <c r="GZL265" s="87"/>
      <c r="GZM265" s="89"/>
      <c r="GZN265" s="89"/>
      <c r="GZO265" s="90"/>
      <c r="GZP265" s="90"/>
      <c r="GZQ265" s="89"/>
      <c r="GZR265" s="87"/>
      <c r="GZS265" s="87"/>
      <c r="GZT265" s="88"/>
      <c r="GZU265" s="80"/>
      <c r="GZV265" s="87"/>
      <c r="GZW265" s="89"/>
      <c r="GZX265" s="89"/>
      <c r="GZY265" s="90"/>
      <c r="GZZ265" s="90"/>
      <c r="HAA265" s="89"/>
      <c r="HAB265" s="87"/>
      <c r="HAC265" s="87"/>
      <c r="HAD265" s="88"/>
      <c r="HAE265" s="80"/>
      <c r="HAF265" s="87"/>
      <c r="HAG265" s="89"/>
      <c r="HAH265" s="89"/>
      <c r="HAI265" s="90"/>
      <c r="HAJ265" s="90"/>
      <c r="HAK265" s="89"/>
      <c r="HAL265" s="87"/>
      <c r="HAM265" s="87"/>
      <c r="HAN265" s="88"/>
      <c r="HAO265" s="80"/>
      <c r="HAP265" s="87"/>
      <c r="HAQ265" s="89"/>
      <c r="HAR265" s="89"/>
      <c r="HAS265" s="90"/>
      <c r="HAT265" s="90"/>
      <c r="HAU265" s="89"/>
      <c r="HAV265" s="87"/>
      <c r="HAW265" s="87"/>
      <c r="HAX265" s="88"/>
      <c r="HAY265" s="80"/>
      <c r="HAZ265" s="87"/>
      <c r="HBA265" s="89"/>
      <c r="HBB265" s="89"/>
      <c r="HBC265" s="90"/>
      <c r="HBD265" s="90"/>
      <c r="HBE265" s="89"/>
      <c r="HBF265" s="87"/>
      <c r="HBG265" s="87"/>
      <c r="HBH265" s="88"/>
      <c r="HBI265" s="80"/>
      <c r="HBJ265" s="87"/>
      <c r="HBK265" s="89"/>
      <c r="HBL265" s="89"/>
      <c r="HBM265" s="90"/>
      <c r="HBN265" s="90"/>
      <c r="HBO265" s="89"/>
      <c r="HBP265" s="87"/>
      <c r="HBQ265" s="87"/>
      <c r="HBR265" s="88"/>
      <c r="HBS265" s="80"/>
      <c r="HBT265" s="87"/>
      <c r="HBU265" s="89"/>
      <c r="HBV265" s="89"/>
      <c r="HBW265" s="90"/>
      <c r="HBX265" s="90"/>
      <c r="HBY265" s="89"/>
      <c r="HBZ265" s="87"/>
      <c r="HCA265" s="87"/>
      <c r="HCB265" s="88"/>
      <c r="HCC265" s="80"/>
      <c r="HCD265" s="87"/>
      <c r="HCE265" s="89"/>
      <c r="HCF265" s="89"/>
      <c r="HCG265" s="90"/>
      <c r="HCH265" s="90"/>
      <c r="HCI265" s="89"/>
      <c r="HCJ265" s="87"/>
      <c r="HCK265" s="87"/>
      <c r="HCL265" s="88"/>
      <c r="HCM265" s="80"/>
      <c r="HCN265" s="87"/>
      <c r="HCO265" s="89"/>
      <c r="HCP265" s="89"/>
      <c r="HCQ265" s="90"/>
      <c r="HCR265" s="90"/>
      <c r="HCS265" s="89"/>
      <c r="HCT265" s="87"/>
      <c r="HCU265" s="87"/>
      <c r="HCV265" s="88"/>
      <c r="HCW265" s="80"/>
      <c r="HCX265" s="87"/>
      <c r="HCY265" s="89"/>
      <c r="HCZ265" s="89"/>
      <c r="HDA265" s="90"/>
      <c r="HDB265" s="90"/>
      <c r="HDC265" s="89"/>
      <c r="HDD265" s="87"/>
      <c r="HDE265" s="87"/>
      <c r="HDF265" s="88"/>
      <c r="HDG265" s="80"/>
      <c r="HDH265" s="87"/>
      <c r="HDI265" s="89"/>
      <c r="HDJ265" s="89"/>
      <c r="HDK265" s="90"/>
      <c r="HDL265" s="90"/>
      <c r="HDM265" s="89"/>
      <c r="HDN265" s="87"/>
      <c r="HDO265" s="87"/>
      <c r="HDP265" s="88"/>
      <c r="HDQ265" s="80"/>
      <c r="HDR265" s="87"/>
      <c r="HDS265" s="89"/>
      <c r="HDT265" s="89"/>
      <c r="HDU265" s="90"/>
      <c r="HDV265" s="90"/>
      <c r="HDW265" s="89"/>
      <c r="HDX265" s="87"/>
      <c r="HDY265" s="87"/>
      <c r="HDZ265" s="88"/>
      <c r="HEA265" s="80"/>
      <c r="HEB265" s="87"/>
      <c r="HEC265" s="89"/>
      <c r="HED265" s="89"/>
      <c r="HEE265" s="90"/>
      <c r="HEF265" s="90"/>
      <c r="HEG265" s="89"/>
      <c r="HEH265" s="87"/>
      <c r="HEI265" s="87"/>
      <c r="HEJ265" s="88"/>
      <c r="HEK265" s="80"/>
      <c r="HEL265" s="87"/>
      <c r="HEM265" s="89"/>
      <c r="HEN265" s="89"/>
      <c r="HEO265" s="90"/>
      <c r="HEP265" s="90"/>
      <c r="HEQ265" s="89"/>
      <c r="HER265" s="87"/>
      <c r="HES265" s="87"/>
      <c r="HET265" s="88"/>
      <c r="HEU265" s="80"/>
      <c r="HEV265" s="87"/>
      <c r="HEW265" s="89"/>
      <c r="HEX265" s="89"/>
      <c r="HEY265" s="90"/>
      <c r="HEZ265" s="90"/>
      <c r="HFA265" s="89"/>
      <c r="HFB265" s="87"/>
      <c r="HFC265" s="87"/>
      <c r="HFD265" s="88"/>
      <c r="HFE265" s="80"/>
      <c r="HFF265" s="87"/>
      <c r="HFG265" s="89"/>
      <c r="HFH265" s="89"/>
      <c r="HFI265" s="90"/>
      <c r="HFJ265" s="90"/>
      <c r="HFK265" s="89"/>
      <c r="HFL265" s="87"/>
      <c r="HFM265" s="87"/>
      <c r="HFN265" s="88"/>
      <c r="HFO265" s="80"/>
      <c r="HFP265" s="87"/>
      <c r="HFQ265" s="89"/>
      <c r="HFR265" s="89"/>
      <c r="HFS265" s="90"/>
      <c r="HFT265" s="90"/>
      <c r="HFU265" s="89"/>
      <c r="HFV265" s="87"/>
      <c r="HFW265" s="87"/>
      <c r="HFX265" s="88"/>
      <c r="HFY265" s="80"/>
      <c r="HFZ265" s="87"/>
      <c r="HGA265" s="89"/>
      <c r="HGB265" s="89"/>
      <c r="HGC265" s="90"/>
      <c r="HGD265" s="90"/>
      <c r="HGE265" s="89"/>
      <c r="HGF265" s="87"/>
      <c r="HGG265" s="87"/>
      <c r="HGH265" s="88"/>
      <c r="HGI265" s="80"/>
      <c r="HGJ265" s="87"/>
      <c r="HGK265" s="89"/>
      <c r="HGL265" s="89"/>
      <c r="HGM265" s="90"/>
      <c r="HGN265" s="90"/>
      <c r="HGO265" s="89"/>
      <c r="HGP265" s="87"/>
      <c r="HGQ265" s="87"/>
      <c r="HGR265" s="88"/>
      <c r="HGS265" s="80"/>
      <c r="HGT265" s="87"/>
      <c r="HGU265" s="89"/>
      <c r="HGV265" s="89"/>
      <c r="HGW265" s="90"/>
      <c r="HGX265" s="90"/>
      <c r="HGY265" s="89"/>
      <c r="HGZ265" s="87"/>
      <c r="HHA265" s="87"/>
      <c r="HHB265" s="88"/>
      <c r="HHC265" s="80"/>
      <c r="HHD265" s="87"/>
      <c r="HHE265" s="89"/>
      <c r="HHF265" s="89"/>
      <c r="HHG265" s="90"/>
      <c r="HHH265" s="90"/>
      <c r="HHI265" s="89"/>
      <c r="HHJ265" s="87"/>
      <c r="HHK265" s="87"/>
      <c r="HHL265" s="88"/>
      <c r="HHM265" s="80"/>
      <c r="HHN265" s="87"/>
      <c r="HHO265" s="89"/>
      <c r="HHP265" s="89"/>
      <c r="HHQ265" s="90"/>
      <c r="HHR265" s="90"/>
      <c r="HHS265" s="89"/>
      <c r="HHT265" s="87"/>
      <c r="HHU265" s="87"/>
      <c r="HHV265" s="88"/>
      <c r="HHW265" s="80"/>
      <c r="HHX265" s="87"/>
      <c r="HHY265" s="89"/>
      <c r="HHZ265" s="89"/>
      <c r="HIA265" s="90"/>
      <c r="HIB265" s="90"/>
      <c r="HIC265" s="89"/>
      <c r="HID265" s="87"/>
      <c r="HIE265" s="87"/>
      <c r="HIF265" s="88"/>
      <c r="HIG265" s="80"/>
      <c r="HIH265" s="87"/>
      <c r="HII265" s="89"/>
      <c r="HIJ265" s="89"/>
      <c r="HIK265" s="90"/>
      <c r="HIL265" s="90"/>
      <c r="HIM265" s="89"/>
      <c r="HIN265" s="87"/>
      <c r="HIO265" s="87"/>
      <c r="HIP265" s="88"/>
      <c r="HIQ265" s="80"/>
      <c r="HIR265" s="87"/>
      <c r="HIS265" s="89"/>
      <c r="HIT265" s="89"/>
      <c r="HIU265" s="90"/>
      <c r="HIV265" s="90"/>
      <c r="HIW265" s="89"/>
      <c r="HIX265" s="87"/>
      <c r="HIY265" s="87"/>
      <c r="HIZ265" s="88"/>
      <c r="HJA265" s="80"/>
      <c r="HJB265" s="87"/>
      <c r="HJC265" s="89"/>
      <c r="HJD265" s="89"/>
      <c r="HJE265" s="90"/>
      <c r="HJF265" s="90"/>
      <c r="HJG265" s="89"/>
      <c r="HJH265" s="87"/>
      <c r="HJI265" s="87"/>
      <c r="HJJ265" s="88"/>
      <c r="HJK265" s="80"/>
      <c r="HJL265" s="87"/>
      <c r="HJM265" s="89"/>
      <c r="HJN265" s="89"/>
      <c r="HJO265" s="90"/>
      <c r="HJP265" s="90"/>
      <c r="HJQ265" s="89"/>
      <c r="HJR265" s="87"/>
      <c r="HJS265" s="87"/>
      <c r="HJT265" s="88"/>
      <c r="HJU265" s="80"/>
      <c r="HJV265" s="87"/>
      <c r="HJW265" s="89"/>
      <c r="HJX265" s="89"/>
      <c r="HJY265" s="90"/>
      <c r="HJZ265" s="90"/>
      <c r="HKA265" s="89"/>
      <c r="HKB265" s="87"/>
      <c r="HKC265" s="87"/>
      <c r="HKD265" s="88"/>
      <c r="HKE265" s="80"/>
      <c r="HKF265" s="87"/>
      <c r="HKG265" s="89"/>
      <c r="HKH265" s="89"/>
      <c r="HKI265" s="90"/>
      <c r="HKJ265" s="90"/>
      <c r="HKK265" s="89"/>
      <c r="HKL265" s="87"/>
      <c r="HKM265" s="87"/>
      <c r="HKN265" s="88"/>
      <c r="HKO265" s="80"/>
      <c r="HKP265" s="87"/>
      <c r="HKQ265" s="89"/>
      <c r="HKR265" s="89"/>
      <c r="HKS265" s="90"/>
      <c r="HKT265" s="90"/>
      <c r="HKU265" s="89"/>
      <c r="HKV265" s="87"/>
      <c r="HKW265" s="87"/>
      <c r="HKX265" s="88"/>
      <c r="HKY265" s="80"/>
      <c r="HKZ265" s="87"/>
      <c r="HLA265" s="89"/>
      <c r="HLB265" s="89"/>
      <c r="HLC265" s="90"/>
      <c r="HLD265" s="90"/>
      <c r="HLE265" s="89"/>
      <c r="HLF265" s="87"/>
      <c r="HLG265" s="87"/>
      <c r="HLH265" s="88"/>
      <c r="HLI265" s="80"/>
      <c r="HLJ265" s="87"/>
      <c r="HLK265" s="89"/>
      <c r="HLL265" s="89"/>
      <c r="HLM265" s="90"/>
      <c r="HLN265" s="90"/>
      <c r="HLO265" s="89"/>
      <c r="HLP265" s="87"/>
      <c r="HLQ265" s="87"/>
      <c r="HLR265" s="88"/>
      <c r="HLS265" s="80"/>
      <c r="HLT265" s="87"/>
      <c r="HLU265" s="89"/>
      <c r="HLV265" s="89"/>
      <c r="HLW265" s="90"/>
      <c r="HLX265" s="90"/>
      <c r="HLY265" s="89"/>
      <c r="HLZ265" s="87"/>
      <c r="HMA265" s="87"/>
      <c r="HMB265" s="88"/>
      <c r="HMC265" s="80"/>
      <c r="HMD265" s="87"/>
      <c r="HME265" s="89"/>
      <c r="HMF265" s="89"/>
      <c r="HMG265" s="90"/>
      <c r="HMH265" s="90"/>
      <c r="HMI265" s="89"/>
      <c r="HMJ265" s="87"/>
      <c r="HMK265" s="87"/>
      <c r="HML265" s="88"/>
      <c r="HMM265" s="80"/>
      <c r="HMN265" s="87"/>
      <c r="HMO265" s="89"/>
      <c r="HMP265" s="89"/>
      <c r="HMQ265" s="90"/>
      <c r="HMR265" s="90"/>
      <c r="HMS265" s="89"/>
      <c r="HMT265" s="87"/>
      <c r="HMU265" s="87"/>
      <c r="HMV265" s="88"/>
      <c r="HMW265" s="80"/>
      <c r="HMX265" s="87"/>
      <c r="HMY265" s="89"/>
      <c r="HMZ265" s="89"/>
      <c r="HNA265" s="90"/>
      <c r="HNB265" s="90"/>
      <c r="HNC265" s="89"/>
      <c r="HND265" s="87"/>
      <c r="HNE265" s="87"/>
      <c r="HNF265" s="88"/>
      <c r="HNG265" s="80"/>
      <c r="HNH265" s="87"/>
      <c r="HNI265" s="89"/>
      <c r="HNJ265" s="89"/>
      <c r="HNK265" s="90"/>
      <c r="HNL265" s="90"/>
      <c r="HNM265" s="89"/>
      <c r="HNN265" s="87"/>
      <c r="HNO265" s="87"/>
      <c r="HNP265" s="88"/>
      <c r="HNQ265" s="80"/>
      <c r="HNR265" s="87"/>
      <c r="HNS265" s="89"/>
      <c r="HNT265" s="89"/>
      <c r="HNU265" s="90"/>
      <c r="HNV265" s="90"/>
      <c r="HNW265" s="89"/>
      <c r="HNX265" s="87"/>
      <c r="HNY265" s="87"/>
      <c r="HNZ265" s="88"/>
      <c r="HOA265" s="80"/>
      <c r="HOB265" s="87"/>
      <c r="HOC265" s="89"/>
      <c r="HOD265" s="89"/>
      <c r="HOE265" s="90"/>
      <c r="HOF265" s="90"/>
      <c r="HOG265" s="89"/>
      <c r="HOH265" s="87"/>
      <c r="HOI265" s="87"/>
      <c r="HOJ265" s="88"/>
      <c r="HOK265" s="80"/>
      <c r="HOL265" s="87"/>
      <c r="HOM265" s="89"/>
      <c r="HON265" s="89"/>
      <c r="HOO265" s="90"/>
      <c r="HOP265" s="90"/>
      <c r="HOQ265" s="89"/>
      <c r="HOR265" s="87"/>
      <c r="HOS265" s="87"/>
      <c r="HOT265" s="88"/>
      <c r="HOU265" s="80"/>
      <c r="HOV265" s="87"/>
      <c r="HOW265" s="89"/>
      <c r="HOX265" s="89"/>
      <c r="HOY265" s="90"/>
      <c r="HOZ265" s="90"/>
      <c r="HPA265" s="89"/>
      <c r="HPB265" s="87"/>
      <c r="HPC265" s="87"/>
      <c r="HPD265" s="88"/>
      <c r="HPE265" s="80"/>
      <c r="HPF265" s="87"/>
      <c r="HPG265" s="89"/>
      <c r="HPH265" s="89"/>
      <c r="HPI265" s="90"/>
      <c r="HPJ265" s="90"/>
      <c r="HPK265" s="89"/>
      <c r="HPL265" s="87"/>
      <c r="HPM265" s="87"/>
      <c r="HPN265" s="88"/>
      <c r="HPO265" s="80"/>
      <c r="HPP265" s="87"/>
      <c r="HPQ265" s="89"/>
      <c r="HPR265" s="89"/>
      <c r="HPS265" s="90"/>
      <c r="HPT265" s="90"/>
      <c r="HPU265" s="89"/>
      <c r="HPV265" s="87"/>
      <c r="HPW265" s="87"/>
      <c r="HPX265" s="88"/>
      <c r="HPY265" s="80"/>
      <c r="HPZ265" s="87"/>
      <c r="HQA265" s="89"/>
      <c r="HQB265" s="89"/>
      <c r="HQC265" s="90"/>
      <c r="HQD265" s="90"/>
      <c r="HQE265" s="89"/>
      <c r="HQF265" s="87"/>
      <c r="HQG265" s="87"/>
      <c r="HQH265" s="88"/>
      <c r="HQI265" s="80"/>
      <c r="HQJ265" s="87"/>
      <c r="HQK265" s="89"/>
      <c r="HQL265" s="89"/>
      <c r="HQM265" s="90"/>
      <c r="HQN265" s="90"/>
      <c r="HQO265" s="89"/>
      <c r="HQP265" s="87"/>
      <c r="HQQ265" s="87"/>
      <c r="HQR265" s="88"/>
      <c r="HQS265" s="80"/>
      <c r="HQT265" s="87"/>
      <c r="HQU265" s="89"/>
      <c r="HQV265" s="89"/>
      <c r="HQW265" s="90"/>
      <c r="HQX265" s="90"/>
      <c r="HQY265" s="89"/>
      <c r="HQZ265" s="87"/>
      <c r="HRA265" s="87"/>
      <c r="HRB265" s="88"/>
      <c r="HRC265" s="80"/>
      <c r="HRD265" s="87"/>
      <c r="HRE265" s="89"/>
      <c r="HRF265" s="89"/>
      <c r="HRG265" s="90"/>
      <c r="HRH265" s="90"/>
      <c r="HRI265" s="89"/>
      <c r="HRJ265" s="87"/>
      <c r="HRK265" s="87"/>
      <c r="HRL265" s="88"/>
      <c r="HRM265" s="80"/>
      <c r="HRN265" s="87"/>
      <c r="HRO265" s="89"/>
      <c r="HRP265" s="89"/>
      <c r="HRQ265" s="90"/>
      <c r="HRR265" s="90"/>
      <c r="HRS265" s="89"/>
      <c r="HRT265" s="87"/>
      <c r="HRU265" s="87"/>
      <c r="HRV265" s="88"/>
      <c r="HRW265" s="80"/>
      <c r="HRX265" s="87"/>
      <c r="HRY265" s="89"/>
      <c r="HRZ265" s="89"/>
      <c r="HSA265" s="90"/>
      <c r="HSB265" s="90"/>
      <c r="HSC265" s="89"/>
      <c r="HSD265" s="87"/>
      <c r="HSE265" s="87"/>
      <c r="HSF265" s="88"/>
      <c r="HSG265" s="80"/>
      <c r="HSH265" s="87"/>
      <c r="HSI265" s="89"/>
      <c r="HSJ265" s="89"/>
      <c r="HSK265" s="90"/>
      <c r="HSL265" s="90"/>
      <c r="HSM265" s="89"/>
      <c r="HSN265" s="87"/>
      <c r="HSO265" s="87"/>
      <c r="HSP265" s="88"/>
      <c r="HSQ265" s="80"/>
      <c r="HSR265" s="87"/>
      <c r="HSS265" s="89"/>
      <c r="HST265" s="89"/>
      <c r="HSU265" s="90"/>
      <c r="HSV265" s="90"/>
      <c r="HSW265" s="89"/>
      <c r="HSX265" s="87"/>
      <c r="HSY265" s="87"/>
      <c r="HSZ265" s="88"/>
      <c r="HTA265" s="80"/>
      <c r="HTB265" s="87"/>
      <c r="HTC265" s="89"/>
      <c r="HTD265" s="89"/>
      <c r="HTE265" s="90"/>
      <c r="HTF265" s="90"/>
      <c r="HTG265" s="89"/>
      <c r="HTH265" s="87"/>
      <c r="HTI265" s="87"/>
      <c r="HTJ265" s="88"/>
      <c r="HTK265" s="80"/>
      <c r="HTL265" s="87"/>
      <c r="HTM265" s="89"/>
      <c r="HTN265" s="89"/>
      <c r="HTO265" s="90"/>
      <c r="HTP265" s="90"/>
      <c r="HTQ265" s="89"/>
      <c r="HTR265" s="87"/>
      <c r="HTS265" s="87"/>
      <c r="HTT265" s="88"/>
      <c r="HTU265" s="80"/>
      <c r="HTV265" s="87"/>
      <c r="HTW265" s="89"/>
      <c r="HTX265" s="89"/>
      <c r="HTY265" s="90"/>
      <c r="HTZ265" s="90"/>
      <c r="HUA265" s="89"/>
      <c r="HUB265" s="87"/>
      <c r="HUC265" s="87"/>
      <c r="HUD265" s="88"/>
      <c r="HUE265" s="80"/>
      <c r="HUF265" s="87"/>
      <c r="HUG265" s="89"/>
      <c r="HUH265" s="89"/>
      <c r="HUI265" s="90"/>
      <c r="HUJ265" s="90"/>
      <c r="HUK265" s="89"/>
      <c r="HUL265" s="87"/>
      <c r="HUM265" s="87"/>
      <c r="HUN265" s="88"/>
      <c r="HUO265" s="80"/>
      <c r="HUP265" s="87"/>
      <c r="HUQ265" s="89"/>
      <c r="HUR265" s="89"/>
      <c r="HUS265" s="90"/>
      <c r="HUT265" s="90"/>
      <c r="HUU265" s="89"/>
      <c r="HUV265" s="87"/>
      <c r="HUW265" s="87"/>
      <c r="HUX265" s="88"/>
      <c r="HUY265" s="80"/>
      <c r="HUZ265" s="87"/>
      <c r="HVA265" s="89"/>
      <c r="HVB265" s="89"/>
      <c r="HVC265" s="90"/>
      <c r="HVD265" s="90"/>
      <c r="HVE265" s="89"/>
      <c r="HVF265" s="87"/>
      <c r="HVG265" s="87"/>
      <c r="HVH265" s="88"/>
      <c r="HVI265" s="80"/>
      <c r="HVJ265" s="87"/>
      <c r="HVK265" s="89"/>
      <c r="HVL265" s="89"/>
      <c r="HVM265" s="90"/>
      <c r="HVN265" s="90"/>
      <c r="HVO265" s="89"/>
      <c r="HVP265" s="87"/>
      <c r="HVQ265" s="87"/>
      <c r="HVR265" s="88"/>
      <c r="HVS265" s="80"/>
      <c r="HVT265" s="87"/>
      <c r="HVU265" s="89"/>
      <c r="HVV265" s="89"/>
      <c r="HVW265" s="90"/>
      <c r="HVX265" s="90"/>
      <c r="HVY265" s="89"/>
      <c r="HVZ265" s="87"/>
      <c r="HWA265" s="87"/>
      <c r="HWB265" s="88"/>
      <c r="HWC265" s="80"/>
      <c r="HWD265" s="87"/>
      <c r="HWE265" s="89"/>
      <c r="HWF265" s="89"/>
      <c r="HWG265" s="90"/>
      <c r="HWH265" s="90"/>
      <c r="HWI265" s="89"/>
      <c r="HWJ265" s="87"/>
      <c r="HWK265" s="87"/>
      <c r="HWL265" s="88"/>
      <c r="HWM265" s="80"/>
      <c r="HWN265" s="87"/>
      <c r="HWO265" s="89"/>
      <c r="HWP265" s="89"/>
      <c r="HWQ265" s="90"/>
      <c r="HWR265" s="90"/>
      <c r="HWS265" s="89"/>
      <c r="HWT265" s="87"/>
      <c r="HWU265" s="87"/>
      <c r="HWV265" s="88"/>
      <c r="HWW265" s="80"/>
      <c r="HWX265" s="87"/>
      <c r="HWY265" s="89"/>
      <c r="HWZ265" s="89"/>
      <c r="HXA265" s="90"/>
      <c r="HXB265" s="90"/>
      <c r="HXC265" s="89"/>
      <c r="HXD265" s="87"/>
      <c r="HXE265" s="87"/>
      <c r="HXF265" s="88"/>
      <c r="HXG265" s="80"/>
      <c r="HXH265" s="87"/>
      <c r="HXI265" s="89"/>
      <c r="HXJ265" s="89"/>
      <c r="HXK265" s="90"/>
      <c r="HXL265" s="90"/>
      <c r="HXM265" s="89"/>
      <c r="HXN265" s="87"/>
      <c r="HXO265" s="87"/>
      <c r="HXP265" s="88"/>
      <c r="HXQ265" s="80"/>
      <c r="HXR265" s="87"/>
      <c r="HXS265" s="89"/>
      <c r="HXT265" s="89"/>
      <c r="HXU265" s="90"/>
      <c r="HXV265" s="90"/>
      <c r="HXW265" s="89"/>
      <c r="HXX265" s="87"/>
      <c r="HXY265" s="87"/>
      <c r="HXZ265" s="88"/>
      <c r="HYA265" s="80"/>
      <c r="HYB265" s="87"/>
      <c r="HYC265" s="89"/>
      <c r="HYD265" s="89"/>
      <c r="HYE265" s="90"/>
      <c r="HYF265" s="90"/>
      <c r="HYG265" s="89"/>
      <c r="HYH265" s="87"/>
      <c r="HYI265" s="87"/>
      <c r="HYJ265" s="88"/>
      <c r="HYK265" s="80"/>
      <c r="HYL265" s="87"/>
      <c r="HYM265" s="89"/>
      <c r="HYN265" s="89"/>
      <c r="HYO265" s="90"/>
      <c r="HYP265" s="90"/>
      <c r="HYQ265" s="89"/>
      <c r="HYR265" s="87"/>
      <c r="HYS265" s="87"/>
      <c r="HYT265" s="88"/>
      <c r="HYU265" s="80"/>
      <c r="HYV265" s="87"/>
      <c r="HYW265" s="89"/>
      <c r="HYX265" s="89"/>
      <c r="HYY265" s="90"/>
      <c r="HYZ265" s="90"/>
      <c r="HZA265" s="89"/>
      <c r="HZB265" s="87"/>
      <c r="HZC265" s="87"/>
      <c r="HZD265" s="88"/>
      <c r="HZE265" s="80"/>
      <c r="HZF265" s="87"/>
      <c r="HZG265" s="89"/>
      <c r="HZH265" s="89"/>
      <c r="HZI265" s="90"/>
      <c r="HZJ265" s="90"/>
      <c r="HZK265" s="89"/>
      <c r="HZL265" s="87"/>
      <c r="HZM265" s="87"/>
      <c r="HZN265" s="88"/>
      <c r="HZO265" s="80"/>
      <c r="HZP265" s="87"/>
      <c r="HZQ265" s="89"/>
      <c r="HZR265" s="89"/>
      <c r="HZS265" s="90"/>
      <c r="HZT265" s="90"/>
      <c r="HZU265" s="89"/>
      <c r="HZV265" s="87"/>
      <c r="HZW265" s="87"/>
      <c r="HZX265" s="88"/>
      <c r="HZY265" s="80"/>
      <c r="HZZ265" s="87"/>
      <c r="IAA265" s="89"/>
      <c r="IAB265" s="89"/>
      <c r="IAC265" s="90"/>
      <c r="IAD265" s="90"/>
      <c r="IAE265" s="89"/>
      <c r="IAF265" s="87"/>
      <c r="IAG265" s="87"/>
      <c r="IAH265" s="88"/>
      <c r="IAI265" s="80"/>
      <c r="IAJ265" s="87"/>
      <c r="IAK265" s="89"/>
      <c r="IAL265" s="89"/>
      <c r="IAM265" s="90"/>
      <c r="IAN265" s="90"/>
      <c r="IAO265" s="89"/>
      <c r="IAP265" s="87"/>
      <c r="IAQ265" s="87"/>
      <c r="IAR265" s="88"/>
      <c r="IAS265" s="80"/>
      <c r="IAT265" s="87"/>
      <c r="IAU265" s="89"/>
      <c r="IAV265" s="89"/>
      <c r="IAW265" s="90"/>
      <c r="IAX265" s="90"/>
      <c r="IAY265" s="89"/>
      <c r="IAZ265" s="87"/>
      <c r="IBA265" s="87"/>
      <c r="IBB265" s="88"/>
      <c r="IBC265" s="80"/>
      <c r="IBD265" s="87"/>
      <c r="IBE265" s="89"/>
      <c r="IBF265" s="89"/>
      <c r="IBG265" s="90"/>
      <c r="IBH265" s="90"/>
      <c r="IBI265" s="89"/>
      <c r="IBJ265" s="87"/>
      <c r="IBK265" s="87"/>
      <c r="IBL265" s="88"/>
      <c r="IBM265" s="80"/>
      <c r="IBN265" s="87"/>
      <c r="IBO265" s="89"/>
      <c r="IBP265" s="89"/>
      <c r="IBQ265" s="90"/>
      <c r="IBR265" s="90"/>
      <c r="IBS265" s="89"/>
      <c r="IBT265" s="87"/>
      <c r="IBU265" s="87"/>
      <c r="IBV265" s="88"/>
      <c r="IBW265" s="80"/>
      <c r="IBX265" s="87"/>
      <c r="IBY265" s="89"/>
      <c r="IBZ265" s="89"/>
      <c r="ICA265" s="90"/>
      <c r="ICB265" s="90"/>
      <c r="ICC265" s="89"/>
      <c r="ICD265" s="87"/>
      <c r="ICE265" s="87"/>
      <c r="ICF265" s="88"/>
      <c r="ICG265" s="80"/>
      <c r="ICH265" s="87"/>
      <c r="ICI265" s="89"/>
      <c r="ICJ265" s="89"/>
      <c r="ICK265" s="90"/>
      <c r="ICL265" s="90"/>
      <c r="ICM265" s="89"/>
      <c r="ICN265" s="87"/>
      <c r="ICO265" s="87"/>
      <c r="ICP265" s="88"/>
      <c r="ICQ265" s="80"/>
      <c r="ICR265" s="87"/>
      <c r="ICS265" s="89"/>
      <c r="ICT265" s="89"/>
      <c r="ICU265" s="90"/>
      <c r="ICV265" s="90"/>
      <c r="ICW265" s="89"/>
      <c r="ICX265" s="87"/>
      <c r="ICY265" s="87"/>
      <c r="ICZ265" s="88"/>
      <c r="IDA265" s="80"/>
      <c r="IDB265" s="87"/>
      <c r="IDC265" s="89"/>
      <c r="IDD265" s="89"/>
      <c r="IDE265" s="90"/>
      <c r="IDF265" s="90"/>
      <c r="IDG265" s="89"/>
      <c r="IDH265" s="87"/>
      <c r="IDI265" s="87"/>
      <c r="IDJ265" s="88"/>
      <c r="IDK265" s="80"/>
      <c r="IDL265" s="87"/>
      <c r="IDM265" s="89"/>
      <c r="IDN265" s="89"/>
      <c r="IDO265" s="90"/>
      <c r="IDP265" s="90"/>
      <c r="IDQ265" s="89"/>
      <c r="IDR265" s="87"/>
      <c r="IDS265" s="87"/>
      <c r="IDT265" s="88"/>
      <c r="IDU265" s="80"/>
      <c r="IDV265" s="87"/>
      <c r="IDW265" s="89"/>
      <c r="IDX265" s="89"/>
      <c r="IDY265" s="90"/>
      <c r="IDZ265" s="90"/>
      <c r="IEA265" s="89"/>
      <c r="IEB265" s="87"/>
      <c r="IEC265" s="87"/>
      <c r="IED265" s="88"/>
      <c r="IEE265" s="80"/>
      <c r="IEF265" s="87"/>
      <c r="IEG265" s="89"/>
      <c r="IEH265" s="89"/>
      <c r="IEI265" s="90"/>
      <c r="IEJ265" s="90"/>
      <c r="IEK265" s="89"/>
      <c r="IEL265" s="87"/>
      <c r="IEM265" s="87"/>
      <c r="IEN265" s="88"/>
      <c r="IEO265" s="80"/>
      <c r="IEP265" s="87"/>
      <c r="IEQ265" s="89"/>
      <c r="IER265" s="89"/>
      <c r="IES265" s="90"/>
      <c r="IET265" s="90"/>
      <c r="IEU265" s="89"/>
      <c r="IEV265" s="87"/>
      <c r="IEW265" s="87"/>
      <c r="IEX265" s="88"/>
      <c r="IEY265" s="80"/>
      <c r="IEZ265" s="87"/>
      <c r="IFA265" s="89"/>
      <c r="IFB265" s="89"/>
      <c r="IFC265" s="90"/>
      <c r="IFD265" s="90"/>
      <c r="IFE265" s="89"/>
      <c r="IFF265" s="87"/>
      <c r="IFG265" s="87"/>
      <c r="IFH265" s="88"/>
      <c r="IFI265" s="80"/>
      <c r="IFJ265" s="87"/>
      <c r="IFK265" s="89"/>
      <c r="IFL265" s="89"/>
      <c r="IFM265" s="90"/>
      <c r="IFN265" s="90"/>
      <c r="IFO265" s="89"/>
      <c r="IFP265" s="87"/>
      <c r="IFQ265" s="87"/>
      <c r="IFR265" s="88"/>
      <c r="IFS265" s="80"/>
      <c r="IFT265" s="87"/>
      <c r="IFU265" s="89"/>
      <c r="IFV265" s="89"/>
      <c r="IFW265" s="90"/>
      <c r="IFX265" s="90"/>
      <c r="IFY265" s="89"/>
      <c r="IFZ265" s="87"/>
      <c r="IGA265" s="87"/>
      <c r="IGB265" s="88"/>
      <c r="IGC265" s="80"/>
      <c r="IGD265" s="87"/>
      <c r="IGE265" s="89"/>
      <c r="IGF265" s="89"/>
      <c r="IGG265" s="90"/>
      <c r="IGH265" s="90"/>
      <c r="IGI265" s="89"/>
      <c r="IGJ265" s="87"/>
      <c r="IGK265" s="87"/>
      <c r="IGL265" s="88"/>
      <c r="IGM265" s="80"/>
      <c r="IGN265" s="87"/>
      <c r="IGO265" s="89"/>
      <c r="IGP265" s="89"/>
      <c r="IGQ265" s="90"/>
      <c r="IGR265" s="90"/>
      <c r="IGS265" s="89"/>
      <c r="IGT265" s="87"/>
      <c r="IGU265" s="87"/>
      <c r="IGV265" s="88"/>
      <c r="IGW265" s="80"/>
      <c r="IGX265" s="87"/>
      <c r="IGY265" s="89"/>
      <c r="IGZ265" s="89"/>
      <c r="IHA265" s="90"/>
      <c r="IHB265" s="90"/>
      <c r="IHC265" s="89"/>
      <c r="IHD265" s="87"/>
      <c r="IHE265" s="87"/>
      <c r="IHF265" s="88"/>
      <c r="IHG265" s="80"/>
      <c r="IHH265" s="87"/>
      <c r="IHI265" s="89"/>
      <c r="IHJ265" s="89"/>
      <c r="IHK265" s="90"/>
      <c r="IHL265" s="90"/>
      <c r="IHM265" s="89"/>
      <c r="IHN265" s="87"/>
      <c r="IHO265" s="87"/>
      <c r="IHP265" s="88"/>
      <c r="IHQ265" s="80"/>
      <c r="IHR265" s="87"/>
      <c r="IHS265" s="89"/>
      <c r="IHT265" s="89"/>
      <c r="IHU265" s="90"/>
      <c r="IHV265" s="90"/>
      <c r="IHW265" s="89"/>
      <c r="IHX265" s="87"/>
      <c r="IHY265" s="87"/>
      <c r="IHZ265" s="88"/>
      <c r="IIA265" s="80"/>
      <c r="IIB265" s="87"/>
      <c r="IIC265" s="89"/>
      <c r="IID265" s="89"/>
      <c r="IIE265" s="90"/>
      <c r="IIF265" s="90"/>
      <c r="IIG265" s="89"/>
      <c r="IIH265" s="87"/>
      <c r="III265" s="87"/>
      <c r="IIJ265" s="88"/>
      <c r="IIK265" s="80"/>
      <c r="IIL265" s="87"/>
      <c r="IIM265" s="89"/>
      <c r="IIN265" s="89"/>
      <c r="IIO265" s="90"/>
      <c r="IIP265" s="90"/>
      <c r="IIQ265" s="89"/>
      <c r="IIR265" s="87"/>
      <c r="IIS265" s="87"/>
      <c r="IIT265" s="88"/>
      <c r="IIU265" s="80"/>
      <c r="IIV265" s="87"/>
      <c r="IIW265" s="89"/>
      <c r="IIX265" s="89"/>
      <c r="IIY265" s="90"/>
      <c r="IIZ265" s="90"/>
      <c r="IJA265" s="89"/>
      <c r="IJB265" s="87"/>
      <c r="IJC265" s="87"/>
      <c r="IJD265" s="88"/>
      <c r="IJE265" s="80"/>
      <c r="IJF265" s="87"/>
      <c r="IJG265" s="89"/>
      <c r="IJH265" s="89"/>
      <c r="IJI265" s="90"/>
      <c r="IJJ265" s="90"/>
      <c r="IJK265" s="89"/>
      <c r="IJL265" s="87"/>
      <c r="IJM265" s="87"/>
      <c r="IJN265" s="88"/>
      <c r="IJO265" s="80"/>
      <c r="IJP265" s="87"/>
      <c r="IJQ265" s="89"/>
      <c r="IJR265" s="89"/>
      <c r="IJS265" s="90"/>
      <c r="IJT265" s="90"/>
      <c r="IJU265" s="89"/>
      <c r="IJV265" s="87"/>
      <c r="IJW265" s="87"/>
      <c r="IJX265" s="88"/>
      <c r="IJY265" s="80"/>
      <c r="IJZ265" s="87"/>
      <c r="IKA265" s="89"/>
      <c r="IKB265" s="89"/>
      <c r="IKC265" s="90"/>
      <c r="IKD265" s="90"/>
      <c r="IKE265" s="89"/>
      <c r="IKF265" s="87"/>
      <c r="IKG265" s="87"/>
      <c r="IKH265" s="88"/>
      <c r="IKI265" s="80"/>
      <c r="IKJ265" s="87"/>
      <c r="IKK265" s="89"/>
      <c r="IKL265" s="89"/>
      <c r="IKM265" s="90"/>
      <c r="IKN265" s="90"/>
      <c r="IKO265" s="89"/>
      <c r="IKP265" s="87"/>
      <c r="IKQ265" s="87"/>
      <c r="IKR265" s="88"/>
      <c r="IKS265" s="80"/>
      <c r="IKT265" s="87"/>
      <c r="IKU265" s="89"/>
      <c r="IKV265" s="89"/>
      <c r="IKW265" s="90"/>
      <c r="IKX265" s="90"/>
      <c r="IKY265" s="89"/>
      <c r="IKZ265" s="87"/>
      <c r="ILA265" s="87"/>
      <c r="ILB265" s="88"/>
      <c r="ILC265" s="80"/>
      <c r="ILD265" s="87"/>
      <c r="ILE265" s="89"/>
      <c r="ILF265" s="89"/>
      <c r="ILG265" s="90"/>
      <c r="ILH265" s="90"/>
      <c r="ILI265" s="89"/>
      <c r="ILJ265" s="87"/>
      <c r="ILK265" s="87"/>
      <c r="ILL265" s="88"/>
      <c r="ILM265" s="80"/>
      <c r="ILN265" s="87"/>
      <c r="ILO265" s="89"/>
      <c r="ILP265" s="89"/>
      <c r="ILQ265" s="90"/>
      <c r="ILR265" s="90"/>
      <c r="ILS265" s="89"/>
      <c r="ILT265" s="87"/>
      <c r="ILU265" s="87"/>
      <c r="ILV265" s="88"/>
      <c r="ILW265" s="80"/>
      <c r="ILX265" s="87"/>
      <c r="ILY265" s="89"/>
      <c r="ILZ265" s="89"/>
      <c r="IMA265" s="90"/>
      <c r="IMB265" s="90"/>
      <c r="IMC265" s="89"/>
      <c r="IMD265" s="87"/>
      <c r="IME265" s="87"/>
      <c r="IMF265" s="88"/>
      <c r="IMG265" s="80"/>
      <c r="IMH265" s="87"/>
      <c r="IMI265" s="89"/>
      <c r="IMJ265" s="89"/>
      <c r="IMK265" s="90"/>
      <c r="IML265" s="90"/>
      <c r="IMM265" s="89"/>
      <c r="IMN265" s="87"/>
      <c r="IMO265" s="87"/>
      <c r="IMP265" s="88"/>
      <c r="IMQ265" s="80"/>
      <c r="IMR265" s="87"/>
      <c r="IMS265" s="89"/>
      <c r="IMT265" s="89"/>
      <c r="IMU265" s="90"/>
      <c r="IMV265" s="90"/>
      <c r="IMW265" s="89"/>
      <c r="IMX265" s="87"/>
      <c r="IMY265" s="87"/>
      <c r="IMZ265" s="88"/>
      <c r="INA265" s="80"/>
      <c r="INB265" s="87"/>
      <c r="INC265" s="89"/>
      <c r="IND265" s="89"/>
      <c r="INE265" s="90"/>
      <c r="INF265" s="90"/>
      <c r="ING265" s="89"/>
      <c r="INH265" s="87"/>
      <c r="INI265" s="87"/>
      <c r="INJ265" s="88"/>
      <c r="INK265" s="80"/>
      <c r="INL265" s="87"/>
      <c r="INM265" s="89"/>
      <c r="INN265" s="89"/>
      <c r="INO265" s="90"/>
      <c r="INP265" s="90"/>
      <c r="INQ265" s="89"/>
      <c r="INR265" s="87"/>
      <c r="INS265" s="87"/>
      <c r="INT265" s="88"/>
      <c r="INU265" s="80"/>
      <c r="INV265" s="87"/>
      <c r="INW265" s="89"/>
      <c r="INX265" s="89"/>
      <c r="INY265" s="90"/>
      <c r="INZ265" s="90"/>
      <c r="IOA265" s="89"/>
      <c r="IOB265" s="87"/>
      <c r="IOC265" s="87"/>
      <c r="IOD265" s="88"/>
      <c r="IOE265" s="80"/>
      <c r="IOF265" s="87"/>
      <c r="IOG265" s="89"/>
      <c r="IOH265" s="89"/>
      <c r="IOI265" s="90"/>
      <c r="IOJ265" s="90"/>
      <c r="IOK265" s="89"/>
      <c r="IOL265" s="87"/>
      <c r="IOM265" s="87"/>
      <c r="ION265" s="88"/>
      <c r="IOO265" s="80"/>
      <c r="IOP265" s="87"/>
      <c r="IOQ265" s="89"/>
      <c r="IOR265" s="89"/>
      <c r="IOS265" s="90"/>
      <c r="IOT265" s="90"/>
      <c r="IOU265" s="89"/>
      <c r="IOV265" s="87"/>
      <c r="IOW265" s="87"/>
      <c r="IOX265" s="88"/>
      <c r="IOY265" s="80"/>
      <c r="IOZ265" s="87"/>
      <c r="IPA265" s="89"/>
      <c r="IPB265" s="89"/>
      <c r="IPC265" s="90"/>
      <c r="IPD265" s="90"/>
      <c r="IPE265" s="89"/>
      <c r="IPF265" s="87"/>
      <c r="IPG265" s="87"/>
      <c r="IPH265" s="88"/>
      <c r="IPI265" s="80"/>
      <c r="IPJ265" s="87"/>
      <c r="IPK265" s="89"/>
      <c r="IPL265" s="89"/>
      <c r="IPM265" s="90"/>
      <c r="IPN265" s="90"/>
      <c r="IPO265" s="89"/>
      <c r="IPP265" s="87"/>
      <c r="IPQ265" s="87"/>
      <c r="IPR265" s="88"/>
      <c r="IPS265" s="80"/>
      <c r="IPT265" s="87"/>
      <c r="IPU265" s="89"/>
      <c r="IPV265" s="89"/>
      <c r="IPW265" s="90"/>
      <c r="IPX265" s="90"/>
      <c r="IPY265" s="89"/>
      <c r="IPZ265" s="87"/>
      <c r="IQA265" s="87"/>
      <c r="IQB265" s="88"/>
      <c r="IQC265" s="80"/>
      <c r="IQD265" s="87"/>
      <c r="IQE265" s="89"/>
      <c r="IQF265" s="89"/>
      <c r="IQG265" s="90"/>
      <c r="IQH265" s="90"/>
      <c r="IQI265" s="89"/>
      <c r="IQJ265" s="87"/>
      <c r="IQK265" s="87"/>
      <c r="IQL265" s="88"/>
      <c r="IQM265" s="80"/>
      <c r="IQN265" s="87"/>
      <c r="IQO265" s="89"/>
      <c r="IQP265" s="89"/>
      <c r="IQQ265" s="90"/>
      <c r="IQR265" s="90"/>
      <c r="IQS265" s="89"/>
      <c r="IQT265" s="87"/>
      <c r="IQU265" s="87"/>
      <c r="IQV265" s="88"/>
      <c r="IQW265" s="80"/>
      <c r="IQX265" s="87"/>
      <c r="IQY265" s="89"/>
      <c r="IQZ265" s="89"/>
      <c r="IRA265" s="90"/>
      <c r="IRB265" s="90"/>
      <c r="IRC265" s="89"/>
      <c r="IRD265" s="87"/>
      <c r="IRE265" s="87"/>
      <c r="IRF265" s="88"/>
      <c r="IRG265" s="80"/>
      <c r="IRH265" s="87"/>
      <c r="IRI265" s="89"/>
      <c r="IRJ265" s="89"/>
      <c r="IRK265" s="90"/>
      <c r="IRL265" s="90"/>
      <c r="IRM265" s="89"/>
      <c r="IRN265" s="87"/>
      <c r="IRO265" s="87"/>
      <c r="IRP265" s="88"/>
      <c r="IRQ265" s="80"/>
      <c r="IRR265" s="87"/>
      <c r="IRS265" s="89"/>
      <c r="IRT265" s="89"/>
      <c r="IRU265" s="90"/>
      <c r="IRV265" s="90"/>
      <c r="IRW265" s="89"/>
      <c r="IRX265" s="87"/>
      <c r="IRY265" s="87"/>
      <c r="IRZ265" s="88"/>
      <c r="ISA265" s="80"/>
      <c r="ISB265" s="87"/>
      <c r="ISC265" s="89"/>
      <c r="ISD265" s="89"/>
      <c r="ISE265" s="90"/>
      <c r="ISF265" s="90"/>
      <c r="ISG265" s="89"/>
      <c r="ISH265" s="87"/>
      <c r="ISI265" s="87"/>
      <c r="ISJ265" s="88"/>
      <c r="ISK265" s="80"/>
      <c r="ISL265" s="87"/>
      <c r="ISM265" s="89"/>
      <c r="ISN265" s="89"/>
      <c r="ISO265" s="90"/>
      <c r="ISP265" s="90"/>
      <c r="ISQ265" s="89"/>
      <c r="ISR265" s="87"/>
      <c r="ISS265" s="87"/>
      <c r="IST265" s="88"/>
      <c r="ISU265" s="80"/>
      <c r="ISV265" s="87"/>
      <c r="ISW265" s="89"/>
      <c r="ISX265" s="89"/>
      <c r="ISY265" s="90"/>
      <c r="ISZ265" s="90"/>
      <c r="ITA265" s="89"/>
      <c r="ITB265" s="87"/>
      <c r="ITC265" s="87"/>
      <c r="ITD265" s="88"/>
      <c r="ITE265" s="80"/>
      <c r="ITF265" s="87"/>
      <c r="ITG265" s="89"/>
      <c r="ITH265" s="89"/>
      <c r="ITI265" s="90"/>
      <c r="ITJ265" s="90"/>
      <c r="ITK265" s="89"/>
      <c r="ITL265" s="87"/>
      <c r="ITM265" s="87"/>
      <c r="ITN265" s="88"/>
      <c r="ITO265" s="80"/>
      <c r="ITP265" s="87"/>
      <c r="ITQ265" s="89"/>
      <c r="ITR265" s="89"/>
      <c r="ITS265" s="90"/>
      <c r="ITT265" s="90"/>
      <c r="ITU265" s="89"/>
      <c r="ITV265" s="87"/>
      <c r="ITW265" s="87"/>
      <c r="ITX265" s="88"/>
      <c r="ITY265" s="80"/>
      <c r="ITZ265" s="87"/>
      <c r="IUA265" s="89"/>
      <c r="IUB265" s="89"/>
      <c r="IUC265" s="90"/>
      <c r="IUD265" s="90"/>
      <c r="IUE265" s="89"/>
      <c r="IUF265" s="87"/>
      <c r="IUG265" s="87"/>
      <c r="IUH265" s="88"/>
      <c r="IUI265" s="80"/>
      <c r="IUJ265" s="87"/>
      <c r="IUK265" s="89"/>
      <c r="IUL265" s="89"/>
      <c r="IUM265" s="90"/>
      <c r="IUN265" s="90"/>
      <c r="IUO265" s="89"/>
      <c r="IUP265" s="87"/>
      <c r="IUQ265" s="87"/>
      <c r="IUR265" s="88"/>
      <c r="IUS265" s="80"/>
      <c r="IUT265" s="87"/>
      <c r="IUU265" s="89"/>
      <c r="IUV265" s="89"/>
      <c r="IUW265" s="90"/>
      <c r="IUX265" s="90"/>
      <c r="IUY265" s="89"/>
      <c r="IUZ265" s="87"/>
      <c r="IVA265" s="87"/>
      <c r="IVB265" s="88"/>
      <c r="IVC265" s="80"/>
      <c r="IVD265" s="87"/>
      <c r="IVE265" s="89"/>
      <c r="IVF265" s="89"/>
      <c r="IVG265" s="90"/>
      <c r="IVH265" s="90"/>
      <c r="IVI265" s="89"/>
      <c r="IVJ265" s="87"/>
      <c r="IVK265" s="87"/>
      <c r="IVL265" s="88"/>
      <c r="IVM265" s="80"/>
      <c r="IVN265" s="87"/>
      <c r="IVO265" s="89"/>
      <c r="IVP265" s="89"/>
      <c r="IVQ265" s="90"/>
      <c r="IVR265" s="90"/>
      <c r="IVS265" s="89"/>
      <c r="IVT265" s="87"/>
      <c r="IVU265" s="87"/>
      <c r="IVV265" s="88"/>
      <c r="IVW265" s="80"/>
      <c r="IVX265" s="87"/>
      <c r="IVY265" s="89"/>
      <c r="IVZ265" s="89"/>
      <c r="IWA265" s="90"/>
      <c r="IWB265" s="90"/>
      <c r="IWC265" s="89"/>
      <c r="IWD265" s="87"/>
      <c r="IWE265" s="87"/>
      <c r="IWF265" s="88"/>
      <c r="IWG265" s="80"/>
      <c r="IWH265" s="87"/>
      <c r="IWI265" s="89"/>
      <c r="IWJ265" s="89"/>
      <c r="IWK265" s="90"/>
      <c r="IWL265" s="90"/>
      <c r="IWM265" s="89"/>
      <c r="IWN265" s="87"/>
      <c r="IWO265" s="87"/>
      <c r="IWP265" s="88"/>
      <c r="IWQ265" s="80"/>
      <c r="IWR265" s="87"/>
      <c r="IWS265" s="89"/>
      <c r="IWT265" s="89"/>
      <c r="IWU265" s="90"/>
      <c r="IWV265" s="90"/>
      <c r="IWW265" s="89"/>
      <c r="IWX265" s="87"/>
      <c r="IWY265" s="87"/>
      <c r="IWZ265" s="88"/>
      <c r="IXA265" s="80"/>
      <c r="IXB265" s="87"/>
      <c r="IXC265" s="89"/>
      <c r="IXD265" s="89"/>
      <c r="IXE265" s="90"/>
      <c r="IXF265" s="90"/>
      <c r="IXG265" s="89"/>
      <c r="IXH265" s="87"/>
      <c r="IXI265" s="87"/>
      <c r="IXJ265" s="88"/>
      <c r="IXK265" s="80"/>
      <c r="IXL265" s="87"/>
      <c r="IXM265" s="89"/>
      <c r="IXN265" s="89"/>
      <c r="IXO265" s="90"/>
      <c r="IXP265" s="90"/>
      <c r="IXQ265" s="89"/>
      <c r="IXR265" s="87"/>
      <c r="IXS265" s="87"/>
      <c r="IXT265" s="88"/>
      <c r="IXU265" s="80"/>
      <c r="IXV265" s="87"/>
      <c r="IXW265" s="89"/>
      <c r="IXX265" s="89"/>
      <c r="IXY265" s="90"/>
      <c r="IXZ265" s="90"/>
      <c r="IYA265" s="89"/>
      <c r="IYB265" s="87"/>
      <c r="IYC265" s="87"/>
      <c r="IYD265" s="88"/>
      <c r="IYE265" s="80"/>
      <c r="IYF265" s="87"/>
      <c r="IYG265" s="89"/>
      <c r="IYH265" s="89"/>
      <c r="IYI265" s="90"/>
      <c r="IYJ265" s="90"/>
      <c r="IYK265" s="89"/>
      <c r="IYL265" s="87"/>
      <c r="IYM265" s="87"/>
      <c r="IYN265" s="88"/>
      <c r="IYO265" s="80"/>
      <c r="IYP265" s="87"/>
      <c r="IYQ265" s="89"/>
      <c r="IYR265" s="89"/>
      <c r="IYS265" s="90"/>
      <c r="IYT265" s="90"/>
      <c r="IYU265" s="89"/>
      <c r="IYV265" s="87"/>
      <c r="IYW265" s="87"/>
      <c r="IYX265" s="88"/>
      <c r="IYY265" s="80"/>
      <c r="IYZ265" s="87"/>
      <c r="IZA265" s="89"/>
      <c r="IZB265" s="89"/>
      <c r="IZC265" s="90"/>
      <c r="IZD265" s="90"/>
      <c r="IZE265" s="89"/>
      <c r="IZF265" s="87"/>
      <c r="IZG265" s="87"/>
      <c r="IZH265" s="88"/>
      <c r="IZI265" s="80"/>
      <c r="IZJ265" s="87"/>
      <c r="IZK265" s="89"/>
      <c r="IZL265" s="89"/>
      <c r="IZM265" s="90"/>
      <c r="IZN265" s="90"/>
      <c r="IZO265" s="89"/>
      <c r="IZP265" s="87"/>
      <c r="IZQ265" s="87"/>
      <c r="IZR265" s="88"/>
      <c r="IZS265" s="80"/>
      <c r="IZT265" s="87"/>
      <c r="IZU265" s="89"/>
      <c r="IZV265" s="89"/>
      <c r="IZW265" s="90"/>
      <c r="IZX265" s="90"/>
      <c r="IZY265" s="89"/>
      <c r="IZZ265" s="87"/>
      <c r="JAA265" s="87"/>
      <c r="JAB265" s="88"/>
      <c r="JAC265" s="80"/>
      <c r="JAD265" s="87"/>
      <c r="JAE265" s="89"/>
      <c r="JAF265" s="89"/>
      <c r="JAG265" s="90"/>
      <c r="JAH265" s="90"/>
      <c r="JAI265" s="89"/>
      <c r="JAJ265" s="87"/>
      <c r="JAK265" s="87"/>
      <c r="JAL265" s="88"/>
      <c r="JAM265" s="80"/>
      <c r="JAN265" s="87"/>
      <c r="JAO265" s="89"/>
      <c r="JAP265" s="89"/>
      <c r="JAQ265" s="90"/>
      <c r="JAR265" s="90"/>
      <c r="JAS265" s="89"/>
      <c r="JAT265" s="87"/>
      <c r="JAU265" s="87"/>
      <c r="JAV265" s="88"/>
      <c r="JAW265" s="80"/>
      <c r="JAX265" s="87"/>
      <c r="JAY265" s="89"/>
      <c r="JAZ265" s="89"/>
      <c r="JBA265" s="90"/>
      <c r="JBB265" s="90"/>
      <c r="JBC265" s="89"/>
      <c r="JBD265" s="87"/>
      <c r="JBE265" s="87"/>
      <c r="JBF265" s="88"/>
      <c r="JBG265" s="80"/>
      <c r="JBH265" s="87"/>
      <c r="JBI265" s="89"/>
      <c r="JBJ265" s="89"/>
      <c r="JBK265" s="90"/>
      <c r="JBL265" s="90"/>
      <c r="JBM265" s="89"/>
      <c r="JBN265" s="87"/>
      <c r="JBO265" s="87"/>
      <c r="JBP265" s="88"/>
      <c r="JBQ265" s="80"/>
      <c r="JBR265" s="87"/>
      <c r="JBS265" s="89"/>
      <c r="JBT265" s="89"/>
      <c r="JBU265" s="90"/>
      <c r="JBV265" s="90"/>
      <c r="JBW265" s="89"/>
      <c r="JBX265" s="87"/>
      <c r="JBY265" s="87"/>
      <c r="JBZ265" s="88"/>
      <c r="JCA265" s="80"/>
      <c r="JCB265" s="87"/>
      <c r="JCC265" s="89"/>
      <c r="JCD265" s="89"/>
      <c r="JCE265" s="90"/>
      <c r="JCF265" s="90"/>
      <c r="JCG265" s="89"/>
      <c r="JCH265" s="87"/>
      <c r="JCI265" s="87"/>
      <c r="JCJ265" s="88"/>
      <c r="JCK265" s="80"/>
      <c r="JCL265" s="87"/>
      <c r="JCM265" s="89"/>
      <c r="JCN265" s="89"/>
      <c r="JCO265" s="90"/>
      <c r="JCP265" s="90"/>
      <c r="JCQ265" s="89"/>
      <c r="JCR265" s="87"/>
      <c r="JCS265" s="87"/>
      <c r="JCT265" s="88"/>
      <c r="JCU265" s="80"/>
      <c r="JCV265" s="87"/>
      <c r="JCW265" s="89"/>
      <c r="JCX265" s="89"/>
      <c r="JCY265" s="90"/>
      <c r="JCZ265" s="90"/>
      <c r="JDA265" s="89"/>
      <c r="JDB265" s="87"/>
      <c r="JDC265" s="87"/>
      <c r="JDD265" s="88"/>
      <c r="JDE265" s="80"/>
      <c r="JDF265" s="87"/>
      <c r="JDG265" s="89"/>
      <c r="JDH265" s="89"/>
      <c r="JDI265" s="90"/>
      <c r="JDJ265" s="90"/>
      <c r="JDK265" s="89"/>
      <c r="JDL265" s="87"/>
      <c r="JDM265" s="87"/>
      <c r="JDN265" s="88"/>
      <c r="JDO265" s="80"/>
      <c r="JDP265" s="87"/>
      <c r="JDQ265" s="89"/>
      <c r="JDR265" s="89"/>
      <c r="JDS265" s="90"/>
      <c r="JDT265" s="90"/>
      <c r="JDU265" s="89"/>
      <c r="JDV265" s="87"/>
      <c r="JDW265" s="87"/>
      <c r="JDX265" s="88"/>
      <c r="JDY265" s="80"/>
      <c r="JDZ265" s="87"/>
      <c r="JEA265" s="89"/>
      <c r="JEB265" s="89"/>
      <c r="JEC265" s="90"/>
      <c r="JED265" s="90"/>
      <c r="JEE265" s="89"/>
      <c r="JEF265" s="87"/>
      <c r="JEG265" s="87"/>
      <c r="JEH265" s="88"/>
      <c r="JEI265" s="80"/>
      <c r="JEJ265" s="87"/>
      <c r="JEK265" s="89"/>
      <c r="JEL265" s="89"/>
      <c r="JEM265" s="90"/>
      <c r="JEN265" s="90"/>
      <c r="JEO265" s="89"/>
      <c r="JEP265" s="87"/>
      <c r="JEQ265" s="87"/>
      <c r="JER265" s="88"/>
      <c r="JES265" s="80"/>
      <c r="JET265" s="87"/>
      <c r="JEU265" s="89"/>
      <c r="JEV265" s="89"/>
      <c r="JEW265" s="90"/>
      <c r="JEX265" s="90"/>
      <c r="JEY265" s="89"/>
      <c r="JEZ265" s="87"/>
      <c r="JFA265" s="87"/>
      <c r="JFB265" s="88"/>
      <c r="JFC265" s="80"/>
      <c r="JFD265" s="87"/>
      <c r="JFE265" s="89"/>
      <c r="JFF265" s="89"/>
      <c r="JFG265" s="90"/>
      <c r="JFH265" s="90"/>
      <c r="JFI265" s="89"/>
      <c r="JFJ265" s="87"/>
      <c r="JFK265" s="87"/>
      <c r="JFL265" s="88"/>
      <c r="JFM265" s="80"/>
      <c r="JFN265" s="87"/>
      <c r="JFO265" s="89"/>
      <c r="JFP265" s="89"/>
      <c r="JFQ265" s="90"/>
      <c r="JFR265" s="90"/>
      <c r="JFS265" s="89"/>
      <c r="JFT265" s="87"/>
      <c r="JFU265" s="87"/>
      <c r="JFV265" s="88"/>
      <c r="JFW265" s="80"/>
      <c r="JFX265" s="87"/>
      <c r="JFY265" s="89"/>
      <c r="JFZ265" s="89"/>
      <c r="JGA265" s="90"/>
      <c r="JGB265" s="90"/>
      <c r="JGC265" s="89"/>
      <c r="JGD265" s="87"/>
      <c r="JGE265" s="87"/>
      <c r="JGF265" s="88"/>
      <c r="JGG265" s="80"/>
      <c r="JGH265" s="87"/>
      <c r="JGI265" s="89"/>
      <c r="JGJ265" s="89"/>
      <c r="JGK265" s="90"/>
      <c r="JGL265" s="90"/>
      <c r="JGM265" s="89"/>
      <c r="JGN265" s="87"/>
      <c r="JGO265" s="87"/>
      <c r="JGP265" s="88"/>
      <c r="JGQ265" s="80"/>
      <c r="JGR265" s="87"/>
      <c r="JGS265" s="89"/>
      <c r="JGT265" s="89"/>
      <c r="JGU265" s="90"/>
      <c r="JGV265" s="90"/>
      <c r="JGW265" s="89"/>
      <c r="JGX265" s="87"/>
      <c r="JGY265" s="87"/>
      <c r="JGZ265" s="88"/>
      <c r="JHA265" s="80"/>
      <c r="JHB265" s="87"/>
      <c r="JHC265" s="89"/>
      <c r="JHD265" s="89"/>
      <c r="JHE265" s="90"/>
      <c r="JHF265" s="90"/>
      <c r="JHG265" s="89"/>
      <c r="JHH265" s="87"/>
      <c r="JHI265" s="87"/>
      <c r="JHJ265" s="88"/>
      <c r="JHK265" s="80"/>
      <c r="JHL265" s="87"/>
      <c r="JHM265" s="89"/>
      <c r="JHN265" s="89"/>
      <c r="JHO265" s="90"/>
      <c r="JHP265" s="90"/>
      <c r="JHQ265" s="89"/>
      <c r="JHR265" s="87"/>
      <c r="JHS265" s="87"/>
      <c r="JHT265" s="88"/>
      <c r="JHU265" s="80"/>
      <c r="JHV265" s="87"/>
      <c r="JHW265" s="89"/>
      <c r="JHX265" s="89"/>
      <c r="JHY265" s="90"/>
      <c r="JHZ265" s="90"/>
      <c r="JIA265" s="89"/>
      <c r="JIB265" s="87"/>
      <c r="JIC265" s="87"/>
      <c r="JID265" s="88"/>
      <c r="JIE265" s="80"/>
      <c r="JIF265" s="87"/>
      <c r="JIG265" s="89"/>
      <c r="JIH265" s="89"/>
      <c r="JII265" s="90"/>
      <c r="JIJ265" s="90"/>
      <c r="JIK265" s="89"/>
      <c r="JIL265" s="87"/>
      <c r="JIM265" s="87"/>
      <c r="JIN265" s="88"/>
      <c r="JIO265" s="80"/>
      <c r="JIP265" s="87"/>
      <c r="JIQ265" s="89"/>
      <c r="JIR265" s="89"/>
      <c r="JIS265" s="90"/>
      <c r="JIT265" s="90"/>
      <c r="JIU265" s="89"/>
      <c r="JIV265" s="87"/>
      <c r="JIW265" s="87"/>
      <c r="JIX265" s="88"/>
      <c r="JIY265" s="80"/>
      <c r="JIZ265" s="87"/>
      <c r="JJA265" s="89"/>
      <c r="JJB265" s="89"/>
      <c r="JJC265" s="90"/>
      <c r="JJD265" s="90"/>
      <c r="JJE265" s="89"/>
      <c r="JJF265" s="87"/>
      <c r="JJG265" s="87"/>
      <c r="JJH265" s="88"/>
      <c r="JJI265" s="80"/>
      <c r="JJJ265" s="87"/>
      <c r="JJK265" s="89"/>
      <c r="JJL265" s="89"/>
      <c r="JJM265" s="90"/>
      <c r="JJN265" s="90"/>
      <c r="JJO265" s="89"/>
      <c r="JJP265" s="87"/>
      <c r="JJQ265" s="87"/>
      <c r="JJR265" s="88"/>
      <c r="JJS265" s="80"/>
      <c r="JJT265" s="87"/>
      <c r="JJU265" s="89"/>
      <c r="JJV265" s="89"/>
      <c r="JJW265" s="90"/>
      <c r="JJX265" s="90"/>
      <c r="JJY265" s="89"/>
      <c r="JJZ265" s="87"/>
      <c r="JKA265" s="87"/>
      <c r="JKB265" s="88"/>
      <c r="JKC265" s="80"/>
      <c r="JKD265" s="87"/>
      <c r="JKE265" s="89"/>
      <c r="JKF265" s="89"/>
      <c r="JKG265" s="90"/>
      <c r="JKH265" s="90"/>
      <c r="JKI265" s="89"/>
      <c r="JKJ265" s="87"/>
      <c r="JKK265" s="87"/>
      <c r="JKL265" s="88"/>
      <c r="JKM265" s="80"/>
      <c r="JKN265" s="87"/>
      <c r="JKO265" s="89"/>
      <c r="JKP265" s="89"/>
      <c r="JKQ265" s="90"/>
      <c r="JKR265" s="90"/>
      <c r="JKS265" s="89"/>
      <c r="JKT265" s="87"/>
      <c r="JKU265" s="87"/>
      <c r="JKV265" s="88"/>
      <c r="JKW265" s="80"/>
      <c r="JKX265" s="87"/>
      <c r="JKY265" s="89"/>
      <c r="JKZ265" s="89"/>
      <c r="JLA265" s="90"/>
      <c r="JLB265" s="90"/>
      <c r="JLC265" s="89"/>
      <c r="JLD265" s="87"/>
      <c r="JLE265" s="87"/>
      <c r="JLF265" s="88"/>
      <c r="JLG265" s="80"/>
      <c r="JLH265" s="87"/>
      <c r="JLI265" s="89"/>
      <c r="JLJ265" s="89"/>
      <c r="JLK265" s="90"/>
      <c r="JLL265" s="90"/>
      <c r="JLM265" s="89"/>
      <c r="JLN265" s="87"/>
      <c r="JLO265" s="87"/>
      <c r="JLP265" s="88"/>
      <c r="JLQ265" s="80"/>
      <c r="JLR265" s="87"/>
      <c r="JLS265" s="89"/>
      <c r="JLT265" s="89"/>
      <c r="JLU265" s="90"/>
      <c r="JLV265" s="90"/>
      <c r="JLW265" s="89"/>
      <c r="JLX265" s="87"/>
      <c r="JLY265" s="87"/>
      <c r="JLZ265" s="88"/>
      <c r="JMA265" s="80"/>
      <c r="JMB265" s="87"/>
      <c r="JMC265" s="89"/>
      <c r="JMD265" s="89"/>
      <c r="JME265" s="90"/>
      <c r="JMF265" s="90"/>
      <c r="JMG265" s="89"/>
      <c r="JMH265" s="87"/>
      <c r="JMI265" s="87"/>
      <c r="JMJ265" s="88"/>
      <c r="JMK265" s="80"/>
      <c r="JML265" s="87"/>
      <c r="JMM265" s="89"/>
      <c r="JMN265" s="89"/>
      <c r="JMO265" s="90"/>
      <c r="JMP265" s="90"/>
      <c r="JMQ265" s="89"/>
      <c r="JMR265" s="87"/>
      <c r="JMS265" s="87"/>
      <c r="JMT265" s="88"/>
      <c r="JMU265" s="80"/>
      <c r="JMV265" s="87"/>
      <c r="JMW265" s="89"/>
      <c r="JMX265" s="89"/>
      <c r="JMY265" s="90"/>
      <c r="JMZ265" s="90"/>
      <c r="JNA265" s="89"/>
      <c r="JNB265" s="87"/>
      <c r="JNC265" s="87"/>
      <c r="JND265" s="88"/>
      <c r="JNE265" s="80"/>
      <c r="JNF265" s="87"/>
      <c r="JNG265" s="89"/>
      <c r="JNH265" s="89"/>
      <c r="JNI265" s="90"/>
      <c r="JNJ265" s="90"/>
      <c r="JNK265" s="89"/>
      <c r="JNL265" s="87"/>
      <c r="JNM265" s="87"/>
      <c r="JNN265" s="88"/>
      <c r="JNO265" s="80"/>
      <c r="JNP265" s="87"/>
      <c r="JNQ265" s="89"/>
      <c r="JNR265" s="89"/>
      <c r="JNS265" s="90"/>
      <c r="JNT265" s="90"/>
      <c r="JNU265" s="89"/>
      <c r="JNV265" s="87"/>
      <c r="JNW265" s="87"/>
      <c r="JNX265" s="88"/>
      <c r="JNY265" s="80"/>
      <c r="JNZ265" s="87"/>
      <c r="JOA265" s="89"/>
      <c r="JOB265" s="89"/>
      <c r="JOC265" s="90"/>
      <c r="JOD265" s="90"/>
      <c r="JOE265" s="89"/>
      <c r="JOF265" s="87"/>
      <c r="JOG265" s="87"/>
      <c r="JOH265" s="88"/>
      <c r="JOI265" s="80"/>
      <c r="JOJ265" s="87"/>
      <c r="JOK265" s="89"/>
      <c r="JOL265" s="89"/>
      <c r="JOM265" s="90"/>
      <c r="JON265" s="90"/>
      <c r="JOO265" s="89"/>
      <c r="JOP265" s="87"/>
      <c r="JOQ265" s="87"/>
      <c r="JOR265" s="88"/>
      <c r="JOS265" s="80"/>
      <c r="JOT265" s="87"/>
      <c r="JOU265" s="89"/>
      <c r="JOV265" s="89"/>
      <c r="JOW265" s="90"/>
      <c r="JOX265" s="90"/>
      <c r="JOY265" s="89"/>
      <c r="JOZ265" s="87"/>
      <c r="JPA265" s="87"/>
      <c r="JPB265" s="88"/>
      <c r="JPC265" s="80"/>
      <c r="JPD265" s="87"/>
      <c r="JPE265" s="89"/>
      <c r="JPF265" s="89"/>
      <c r="JPG265" s="90"/>
      <c r="JPH265" s="90"/>
      <c r="JPI265" s="89"/>
      <c r="JPJ265" s="87"/>
      <c r="JPK265" s="87"/>
      <c r="JPL265" s="88"/>
      <c r="JPM265" s="80"/>
      <c r="JPN265" s="87"/>
      <c r="JPO265" s="89"/>
      <c r="JPP265" s="89"/>
      <c r="JPQ265" s="90"/>
      <c r="JPR265" s="90"/>
      <c r="JPS265" s="89"/>
      <c r="JPT265" s="87"/>
      <c r="JPU265" s="87"/>
      <c r="JPV265" s="88"/>
      <c r="JPW265" s="80"/>
      <c r="JPX265" s="87"/>
      <c r="JPY265" s="89"/>
      <c r="JPZ265" s="89"/>
      <c r="JQA265" s="90"/>
      <c r="JQB265" s="90"/>
      <c r="JQC265" s="89"/>
      <c r="JQD265" s="87"/>
      <c r="JQE265" s="87"/>
      <c r="JQF265" s="88"/>
      <c r="JQG265" s="80"/>
      <c r="JQH265" s="87"/>
      <c r="JQI265" s="89"/>
      <c r="JQJ265" s="89"/>
      <c r="JQK265" s="90"/>
      <c r="JQL265" s="90"/>
      <c r="JQM265" s="89"/>
      <c r="JQN265" s="87"/>
      <c r="JQO265" s="87"/>
      <c r="JQP265" s="88"/>
      <c r="JQQ265" s="80"/>
      <c r="JQR265" s="87"/>
      <c r="JQS265" s="89"/>
      <c r="JQT265" s="89"/>
      <c r="JQU265" s="90"/>
      <c r="JQV265" s="90"/>
      <c r="JQW265" s="89"/>
      <c r="JQX265" s="87"/>
      <c r="JQY265" s="87"/>
      <c r="JQZ265" s="88"/>
      <c r="JRA265" s="80"/>
      <c r="JRB265" s="87"/>
      <c r="JRC265" s="89"/>
      <c r="JRD265" s="89"/>
      <c r="JRE265" s="90"/>
      <c r="JRF265" s="90"/>
      <c r="JRG265" s="89"/>
      <c r="JRH265" s="87"/>
      <c r="JRI265" s="87"/>
      <c r="JRJ265" s="88"/>
      <c r="JRK265" s="80"/>
      <c r="JRL265" s="87"/>
      <c r="JRM265" s="89"/>
      <c r="JRN265" s="89"/>
      <c r="JRO265" s="90"/>
      <c r="JRP265" s="90"/>
      <c r="JRQ265" s="89"/>
      <c r="JRR265" s="87"/>
      <c r="JRS265" s="87"/>
      <c r="JRT265" s="88"/>
      <c r="JRU265" s="80"/>
      <c r="JRV265" s="87"/>
      <c r="JRW265" s="89"/>
      <c r="JRX265" s="89"/>
      <c r="JRY265" s="90"/>
      <c r="JRZ265" s="90"/>
      <c r="JSA265" s="89"/>
      <c r="JSB265" s="87"/>
      <c r="JSC265" s="87"/>
      <c r="JSD265" s="88"/>
      <c r="JSE265" s="80"/>
      <c r="JSF265" s="87"/>
      <c r="JSG265" s="89"/>
      <c r="JSH265" s="89"/>
      <c r="JSI265" s="90"/>
      <c r="JSJ265" s="90"/>
      <c r="JSK265" s="89"/>
      <c r="JSL265" s="87"/>
      <c r="JSM265" s="87"/>
      <c r="JSN265" s="88"/>
      <c r="JSO265" s="80"/>
      <c r="JSP265" s="87"/>
      <c r="JSQ265" s="89"/>
      <c r="JSR265" s="89"/>
      <c r="JSS265" s="90"/>
      <c r="JST265" s="90"/>
      <c r="JSU265" s="89"/>
      <c r="JSV265" s="87"/>
      <c r="JSW265" s="87"/>
      <c r="JSX265" s="88"/>
      <c r="JSY265" s="80"/>
      <c r="JSZ265" s="87"/>
      <c r="JTA265" s="89"/>
      <c r="JTB265" s="89"/>
      <c r="JTC265" s="90"/>
      <c r="JTD265" s="90"/>
      <c r="JTE265" s="89"/>
      <c r="JTF265" s="87"/>
      <c r="JTG265" s="87"/>
      <c r="JTH265" s="88"/>
      <c r="JTI265" s="80"/>
      <c r="JTJ265" s="87"/>
      <c r="JTK265" s="89"/>
      <c r="JTL265" s="89"/>
      <c r="JTM265" s="90"/>
      <c r="JTN265" s="90"/>
      <c r="JTO265" s="89"/>
      <c r="JTP265" s="87"/>
      <c r="JTQ265" s="87"/>
      <c r="JTR265" s="88"/>
      <c r="JTS265" s="80"/>
      <c r="JTT265" s="87"/>
      <c r="JTU265" s="89"/>
      <c r="JTV265" s="89"/>
      <c r="JTW265" s="90"/>
      <c r="JTX265" s="90"/>
      <c r="JTY265" s="89"/>
      <c r="JTZ265" s="87"/>
      <c r="JUA265" s="87"/>
      <c r="JUB265" s="88"/>
      <c r="JUC265" s="80"/>
      <c r="JUD265" s="87"/>
      <c r="JUE265" s="89"/>
      <c r="JUF265" s="89"/>
      <c r="JUG265" s="90"/>
      <c r="JUH265" s="90"/>
      <c r="JUI265" s="89"/>
      <c r="JUJ265" s="87"/>
      <c r="JUK265" s="87"/>
      <c r="JUL265" s="88"/>
      <c r="JUM265" s="80"/>
      <c r="JUN265" s="87"/>
      <c r="JUO265" s="89"/>
      <c r="JUP265" s="89"/>
      <c r="JUQ265" s="90"/>
      <c r="JUR265" s="90"/>
      <c r="JUS265" s="89"/>
      <c r="JUT265" s="87"/>
      <c r="JUU265" s="87"/>
      <c r="JUV265" s="88"/>
      <c r="JUW265" s="80"/>
      <c r="JUX265" s="87"/>
      <c r="JUY265" s="89"/>
      <c r="JUZ265" s="89"/>
      <c r="JVA265" s="90"/>
      <c r="JVB265" s="90"/>
      <c r="JVC265" s="89"/>
      <c r="JVD265" s="87"/>
      <c r="JVE265" s="87"/>
      <c r="JVF265" s="88"/>
      <c r="JVG265" s="80"/>
      <c r="JVH265" s="87"/>
      <c r="JVI265" s="89"/>
      <c r="JVJ265" s="89"/>
      <c r="JVK265" s="90"/>
      <c r="JVL265" s="90"/>
      <c r="JVM265" s="89"/>
      <c r="JVN265" s="87"/>
      <c r="JVO265" s="87"/>
      <c r="JVP265" s="88"/>
      <c r="JVQ265" s="80"/>
      <c r="JVR265" s="87"/>
      <c r="JVS265" s="89"/>
      <c r="JVT265" s="89"/>
      <c r="JVU265" s="90"/>
      <c r="JVV265" s="90"/>
      <c r="JVW265" s="89"/>
      <c r="JVX265" s="87"/>
      <c r="JVY265" s="87"/>
      <c r="JVZ265" s="88"/>
      <c r="JWA265" s="80"/>
      <c r="JWB265" s="87"/>
      <c r="JWC265" s="89"/>
      <c r="JWD265" s="89"/>
      <c r="JWE265" s="90"/>
      <c r="JWF265" s="90"/>
      <c r="JWG265" s="89"/>
      <c r="JWH265" s="87"/>
      <c r="JWI265" s="87"/>
      <c r="JWJ265" s="88"/>
      <c r="JWK265" s="80"/>
      <c r="JWL265" s="87"/>
      <c r="JWM265" s="89"/>
      <c r="JWN265" s="89"/>
      <c r="JWO265" s="90"/>
      <c r="JWP265" s="90"/>
      <c r="JWQ265" s="89"/>
      <c r="JWR265" s="87"/>
      <c r="JWS265" s="87"/>
      <c r="JWT265" s="88"/>
      <c r="JWU265" s="80"/>
      <c r="JWV265" s="87"/>
      <c r="JWW265" s="89"/>
      <c r="JWX265" s="89"/>
      <c r="JWY265" s="90"/>
      <c r="JWZ265" s="90"/>
      <c r="JXA265" s="89"/>
      <c r="JXB265" s="87"/>
      <c r="JXC265" s="87"/>
      <c r="JXD265" s="88"/>
      <c r="JXE265" s="80"/>
      <c r="JXF265" s="87"/>
      <c r="JXG265" s="89"/>
      <c r="JXH265" s="89"/>
      <c r="JXI265" s="90"/>
      <c r="JXJ265" s="90"/>
      <c r="JXK265" s="89"/>
      <c r="JXL265" s="87"/>
      <c r="JXM265" s="87"/>
      <c r="JXN265" s="88"/>
      <c r="JXO265" s="80"/>
      <c r="JXP265" s="87"/>
      <c r="JXQ265" s="89"/>
      <c r="JXR265" s="89"/>
      <c r="JXS265" s="90"/>
      <c r="JXT265" s="90"/>
      <c r="JXU265" s="89"/>
      <c r="JXV265" s="87"/>
      <c r="JXW265" s="87"/>
      <c r="JXX265" s="88"/>
      <c r="JXY265" s="80"/>
      <c r="JXZ265" s="87"/>
      <c r="JYA265" s="89"/>
      <c r="JYB265" s="89"/>
      <c r="JYC265" s="90"/>
      <c r="JYD265" s="90"/>
      <c r="JYE265" s="89"/>
      <c r="JYF265" s="87"/>
      <c r="JYG265" s="87"/>
      <c r="JYH265" s="88"/>
      <c r="JYI265" s="80"/>
      <c r="JYJ265" s="87"/>
      <c r="JYK265" s="89"/>
      <c r="JYL265" s="89"/>
      <c r="JYM265" s="90"/>
      <c r="JYN265" s="90"/>
      <c r="JYO265" s="89"/>
      <c r="JYP265" s="87"/>
      <c r="JYQ265" s="87"/>
      <c r="JYR265" s="88"/>
      <c r="JYS265" s="80"/>
      <c r="JYT265" s="87"/>
      <c r="JYU265" s="89"/>
      <c r="JYV265" s="89"/>
      <c r="JYW265" s="90"/>
      <c r="JYX265" s="90"/>
      <c r="JYY265" s="89"/>
      <c r="JYZ265" s="87"/>
      <c r="JZA265" s="87"/>
      <c r="JZB265" s="88"/>
      <c r="JZC265" s="80"/>
      <c r="JZD265" s="87"/>
      <c r="JZE265" s="89"/>
      <c r="JZF265" s="89"/>
      <c r="JZG265" s="90"/>
      <c r="JZH265" s="90"/>
      <c r="JZI265" s="89"/>
      <c r="JZJ265" s="87"/>
      <c r="JZK265" s="87"/>
      <c r="JZL265" s="88"/>
      <c r="JZM265" s="80"/>
      <c r="JZN265" s="87"/>
      <c r="JZO265" s="89"/>
      <c r="JZP265" s="89"/>
      <c r="JZQ265" s="90"/>
      <c r="JZR265" s="90"/>
      <c r="JZS265" s="89"/>
      <c r="JZT265" s="87"/>
      <c r="JZU265" s="87"/>
      <c r="JZV265" s="88"/>
      <c r="JZW265" s="80"/>
      <c r="JZX265" s="87"/>
      <c r="JZY265" s="89"/>
      <c r="JZZ265" s="89"/>
      <c r="KAA265" s="90"/>
      <c r="KAB265" s="90"/>
      <c r="KAC265" s="89"/>
      <c r="KAD265" s="87"/>
      <c r="KAE265" s="87"/>
      <c r="KAF265" s="88"/>
      <c r="KAG265" s="80"/>
      <c r="KAH265" s="87"/>
      <c r="KAI265" s="89"/>
      <c r="KAJ265" s="89"/>
      <c r="KAK265" s="90"/>
      <c r="KAL265" s="90"/>
      <c r="KAM265" s="89"/>
      <c r="KAN265" s="87"/>
      <c r="KAO265" s="87"/>
      <c r="KAP265" s="88"/>
      <c r="KAQ265" s="80"/>
      <c r="KAR265" s="87"/>
      <c r="KAS265" s="89"/>
      <c r="KAT265" s="89"/>
      <c r="KAU265" s="90"/>
      <c r="KAV265" s="90"/>
      <c r="KAW265" s="89"/>
      <c r="KAX265" s="87"/>
      <c r="KAY265" s="87"/>
      <c r="KAZ265" s="88"/>
      <c r="KBA265" s="80"/>
      <c r="KBB265" s="87"/>
      <c r="KBC265" s="89"/>
      <c r="KBD265" s="89"/>
      <c r="KBE265" s="90"/>
      <c r="KBF265" s="90"/>
      <c r="KBG265" s="89"/>
      <c r="KBH265" s="87"/>
      <c r="KBI265" s="87"/>
      <c r="KBJ265" s="88"/>
      <c r="KBK265" s="80"/>
      <c r="KBL265" s="87"/>
      <c r="KBM265" s="89"/>
      <c r="KBN265" s="89"/>
      <c r="KBO265" s="90"/>
      <c r="KBP265" s="90"/>
      <c r="KBQ265" s="89"/>
      <c r="KBR265" s="87"/>
      <c r="KBS265" s="87"/>
      <c r="KBT265" s="88"/>
      <c r="KBU265" s="80"/>
      <c r="KBV265" s="87"/>
      <c r="KBW265" s="89"/>
      <c r="KBX265" s="89"/>
      <c r="KBY265" s="90"/>
      <c r="KBZ265" s="90"/>
      <c r="KCA265" s="89"/>
      <c r="KCB265" s="87"/>
      <c r="KCC265" s="87"/>
      <c r="KCD265" s="88"/>
      <c r="KCE265" s="80"/>
      <c r="KCF265" s="87"/>
      <c r="KCG265" s="89"/>
      <c r="KCH265" s="89"/>
      <c r="KCI265" s="90"/>
      <c r="KCJ265" s="90"/>
      <c r="KCK265" s="89"/>
      <c r="KCL265" s="87"/>
      <c r="KCM265" s="87"/>
      <c r="KCN265" s="88"/>
      <c r="KCO265" s="80"/>
      <c r="KCP265" s="87"/>
      <c r="KCQ265" s="89"/>
      <c r="KCR265" s="89"/>
      <c r="KCS265" s="90"/>
      <c r="KCT265" s="90"/>
      <c r="KCU265" s="89"/>
      <c r="KCV265" s="87"/>
      <c r="KCW265" s="87"/>
      <c r="KCX265" s="88"/>
      <c r="KCY265" s="80"/>
      <c r="KCZ265" s="87"/>
      <c r="KDA265" s="89"/>
      <c r="KDB265" s="89"/>
      <c r="KDC265" s="90"/>
      <c r="KDD265" s="90"/>
      <c r="KDE265" s="89"/>
      <c r="KDF265" s="87"/>
      <c r="KDG265" s="87"/>
      <c r="KDH265" s="88"/>
      <c r="KDI265" s="80"/>
      <c r="KDJ265" s="87"/>
      <c r="KDK265" s="89"/>
      <c r="KDL265" s="89"/>
      <c r="KDM265" s="90"/>
      <c r="KDN265" s="90"/>
      <c r="KDO265" s="89"/>
      <c r="KDP265" s="87"/>
      <c r="KDQ265" s="87"/>
      <c r="KDR265" s="88"/>
      <c r="KDS265" s="80"/>
      <c r="KDT265" s="87"/>
      <c r="KDU265" s="89"/>
      <c r="KDV265" s="89"/>
      <c r="KDW265" s="90"/>
      <c r="KDX265" s="90"/>
      <c r="KDY265" s="89"/>
      <c r="KDZ265" s="87"/>
      <c r="KEA265" s="87"/>
      <c r="KEB265" s="88"/>
      <c r="KEC265" s="80"/>
      <c r="KED265" s="87"/>
      <c r="KEE265" s="89"/>
      <c r="KEF265" s="89"/>
      <c r="KEG265" s="90"/>
      <c r="KEH265" s="90"/>
      <c r="KEI265" s="89"/>
      <c r="KEJ265" s="87"/>
      <c r="KEK265" s="87"/>
      <c r="KEL265" s="88"/>
      <c r="KEM265" s="80"/>
      <c r="KEN265" s="87"/>
      <c r="KEO265" s="89"/>
      <c r="KEP265" s="89"/>
      <c r="KEQ265" s="90"/>
      <c r="KER265" s="90"/>
      <c r="KES265" s="89"/>
      <c r="KET265" s="87"/>
      <c r="KEU265" s="87"/>
      <c r="KEV265" s="88"/>
      <c r="KEW265" s="80"/>
      <c r="KEX265" s="87"/>
      <c r="KEY265" s="89"/>
      <c r="KEZ265" s="89"/>
      <c r="KFA265" s="90"/>
      <c r="KFB265" s="90"/>
      <c r="KFC265" s="89"/>
      <c r="KFD265" s="87"/>
      <c r="KFE265" s="87"/>
      <c r="KFF265" s="88"/>
      <c r="KFG265" s="80"/>
      <c r="KFH265" s="87"/>
      <c r="KFI265" s="89"/>
      <c r="KFJ265" s="89"/>
      <c r="KFK265" s="90"/>
      <c r="KFL265" s="90"/>
      <c r="KFM265" s="89"/>
      <c r="KFN265" s="87"/>
      <c r="KFO265" s="87"/>
      <c r="KFP265" s="88"/>
      <c r="KFQ265" s="80"/>
      <c r="KFR265" s="87"/>
      <c r="KFS265" s="89"/>
      <c r="KFT265" s="89"/>
      <c r="KFU265" s="90"/>
      <c r="KFV265" s="90"/>
      <c r="KFW265" s="89"/>
      <c r="KFX265" s="87"/>
      <c r="KFY265" s="87"/>
      <c r="KFZ265" s="88"/>
      <c r="KGA265" s="80"/>
      <c r="KGB265" s="87"/>
      <c r="KGC265" s="89"/>
      <c r="KGD265" s="89"/>
      <c r="KGE265" s="90"/>
      <c r="KGF265" s="90"/>
      <c r="KGG265" s="89"/>
      <c r="KGH265" s="87"/>
      <c r="KGI265" s="87"/>
      <c r="KGJ265" s="88"/>
      <c r="KGK265" s="80"/>
      <c r="KGL265" s="87"/>
      <c r="KGM265" s="89"/>
      <c r="KGN265" s="89"/>
      <c r="KGO265" s="90"/>
      <c r="KGP265" s="90"/>
      <c r="KGQ265" s="89"/>
      <c r="KGR265" s="87"/>
      <c r="KGS265" s="87"/>
      <c r="KGT265" s="88"/>
      <c r="KGU265" s="80"/>
      <c r="KGV265" s="87"/>
      <c r="KGW265" s="89"/>
      <c r="KGX265" s="89"/>
      <c r="KGY265" s="90"/>
      <c r="KGZ265" s="90"/>
      <c r="KHA265" s="89"/>
      <c r="KHB265" s="87"/>
      <c r="KHC265" s="87"/>
      <c r="KHD265" s="88"/>
      <c r="KHE265" s="80"/>
      <c r="KHF265" s="87"/>
      <c r="KHG265" s="89"/>
      <c r="KHH265" s="89"/>
      <c r="KHI265" s="90"/>
      <c r="KHJ265" s="90"/>
      <c r="KHK265" s="89"/>
      <c r="KHL265" s="87"/>
      <c r="KHM265" s="87"/>
      <c r="KHN265" s="88"/>
      <c r="KHO265" s="80"/>
      <c r="KHP265" s="87"/>
      <c r="KHQ265" s="89"/>
      <c r="KHR265" s="89"/>
      <c r="KHS265" s="90"/>
      <c r="KHT265" s="90"/>
      <c r="KHU265" s="89"/>
      <c r="KHV265" s="87"/>
      <c r="KHW265" s="87"/>
      <c r="KHX265" s="88"/>
      <c r="KHY265" s="80"/>
      <c r="KHZ265" s="87"/>
      <c r="KIA265" s="89"/>
      <c r="KIB265" s="89"/>
      <c r="KIC265" s="90"/>
      <c r="KID265" s="90"/>
      <c r="KIE265" s="89"/>
      <c r="KIF265" s="87"/>
      <c r="KIG265" s="87"/>
      <c r="KIH265" s="88"/>
      <c r="KII265" s="80"/>
      <c r="KIJ265" s="87"/>
      <c r="KIK265" s="89"/>
      <c r="KIL265" s="89"/>
      <c r="KIM265" s="90"/>
      <c r="KIN265" s="90"/>
      <c r="KIO265" s="89"/>
      <c r="KIP265" s="87"/>
      <c r="KIQ265" s="87"/>
      <c r="KIR265" s="88"/>
      <c r="KIS265" s="80"/>
      <c r="KIT265" s="87"/>
      <c r="KIU265" s="89"/>
      <c r="KIV265" s="89"/>
      <c r="KIW265" s="90"/>
      <c r="KIX265" s="90"/>
      <c r="KIY265" s="89"/>
      <c r="KIZ265" s="87"/>
      <c r="KJA265" s="87"/>
      <c r="KJB265" s="88"/>
      <c r="KJC265" s="80"/>
      <c r="KJD265" s="87"/>
      <c r="KJE265" s="89"/>
      <c r="KJF265" s="89"/>
      <c r="KJG265" s="90"/>
      <c r="KJH265" s="90"/>
      <c r="KJI265" s="89"/>
      <c r="KJJ265" s="87"/>
      <c r="KJK265" s="87"/>
      <c r="KJL265" s="88"/>
      <c r="KJM265" s="80"/>
      <c r="KJN265" s="87"/>
      <c r="KJO265" s="89"/>
      <c r="KJP265" s="89"/>
      <c r="KJQ265" s="90"/>
      <c r="KJR265" s="90"/>
      <c r="KJS265" s="89"/>
      <c r="KJT265" s="87"/>
      <c r="KJU265" s="87"/>
      <c r="KJV265" s="88"/>
      <c r="KJW265" s="80"/>
      <c r="KJX265" s="87"/>
      <c r="KJY265" s="89"/>
      <c r="KJZ265" s="89"/>
      <c r="KKA265" s="90"/>
      <c r="KKB265" s="90"/>
      <c r="KKC265" s="89"/>
      <c r="KKD265" s="87"/>
      <c r="KKE265" s="87"/>
      <c r="KKF265" s="88"/>
      <c r="KKG265" s="80"/>
      <c r="KKH265" s="87"/>
      <c r="KKI265" s="89"/>
      <c r="KKJ265" s="89"/>
      <c r="KKK265" s="90"/>
      <c r="KKL265" s="90"/>
      <c r="KKM265" s="89"/>
      <c r="KKN265" s="87"/>
      <c r="KKO265" s="87"/>
      <c r="KKP265" s="88"/>
      <c r="KKQ265" s="80"/>
      <c r="KKR265" s="87"/>
      <c r="KKS265" s="89"/>
      <c r="KKT265" s="89"/>
      <c r="KKU265" s="90"/>
      <c r="KKV265" s="90"/>
      <c r="KKW265" s="89"/>
      <c r="KKX265" s="87"/>
      <c r="KKY265" s="87"/>
      <c r="KKZ265" s="88"/>
      <c r="KLA265" s="80"/>
      <c r="KLB265" s="87"/>
      <c r="KLC265" s="89"/>
      <c r="KLD265" s="89"/>
      <c r="KLE265" s="90"/>
      <c r="KLF265" s="90"/>
      <c r="KLG265" s="89"/>
      <c r="KLH265" s="87"/>
      <c r="KLI265" s="87"/>
      <c r="KLJ265" s="88"/>
      <c r="KLK265" s="80"/>
      <c r="KLL265" s="87"/>
      <c r="KLM265" s="89"/>
      <c r="KLN265" s="89"/>
      <c r="KLO265" s="90"/>
      <c r="KLP265" s="90"/>
      <c r="KLQ265" s="89"/>
      <c r="KLR265" s="87"/>
      <c r="KLS265" s="87"/>
      <c r="KLT265" s="88"/>
      <c r="KLU265" s="80"/>
      <c r="KLV265" s="87"/>
      <c r="KLW265" s="89"/>
      <c r="KLX265" s="89"/>
      <c r="KLY265" s="90"/>
      <c r="KLZ265" s="90"/>
      <c r="KMA265" s="89"/>
      <c r="KMB265" s="87"/>
      <c r="KMC265" s="87"/>
      <c r="KMD265" s="88"/>
      <c r="KME265" s="80"/>
      <c r="KMF265" s="87"/>
      <c r="KMG265" s="89"/>
      <c r="KMH265" s="89"/>
      <c r="KMI265" s="90"/>
      <c r="KMJ265" s="90"/>
      <c r="KMK265" s="89"/>
      <c r="KML265" s="87"/>
      <c r="KMM265" s="87"/>
      <c r="KMN265" s="88"/>
      <c r="KMO265" s="80"/>
      <c r="KMP265" s="87"/>
      <c r="KMQ265" s="89"/>
      <c r="KMR265" s="89"/>
      <c r="KMS265" s="90"/>
      <c r="KMT265" s="90"/>
      <c r="KMU265" s="89"/>
      <c r="KMV265" s="87"/>
      <c r="KMW265" s="87"/>
      <c r="KMX265" s="88"/>
      <c r="KMY265" s="80"/>
      <c r="KMZ265" s="87"/>
      <c r="KNA265" s="89"/>
      <c r="KNB265" s="89"/>
      <c r="KNC265" s="90"/>
      <c r="KND265" s="90"/>
      <c r="KNE265" s="89"/>
      <c r="KNF265" s="87"/>
      <c r="KNG265" s="87"/>
      <c r="KNH265" s="88"/>
      <c r="KNI265" s="80"/>
      <c r="KNJ265" s="87"/>
      <c r="KNK265" s="89"/>
      <c r="KNL265" s="89"/>
      <c r="KNM265" s="90"/>
      <c r="KNN265" s="90"/>
      <c r="KNO265" s="89"/>
      <c r="KNP265" s="87"/>
      <c r="KNQ265" s="87"/>
      <c r="KNR265" s="88"/>
      <c r="KNS265" s="80"/>
      <c r="KNT265" s="87"/>
      <c r="KNU265" s="89"/>
      <c r="KNV265" s="89"/>
      <c r="KNW265" s="90"/>
      <c r="KNX265" s="90"/>
      <c r="KNY265" s="89"/>
      <c r="KNZ265" s="87"/>
      <c r="KOA265" s="87"/>
      <c r="KOB265" s="88"/>
      <c r="KOC265" s="80"/>
      <c r="KOD265" s="87"/>
      <c r="KOE265" s="89"/>
      <c r="KOF265" s="89"/>
      <c r="KOG265" s="90"/>
      <c r="KOH265" s="90"/>
      <c r="KOI265" s="89"/>
      <c r="KOJ265" s="87"/>
      <c r="KOK265" s="87"/>
      <c r="KOL265" s="88"/>
      <c r="KOM265" s="80"/>
      <c r="KON265" s="87"/>
      <c r="KOO265" s="89"/>
      <c r="KOP265" s="89"/>
      <c r="KOQ265" s="90"/>
      <c r="KOR265" s="90"/>
      <c r="KOS265" s="89"/>
      <c r="KOT265" s="87"/>
      <c r="KOU265" s="87"/>
      <c r="KOV265" s="88"/>
      <c r="KOW265" s="80"/>
      <c r="KOX265" s="87"/>
      <c r="KOY265" s="89"/>
      <c r="KOZ265" s="89"/>
      <c r="KPA265" s="90"/>
      <c r="KPB265" s="90"/>
      <c r="KPC265" s="89"/>
      <c r="KPD265" s="87"/>
      <c r="KPE265" s="87"/>
      <c r="KPF265" s="88"/>
      <c r="KPG265" s="80"/>
      <c r="KPH265" s="87"/>
      <c r="KPI265" s="89"/>
      <c r="KPJ265" s="89"/>
      <c r="KPK265" s="90"/>
      <c r="KPL265" s="90"/>
      <c r="KPM265" s="89"/>
      <c r="KPN265" s="87"/>
      <c r="KPO265" s="87"/>
      <c r="KPP265" s="88"/>
      <c r="KPQ265" s="80"/>
      <c r="KPR265" s="87"/>
      <c r="KPS265" s="89"/>
      <c r="KPT265" s="89"/>
      <c r="KPU265" s="90"/>
      <c r="KPV265" s="90"/>
      <c r="KPW265" s="89"/>
      <c r="KPX265" s="87"/>
      <c r="KPY265" s="87"/>
      <c r="KPZ265" s="88"/>
      <c r="KQA265" s="80"/>
      <c r="KQB265" s="87"/>
      <c r="KQC265" s="89"/>
      <c r="KQD265" s="89"/>
      <c r="KQE265" s="90"/>
      <c r="KQF265" s="90"/>
      <c r="KQG265" s="89"/>
      <c r="KQH265" s="87"/>
      <c r="KQI265" s="87"/>
      <c r="KQJ265" s="88"/>
      <c r="KQK265" s="80"/>
      <c r="KQL265" s="87"/>
      <c r="KQM265" s="89"/>
      <c r="KQN265" s="89"/>
      <c r="KQO265" s="90"/>
      <c r="KQP265" s="90"/>
      <c r="KQQ265" s="89"/>
      <c r="KQR265" s="87"/>
      <c r="KQS265" s="87"/>
      <c r="KQT265" s="88"/>
      <c r="KQU265" s="80"/>
      <c r="KQV265" s="87"/>
      <c r="KQW265" s="89"/>
      <c r="KQX265" s="89"/>
      <c r="KQY265" s="90"/>
      <c r="KQZ265" s="90"/>
      <c r="KRA265" s="89"/>
      <c r="KRB265" s="87"/>
      <c r="KRC265" s="87"/>
      <c r="KRD265" s="88"/>
      <c r="KRE265" s="80"/>
      <c r="KRF265" s="87"/>
      <c r="KRG265" s="89"/>
      <c r="KRH265" s="89"/>
      <c r="KRI265" s="90"/>
      <c r="KRJ265" s="90"/>
      <c r="KRK265" s="89"/>
      <c r="KRL265" s="87"/>
      <c r="KRM265" s="87"/>
      <c r="KRN265" s="88"/>
      <c r="KRO265" s="80"/>
      <c r="KRP265" s="87"/>
      <c r="KRQ265" s="89"/>
      <c r="KRR265" s="89"/>
      <c r="KRS265" s="90"/>
      <c r="KRT265" s="90"/>
      <c r="KRU265" s="89"/>
      <c r="KRV265" s="87"/>
      <c r="KRW265" s="87"/>
      <c r="KRX265" s="88"/>
      <c r="KRY265" s="80"/>
      <c r="KRZ265" s="87"/>
      <c r="KSA265" s="89"/>
      <c r="KSB265" s="89"/>
      <c r="KSC265" s="90"/>
      <c r="KSD265" s="90"/>
      <c r="KSE265" s="89"/>
      <c r="KSF265" s="87"/>
      <c r="KSG265" s="87"/>
      <c r="KSH265" s="88"/>
      <c r="KSI265" s="80"/>
      <c r="KSJ265" s="87"/>
      <c r="KSK265" s="89"/>
      <c r="KSL265" s="89"/>
      <c r="KSM265" s="90"/>
      <c r="KSN265" s="90"/>
      <c r="KSO265" s="89"/>
      <c r="KSP265" s="87"/>
      <c r="KSQ265" s="87"/>
      <c r="KSR265" s="88"/>
      <c r="KSS265" s="80"/>
      <c r="KST265" s="87"/>
      <c r="KSU265" s="89"/>
      <c r="KSV265" s="89"/>
      <c r="KSW265" s="90"/>
      <c r="KSX265" s="90"/>
      <c r="KSY265" s="89"/>
      <c r="KSZ265" s="87"/>
      <c r="KTA265" s="87"/>
      <c r="KTB265" s="88"/>
      <c r="KTC265" s="80"/>
      <c r="KTD265" s="87"/>
      <c r="KTE265" s="89"/>
      <c r="KTF265" s="89"/>
      <c r="KTG265" s="90"/>
      <c r="KTH265" s="90"/>
      <c r="KTI265" s="89"/>
      <c r="KTJ265" s="87"/>
      <c r="KTK265" s="87"/>
      <c r="KTL265" s="88"/>
      <c r="KTM265" s="80"/>
      <c r="KTN265" s="87"/>
      <c r="KTO265" s="89"/>
      <c r="KTP265" s="89"/>
      <c r="KTQ265" s="90"/>
      <c r="KTR265" s="90"/>
      <c r="KTS265" s="89"/>
      <c r="KTT265" s="87"/>
      <c r="KTU265" s="87"/>
      <c r="KTV265" s="88"/>
      <c r="KTW265" s="80"/>
      <c r="KTX265" s="87"/>
      <c r="KTY265" s="89"/>
      <c r="KTZ265" s="89"/>
      <c r="KUA265" s="90"/>
      <c r="KUB265" s="90"/>
      <c r="KUC265" s="89"/>
      <c r="KUD265" s="87"/>
      <c r="KUE265" s="87"/>
      <c r="KUF265" s="88"/>
      <c r="KUG265" s="80"/>
      <c r="KUH265" s="87"/>
      <c r="KUI265" s="89"/>
      <c r="KUJ265" s="89"/>
      <c r="KUK265" s="90"/>
      <c r="KUL265" s="90"/>
      <c r="KUM265" s="89"/>
      <c r="KUN265" s="87"/>
      <c r="KUO265" s="87"/>
      <c r="KUP265" s="88"/>
      <c r="KUQ265" s="80"/>
      <c r="KUR265" s="87"/>
      <c r="KUS265" s="89"/>
      <c r="KUT265" s="89"/>
      <c r="KUU265" s="90"/>
      <c r="KUV265" s="90"/>
      <c r="KUW265" s="89"/>
      <c r="KUX265" s="87"/>
      <c r="KUY265" s="87"/>
      <c r="KUZ265" s="88"/>
      <c r="KVA265" s="80"/>
      <c r="KVB265" s="87"/>
      <c r="KVC265" s="89"/>
      <c r="KVD265" s="89"/>
      <c r="KVE265" s="90"/>
      <c r="KVF265" s="90"/>
      <c r="KVG265" s="89"/>
      <c r="KVH265" s="87"/>
      <c r="KVI265" s="87"/>
      <c r="KVJ265" s="88"/>
      <c r="KVK265" s="80"/>
      <c r="KVL265" s="87"/>
      <c r="KVM265" s="89"/>
      <c r="KVN265" s="89"/>
      <c r="KVO265" s="90"/>
      <c r="KVP265" s="90"/>
      <c r="KVQ265" s="89"/>
      <c r="KVR265" s="87"/>
      <c r="KVS265" s="87"/>
      <c r="KVT265" s="88"/>
      <c r="KVU265" s="80"/>
      <c r="KVV265" s="87"/>
      <c r="KVW265" s="89"/>
      <c r="KVX265" s="89"/>
      <c r="KVY265" s="90"/>
      <c r="KVZ265" s="90"/>
      <c r="KWA265" s="89"/>
      <c r="KWB265" s="87"/>
      <c r="KWC265" s="87"/>
      <c r="KWD265" s="88"/>
      <c r="KWE265" s="80"/>
      <c r="KWF265" s="87"/>
      <c r="KWG265" s="89"/>
      <c r="KWH265" s="89"/>
      <c r="KWI265" s="90"/>
      <c r="KWJ265" s="90"/>
      <c r="KWK265" s="89"/>
      <c r="KWL265" s="87"/>
      <c r="KWM265" s="87"/>
      <c r="KWN265" s="88"/>
      <c r="KWO265" s="80"/>
      <c r="KWP265" s="87"/>
      <c r="KWQ265" s="89"/>
      <c r="KWR265" s="89"/>
      <c r="KWS265" s="90"/>
      <c r="KWT265" s="90"/>
      <c r="KWU265" s="89"/>
      <c r="KWV265" s="87"/>
      <c r="KWW265" s="87"/>
      <c r="KWX265" s="88"/>
      <c r="KWY265" s="80"/>
      <c r="KWZ265" s="87"/>
      <c r="KXA265" s="89"/>
      <c r="KXB265" s="89"/>
      <c r="KXC265" s="90"/>
      <c r="KXD265" s="90"/>
      <c r="KXE265" s="89"/>
      <c r="KXF265" s="87"/>
      <c r="KXG265" s="87"/>
      <c r="KXH265" s="88"/>
      <c r="KXI265" s="80"/>
      <c r="KXJ265" s="87"/>
      <c r="KXK265" s="89"/>
      <c r="KXL265" s="89"/>
      <c r="KXM265" s="90"/>
      <c r="KXN265" s="90"/>
      <c r="KXO265" s="89"/>
      <c r="KXP265" s="87"/>
      <c r="KXQ265" s="87"/>
      <c r="KXR265" s="88"/>
      <c r="KXS265" s="80"/>
      <c r="KXT265" s="87"/>
      <c r="KXU265" s="89"/>
      <c r="KXV265" s="89"/>
      <c r="KXW265" s="90"/>
      <c r="KXX265" s="90"/>
      <c r="KXY265" s="89"/>
      <c r="KXZ265" s="87"/>
      <c r="KYA265" s="87"/>
      <c r="KYB265" s="88"/>
      <c r="KYC265" s="80"/>
      <c r="KYD265" s="87"/>
      <c r="KYE265" s="89"/>
      <c r="KYF265" s="89"/>
      <c r="KYG265" s="90"/>
      <c r="KYH265" s="90"/>
      <c r="KYI265" s="89"/>
      <c r="KYJ265" s="87"/>
      <c r="KYK265" s="87"/>
      <c r="KYL265" s="88"/>
      <c r="KYM265" s="80"/>
      <c r="KYN265" s="87"/>
      <c r="KYO265" s="89"/>
      <c r="KYP265" s="89"/>
      <c r="KYQ265" s="90"/>
      <c r="KYR265" s="90"/>
      <c r="KYS265" s="89"/>
      <c r="KYT265" s="87"/>
      <c r="KYU265" s="87"/>
      <c r="KYV265" s="88"/>
      <c r="KYW265" s="80"/>
      <c r="KYX265" s="87"/>
      <c r="KYY265" s="89"/>
      <c r="KYZ265" s="89"/>
      <c r="KZA265" s="90"/>
      <c r="KZB265" s="90"/>
      <c r="KZC265" s="89"/>
      <c r="KZD265" s="87"/>
      <c r="KZE265" s="87"/>
      <c r="KZF265" s="88"/>
      <c r="KZG265" s="80"/>
      <c r="KZH265" s="87"/>
      <c r="KZI265" s="89"/>
      <c r="KZJ265" s="89"/>
      <c r="KZK265" s="90"/>
      <c r="KZL265" s="90"/>
      <c r="KZM265" s="89"/>
      <c r="KZN265" s="87"/>
      <c r="KZO265" s="87"/>
      <c r="KZP265" s="88"/>
      <c r="KZQ265" s="80"/>
      <c r="KZR265" s="87"/>
      <c r="KZS265" s="89"/>
      <c r="KZT265" s="89"/>
      <c r="KZU265" s="90"/>
      <c r="KZV265" s="90"/>
      <c r="KZW265" s="89"/>
      <c r="KZX265" s="87"/>
      <c r="KZY265" s="87"/>
      <c r="KZZ265" s="88"/>
      <c r="LAA265" s="80"/>
      <c r="LAB265" s="87"/>
      <c r="LAC265" s="89"/>
      <c r="LAD265" s="89"/>
      <c r="LAE265" s="90"/>
      <c r="LAF265" s="90"/>
      <c r="LAG265" s="89"/>
      <c r="LAH265" s="87"/>
      <c r="LAI265" s="87"/>
      <c r="LAJ265" s="88"/>
      <c r="LAK265" s="80"/>
      <c r="LAL265" s="87"/>
      <c r="LAM265" s="89"/>
      <c r="LAN265" s="89"/>
      <c r="LAO265" s="90"/>
      <c r="LAP265" s="90"/>
      <c r="LAQ265" s="89"/>
      <c r="LAR265" s="87"/>
      <c r="LAS265" s="87"/>
      <c r="LAT265" s="88"/>
      <c r="LAU265" s="80"/>
      <c r="LAV265" s="87"/>
      <c r="LAW265" s="89"/>
      <c r="LAX265" s="89"/>
      <c r="LAY265" s="90"/>
      <c r="LAZ265" s="90"/>
      <c r="LBA265" s="89"/>
      <c r="LBB265" s="87"/>
      <c r="LBC265" s="87"/>
      <c r="LBD265" s="88"/>
      <c r="LBE265" s="80"/>
      <c r="LBF265" s="87"/>
      <c r="LBG265" s="89"/>
      <c r="LBH265" s="89"/>
      <c r="LBI265" s="90"/>
      <c r="LBJ265" s="90"/>
      <c r="LBK265" s="89"/>
      <c r="LBL265" s="87"/>
      <c r="LBM265" s="87"/>
      <c r="LBN265" s="88"/>
      <c r="LBO265" s="80"/>
      <c r="LBP265" s="87"/>
      <c r="LBQ265" s="89"/>
      <c r="LBR265" s="89"/>
      <c r="LBS265" s="90"/>
      <c r="LBT265" s="90"/>
      <c r="LBU265" s="89"/>
      <c r="LBV265" s="87"/>
      <c r="LBW265" s="87"/>
      <c r="LBX265" s="88"/>
      <c r="LBY265" s="80"/>
      <c r="LBZ265" s="87"/>
      <c r="LCA265" s="89"/>
      <c r="LCB265" s="89"/>
      <c r="LCC265" s="90"/>
      <c r="LCD265" s="90"/>
      <c r="LCE265" s="89"/>
      <c r="LCF265" s="87"/>
      <c r="LCG265" s="87"/>
      <c r="LCH265" s="88"/>
      <c r="LCI265" s="80"/>
      <c r="LCJ265" s="87"/>
      <c r="LCK265" s="89"/>
      <c r="LCL265" s="89"/>
      <c r="LCM265" s="90"/>
      <c r="LCN265" s="90"/>
      <c r="LCO265" s="89"/>
      <c r="LCP265" s="87"/>
      <c r="LCQ265" s="87"/>
      <c r="LCR265" s="88"/>
      <c r="LCS265" s="80"/>
      <c r="LCT265" s="87"/>
      <c r="LCU265" s="89"/>
      <c r="LCV265" s="89"/>
      <c r="LCW265" s="90"/>
      <c r="LCX265" s="90"/>
      <c r="LCY265" s="89"/>
      <c r="LCZ265" s="87"/>
      <c r="LDA265" s="87"/>
      <c r="LDB265" s="88"/>
      <c r="LDC265" s="80"/>
      <c r="LDD265" s="87"/>
      <c r="LDE265" s="89"/>
      <c r="LDF265" s="89"/>
      <c r="LDG265" s="90"/>
      <c r="LDH265" s="90"/>
      <c r="LDI265" s="89"/>
      <c r="LDJ265" s="87"/>
      <c r="LDK265" s="87"/>
      <c r="LDL265" s="88"/>
      <c r="LDM265" s="80"/>
      <c r="LDN265" s="87"/>
      <c r="LDO265" s="89"/>
      <c r="LDP265" s="89"/>
      <c r="LDQ265" s="90"/>
      <c r="LDR265" s="90"/>
      <c r="LDS265" s="89"/>
      <c r="LDT265" s="87"/>
      <c r="LDU265" s="87"/>
      <c r="LDV265" s="88"/>
      <c r="LDW265" s="80"/>
      <c r="LDX265" s="87"/>
      <c r="LDY265" s="89"/>
      <c r="LDZ265" s="89"/>
      <c r="LEA265" s="90"/>
      <c r="LEB265" s="90"/>
      <c r="LEC265" s="89"/>
      <c r="LED265" s="87"/>
      <c r="LEE265" s="87"/>
      <c r="LEF265" s="88"/>
      <c r="LEG265" s="80"/>
      <c r="LEH265" s="87"/>
      <c r="LEI265" s="89"/>
      <c r="LEJ265" s="89"/>
      <c r="LEK265" s="90"/>
      <c r="LEL265" s="90"/>
      <c r="LEM265" s="89"/>
      <c r="LEN265" s="87"/>
      <c r="LEO265" s="87"/>
      <c r="LEP265" s="88"/>
      <c r="LEQ265" s="80"/>
      <c r="LER265" s="87"/>
      <c r="LES265" s="89"/>
      <c r="LET265" s="89"/>
      <c r="LEU265" s="90"/>
      <c r="LEV265" s="90"/>
      <c r="LEW265" s="89"/>
      <c r="LEX265" s="87"/>
      <c r="LEY265" s="87"/>
      <c r="LEZ265" s="88"/>
      <c r="LFA265" s="80"/>
      <c r="LFB265" s="87"/>
      <c r="LFC265" s="89"/>
      <c r="LFD265" s="89"/>
      <c r="LFE265" s="90"/>
      <c r="LFF265" s="90"/>
      <c r="LFG265" s="89"/>
      <c r="LFH265" s="87"/>
      <c r="LFI265" s="87"/>
      <c r="LFJ265" s="88"/>
      <c r="LFK265" s="80"/>
      <c r="LFL265" s="87"/>
      <c r="LFM265" s="89"/>
      <c r="LFN265" s="89"/>
      <c r="LFO265" s="90"/>
      <c r="LFP265" s="90"/>
      <c r="LFQ265" s="89"/>
      <c r="LFR265" s="87"/>
      <c r="LFS265" s="87"/>
      <c r="LFT265" s="88"/>
      <c r="LFU265" s="80"/>
      <c r="LFV265" s="87"/>
      <c r="LFW265" s="89"/>
      <c r="LFX265" s="89"/>
      <c r="LFY265" s="90"/>
      <c r="LFZ265" s="90"/>
      <c r="LGA265" s="89"/>
      <c r="LGB265" s="87"/>
      <c r="LGC265" s="87"/>
      <c r="LGD265" s="88"/>
      <c r="LGE265" s="80"/>
      <c r="LGF265" s="87"/>
      <c r="LGG265" s="89"/>
      <c r="LGH265" s="89"/>
      <c r="LGI265" s="90"/>
      <c r="LGJ265" s="90"/>
      <c r="LGK265" s="89"/>
      <c r="LGL265" s="87"/>
      <c r="LGM265" s="87"/>
      <c r="LGN265" s="88"/>
      <c r="LGO265" s="80"/>
      <c r="LGP265" s="87"/>
      <c r="LGQ265" s="89"/>
      <c r="LGR265" s="89"/>
      <c r="LGS265" s="90"/>
      <c r="LGT265" s="90"/>
      <c r="LGU265" s="89"/>
      <c r="LGV265" s="87"/>
      <c r="LGW265" s="87"/>
      <c r="LGX265" s="88"/>
      <c r="LGY265" s="80"/>
      <c r="LGZ265" s="87"/>
      <c r="LHA265" s="89"/>
      <c r="LHB265" s="89"/>
      <c r="LHC265" s="90"/>
      <c r="LHD265" s="90"/>
      <c r="LHE265" s="89"/>
      <c r="LHF265" s="87"/>
      <c r="LHG265" s="87"/>
      <c r="LHH265" s="88"/>
      <c r="LHI265" s="80"/>
      <c r="LHJ265" s="87"/>
      <c r="LHK265" s="89"/>
      <c r="LHL265" s="89"/>
      <c r="LHM265" s="90"/>
      <c r="LHN265" s="90"/>
      <c r="LHO265" s="89"/>
      <c r="LHP265" s="87"/>
      <c r="LHQ265" s="87"/>
      <c r="LHR265" s="88"/>
      <c r="LHS265" s="80"/>
      <c r="LHT265" s="87"/>
      <c r="LHU265" s="89"/>
      <c r="LHV265" s="89"/>
      <c r="LHW265" s="90"/>
      <c r="LHX265" s="90"/>
      <c r="LHY265" s="89"/>
      <c r="LHZ265" s="87"/>
      <c r="LIA265" s="87"/>
      <c r="LIB265" s="88"/>
      <c r="LIC265" s="80"/>
      <c r="LID265" s="87"/>
      <c r="LIE265" s="89"/>
      <c r="LIF265" s="89"/>
      <c r="LIG265" s="90"/>
      <c r="LIH265" s="90"/>
      <c r="LII265" s="89"/>
      <c r="LIJ265" s="87"/>
      <c r="LIK265" s="87"/>
      <c r="LIL265" s="88"/>
      <c r="LIM265" s="80"/>
      <c r="LIN265" s="87"/>
      <c r="LIO265" s="89"/>
      <c r="LIP265" s="89"/>
      <c r="LIQ265" s="90"/>
      <c r="LIR265" s="90"/>
      <c r="LIS265" s="89"/>
      <c r="LIT265" s="87"/>
      <c r="LIU265" s="87"/>
      <c r="LIV265" s="88"/>
      <c r="LIW265" s="80"/>
      <c r="LIX265" s="87"/>
      <c r="LIY265" s="89"/>
      <c r="LIZ265" s="89"/>
      <c r="LJA265" s="90"/>
      <c r="LJB265" s="90"/>
      <c r="LJC265" s="89"/>
      <c r="LJD265" s="87"/>
      <c r="LJE265" s="87"/>
      <c r="LJF265" s="88"/>
      <c r="LJG265" s="80"/>
      <c r="LJH265" s="87"/>
      <c r="LJI265" s="89"/>
      <c r="LJJ265" s="89"/>
      <c r="LJK265" s="90"/>
      <c r="LJL265" s="90"/>
      <c r="LJM265" s="89"/>
      <c r="LJN265" s="87"/>
      <c r="LJO265" s="87"/>
      <c r="LJP265" s="88"/>
      <c r="LJQ265" s="80"/>
      <c r="LJR265" s="87"/>
      <c r="LJS265" s="89"/>
      <c r="LJT265" s="89"/>
      <c r="LJU265" s="90"/>
      <c r="LJV265" s="90"/>
      <c r="LJW265" s="89"/>
      <c r="LJX265" s="87"/>
      <c r="LJY265" s="87"/>
      <c r="LJZ265" s="88"/>
      <c r="LKA265" s="80"/>
      <c r="LKB265" s="87"/>
      <c r="LKC265" s="89"/>
      <c r="LKD265" s="89"/>
      <c r="LKE265" s="90"/>
      <c r="LKF265" s="90"/>
      <c r="LKG265" s="89"/>
      <c r="LKH265" s="87"/>
      <c r="LKI265" s="87"/>
      <c r="LKJ265" s="88"/>
      <c r="LKK265" s="80"/>
      <c r="LKL265" s="87"/>
      <c r="LKM265" s="89"/>
      <c r="LKN265" s="89"/>
      <c r="LKO265" s="90"/>
      <c r="LKP265" s="90"/>
      <c r="LKQ265" s="89"/>
      <c r="LKR265" s="87"/>
      <c r="LKS265" s="87"/>
      <c r="LKT265" s="88"/>
      <c r="LKU265" s="80"/>
      <c r="LKV265" s="87"/>
      <c r="LKW265" s="89"/>
      <c r="LKX265" s="89"/>
      <c r="LKY265" s="90"/>
      <c r="LKZ265" s="90"/>
      <c r="LLA265" s="89"/>
      <c r="LLB265" s="87"/>
      <c r="LLC265" s="87"/>
      <c r="LLD265" s="88"/>
      <c r="LLE265" s="80"/>
      <c r="LLF265" s="87"/>
      <c r="LLG265" s="89"/>
      <c r="LLH265" s="89"/>
      <c r="LLI265" s="90"/>
      <c r="LLJ265" s="90"/>
      <c r="LLK265" s="89"/>
      <c r="LLL265" s="87"/>
      <c r="LLM265" s="87"/>
      <c r="LLN265" s="88"/>
      <c r="LLO265" s="80"/>
      <c r="LLP265" s="87"/>
      <c r="LLQ265" s="89"/>
      <c r="LLR265" s="89"/>
      <c r="LLS265" s="90"/>
      <c r="LLT265" s="90"/>
      <c r="LLU265" s="89"/>
      <c r="LLV265" s="87"/>
      <c r="LLW265" s="87"/>
      <c r="LLX265" s="88"/>
      <c r="LLY265" s="80"/>
      <c r="LLZ265" s="87"/>
      <c r="LMA265" s="89"/>
      <c r="LMB265" s="89"/>
      <c r="LMC265" s="90"/>
      <c r="LMD265" s="90"/>
      <c r="LME265" s="89"/>
      <c r="LMF265" s="87"/>
      <c r="LMG265" s="87"/>
      <c r="LMH265" s="88"/>
      <c r="LMI265" s="80"/>
      <c r="LMJ265" s="87"/>
      <c r="LMK265" s="89"/>
      <c r="LML265" s="89"/>
      <c r="LMM265" s="90"/>
      <c r="LMN265" s="90"/>
      <c r="LMO265" s="89"/>
      <c r="LMP265" s="87"/>
      <c r="LMQ265" s="87"/>
      <c r="LMR265" s="88"/>
      <c r="LMS265" s="80"/>
      <c r="LMT265" s="87"/>
      <c r="LMU265" s="89"/>
      <c r="LMV265" s="89"/>
      <c r="LMW265" s="90"/>
      <c r="LMX265" s="90"/>
      <c r="LMY265" s="89"/>
      <c r="LMZ265" s="87"/>
      <c r="LNA265" s="87"/>
      <c r="LNB265" s="88"/>
      <c r="LNC265" s="80"/>
      <c r="LND265" s="87"/>
      <c r="LNE265" s="89"/>
      <c r="LNF265" s="89"/>
      <c r="LNG265" s="90"/>
      <c r="LNH265" s="90"/>
      <c r="LNI265" s="89"/>
      <c r="LNJ265" s="87"/>
      <c r="LNK265" s="87"/>
      <c r="LNL265" s="88"/>
      <c r="LNM265" s="80"/>
      <c r="LNN265" s="87"/>
      <c r="LNO265" s="89"/>
      <c r="LNP265" s="89"/>
      <c r="LNQ265" s="90"/>
      <c r="LNR265" s="90"/>
      <c r="LNS265" s="89"/>
      <c r="LNT265" s="87"/>
      <c r="LNU265" s="87"/>
      <c r="LNV265" s="88"/>
      <c r="LNW265" s="80"/>
      <c r="LNX265" s="87"/>
      <c r="LNY265" s="89"/>
      <c r="LNZ265" s="89"/>
      <c r="LOA265" s="90"/>
      <c r="LOB265" s="90"/>
      <c r="LOC265" s="89"/>
      <c r="LOD265" s="87"/>
      <c r="LOE265" s="87"/>
      <c r="LOF265" s="88"/>
      <c r="LOG265" s="80"/>
      <c r="LOH265" s="87"/>
      <c r="LOI265" s="89"/>
      <c r="LOJ265" s="89"/>
      <c r="LOK265" s="90"/>
      <c r="LOL265" s="90"/>
      <c r="LOM265" s="89"/>
      <c r="LON265" s="87"/>
      <c r="LOO265" s="87"/>
      <c r="LOP265" s="88"/>
      <c r="LOQ265" s="80"/>
      <c r="LOR265" s="87"/>
      <c r="LOS265" s="89"/>
      <c r="LOT265" s="89"/>
      <c r="LOU265" s="90"/>
      <c r="LOV265" s="90"/>
      <c r="LOW265" s="89"/>
      <c r="LOX265" s="87"/>
      <c r="LOY265" s="87"/>
      <c r="LOZ265" s="88"/>
      <c r="LPA265" s="80"/>
      <c r="LPB265" s="87"/>
      <c r="LPC265" s="89"/>
      <c r="LPD265" s="89"/>
      <c r="LPE265" s="90"/>
      <c r="LPF265" s="90"/>
      <c r="LPG265" s="89"/>
      <c r="LPH265" s="87"/>
      <c r="LPI265" s="87"/>
      <c r="LPJ265" s="88"/>
      <c r="LPK265" s="80"/>
      <c r="LPL265" s="87"/>
      <c r="LPM265" s="89"/>
      <c r="LPN265" s="89"/>
      <c r="LPO265" s="90"/>
      <c r="LPP265" s="90"/>
      <c r="LPQ265" s="89"/>
      <c r="LPR265" s="87"/>
      <c r="LPS265" s="87"/>
      <c r="LPT265" s="88"/>
      <c r="LPU265" s="80"/>
      <c r="LPV265" s="87"/>
      <c r="LPW265" s="89"/>
      <c r="LPX265" s="89"/>
      <c r="LPY265" s="90"/>
      <c r="LPZ265" s="90"/>
      <c r="LQA265" s="89"/>
      <c r="LQB265" s="87"/>
      <c r="LQC265" s="87"/>
      <c r="LQD265" s="88"/>
      <c r="LQE265" s="80"/>
      <c r="LQF265" s="87"/>
      <c r="LQG265" s="89"/>
      <c r="LQH265" s="89"/>
      <c r="LQI265" s="90"/>
      <c r="LQJ265" s="90"/>
      <c r="LQK265" s="89"/>
      <c r="LQL265" s="87"/>
      <c r="LQM265" s="87"/>
      <c r="LQN265" s="88"/>
      <c r="LQO265" s="80"/>
      <c r="LQP265" s="87"/>
      <c r="LQQ265" s="89"/>
      <c r="LQR265" s="89"/>
      <c r="LQS265" s="90"/>
      <c r="LQT265" s="90"/>
      <c r="LQU265" s="89"/>
      <c r="LQV265" s="87"/>
      <c r="LQW265" s="87"/>
      <c r="LQX265" s="88"/>
      <c r="LQY265" s="80"/>
      <c r="LQZ265" s="87"/>
      <c r="LRA265" s="89"/>
      <c r="LRB265" s="89"/>
      <c r="LRC265" s="90"/>
      <c r="LRD265" s="90"/>
      <c r="LRE265" s="89"/>
      <c r="LRF265" s="87"/>
      <c r="LRG265" s="87"/>
      <c r="LRH265" s="88"/>
      <c r="LRI265" s="80"/>
      <c r="LRJ265" s="87"/>
      <c r="LRK265" s="89"/>
      <c r="LRL265" s="89"/>
      <c r="LRM265" s="90"/>
      <c r="LRN265" s="90"/>
      <c r="LRO265" s="89"/>
      <c r="LRP265" s="87"/>
      <c r="LRQ265" s="87"/>
      <c r="LRR265" s="88"/>
      <c r="LRS265" s="80"/>
      <c r="LRT265" s="87"/>
      <c r="LRU265" s="89"/>
      <c r="LRV265" s="89"/>
      <c r="LRW265" s="90"/>
      <c r="LRX265" s="90"/>
      <c r="LRY265" s="89"/>
      <c r="LRZ265" s="87"/>
      <c r="LSA265" s="87"/>
      <c r="LSB265" s="88"/>
      <c r="LSC265" s="80"/>
      <c r="LSD265" s="87"/>
      <c r="LSE265" s="89"/>
      <c r="LSF265" s="89"/>
      <c r="LSG265" s="90"/>
      <c r="LSH265" s="90"/>
      <c r="LSI265" s="89"/>
      <c r="LSJ265" s="87"/>
      <c r="LSK265" s="87"/>
      <c r="LSL265" s="88"/>
      <c r="LSM265" s="80"/>
      <c r="LSN265" s="87"/>
      <c r="LSO265" s="89"/>
      <c r="LSP265" s="89"/>
      <c r="LSQ265" s="90"/>
      <c r="LSR265" s="90"/>
      <c r="LSS265" s="89"/>
      <c r="LST265" s="87"/>
      <c r="LSU265" s="87"/>
      <c r="LSV265" s="88"/>
      <c r="LSW265" s="80"/>
      <c r="LSX265" s="87"/>
      <c r="LSY265" s="89"/>
      <c r="LSZ265" s="89"/>
      <c r="LTA265" s="90"/>
      <c r="LTB265" s="90"/>
      <c r="LTC265" s="89"/>
      <c r="LTD265" s="87"/>
      <c r="LTE265" s="87"/>
      <c r="LTF265" s="88"/>
      <c r="LTG265" s="80"/>
      <c r="LTH265" s="87"/>
      <c r="LTI265" s="89"/>
      <c r="LTJ265" s="89"/>
      <c r="LTK265" s="90"/>
      <c r="LTL265" s="90"/>
      <c r="LTM265" s="89"/>
      <c r="LTN265" s="87"/>
      <c r="LTO265" s="87"/>
      <c r="LTP265" s="88"/>
      <c r="LTQ265" s="80"/>
      <c r="LTR265" s="87"/>
      <c r="LTS265" s="89"/>
      <c r="LTT265" s="89"/>
      <c r="LTU265" s="90"/>
      <c r="LTV265" s="90"/>
      <c r="LTW265" s="89"/>
      <c r="LTX265" s="87"/>
      <c r="LTY265" s="87"/>
      <c r="LTZ265" s="88"/>
      <c r="LUA265" s="80"/>
      <c r="LUB265" s="87"/>
      <c r="LUC265" s="89"/>
      <c r="LUD265" s="89"/>
      <c r="LUE265" s="90"/>
      <c r="LUF265" s="90"/>
      <c r="LUG265" s="89"/>
      <c r="LUH265" s="87"/>
      <c r="LUI265" s="87"/>
      <c r="LUJ265" s="88"/>
      <c r="LUK265" s="80"/>
      <c r="LUL265" s="87"/>
      <c r="LUM265" s="89"/>
      <c r="LUN265" s="89"/>
      <c r="LUO265" s="90"/>
      <c r="LUP265" s="90"/>
      <c r="LUQ265" s="89"/>
      <c r="LUR265" s="87"/>
      <c r="LUS265" s="87"/>
      <c r="LUT265" s="88"/>
      <c r="LUU265" s="80"/>
      <c r="LUV265" s="87"/>
      <c r="LUW265" s="89"/>
      <c r="LUX265" s="89"/>
      <c r="LUY265" s="90"/>
      <c r="LUZ265" s="90"/>
      <c r="LVA265" s="89"/>
      <c r="LVB265" s="87"/>
      <c r="LVC265" s="87"/>
      <c r="LVD265" s="88"/>
      <c r="LVE265" s="80"/>
      <c r="LVF265" s="87"/>
      <c r="LVG265" s="89"/>
      <c r="LVH265" s="89"/>
      <c r="LVI265" s="90"/>
      <c r="LVJ265" s="90"/>
      <c r="LVK265" s="89"/>
      <c r="LVL265" s="87"/>
      <c r="LVM265" s="87"/>
      <c r="LVN265" s="88"/>
      <c r="LVO265" s="80"/>
      <c r="LVP265" s="87"/>
      <c r="LVQ265" s="89"/>
      <c r="LVR265" s="89"/>
      <c r="LVS265" s="90"/>
      <c r="LVT265" s="90"/>
      <c r="LVU265" s="89"/>
      <c r="LVV265" s="87"/>
      <c r="LVW265" s="87"/>
      <c r="LVX265" s="88"/>
      <c r="LVY265" s="80"/>
      <c r="LVZ265" s="87"/>
      <c r="LWA265" s="89"/>
      <c r="LWB265" s="89"/>
      <c r="LWC265" s="90"/>
      <c r="LWD265" s="90"/>
      <c r="LWE265" s="89"/>
      <c r="LWF265" s="87"/>
      <c r="LWG265" s="87"/>
      <c r="LWH265" s="88"/>
      <c r="LWI265" s="80"/>
      <c r="LWJ265" s="87"/>
      <c r="LWK265" s="89"/>
      <c r="LWL265" s="89"/>
      <c r="LWM265" s="90"/>
      <c r="LWN265" s="90"/>
      <c r="LWO265" s="89"/>
      <c r="LWP265" s="87"/>
      <c r="LWQ265" s="87"/>
      <c r="LWR265" s="88"/>
      <c r="LWS265" s="80"/>
      <c r="LWT265" s="87"/>
      <c r="LWU265" s="89"/>
      <c r="LWV265" s="89"/>
      <c r="LWW265" s="90"/>
      <c r="LWX265" s="90"/>
      <c r="LWY265" s="89"/>
      <c r="LWZ265" s="87"/>
      <c r="LXA265" s="87"/>
      <c r="LXB265" s="88"/>
      <c r="LXC265" s="80"/>
      <c r="LXD265" s="87"/>
      <c r="LXE265" s="89"/>
      <c r="LXF265" s="89"/>
      <c r="LXG265" s="90"/>
      <c r="LXH265" s="90"/>
      <c r="LXI265" s="89"/>
      <c r="LXJ265" s="87"/>
      <c r="LXK265" s="87"/>
      <c r="LXL265" s="88"/>
      <c r="LXM265" s="80"/>
      <c r="LXN265" s="87"/>
      <c r="LXO265" s="89"/>
      <c r="LXP265" s="89"/>
      <c r="LXQ265" s="90"/>
      <c r="LXR265" s="90"/>
      <c r="LXS265" s="89"/>
      <c r="LXT265" s="87"/>
      <c r="LXU265" s="87"/>
      <c r="LXV265" s="88"/>
      <c r="LXW265" s="80"/>
      <c r="LXX265" s="87"/>
      <c r="LXY265" s="89"/>
      <c r="LXZ265" s="89"/>
      <c r="LYA265" s="90"/>
      <c r="LYB265" s="90"/>
      <c r="LYC265" s="89"/>
      <c r="LYD265" s="87"/>
      <c r="LYE265" s="87"/>
      <c r="LYF265" s="88"/>
      <c r="LYG265" s="80"/>
      <c r="LYH265" s="87"/>
      <c r="LYI265" s="89"/>
      <c r="LYJ265" s="89"/>
      <c r="LYK265" s="90"/>
      <c r="LYL265" s="90"/>
      <c r="LYM265" s="89"/>
      <c r="LYN265" s="87"/>
      <c r="LYO265" s="87"/>
      <c r="LYP265" s="88"/>
      <c r="LYQ265" s="80"/>
      <c r="LYR265" s="87"/>
      <c r="LYS265" s="89"/>
      <c r="LYT265" s="89"/>
      <c r="LYU265" s="90"/>
      <c r="LYV265" s="90"/>
      <c r="LYW265" s="89"/>
      <c r="LYX265" s="87"/>
      <c r="LYY265" s="87"/>
      <c r="LYZ265" s="88"/>
      <c r="LZA265" s="80"/>
      <c r="LZB265" s="87"/>
      <c r="LZC265" s="89"/>
      <c r="LZD265" s="89"/>
      <c r="LZE265" s="90"/>
      <c r="LZF265" s="90"/>
      <c r="LZG265" s="89"/>
      <c r="LZH265" s="87"/>
      <c r="LZI265" s="87"/>
      <c r="LZJ265" s="88"/>
      <c r="LZK265" s="80"/>
      <c r="LZL265" s="87"/>
      <c r="LZM265" s="89"/>
      <c r="LZN265" s="89"/>
      <c r="LZO265" s="90"/>
      <c r="LZP265" s="90"/>
      <c r="LZQ265" s="89"/>
      <c r="LZR265" s="87"/>
      <c r="LZS265" s="87"/>
      <c r="LZT265" s="88"/>
      <c r="LZU265" s="80"/>
      <c r="LZV265" s="87"/>
      <c r="LZW265" s="89"/>
      <c r="LZX265" s="89"/>
      <c r="LZY265" s="90"/>
      <c r="LZZ265" s="90"/>
      <c r="MAA265" s="89"/>
      <c r="MAB265" s="87"/>
      <c r="MAC265" s="87"/>
      <c r="MAD265" s="88"/>
      <c r="MAE265" s="80"/>
      <c r="MAF265" s="87"/>
      <c r="MAG265" s="89"/>
      <c r="MAH265" s="89"/>
      <c r="MAI265" s="90"/>
      <c r="MAJ265" s="90"/>
      <c r="MAK265" s="89"/>
      <c r="MAL265" s="87"/>
      <c r="MAM265" s="87"/>
      <c r="MAN265" s="88"/>
      <c r="MAO265" s="80"/>
      <c r="MAP265" s="87"/>
      <c r="MAQ265" s="89"/>
      <c r="MAR265" s="89"/>
      <c r="MAS265" s="90"/>
      <c r="MAT265" s="90"/>
      <c r="MAU265" s="89"/>
      <c r="MAV265" s="87"/>
      <c r="MAW265" s="87"/>
      <c r="MAX265" s="88"/>
      <c r="MAY265" s="80"/>
      <c r="MAZ265" s="87"/>
      <c r="MBA265" s="89"/>
      <c r="MBB265" s="89"/>
      <c r="MBC265" s="90"/>
      <c r="MBD265" s="90"/>
      <c r="MBE265" s="89"/>
      <c r="MBF265" s="87"/>
      <c r="MBG265" s="87"/>
      <c r="MBH265" s="88"/>
      <c r="MBI265" s="80"/>
      <c r="MBJ265" s="87"/>
      <c r="MBK265" s="89"/>
      <c r="MBL265" s="89"/>
      <c r="MBM265" s="90"/>
      <c r="MBN265" s="90"/>
      <c r="MBO265" s="89"/>
      <c r="MBP265" s="87"/>
      <c r="MBQ265" s="87"/>
      <c r="MBR265" s="88"/>
      <c r="MBS265" s="80"/>
      <c r="MBT265" s="87"/>
      <c r="MBU265" s="89"/>
      <c r="MBV265" s="89"/>
      <c r="MBW265" s="90"/>
      <c r="MBX265" s="90"/>
      <c r="MBY265" s="89"/>
      <c r="MBZ265" s="87"/>
      <c r="MCA265" s="87"/>
      <c r="MCB265" s="88"/>
      <c r="MCC265" s="80"/>
      <c r="MCD265" s="87"/>
      <c r="MCE265" s="89"/>
      <c r="MCF265" s="89"/>
      <c r="MCG265" s="90"/>
      <c r="MCH265" s="90"/>
      <c r="MCI265" s="89"/>
      <c r="MCJ265" s="87"/>
      <c r="MCK265" s="87"/>
      <c r="MCL265" s="88"/>
      <c r="MCM265" s="80"/>
      <c r="MCN265" s="87"/>
      <c r="MCO265" s="89"/>
      <c r="MCP265" s="89"/>
      <c r="MCQ265" s="90"/>
      <c r="MCR265" s="90"/>
      <c r="MCS265" s="89"/>
      <c r="MCT265" s="87"/>
      <c r="MCU265" s="87"/>
      <c r="MCV265" s="88"/>
      <c r="MCW265" s="80"/>
      <c r="MCX265" s="87"/>
      <c r="MCY265" s="89"/>
      <c r="MCZ265" s="89"/>
      <c r="MDA265" s="90"/>
      <c r="MDB265" s="90"/>
      <c r="MDC265" s="89"/>
      <c r="MDD265" s="87"/>
      <c r="MDE265" s="87"/>
      <c r="MDF265" s="88"/>
      <c r="MDG265" s="80"/>
      <c r="MDH265" s="87"/>
      <c r="MDI265" s="89"/>
      <c r="MDJ265" s="89"/>
      <c r="MDK265" s="90"/>
      <c r="MDL265" s="90"/>
      <c r="MDM265" s="89"/>
      <c r="MDN265" s="87"/>
      <c r="MDO265" s="87"/>
      <c r="MDP265" s="88"/>
      <c r="MDQ265" s="80"/>
      <c r="MDR265" s="87"/>
      <c r="MDS265" s="89"/>
      <c r="MDT265" s="89"/>
      <c r="MDU265" s="90"/>
      <c r="MDV265" s="90"/>
      <c r="MDW265" s="89"/>
      <c r="MDX265" s="87"/>
      <c r="MDY265" s="87"/>
      <c r="MDZ265" s="88"/>
      <c r="MEA265" s="80"/>
      <c r="MEB265" s="87"/>
      <c r="MEC265" s="89"/>
      <c r="MED265" s="89"/>
      <c r="MEE265" s="90"/>
      <c r="MEF265" s="90"/>
      <c r="MEG265" s="89"/>
      <c r="MEH265" s="87"/>
      <c r="MEI265" s="87"/>
      <c r="MEJ265" s="88"/>
      <c r="MEK265" s="80"/>
      <c r="MEL265" s="87"/>
      <c r="MEM265" s="89"/>
      <c r="MEN265" s="89"/>
      <c r="MEO265" s="90"/>
      <c r="MEP265" s="90"/>
      <c r="MEQ265" s="89"/>
      <c r="MER265" s="87"/>
      <c r="MES265" s="87"/>
      <c r="MET265" s="88"/>
      <c r="MEU265" s="80"/>
      <c r="MEV265" s="87"/>
      <c r="MEW265" s="89"/>
      <c r="MEX265" s="89"/>
      <c r="MEY265" s="90"/>
      <c r="MEZ265" s="90"/>
      <c r="MFA265" s="89"/>
      <c r="MFB265" s="87"/>
      <c r="MFC265" s="87"/>
      <c r="MFD265" s="88"/>
      <c r="MFE265" s="80"/>
      <c r="MFF265" s="87"/>
      <c r="MFG265" s="89"/>
      <c r="MFH265" s="89"/>
      <c r="MFI265" s="90"/>
      <c r="MFJ265" s="90"/>
      <c r="MFK265" s="89"/>
      <c r="MFL265" s="87"/>
      <c r="MFM265" s="87"/>
      <c r="MFN265" s="88"/>
      <c r="MFO265" s="80"/>
      <c r="MFP265" s="87"/>
      <c r="MFQ265" s="89"/>
      <c r="MFR265" s="89"/>
      <c r="MFS265" s="90"/>
      <c r="MFT265" s="90"/>
      <c r="MFU265" s="89"/>
      <c r="MFV265" s="87"/>
      <c r="MFW265" s="87"/>
      <c r="MFX265" s="88"/>
      <c r="MFY265" s="80"/>
      <c r="MFZ265" s="87"/>
      <c r="MGA265" s="89"/>
      <c r="MGB265" s="89"/>
      <c r="MGC265" s="90"/>
      <c r="MGD265" s="90"/>
      <c r="MGE265" s="89"/>
      <c r="MGF265" s="87"/>
      <c r="MGG265" s="87"/>
      <c r="MGH265" s="88"/>
      <c r="MGI265" s="80"/>
      <c r="MGJ265" s="87"/>
      <c r="MGK265" s="89"/>
      <c r="MGL265" s="89"/>
      <c r="MGM265" s="90"/>
      <c r="MGN265" s="90"/>
      <c r="MGO265" s="89"/>
      <c r="MGP265" s="87"/>
      <c r="MGQ265" s="87"/>
      <c r="MGR265" s="88"/>
      <c r="MGS265" s="80"/>
      <c r="MGT265" s="87"/>
      <c r="MGU265" s="89"/>
      <c r="MGV265" s="89"/>
      <c r="MGW265" s="90"/>
      <c r="MGX265" s="90"/>
      <c r="MGY265" s="89"/>
      <c r="MGZ265" s="87"/>
      <c r="MHA265" s="87"/>
      <c r="MHB265" s="88"/>
      <c r="MHC265" s="80"/>
      <c r="MHD265" s="87"/>
      <c r="MHE265" s="89"/>
      <c r="MHF265" s="89"/>
      <c r="MHG265" s="90"/>
      <c r="MHH265" s="90"/>
      <c r="MHI265" s="89"/>
      <c r="MHJ265" s="87"/>
      <c r="MHK265" s="87"/>
      <c r="MHL265" s="88"/>
      <c r="MHM265" s="80"/>
      <c r="MHN265" s="87"/>
      <c r="MHO265" s="89"/>
      <c r="MHP265" s="89"/>
      <c r="MHQ265" s="90"/>
      <c r="MHR265" s="90"/>
      <c r="MHS265" s="89"/>
      <c r="MHT265" s="87"/>
      <c r="MHU265" s="87"/>
      <c r="MHV265" s="88"/>
      <c r="MHW265" s="80"/>
      <c r="MHX265" s="87"/>
      <c r="MHY265" s="89"/>
      <c r="MHZ265" s="89"/>
      <c r="MIA265" s="90"/>
      <c r="MIB265" s="90"/>
      <c r="MIC265" s="89"/>
      <c r="MID265" s="87"/>
      <c r="MIE265" s="87"/>
      <c r="MIF265" s="88"/>
      <c r="MIG265" s="80"/>
      <c r="MIH265" s="87"/>
      <c r="MII265" s="89"/>
      <c r="MIJ265" s="89"/>
      <c r="MIK265" s="90"/>
      <c r="MIL265" s="90"/>
      <c r="MIM265" s="89"/>
      <c r="MIN265" s="87"/>
      <c r="MIO265" s="87"/>
      <c r="MIP265" s="88"/>
      <c r="MIQ265" s="80"/>
      <c r="MIR265" s="87"/>
      <c r="MIS265" s="89"/>
      <c r="MIT265" s="89"/>
      <c r="MIU265" s="90"/>
      <c r="MIV265" s="90"/>
      <c r="MIW265" s="89"/>
      <c r="MIX265" s="87"/>
      <c r="MIY265" s="87"/>
      <c r="MIZ265" s="88"/>
      <c r="MJA265" s="80"/>
      <c r="MJB265" s="87"/>
      <c r="MJC265" s="89"/>
      <c r="MJD265" s="89"/>
      <c r="MJE265" s="90"/>
      <c r="MJF265" s="90"/>
      <c r="MJG265" s="89"/>
      <c r="MJH265" s="87"/>
      <c r="MJI265" s="87"/>
      <c r="MJJ265" s="88"/>
      <c r="MJK265" s="80"/>
      <c r="MJL265" s="87"/>
      <c r="MJM265" s="89"/>
      <c r="MJN265" s="89"/>
      <c r="MJO265" s="90"/>
      <c r="MJP265" s="90"/>
      <c r="MJQ265" s="89"/>
      <c r="MJR265" s="87"/>
      <c r="MJS265" s="87"/>
      <c r="MJT265" s="88"/>
      <c r="MJU265" s="80"/>
      <c r="MJV265" s="87"/>
      <c r="MJW265" s="89"/>
      <c r="MJX265" s="89"/>
      <c r="MJY265" s="90"/>
      <c r="MJZ265" s="90"/>
      <c r="MKA265" s="89"/>
      <c r="MKB265" s="87"/>
      <c r="MKC265" s="87"/>
      <c r="MKD265" s="88"/>
      <c r="MKE265" s="80"/>
      <c r="MKF265" s="87"/>
      <c r="MKG265" s="89"/>
      <c r="MKH265" s="89"/>
      <c r="MKI265" s="90"/>
      <c r="MKJ265" s="90"/>
      <c r="MKK265" s="89"/>
      <c r="MKL265" s="87"/>
      <c r="MKM265" s="87"/>
      <c r="MKN265" s="88"/>
      <c r="MKO265" s="80"/>
      <c r="MKP265" s="87"/>
      <c r="MKQ265" s="89"/>
      <c r="MKR265" s="89"/>
      <c r="MKS265" s="90"/>
      <c r="MKT265" s="90"/>
      <c r="MKU265" s="89"/>
      <c r="MKV265" s="87"/>
      <c r="MKW265" s="87"/>
      <c r="MKX265" s="88"/>
      <c r="MKY265" s="80"/>
      <c r="MKZ265" s="87"/>
      <c r="MLA265" s="89"/>
      <c r="MLB265" s="89"/>
      <c r="MLC265" s="90"/>
      <c r="MLD265" s="90"/>
      <c r="MLE265" s="89"/>
      <c r="MLF265" s="87"/>
      <c r="MLG265" s="87"/>
      <c r="MLH265" s="88"/>
      <c r="MLI265" s="80"/>
      <c r="MLJ265" s="87"/>
      <c r="MLK265" s="89"/>
      <c r="MLL265" s="89"/>
      <c r="MLM265" s="90"/>
      <c r="MLN265" s="90"/>
      <c r="MLO265" s="89"/>
      <c r="MLP265" s="87"/>
      <c r="MLQ265" s="87"/>
      <c r="MLR265" s="88"/>
      <c r="MLS265" s="80"/>
      <c r="MLT265" s="87"/>
      <c r="MLU265" s="89"/>
      <c r="MLV265" s="89"/>
      <c r="MLW265" s="90"/>
      <c r="MLX265" s="90"/>
      <c r="MLY265" s="89"/>
      <c r="MLZ265" s="87"/>
      <c r="MMA265" s="87"/>
      <c r="MMB265" s="88"/>
      <c r="MMC265" s="80"/>
      <c r="MMD265" s="87"/>
      <c r="MME265" s="89"/>
      <c r="MMF265" s="89"/>
      <c r="MMG265" s="90"/>
      <c r="MMH265" s="90"/>
      <c r="MMI265" s="89"/>
      <c r="MMJ265" s="87"/>
      <c r="MMK265" s="87"/>
      <c r="MML265" s="88"/>
      <c r="MMM265" s="80"/>
      <c r="MMN265" s="87"/>
      <c r="MMO265" s="89"/>
      <c r="MMP265" s="89"/>
      <c r="MMQ265" s="90"/>
      <c r="MMR265" s="90"/>
      <c r="MMS265" s="89"/>
      <c r="MMT265" s="87"/>
      <c r="MMU265" s="87"/>
      <c r="MMV265" s="88"/>
      <c r="MMW265" s="80"/>
      <c r="MMX265" s="87"/>
      <c r="MMY265" s="89"/>
      <c r="MMZ265" s="89"/>
      <c r="MNA265" s="90"/>
      <c r="MNB265" s="90"/>
      <c r="MNC265" s="89"/>
      <c r="MND265" s="87"/>
      <c r="MNE265" s="87"/>
      <c r="MNF265" s="88"/>
      <c r="MNG265" s="80"/>
      <c r="MNH265" s="87"/>
      <c r="MNI265" s="89"/>
      <c r="MNJ265" s="89"/>
      <c r="MNK265" s="90"/>
      <c r="MNL265" s="90"/>
      <c r="MNM265" s="89"/>
      <c r="MNN265" s="87"/>
      <c r="MNO265" s="87"/>
      <c r="MNP265" s="88"/>
      <c r="MNQ265" s="80"/>
      <c r="MNR265" s="87"/>
      <c r="MNS265" s="89"/>
      <c r="MNT265" s="89"/>
      <c r="MNU265" s="90"/>
      <c r="MNV265" s="90"/>
      <c r="MNW265" s="89"/>
      <c r="MNX265" s="87"/>
      <c r="MNY265" s="87"/>
      <c r="MNZ265" s="88"/>
      <c r="MOA265" s="80"/>
      <c r="MOB265" s="87"/>
      <c r="MOC265" s="89"/>
      <c r="MOD265" s="89"/>
      <c r="MOE265" s="90"/>
      <c r="MOF265" s="90"/>
      <c r="MOG265" s="89"/>
      <c r="MOH265" s="87"/>
      <c r="MOI265" s="87"/>
      <c r="MOJ265" s="88"/>
      <c r="MOK265" s="80"/>
      <c r="MOL265" s="87"/>
      <c r="MOM265" s="89"/>
      <c r="MON265" s="89"/>
      <c r="MOO265" s="90"/>
      <c r="MOP265" s="90"/>
      <c r="MOQ265" s="89"/>
      <c r="MOR265" s="87"/>
      <c r="MOS265" s="87"/>
      <c r="MOT265" s="88"/>
      <c r="MOU265" s="80"/>
      <c r="MOV265" s="87"/>
      <c r="MOW265" s="89"/>
      <c r="MOX265" s="89"/>
      <c r="MOY265" s="90"/>
      <c r="MOZ265" s="90"/>
      <c r="MPA265" s="89"/>
      <c r="MPB265" s="87"/>
      <c r="MPC265" s="87"/>
      <c r="MPD265" s="88"/>
      <c r="MPE265" s="80"/>
      <c r="MPF265" s="87"/>
      <c r="MPG265" s="89"/>
      <c r="MPH265" s="89"/>
      <c r="MPI265" s="90"/>
      <c r="MPJ265" s="90"/>
      <c r="MPK265" s="89"/>
      <c r="MPL265" s="87"/>
      <c r="MPM265" s="87"/>
      <c r="MPN265" s="88"/>
      <c r="MPO265" s="80"/>
      <c r="MPP265" s="87"/>
      <c r="MPQ265" s="89"/>
      <c r="MPR265" s="89"/>
      <c r="MPS265" s="90"/>
      <c r="MPT265" s="90"/>
      <c r="MPU265" s="89"/>
      <c r="MPV265" s="87"/>
      <c r="MPW265" s="87"/>
      <c r="MPX265" s="88"/>
      <c r="MPY265" s="80"/>
      <c r="MPZ265" s="87"/>
      <c r="MQA265" s="89"/>
      <c r="MQB265" s="89"/>
      <c r="MQC265" s="90"/>
      <c r="MQD265" s="90"/>
      <c r="MQE265" s="89"/>
      <c r="MQF265" s="87"/>
      <c r="MQG265" s="87"/>
      <c r="MQH265" s="88"/>
      <c r="MQI265" s="80"/>
      <c r="MQJ265" s="87"/>
      <c r="MQK265" s="89"/>
      <c r="MQL265" s="89"/>
      <c r="MQM265" s="90"/>
      <c r="MQN265" s="90"/>
      <c r="MQO265" s="89"/>
      <c r="MQP265" s="87"/>
      <c r="MQQ265" s="87"/>
      <c r="MQR265" s="88"/>
      <c r="MQS265" s="80"/>
      <c r="MQT265" s="87"/>
      <c r="MQU265" s="89"/>
      <c r="MQV265" s="89"/>
      <c r="MQW265" s="90"/>
      <c r="MQX265" s="90"/>
      <c r="MQY265" s="89"/>
      <c r="MQZ265" s="87"/>
      <c r="MRA265" s="87"/>
      <c r="MRB265" s="88"/>
      <c r="MRC265" s="80"/>
      <c r="MRD265" s="87"/>
      <c r="MRE265" s="89"/>
      <c r="MRF265" s="89"/>
      <c r="MRG265" s="90"/>
      <c r="MRH265" s="90"/>
      <c r="MRI265" s="89"/>
      <c r="MRJ265" s="87"/>
      <c r="MRK265" s="87"/>
      <c r="MRL265" s="88"/>
      <c r="MRM265" s="80"/>
      <c r="MRN265" s="87"/>
      <c r="MRO265" s="89"/>
      <c r="MRP265" s="89"/>
      <c r="MRQ265" s="90"/>
      <c r="MRR265" s="90"/>
      <c r="MRS265" s="89"/>
      <c r="MRT265" s="87"/>
      <c r="MRU265" s="87"/>
      <c r="MRV265" s="88"/>
      <c r="MRW265" s="80"/>
      <c r="MRX265" s="87"/>
      <c r="MRY265" s="89"/>
      <c r="MRZ265" s="89"/>
      <c r="MSA265" s="90"/>
      <c r="MSB265" s="90"/>
      <c r="MSC265" s="89"/>
      <c r="MSD265" s="87"/>
      <c r="MSE265" s="87"/>
      <c r="MSF265" s="88"/>
      <c r="MSG265" s="80"/>
      <c r="MSH265" s="87"/>
      <c r="MSI265" s="89"/>
      <c r="MSJ265" s="89"/>
      <c r="MSK265" s="90"/>
      <c r="MSL265" s="90"/>
      <c r="MSM265" s="89"/>
      <c r="MSN265" s="87"/>
      <c r="MSO265" s="87"/>
      <c r="MSP265" s="88"/>
      <c r="MSQ265" s="80"/>
      <c r="MSR265" s="87"/>
      <c r="MSS265" s="89"/>
      <c r="MST265" s="89"/>
      <c r="MSU265" s="90"/>
      <c r="MSV265" s="90"/>
      <c r="MSW265" s="89"/>
      <c r="MSX265" s="87"/>
      <c r="MSY265" s="87"/>
      <c r="MSZ265" s="88"/>
      <c r="MTA265" s="80"/>
      <c r="MTB265" s="87"/>
      <c r="MTC265" s="89"/>
      <c r="MTD265" s="89"/>
      <c r="MTE265" s="90"/>
      <c r="MTF265" s="90"/>
      <c r="MTG265" s="89"/>
      <c r="MTH265" s="87"/>
      <c r="MTI265" s="87"/>
      <c r="MTJ265" s="88"/>
      <c r="MTK265" s="80"/>
      <c r="MTL265" s="87"/>
      <c r="MTM265" s="89"/>
      <c r="MTN265" s="89"/>
      <c r="MTO265" s="90"/>
      <c r="MTP265" s="90"/>
      <c r="MTQ265" s="89"/>
      <c r="MTR265" s="87"/>
      <c r="MTS265" s="87"/>
      <c r="MTT265" s="88"/>
      <c r="MTU265" s="80"/>
      <c r="MTV265" s="87"/>
      <c r="MTW265" s="89"/>
      <c r="MTX265" s="89"/>
      <c r="MTY265" s="90"/>
      <c r="MTZ265" s="90"/>
      <c r="MUA265" s="89"/>
      <c r="MUB265" s="87"/>
      <c r="MUC265" s="87"/>
      <c r="MUD265" s="88"/>
      <c r="MUE265" s="80"/>
      <c r="MUF265" s="87"/>
      <c r="MUG265" s="89"/>
      <c r="MUH265" s="89"/>
      <c r="MUI265" s="90"/>
      <c r="MUJ265" s="90"/>
      <c r="MUK265" s="89"/>
      <c r="MUL265" s="87"/>
      <c r="MUM265" s="87"/>
      <c r="MUN265" s="88"/>
      <c r="MUO265" s="80"/>
      <c r="MUP265" s="87"/>
      <c r="MUQ265" s="89"/>
      <c r="MUR265" s="89"/>
      <c r="MUS265" s="90"/>
      <c r="MUT265" s="90"/>
      <c r="MUU265" s="89"/>
      <c r="MUV265" s="87"/>
      <c r="MUW265" s="87"/>
      <c r="MUX265" s="88"/>
      <c r="MUY265" s="80"/>
      <c r="MUZ265" s="87"/>
      <c r="MVA265" s="89"/>
      <c r="MVB265" s="89"/>
      <c r="MVC265" s="90"/>
      <c r="MVD265" s="90"/>
      <c r="MVE265" s="89"/>
      <c r="MVF265" s="87"/>
      <c r="MVG265" s="87"/>
      <c r="MVH265" s="88"/>
      <c r="MVI265" s="80"/>
      <c r="MVJ265" s="87"/>
      <c r="MVK265" s="89"/>
      <c r="MVL265" s="89"/>
      <c r="MVM265" s="90"/>
      <c r="MVN265" s="90"/>
      <c r="MVO265" s="89"/>
      <c r="MVP265" s="87"/>
      <c r="MVQ265" s="87"/>
      <c r="MVR265" s="88"/>
      <c r="MVS265" s="80"/>
      <c r="MVT265" s="87"/>
      <c r="MVU265" s="89"/>
      <c r="MVV265" s="89"/>
      <c r="MVW265" s="90"/>
      <c r="MVX265" s="90"/>
      <c r="MVY265" s="89"/>
      <c r="MVZ265" s="87"/>
      <c r="MWA265" s="87"/>
      <c r="MWB265" s="88"/>
      <c r="MWC265" s="80"/>
      <c r="MWD265" s="87"/>
      <c r="MWE265" s="89"/>
      <c r="MWF265" s="89"/>
      <c r="MWG265" s="90"/>
      <c r="MWH265" s="90"/>
      <c r="MWI265" s="89"/>
      <c r="MWJ265" s="87"/>
      <c r="MWK265" s="87"/>
      <c r="MWL265" s="88"/>
      <c r="MWM265" s="80"/>
      <c r="MWN265" s="87"/>
      <c r="MWO265" s="89"/>
      <c r="MWP265" s="89"/>
      <c r="MWQ265" s="90"/>
      <c r="MWR265" s="90"/>
      <c r="MWS265" s="89"/>
      <c r="MWT265" s="87"/>
      <c r="MWU265" s="87"/>
      <c r="MWV265" s="88"/>
      <c r="MWW265" s="80"/>
      <c r="MWX265" s="87"/>
      <c r="MWY265" s="89"/>
      <c r="MWZ265" s="89"/>
      <c r="MXA265" s="90"/>
      <c r="MXB265" s="90"/>
      <c r="MXC265" s="89"/>
      <c r="MXD265" s="87"/>
      <c r="MXE265" s="87"/>
      <c r="MXF265" s="88"/>
      <c r="MXG265" s="80"/>
      <c r="MXH265" s="87"/>
      <c r="MXI265" s="89"/>
      <c r="MXJ265" s="89"/>
      <c r="MXK265" s="90"/>
      <c r="MXL265" s="90"/>
      <c r="MXM265" s="89"/>
      <c r="MXN265" s="87"/>
      <c r="MXO265" s="87"/>
      <c r="MXP265" s="88"/>
      <c r="MXQ265" s="80"/>
      <c r="MXR265" s="87"/>
      <c r="MXS265" s="89"/>
      <c r="MXT265" s="89"/>
      <c r="MXU265" s="90"/>
      <c r="MXV265" s="90"/>
      <c r="MXW265" s="89"/>
      <c r="MXX265" s="87"/>
      <c r="MXY265" s="87"/>
      <c r="MXZ265" s="88"/>
      <c r="MYA265" s="80"/>
      <c r="MYB265" s="87"/>
      <c r="MYC265" s="89"/>
      <c r="MYD265" s="89"/>
      <c r="MYE265" s="90"/>
      <c r="MYF265" s="90"/>
      <c r="MYG265" s="89"/>
      <c r="MYH265" s="87"/>
      <c r="MYI265" s="87"/>
      <c r="MYJ265" s="88"/>
      <c r="MYK265" s="80"/>
      <c r="MYL265" s="87"/>
      <c r="MYM265" s="89"/>
      <c r="MYN265" s="89"/>
      <c r="MYO265" s="90"/>
      <c r="MYP265" s="90"/>
      <c r="MYQ265" s="89"/>
      <c r="MYR265" s="87"/>
      <c r="MYS265" s="87"/>
      <c r="MYT265" s="88"/>
      <c r="MYU265" s="80"/>
      <c r="MYV265" s="87"/>
      <c r="MYW265" s="89"/>
      <c r="MYX265" s="89"/>
      <c r="MYY265" s="90"/>
      <c r="MYZ265" s="90"/>
      <c r="MZA265" s="89"/>
      <c r="MZB265" s="87"/>
      <c r="MZC265" s="87"/>
      <c r="MZD265" s="88"/>
      <c r="MZE265" s="80"/>
      <c r="MZF265" s="87"/>
      <c r="MZG265" s="89"/>
      <c r="MZH265" s="89"/>
      <c r="MZI265" s="90"/>
      <c r="MZJ265" s="90"/>
      <c r="MZK265" s="89"/>
      <c r="MZL265" s="87"/>
      <c r="MZM265" s="87"/>
      <c r="MZN265" s="88"/>
      <c r="MZO265" s="80"/>
      <c r="MZP265" s="87"/>
      <c r="MZQ265" s="89"/>
      <c r="MZR265" s="89"/>
      <c r="MZS265" s="90"/>
      <c r="MZT265" s="90"/>
      <c r="MZU265" s="89"/>
      <c r="MZV265" s="87"/>
      <c r="MZW265" s="87"/>
      <c r="MZX265" s="88"/>
      <c r="MZY265" s="80"/>
      <c r="MZZ265" s="87"/>
      <c r="NAA265" s="89"/>
      <c r="NAB265" s="89"/>
      <c r="NAC265" s="90"/>
      <c r="NAD265" s="90"/>
      <c r="NAE265" s="89"/>
      <c r="NAF265" s="87"/>
      <c r="NAG265" s="87"/>
      <c r="NAH265" s="88"/>
      <c r="NAI265" s="80"/>
      <c r="NAJ265" s="87"/>
      <c r="NAK265" s="89"/>
      <c r="NAL265" s="89"/>
      <c r="NAM265" s="90"/>
      <c r="NAN265" s="90"/>
      <c r="NAO265" s="89"/>
      <c r="NAP265" s="87"/>
      <c r="NAQ265" s="87"/>
      <c r="NAR265" s="88"/>
      <c r="NAS265" s="80"/>
      <c r="NAT265" s="87"/>
      <c r="NAU265" s="89"/>
      <c r="NAV265" s="89"/>
      <c r="NAW265" s="90"/>
      <c r="NAX265" s="90"/>
      <c r="NAY265" s="89"/>
      <c r="NAZ265" s="87"/>
      <c r="NBA265" s="87"/>
      <c r="NBB265" s="88"/>
      <c r="NBC265" s="80"/>
      <c r="NBD265" s="87"/>
      <c r="NBE265" s="89"/>
      <c r="NBF265" s="89"/>
      <c r="NBG265" s="90"/>
      <c r="NBH265" s="90"/>
      <c r="NBI265" s="89"/>
      <c r="NBJ265" s="87"/>
      <c r="NBK265" s="87"/>
      <c r="NBL265" s="88"/>
      <c r="NBM265" s="80"/>
      <c r="NBN265" s="87"/>
      <c r="NBO265" s="89"/>
      <c r="NBP265" s="89"/>
      <c r="NBQ265" s="90"/>
      <c r="NBR265" s="90"/>
      <c r="NBS265" s="89"/>
      <c r="NBT265" s="87"/>
      <c r="NBU265" s="87"/>
      <c r="NBV265" s="88"/>
      <c r="NBW265" s="80"/>
      <c r="NBX265" s="87"/>
      <c r="NBY265" s="89"/>
      <c r="NBZ265" s="89"/>
      <c r="NCA265" s="90"/>
      <c r="NCB265" s="90"/>
      <c r="NCC265" s="89"/>
      <c r="NCD265" s="87"/>
      <c r="NCE265" s="87"/>
      <c r="NCF265" s="88"/>
      <c r="NCG265" s="80"/>
      <c r="NCH265" s="87"/>
      <c r="NCI265" s="89"/>
      <c r="NCJ265" s="89"/>
      <c r="NCK265" s="90"/>
      <c r="NCL265" s="90"/>
      <c r="NCM265" s="89"/>
      <c r="NCN265" s="87"/>
      <c r="NCO265" s="87"/>
      <c r="NCP265" s="88"/>
      <c r="NCQ265" s="80"/>
      <c r="NCR265" s="87"/>
      <c r="NCS265" s="89"/>
      <c r="NCT265" s="89"/>
      <c r="NCU265" s="90"/>
      <c r="NCV265" s="90"/>
      <c r="NCW265" s="89"/>
      <c r="NCX265" s="87"/>
      <c r="NCY265" s="87"/>
      <c r="NCZ265" s="88"/>
      <c r="NDA265" s="80"/>
      <c r="NDB265" s="87"/>
      <c r="NDC265" s="89"/>
      <c r="NDD265" s="89"/>
      <c r="NDE265" s="90"/>
      <c r="NDF265" s="90"/>
      <c r="NDG265" s="89"/>
      <c r="NDH265" s="87"/>
      <c r="NDI265" s="87"/>
      <c r="NDJ265" s="88"/>
      <c r="NDK265" s="80"/>
      <c r="NDL265" s="87"/>
      <c r="NDM265" s="89"/>
      <c r="NDN265" s="89"/>
      <c r="NDO265" s="90"/>
      <c r="NDP265" s="90"/>
      <c r="NDQ265" s="89"/>
      <c r="NDR265" s="87"/>
      <c r="NDS265" s="87"/>
      <c r="NDT265" s="88"/>
      <c r="NDU265" s="80"/>
      <c r="NDV265" s="87"/>
      <c r="NDW265" s="89"/>
      <c r="NDX265" s="89"/>
      <c r="NDY265" s="90"/>
      <c r="NDZ265" s="90"/>
      <c r="NEA265" s="89"/>
      <c r="NEB265" s="87"/>
      <c r="NEC265" s="87"/>
      <c r="NED265" s="88"/>
      <c r="NEE265" s="80"/>
      <c r="NEF265" s="87"/>
      <c r="NEG265" s="89"/>
      <c r="NEH265" s="89"/>
      <c r="NEI265" s="90"/>
      <c r="NEJ265" s="90"/>
      <c r="NEK265" s="89"/>
      <c r="NEL265" s="87"/>
      <c r="NEM265" s="87"/>
      <c r="NEN265" s="88"/>
      <c r="NEO265" s="80"/>
      <c r="NEP265" s="87"/>
      <c r="NEQ265" s="89"/>
      <c r="NER265" s="89"/>
      <c r="NES265" s="90"/>
      <c r="NET265" s="90"/>
      <c r="NEU265" s="89"/>
      <c r="NEV265" s="87"/>
      <c r="NEW265" s="87"/>
      <c r="NEX265" s="88"/>
      <c r="NEY265" s="80"/>
      <c r="NEZ265" s="87"/>
      <c r="NFA265" s="89"/>
      <c r="NFB265" s="89"/>
      <c r="NFC265" s="90"/>
      <c r="NFD265" s="90"/>
      <c r="NFE265" s="89"/>
      <c r="NFF265" s="87"/>
      <c r="NFG265" s="87"/>
      <c r="NFH265" s="88"/>
      <c r="NFI265" s="80"/>
      <c r="NFJ265" s="87"/>
      <c r="NFK265" s="89"/>
      <c r="NFL265" s="89"/>
      <c r="NFM265" s="90"/>
      <c r="NFN265" s="90"/>
      <c r="NFO265" s="89"/>
      <c r="NFP265" s="87"/>
      <c r="NFQ265" s="87"/>
      <c r="NFR265" s="88"/>
      <c r="NFS265" s="80"/>
      <c r="NFT265" s="87"/>
      <c r="NFU265" s="89"/>
      <c r="NFV265" s="89"/>
      <c r="NFW265" s="90"/>
      <c r="NFX265" s="90"/>
      <c r="NFY265" s="89"/>
      <c r="NFZ265" s="87"/>
      <c r="NGA265" s="87"/>
      <c r="NGB265" s="88"/>
      <c r="NGC265" s="80"/>
      <c r="NGD265" s="87"/>
      <c r="NGE265" s="89"/>
      <c r="NGF265" s="89"/>
      <c r="NGG265" s="90"/>
      <c r="NGH265" s="90"/>
      <c r="NGI265" s="89"/>
      <c r="NGJ265" s="87"/>
      <c r="NGK265" s="87"/>
      <c r="NGL265" s="88"/>
      <c r="NGM265" s="80"/>
      <c r="NGN265" s="87"/>
      <c r="NGO265" s="89"/>
      <c r="NGP265" s="89"/>
      <c r="NGQ265" s="90"/>
      <c r="NGR265" s="90"/>
      <c r="NGS265" s="89"/>
      <c r="NGT265" s="87"/>
      <c r="NGU265" s="87"/>
      <c r="NGV265" s="88"/>
      <c r="NGW265" s="80"/>
      <c r="NGX265" s="87"/>
      <c r="NGY265" s="89"/>
      <c r="NGZ265" s="89"/>
      <c r="NHA265" s="90"/>
      <c r="NHB265" s="90"/>
      <c r="NHC265" s="89"/>
      <c r="NHD265" s="87"/>
      <c r="NHE265" s="87"/>
      <c r="NHF265" s="88"/>
      <c r="NHG265" s="80"/>
      <c r="NHH265" s="87"/>
      <c r="NHI265" s="89"/>
      <c r="NHJ265" s="89"/>
      <c r="NHK265" s="90"/>
      <c r="NHL265" s="90"/>
      <c r="NHM265" s="89"/>
      <c r="NHN265" s="87"/>
      <c r="NHO265" s="87"/>
      <c r="NHP265" s="88"/>
      <c r="NHQ265" s="80"/>
      <c r="NHR265" s="87"/>
      <c r="NHS265" s="89"/>
      <c r="NHT265" s="89"/>
      <c r="NHU265" s="90"/>
      <c r="NHV265" s="90"/>
      <c r="NHW265" s="89"/>
      <c r="NHX265" s="87"/>
      <c r="NHY265" s="87"/>
      <c r="NHZ265" s="88"/>
      <c r="NIA265" s="80"/>
      <c r="NIB265" s="87"/>
      <c r="NIC265" s="89"/>
      <c r="NID265" s="89"/>
      <c r="NIE265" s="90"/>
      <c r="NIF265" s="90"/>
      <c r="NIG265" s="89"/>
      <c r="NIH265" s="87"/>
      <c r="NII265" s="87"/>
      <c r="NIJ265" s="88"/>
      <c r="NIK265" s="80"/>
      <c r="NIL265" s="87"/>
      <c r="NIM265" s="89"/>
      <c r="NIN265" s="89"/>
      <c r="NIO265" s="90"/>
      <c r="NIP265" s="90"/>
      <c r="NIQ265" s="89"/>
      <c r="NIR265" s="87"/>
      <c r="NIS265" s="87"/>
      <c r="NIT265" s="88"/>
      <c r="NIU265" s="80"/>
      <c r="NIV265" s="87"/>
      <c r="NIW265" s="89"/>
      <c r="NIX265" s="89"/>
      <c r="NIY265" s="90"/>
      <c r="NIZ265" s="90"/>
      <c r="NJA265" s="89"/>
      <c r="NJB265" s="87"/>
      <c r="NJC265" s="87"/>
      <c r="NJD265" s="88"/>
      <c r="NJE265" s="80"/>
      <c r="NJF265" s="87"/>
      <c r="NJG265" s="89"/>
      <c r="NJH265" s="89"/>
      <c r="NJI265" s="90"/>
      <c r="NJJ265" s="90"/>
      <c r="NJK265" s="89"/>
      <c r="NJL265" s="87"/>
      <c r="NJM265" s="87"/>
      <c r="NJN265" s="88"/>
      <c r="NJO265" s="80"/>
      <c r="NJP265" s="87"/>
      <c r="NJQ265" s="89"/>
      <c r="NJR265" s="89"/>
      <c r="NJS265" s="90"/>
      <c r="NJT265" s="90"/>
      <c r="NJU265" s="89"/>
      <c r="NJV265" s="87"/>
      <c r="NJW265" s="87"/>
      <c r="NJX265" s="88"/>
      <c r="NJY265" s="80"/>
      <c r="NJZ265" s="87"/>
      <c r="NKA265" s="89"/>
      <c r="NKB265" s="89"/>
      <c r="NKC265" s="90"/>
      <c r="NKD265" s="90"/>
      <c r="NKE265" s="89"/>
      <c r="NKF265" s="87"/>
      <c r="NKG265" s="87"/>
      <c r="NKH265" s="88"/>
      <c r="NKI265" s="80"/>
      <c r="NKJ265" s="87"/>
      <c r="NKK265" s="89"/>
      <c r="NKL265" s="89"/>
      <c r="NKM265" s="90"/>
      <c r="NKN265" s="90"/>
      <c r="NKO265" s="89"/>
      <c r="NKP265" s="87"/>
      <c r="NKQ265" s="87"/>
      <c r="NKR265" s="88"/>
      <c r="NKS265" s="80"/>
      <c r="NKT265" s="87"/>
      <c r="NKU265" s="89"/>
      <c r="NKV265" s="89"/>
      <c r="NKW265" s="90"/>
      <c r="NKX265" s="90"/>
      <c r="NKY265" s="89"/>
      <c r="NKZ265" s="87"/>
      <c r="NLA265" s="87"/>
      <c r="NLB265" s="88"/>
      <c r="NLC265" s="80"/>
      <c r="NLD265" s="87"/>
      <c r="NLE265" s="89"/>
      <c r="NLF265" s="89"/>
      <c r="NLG265" s="90"/>
      <c r="NLH265" s="90"/>
      <c r="NLI265" s="89"/>
      <c r="NLJ265" s="87"/>
      <c r="NLK265" s="87"/>
      <c r="NLL265" s="88"/>
      <c r="NLM265" s="80"/>
      <c r="NLN265" s="87"/>
      <c r="NLO265" s="89"/>
      <c r="NLP265" s="89"/>
      <c r="NLQ265" s="90"/>
      <c r="NLR265" s="90"/>
      <c r="NLS265" s="89"/>
      <c r="NLT265" s="87"/>
      <c r="NLU265" s="87"/>
      <c r="NLV265" s="88"/>
      <c r="NLW265" s="80"/>
      <c r="NLX265" s="87"/>
      <c r="NLY265" s="89"/>
      <c r="NLZ265" s="89"/>
      <c r="NMA265" s="90"/>
      <c r="NMB265" s="90"/>
      <c r="NMC265" s="89"/>
      <c r="NMD265" s="87"/>
      <c r="NME265" s="87"/>
      <c r="NMF265" s="88"/>
      <c r="NMG265" s="80"/>
      <c r="NMH265" s="87"/>
      <c r="NMI265" s="89"/>
      <c r="NMJ265" s="89"/>
      <c r="NMK265" s="90"/>
      <c r="NML265" s="90"/>
      <c r="NMM265" s="89"/>
      <c r="NMN265" s="87"/>
      <c r="NMO265" s="87"/>
      <c r="NMP265" s="88"/>
      <c r="NMQ265" s="80"/>
      <c r="NMR265" s="87"/>
      <c r="NMS265" s="89"/>
      <c r="NMT265" s="89"/>
      <c r="NMU265" s="90"/>
      <c r="NMV265" s="90"/>
      <c r="NMW265" s="89"/>
      <c r="NMX265" s="87"/>
      <c r="NMY265" s="87"/>
      <c r="NMZ265" s="88"/>
      <c r="NNA265" s="80"/>
      <c r="NNB265" s="87"/>
      <c r="NNC265" s="89"/>
      <c r="NND265" s="89"/>
      <c r="NNE265" s="90"/>
      <c r="NNF265" s="90"/>
      <c r="NNG265" s="89"/>
      <c r="NNH265" s="87"/>
      <c r="NNI265" s="87"/>
      <c r="NNJ265" s="88"/>
      <c r="NNK265" s="80"/>
      <c r="NNL265" s="87"/>
      <c r="NNM265" s="89"/>
      <c r="NNN265" s="89"/>
      <c r="NNO265" s="90"/>
      <c r="NNP265" s="90"/>
      <c r="NNQ265" s="89"/>
      <c r="NNR265" s="87"/>
      <c r="NNS265" s="87"/>
      <c r="NNT265" s="88"/>
      <c r="NNU265" s="80"/>
      <c r="NNV265" s="87"/>
      <c r="NNW265" s="89"/>
      <c r="NNX265" s="89"/>
      <c r="NNY265" s="90"/>
      <c r="NNZ265" s="90"/>
      <c r="NOA265" s="89"/>
      <c r="NOB265" s="87"/>
      <c r="NOC265" s="87"/>
      <c r="NOD265" s="88"/>
      <c r="NOE265" s="80"/>
      <c r="NOF265" s="87"/>
      <c r="NOG265" s="89"/>
      <c r="NOH265" s="89"/>
      <c r="NOI265" s="90"/>
      <c r="NOJ265" s="90"/>
      <c r="NOK265" s="89"/>
      <c r="NOL265" s="87"/>
      <c r="NOM265" s="87"/>
      <c r="NON265" s="88"/>
      <c r="NOO265" s="80"/>
      <c r="NOP265" s="87"/>
      <c r="NOQ265" s="89"/>
      <c r="NOR265" s="89"/>
      <c r="NOS265" s="90"/>
      <c r="NOT265" s="90"/>
      <c r="NOU265" s="89"/>
      <c r="NOV265" s="87"/>
      <c r="NOW265" s="87"/>
      <c r="NOX265" s="88"/>
      <c r="NOY265" s="80"/>
      <c r="NOZ265" s="87"/>
      <c r="NPA265" s="89"/>
      <c r="NPB265" s="89"/>
      <c r="NPC265" s="90"/>
      <c r="NPD265" s="90"/>
      <c r="NPE265" s="89"/>
      <c r="NPF265" s="87"/>
      <c r="NPG265" s="87"/>
      <c r="NPH265" s="88"/>
      <c r="NPI265" s="80"/>
      <c r="NPJ265" s="87"/>
      <c r="NPK265" s="89"/>
      <c r="NPL265" s="89"/>
      <c r="NPM265" s="90"/>
      <c r="NPN265" s="90"/>
      <c r="NPO265" s="89"/>
      <c r="NPP265" s="87"/>
      <c r="NPQ265" s="87"/>
      <c r="NPR265" s="88"/>
      <c r="NPS265" s="80"/>
      <c r="NPT265" s="87"/>
      <c r="NPU265" s="89"/>
      <c r="NPV265" s="89"/>
      <c r="NPW265" s="90"/>
      <c r="NPX265" s="90"/>
      <c r="NPY265" s="89"/>
      <c r="NPZ265" s="87"/>
      <c r="NQA265" s="87"/>
      <c r="NQB265" s="88"/>
      <c r="NQC265" s="80"/>
      <c r="NQD265" s="87"/>
      <c r="NQE265" s="89"/>
      <c r="NQF265" s="89"/>
      <c r="NQG265" s="90"/>
      <c r="NQH265" s="90"/>
      <c r="NQI265" s="89"/>
      <c r="NQJ265" s="87"/>
      <c r="NQK265" s="87"/>
      <c r="NQL265" s="88"/>
      <c r="NQM265" s="80"/>
      <c r="NQN265" s="87"/>
      <c r="NQO265" s="89"/>
      <c r="NQP265" s="89"/>
      <c r="NQQ265" s="90"/>
      <c r="NQR265" s="90"/>
      <c r="NQS265" s="89"/>
      <c r="NQT265" s="87"/>
      <c r="NQU265" s="87"/>
      <c r="NQV265" s="88"/>
      <c r="NQW265" s="80"/>
      <c r="NQX265" s="87"/>
      <c r="NQY265" s="89"/>
      <c r="NQZ265" s="89"/>
      <c r="NRA265" s="90"/>
      <c r="NRB265" s="90"/>
      <c r="NRC265" s="89"/>
      <c r="NRD265" s="87"/>
      <c r="NRE265" s="87"/>
      <c r="NRF265" s="88"/>
      <c r="NRG265" s="80"/>
      <c r="NRH265" s="87"/>
      <c r="NRI265" s="89"/>
      <c r="NRJ265" s="89"/>
      <c r="NRK265" s="90"/>
      <c r="NRL265" s="90"/>
      <c r="NRM265" s="89"/>
      <c r="NRN265" s="87"/>
      <c r="NRO265" s="87"/>
      <c r="NRP265" s="88"/>
      <c r="NRQ265" s="80"/>
      <c r="NRR265" s="87"/>
      <c r="NRS265" s="89"/>
      <c r="NRT265" s="89"/>
      <c r="NRU265" s="90"/>
      <c r="NRV265" s="90"/>
      <c r="NRW265" s="89"/>
      <c r="NRX265" s="87"/>
      <c r="NRY265" s="87"/>
      <c r="NRZ265" s="88"/>
      <c r="NSA265" s="80"/>
      <c r="NSB265" s="87"/>
      <c r="NSC265" s="89"/>
      <c r="NSD265" s="89"/>
      <c r="NSE265" s="90"/>
      <c r="NSF265" s="90"/>
      <c r="NSG265" s="89"/>
      <c r="NSH265" s="87"/>
      <c r="NSI265" s="87"/>
      <c r="NSJ265" s="88"/>
      <c r="NSK265" s="80"/>
      <c r="NSL265" s="87"/>
      <c r="NSM265" s="89"/>
      <c r="NSN265" s="89"/>
      <c r="NSO265" s="90"/>
      <c r="NSP265" s="90"/>
      <c r="NSQ265" s="89"/>
      <c r="NSR265" s="87"/>
      <c r="NSS265" s="87"/>
      <c r="NST265" s="88"/>
      <c r="NSU265" s="80"/>
      <c r="NSV265" s="87"/>
      <c r="NSW265" s="89"/>
      <c r="NSX265" s="89"/>
      <c r="NSY265" s="90"/>
      <c r="NSZ265" s="90"/>
      <c r="NTA265" s="89"/>
      <c r="NTB265" s="87"/>
      <c r="NTC265" s="87"/>
      <c r="NTD265" s="88"/>
      <c r="NTE265" s="80"/>
      <c r="NTF265" s="87"/>
      <c r="NTG265" s="89"/>
      <c r="NTH265" s="89"/>
      <c r="NTI265" s="90"/>
      <c r="NTJ265" s="90"/>
      <c r="NTK265" s="89"/>
      <c r="NTL265" s="87"/>
      <c r="NTM265" s="87"/>
      <c r="NTN265" s="88"/>
      <c r="NTO265" s="80"/>
      <c r="NTP265" s="87"/>
      <c r="NTQ265" s="89"/>
      <c r="NTR265" s="89"/>
      <c r="NTS265" s="90"/>
      <c r="NTT265" s="90"/>
      <c r="NTU265" s="89"/>
      <c r="NTV265" s="87"/>
      <c r="NTW265" s="87"/>
      <c r="NTX265" s="88"/>
      <c r="NTY265" s="80"/>
      <c r="NTZ265" s="87"/>
      <c r="NUA265" s="89"/>
      <c r="NUB265" s="89"/>
      <c r="NUC265" s="90"/>
      <c r="NUD265" s="90"/>
      <c r="NUE265" s="89"/>
      <c r="NUF265" s="87"/>
      <c r="NUG265" s="87"/>
      <c r="NUH265" s="88"/>
      <c r="NUI265" s="80"/>
      <c r="NUJ265" s="87"/>
      <c r="NUK265" s="89"/>
      <c r="NUL265" s="89"/>
      <c r="NUM265" s="90"/>
      <c r="NUN265" s="90"/>
      <c r="NUO265" s="89"/>
      <c r="NUP265" s="87"/>
      <c r="NUQ265" s="87"/>
      <c r="NUR265" s="88"/>
      <c r="NUS265" s="80"/>
      <c r="NUT265" s="87"/>
      <c r="NUU265" s="89"/>
      <c r="NUV265" s="89"/>
      <c r="NUW265" s="90"/>
      <c r="NUX265" s="90"/>
      <c r="NUY265" s="89"/>
      <c r="NUZ265" s="87"/>
      <c r="NVA265" s="87"/>
      <c r="NVB265" s="88"/>
      <c r="NVC265" s="80"/>
      <c r="NVD265" s="87"/>
      <c r="NVE265" s="89"/>
      <c r="NVF265" s="89"/>
      <c r="NVG265" s="90"/>
      <c r="NVH265" s="90"/>
      <c r="NVI265" s="89"/>
      <c r="NVJ265" s="87"/>
      <c r="NVK265" s="87"/>
      <c r="NVL265" s="88"/>
      <c r="NVM265" s="80"/>
      <c r="NVN265" s="87"/>
      <c r="NVO265" s="89"/>
      <c r="NVP265" s="89"/>
      <c r="NVQ265" s="90"/>
      <c r="NVR265" s="90"/>
      <c r="NVS265" s="89"/>
      <c r="NVT265" s="87"/>
      <c r="NVU265" s="87"/>
      <c r="NVV265" s="88"/>
      <c r="NVW265" s="80"/>
      <c r="NVX265" s="87"/>
      <c r="NVY265" s="89"/>
      <c r="NVZ265" s="89"/>
      <c r="NWA265" s="90"/>
      <c r="NWB265" s="90"/>
      <c r="NWC265" s="89"/>
      <c r="NWD265" s="87"/>
      <c r="NWE265" s="87"/>
      <c r="NWF265" s="88"/>
      <c r="NWG265" s="80"/>
      <c r="NWH265" s="87"/>
      <c r="NWI265" s="89"/>
      <c r="NWJ265" s="89"/>
      <c r="NWK265" s="90"/>
      <c r="NWL265" s="90"/>
      <c r="NWM265" s="89"/>
      <c r="NWN265" s="87"/>
      <c r="NWO265" s="87"/>
      <c r="NWP265" s="88"/>
      <c r="NWQ265" s="80"/>
      <c r="NWR265" s="87"/>
      <c r="NWS265" s="89"/>
      <c r="NWT265" s="89"/>
      <c r="NWU265" s="90"/>
      <c r="NWV265" s="90"/>
      <c r="NWW265" s="89"/>
      <c r="NWX265" s="87"/>
      <c r="NWY265" s="87"/>
      <c r="NWZ265" s="88"/>
      <c r="NXA265" s="80"/>
      <c r="NXB265" s="87"/>
      <c r="NXC265" s="89"/>
      <c r="NXD265" s="89"/>
      <c r="NXE265" s="90"/>
      <c r="NXF265" s="90"/>
      <c r="NXG265" s="89"/>
      <c r="NXH265" s="87"/>
      <c r="NXI265" s="87"/>
      <c r="NXJ265" s="88"/>
      <c r="NXK265" s="80"/>
      <c r="NXL265" s="87"/>
      <c r="NXM265" s="89"/>
      <c r="NXN265" s="89"/>
      <c r="NXO265" s="90"/>
      <c r="NXP265" s="90"/>
      <c r="NXQ265" s="89"/>
      <c r="NXR265" s="87"/>
      <c r="NXS265" s="87"/>
      <c r="NXT265" s="88"/>
      <c r="NXU265" s="80"/>
      <c r="NXV265" s="87"/>
      <c r="NXW265" s="89"/>
      <c r="NXX265" s="89"/>
      <c r="NXY265" s="90"/>
      <c r="NXZ265" s="90"/>
      <c r="NYA265" s="89"/>
      <c r="NYB265" s="87"/>
      <c r="NYC265" s="87"/>
      <c r="NYD265" s="88"/>
      <c r="NYE265" s="80"/>
      <c r="NYF265" s="87"/>
      <c r="NYG265" s="89"/>
      <c r="NYH265" s="89"/>
      <c r="NYI265" s="90"/>
      <c r="NYJ265" s="90"/>
      <c r="NYK265" s="89"/>
      <c r="NYL265" s="87"/>
      <c r="NYM265" s="87"/>
      <c r="NYN265" s="88"/>
      <c r="NYO265" s="80"/>
      <c r="NYP265" s="87"/>
      <c r="NYQ265" s="89"/>
      <c r="NYR265" s="89"/>
      <c r="NYS265" s="90"/>
      <c r="NYT265" s="90"/>
      <c r="NYU265" s="89"/>
      <c r="NYV265" s="87"/>
      <c r="NYW265" s="87"/>
      <c r="NYX265" s="88"/>
      <c r="NYY265" s="80"/>
      <c r="NYZ265" s="87"/>
      <c r="NZA265" s="89"/>
      <c r="NZB265" s="89"/>
      <c r="NZC265" s="90"/>
      <c r="NZD265" s="90"/>
      <c r="NZE265" s="89"/>
      <c r="NZF265" s="87"/>
      <c r="NZG265" s="87"/>
      <c r="NZH265" s="88"/>
      <c r="NZI265" s="80"/>
      <c r="NZJ265" s="87"/>
      <c r="NZK265" s="89"/>
      <c r="NZL265" s="89"/>
      <c r="NZM265" s="90"/>
      <c r="NZN265" s="90"/>
      <c r="NZO265" s="89"/>
      <c r="NZP265" s="87"/>
      <c r="NZQ265" s="87"/>
      <c r="NZR265" s="88"/>
      <c r="NZS265" s="80"/>
      <c r="NZT265" s="87"/>
      <c r="NZU265" s="89"/>
      <c r="NZV265" s="89"/>
      <c r="NZW265" s="90"/>
      <c r="NZX265" s="90"/>
      <c r="NZY265" s="89"/>
      <c r="NZZ265" s="87"/>
      <c r="OAA265" s="87"/>
      <c r="OAB265" s="88"/>
      <c r="OAC265" s="80"/>
      <c r="OAD265" s="87"/>
      <c r="OAE265" s="89"/>
      <c r="OAF265" s="89"/>
      <c r="OAG265" s="90"/>
      <c r="OAH265" s="90"/>
      <c r="OAI265" s="89"/>
      <c r="OAJ265" s="87"/>
      <c r="OAK265" s="87"/>
      <c r="OAL265" s="88"/>
      <c r="OAM265" s="80"/>
      <c r="OAN265" s="87"/>
      <c r="OAO265" s="89"/>
      <c r="OAP265" s="89"/>
      <c r="OAQ265" s="90"/>
      <c r="OAR265" s="90"/>
      <c r="OAS265" s="89"/>
      <c r="OAT265" s="87"/>
      <c r="OAU265" s="87"/>
      <c r="OAV265" s="88"/>
      <c r="OAW265" s="80"/>
      <c r="OAX265" s="87"/>
      <c r="OAY265" s="89"/>
      <c r="OAZ265" s="89"/>
      <c r="OBA265" s="90"/>
      <c r="OBB265" s="90"/>
      <c r="OBC265" s="89"/>
      <c r="OBD265" s="87"/>
      <c r="OBE265" s="87"/>
      <c r="OBF265" s="88"/>
      <c r="OBG265" s="80"/>
      <c r="OBH265" s="87"/>
      <c r="OBI265" s="89"/>
      <c r="OBJ265" s="89"/>
      <c r="OBK265" s="90"/>
      <c r="OBL265" s="90"/>
      <c r="OBM265" s="89"/>
      <c r="OBN265" s="87"/>
      <c r="OBO265" s="87"/>
      <c r="OBP265" s="88"/>
      <c r="OBQ265" s="80"/>
      <c r="OBR265" s="87"/>
      <c r="OBS265" s="89"/>
      <c r="OBT265" s="89"/>
      <c r="OBU265" s="90"/>
      <c r="OBV265" s="90"/>
      <c r="OBW265" s="89"/>
      <c r="OBX265" s="87"/>
      <c r="OBY265" s="87"/>
      <c r="OBZ265" s="88"/>
      <c r="OCA265" s="80"/>
      <c r="OCB265" s="87"/>
      <c r="OCC265" s="89"/>
      <c r="OCD265" s="89"/>
      <c r="OCE265" s="90"/>
      <c r="OCF265" s="90"/>
      <c r="OCG265" s="89"/>
      <c r="OCH265" s="87"/>
      <c r="OCI265" s="87"/>
      <c r="OCJ265" s="88"/>
      <c r="OCK265" s="80"/>
      <c r="OCL265" s="87"/>
      <c r="OCM265" s="89"/>
      <c r="OCN265" s="89"/>
      <c r="OCO265" s="90"/>
      <c r="OCP265" s="90"/>
      <c r="OCQ265" s="89"/>
      <c r="OCR265" s="87"/>
      <c r="OCS265" s="87"/>
      <c r="OCT265" s="88"/>
      <c r="OCU265" s="80"/>
      <c r="OCV265" s="87"/>
      <c r="OCW265" s="89"/>
      <c r="OCX265" s="89"/>
      <c r="OCY265" s="90"/>
      <c r="OCZ265" s="90"/>
      <c r="ODA265" s="89"/>
      <c r="ODB265" s="87"/>
      <c r="ODC265" s="87"/>
      <c r="ODD265" s="88"/>
      <c r="ODE265" s="80"/>
      <c r="ODF265" s="87"/>
      <c r="ODG265" s="89"/>
      <c r="ODH265" s="89"/>
      <c r="ODI265" s="90"/>
      <c r="ODJ265" s="90"/>
      <c r="ODK265" s="89"/>
      <c r="ODL265" s="87"/>
      <c r="ODM265" s="87"/>
      <c r="ODN265" s="88"/>
      <c r="ODO265" s="80"/>
      <c r="ODP265" s="87"/>
      <c r="ODQ265" s="89"/>
      <c r="ODR265" s="89"/>
      <c r="ODS265" s="90"/>
      <c r="ODT265" s="90"/>
      <c r="ODU265" s="89"/>
      <c r="ODV265" s="87"/>
      <c r="ODW265" s="87"/>
      <c r="ODX265" s="88"/>
      <c r="ODY265" s="80"/>
      <c r="ODZ265" s="87"/>
      <c r="OEA265" s="89"/>
      <c r="OEB265" s="89"/>
      <c r="OEC265" s="90"/>
      <c r="OED265" s="90"/>
      <c r="OEE265" s="89"/>
      <c r="OEF265" s="87"/>
      <c r="OEG265" s="87"/>
      <c r="OEH265" s="88"/>
      <c r="OEI265" s="80"/>
      <c r="OEJ265" s="87"/>
      <c r="OEK265" s="89"/>
      <c r="OEL265" s="89"/>
      <c r="OEM265" s="90"/>
      <c r="OEN265" s="90"/>
      <c r="OEO265" s="89"/>
      <c r="OEP265" s="87"/>
      <c r="OEQ265" s="87"/>
      <c r="OER265" s="88"/>
      <c r="OES265" s="80"/>
      <c r="OET265" s="87"/>
      <c r="OEU265" s="89"/>
      <c r="OEV265" s="89"/>
      <c r="OEW265" s="90"/>
      <c r="OEX265" s="90"/>
      <c r="OEY265" s="89"/>
      <c r="OEZ265" s="87"/>
      <c r="OFA265" s="87"/>
      <c r="OFB265" s="88"/>
      <c r="OFC265" s="80"/>
      <c r="OFD265" s="87"/>
      <c r="OFE265" s="89"/>
      <c r="OFF265" s="89"/>
      <c r="OFG265" s="90"/>
      <c r="OFH265" s="90"/>
      <c r="OFI265" s="89"/>
      <c r="OFJ265" s="87"/>
      <c r="OFK265" s="87"/>
      <c r="OFL265" s="88"/>
      <c r="OFM265" s="80"/>
      <c r="OFN265" s="87"/>
      <c r="OFO265" s="89"/>
      <c r="OFP265" s="89"/>
      <c r="OFQ265" s="90"/>
      <c r="OFR265" s="90"/>
      <c r="OFS265" s="89"/>
      <c r="OFT265" s="87"/>
      <c r="OFU265" s="87"/>
      <c r="OFV265" s="88"/>
      <c r="OFW265" s="80"/>
      <c r="OFX265" s="87"/>
      <c r="OFY265" s="89"/>
      <c r="OFZ265" s="89"/>
      <c r="OGA265" s="90"/>
      <c r="OGB265" s="90"/>
      <c r="OGC265" s="89"/>
      <c r="OGD265" s="87"/>
      <c r="OGE265" s="87"/>
      <c r="OGF265" s="88"/>
      <c r="OGG265" s="80"/>
      <c r="OGH265" s="87"/>
      <c r="OGI265" s="89"/>
      <c r="OGJ265" s="89"/>
      <c r="OGK265" s="90"/>
      <c r="OGL265" s="90"/>
      <c r="OGM265" s="89"/>
      <c r="OGN265" s="87"/>
      <c r="OGO265" s="87"/>
      <c r="OGP265" s="88"/>
      <c r="OGQ265" s="80"/>
      <c r="OGR265" s="87"/>
      <c r="OGS265" s="89"/>
      <c r="OGT265" s="89"/>
      <c r="OGU265" s="90"/>
      <c r="OGV265" s="90"/>
      <c r="OGW265" s="89"/>
      <c r="OGX265" s="87"/>
      <c r="OGY265" s="87"/>
      <c r="OGZ265" s="88"/>
      <c r="OHA265" s="80"/>
      <c r="OHB265" s="87"/>
      <c r="OHC265" s="89"/>
      <c r="OHD265" s="89"/>
      <c r="OHE265" s="90"/>
      <c r="OHF265" s="90"/>
      <c r="OHG265" s="89"/>
      <c r="OHH265" s="87"/>
      <c r="OHI265" s="87"/>
      <c r="OHJ265" s="88"/>
      <c r="OHK265" s="80"/>
      <c r="OHL265" s="87"/>
      <c r="OHM265" s="89"/>
      <c r="OHN265" s="89"/>
      <c r="OHO265" s="90"/>
      <c r="OHP265" s="90"/>
      <c r="OHQ265" s="89"/>
      <c r="OHR265" s="87"/>
      <c r="OHS265" s="87"/>
      <c r="OHT265" s="88"/>
      <c r="OHU265" s="80"/>
      <c r="OHV265" s="87"/>
      <c r="OHW265" s="89"/>
      <c r="OHX265" s="89"/>
      <c r="OHY265" s="90"/>
      <c r="OHZ265" s="90"/>
      <c r="OIA265" s="89"/>
      <c r="OIB265" s="87"/>
      <c r="OIC265" s="87"/>
      <c r="OID265" s="88"/>
      <c r="OIE265" s="80"/>
      <c r="OIF265" s="87"/>
      <c r="OIG265" s="89"/>
      <c r="OIH265" s="89"/>
      <c r="OII265" s="90"/>
      <c r="OIJ265" s="90"/>
      <c r="OIK265" s="89"/>
      <c r="OIL265" s="87"/>
      <c r="OIM265" s="87"/>
      <c r="OIN265" s="88"/>
      <c r="OIO265" s="80"/>
      <c r="OIP265" s="87"/>
      <c r="OIQ265" s="89"/>
      <c r="OIR265" s="89"/>
      <c r="OIS265" s="90"/>
      <c r="OIT265" s="90"/>
      <c r="OIU265" s="89"/>
      <c r="OIV265" s="87"/>
      <c r="OIW265" s="87"/>
      <c r="OIX265" s="88"/>
      <c r="OIY265" s="80"/>
      <c r="OIZ265" s="87"/>
      <c r="OJA265" s="89"/>
      <c r="OJB265" s="89"/>
      <c r="OJC265" s="90"/>
      <c r="OJD265" s="90"/>
      <c r="OJE265" s="89"/>
      <c r="OJF265" s="87"/>
      <c r="OJG265" s="87"/>
      <c r="OJH265" s="88"/>
      <c r="OJI265" s="80"/>
      <c r="OJJ265" s="87"/>
      <c r="OJK265" s="89"/>
      <c r="OJL265" s="89"/>
      <c r="OJM265" s="90"/>
      <c r="OJN265" s="90"/>
      <c r="OJO265" s="89"/>
      <c r="OJP265" s="87"/>
      <c r="OJQ265" s="87"/>
      <c r="OJR265" s="88"/>
      <c r="OJS265" s="80"/>
      <c r="OJT265" s="87"/>
      <c r="OJU265" s="89"/>
      <c r="OJV265" s="89"/>
      <c r="OJW265" s="90"/>
      <c r="OJX265" s="90"/>
      <c r="OJY265" s="89"/>
      <c r="OJZ265" s="87"/>
      <c r="OKA265" s="87"/>
      <c r="OKB265" s="88"/>
      <c r="OKC265" s="80"/>
      <c r="OKD265" s="87"/>
      <c r="OKE265" s="89"/>
      <c r="OKF265" s="89"/>
      <c r="OKG265" s="90"/>
      <c r="OKH265" s="90"/>
      <c r="OKI265" s="89"/>
      <c r="OKJ265" s="87"/>
      <c r="OKK265" s="87"/>
      <c r="OKL265" s="88"/>
      <c r="OKM265" s="80"/>
      <c r="OKN265" s="87"/>
      <c r="OKO265" s="89"/>
      <c r="OKP265" s="89"/>
      <c r="OKQ265" s="90"/>
      <c r="OKR265" s="90"/>
      <c r="OKS265" s="89"/>
      <c r="OKT265" s="87"/>
      <c r="OKU265" s="87"/>
      <c r="OKV265" s="88"/>
      <c r="OKW265" s="80"/>
      <c r="OKX265" s="87"/>
      <c r="OKY265" s="89"/>
      <c r="OKZ265" s="89"/>
      <c r="OLA265" s="90"/>
      <c r="OLB265" s="90"/>
      <c r="OLC265" s="89"/>
      <c r="OLD265" s="87"/>
      <c r="OLE265" s="87"/>
      <c r="OLF265" s="88"/>
      <c r="OLG265" s="80"/>
      <c r="OLH265" s="87"/>
      <c r="OLI265" s="89"/>
      <c r="OLJ265" s="89"/>
      <c r="OLK265" s="90"/>
      <c r="OLL265" s="90"/>
      <c r="OLM265" s="89"/>
      <c r="OLN265" s="87"/>
      <c r="OLO265" s="87"/>
      <c r="OLP265" s="88"/>
      <c r="OLQ265" s="80"/>
      <c r="OLR265" s="87"/>
      <c r="OLS265" s="89"/>
      <c r="OLT265" s="89"/>
      <c r="OLU265" s="90"/>
      <c r="OLV265" s="90"/>
      <c r="OLW265" s="89"/>
      <c r="OLX265" s="87"/>
      <c r="OLY265" s="87"/>
      <c r="OLZ265" s="88"/>
      <c r="OMA265" s="80"/>
      <c r="OMB265" s="87"/>
      <c r="OMC265" s="89"/>
      <c r="OMD265" s="89"/>
      <c r="OME265" s="90"/>
      <c r="OMF265" s="90"/>
      <c r="OMG265" s="89"/>
      <c r="OMH265" s="87"/>
      <c r="OMI265" s="87"/>
      <c r="OMJ265" s="88"/>
      <c r="OMK265" s="80"/>
      <c r="OML265" s="87"/>
      <c r="OMM265" s="89"/>
      <c r="OMN265" s="89"/>
      <c r="OMO265" s="90"/>
      <c r="OMP265" s="90"/>
      <c r="OMQ265" s="89"/>
      <c r="OMR265" s="87"/>
      <c r="OMS265" s="87"/>
      <c r="OMT265" s="88"/>
      <c r="OMU265" s="80"/>
      <c r="OMV265" s="87"/>
      <c r="OMW265" s="89"/>
      <c r="OMX265" s="89"/>
      <c r="OMY265" s="90"/>
      <c r="OMZ265" s="90"/>
      <c r="ONA265" s="89"/>
      <c r="ONB265" s="87"/>
      <c r="ONC265" s="87"/>
      <c r="OND265" s="88"/>
      <c r="ONE265" s="80"/>
      <c r="ONF265" s="87"/>
      <c r="ONG265" s="89"/>
      <c r="ONH265" s="89"/>
      <c r="ONI265" s="90"/>
      <c r="ONJ265" s="90"/>
      <c r="ONK265" s="89"/>
      <c r="ONL265" s="87"/>
      <c r="ONM265" s="87"/>
      <c r="ONN265" s="88"/>
      <c r="ONO265" s="80"/>
      <c r="ONP265" s="87"/>
      <c r="ONQ265" s="89"/>
      <c r="ONR265" s="89"/>
      <c r="ONS265" s="90"/>
      <c r="ONT265" s="90"/>
      <c r="ONU265" s="89"/>
      <c r="ONV265" s="87"/>
      <c r="ONW265" s="87"/>
      <c r="ONX265" s="88"/>
      <c r="ONY265" s="80"/>
      <c r="ONZ265" s="87"/>
      <c r="OOA265" s="89"/>
      <c r="OOB265" s="89"/>
      <c r="OOC265" s="90"/>
      <c r="OOD265" s="90"/>
      <c r="OOE265" s="89"/>
      <c r="OOF265" s="87"/>
      <c r="OOG265" s="87"/>
      <c r="OOH265" s="88"/>
      <c r="OOI265" s="80"/>
      <c r="OOJ265" s="87"/>
      <c r="OOK265" s="89"/>
      <c r="OOL265" s="89"/>
      <c r="OOM265" s="90"/>
      <c r="OON265" s="90"/>
      <c r="OOO265" s="89"/>
      <c r="OOP265" s="87"/>
      <c r="OOQ265" s="87"/>
      <c r="OOR265" s="88"/>
      <c r="OOS265" s="80"/>
      <c r="OOT265" s="87"/>
      <c r="OOU265" s="89"/>
      <c r="OOV265" s="89"/>
      <c r="OOW265" s="90"/>
      <c r="OOX265" s="90"/>
      <c r="OOY265" s="89"/>
      <c r="OOZ265" s="87"/>
      <c r="OPA265" s="87"/>
      <c r="OPB265" s="88"/>
      <c r="OPC265" s="80"/>
      <c r="OPD265" s="87"/>
      <c r="OPE265" s="89"/>
      <c r="OPF265" s="89"/>
      <c r="OPG265" s="90"/>
      <c r="OPH265" s="90"/>
      <c r="OPI265" s="89"/>
      <c r="OPJ265" s="87"/>
      <c r="OPK265" s="87"/>
      <c r="OPL265" s="88"/>
      <c r="OPM265" s="80"/>
      <c r="OPN265" s="87"/>
      <c r="OPO265" s="89"/>
      <c r="OPP265" s="89"/>
      <c r="OPQ265" s="90"/>
      <c r="OPR265" s="90"/>
      <c r="OPS265" s="89"/>
      <c r="OPT265" s="87"/>
      <c r="OPU265" s="87"/>
      <c r="OPV265" s="88"/>
      <c r="OPW265" s="80"/>
      <c r="OPX265" s="87"/>
      <c r="OPY265" s="89"/>
      <c r="OPZ265" s="89"/>
      <c r="OQA265" s="90"/>
      <c r="OQB265" s="90"/>
      <c r="OQC265" s="89"/>
      <c r="OQD265" s="87"/>
      <c r="OQE265" s="87"/>
      <c r="OQF265" s="88"/>
      <c r="OQG265" s="80"/>
      <c r="OQH265" s="87"/>
      <c r="OQI265" s="89"/>
      <c r="OQJ265" s="89"/>
      <c r="OQK265" s="90"/>
      <c r="OQL265" s="90"/>
      <c r="OQM265" s="89"/>
      <c r="OQN265" s="87"/>
      <c r="OQO265" s="87"/>
      <c r="OQP265" s="88"/>
      <c r="OQQ265" s="80"/>
      <c r="OQR265" s="87"/>
      <c r="OQS265" s="89"/>
      <c r="OQT265" s="89"/>
      <c r="OQU265" s="90"/>
      <c r="OQV265" s="90"/>
      <c r="OQW265" s="89"/>
      <c r="OQX265" s="87"/>
      <c r="OQY265" s="87"/>
      <c r="OQZ265" s="88"/>
      <c r="ORA265" s="80"/>
      <c r="ORB265" s="87"/>
      <c r="ORC265" s="89"/>
      <c r="ORD265" s="89"/>
      <c r="ORE265" s="90"/>
      <c r="ORF265" s="90"/>
      <c r="ORG265" s="89"/>
      <c r="ORH265" s="87"/>
      <c r="ORI265" s="87"/>
      <c r="ORJ265" s="88"/>
      <c r="ORK265" s="80"/>
      <c r="ORL265" s="87"/>
      <c r="ORM265" s="89"/>
      <c r="ORN265" s="89"/>
      <c r="ORO265" s="90"/>
      <c r="ORP265" s="90"/>
      <c r="ORQ265" s="89"/>
      <c r="ORR265" s="87"/>
      <c r="ORS265" s="87"/>
      <c r="ORT265" s="88"/>
      <c r="ORU265" s="80"/>
      <c r="ORV265" s="87"/>
      <c r="ORW265" s="89"/>
      <c r="ORX265" s="89"/>
      <c r="ORY265" s="90"/>
      <c r="ORZ265" s="90"/>
      <c r="OSA265" s="89"/>
      <c r="OSB265" s="87"/>
      <c r="OSC265" s="87"/>
      <c r="OSD265" s="88"/>
      <c r="OSE265" s="80"/>
      <c r="OSF265" s="87"/>
      <c r="OSG265" s="89"/>
      <c r="OSH265" s="89"/>
      <c r="OSI265" s="90"/>
      <c r="OSJ265" s="90"/>
      <c r="OSK265" s="89"/>
      <c r="OSL265" s="87"/>
      <c r="OSM265" s="87"/>
      <c r="OSN265" s="88"/>
      <c r="OSO265" s="80"/>
      <c r="OSP265" s="87"/>
      <c r="OSQ265" s="89"/>
      <c r="OSR265" s="89"/>
      <c r="OSS265" s="90"/>
      <c r="OST265" s="90"/>
      <c r="OSU265" s="89"/>
      <c r="OSV265" s="87"/>
      <c r="OSW265" s="87"/>
      <c r="OSX265" s="88"/>
      <c r="OSY265" s="80"/>
      <c r="OSZ265" s="87"/>
      <c r="OTA265" s="89"/>
      <c r="OTB265" s="89"/>
      <c r="OTC265" s="90"/>
      <c r="OTD265" s="90"/>
      <c r="OTE265" s="89"/>
      <c r="OTF265" s="87"/>
      <c r="OTG265" s="87"/>
      <c r="OTH265" s="88"/>
      <c r="OTI265" s="80"/>
      <c r="OTJ265" s="87"/>
      <c r="OTK265" s="89"/>
      <c r="OTL265" s="89"/>
      <c r="OTM265" s="90"/>
      <c r="OTN265" s="90"/>
      <c r="OTO265" s="89"/>
      <c r="OTP265" s="87"/>
      <c r="OTQ265" s="87"/>
      <c r="OTR265" s="88"/>
      <c r="OTS265" s="80"/>
      <c r="OTT265" s="87"/>
      <c r="OTU265" s="89"/>
      <c r="OTV265" s="89"/>
      <c r="OTW265" s="90"/>
      <c r="OTX265" s="90"/>
      <c r="OTY265" s="89"/>
      <c r="OTZ265" s="87"/>
      <c r="OUA265" s="87"/>
      <c r="OUB265" s="88"/>
      <c r="OUC265" s="80"/>
      <c r="OUD265" s="87"/>
      <c r="OUE265" s="89"/>
      <c r="OUF265" s="89"/>
      <c r="OUG265" s="90"/>
      <c r="OUH265" s="90"/>
      <c r="OUI265" s="89"/>
      <c r="OUJ265" s="87"/>
      <c r="OUK265" s="87"/>
      <c r="OUL265" s="88"/>
      <c r="OUM265" s="80"/>
      <c r="OUN265" s="87"/>
      <c r="OUO265" s="89"/>
      <c r="OUP265" s="89"/>
      <c r="OUQ265" s="90"/>
      <c r="OUR265" s="90"/>
      <c r="OUS265" s="89"/>
      <c r="OUT265" s="87"/>
      <c r="OUU265" s="87"/>
      <c r="OUV265" s="88"/>
      <c r="OUW265" s="80"/>
      <c r="OUX265" s="87"/>
      <c r="OUY265" s="89"/>
      <c r="OUZ265" s="89"/>
      <c r="OVA265" s="90"/>
      <c r="OVB265" s="90"/>
      <c r="OVC265" s="89"/>
      <c r="OVD265" s="87"/>
      <c r="OVE265" s="87"/>
      <c r="OVF265" s="88"/>
      <c r="OVG265" s="80"/>
      <c r="OVH265" s="87"/>
      <c r="OVI265" s="89"/>
      <c r="OVJ265" s="89"/>
      <c r="OVK265" s="90"/>
      <c r="OVL265" s="90"/>
      <c r="OVM265" s="89"/>
      <c r="OVN265" s="87"/>
      <c r="OVO265" s="87"/>
      <c r="OVP265" s="88"/>
      <c r="OVQ265" s="80"/>
      <c r="OVR265" s="87"/>
      <c r="OVS265" s="89"/>
      <c r="OVT265" s="89"/>
      <c r="OVU265" s="90"/>
      <c r="OVV265" s="90"/>
      <c r="OVW265" s="89"/>
      <c r="OVX265" s="87"/>
      <c r="OVY265" s="87"/>
      <c r="OVZ265" s="88"/>
      <c r="OWA265" s="80"/>
      <c r="OWB265" s="87"/>
      <c r="OWC265" s="89"/>
      <c r="OWD265" s="89"/>
      <c r="OWE265" s="90"/>
      <c r="OWF265" s="90"/>
      <c r="OWG265" s="89"/>
      <c r="OWH265" s="87"/>
      <c r="OWI265" s="87"/>
      <c r="OWJ265" s="88"/>
      <c r="OWK265" s="80"/>
      <c r="OWL265" s="87"/>
      <c r="OWM265" s="89"/>
      <c r="OWN265" s="89"/>
      <c r="OWO265" s="90"/>
      <c r="OWP265" s="90"/>
      <c r="OWQ265" s="89"/>
      <c r="OWR265" s="87"/>
      <c r="OWS265" s="87"/>
      <c r="OWT265" s="88"/>
      <c r="OWU265" s="80"/>
      <c r="OWV265" s="87"/>
      <c r="OWW265" s="89"/>
      <c r="OWX265" s="89"/>
      <c r="OWY265" s="90"/>
      <c r="OWZ265" s="90"/>
      <c r="OXA265" s="89"/>
      <c r="OXB265" s="87"/>
      <c r="OXC265" s="87"/>
      <c r="OXD265" s="88"/>
      <c r="OXE265" s="80"/>
      <c r="OXF265" s="87"/>
      <c r="OXG265" s="89"/>
      <c r="OXH265" s="89"/>
      <c r="OXI265" s="90"/>
      <c r="OXJ265" s="90"/>
      <c r="OXK265" s="89"/>
      <c r="OXL265" s="87"/>
      <c r="OXM265" s="87"/>
      <c r="OXN265" s="88"/>
      <c r="OXO265" s="80"/>
      <c r="OXP265" s="87"/>
      <c r="OXQ265" s="89"/>
      <c r="OXR265" s="89"/>
      <c r="OXS265" s="90"/>
      <c r="OXT265" s="90"/>
      <c r="OXU265" s="89"/>
      <c r="OXV265" s="87"/>
      <c r="OXW265" s="87"/>
      <c r="OXX265" s="88"/>
      <c r="OXY265" s="80"/>
      <c r="OXZ265" s="87"/>
      <c r="OYA265" s="89"/>
      <c r="OYB265" s="89"/>
      <c r="OYC265" s="90"/>
      <c r="OYD265" s="90"/>
      <c r="OYE265" s="89"/>
      <c r="OYF265" s="87"/>
      <c r="OYG265" s="87"/>
      <c r="OYH265" s="88"/>
      <c r="OYI265" s="80"/>
      <c r="OYJ265" s="87"/>
      <c r="OYK265" s="89"/>
      <c r="OYL265" s="89"/>
      <c r="OYM265" s="90"/>
      <c r="OYN265" s="90"/>
      <c r="OYO265" s="89"/>
      <c r="OYP265" s="87"/>
      <c r="OYQ265" s="87"/>
      <c r="OYR265" s="88"/>
      <c r="OYS265" s="80"/>
      <c r="OYT265" s="87"/>
      <c r="OYU265" s="89"/>
      <c r="OYV265" s="89"/>
      <c r="OYW265" s="90"/>
      <c r="OYX265" s="90"/>
      <c r="OYY265" s="89"/>
      <c r="OYZ265" s="87"/>
      <c r="OZA265" s="87"/>
      <c r="OZB265" s="88"/>
      <c r="OZC265" s="80"/>
      <c r="OZD265" s="87"/>
      <c r="OZE265" s="89"/>
      <c r="OZF265" s="89"/>
      <c r="OZG265" s="90"/>
      <c r="OZH265" s="90"/>
      <c r="OZI265" s="89"/>
      <c r="OZJ265" s="87"/>
      <c r="OZK265" s="87"/>
      <c r="OZL265" s="88"/>
      <c r="OZM265" s="80"/>
      <c r="OZN265" s="87"/>
      <c r="OZO265" s="89"/>
      <c r="OZP265" s="89"/>
      <c r="OZQ265" s="90"/>
      <c r="OZR265" s="90"/>
      <c r="OZS265" s="89"/>
      <c r="OZT265" s="87"/>
      <c r="OZU265" s="87"/>
      <c r="OZV265" s="88"/>
      <c r="OZW265" s="80"/>
      <c r="OZX265" s="87"/>
      <c r="OZY265" s="89"/>
      <c r="OZZ265" s="89"/>
      <c r="PAA265" s="90"/>
      <c r="PAB265" s="90"/>
      <c r="PAC265" s="89"/>
      <c r="PAD265" s="87"/>
      <c r="PAE265" s="87"/>
      <c r="PAF265" s="88"/>
      <c r="PAG265" s="80"/>
      <c r="PAH265" s="87"/>
      <c r="PAI265" s="89"/>
      <c r="PAJ265" s="89"/>
      <c r="PAK265" s="90"/>
      <c r="PAL265" s="90"/>
      <c r="PAM265" s="89"/>
      <c r="PAN265" s="87"/>
      <c r="PAO265" s="87"/>
      <c r="PAP265" s="88"/>
      <c r="PAQ265" s="80"/>
      <c r="PAR265" s="87"/>
      <c r="PAS265" s="89"/>
      <c r="PAT265" s="89"/>
      <c r="PAU265" s="90"/>
      <c r="PAV265" s="90"/>
      <c r="PAW265" s="89"/>
      <c r="PAX265" s="87"/>
      <c r="PAY265" s="87"/>
      <c r="PAZ265" s="88"/>
      <c r="PBA265" s="80"/>
      <c r="PBB265" s="87"/>
      <c r="PBC265" s="89"/>
      <c r="PBD265" s="89"/>
      <c r="PBE265" s="90"/>
      <c r="PBF265" s="90"/>
      <c r="PBG265" s="89"/>
      <c r="PBH265" s="87"/>
      <c r="PBI265" s="87"/>
      <c r="PBJ265" s="88"/>
      <c r="PBK265" s="80"/>
      <c r="PBL265" s="87"/>
      <c r="PBM265" s="89"/>
      <c r="PBN265" s="89"/>
      <c r="PBO265" s="90"/>
      <c r="PBP265" s="90"/>
      <c r="PBQ265" s="89"/>
      <c r="PBR265" s="87"/>
      <c r="PBS265" s="87"/>
      <c r="PBT265" s="88"/>
      <c r="PBU265" s="80"/>
      <c r="PBV265" s="87"/>
      <c r="PBW265" s="89"/>
      <c r="PBX265" s="89"/>
      <c r="PBY265" s="90"/>
      <c r="PBZ265" s="90"/>
      <c r="PCA265" s="89"/>
      <c r="PCB265" s="87"/>
      <c r="PCC265" s="87"/>
      <c r="PCD265" s="88"/>
      <c r="PCE265" s="80"/>
      <c r="PCF265" s="87"/>
      <c r="PCG265" s="89"/>
      <c r="PCH265" s="89"/>
      <c r="PCI265" s="90"/>
      <c r="PCJ265" s="90"/>
      <c r="PCK265" s="89"/>
      <c r="PCL265" s="87"/>
      <c r="PCM265" s="87"/>
      <c r="PCN265" s="88"/>
      <c r="PCO265" s="80"/>
      <c r="PCP265" s="87"/>
      <c r="PCQ265" s="89"/>
      <c r="PCR265" s="89"/>
      <c r="PCS265" s="90"/>
      <c r="PCT265" s="90"/>
      <c r="PCU265" s="89"/>
      <c r="PCV265" s="87"/>
      <c r="PCW265" s="87"/>
      <c r="PCX265" s="88"/>
      <c r="PCY265" s="80"/>
      <c r="PCZ265" s="87"/>
      <c r="PDA265" s="89"/>
      <c r="PDB265" s="89"/>
      <c r="PDC265" s="90"/>
      <c r="PDD265" s="90"/>
      <c r="PDE265" s="89"/>
      <c r="PDF265" s="87"/>
      <c r="PDG265" s="87"/>
      <c r="PDH265" s="88"/>
      <c r="PDI265" s="80"/>
      <c r="PDJ265" s="87"/>
      <c r="PDK265" s="89"/>
      <c r="PDL265" s="89"/>
      <c r="PDM265" s="90"/>
      <c r="PDN265" s="90"/>
      <c r="PDO265" s="89"/>
      <c r="PDP265" s="87"/>
      <c r="PDQ265" s="87"/>
      <c r="PDR265" s="88"/>
      <c r="PDS265" s="80"/>
      <c r="PDT265" s="87"/>
      <c r="PDU265" s="89"/>
      <c r="PDV265" s="89"/>
      <c r="PDW265" s="90"/>
      <c r="PDX265" s="90"/>
      <c r="PDY265" s="89"/>
      <c r="PDZ265" s="87"/>
      <c r="PEA265" s="87"/>
      <c r="PEB265" s="88"/>
      <c r="PEC265" s="80"/>
      <c r="PED265" s="87"/>
      <c r="PEE265" s="89"/>
      <c r="PEF265" s="89"/>
      <c r="PEG265" s="90"/>
      <c r="PEH265" s="90"/>
      <c r="PEI265" s="89"/>
      <c r="PEJ265" s="87"/>
      <c r="PEK265" s="87"/>
      <c r="PEL265" s="88"/>
      <c r="PEM265" s="80"/>
      <c r="PEN265" s="87"/>
      <c r="PEO265" s="89"/>
      <c r="PEP265" s="89"/>
      <c r="PEQ265" s="90"/>
      <c r="PER265" s="90"/>
      <c r="PES265" s="89"/>
      <c r="PET265" s="87"/>
      <c r="PEU265" s="87"/>
      <c r="PEV265" s="88"/>
      <c r="PEW265" s="80"/>
      <c r="PEX265" s="87"/>
      <c r="PEY265" s="89"/>
      <c r="PEZ265" s="89"/>
      <c r="PFA265" s="90"/>
      <c r="PFB265" s="90"/>
      <c r="PFC265" s="89"/>
      <c r="PFD265" s="87"/>
      <c r="PFE265" s="87"/>
      <c r="PFF265" s="88"/>
      <c r="PFG265" s="80"/>
      <c r="PFH265" s="87"/>
      <c r="PFI265" s="89"/>
      <c r="PFJ265" s="89"/>
      <c r="PFK265" s="90"/>
      <c r="PFL265" s="90"/>
      <c r="PFM265" s="89"/>
      <c r="PFN265" s="87"/>
      <c r="PFO265" s="87"/>
      <c r="PFP265" s="88"/>
      <c r="PFQ265" s="80"/>
      <c r="PFR265" s="87"/>
      <c r="PFS265" s="89"/>
      <c r="PFT265" s="89"/>
      <c r="PFU265" s="90"/>
      <c r="PFV265" s="90"/>
      <c r="PFW265" s="89"/>
      <c r="PFX265" s="87"/>
      <c r="PFY265" s="87"/>
      <c r="PFZ265" s="88"/>
      <c r="PGA265" s="80"/>
      <c r="PGB265" s="87"/>
      <c r="PGC265" s="89"/>
      <c r="PGD265" s="89"/>
      <c r="PGE265" s="90"/>
      <c r="PGF265" s="90"/>
      <c r="PGG265" s="89"/>
      <c r="PGH265" s="87"/>
      <c r="PGI265" s="87"/>
      <c r="PGJ265" s="88"/>
      <c r="PGK265" s="80"/>
      <c r="PGL265" s="87"/>
      <c r="PGM265" s="89"/>
      <c r="PGN265" s="89"/>
      <c r="PGO265" s="90"/>
      <c r="PGP265" s="90"/>
      <c r="PGQ265" s="89"/>
      <c r="PGR265" s="87"/>
      <c r="PGS265" s="87"/>
      <c r="PGT265" s="88"/>
      <c r="PGU265" s="80"/>
      <c r="PGV265" s="87"/>
      <c r="PGW265" s="89"/>
      <c r="PGX265" s="89"/>
      <c r="PGY265" s="90"/>
      <c r="PGZ265" s="90"/>
      <c r="PHA265" s="89"/>
      <c r="PHB265" s="87"/>
      <c r="PHC265" s="87"/>
      <c r="PHD265" s="88"/>
      <c r="PHE265" s="80"/>
      <c r="PHF265" s="87"/>
      <c r="PHG265" s="89"/>
      <c r="PHH265" s="89"/>
      <c r="PHI265" s="90"/>
      <c r="PHJ265" s="90"/>
      <c r="PHK265" s="89"/>
      <c r="PHL265" s="87"/>
      <c r="PHM265" s="87"/>
      <c r="PHN265" s="88"/>
      <c r="PHO265" s="80"/>
      <c r="PHP265" s="87"/>
      <c r="PHQ265" s="89"/>
      <c r="PHR265" s="89"/>
      <c r="PHS265" s="90"/>
      <c r="PHT265" s="90"/>
      <c r="PHU265" s="89"/>
      <c r="PHV265" s="87"/>
      <c r="PHW265" s="87"/>
      <c r="PHX265" s="88"/>
      <c r="PHY265" s="80"/>
      <c r="PHZ265" s="87"/>
      <c r="PIA265" s="89"/>
      <c r="PIB265" s="89"/>
      <c r="PIC265" s="90"/>
      <c r="PID265" s="90"/>
      <c r="PIE265" s="89"/>
      <c r="PIF265" s="87"/>
      <c r="PIG265" s="87"/>
      <c r="PIH265" s="88"/>
      <c r="PII265" s="80"/>
      <c r="PIJ265" s="87"/>
      <c r="PIK265" s="89"/>
      <c r="PIL265" s="89"/>
      <c r="PIM265" s="90"/>
      <c r="PIN265" s="90"/>
      <c r="PIO265" s="89"/>
      <c r="PIP265" s="87"/>
      <c r="PIQ265" s="87"/>
      <c r="PIR265" s="88"/>
      <c r="PIS265" s="80"/>
      <c r="PIT265" s="87"/>
      <c r="PIU265" s="89"/>
      <c r="PIV265" s="89"/>
      <c r="PIW265" s="90"/>
      <c r="PIX265" s="90"/>
      <c r="PIY265" s="89"/>
      <c r="PIZ265" s="87"/>
      <c r="PJA265" s="87"/>
      <c r="PJB265" s="88"/>
      <c r="PJC265" s="80"/>
      <c r="PJD265" s="87"/>
      <c r="PJE265" s="89"/>
      <c r="PJF265" s="89"/>
      <c r="PJG265" s="90"/>
      <c r="PJH265" s="90"/>
      <c r="PJI265" s="89"/>
      <c r="PJJ265" s="87"/>
      <c r="PJK265" s="87"/>
      <c r="PJL265" s="88"/>
      <c r="PJM265" s="80"/>
      <c r="PJN265" s="87"/>
      <c r="PJO265" s="89"/>
      <c r="PJP265" s="89"/>
      <c r="PJQ265" s="90"/>
      <c r="PJR265" s="90"/>
      <c r="PJS265" s="89"/>
      <c r="PJT265" s="87"/>
      <c r="PJU265" s="87"/>
      <c r="PJV265" s="88"/>
      <c r="PJW265" s="80"/>
      <c r="PJX265" s="87"/>
      <c r="PJY265" s="89"/>
      <c r="PJZ265" s="89"/>
      <c r="PKA265" s="90"/>
      <c r="PKB265" s="90"/>
      <c r="PKC265" s="89"/>
      <c r="PKD265" s="87"/>
      <c r="PKE265" s="87"/>
      <c r="PKF265" s="88"/>
      <c r="PKG265" s="80"/>
      <c r="PKH265" s="87"/>
      <c r="PKI265" s="89"/>
      <c r="PKJ265" s="89"/>
      <c r="PKK265" s="90"/>
      <c r="PKL265" s="90"/>
      <c r="PKM265" s="89"/>
      <c r="PKN265" s="87"/>
      <c r="PKO265" s="87"/>
      <c r="PKP265" s="88"/>
      <c r="PKQ265" s="80"/>
      <c r="PKR265" s="87"/>
      <c r="PKS265" s="89"/>
      <c r="PKT265" s="89"/>
      <c r="PKU265" s="90"/>
      <c r="PKV265" s="90"/>
      <c r="PKW265" s="89"/>
      <c r="PKX265" s="87"/>
      <c r="PKY265" s="87"/>
      <c r="PKZ265" s="88"/>
      <c r="PLA265" s="80"/>
      <c r="PLB265" s="87"/>
      <c r="PLC265" s="89"/>
      <c r="PLD265" s="89"/>
      <c r="PLE265" s="90"/>
      <c r="PLF265" s="90"/>
      <c r="PLG265" s="89"/>
      <c r="PLH265" s="87"/>
      <c r="PLI265" s="87"/>
      <c r="PLJ265" s="88"/>
      <c r="PLK265" s="80"/>
      <c r="PLL265" s="87"/>
      <c r="PLM265" s="89"/>
      <c r="PLN265" s="89"/>
      <c r="PLO265" s="90"/>
      <c r="PLP265" s="90"/>
      <c r="PLQ265" s="89"/>
      <c r="PLR265" s="87"/>
      <c r="PLS265" s="87"/>
      <c r="PLT265" s="88"/>
      <c r="PLU265" s="80"/>
      <c r="PLV265" s="87"/>
      <c r="PLW265" s="89"/>
      <c r="PLX265" s="89"/>
      <c r="PLY265" s="90"/>
      <c r="PLZ265" s="90"/>
      <c r="PMA265" s="89"/>
      <c r="PMB265" s="87"/>
      <c r="PMC265" s="87"/>
      <c r="PMD265" s="88"/>
      <c r="PME265" s="80"/>
      <c r="PMF265" s="87"/>
      <c r="PMG265" s="89"/>
      <c r="PMH265" s="89"/>
      <c r="PMI265" s="90"/>
      <c r="PMJ265" s="90"/>
      <c r="PMK265" s="89"/>
      <c r="PML265" s="87"/>
      <c r="PMM265" s="87"/>
      <c r="PMN265" s="88"/>
      <c r="PMO265" s="80"/>
      <c r="PMP265" s="87"/>
      <c r="PMQ265" s="89"/>
      <c r="PMR265" s="89"/>
      <c r="PMS265" s="90"/>
      <c r="PMT265" s="90"/>
      <c r="PMU265" s="89"/>
      <c r="PMV265" s="87"/>
      <c r="PMW265" s="87"/>
      <c r="PMX265" s="88"/>
      <c r="PMY265" s="80"/>
      <c r="PMZ265" s="87"/>
      <c r="PNA265" s="89"/>
      <c r="PNB265" s="89"/>
      <c r="PNC265" s="90"/>
      <c r="PND265" s="90"/>
      <c r="PNE265" s="89"/>
      <c r="PNF265" s="87"/>
      <c r="PNG265" s="87"/>
      <c r="PNH265" s="88"/>
      <c r="PNI265" s="80"/>
      <c r="PNJ265" s="87"/>
      <c r="PNK265" s="89"/>
      <c r="PNL265" s="89"/>
      <c r="PNM265" s="90"/>
      <c r="PNN265" s="90"/>
      <c r="PNO265" s="89"/>
      <c r="PNP265" s="87"/>
      <c r="PNQ265" s="87"/>
      <c r="PNR265" s="88"/>
      <c r="PNS265" s="80"/>
      <c r="PNT265" s="87"/>
      <c r="PNU265" s="89"/>
      <c r="PNV265" s="89"/>
      <c r="PNW265" s="90"/>
      <c r="PNX265" s="90"/>
      <c r="PNY265" s="89"/>
      <c r="PNZ265" s="87"/>
      <c r="POA265" s="87"/>
      <c r="POB265" s="88"/>
      <c r="POC265" s="80"/>
      <c r="POD265" s="87"/>
      <c r="POE265" s="89"/>
      <c r="POF265" s="89"/>
      <c r="POG265" s="90"/>
      <c r="POH265" s="90"/>
      <c r="POI265" s="89"/>
      <c r="POJ265" s="87"/>
      <c r="POK265" s="87"/>
      <c r="POL265" s="88"/>
      <c r="POM265" s="80"/>
      <c r="PON265" s="87"/>
      <c r="POO265" s="89"/>
      <c r="POP265" s="89"/>
      <c r="POQ265" s="90"/>
      <c r="POR265" s="90"/>
      <c r="POS265" s="89"/>
      <c r="POT265" s="87"/>
      <c r="POU265" s="87"/>
      <c r="POV265" s="88"/>
      <c r="POW265" s="80"/>
      <c r="POX265" s="87"/>
      <c r="POY265" s="89"/>
      <c r="POZ265" s="89"/>
      <c r="PPA265" s="90"/>
      <c r="PPB265" s="90"/>
      <c r="PPC265" s="89"/>
      <c r="PPD265" s="87"/>
      <c r="PPE265" s="87"/>
      <c r="PPF265" s="88"/>
      <c r="PPG265" s="80"/>
      <c r="PPH265" s="87"/>
      <c r="PPI265" s="89"/>
      <c r="PPJ265" s="89"/>
      <c r="PPK265" s="90"/>
      <c r="PPL265" s="90"/>
      <c r="PPM265" s="89"/>
      <c r="PPN265" s="87"/>
      <c r="PPO265" s="87"/>
      <c r="PPP265" s="88"/>
      <c r="PPQ265" s="80"/>
      <c r="PPR265" s="87"/>
      <c r="PPS265" s="89"/>
      <c r="PPT265" s="89"/>
      <c r="PPU265" s="90"/>
      <c r="PPV265" s="90"/>
      <c r="PPW265" s="89"/>
      <c r="PPX265" s="87"/>
      <c r="PPY265" s="87"/>
      <c r="PPZ265" s="88"/>
      <c r="PQA265" s="80"/>
      <c r="PQB265" s="87"/>
      <c r="PQC265" s="89"/>
      <c r="PQD265" s="89"/>
      <c r="PQE265" s="90"/>
      <c r="PQF265" s="90"/>
      <c r="PQG265" s="89"/>
      <c r="PQH265" s="87"/>
      <c r="PQI265" s="87"/>
      <c r="PQJ265" s="88"/>
      <c r="PQK265" s="80"/>
      <c r="PQL265" s="87"/>
      <c r="PQM265" s="89"/>
      <c r="PQN265" s="89"/>
      <c r="PQO265" s="90"/>
      <c r="PQP265" s="90"/>
      <c r="PQQ265" s="89"/>
      <c r="PQR265" s="87"/>
      <c r="PQS265" s="87"/>
      <c r="PQT265" s="88"/>
      <c r="PQU265" s="80"/>
      <c r="PQV265" s="87"/>
      <c r="PQW265" s="89"/>
      <c r="PQX265" s="89"/>
      <c r="PQY265" s="90"/>
      <c r="PQZ265" s="90"/>
      <c r="PRA265" s="89"/>
      <c r="PRB265" s="87"/>
      <c r="PRC265" s="87"/>
      <c r="PRD265" s="88"/>
      <c r="PRE265" s="80"/>
      <c r="PRF265" s="87"/>
      <c r="PRG265" s="89"/>
      <c r="PRH265" s="89"/>
      <c r="PRI265" s="90"/>
      <c r="PRJ265" s="90"/>
      <c r="PRK265" s="89"/>
      <c r="PRL265" s="87"/>
      <c r="PRM265" s="87"/>
      <c r="PRN265" s="88"/>
      <c r="PRO265" s="80"/>
      <c r="PRP265" s="87"/>
      <c r="PRQ265" s="89"/>
      <c r="PRR265" s="89"/>
      <c r="PRS265" s="90"/>
      <c r="PRT265" s="90"/>
      <c r="PRU265" s="89"/>
      <c r="PRV265" s="87"/>
      <c r="PRW265" s="87"/>
      <c r="PRX265" s="88"/>
      <c r="PRY265" s="80"/>
      <c r="PRZ265" s="87"/>
      <c r="PSA265" s="89"/>
      <c r="PSB265" s="89"/>
      <c r="PSC265" s="90"/>
      <c r="PSD265" s="90"/>
      <c r="PSE265" s="89"/>
      <c r="PSF265" s="87"/>
      <c r="PSG265" s="87"/>
      <c r="PSH265" s="88"/>
      <c r="PSI265" s="80"/>
      <c r="PSJ265" s="87"/>
      <c r="PSK265" s="89"/>
      <c r="PSL265" s="89"/>
      <c r="PSM265" s="90"/>
      <c r="PSN265" s="90"/>
      <c r="PSO265" s="89"/>
      <c r="PSP265" s="87"/>
      <c r="PSQ265" s="87"/>
      <c r="PSR265" s="88"/>
      <c r="PSS265" s="80"/>
      <c r="PST265" s="87"/>
      <c r="PSU265" s="89"/>
      <c r="PSV265" s="89"/>
      <c r="PSW265" s="90"/>
      <c r="PSX265" s="90"/>
      <c r="PSY265" s="89"/>
      <c r="PSZ265" s="87"/>
      <c r="PTA265" s="87"/>
      <c r="PTB265" s="88"/>
      <c r="PTC265" s="80"/>
      <c r="PTD265" s="87"/>
      <c r="PTE265" s="89"/>
      <c r="PTF265" s="89"/>
      <c r="PTG265" s="90"/>
      <c r="PTH265" s="90"/>
      <c r="PTI265" s="89"/>
      <c r="PTJ265" s="87"/>
      <c r="PTK265" s="87"/>
      <c r="PTL265" s="88"/>
      <c r="PTM265" s="80"/>
      <c r="PTN265" s="87"/>
      <c r="PTO265" s="89"/>
      <c r="PTP265" s="89"/>
      <c r="PTQ265" s="90"/>
      <c r="PTR265" s="90"/>
      <c r="PTS265" s="89"/>
      <c r="PTT265" s="87"/>
      <c r="PTU265" s="87"/>
      <c r="PTV265" s="88"/>
      <c r="PTW265" s="80"/>
      <c r="PTX265" s="87"/>
      <c r="PTY265" s="89"/>
      <c r="PTZ265" s="89"/>
      <c r="PUA265" s="90"/>
      <c r="PUB265" s="90"/>
      <c r="PUC265" s="89"/>
      <c r="PUD265" s="87"/>
      <c r="PUE265" s="87"/>
      <c r="PUF265" s="88"/>
      <c r="PUG265" s="80"/>
      <c r="PUH265" s="87"/>
      <c r="PUI265" s="89"/>
      <c r="PUJ265" s="89"/>
      <c r="PUK265" s="90"/>
      <c r="PUL265" s="90"/>
      <c r="PUM265" s="89"/>
      <c r="PUN265" s="87"/>
      <c r="PUO265" s="87"/>
      <c r="PUP265" s="88"/>
      <c r="PUQ265" s="80"/>
      <c r="PUR265" s="87"/>
      <c r="PUS265" s="89"/>
      <c r="PUT265" s="89"/>
      <c r="PUU265" s="90"/>
      <c r="PUV265" s="90"/>
      <c r="PUW265" s="89"/>
      <c r="PUX265" s="87"/>
      <c r="PUY265" s="87"/>
      <c r="PUZ265" s="88"/>
      <c r="PVA265" s="80"/>
      <c r="PVB265" s="87"/>
      <c r="PVC265" s="89"/>
      <c r="PVD265" s="89"/>
      <c r="PVE265" s="90"/>
      <c r="PVF265" s="90"/>
      <c r="PVG265" s="89"/>
      <c r="PVH265" s="87"/>
      <c r="PVI265" s="87"/>
      <c r="PVJ265" s="88"/>
      <c r="PVK265" s="80"/>
      <c r="PVL265" s="87"/>
      <c r="PVM265" s="89"/>
      <c r="PVN265" s="89"/>
      <c r="PVO265" s="90"/>
      <c r="PVP265" s="90"/>
      <c r="PVQ265" s="89"/>
      <c r="PVR265" s="87"/>
      <c r="PVS265" s="87"/>
      <c r="PVT265" s="88"/>
      <c r="PVU265" s="80"/>
      <c r="PVV265" s="87"/>
      <c r="PVW265" s="89"/>
      <c r="PVX265" s="89"/>
      <c r="PVY265" s="90"/>
      <c r="PVZ265" s="90"/>
      <c r="PWA265" s="89"/>
      <c r="PWB265" s="87"/>
      <c r="PWC265" s="87"/>
      <c r="PWD265" s="88"/>
      <c r="PWE265" s="80"/>
      <c r="PWF265" s="87"/>
      <c r="PWG265" s="89"/>
      <c r="PWH265" s="89"/>
      <c r="PWI265" s="90"/>
      <c r="PWJ265" s="90"/>
      <c r="PWK265" s="89"/>
      <c r="PWL265" s="87"/>
      <c r="PWM265" s="87"/>
      <c r="PWN265" s="88"/>
      <c r="PWO265" s="80"/>
      <c r="PWP265" s="87"/>
      <c r="PWQ265" s="89"/>
      <c r="PWR265" s="89"/>
      <c r="PWS265" s="90"/>
      <c r="PWT265" s="90"/>
      <c r="PWU265" s="89"/>
      <c r="PWV265" s="87"/>
      <c r="PWW265" s="87"/>
      <c r="PWX265" s="88"/>
      <c r="PWY265" s="80"/>
      <c r="PWZ265" s="87"/>
      <c r="PXA265" s="89"/>
      <c r="PXB265" s="89"/>
      <c r="PXC265" s="90"/>
      <c r="PXD265" s="90"/>
      <c r="PXE265" s="89"/>
      <c r="PXF265" s="87"/>
      <c r="PXG265" s="87"/>
      <c r="PXH265" s="88"/>
      <c r="PXI265" s="80"/>
      <c r="PXJ265" s="87"/>
      <c r="PXK265" s="89"/>
      <c r="PXL265" s="89"/>
      <c r="PXM265" s="90"/>
      <c r="PXN265" s="90"/>
      <c r="PXO265" s="89"/>
      <c r="PXP265" s="87"/>
      <c r="PXQ265" s="87"/>
      <c r="PXR265" s="88"/>
      <c r="PXS265" s="80"/>
      <c r="PXT265" s="87"/>
      <c r="PXU265" s="89"/>
      <c r="PXV265" s="89"/>
      <c r="PXW265" s="90"/>
      <c r="PXX265" s="90"/>
      <c r="PXY265" s="89"/>
      <c r="PXZ265" s="87"/>
      <c r="PYA265" s="87"/>
      <c r="PYB265" s="88"/>
      <c r="PYC265" s="80"/>
      <c r="PYD265" s="87"/>
      <c r="PYE265" s="89"/>
      <c r="PYF265" s="89"/>
      <c r="PYG265" s="90"/>
      <c r="PYH265" s="90"/>
      <c r="PYI265" s="89"/>
      <c r="PYJ265" s="87"/>
      <c r="PYK265" s="87"/>
      <c r="PYL265" s="88"/>
      <c r="PYM265" s="80"/>
      <c r="PYN265" s="87"/>
      <c r="PYO265" s="89"/>
      <c r="PYP265" s="89"/>
      <c r="PYQ265" s="90"/>
      <c r="PYR265" s="90"/>
      <c r="PYS265" s="89"/>
      <c r="PYT265" s="87"/>
      <c r="PYU265" s="87"/>
      <c r="PYV265" s="88"/>
      <c r="PYW265" s="80"/>
      <c r="PYX265" s="87"/>
      <c r="PYY265" s="89"/>
      <c r="PYZ265" s="89"/>
      <c r="PZA265" s="90"/>
      <c r="PZB265" s="90"/>
      <c r="PZC265" s="89"/>
      <c r="PZD265" s="87"/>
      <c r="PZE265" s="87"/>
      <c r="PZF265" s="88"/>
      <c r="PZG265" s="80"/>
      <c r="PZH265" s="87"/>
      <c r="PZI265" s="89"/>
      <c r="PZJ265" s="89"/>
      <c r="PZK265" s="90"/>
      <c r="PZL265" s="90"/>
      <c r="PZM265" s="89"/>
      <c r="PZN265" s="87"/>
      <c r="PZO265" s="87"/>
      <c r="PZP265" s="88"/>
      <c r="PZQ265" s="80"/>
      <c r="PZR265" s="87"/>
      <c r="PZS265" s="89"/>
      <c r="PZT265" s="89"/>
      <c r="PZU265" s="90"/>
      <c r="PZV265" s="90"/>
      <c r="PZW265" s="89"/>
      <c r="PZX265" s="87"/>
      <c r="PZY265" s="87"/>
      <c r="PZZ265" s="88"/>
      <c r="QAA265" s="80"/>
      <c r="QAB265" s="87"/>
      <c r="QAC265" s="89"/>
      <c r="QAD265" s="89"/>
      <c r="QAE265" s="90"/>
      <c r="QAF265" s="90"/>
      <c r="QAG265" s="89"/>
      <c r="QAH265" s="87"/>
      <c r="QAI265" s="87"/>
      <c r="QAJ265" s="88"/>
      <c r="QAK265" s="80"/>
      <c r="QAL265" s="87"/>
      <c r="QAM265" s="89"/>
      <c r="QAN265" s="89"/>
      <c r="QAO265" s="90"/>
      <c r="QAP265" s="90"/>
      <c r="QAQ265" s="89"/>
      <c r="QAR265" s="87"/>
      <c r="QAS265" s="87"/>
      <c r="QAT265" s="88"/>
      <c r="QAU265" s="80"/>
      <c r="QAV265" s="87"/>
      <c r="QAW265" s="89"/>
      <c r="QAX265" s="89"/>
      <c r="QAY265" s="90"/>
      <c r="QAZ265" s="90"/>
      <c r="QBA265" s="89"/>
      <c r="QBB265" s="87"/>
      <c r="QBC265" s="87"/>
      <c r="QBD265" s="88"/>
      <c r="QBE265" s="80"/>
      <c r="QBF265" s="87"/>
      <c r="QBG265" s="89"/>
      <c r="QBH265" s="89"/>
      <c r="QBI265" s="90"/>
      <c r="QBJ265" s="90"/>
      <c r="QBK265" s="89"/>
      <c r="QBL265" s="87"/>
      <c r="QBM265" s="87"/>
      <c r="QBN265" s="88"/>
      <c r="QBO265" s="80"/>
      <c r="QBP265" s="87"/>
      <c r="QBQ265" s="89"/>
      <c r="QBR265" s="89"/>
      <c r="QBS265" s="90"/>
      <c r="QBT265" s="90"/>
      <c r="QBU265" s="89"/>
      <c r="QBV265" s="87"/>
      <c r="QBW265" s="87"/>
      <c r="QBX265" s="88"/>
      <c r="QBY265" s="80"/>
      <c r="QBZ265" s="87"/>
      <c r="QCA265" s="89"/>
      <c r="QCB265" s="89"/>
      <c r="QCC265" s="90"/>
      <c r="QCD265" s="90"/>
      <c r="QCE265" s="89"/>
      <c r="QCF265" s="87"/>
      <c r="QCG265" s="87"/>
      <c r="QCH265" s="88"/>
      <c r="QCI265" s="80"/>
      <c r="QCJ265" s="87"/>
      <c r="QCK265" s="89"/>
      <c r="QCL265" s="89"/>
      <c r="QCM265" s="90"/>
      <c r="QCN265" s="90"/>
      <c r="QCO265" s="89"/>
      <c r="QCP265" s="87"/>
      <c r="QCQ265" s="87"/>
      <c r="QCR265" s="88"/>
      <c r="QCS265" s="80"/>
      <c r="QCT265" s="87"/>
      <c r="QCU265" s="89"/>
      <c r="QCV265" s="89"/>
      <c r="QCW265" s="90"/>
      <c r="QCX265" s="90"/>
      <c r="QCY265" s="89"/>
      <c r="QCZ265" s="87"/>
      <c r="QDA265" s="87"/>
      <c r="QDB265" s="88"/>
      <c r="QDC265" s="80"/>
      <c r="QDD265" s="87"/>
      <c r="QDE265" s="89"/>
      <c r="QDF265" s="89"/>
      <c r="QDG265" s="90"/>
      <c r="QDH265" s="90"/>
      <c r="QDI265" s="89"/>
      <c r="QDJ265" s="87"/>
      <c r="QDK265" s="87"/>
      <c r="QDL265" s="88"/>
      <c r="QDM265" s="80"/>
      <c r="QDN265" s="87"/>
      <c r="QDO265" s="89"/>
      <c r="QDP265" s="89"/>
      <c r="QDQ265" s="90"/>
      <c r="QDR265" s="90"/>
      <c r="QDS265" s="89"/>
      <c r="QDT265" s="87"/>
      <c r="QDU265" s="87"/>
      <c r="QDV265" s="88"/>
      <c r="QDW265" s="80"/>
      <c r="QDX265" s="87"/>
      <c r="QDY265" s="89"/>
      <c r="QDZ265" s="89"/>
      <c r="QEA265" s="90"/>
      <c r="QEB265" s="90"/>
      <c r="QEC265" s="89"/>
      <c r="QED265" s="87"/>
      <c r="QEE265" s="87"/>
      <c r="QEF265" s="88"/>
      <c r="QEG265" s="80"/>
      <c r="QEH265" s="87"/>
      <c r="QEI265" s="89"/>
      <c r="QEJ265" s="89"/>
      <c r="QEK265" s="90"/>
      <c r="QEL265" s="90"/>
      <c r="QEM265" s="89"/>
      <c r="QEN265" s="87"/>
      <c r="QEO265" s="87"/>
      <c r="QEP265" s="88"/>
      <c r="QEQ265" s="80"/>
      <c r="QER265" s="87"/>
      <c r="QES265" s="89"/>
      <c r="QET265" s="89"/>
      <c r="QEU265" s="90"/>
      <c r="QEV265" s="90"/>
      <c r="QEW265" s="89"/>
      <c r="QEX265" s="87"/>
      <c r="QEY265" s="87"/>
      <c r="QEZ265" s="88"/>
      <c r="QFA265" s="80"/>
      <c r="QFB265" s="87"/>
      <c r="QFC265" s="89"/>
      <c r="QFD265" s="89"/>
      <c r="QFE265" s="90"/>
      <c r="QFF265" s="90"/>
      <c r="QFG265" s="89"/>
      <c r="QFH265" s="87"/>
      <c r="QFI265" s="87"/>
      <c r="QFJ265" s="88"/>
      <c r="QFK265" s="80"/>
      <c r="QFL265" s="87"/>
      <c r="QFM265" s="89"/>
      <c r="QFN265" s="89"/>
      <c r="QFO265" s="90"/>
      <c r="QFP265" s="90"/>
      <c r="QFQ265" s="89"/>
      <c r="QFR265" s="87"/>
      <c r="QFS265" s="87"/>
      <c r="QFT265" s="88"/>
      <c r="QFU265" s="80"/>
      <c r="QFV265" s="87"/>
      <c r="QFW265" s="89"/>
      <c r="QFX265" s="89"/>
      <c r="QFY265" s="90"/>
      <c r="QFZ265" s="90"/>
      <c r="QGA265" s="89"/>
      <c r="QGB265" s="87"/>
      <c r="QGC265" s="87"/>
      <c r="QGD265" s="88"/>
      <c r="QGE265" s="80"/>
      <c r="QGF265" s="87"/>
      <c r="QGG265" s="89"/>
      <c r="QGH265" s="89"/>
      <c r="QGI265" s="90"/>
      <c r="QGJ265" s="90"/>
      <c r="QGK265" s="89"/>
      <c r="QGL265" s="87"/>
      <c r="QGM265" s="87"/>
      <c r="QGN265" s="88"/>
      <c r="QGO265" s="80"/>
      <c r="QGP265" s="87"/>
      <c r="QGQ265" s="89"/>
      <c r="QGR265" s="89"/>
      <c r="QGS265" s="90"/>
      <c r="QGT265" s="90"/>
      <c r="QGU265" s="89"/>
      <c r="QGV265" s="87"/>
      <c r="QGW265" s="87"/>
      <c r="QGX265" s="88"/>
      <c r="QGY265" s="80"/>
      <c r="QGZ265" s="87"/>
      <c r="QHA265" s="89"/>
      <c r="QHB265" s="89"/>
      <c r="QHC265" s="90"/>
      <c r="QHD265" s="90"/>
      <c r="QHE265" s="89"/>
      <c r="QHF265" s="87"/>
      <c r="QHG265" s="87"/>
      <c r="QHH265" s="88"/>
      <c r="QHI265" s="80"/>
      <c r="QHJ265" s="87"/>
      <c r="QHK265" s="89"/>
      <c r="QHL265" s="89"/>
      <c r="QHM265" s="90"/>
      <c r="QHN265" s="90"/>
      <c r="QHO265" s="89"/>
      <c r="QHP265" s="87"/>
      <c r="QHQ265" s="87"/>
      <c r="QHR265" s="88"/>
      <c r="QHS265" s="80"/>
      <c r="QHT265" s="87"/>
      <c r="QHU265" s="89"/>
      <c r="QHV265" s="89"/>
      <c r="QHW265" s="90"/>
      <c r="QHX265" s="90"/>
      <c r="QHY265" s="89"/>
      <c r="QHZ265" s="87"/>
      <c r="QIA265" s="87"/>
      <c r="QIB265" s="88"/>
      <c r="QIC265" s="80"/>
      <c r="QID265" s="87"/>
      <c r="QIE265" s="89"/>
      <c r="QIF265" s="89"/>
      <c r="QIG265" s="90"/>
      <c r="QIH265" s="90"/>
      <c r="QII265" s="89"/>
      <c r="QIJ265" s="87"/>
      <c r="QIK265" s="87"/>
      <c r="QIL265" s="88"/>
      <c r="QIM265" s="80"/>
      <c r="QIN265" s="87"/>
      <c r="QIO265" s="89"/>
      <c r="QIP265" s="89"/>
      <c r="QIQ265" s="90"/>
      <c r="QIR265" s="90"/>
      <c r="QIS265" s="89"/>
      <c r="QIT265" s="87"/>
      <c r="QIU265" s="87"/>
      <c r="QIV265" s="88"/>
      <c r="QIW265" s="80"/>
      <c r="QIX265" s="87"/>
      <c r="QIY265" s="89"/>
      <c r="QIZ265" s="89"/>
      <c r="QJA265" s="90"/>
      <c r="QJB265" s="90"/>
      <c r="QJC265" s="89"/>
      <c r="QJD265" s="87"/>
      <c r="QJE265" s="87"/>
      <c r="QJF265" s="88"/>
      <c r="QJG265" s="80"/>
      <c r="QJH265" s="87"/>
      <c r="QJI265" s="89"/>
      <c r="QJJ265" s="89"/>
      <c r="QJK265" s="90"/>
      <c r="QJL265" s="90"/>
      <c r="QJM265" s="89"/>
      <c r="QJN265" s="87"/>
      <c r="QJO265" s="87"/>
      <c r="QJP265" s="88"/>
      <c r="QJQ265" s="80"/>
      <c r="QJR265" s="87"/>
      <c r="QJS265" s="89"/>
      <c r="QJT265" s="89"/>
      <c r="QJU265" s="90"/>
      <c r="QJV265" s="90"/>
      <c r="QJW265" s="89"/>
      <c r="QJX265" s="87"/>
      <c r="QJY265" s="87"/>
      <c r="QJZ265" s="88"/>
      <c r="QKA265" s="80"/>
      <c r="QKB265" s="87"/>
      <c r="QKC265" s="89"/>
      <c r="QKD265" s="89"/>
      <c r="QKE265" s="90"/>
      <c r="QKF265" s="90"/>
      <c r="QKG265" s="89"/>
      <c r="QKH265" s="87"/>
      <c r="QKI265" s="87"/>
      <c r="QKJ265" s="88"/>
      <c r="QKK265" s="80"/>
      <c r="QKL265" s="87"/>
      <c r="QKM265" s="89"/>
      <c r="QKN265" s="89"/>
      <c r="QKO265" s="90"/>
      <c r="QKP265" s="90"/>
      <c r="QKQ265" s="89"/>
      <c r="QKR265" s="87"/>
      <c r="QKS265" s="87"/>
      <c r="QKT265" s="88"/>
      <c r="QKU265" s="80"/>
      <c r="QKV265" s="87"/>
      <c r="QKW265" s="89"/>
      <c r="QKX265" s="89"/>
      <c r="QKY265" s="90"/>
      <c r="QKZ265" s="90"/>
      <c r="QLA265" s="89"/>
      <c r="QLB265" s="87"/>
      <c r="QLC265" s="87"/>
      <c r="QLD265" s="88"/>
      <c r="QLE265" s="80"/>
      <c r="QLF265" s="87"/>
      <c r="QLG265" s="89"/>
      <c r="QLH265" s="89"/>
      <c r="QLI265" s="90"/>
      <c r="QLJ265" s="90"/>
      <c r="QLK265" s="89"/>
      <c r="QLL265" s="87"/>
      <c r="QLM265" s="87"/>
      <c r="QLN265" s="88"/>
      <c r="QLO265" s="80"/>
      <c r="QLP265" s="87"/>
      <c r="QLQ265" s="89"/>
      <c r="QLR265" s="89"/>
      <c r="QLS265" s="90"/>
      <c r="QLT265" s="90"/>
      <c r="QLU265" s="89"/>
      <c r="QLV265" s="87"/>
      <c r="QLW265" s="87"/>
      <c r="QLX265" s="88"/>
      <c r="QLY265" s="80"/>
      <c r="QLZ265" s="87"/>
      <c r="QMA265" s="89"/>
      <c r="QMB265" s="89"/>
      <c r="QMC265" s="90"/>
      <c r="QMD265" s="90"/>
      <c r="QME265" s="89"/>
      <c r="QMF265" s="87"/>
      <c r="QMG265" s="87"/>
      <c r="QMH265" s="88"/>
      <c r="QMI265" s="80"/>
      <c r="QMJ265" s="87"/>
      <c r="QMK265" s="89"/>
      <c r="QML265" s="89"/>
      <c r="QMM265" s="90"/>
      <c r="QMN265" s="90"/>
      <c r="QMO265" s="89"/>
      <c r="QMP265" s="87"/>
      <c r="QMQ265" s="87"/>
      <c r="QMR265" s="88"/>
      <c r="QMS265" s="80"/>
      <c r="QMT265" s="87"/>
      <c r="QMU265" s="89"/>
      <c r="QMV265" s="89"/>
      <c r="QMW265" s="90"/>
      <c r="QMX265" s="90"/>
      <c r="QMY265" s="89"/>
      <c r="QMZ265" s="87"/>
      <c r="QNA265" s="87"/>
      <c r="QNB265" s="88"/>
      <c r="QNC265" s="80"/>
      <c r="QND265" s="87"/>
      <c r="QNE265" s="89"/>
      <c r="QNF265" s="89"/>
      <c r="QNG265" s="90"/>
      <c r="QNH265" s="90"/>
      <c r="QNI265" s="89"/>
      <c r="QNJ265" s="87"/>
      <c r="QNK265" s="87"/>
      <c r="QNL265" s="88"/>
      <c r="QNM265" s="80"/>
      <c r="QNN265" s="87"/>
      <c r="QNO265" s="89"/>
      <c r="QNP265" s="89"/>
      <c r="QNQ265" s="90"/>
      <c r="QNR265" s="90"/>
      <c r="QNS265" s="89"/>
      <c r="QNT265" s="87"/>
      <c r="QNU265" s="87"/>
      <c r="QNV265" s="88"/>
      <c r="QNW265" s="80"/>
      <c r="QNX265" s="87"/>
      <c r="QNY265" s="89"/>
      <c r="QNZ265" s="89"/>
      <c r="QOA265" s="90"/>
      <c r="QOB265" s="90"/>
      <c r="QOC265" s="89"/>
      <c r="QOD265" s="87"/>
      <c r="QOE265" s="87"/>
      <c r="QOF265" s="88"/>
      <c r="QOG265" s="80"/>
      <c r="QOH265" s="87"/>
      <c r="QOI265" s="89"/>
      <c r="QOJ265" s="89"/>
      <c r="QOK265" s="90"/>
      <c r="QOL265" s="90"/>
      <c r="QOM265" s="89"/>
      <c r="QON265" s="87"/>
      <c r="QOO265" s="87"/>
      <c r="QOP265" s="88"/>
      <c r="QOQ265" s="80"/>
      <c r="QOR265" s="87"/>
      <c r="QOS265" s="89"/>
      <c r="QOT265" s="89"/>
      <c r="QOU265" s="90"/>
      <c r="QOV265" s="90"/>
      <c r="QOW265" s="89"/>
      <c r="QOX265" s="87"/>
      <c r="QOY265" s="87"/>
      <c r="QOZ265" s="88"/>
      <c r="QPA265" s="80"/>
      <c r="QPB265" s="87"/>
      <c r="QPC265" s="89"/>
      <c r="QPD265" s="89"/>
      <c r="QPE265" s="90"/>
      <c r="QPF265" s="90"/>
      <c r="QPG265" s="89"/>
      <c r="QPH265" s="87"/>
      <c r="QPI265" s="87"/>
      <c r="QPJ265" s="88"/>
      <c r="QPK265" s="80"/>
      <c r="QPL265" s="87"/>
      <c r="QPM265" s="89"/>
      <c r="QPN265" s="89"/>
      <c r="QPO265" s="90"/>
      <c r="QPP265" s="90"/>
      <c r="QPQ265" s="89"/>
      <c r="QPR265" s="87"/>
      <c r="QPS265" s="87"/>
      <c r="QPT265" s="88"/>
      <c r="QPU265" s="80"/>
      <c r="QPV265" s="87"/>
      <c r="QPW265" s="89"/>
      <c r="QPX265" s="89"/>
      <c r="QPY265" s="90"/>
      <c r="QPZ265" s="90"/>
      <c r="QQA265" s="89"/>
      <c r="QQB265" s="87"/>
      <c r="QQC265" s="87"/>
      <c r="QQD265" s="88"/>
      <c r="QQE265" s="80"/>
      <c r="QQF265" s="87"/>
      <c r="QQG265" s="89"/>
      <c r="QQH265" s="89"/>
      <c r="QQI265" s="90"/>
      <c r="QQJ265" s="90"/>
      <c r="QQK265" s="89"/>
      <c r="QQL265" s="87"/>
      <c r="QQM265" s="87"/>
      <c r="QQN265" s="88"/>
      <c r="QQO265" s="80"/>
      <c r="QQP265" s="87"/>
      <c r="QQQ265" s="89"/>
      <c r="QQR265" s="89"/>
      <c r="QQS265" s="90"/>
      <c r="QQT265" s="90"/>
      <c r="QQU265" s="89"/>
      <c r="QQV265" s="87"/>
      <c r="QQW265" s="87"/>
      <c r="QQX265" s="88"/>
      <c r="QQY265" s="80"/>
      <c r="QQZ265" s="87"/>
      <c r="QRA265" s="89"/>
      <c r="QRB265" s="89"/>
      <c r="QRC265" s="90"/>
      <c r="QRD265" s="90"/>
      <c r="QRE265" s="89"/>
      <c r="QRF265" s="87"/>
      <c r="QRG265" s="87"/>
      <c r="QRH265" s="88"/>
      <c r="QRI265" s="80"/>
      <c r="QRJ265" s="87"/>
      <c r="QRK265" s="89"/>
      <c r="QRL265" s="89"/>
      <c r="QRM265" s="90"/>
      <c r="QRN265" s="90"/>
      <c r="QRO265" s="89"/>
      <c r="QRP265" s="87"/>
      <c r="QRQ265" s="87"/>
      <c r="QRR265" s="88"/>
      <c r="QRS265" s="80"/>
      <c r="QRT265" s="87"/>
      <c r="QRU265" s="89"/>
      <c r="QRV265" s="89"/>
      <c r="QRW265" s="90"/>
      <c r="QRX265" s="90"/>
      <c r="QRY265" s="89"/>
      <c r="QRZ265" s="87"/>
      <c r="QSA265" s="87"/>
      <c r="QSB265" s="88"/>
      <c r="QSC265" s="80"/>
      <c r="QSD265" s="87"/>
      <c r="QSE265" s="89"/>
      <c r="QSF265" s="89"/>
      <c r="QSG265" s="90"/>
      <c r="QSH265" s="90"/>
      <c r="QSI265" s="89"/>
      <c r="QSJ265" s="87"/>
      <c r="QSK265" s="87"/>
      <c r="QSL265" s="88"/>
      <c r="QSM265" s="80"/>
      <c r="QSN265" s="87"/>
      <c r="QSO265" s="89"/>
      <c r="QSP265" s="89"/>
      <c r="QSQ265" s="90"/>
      <c r="QSR265" s="90"/>
      <c r="QSS265" s="89"/>
      <c r="QST265" s="87"/>
      <c r="QSU265" s="87"/>
      <c r="QSV265" s="88"/>
      <c r="QSW265" s="80"/>
      <c r="QSX265" s="87"/>
      <c r="QSY265" s="89"/>
      <c r="QSZ265" s="89"/>
      <c r="QTA265" s="90"/>
      <c r="QTB265" s="90"/>
      <c r="QTC265" s="89"/>
      <c r="QTD265" s="87"/>
      <c r="QTE265" s="87"/>
      <c r="QTF265" s="88"/>
      <c r="QTG265" s="80"/>
      <c r="QTH265" s="87"/>
      <c r="QTI265" s="89"/>
      <c r="QTJ265" s="89"/>
      <c r="QTK265" s="90"/>
      <c r="QTL265" s="90"/>
      <c r="QTM265" s="89"/>
      <c r="QTN265" s="87"/>
      <c r="QTO265" s="87"/>
      <c r="QTP265" s="88"/>
      <c r="QTQ265" s="80"/>
      <c r="QTR265" s="87"/>
      <c r="QTS265" s="89"/>
      <c r="QTT265" s="89"/>
      <c r="QTU265" s="90"/>
      <c r="QTV265" s="90"/>
      <c r="QTW265" s="89"/>
      <c r="QTX265" s="87"/>
      <c r="QTY265" s="87"/>
      <c r="QTZ265" s="88"/>
      <c r="QUA265" s="80"/>
      <c r="QUB265" s="87"/>
      <c r="QUC265" s="89"/>
      <c r="QUD265" s="89"/>
      <c r="QUE265" s="90"/>
      <c r="QUF265" s="90"/>
      <c r="QUG265" s="89"/>
      <c r="QUH265" s="87"/>
      <c r="QUI265" s="87"/>
      <c r="QUJ265" s="88"/>
      <c r="QUK265" s="80"/>
      <c r="QUL265" s="87"/>
      <c r="QUM265" s="89"/>
      <c r="QUN265" s="89"/>
      <c r="QUO265" s="90"/>
      <c r="QUP265" s="90"/>
      <c r="QUQ265" s="89"/>
      <c r="QUR265" s="87"/>
      <c r="QUS265" s="87"/>
      <c r="QUT265" s="88"/>
      <c r="QUU265" s="80"/>
      <c r="QUV265" s="87"/>
      <c r="QUW265" s="89"/>
      <c r="QUX265" s="89"/>
      <c r="QUY265" s="90"/>
      <c r="QUZ265" s="90"/>
      <c r="QVA265" s="89"/>
      <c r="QVB265" s="87"/>
      <c r="QVC265" s="87"/>
      <c r="QVD265" s="88"/>
      <c r="QVE265" s="80"/>
      <c r="QVF265" s="87"/>
      <c r="QVG265" s="89"/>
      <c r="QVH265" s="89"/>
      <c r="QVI265" s="90"/>
      <c r="QVJ265" s="90"/>
      <c r="QVK265" s="89"/>
      <c r="QVL265" s="87"/>
      <c r="QVM265" s="87"/>
      <c r="QVN265" s="88"/>
      <c r="QVO265" s="80"/>
      <c r="QVP265" s="87"/>
      <c r="QVQ265" s="89"/>
      <c r="QVR265" s="89"/>
      <c r="QVS265" s="90"/>
      <c r="QVT265" s="90"/>
      <c r="QVU265" s="89"/>
      <c r="QVV265" s="87"/>
      <c r="QVW265" s="87"/>
      <c r="QVX265" s="88"/>
      <c r="QVY265" s="80"/>
      <c r="QVZ265" s="87"/>
      <c r="QWA265" s="89"/>
      <c r="QWB265" s="89"/>
      <c r="QWC265" s="90"/>
      <c r="QWD265" s="90"/>
      <c r="QWE265" s="89"/>
      <c r="QWF265" s="87"/>
      <c r="QWG265" s="87"/>
      <c r="QWH265" s="88"/>
      <c r="QWI265" s="80"/>
      <c r="QWJ265" s="87"/>
      <c r="QWK265" s="89"/>
      <c r="QWL265" s="89"/>
      <c r="QWM265" s="90"/>
      <c r="QWN265" s="90"/>
      <c r="QWO265" s="89"/>
      <c r="QWP265" s="87"/>
      <c r="QWQ265" s="87"/>
      <c r="QWR265" s="88"/>
      <c r="QWS265" s="80"/>
      <c r="QWT265" s="87"/>
      <c r="QWU265" s="89"/>
      <c r="QWV265" s="89"/>
      <c r="QWW265" s="90"/>
      <c r="QWX265" s="90"/>
      <c r="QWY265" s="89"/>
      <c r="QWZ265" s="87"/>
      <c r="QXA265" s="87"/>
      <c r="QXB265" s="88"/>
      <c r="QXC265" s="80"/>
      <c r="QXD265" s="87"/>
      <c r="QXE265" s="89"/>
      <c r="QXF265" s="89"/>
      <c r="QXG265" s="90"/>
      <c r="QXH265" s="90"/>
      <c r="QXI265" s="89"/>
      <c r="QXJ265" s="87"/>
      <c r="QXK265" s="87"/>
      <c r="QXL265" s="88"/>
      <c r="QXM265" s="80"/>
      <c r="QXN265" s="87"/>
      <c r="QXO265" s="89"/>
      <c r="QXP265" s="89"/>
      <c r="QXQ265" s="90"/>
      <c r="QXR265" s="90"/>
      <c r="QXS265" s="89"/>
      <c r="QXT265" s="87"/>
      <c r="QXU265" s="87"/>
      <c r="QXV265" s="88"/>
      <c r="QXW265" s="80"/>
      <c r="QXX265" s="87"/>
      <c r="QXY265" s="89"/>
      <c r="QXZ265" s="89"/>
      <c r="QYA265" s="90"/>
      <c r="QYB265" s="90"/>
      <c r="QYC265" s="89"/>
      <c r="QYD265" s="87"/>
      <c r="QYE265" s="87"/>
      <c r="QYF265" s="88"/>
      <c r="QYG265" s="80"/>
      <c r="QYH265" s="87"/>
      <c r="QYI265" s="89"/>
      <c r="QYJ265" s="89"/>
      <c r="QYK265" s="90"/>
      <c r="QYL265" s="90"/>
      <c r="QYM265" s="89"/>
      <c r="QYN265" s="87"/>
      <c r="QYO265" s="87"/>
      <c r="QYP265" s="88"/>
      <c r="QYQ265" s="80"/>
      <c r="QYR265" s="87"/>
      <c r="QYS265" s="89"/>
      <c r="QYT265" s="89"/>
      <c r="QYU265" s="90"/>
      <c r="QYV265" s="90"/>
      <c r="QYW265" s="89"/>
      <c r="QYX265" s="87"/>
      <c r="QYY265" s="87"/>
      <c r="QYZ265" s="88"/>
      <c r="QZA265" s="80"/>
      <c r="QZB265" s="87"/>
      <c r="QZC265" s="89"/>
      <c r="QZD265" s="89"/>
      <c r="QZE265" s="90"/>
      <c r="QZF265" s="90"/>
      <c r="QZG265" s="89"/>
      <c r="QZH265" s="87"/>
      <c r="QZI265" s="87"/>
      <c r="QZJ265" s="88"/>
      <c r="QZK265" s="80"/>
      <c r="QZL265" s="87"/>
      <c r="QZM265" s="89"/>
      <c r="QZN265" s="89"/>
      <c r="QZO265" s="90"/>
      <c r="QZP265" s="90"/>
      <c r="QZQ265" s="89"/>
      <c r="QZR265" s="87"/>
      <c r="QZS265" s="87"/>
      <c r="QZT265" s="88"/>
      <c r="QZU265" s="80"/>
      <c r="QZV265" s="87"/>
      <c r="QZW265" s="89"/>
      <c r="QZX265" s="89"/>
      <c r="QZY265" s="90"/>
      <c r="QZZ265" s="90"/>
      <c r="RAA265" s="89"/>
      <c r="RAB265" s="87"/>
      <c r="RAC265" s="87"/>
      <c r="RAD265" s="88"/>
      <c r="RAE265" s="80"/>
      <c r="RAF265" s="87"/>
      <c r="RAG265" s="89"/>
      <c r="RAH265" s="89"/>
      <c r="RAI265" s="90"/>
      <c r="RAJ265" s="90"/>
      <c r="RAK265" s="89"/>
      <c r="RAL265" s="87"/>
      <c r="RAM265" s="87"/>
      <c r="RAN265" s="88"/>
      <c r="RAO265" s="80"/>
      <c r="RAP265" s="87"/>
      <c r="RAQ265" s="89"/>
      <c r="RAR265" s="89"/>
      <c r="RAS265" s="90"/>
      <c r="RAT265" s="90"/>
      <c r="RAU265" s="89"/>
      <c r="RAV265" s="87"/>
      <c r="RAW265" s="87"/>
      <c r="RAX265" s="88"/>
      <c r="RAY265" s="80"/>
      <c r="RAZ265" s="87"/>
      <c r="RBA265" s="89"/>
      <c r="RBB265" s="89"/>
      <c r="RBC265" s="90"/>
      <c r="RBD265" s="90"/>
      <c r="RBE265" s="89"/>
      <c r="RBF265" s="87"/>
      <c r="RBG265" s="87"/>
      <c r="RBH265" s="88"/>
      <c r="RBI265" s="80"/>
      <c r="RBJ265" s="87"/>
      <c r="RBK265" s="89"/>
      <c r="RBL265" s="89"/>
      <c r="RBM265" s="90"/>
      <c r="RBN265" s="90"/>
      <c r="RBO265" s="89"/>
      <c r="RBP265" s="87"/>
      <c r="RBQ265" s="87"/>
      <c r="RBR265" s="88"/>
      <c r="RBS265" s="80"/>
      <c r="RBT265" s="87"/>
      <c r="RBU265" s="89"/>
      <c r="RBV265" s="89"/>
      <c r="RBW265" s="90"/>
      <c r="RBX265" s="90"/>
      <c r="RBY265" s="89"/>
      <c r="RBZ265" s="87"/>
      <c r="RCA265" s="87"/>
      <c r="RCB265" s="88"/>
      <c r="RCC265" s="80"/>
      <c r="RCD265" s="87"/>
      <c r="RCE265" s="89"/>
      <c r="RCF265" s="89"/>
      <c r="RCG265" s="90"/>
      <c r="RCH265" s="90"/>
      <c r="RCI265" s="89"/>
      <c r="RCJ265" s="87"/>
      <c r="RCK265" s="87"/>
      <c r="RCL265" s="88"/>
      <c r="RCM265" s="80"/>
      <c r="RCN265" s="87"/>
      <c r="RCO265" s="89"/>
      <c r="RCP265" s="89"/>
      <c r="RCQ265" s="90"/>
      <c r="RCR265" s="90"/>
      <c r="RCS265" s="89"/>
      <c r="RCT265" s="87"/>
      <c r="RCU265" s="87"/>
      <c r="RCV265" s="88"/>
      <c r="RCW265" s="80"/>
      <c r="RCX265" s="87"/>
      <c r="RCY265" s="89"/>
      <c r="RCZ265" s="89"/>
      <c r="RDA265" s="90"/>
      <c r="RDB265" s="90"/>
      <c r="RDC265" s="89"/>
      <c r="RDD265" s="87"/>
      <c r="RDE265" s="87"/>
      <c r="RDF265" s="88"/>
      <c r="RDG265" s="80"/>
      <c r="RDH265" s="87"/>
      <c r="RDI265" s="89"/>
      <c r="RDJ265" s="89"/>
      <c r="RDK265" s="90"/>
      <c r="RDL265" s="90"/>
      <c r="RDM265" s="89"/>
      <c r="RDN265" s="87"/>
      <c r="RDO265" s="87"/>
      <c r="RDP265" s="88"/>
      <c r="RDQ265" s="80"/>
      <c r="RDR265" s="87"/>
      <c r="RDS265" s="89"/>
      <c r="RDT265" s="89"/>
      <c r="RDU265" s="90"/>
      <c r="RDV265" s="90"/>
      <c r="RDW265" s="89"/>
      <c r="RDX265" s="87"/>
      <c r="RDY265" s="87"/>
      <c r="RDZ265" s="88"/>
      <c r="REA265" s="80"/>
      <c r="REB265" s="87"/>
      <c r="REC265" s="89"/>
      <c r="RED265" s="89"/>
      <c r="REE265" s="90"/>
      <c r="REF265" s="90"/>
      <c r="REG265" s="89"/>
      <c r="REH265" s="87"/>
      <c r="REI265" s="87"/>
      <c r="REJ265" s="88"/>
      <c r="REK265" s="80"/>
      <c r="REL265" s="87"/>
      <c r="REM265" s="89"/>
      <c r="REN265" s="89"/>
      <c r="REO265" s="90"/>
      <c r="REP265" s="90"/>
      <c r="REQ265" s="89"/>
      <c r="RER265" s="87"/>
      <c r="RES265" s="87"/>
      <c r="RET265" s="88"/>
      <c r="REU265" s="80"/>
      <c r="REV265" s="87"/>
      <c r="REW265" s="89"/>
      <c r="REX265" s="89"/>
      <c r="REY265" s="90"/>
      <c r="REZ265" s="90"/>
      <c r="RFA265" s="89"/>
      <c r="RFB265" s="87"/>
      <c r="RFC265" s="87"/>
      <c r="RFD265" s="88"/>
      <c r="RFE265" s="80"/>
      <c r="RFF265" s="87"/>
      <c r="RFG265" s="89"/>
      <c r="RFH265" s="89"/>
      <c r="RFI265" s="90"/>
      <c r="RFJ265" s="90"/>
      <c r="RFK265" s="89"/>
      <c r="RFL265" s="87"/>
      <c r="RFM265" s="87"/>
      <c r="RFN265" s="88"/>
      <c r="RFO265" s="80"/>
      <c r="RFP265" s="87"/>
      <c r="RFQ265" s="89"/>
      <c r="RFR265" s="89"/>
      <c r="RFS265" s="90"/>
      <c r="RFT265" s="90"/>
      <c r="RFU265" s="89"/>
      <c r="RFV265" s="87"/>
      <c r="RFW265" s="87"/>
      <c r="RFX265" s="88"/>
      <c r="RFY265" s="80"/>
      <c r="RFZ265" s="87"/>
      <c r="RGA265" s="89"/>
      <c r="RGB265" s="89"/>
      <c r="RGC265" s="90"/>
      <c r="RGD265" s="90"/>
      <c r="RGE265" s="89"/>
      <c r="RGF265" s="87"/>
      <c r="RGG265" s="87"/>
      <c r="RGH265" s="88"/>
      <c r="RGI265" s="80"/>
      <c r="RGJ265" s="87"/>
      <c r="RGK265" s="89"/>
      <c r="RGL265" s="89"/>
      <c r="RGM265" s="90"/>
      <c r="RGN265" s="90"/>
      <c r="RGO265" s="89"/>
      <c r="RGP265" s="87"/>
      <c r="RGQ265" s="87"/>
      <c r="RGR265" s="88"/>
      <c r="RGS265" s="80"/>
      <c r="RGT265" s="87"/>
      <c r="RGU265" s="89"/>
      <c r="RGV265" s="89"/>
      <c r="RGW265" s="90"/>
      <c r="RGX265" s="90"/>
      <c r="RGY265" s="89"/>
      <c r="RGZ265" s="87"/>
      <c r="RHA265" s="87"/>
      <c r="RHB265" s="88"/>
      <c r="RHC265" s="80"/>
      <c r="RHD265" s="87"/>
      <c r="RHE265" s="89"/>
      <c r="RHF265" s="89"/>
      <c r="RHG265" s="90"/>
      <c r="RHH265" s="90"/>
      <c r="RHI265" s="89"/>
      <c r="RHJ265" s="87"/>
      <c r="RHK265" s="87"/>
      <c r="RHL265" s="88"/>
      <c r="RHM265" s="80"/>
      <c r="RHN265" s="87"/>
      <c r="RHO265" s="89"/>
      <c r="RHP265" s="89"/>
      <c r="RHQ265" s="90"/>
      <c r="RHR265" s="90"/>
      <c r="RHS265" s="89"/>
      <c r="RHT265" s="87"/>
      <c r="RHU265" s="87"/>
      <c r="RHV265" s="88"/>
      <c r="RHW265" s="80"/>
      <c r="RHX265" s="87"/>
      <c r="RHY265" s="89"/>
      <c r="RHZ265" s="89"/>
      <c r="RIA265" s="90"/>
      <c r="RIB265" s="90"/>
      <c r="RIC265" s="89"/>
      <c r="RID265" s="87"/>
      <c r="RIE265" s="87"/>
      <c r="RIF265" s="88"/>
      <c r="RIG265" s="80"/>
      <c r="RIH265" s="87"/>
      <c r="RII265" s="89"/>
      <c r="RIJ265" s="89"/>
      <c r="RIK265" s="90"/>
      <c r="RIL265" s="90"/>
      <c r="RIM265" s="89"/>
      <c r="RIN265" s="87"/>
      <c r="RIO265" s="87"/>
      <c r="RIP265" s="88"/>
      <c r="RIQ265" s="80"/>
      <c r="RIR265" s="87"/>
      <c r="RIS265" s="89"/>
      <c r="RIT265" s="89"/>
      <c r="RIU265" s="90"/>
      <c r="RIV265" s="90"/>
      <c r="RIW265" s="89"/>
      <c r="RIX265" s="87"/>
      <c r="RIY265" s="87"/>
      <c r="RIZ265" s="88"/>
      <c r="RJA265" s="80"/>
      <c r="RJB265" s="87"/>
      <c r="RJC265" s="89"/>
      <c r="RJD265" s="89"/>
      <c r="RJE265" s="90"/>
      <c r="RJF265" s="90"/>
      <c r="RJG265" s="89"/>
      <c r="RJH265" s="87"/>
      <c r="RJI265" s="87"/>
      <c r="RJJ265" s="88"/>
      <c r="RJK265" s="80"/>
      <c r="RJL265" s="87"/>
      <c r="RJM265" s="89"/>
      <c r="RJN265" s="89"/>
      <c r="RJO265" s="90"/>
      <c r="RJP265" s="90"/>
      <c r="RJQ265" s="89"/>
      <c r="RJR265" s="87"/>
      <c r="RJS265" s="87"/>
      <c r="RJT265" s="88"/>
      <c r="RJU265" s="80"/>
      <c r="RJV265" s="87"/>
      <c r="RJW265" s="89"/>
      <c r="RJX265" s="89"/>
      <c r="RJY265" s="90"/>
      <c r="RJZ265" s="90"/>
      <c r="RKA265" s="89"/>
      <c r="RKB265" s="87"/>
      <c r="RKC265" s="87"/>
      <c r="RKD265" s="88"/>
      <c r="RKE265" s="80"/>
      <c r="RKF265" s="87"/>
      <c r="RKG265" s="89"/>
      <c r="RKH265" s="89"/>
      <c r="RKI265" s="90"/>
      <c r="RKJ265" s="90"/>
      <c r="RKK265" s="89"/>
      <c r="RKL265" s="87"/>
      <c r="RKM265" s="87"/>
      <c r="RKN265" s="88"/>
      <c r="RKO265" s="80"/>
      <c r="RKP265" s="87"/>
      <c r="RKQ265" s="89"/>
      <c r="RKR265" s="89"/>
      <c r="RKS265" s="90"/>
      <c r="RKT265" s="90"/>
      <c r="RKU265" s="89"/>
      <c r="RKV265" s="87"/>
      <c r="RKW265" s="87"/>
      <c r="RKX265" s="88"/>
      <c r="RKY265" s="80"/>
      <c r="RKZ265" s="87"/>
      <c r="RLA265" s="89"/>
      <c r="RLB265" s="89"/>
      <c r="RLC265" s="90"/>
      <c r="RLD265" s="90"/>
      <c r="RLE265" s="89"/>
      <c r="RLF265" s="87"/>
      <c r="RLG265" s="87"/>
      <c r="RLH265" s="88"/>
      <c r="RLI265" s="80"/>
      <c r="RLJ265" s="87"/>
      <c r="RLK265" s="89"/>
      <c r="RLL265" s="89"/>
      <c r="RLM265" s="90"/>
      <c r="RLN265" s="90"/>
      <c r="RLO265" s="89"/>
      <c r="RLP265" s="87"/>
      <c r="RLQ265" s="87"/>
      <c r="RLR265" s="88"/>
      <c r="RLS265" s="80"/>
      <c r="RLT265" s="87"/>
      <c r="RLU265" s="89"/>
      <c r="RLV265" s="89"/>
      <c r="RLW265" s="90"/>
      <c r="RLX265" s="90"/>
      <c r="RLY265" s="89"/>
      <c r="RLZ265" s="87"/>
      <c r="RMA265" s="87"/>
      <c r="RMB265" s="88"/>
      <c r="RMC265" s="80"/>
      <c r="RMD265" s="87"/>
      <c r="RME265" s="89"/>
      <c r="RMF265" s="89"/>
      <c r="RMG265" s="90"/>
      <c r="RMH265" s="90"/>
      <c r="RMI265" s="89"/>
      <c r="RMJ265" s="87"/>
      <c r="RMK265" s="87"/>
      <c r="RML265" s="88"/>
      <c r="RMM265" s="80"/>
      <c r="RMN265" s="87"/>
      <c r="RMO265" s="89"/>
      <c r="RMP265" s="89"/>
      <c r="RMQ265" s="90"/>
      <c r="RMR265" s="90"/>
      <c r="RMS265" s="89"/>
      <c r="RMT265" s="87"/>
      <c r="RMU265" s="87"/>
      <c r="RMV265" s="88"/>
      <c r="RMW265" s="80"/>
      <c r="RMX265" s="87"/>
      <c r="RMY265" s="89"/>
      <c r="RMZ265" s="89"/>
      <c r="RNA265" s="90"/>
      <c r="RNB265" s="90"/>
      <c r="RNC265" s="89"/>
      <c r="RND265" s="87"/>
      <c r="RNE265" s="87"/>
      <c r="RNF265" s="88"/>
      <c r="RNG265" s="80"/>
      <c r="RNH265" s="87"/>
      <c r="RNI265" s="89"/>
      <c r="RNJ265" s="89"/>
      <c r="RNK265" s="90"/>
      <c r="RNL265" s="90"/>
      <c r="RNM265" s="89"/>
      <c r="RNN265" s="87"/>
      <c r="RNO265" s="87"/>
      <c r="RNP265" s="88"/>
      <c r="RNQ265" s="80"/>
      <c r="RNR265" s="87"/>
      <c r="RNS265" s="89"/>
      <c r="RNT265" s="89"/>
      <c r="RNU265" s="90"/>
      <c r="RNV265" s="90"/>
      <c r="RNW265" s="89"/>
      <c r="RNX265" s="87"/>
      <c r="RNY265" s="87"/>
      <c r="RNZ265" s="88"/>
      <c r="ROA265" s="80"/>
      <c r="ROB265" s="87"/>
      <c r="ROC265" s="89"/>
      <c r="ROD265" s="89"/>
      <c r="ROE265" s="90"/>
      <c r="ROF265" s="90"/>
      <c r="ROG265" s="89"/>
      <c r="ROH265" s="87"/>
      <c r="ROI265" s="87"/>
      <c r="ROJ265" s="88"/>
      <c r="ROK265" s="80"/>
      <c r="ROL265" s="87"/>
      <c r="ROM265" s="89"/>
      <c r="RON265" s="89"/>
      <c r="ROO265" s="90"/>
      <c r="ROP265" s="90"/>
      <c r="ROQ265" s="89"/>
      <c r="ROR265" s="87"/>
      <c r="ROS265" s="87"/>
      <c r="ROT265" s="88"/>
      <c r="ROU265" s="80"/>
      <c r="ROV265" s="87"/>
      <c r="ROW265" s="89"/>
      <c r="ROX265" s="89"/>
      <c r="ROY265" s="90"/>
      <c r="ROZ265" s="90"/>
      <c r="RPA265" s="89"/>
      <c r="RPB265" s="87"/>
      <c r="RPC265" s="87"/>
      <c r="RPD265" s="88"/>
      <c r="RPE265" s="80"/>
      <c r="RPF265" s="87"/>
      <c r="RPG265" s="89"/>
      <c r="RPH265" s="89"/>
      <c r="RPI265" s="90"/>
      <c r="RPJ265" s="90"/>
      <c r="RPK265" s="89"/>
      <c r="RPL265" s="87"/>
      <c r="RPM265" s="87"/>
      <c r="RPN265" s="88"/>
      <c r="RPO265" s="80"/>
      <c r="RPP265" s="87"/>
      <c r="RPQ265" s="89"/>
      <c r="RPR265" s="89"/>
      <c r="RPS265" s="90"/>
      <c r="RPT265" s="90"/>
      <c r="RPU265" s="89"/>
      <c r="RPV265" s="87"/>
      <c r="RPW265" s="87"/>
      <c r="RPX265" s="88"/>
      <c r="RPY265" s="80"/>
      <c r="RPZ265" s="87"/>
      <c r="RQA265" s="89"/>
      <c r="RQB265" s="89"/>
      <c r="RQC265" s="90"/>
      <c r="RQD265" s="90"/>
      <c r="RQE265" s="89"/>
      <c r="RQF265" s="87"/>
      <c r="RQG265" s="87"/>
      <c r="RQH265" s="88"/>
      <c r="RQI265" s="80"/>
      <c r="RQJ265" s="87"/>
      <c r="RQK265" s="89"/>
      <c r="RQL265" s="89"/>
      <c r="RQM265" s="90"/>
      <c r="RQN265" s="90"/>
      <c r="RQO265" s="89"/>
      <c r="RQP265" s="87"/>
      <c r="RQQ265" s="87"/>
      <c r="RQR265" s="88"/>
      <c r="RQS265" s="80"/>
      <c r="RQT265" s="87"/>
      <c r="RQU265" s="89"/>
      <c r="RQV265" s="89"/>
      <c r="RQW265" s="90"/>
      <c r="RQX265" s="90"/>
      <c r="RQY265" s="89"/>
      <c r="RQZ265" s="87"/>
      <c r="RRA265" s="87"/>
      <c r="RRB265" s="88"/>
      <c r="RRC265" s="80"/>
      <c r="RRD265" s="87"/>
      <c r="RRE265" s="89"/>
      <c r="RRF265" s="89"/>
      <c r="RRG265" s="90"/>
      <c r="RRH265" s="90"/>
      <c r="RRI265" s="89"/>
      <c r="RRJ265" s="87"/>
      <c r="RRK265" s="87"/>
      <c r="RRL265" s="88"/>
      <c r="RRM265" s="80"/>
      <c r="RRN265" s="87"/>
      <c r="RRO265" s="89"/>
      <c r="RRP265" s="89"/>
      <c r="RRQ265" s="90"/>
      <c r="RRR265" s="90"/>
      <c r="RRS265" s="89"/>
      <c r="RRT265" s="87"/>
      <c r="RRU265" s="87"/>
      <c r="RRV265" s="88"/>
      <c r="RRW265" s="80"/>
      <c r="RRX265" s="87"/>
      <c r="RRY265" s="89"/>
      <c r="RRZ265" s="89"/>
      <c r="RSA265" s="90"/>
      <c r="RSB265" s="90"/>
      <c r="RSC265" s="89"/>
      <c r="RSD265" s="87"/>
      <c r="RSE265" s="87"/>
      <c r="RSF265" s="88"/>
      <c r="RSG265" s="80"/>
      <c r="RSH265" s="87"/>
      <c r="RSI265" s="89"/>
      <c r="RSJ265" s="89"/>
      <c r="RSK265" s="90"/>
      <c r="RSL265" s="90"/>
      <c r="RSM265" s="89"/>
      <c r="RSN265" s="87"/>
      <c r="RSO265" s="87"/>
      <c r="RSP265" s="88"/>
      <c r="RSQ265" s="80"/>
      <c r="RSR265" s="87"/>
      <c r="RSS265" s="89"/>
      <c r="RST265" s="89"/>
      <c r="RSU265" s="90"/>
      <c r="RSV265" s="90"/>
      <c r="RSW265" s="89"/>
      <c r="RSX265" s="87"/>
      <c r="RSY265" s="87"/>
      <c r="RSZ265" s="88"/>
      <c r="RTA265" s="80"/>
      <c r="RTB265" s="87"/>
      <c r="RTC265" s="89"/>
      <c r="RTD265" s="89"/>
      <c r="RTE265" s="90"/>
      <c r="RTF265" s="90"/>
      <c r="RTG265" s="89"/>
      <c r="RTH265" s="87"/>
      <c r="RTI265" s="87"/>
      <c r="RTJ265" s="88"/>
      <c r="RTK265" s="80"/>
      <c r="RTL265" s="87"/>
      <c r="RTM265" s="89"/>
      <c r="RTN265" s="89"/>
      <c r="RTO265" s="90"/>
      <c r="RTP265" s="90"/>
      <c r="RTQ265" s="89"/>
      <c r="RTR265" s="87"/>
      <c r="RTS265" s="87"/>
      <c r="RTT265" s="88"/>
      <c r="RTU265" s="80"/>
      <c r="RTV265" s="87"/>
      <c r="RTW265" s="89"/>
      <c r="RTX265" s="89"/>
      <c r="RTY265" s="90"/>
      <c r="RTZ265" s="90"/>
      <c r="RUA265" s="89"/>
      <c r="RUB265" s="87"/>
      <c r="RUC265" s="87"/>
      <c r="RUD265" s="88"/>
      <c r="RUE265" s="80"/>
      <c r="RUF265" s="87"/>
      <c r="RUG265" s="89"/>
      <c r="RUH265" s="89"/>
      <c r="RUI265" s="90"/>
      <c r="RUJ265" s="90"/>
      <c r="RUK265" s="89"/>
      <c r="RUL265" s="87"/>
      <c r="RUM265" s="87"/>
      <c r="RUN265" s="88"/>
      <c r="RUO265" s="80"/>
      <c r="RUP265" s="87"/>
      <c r="RUQ265" s="89"/>
      <c r="RUR265" s="89"/>
      <c r="RUS265" s="90"/>
      <c r="RUT265" s="90"/>
      <c r="RUU265" s="89"/>
      <c r="RUV265" s="87"/>
      <c r="RUW265" s="87"/>
      <c r="RUX265" s="88"/>
      <c r="RUY265" s="80"/>
      <c r="RUZ265" s="87"/>
      <c r="RVA265" s="89"/>
      <c r="RVB265" s="89"/>
      <c r="RVC265" s="90"/>
      <c r="RVD265" s="90"/>
      <c r="RVE265" s="89"/>
      <c r="RVF265" s="87"/>
      <c r="RVG265" s="87"/>
      <c r="RVH265" s="88"/>
      <c r="RVI265" s="80"/>
      <c r="RVJ265" s="87"/>
      <c r="RVK265" s="89"/>
      <c r="RVL265" s="89"/>
      <c r="RVM265" s="90"/>
      <c r="RVN265" s="90"/>
      <c r="RVO265" s="89"/>
      <c r="RVP265" s="87"/>
      <c r="RVQ265" s="87"/>
      <c r="RVR265" s="88"/>
      <c r="RVS265" s="80"/>
      <c r="RVT265" s="87"/>
      <c r="RVU265" s="89"/>
      <c r="RVV265" s="89"/>
      <c r="RVW265" s="90"/>
      <c r="RVX265" s="90"/>
      <c r="RVY265" s="89"/>
      <c r="RVZ265" s="87"/>
      <c r="RWA265" s="87"/>
      <c r="RWB265" s="88"/>
      <c r="RWC265" s="80"/>
      <c r="RWD265" s="87"/>
      <c r="RWE265" s="89"/>
      <c r="RWF265" s="89"/>
      <c r="RWG265" s="90"/>
      <c r="RWH265" s="90"/>
      <c r="RWI265" s="89"/>
      <c r="RWJ265" s="87"/>
      <c r="RWK265" s="87"/>
      <c r="RWL265" s="88"/>
      <c r="RWM265" s="80"/>
      <c r="RWN265" s="87"/>
      <c r="RWO265" s="89"/>
      <c r="RWP265" s="89"/>
      <c r="RWQ265" s="90"/>
      <c r="RWR265" s="90"/>
      <c r="RWS265" s="89"/>
      <c r="RWT265" s="87"/>
      <c r="RWU265" s="87"/>
      <c r="RWV265" s="88"/>
      <c r="RWW265" s="80"/>
      <c r="RWX265" s="87"/>
      <c r="RWY265" s="89"/>
      <c r="RWZ265" s="89"/>
      <c r="RXA265" s="90"/>
      <c r="RXB265" s="90"/>
      <c r="RXC265" s="89"/>
      <c r="RXD265" s="87"/>
      <c r="RXE265" s="87"/>
      <c r="RXF265" s="88"/>
      <c r="RXG265" s="80"/>
      <c r="RXH265" s="87"/>
      <c r="RXI265" s="89"/>
      <c r="RXJ265" s="89"/>
      <c r="RXK265" s="90"/>
      <c r="RXL265" s="90"/>
      <c r="RXM265" s="89"/>
      <c r="RXN265" s="87"/>
      <c r="RXO265" s="87"/>
      <c r="RXP265" s="88"/>
      <c r="RXQ265" s="80"/>
      <c r="RXR265" s="87"/>
      <c r="RXS265" s="89"/>
      <c r="RXT265" s="89"/>
      <c r="RXU265" s="90"/>
      <c r="RXV265" s="90"/>
      <c r="RXW265" s="89"/>
      <c r="RXX265" s="87"/>
      <c r="RXY265" s="87"/>
      <c r="RXZ265" s="88"/>
      <c r="RYA265" s="80"/>
      <c r="RYB265" s="87"/>
      <c r="RYC265" s="89"/>
      <c r="RYD265" s="89"/>
      <c r="RYE265" s="90"/>
      <c r="RYF265" s="90"/>
      <c r="RYG265" s="89"/>
      <c r="RYH265" s="87"/>
      <c r="RYI265" s="87"/>
      <c r="RYJ265" s="88"/>
      <c r="RYK265" s="80"/>
      <c r="RYL265" s="87"/>
      <c r="RYM265" s="89"/>
      <c r="RYN265" s="89"/>
      <c r="RYO265" s="90"/>
      <c r="RYP265" s="90"/>
      <c r="RYQ265" s="89"/>
      <c r="RYR265" s="87"/>
      <c r="RYS265" s="87"/>
      <c r="RYT265" s="88"/>
      <c r="RYU265" s="80"/>
      <c r="RYV265" s="87"/>
      <c r="RYW265" s="89"/>
      <c r="RYX265" s="89"/>
      <c r="RYY265" s="90"/>
      <c r="RYZ265" s="90"/>
      <c r="RZA265" s="89"/>
      <c r="RZB265" s="87"/>
      <c r="RZC265" s="87"/>
      <c r="RZD265" s="88"/>
      <c r="RZE265" s="80"/>
      <c r="RZF265" s="87"/>
      <c r="RZG265" s="89"/>
      <c r="RZH265" s="89"/>
      <c r="RZI265" s="90"/>
      <c r="RZJ265" s="90"/>
      <c r="RZK265" s="89"/>
      <c r="RZL265" s="87"/>
      <c r="RZM265" s="87"/>
      <c r="RZN265" s="88"/>
      <c r="RZO265" s="80"/>
      <c r="RZP265" s="87"/>
      <c r="RZQ265" s="89"/>
      <c r="RZR265" s="89"/>
      <c r="RZS265" s="90"/>
      <c r="RZT265" s="90"/>
      <c r="RZU265" s="89"/>
      <c r="RZV265" s="87"/>
      <c r="RZW265" s="87"/>
      <c r="RZX265" s="88"/>
      <c r="RZY265" s="80"/>
      <c r="RZZ265" s="87"/>
      <c r="SAA265" s="89"/>
      <c r="SAB265" s="89"/>
      <c r="SAC265" s="90"/>
      <c r="SAD265" s="90"/>
      <c r="SAE265" s="89"/>
      <c r="SAF265" s="87"/>
      <c r="SAG265" s="87"/>
      <c r="SAH265" s="88"/>
      <c r="SAI265" s="80"/>
      <c r="SAJ265" s="87"/>
      <c r="SAK265" s="89"/>
      <c r="SAL265" s="89"/>
      <c r="SAM265" s="90"/>
      <c r="SAN265" s="90"/>
      <c r="SAO265" s="89"/>
      <c r="SAP265" s="87"/>
      <c r="SAQ265" s="87"/>
      <c r="SAR265" s="88"/>
      <c r="SAS265" s="80"/>
      <c r="SAT265" s="87"/>
      <c r="SAU265" s="89"/>
      <c r="SAV265" s="89"/>
      <c r="SAW265" s="90"/>
      <c r="SAX265" s="90"/>
      <c r="SAY265" s="89"/>
      <c r="SAZ265" s="87"/>
      <c r="SBA265" s="87"/>
      <c r="SBB265" s="88"/>
      <c r="SBC265" s="80"/>
      <c r="SBD265" s="87"/>
      <c r="SBE265" s="89"/>
      <c r="SBF265" s="89"/>
      <c r="SBG265" s="90"/>
      <c r="SBH265" s="90"/>
      <c r="SBI265" s="89"/>
      <c r="SBJ265" s="87"/>
      <c r="SBK265" s="87"/>
      <c r="SBL265" s="88"/>
      <c r="SBM265" s="80"/>
      <c r="SBN265" s="87"/>
      <c r="SBO265" s="89"/>
      <c r="SBP265" s="89"/>
      <c r="SBQ265" s="90"/>
      <c r="SBR265" s="90"/>
      <c r="SBS265" s="89"/>
      <c r="SBT265" s="87"/>
      <c r="SBU265" s="87"/>
      <c r="SBV265" s="88"/>
      <c r="SBW265" s="80"/>
      <c r="SBX265" s="87"/>
      <c r="SBY265" s="89"/>
      <c r="SBZ265" s="89"/>
      <c r="SCA265" s="90"/>
      <c r="SCB265" s="90"/>
      <c r="SCC265" s="89"/>
      <c r="SCD265" s="87"/>
      <c r="SCE265" s="87"/>
      <c r="SCF265" s="88"/>
      <c r="SCG265" s="80"/>
      <c r="SCH265" s="87"/>
      <c r="SCI265" s="89"/>
      <c r="SCJ265" s="89"/>
      <c r="SCK265" s="90"/>
      <c r="SCL265" s="90"/>
      <c r="SCM265" s="89"/>
      <c r="SCN265" s="87"/>
      <c r="SCO265" s="87"/>
      <c r="SCP265" s="88"/>
      <c r="SCQ265" s="80"/>
      <c r="SCR265" s="87"/>
      <c r="SCS265" s="89"/>
      <c r="SCT265" s="89"/>
      <c r="SCU265" s="90"/>
      <c r="SCV265" s="90"/>
      <c r="SCW265" s="89"/>
      <c r="SCX265" s="87"/>
      <c r="SCY265" s="87"/>
      <c r="SCZ265" s="88"/>
      <c r="SDA265" s="80"/>
      <c r="SDB265" s="87"/>
      <c r="SDC265" s="89"/>
      <c r="SDD265" s="89"/>
      <c r="SDE265" s="90"/>
      <c r="SDF265" s="90"/>
      <c r="SDG265" s="89"/>
      <c r="SDH265" s="87"/>
      <c r="SDI265" s="87"/>
      <c r="SDJ265" s="88"/>
      <c r="SDK265" s="80"/>
      <c r="SDL265" s="87"/>
      <c r="SDM265" s="89"/>
      <c r="SDN265" s="89"/>
      <c r="SDO265" s="90"/>
      <c r="SDP265" s="90"/>
      <c r="SDQ265" s="89"/>
      <c r="SDR265" s="87"/>
      <c r="SDS265" s="87"/>
      <c r="SDT265" s="88"/>
      <c r="SDU265" s="80"/>
      <c r="SDV265" s="87"/>
      <c r="SDW265" s="89"/>
      <c r="SDX265" s="89"/>
      <c r="SDY265" s="90"/>
      <c r="SDZ265" s="90"/>
      <c r="SEA265" s="89"/>
      <c r="SEB265" s="87"/>
      <c r="SEC265" s="87"/>
      <c r="SED265" s="88"/>
      <c r="SEE265" s="80"/>
      <c r="SEF265" s="87"/>
      <c r="SEG265" s="89"/>
      <c r="SEH265" s="89"/>
      <c r="SEI265" s="90"/>
      <c r="SEJ265" s="90"/>
      <c r="SEK265" s="89"/>
      <c r="SEL265" s="87"/>
      <c r="SEM265" s="87"/>
      <c r="SEN265" s="88"/>
      <c r="SEO265" s="80"/>
      <c r="SEP265" s="87"/>
      <c r="SEQ265" s="89"/>
      <c r="SER265" s="89"/>
      <c r="SES265" s="90"/>
      <c r="SET265" s="90"/>
      <c r="SEU265" s="89"/>
      <c r="SEV265" s="87"/>
      <c r="SEW265" s="87"/>
      <c r="SEX265" s="88"/>
      <c r="SEY265" s="80"/>
      <c r="SEZ265" s="87"/>
      <c r="SFA265" s="89"/>
      <c r="SFB265" s="89"/>
      <c r="SFC265" s="90"/>
      <c r="SFD265" s="90"/>
      <c r="SFE265" s="89"/>
      <c r="SFF265" s="87"/>
      <c r="SFG265" s="87"/>
      <c r="SFH265" s="88"/>
      <c r="SFI265" s="80"/>
      <c r="SFJ265" s="87"/>
      <c r="SFK265" s="89"/>
      <c r="SFL265" s="89"/>
      <c r="SFM265" s="90"/>
      <c r="SFN265" s="90"/>
      <c r="SFO265" s="89"/>
      <c r="SFP265" s="87"/>
      <c r="SFQ265" s="87"/>
      <c r="SFR265" s="88"/>
      <c r="SFS265" s="80"/>
      <c r="SFT265" s="87"/>
      <c r="SFU265" s="89"/>
      <c r="SFV265" s="89"/>
      <c r="SFW265" s="90"/>
      <c r="SFX265" s="90"/>
      <c r="SFY265" s="89"/>
      <c r="SFZ265" s="87"/>
      <c r="SGA265" s="87"/>
      <c r="SGB265" s="88"/>
      <c r="SGC265" s="80"/>
      <c r="SGD265" s="87"/>
      <c r="SGE265" s="89"/>
      <c r="SGF265" s="89"/>
      <c r="SGG265" s="90"/>
      <c r="SGH265" s="90"/>
      <c r="SGI265" s="89"/>
      <c r="SGJ265" s="87"/>
      <c r="SGK265" s="87"/>
      <c r="SGL265" s="88"/>
      <c r="SGM265" s="80"/>
      <c r="SGN265" s="87"/>
      <c r="SGO265" s="89"/>
      <c r="SGP265" s="89"/>
      <c r="SGQ265" s="90"/>
      <c r="SGR265" s="90"/>
      <c r="SGS265" s="89"/>
      <c r="SGT265" s="87"/>
      <c r="SGU265" s="87"/>
      <c r="SGV265" s="88"/>
      <c r="SGW265" s="80"/>
      <c r="SGX265" s="87"/>
      <c r="SGY265" s="89"/>
      <c r="SGZ265" s="89"/>
      <c r="SHA265" s="90"/>
      <c r="SHB265" s="90"/>
      <c r="SHC265" s="89"/>
      <c r="SHD265" s="87"/>
      <c r="SHE265" s="87"/>
      <c r="SHF265" s="88"/>
      <c r="SHG265" s="80"/>
      <c r="SHH265" s="87"/>
      <c r="SHI265" s="89"/>
      <c r="SHJ265" s="89"/>
      <c r="SHK265" s="90"/>
      <c r="SHL265" s="90"/>
      <c r="SHM265" s="89"/>
      <c r="SHN265" s="87"/>
      <c r="SHO265" s="87"/>
      <c r="SHP265" s="88"/>
      <c r="SHQ265" s="80"/>
      <c r="SHR265" s="87"/>
      <c r="SHS265" s="89"/>
      <c r="SHT265" s="89"/>
      <c r="SHU265" s="90"/>
      <c r="SHV265" s="90"/>
      <c r="SHW265" s="89"/>
      <c r="SHX265" s="87"/>
      <c r="SHY265" s="87"/>
      <c r="SHZ265" s="88"/>
      <c r="SIA265" s="80"/>
      <c r="SIB265" s="87"/>
      <c r="SIC265" s="89"/>
      <c r="SID265" s="89"/>
      <c r="SIE265" s="90"/>
      <c r="SIF265" s="90"/>
      <c r="SIG265" s="89"/>
      <c r="SIH265" s="87"/>
      <c r="SII265" s="87"/>
      <c r="SIJ265" s="88"/>
      <c r="SIK265" s="80"/>
      <c r="SIL265" s="87"/>
      <c r="SIM265" s="89"/>
      <c r="SIN265" s="89"/>
      <c r="SIO265" s="90"/>
      <c r="SIP265" s="90"/>
      <c r="SIQ265" s="89"/>
      <c r="SIR265" s="87"/>
      <c r="SIS265" s="87"/>
      <c r="SIT265" s="88"/>
      <c r="SIU265" s="80"/>
      <c r="SIV265" s="87"/>
      <c r="SIW265" s="89"/>
      <c r="SIX265" s="89"/>
      <c r="SIY265" s="90"/>
      <c r="SIZ265" s="90"/>
      <c r="SJA265" s="89"/>
      <c r="SJB265" s="87"/>
      <c r="SJC265" s="87"/>
      <c r="SJD265" s="88"/>
      <c r="SJE265" s="80"/>
      <c r="SJF265" s="87"/>
      <c r="SJG265" s="89"/>
      <c r="SJH265" s="89"/>
      <c r="SJI265" s="90"/>
      <c r="SJJ265" s="90"/>
      <c r="SJK265" s="89"/>
      <c r="SJL265" s="87"/>
      <c r="SJM265" s="87"/>
      <c r="SJN265" s="88"/>
      <c r="SJO265" s="80"/>
      <c r="SJP265" s="87"/>
      <c r="SJQ265" s="89"/>
      <c r="SJR265" s="89"/>
      <c r="SJS265" s="90"/>
      <c r="SJT265" s="90"/>
      <c r="SJU265" s="89"/>
      <c r="SJV265" s="87"/>
      <c r="SJW265" s="87"/>
      <c r="SJX265" s="88"/>
      <c r="SJY265" s="80"/>
      <c r="SJZ265" s="87"/>
      <c r="SKA265" s="89"/>
      <c r="SKB265" s="89"/>
      <c r="SKC265" s="90"/>
      <c r="SKD265" s="90"/>
      <c r="SKE265" s="89"/>
      <c r="SKF265" s="87"/>
      <c r="SKG265" s="87"/>
      <c r="SKH265" s="88"/>
      <c r="SKI265" s="80"/>
      <c r="SKJ265" s="87"/>
      <c r="SKK265" s="89"/>
      <c r="SKL265" s="89"/>
      <c r="SKM265" s="90"/>
      <c r="SKN265" s="90"/>
      <c r="SKO265" s="89"/>
      <c r="SKP265" s="87"/>
      <c r="SKQ265" s="87"/>
      <c r="SKR265" s="88"/>
      <c r="SKS265" s="80"/>
      <c r="SKT265" s="87"/>
      <c r="SKU265" s="89"/>
      <c r="SKV265" s="89"/>
      <c r="SKW265" s="90"/>
      <c r="SKX265" s="90"/>
      <c r="SKY265" s="89"/>
      <c r="SKZ265" s="87"/>
      <c r="SLA265" s="87"/>
      <c r="SLB265" s="88"/>
      <c r="SLC265" s="80"/>
      <c r="SLD265" s="87"/>
      <c r="SLE265" s="89"/>
      <c r="SLF265" s="89"/>
      <c r="SLG265" s="90"/>
      <c r="SLH265" s="90"/>
      <c r="SLI265" s="89"/>
      <c r="SLJ265" s="87"/>
      <c r="SLK265" s="87"/>
      <c r="SLL265" s="88"/>
      <c r="SLM265" s="80"/>
      <c r="SLN265" s="87"/>
      <c r="SLO265" s="89"/>
      <c r="SLP265" s="89"/>
      <c r="SLQ265" s="90"/>
      <c r="SLR265" s="90"/>
      <c r="SLS265" s="89"/>
      <c r="SLT265" s="87"/>
      <c r="SLU265" s="87"/>
      <c r="SLV265" s="88"/>
      <c r="SLW265" s="80"/>
      <c r="SLX265" s="87"/>
      <c r="SLY265" s="89"/>
      <c r="SLZ265" s="89"/>
      <c r="SMA265" s="90"/>
      <c r="SMB265" s="90"/>
      <c r="SMC265" s="89"/>
      <c r="SMD265" s="87"/>
      <c r="SME265" s="87"/>
      <c r="SMF265" s="88"/>
      <c r="SMG265" s="80"/>
      <c r="SMH265" s="87"/>
      <c r="SMI265" s="89"/>
      <c r="SMJ265" s="89"/>
      <c r="SMK265" s="90"/>
      <c r="SML265" s="90"/>
      <c r="SMM265" s="89"/>
      <c r="SMN265" s="87"/>
      <c r="SMO265" s="87"/>
      <c r="SMP265" s="88"/>
      <c r="SMQ265" s="80"/>
      <c r="SMR265" s="87"/>
      <c r="SMS265" s="89"/>
      <c r="SMT265" s="89"/>
      <c r="SMU265" s="90"/>
      <c r="SMV265" s="90"/>
      <c r="SMW265" s="89"/>
      <c r="SMX265" s="87"/>
      <c r="SMY265" s="87"/>
      <c r="SMZ265" s="88"/>
      <c r="SNA265" s="80"/>
      <c r="SNB265" s="87"/>
      <c r="SNC265" s="89"/>
      <c r="SND265" s="89"/>
      <c r="SNE265" s="90"/>
      <c r="SNF265" s="90"/>
      <c r="SNG265" s="89"/>
      <c r="SNH265" s="87"/>
      <c r="SNI265" s="87"/>
      <c r="SNJ265" s="88"/>
      <c r="SNK265" s="80"/>
      <c r="SNL265" s="87"/>
      <c r="SNM265" s="89"/>
      <c r="SNN265" s="89"/>
      <c r="SNO265" s="90"/>
      <c r="SNP265" s="90"/>
      <c r="SNQ265" s="89"/>
      <c r="SNR265" s="87"/>
      <c r="SNS265" s="87"/>
      <c r="SNT265" s="88"/>
      <c r="SNU265" s="80"/>
      <c r="SNV265" s="87"/>
      <c r="SNW265" s="89"/>
      <c r="SNX265" s="89"/>
      <c r="SNY265" s="90"/>
      <c r="SNZ265" s="90"/>
      <c r="SOA265" s="89"/>
      <c r="SOB265" s="87"/>
      <c r="SOC265" s="87"/>
      <c r="SOD265" s="88"/>
      <c r="SOE265" s="80"/>
      <c r="SOF265" s="87"/>
      <c r="SOG265" s="89"/>
      <c r="SOH265" s="89"/>
      <c r="SOI265" s="90"/>
      <c r="SOJ265" s="90"/>
      <c r="SOK265" s="89"/>
      <c r="SOL265" s="87"/>
      <c r="SOM265" s="87"/>
      <c r="SON265" s="88"/>
      <c r="SOO265" s="80"/>
      <c r="SOP265" s="87"/>
      <c r="SOQ265" s="89"/>
      <c r="SOR265" s="89"/>
      <c r="SOS265" s="90"/>
      <c r="SOT265" s="90"/>
      <c r="SOU265" s="89"/>
      <c r="SOV265" s="87"/>
      <c r="SOW265" s="87"/>
      <c r="SOX265" s="88"/>
      <c r="SOY265" s="80"/>
      <c r="SOZ265" s="87"/>
      <c r="SPA265" s="89"/>
      <c r="SPB265" s="89"/>
      <c r="SPC265" s="90"/>
      <c r="SPD265" s="90"/>
      <c r="SPE265" s="89"/>
      <c r="SPF265" s="87"/>
      <c r="SPG265" s="87"/>
      <c r="SPH265" s="88"/>
      <c r="SPI265" s="80"/>
      <c r="SPJ265" s="87"/>
      <c r="SPK265" s="89"/>
      <c r="SPL265" s="89"/>
      <c r="SPM265" s="90"/>
      <c r="SPN265" s="90"/>
      <c r="SPO265" s="89"/>
      <c r="SPP265" s="87"/>
      <c r="SPQ265" s="87"/>
      <c r="SPR265" s="88"/>
      <c r="SPS265" s="80"/>
      <c r="SPT265" s="87"/>
      <c r="SPU265" s="89"/>
      <c r="SPV265" s="89"/>
      <c r="SPW265" s="90"/>
      <c r="SPX265" s="90"/>
      <c r="SPY265" s="89"/>
      <c r="SPZ265" s="87"/>
      <c r="SQA265" s="87"/>
      <c r="SQB265" s="88"/>
      <c r="SQC265" s="80"/>
      <c r="SQD265" s="87"/>
      <c r="SQE265" s="89"/>
      <c r="SQF265" s="89"/>
      <c r="SQG265" s="90"/>
      <c r="SQH265" s="90"/>
      <c r="SQI265" s="89"/>
      <c r="SQJ265" s="87"/>
      <c r="SQK265" s="87"/>
      <c r="SQL265" s="88"/>
      <c r="SQM265" s="80"/>
      <c r="SQN265" s="87"/>
      <c r="SQO265" s="89"/>
      <c r="SQP265" s="89"/>
      <c r="SQQ265" s="90"/>
      <c r="SQR265" s="90"/>
      <c r="SQS265" s="89"/>
      <c r="SQT265" s="87"/>
      <c r="SQU265" s="87"/>
      <c r="SQV265" s="88"/>
      <c r="SQW265" s="80"/>
      <c r="SQX265" s="87"/>
      <c r="SQY265" s="89"/>
      <c r="SQZ265" s="89"/>
      <c r="SRA265" s="90"/>
      <c r="SRB265" s="90"/>
      <c r="SRC265" s="89"/>
      <c r="SRD265" s="87"/>
      <c r="SRE265" s="87"/>
      <c r="SRF265" s="88"/>
      <c r="SRG265" s="80"/>
      <c r="SRH265" s="87"/>
      <c r="SRI265" s="89"/>
      <c r="SRJ265" s="89"/>
      <c r="SRK265" s="90"/>
      <c r="SRL265" s="90"/>
      <c r="SRM265" s="89"/>
      <c r="SRN265" s="87"/>
      <c r="SRO265" s="87"/>
      <c r="SRP265" s="88"/>
      <c r="SRQ265" s="80"/>
      <c r="SRR265" s="87"/>
      <c r="SRS265" s="89"/>
      <c r="SRT265" s="89"/>
      <c r="SRU265" s="90"/>
      <c r="SRV265" s="90"/>
      <c r="SRW265" s="89"/>
      <c r="SRX265" s="87"/>
      <c r="SRY265" s="87"/>
      <c r="SRZ265" s="88"/>
      <c r="SSA265" s="80"/>
      <c r="SSB265" s="87"/>
      <c r="SSC265" s="89"/>
      <c r="SSD265" s="89"/>
      <c r="SSE265" s="90"/>
      <c r="SSF265" s="90"/>
      <c r="SSG265" s="89"/>
      <c r="SSH265" s="87"/>
      <c r="SSI265" s="87"/>
      <c r="SSJ265" s="88"/>
      <c r="SSK265" s="80"/>
      <c r="SSL265" s="87"/>
      <c r="SSM265" s="89"/>
      <c r="SSN265" s="89"/>
      <c r="SSO265" s="90"/>
      <c r="SSP265" s="90"/>
      <c r="SSQ265" s="89"/>
      <c r="SSR265" s="87"/>
      <c r="SSS265" s="87"/>
      <c r="SST265" s="88"/>
      <c r="SSU265" s="80"/>
      <c r="SSV265" s="87"/>
      <c r="SSW265" s="89"/>
      <c r="SSX265" s="89"/>
      <c r="SSY265" s="90"/>
      <c r="SSZ265" s="90"/>
      <c r="STA265" s="89"/>
      <c r="STB265" s="87"/>
      <c r="STC265" s="87"/>
      <c r="STD265" s="88"/>
      <c r="STE265" s="80"/>
      <c r="STF265" s="87"/>
      <c r="STG265" s="89"/>
      <c r="STH265" s="89"/>
      <c r="STI265" s="90"/>
      <c r="STJ265" s="90"/>
      <c r="STK265" s="89"/>
      <c r="STL265" s="87"/>
      <c r="STM265" s="87"/>
      <c r="STN265" s="88"/>
      <c r="STO265" s="80"/>
      <c r="STP265" s="87"/>
      <c r="STQ265" s="89"/>
      <c r="STR265" s="89"/>
      <c r="STS265" s="90"/>
      <c r="STT265" s="90"/>
      <c r="STU265" s="89"/>
      <c r="STV265" s="87"/>
      <c r="STW265" s="87"/>
      <c r="STX265" s="88"/>
      <c r="STY265" s="80"/>
      <c r="STZ265" s="87"/>
      <c r="SUA265" s="89"/>
      <c r="SUB265" s="89"/>
      <c r="SUC265" s="90"/>
      <c r="SUD265" s="90"/>
      <c r="SUE265" s="89"/>
      <c r="SUF265" s="87"/>
      <c r="SUG265" s="87"/>
      <c r="SUH265" s="88"/>
      <c r="SUI265" s="80"/>
      <c r="SUJ265" s="87"/>
      <c r="SUK265" s="89"/>
      <c r="SUL265" s="89"/>
      <c r="SUM265" s="90"/>
      <c r="SUN265" s="90"/>
      <c r="SUO265" s="89"/>
      <c r="SUP265" s="87"/>
      <c r="SUQ265" s="87"/>
      <c r="SUR265" s="88"/>
      <c r="SUS265" s="80"/>
      <c r="SUT265" s="87"/>
      <c r="SUU265" s="89"/>
      <c r="SUV265" s="89"/>
      <c r="SUW265" s="90"/>
      <c r="SUX265" s="90"/>
      <c r="SUY265" s="89"/>
      <c r="SUZ265" s="87"/>
      <c r="SVA265" s="87"/>
      <c r="SVB265" s="88"/>
      <c r="SVC265" s="80"/>
      <c r="SVD265" s="87"/>
      <c r="SVE265" s="89"/>
      <c r="SVF265" s="89"/>
      <c r="SVG265" s="90"/>
      <c r="SVH265" s="90"/>
      <c r="SVI265" s="89"/>
      <c r="SVJ265" s="87"/>
      <c r="SVK265" s="87"/>
      <c r="SVL265" s="88"/>
      <c r="SVM265" s="80"/>
      <c r="SVN265" s="87"/>
      <c r="SVO265" s="89"/>
      <c r="SVP265" s="89"/>
      <c r="SVQ265" s="90"/>
      <c r="SVR265" s="90"/>
      <c r="SVS265" s="89"/>
      <c r="SVT265" s="87"/>
      <c r="SVU265" s="87"/>
      <c r="SVV265" s="88"/>
      <c r="SVW265" s="80"/>
      <c r="SVX265" s="87"/>
      <c r="SVY265" s="89"/>
      <c r="SVZ265" s="89"/>
      <c r="SWA265" s="90"/>
      <c r="SWB265" s="90"/>
      <c r="SWC265" s="89"/>
      <c r="SWD265" s="87"/>
      <c r="SWE265" s="87"/>
      <c r="SWF265" s="88"/>
      <c r="SWG265" s="80"/>
      <c r="SWH265" s="87"/>
      <c r="SWI265" s="89"/>
      <c r="SWJ265" s="89"/>
      <c r="SWK265" s="90"/>
      <c r="SWL265" s="90"/>
      <c r="SWM265" s="89"/>
      <c r="SWN265" s="87"/>
      <c r="SWO265" s="87"/>
      <c r="SWP265" s="88"/>
      <c r="SWQ265" s="80"/>
      <c r="SWR265" s="87"/>
      <c r="SWS265" s="89"/>
      <c r="SWT265" s="89"/>
      <c r="SWU265" s="90"/>
      <c r="SWV265" s="90"/>
      <c r="SWW265" s="89"/>
      <c r="SWX265" s="87"/>
      <c r="SWY265" s="87"/>
      <c r="SWZ265" s="88"/>
      <c r="SXA265" s="80"/>
      <c r="SXB265" s="87"/>
      <c r="SXC265" s="89"/>
      <c r="SXD265" s="89"/>
      <c r="SXE265" s="90"/>
      <c r="SXF265" s="90"/>
      <c r="SXG265" s="89"/>
      <c r="SXH265" s="87"/>
      <c r="SXI265" s="87"/>
      <c r="SXJ265" s="88"/>
      <c r="SXK265" s="80"/>
      <c r="SXL265" s="87"/>
      <c r="SXM265" s="89"/>
      <c r="SXN265" s="89"/>
      <c r="SXO265" s="90"/>
      <c r="SXP265" s="90"/>
      <c r="SXQ265" s="89"/>
      <c r="SXR265" s="87"/>
      <c r="SXS265" s="87"/>
      <c r="SXT265" s="88"/>
      <c r="SXU265" s="80"/>
      <c r="SXV265" s="87"/>
      <c r="SXW265" s="89"/>
      <c r="SXX265" s="89"/>
      <c r="SXY265" s="90"/>
      <c r="SXZ265" s="90"/>
      <c r="SYA265" s="89"/>
      <c r="SYB265" s="87"/>
      <c r="SYC265" s="87"/>
      <c r="SYD265" s="88"/>
      <c r="SYE265" s="80"/>
      <c r="SYF265" s="87"/>
      <c r="SYG265" s="89"/>
      <c r="SYH265" s="89"/>
      <c r="SYI265" s="90"/>
      <c r="SYJ265" s="90"/>
      <c r="SYK265" s="89"/>
      <c r="SYL265" s="87"/>
      <c r="SYM265" s="87"/>
      <c r="SYN265" s="88"/>
      <c r="SYO265" s="80"/>
      <c r="SYP265" s="87"/>
      <c r="SYQ265" s="89"/>
      <c r="SYR265" s="89"/>
      <c r="SYS265" s="90"/>
      <c r="SYT265" s="90"/>
      <c r="SYU265" s="89"/>
      <c r="SYV265" s="87"/>
      <c r="SYW265" s="87"/>
      <c r="SYX265" s="88"/>
      <c r="SYY265" s="80"/>
      <c r="SYZ265" s="87"/>
      <c r="SZA265" s="89"/>
      <c r="SZB265" s="89"/>
      <c r="SZC265" s="90"/>
      <c r="SZD265" s="90"/>
      <c r="SZE265" s="89"/>
      <c r="SZF265" s="87"/>
      <c r="SZG265" s="87"/>
      <c r="SZH265" s="88"/>
      <c r="SZI265" s="80"/>
      <c r="SZJ265" s="87"/>
      <c r="SZK265" s="89"/>
      <c r="SZL265" s="89"/>
      <c r="SZM265" s="90"/>
      <c r="SZN265" s="90"/>
      <c r="SZO265" s="89"/>
      <c r="SZP265" s="87"/>
      <c r="SZQ265" s="87"/>
      <c r="SZR265" s="88"/>
      <c r="SZS265" s="80"/>
      <c r="SZT265" s="87"/>
      <c r="SZU265" s="89"/>
      <c r="SZV265" s="89"/>
      <c r="SZW265" s="90"/>
      <c r="SZX265" s="90"/>
      <c r="SZY265" s="89"/>
      <c r="SZZ265" s="87"/>
      <c r="TAA265" s="87"/>
      <c r="TAB265" s="88"/>
      <c r="TAC265" s="80"/>
      <c r="TAD265" s="87"/>
      <c r="TAE265" s="89"/>
      <c r="TAF265" s="89"/>
      <c r="TAG265" s="90"/>
      <c r="TAH265" s="90"/>
      <c r="TAI265" s="89"/>
      <c r="TAJ265" s="87"/>
      <c r="TAK265" s="87"/>
      <c r="TAL265" s="88"/>
      <c r="TAM265" s="80"/>
      <c r="TAN265" s="87"/>
      <c r="TAO265" s="89"/>
      <c r="TAP265" s="89"/>
      <c r="TAQ265" s="90"/>
      <c r="TAR265" s="90"/>
      <c r="TAS265" s="89"/>
      <c r="TAT265" s="87"/>
      <c r="TAU265" s="87"/>
      <c r="TAV265" s="88"/>
      <c r="TAW265" s="80"/>
      <c r="TAX265" s="87"/>
      <c r="TAY265" s="89"/>
      <c r="TAZ265" s="89"/>
      <c r="TBA265" s="90"/>
      <c r="TBB265" s="90"/>
      <c r="TBC265" s="89"/>
      <c r="TBD265" s="87"/>
      <c r="TBE265" s="87"/>
      <c r="TBF265" s="88"/>
      <c r="TBG265" s="80"/>
      <c r="TBH265" s="87"/>
      <c r="TBI265" s="89"/>
      <c r="TBJ265" s="89"/>
      <c r="TBK265" s="90"/>
      <c r="TBL265" s="90"/>
      <c r="TBM265" s="89"/>
      <c r="TBN265" s="87"/>
      <c r="TBO265" s="87"/>
      <c r="TBP265" s="88"/>
      <c r="TBQ265" s="80"/>
      <c r="TBR265" s="87"/>
      <c r="TBS265" s="89"/>
      <c r="TBT265" s="89"/>
      <c r="TBU265" s="90"/>
      <c r="TBV265" s="90"/>
      <c r="TBW265" s="89"/>
      <c r="TBX265" s="87"/>
      <c r="TBY265" s="87"/>
      <c r="TBZ265" s="88"/>
      <c r="TCA265" s="80"/>
      <c r="TCB265" s="87"/>
      <c r="TCC265" s="89"/>
      <c r="TCD265" s="89"/>
      <c r="TCE265" s="90"/>
      <c r="TCF265" s="90"/>
      <c r="TCG265" s="89"/>
      <c r="TCH265" s="87"/>
      <c r="TCI265" s="87"/>
      <c r="TCJ265" s="88"/>
      <c r="TCK265" s="80"/>
      <c r="TCL265" s="87"/>
      <c r="TCM265" s="89"/>
      <c r="TCN265" s="89"/>
      <c r="TCO265" s="90"/>
      <c r="TCP265" s="90"/>
      <c r="TCQ265" s="89"/>
      <c r="TCR265" s="87"/>
      <c r="TCS265" s="87"/>
      <c r="TCT265" s="88"/>
      <c r="TCU265" s="80"/>
      <c r="TCV265" s="87"/>
      <c r="TCW265" s="89"/>
      <c r="TCX265" s="89"/>
      <c r="TCY265" s="90"/>
      <c r="TCZ265" s="90"/>
      <c r="TDA265" s="89"/>
      <c r="TDB265" s="87"/>
      <c r="TDC265" s="87"/>
      <c r="TDD265" s="88"/>
      <c r="TDE265" s="80"/>
      <c r="TDF265" s="87"/>
      <c r="TDG265" s="89"/>
      <c r="TDH265" s="89"/>
      <c r="TDI265" s="90"/>
      <c r="TDJ265" s="90"/>
      <c r="TDK265" s="89"/>
      <c r="TDL265" s="87"/>
      <c r="TDM265" s="87"/>
      <c r="TDN265" s="88"/>
      <c r="TDO265" s="80"/>
      <c r="TDP265" s="87"/>
      <c r="TDQ265" s="89"/>
      <c r="TDR265" s="89"/>
      <c r="TDS265" s="90"/>
      <c r="TDT265" s="90"/>
      <c r="TDU265" s="89"/>
      <c r="TDV265" s="87"/>
      <c r="TDW265" s="87"/>
      <c r="TDX265" s="88"/>
      <c r="TDY265" s="80"/>
      <c r="TDZ265" s="87"/>
      <c r="TEA265" s="89"/>
      <c r="TEB265" s="89"/>
      <c r="TEC265" s="90"/>
      <c r="TED265" s="90"/>
      <c r="TEE265" s="89"/>
      <c r="TEF265" s="87"/>
      <c r="TEG265" s="87"/>
      <c r="TEH265" s="88"/>
      <c r="TEI265" s="80"/>
      <c r="TEJ265" s="87"/>
      <c r="TEK265" s="89"/>
      <c r="TEL265" s="89"/>
      <c r="TEM265" s="90"/>
      <c r="TEN265" s="90"/>
      <c r="TEO265" s="89"/>
      <c r="TEP265" s="87"/>
      <c r="TEQ265" s="87"/>
      <c r="TER265" s="88"/>
      <c r="TES265" s="80"/>
      <c r="TET265" s="87"/>
      <c r="TEU265" s="89"/>
      <c r="TEV265" s="89"/>
      <c r="TEW265" s="90"/>
      <c r="TEX265" s="90"/>
      <c r="TEY265" s="89"/>
      <c r="TEZ265" s="87"/>
      <c r="TFA265" s="87"/>
      <c r="TFB265" s="88"/>
      <c r="TFC265" s="80"/>
      <c r="TFD265" s="87"/>
      <c r="TFE265" s="89"/>
      <c r="TFF265" s="89"/>
      <c r="TFG265" s="90"/>
      <c r="TFH265" s="90"/>
      <c r="TFI265" s="89"/>
      <c r="TFJ265" s="87"/>
      <c r="TFK265" s="87"/>
      <c r="TFL265" s="88"/>
      <c r="TFM265" s="80"/>
      <c r="TFN265" s="87"/>
      <c r="TFO265" s="89"/>
      <c r="TFP265" s="89"/>
      <c r="TFQ265" s="90"/>
      <c r="TFR265" s="90"/>
      <c r="TFS265" s="89"/>
      <c r="TFT265" s="87"/>
      <c r="TFU265" s="87"/>
      <c r="TFV265" s="88"/>
      <c r="TFW265" s="80"/>
      <c r="TFX265" s="87"/>
      <c r="TFY265" s="89"/>
      <c r="TFZ265" s="89"/>
      <c r="TGA265" s="90"/>
      <c r="TGB265" s="90"/>
      <c r="TGC265" s="89"/>
      <c r="TGD265" s="87"/>
      <c r="TGE265" s="87"/>
      <c r="TGF265" s="88"/>
      <c r="TGG265" s="80"/>
      <c r="TGH265" s="87"/>
      <c r="TGI265" s="89"/>
      <c r="TGJ265" s="89"/>
      <c r="TGK265" s="90"/>
      <c r="TGL265" s="90"/>
      <c r="TGM265" s="89"/>
      <c r="TGN265" s="87"/>
      <c r="TGO265" s="87"/>
      <c r="TGP265" s="88"/>
      <c r="TGQ265" s="80"/>
      <c r="TGR265" s="87"/>
      <c r="TGS265" s="89"/>
      <c r="TGT265" s="89"/>
      <c r="TGU265" s="90"/>
      <c r="TGV265" s="90"/>
      <c r="TGW265" s="89"/>
      <c r="TGX265" s="87"/>
      <c r="TGY265" s="87"/>
      <c r="TGZ265" s="88"/>
      <c r="THA265" s="80"/>
      <c r="THB265" s="87"/>
      <c r="THC265" s="89"/>
      <c r="THD265" s="89"/>
      <c r="THE265" s="90"/>
      <c r="THF265" s="90"/>
      <c r="THG265" s="89"/>
      <c r="THH265" s="87"/>
      <c r="THI265" s="87"/>
      <c r="THJ265" s="88"/>
      <c r="THK265" s="80"/>
      <c r="THL265" s="87"/>
      <c r="THM265" s="89"/>
      <c r="THN265" s="89"/>
      <c r="THO265" s="90"/>
      <c r="THP265" s="90"/>
      <c r="THQ265" s="89"/>
      <c r="THR265" s="87"/>
      <c r="THS265" s="87"/>
      <c r="THT265" s="88"/>
      <c r="THU265" s="80"/>
      <c r="THV265" s="87"/>
      <c r="THW265" s="89"/>
      <c r="THX265" s="89"/>
      <c r="THY265" s="90"/>
      <c r="THZ265" s="90"/>
      <c r="TIA265" s="89"/>
      <c r="TIB265" s="87"/>
      <c r="TIC265" s="87"/>
      <c r="TID265" s="88"/>
      <c r="TIE265" s="80"/>
      <c r="TIF265" s="87"/>
      <c r="TIG265" s="89"/>
      <c r="TIH265" s="89"/>
      <c r="TII265" s="90"/>
      <c r="TIJ265" s="90"/>
      <c r="TIK265" s="89"/>
      <c r="TIL265" s="87"/>
      <c r="TIM265" s="87"/>
      <c r="TIN265" s="88"/>
      <c r="TIO265" s="80"/>
      <c r="TIP265" s="87"/>
      <c r="TIQ265" s="89"/>
      <c r="TIR265" s="89"/>
      <c r="TIS265" s="90"/>
      <c r="TIT265" s="90"/>
      <c r="TIU265" s="89"/>
      <c r="TIV265" s="87"/>
      <c r="TIW265" s="87"/>
      <c r="TIX265" s="88"/>
      <c r="TIY265" s="80"/>
      <c r="TIZ265" s="87"/>
      <c r="TJA265" s="89"/>
      <c r="TJB265" s="89"/>
      <c r="TJC265" s="90"/>
      <c r="TJD265" s="90"/>
      <c r="TJE265" s="89"/>
      <c r="TJF265" s="87"/>
      <c r="TJG265" s="87"/>
      <c r="TJH265" s="88"/>
      <c r="TJI265" s="80"/>
      <c r="TJJ265" s="87"/>
      <c r="TJK265" s="89"/>
      <c r="TJL265" s="89"/>
      <c r="TJM265" s="90"/>
      <c r="TJN265" s="90"/>
      <c r="TJO265" s="89"/>
      <c r="TJP265" s="87"/>
      <c r="TJQ265" s="87"/>
      <c r="TJR265" s="88"/>
      <c r="TJS265" s="80"/>
      <c r="TJT265" s="87"/>
      <c r="TJU265" s="89"/>
      <c r="TJV265" s="89"/>
      <c r="TJW265" s="90"/>
      <c r="TJX265" s="90"/>
      <c r="TJY265" s="89"/>
      <c r="TJZ265" s="87"/>
      <c r="TKA265" s="87"/>
      <c r="TKB265" s="88"/>
      <c r="TKC265" s="80"/>
      <c r="TKD265" s="87"/>
      <c r="TKE265" s="89"/>
      <c r="TKF265" s="89"/>
      <c r="TKG265" s="90"/>
      <c r="TKH265" s="90"/>
      <c r="TKI265" s="89"/>
      <c r="TKJ265" s="87"/>
      <c r="TKK265" s="87"/>
      <c r="TKL265" s="88"/>
      <c r="TKM265" s="80"/>
      <c r="TKN265" s="87"/>
      <c r="TKO265" s="89"/>
      <c r="TKP265" s="89"/>
      <c r="TKQ265" s="90"/>
      <c r="TKR265" s="90"/>
      <c r="TKS265" s="89"/>
      <c r="TKT265" s="87"/>
      <c r="TKU265" s="87"/>
      <c r="TKV265" s="88"/>
      <c r="TKW265" s="80"/>
      <c r="TKX265" s="87"/>
      <c r="TKY265" s="89"/>
      <c r="TKZ265" s="89"/>
      <c r="TLA265" s="90"/>
      <c r="TLB265" s="90"/>
      <c r="TLC265" s="89"/>
      <c r="TLD265" s="87"/>
      <c r="TLE265" s="87"/>
      <c r="TLF265" s="88"/>
      <c r="TLG265" s="80"/>
      <c r="TLH265" s="87"/>
      <c r="TLI265" s="89"/>
      <c r="TLJ265" s="89"/>
      <c r="TLK265" s="90"/>
      <c r="TLL265" s="90"/>
      <c r="TLM265" s="89"/>
      <c r="TLN265" s="87"/>
      <c r="TLO265" s="87"/>
      <c r="TLP265" s="88"/>
      <c r="TLQ265" s="80"/>
      <c r="TLR265" s="87"/>
      <c r="TLS265" s="89"/>
      <c r="TLT265" s="89"/>
      <c r="TLU265" s="90"/>
      <c r="TLV265" s="90"/>
      <c r="TLW265" s="89"/>
      <c r="TLX265" s="87"/>
      <c r="TLY265" s="87"/>
      <c r="TLZ265" s="88"/>
      <c r="TMA265" s="80"/>
      <c r="TMB265" s="87"/>
      <c r="TMC265" s="89"/>
      <c r="TMD265" s="89"/>
      <c r="TME265" s="90"/>
      <c r="TMF265" s="90"/>
      <c r="TMG265" s="89"/>
      <c r="TMH265" s="87"/>
      <c r="TMI265" s="87"/>
      <c r="TMJ265" s="88"/>
      <c r="TMK265" s="80"/>
      <c r="TML265" s="87"/>
      <c r="TMM265" s="89"/>
      <c r="TMN265" s="89"/>
      <c r="TMO265" s="90"/>
      <c r="TMP265" s="90"/>
      <c r="TMQ265" s="89"/>
      <c r="TMR265" s="87"/>
      <c r="TMS265" s="87"/>
      <c r="TMT265" s="88"/>
      <c r="TMU265" s="80"/>
      <c r="TMV265" s="87"/>
      <c r="TMW265" s="89"/>
      <c r="TMX265" s="89"/>
      <c r="TMY265" s="90"/>
      <c r="TMZ265" s="90"/>
      <c r="TNA265" s="89"/>
      <c r="TNB265" s="87"/>
      <c r="TNC265" s="87"/>
      <c r="TND265" s="88"/>
      <c r="TNE265" s="80"/>
      <c r="TNF265" s="87"/>
      <c r="TNG265" s="89"/>
      <c r="TNH265" s="89"/>
      <c r="TNI265" s="90"/>
      <c r="TNJ265" s="90"/>
      <c r="TNK265" s="89"/>
      <c r="TNL265" s="87"/>
      <c r="TNM265" s="87"/>
      <c r="TNN265" s="88"/>
      <c r="TNO265" s="80"/>
      <c r="TNP265" s="87"/>
      <c r="TNQ265" s="89"/>
      <c r="TNR265" s="89"/>
      <c r="TNS265" s="90"/>
      <c r="TNT265" s="90"/>
      <c r="TNU265" s="89"/>
      <c r="TNV265" s="87"/>
      <c r="TNW265" s="87"/>
      <c r="TNX265" s="88"/>
      <c r="TNY265" s="80"/>
      <c r="TNZ265" s="87"/>
      <c r="TOA265" s="89"/>
      <c r="TOB265" s="89"/>
      <c r="TOC265" s="90"/>
      <c r="TOD265" s="90"/>
      <c r="TOE265" s="89"/>
      <c r="TOF265" s="87"/>
      <c r="TOG265" s="87"/>
      <c r="TOH265" s="88"/>
      <c r="TOI265" s="80"/>
      <c r="TOJ265" s="87"/>
      <c r="TOK265" s="89"/>
      <c r="TOL265" s="89"/>
      <c r="TOM265" s="90"/>
      <c r="TON265" s="90"/>
      <c r="TOO265" s="89"/>
      <c r="TOP265" s="87"/>
      <c r="TOQ265" s="87"/>
      <c r="TOR265" s="88"/>
      <c r="TOS265" s="80"/>
      <c r="TOT265" s="87"/>
      <c r="TOU265" s="89"/>
      <c r="TOV265" s="89"/>
      <c r="TOW265" s="90"/>
      <c r="TOX265" s="90"/>
      <c r="TOY265" s="89"/>
      <c r="TOZ265" s="87"/>
      <c r="TPA265" s="87"/>
      <c r="TPB265" s="88"/>
      <c r="TPC265" s="80"/>
      <c r="TPD265" s="87"/>
      <c r="TPE265" s="89"/>
      <c r="TPF265" s="89"/>
      <c r="TPG265" s="90"/>
      <c r="TPH265" s="90"/>
      <c r="TPI265" s="89"/>
      <c r="TPJ265" s="87"/>
      <c r="TPK265" s="87"/>
      <c r="TPL265" s="88"/>
      <c r="TPM265" s="80"/>
      <c r="TPN265" s="87"/>
      <c r="TPO265" s="89"/>
      <c r="TPP265" s="89"/>
      <c r="TPQ265" s="90"/>
      <c r="TPR265" s="90"/>
      <c r="TPS265" s="89"/>
      <c r="TPT265" s="87"/>
      <c r="TPU265" s="87"/>
      <c r="TPV265" s="88"/>
      <c r="TPW265" s="80"/>
      <c r="TPX265" s="87"/>
      <c r="TPY265" s="89"/>
      <c r="TPZ265" s="89"/>
      <c r="TQA265" s="90"/>
      <c r="TQB265" s="90"/>
      <c r="TQC265" s="89"/>
      <c r="TQD265" s="87"/>
      <c r="TQE265" s="87"/>
      <c r="TQF265" s="88"/>
      <c r="TQG265" s="80"/>
      <c r="TQH265" s="87"/>
      <c r="TQI265" s="89"/>
      <c r="TQJ265" s="89"/>
      <c r="TQK265" s="90"/>
      <c r="TQL265" s="90"/>
      <c r="TQM265" s="89"/>
      <c r="TQN265" s="87"/>
      <c r="TQO265" s="87"/>
      <c r="TQP265" s="88"/>
      <c r="TQQ265" s="80"/>
      <c r="TQR265" s="87"/>
      <c r="TQS265" s="89"/>
      <c r="TQT265" s="89"/>
      <c r="TQU265" s="90"/>
      <c r="TQV265" s="90"/>
      <c r="TQW265" s="89"/>
      <c r="TQX265" s="87"/>
      <c r="TQY265" s="87"/>
      <c r="TQZ265" s="88"/>
      <c r="TRA265" s="80"/>
      <c r="TRB265" s="87"/>
      <c r="TRC265" s="89"/>
      <c r="TRD265" s="89"/>
      <c r="TRE265" s="90"/>
      <c r="TRF265" s="90"/>
      <c r="TRG265" s="89"/>
      <c r="TRH265" s="87"/>
      <c r="TRI265" s="87"/>
      <c r="TRJ265" s="88"/>
      <c r="TRK265" s="80"/>
      <c r="TRL265" s="87"/>
      <c r="TRM265" s="89"/>
      <c r="TRN265" s="89"/>
      <c r="TRO265" s="90"/>
      <c r="TRP265" s="90"/>
      <c r="TRQ265" s="89"/>
      <c r="TRR265" s="87"/>
      <c r="TRS265" s="87"/>
      <c r="TRT265" s="88"/>
      <c r="TRU265" s="80"/>
      <c r="TRV265" s="87"/>
      <c r="TRW265" s="89"/>
      <c r="TRX265" s="89"/>
      <c r="TRY265" s="90"/>
      <c r="TRZ265" s="90"/>
      <c r="TSA265" s="89"/>
      <c r="TSB265" s="87"/>
      <c r="TSC265" s="87"/>
      <c r="TSD265" s="88"/>
      <c r="TSE265" s="80"/>
      <c r="TSF265" s="87"/>
      <c r="TSG265" s="89"/>
      <c r="TSH265" s="89"/>
      <c r="TSI265" s="90"/>
      <c r="TSJ265" s="90"/>
      <c r="TSK265" s="89"/>
      <c r="TSL265" s="87"/>
      <c r="TSM265" s="87"/>
      <c r="TSN265" s="88"/>
      <c r="TSO265" s="80"/>
      <c r="TSP265" s="87"/>
      <c r="TSQ265" s="89"/>
      <c r="TSR265" s="89"/>
      <c r="TSS265" s="90"/>
      <c r="TST265" s="90"/>
      <c r="TSU265" s="89"/>
      <c r="TSV265" s="87"/>
      <c r="TSW265" s="87"/>
      <c r="TSX265" s="88"/>
      <c r="TSY265" s="80"/>
      <c r="TSZ265" s="87"/>
      <c r="TTA265" s="89"/>
      <c r="TTB265" s="89"/>
      <c r="TTC265" s="90"/>
      <c r="TTD265" s="90"/>
      <c r="TTE265" s="89"/>
      <c r="TTF265" s="87"/>
      <c r="TTG265" s="87"/>
      <c r="TTH265" s="88"/>
      <c r="TTI265" s="80"/>
      <c r="TTJ265" s="87"/>
      <c r="TTK265" s="89"/>
      <c r="TTL265" s="89"/>
      <c r="TTM265" s="90"/>
      <c r="TTN265" s="90"/>
      <c r="TTO265" s="89"/>
      <c r="TTP265" s="87"/>
      <c r="TTQ265" s="87"/>
      <c r="TTR265" s="88"/>
      <c r="TTS265" s="80"/>
      <c r="TTT265" s="87"/>
      <c r="TTU265" s="89"/>
      <c r="TTV265" s="89"/>
      <c r="TTW265" s="90"/>
      <c r="TTX265" s="90"/>
      <c r="TTY265" s="89"/>
      <c r="TTZ265" s="87"/>
      <c r="TUA265" s="87"/>
      <c r="TUB265" s="88"/>
      <c r="TUC265" s="80"/>
      <c r="TUD265" s="87"/>
      <c r="TUE265" s="89"/>
      <c r="TUF265" s="89"/>
      <c r="TUG265" s="90"/>
      <c r="TUH265" s="90"/>
      <c r="TUI265" s="89"/>
      <c r="TUJ265" s="87"/>
      <c r="TUK265" s="87"/>
      <c r="TUL265" s="88"/>
      <c r="TUM265" s="80"/>
      <c r="TUN265" s="87"/>
      <c r="TUO265" s="89"/>
      <c r="TUP265" s="89"/>
      <c r="TUQ265" s="90"/>
      <c r="TUR265" s="90"/>
      <c r="TUS265" s="89"/>
      <c r="TUT265" s="87"/>
      <c r="TUU265" s="87"/>
      <c r="TUV265" s="88"/>
      <c r="TUW265" s="80"/>
      <c r="TUX265" s="87"/>
      <c r="TUY265" s="89"/>
      <c r="TUZ265" s="89"/>
      <c r="TVA265" s="90"/>
      <c r="TVB265" s="90"/>
      <c r="TVC265" s="89"/>
      <c r="TVD265" s="87"/>
      <c r="TVE265" s="87"/>
      <c r="TVF265" s="88"/>
      <c r="TVG265" s="80"/>
      <c r="TVH265" s="87"/>
      <c r="TVI265" s="89"/>
      <c r="TVJ265" s="89"/>
      <c r="TVK265" s="90"/>
      <c r="TVL265" s="90"/>
      <c r="TVM265" s="89"/>
      <c r="TVN265" s="87"/>
      <c r="TVO265" s="87"/>
      <c r="TVP265" s="88"/>
      <c r="TVQ265" s="80"/>
      <c r="TVR265" s="87"/>
      <c r="TVS265" s="89"/>
      <c r="TVT265" s="89"/>
      <c r="TVU265" s="90"/>
      <c r="TVV265" s="90"/>
      <c r="TVW265" s="89"/>
      <c r="TVX265" s="87"/>
      <c r="TVY265" s="87"/>
      <c r="TVZ265" s="88"/>
      <c r="TWA265" s="80"/>
      <c r="TWB265" s="87"/>
      <c r="TWC265" s="89"/>
      <c r="TWD265" s="89"/>
      <c r="TWE265" s="90"/>
      <c r="TWF265" s="90"/>
      <c r="TWG265" s="89"/>
      <c r="TWH265" s="87"/>
      <c r="TWI265" s="87"/>
      <c r="TWJ265" s="88"/>
      <c r="TWK265" s="80"/>
      <c r="TWL265" s="87"/>
      <c r="TWM265" s="89"/>
      <c r="TWN265" s="89"/>
      <c r="TWO265" s="90"/>
      <c r="TWP265" s="90"/>
      <c r="TWQ265" s="89"/>
      <c r="TWR265" s="87"/>
      <c r="TWS265" s="87"/>
      <c r="TWT265" s="88"/>
      <c r="TWU265" s="80"/>
      <c r="TWV265" s="87"/>
      <c r="TWW265" s="89"/>
      <c r="TWX265" s="89"/>
      <c r="TWY265" s="90"/>
      <c r="TWZ265" s="90"/>
      <c r="TXA265" s="89"/>
      <c r="TXB265" s="87"/>
      <c r="TXC265" s="87"/>
      <c r="TXD265" s="88"/>
      <c r="TXE265" s="80"/>
      <c r="TXF265" s="87"/>
      <c r="TXG265" s="89"/>
      <c r="TXH265" s="89"/>
      <c r="TXI265" s="90"/>
      <c r="TXJ265" s="90"/>
      <c r="TXK265" s="89"/>
      <c r="TXL265" s="87"/>
      <c r="TXM265" s="87"/>
      <c r="TXN265" s="88"/>
      <c r="TXO265" s="80"/>
      <c r="TXP265" s="87"/>
      <c r="TXQ265" s="89"/>
      <c r="TXR265" s="89"/>
      <c r="TXS265" s="90"/>
      <c r="TXT265" s="90"/>
      <c r="TXU265" s="89"/>
      <c r="TXV265" s="87"/>
      <c r="TXW265" s="87"/>
      <c r="TXX265" s="88"/>
      <c r="TXY265" s="80"/>
      <c r="TXZ265" s="87"/>
      <c r="TYA265" s="89"/>
      <c r="TYB265" s="89"/>
      <c r="TYC265" s="90"/>
      <c r="TYD265" s="90"/>
      <c r="TYE265" s="89"/>
      <c r="TYF265" s="87"/>
      <c r="TYG265" s="87"/>
      <c r="TYH265" s="88"/>
      <c r="TYI265" s="80"/>
      <c r="TYJ265" s="87"/>
      <c r="TYK265" s="89"/>
      <c r="TYL265" s="89"/>
      <c r="TYM265" s="90"/>
      <c r="TYN265" s="90"/>
      <c r="TYO265" s="89"/>
      <c r="TYP265" s="87"/>
      <c r="TYQ265" s="87"/>
      <c r="TYR265" s="88"/>
      <c r="TYS265" s="80"/>
      <c r="TYT265" s="87"/>
      <c r="TYU265" s="89"/>
      <c r="TYV265" s="89"/>
      <c r="TYW265" s="90"/>
      <c r="TYX265" s="90"/>
      <c r="TYY265" s="89"/>
      <c r="TYZ265" s="87"/>
      <c r="TZA265" s="87"/>
      <c r="TZB265" s="88"/>
      <c r="TZC265" s="80"/>
      <c r="TZD265" s="87"/>
      <c r="TZE265" s="89"/>
      <c r="TZF265" s="89"/>
      <c r="TZG265" s="90"/>
      <c r="TZH265" s="90"/>
      <c r="TZI265" s="89"/>
      <c r="TZJ265" s="87"/>
      <c r="TZK265" s="87"/>
      <c r="TZL265" s="88"/>
      <c r="TZM265" s="80"/>
      <c r="TZN265" s="87"/>
      <c r="TZO265" s="89"/>
      <c r="TZP265" s="89"/>
      <c r="TZQ265" s="90"/>
      <c r="TZR265" s="90"/>
      <c r="TZS265" s="89"/>
      <c r="TZT265" s="87"/>
      <c r="TZU265" s="87"/>
      <c r="TZV265" s="88"/>
      <c r="TZW265" s="80"/>
      <c r="TZX265" s="87"/>
      <c r="TZY265" s="89"/>
      <c r="TZZ265" s="89"/>
      <c r="UAA265" s="90"/>
      <c r="UAB265" s="90"/>
      <c r="UAC265" s="89"/>
      <c r="UAD265" s="87"/>
      <c r="UAE265" s="87"/>
      <c r="UAF265" s="88"/>
      <c r="UAG265" s="80"/>
      <c r="UAH265" s="87"/>
      <c r="UAI265" s="89"/>
      <c r="UAJ265" s="89"/>
      <c r="UAK265" s="90"/>
      <c r="UAL265" s="90"/>
      <c r="UAM265" s="89"/>
      <c r="UAN265" s="87"/>
      <c r="UAO265" s="87"/>
      <c r="UAP265" s="88"/>
      <c r="UAQ265" s="80"/>
      <c r="UAR265" s="87"/>
      <c r="UAS265" s="89"/>
      <c r="UAT265" s="89"/>
      <c r="UAU265" s="90"/>
      <c r="UAV265" s="90"/>
      <c r="UAW265" s="89"/>
      <c r="UAX265" s="87"/>
      <c r="UAY265" s="87"/>
      <c r="UAZ265" s="88"/>
      <c r="UBA265" s="80"/>
      <c r="UBB265" s="87"/>
      <c r="UBC265" s="89"/>
      <c r="UBD265" s="89"/>
      <c r="UBE265" s="90"/>
      <c r="UBF265" s="90"/>
      <c r="UBG265" s="89"/>
      <c r="UBH265" s="87"/>
      <c r="UBI265" s="87"/>
      <c r="UBJ265" s="88"/>
      <c r="UBK265" s="80"/>
      <c r="UBL265" s="87"/>
      <c r="UBM265" s="89"/>
      <c r="UBN265" s="89"/>
      <c r="UBO265" s="90"/>
      <c r="UBP265" s="90"/>
      <c r="UBQ265" s="89"/>
      <c r="UBR265" s="87"/>
      <c r="UBS265" s="87"/>
      <c r="UBT265" s="88"/>
      <c r="UBU265" s="80"/>
      <c r="UBV265" s="87"/>
      <c r="UBW265" s="89"/>
      <c r="UBX265" s="89"/>
      <c r="UBY265" s="90"/>
      <c r="UBZ265" s="90"/>
      <c r="UCA265" s="89"/>
      <c r="UCB265" s="87"/>
      <c r="UCC265" s="87"/>
      <c r="UCD265" s="88"/>
      <c r="UCE265" s="80"/>
      <c r="UCF265" s="87"/>
      <c r="UCG265" s="89"/>
      <c r="UCH265" s="89"/>
      <c r="UCI265" s="90"/>
      <c r="UCJ265" s="90"/>
      <c r="UCK265" s="89"/>
      <c r="UCL265" s="87"/>
      <c r="UCM265" s="87"/>
      <c r="UCN265" s="88"/>
      <c r="UCO265" s="80"/>
      <c r="UCP265" s="87"/>
      <c r="UCQ265" s="89"/>
      <c r="UCR265" s="89"/>
      <c r="UCS265" s="90"/>
      <c r="UCT265" s="90"/>
      <c r="UCU265" s="89"/>
      <c r="UCV265" s="87"/>
      <c r="UCW265" s="87"/>
      <c r="UCX265" s="88"/>
      <c r="UCY265" s="80"/>
      <c r="UCZ265" s="87"/>
      <c r="UDA265" s="89"/>
      <c r="UDB265" s="89"/>
      <c r="UDC265" s="90"/>
      <c r="UDD265" s="90"/>
      <c r="UDE265" s="89"/>
      <c r="UDF265" s="87"/>
      <c r="UDG265" s="87"/>
      <c r="UDH265" s="88"/>
      <c r="UDI265" s="80"/>
      <c r="UDJ265" s="87"/>
      <c r="UDK265" s="89"/>
      <c r="UDL265" s="89"/>
      <c r="UDM265" s="90"/>
      <c r="UDN265" s="90"/>
      <c r="UDO265" s="89"/>
      <c r="UDP265" s="87"/>
      <c r="UDQ265" s="87"/>
      <c r="UDR265" s="88"/>
      <c r="UDS265" s="80"/>
      <c r="UDT265" s="87"/>
      <c r="UDU265" s="89"/>
      <c r="UDV265" s="89"/>
      <c r="UDW265" s="90"/>
      <c r="UDX265" s="90"/>
      <c r="UDY265" s="89"/>
      <c r="UDZ265" s="87"/>
      <c r="UEA265" s="87"/>
      <c r="UEB265" s="88"/>
      <c r="UEC265" s="80"/>
      <c r="UED265" s="87"/>
      <c r="UEE265" s="89"/>
      <c r="UEF265" s="89"/>
      <c r="UEG265" s="90"/>
      <c r="UEH265" s="90"/>
      <c r="UEI265" s="89"/>
      <c r="UEJ265" s="87"/>
      <c r="UEK265" s="87"/>
      <c r="UEL265" s="88"/>
      <c r="UEM265" s="80"/>
      <c r="UEN265" s="87"/>
      <c r="UEO265" s="89"/>
      <c r="UEP265" s="89"/>
      <c r="UEQ265" s="90"/>
      <c r="UER265" s="90"/>
      <c r="UES265" s="89"/>
      <c r="UET265" s="87"/>
      <c r="UEU265" s="87"/>
      <c r="UEV265" s="88"/>
      <c r="UEW265" s="80"/>
      <c r="UEX265" s="87"/>
      <c r="UEY265" s="89"/>
      <c r="UEZ265" s="89"/>
      <c r="UFA265" s="90"/>
      <c r="UFB265" s="90"/>
      <c r="UFC265" s="89"/>
      <c r="UFD265" s="87"/>
      <c r="UFE265" s="87"/>
      <c r="UFF265" s="88"/>
      <c r="UFG265" s="80"/>
      <c r="UFH265" s="87"/>
      <c r="UFI265" s="89"/>
      <c r="UFJ265" s="89"/>
      <c r="UFK265" s="90"/>
      <c r="UFL265" s="90"/>
      <c r="UFM265" s="89"/>
      <c r="UFN265" s="87"/>
      <c r="UFO265" s="87"/>
      <c r="UFP265" s="88"/>
      <c r="UFQ265" s="80"/>
      <c r="UFR265" s="87"/>
      <c r="UFS265" s="89"/>
      <c r="UFT265" s="89"/>
      <c r="UFU265" s="90"/>
      <c r="UFV265" s="90"/>
      <c r="UFW265" s="89"/>
      <c r="UFX265" s="87"/>
      <c r="UFY265" s="87"/>
      <c r="UFZ265" s="88"/>
      <c r="UGA265" s="80"/>
      <c r="UGB265" s="87"/>
      <c r="UGC265" s="89"/>
      <c r="UGD265" s="89"/>
      <c r="UGE265" s="90"/>
      <c r="UGF265" s="90"/>
      <c r="UGG265" s="89"/>
      <c r="UGH265" s="87"/>
      <c r="UGI265" s="87"/>
      <c r="UGJ265" s="88"/>
      <c r="UGK265" s="80"/>
      <c r="UGL265" s="87"/>
      <c r="UGM265" s="89"/>
      <c r="UGN265" s="89"/>
      <c r="UGO265" s="90"/>
      <c r="UGP265" s="90"/>
      <c r="UGQ265" s="89"/>
      <c r="UGR265" s="87"/>
      <c r="UGS265" s="87"/>
      <c r="UGT265" s="88"/>
      <c r="UGU265" s="80"/>
      <c r="UGV265" s="87"/>
      <c r="UGW265" s="89"/>
      <c r="UGX265" s="89"/>
      <c r="UGY265" s="90"/>
      <c r="UGZ265" s="90"/>
      <c r="UHA265" s="89"/>
      <c r="UHB265" s="87"/>
      <c r="UHC265" s="87"/>
      <c r="UHD265" s="88"/>
      <c r="UHE265" s="80"/>
      <c r="UHF265" s="87"/>
      <c r="UHG265" s="89"/>
      <c r="UHH265" s="89"/>
      <c r="UHI265" s="90"/>
      <c r="UHJ265" s="90"/>
      <c r="UHK265" s="89"/>
      <c r="UHL265" s="87"/>
      <c r="UHM265" s="87"/>
      <c r="UHN265" s="88"/>
      <c r="UHO265" s="80"/>
      <c r="UHP265" s="87"/>
      <c r="UHQ265" s="89"/>
      <c r="UHR265" s="89"/>
      <c r="UHS265" s="90"/>
      <c r="UHT265" s="90"/>
      <c r="UHU265" s="89"/>
      <c r="UHV265" s="87"/>
      <c r="UHW265" s="87"/>
      <c r="UHX265" s="88"/>
      <c r="UHY265" s="80"/>
      <c r="UHZ265" s="87"/>
      <c r="UIA265" s="89"/>
      <c r="UIB265" s="89"/>
      <c r="UIC265" s="90"/>
      <c r="UID265" s="90"/>
      <c r="UIE265" s="89"/>
      <c r="UIF265" s="87"/>
      <c r="UIG265" s="87"/>
      <c r="UIH265" s="88"/>
      <c r="UII265" s="80"/>
      <c r="UIJ265" s="87"/>
      <c r="UIK265" s="89"/>
      <c r="UIL265" s="89"/>
      <c r="UIM265" s="90"/>
      <c r="UIN265" s="90"/>
      <c r="UIO265" s="89"/>
      <c r="UIP265" s="87"/>
      <c r="UIQ265" s="87"/>
      <c r="UIR265" s="88"/>
      <c r="UIS265" s="80"/>
      <c r="UIT265" s="87"/>
      <c r="UIU265" s="89"/>
      <c r="UIV265" s="89"/>
      <c r="UIW265" s="90"/>
      <c r="UIX265" s="90"/>
      <c r="UIY265" s="89"/>
      <c r="UIZ265" s="87"/>
      <c r="UJA265" s="87"/>
      <c r="UJB265" s="88"/>
      <c r="UJC265" s="80"/>
      <c r="UJD265" s="87"/>
      <c r="UJE265" s="89"/>
      <c r="UJF265" s="89"/>
      <c r="UJG265" s="90"/>
      <c r="UJH265" s="90"/>
      <c r="UJI265" s="89"/>
      <c r="UJJ265" s="87"/>
      <c r="UJK265" s="87"/>
      <c r="UJL265" s="88"/>
      <c r="UJM265" s="80"/>
      <c r="UJN265" s="87"/>
      <c r="UJO265" s="89"/>
      <c r="UJP265" s="89"/>
      <c r="UJQ265" s="90"/>
      <c r="UJR265" s="90"/>
      <c r="UJS265" s="89"/>
      <c r="UJT265" s="87"/>
      <c r="UJU265" s="87"/>
      <c r="UJV265" s="88"/>
      <c r="UJW265" s="80"/>
      <c r="UJX265" s="87"/>
      <c r="UJY265" s="89"/>
      <c r="UJZ265" s="89"/>
      <c r="UKA265" s="90"/>
      <c r="UKB265" s="90"/>
      <c r="UKC265" s="89"/>
      <c r="UKD265" s="87"/>
      <c r="UKE265" s="87"/>
      <c r="UKF265" s="88"/>
      <c r="UKG265" s="80"/>
      <c r="UKH265" s="87"/>
      <c r="UKI265" s="89"/>
      <c r="UKJ265" s="89"/>
      <c r="UKK265" s="90"/>
      <c r="UKL265" s="90"/>
      <c r="UKM265" s="89"/>
      <c r="UKN265" s="87"/>
      <c r="UKO265" s="87"/>
      <c r="UKP265" s="88"/>
      <c r="UKQ265" s="80"/>
      <c r="UKR265" s="87"/>
      <c r="UKS265" s="89"/>
      <c r="UKT265" s="89"/>
      <c r="UKU265" s="90"/>
      <c r="UKV265" s="90"/>
      <c r="UKW265" s="89"/>
      <c r="UKX265" s="87"/>
      <c r="UKY265" s="87"/>
      <c r="UKZ265" s="88"/>
      <c r="ULA265" s="80"/>
      <c r="ULB265" s="87"/>
      <c r="ULC265" s="89"/>
      <c r="ULD265" s="89"/>
      <c r="ULE265" s="90"/>
      <c r="ULF265" s="90"/>
      <c r="ULG265" s="89"/>
      <c r="ULH265" s="87"/>
      <c r="ULI265" s="87"/>
      <c r="ULJ265" s="88"/>
      <c r="ULK265" s="80"/>
      <c r="ULL265" s="87"/>
      <c r="ULM265" s="89"/>
      <c r="ULN265" s="89"/>
      <c r="ULO265" s="90"/>
      <c r="ULP265" s="90"/>
      <c r="ULQ265" s="89"/>
      <c r="ULR265" s="87"/>
      <c r="ULS265" s="87"/>
      <c r="ULT265" s="88"/>
      <c r="ULU265" s="80"/>
      <c r="ULV265" s="87"/>
      <c r="ULW265" s="89"/>
      <c r="ULX265" s="89"/>
      <c r="ULY265" s="90"/>
      <c r="ULZ265" s="90"/>
      <c r="UMA265" s="89"/>
      <c r="UMB265" s="87"/>
      <c r="UMC265" s="87"/>
      <c r="UMD265" s="88"/>
      <c r="UME265" s="80"/>
      <c r="UMF265" s="87"/>
      <c r="UMG265" s="89"/>
      <c r="UMH265" s="89"/>
      <c r="UMI265" s="90"/>
      <c r="UMJ265" s="90"/>
      <c r="UMK265" s="89"/>
      <c r="UML265" s="87"/>
      <c r="UMM265" s="87"/>
      <c r="UMN265" s="88"/>
      <c r="UMO265" s="80"/>
      <c r="UMP265" s="87"/>
      <c r="UMQ265" s="89"/>
      <c r="UMR265" s="89"/>
      <c r="UMS265" s="90"/>
      <c r="UMT265" s="90"/>
      <c r="UMU265" s="89"/>
      <c r="UMV265" s="87"/>
      <c r="UMW265" s="87"/>
      <c r="UMX265" s="88"/>
      <c r="UMY265" s="80"/>
      <c r="UMZ265" s="87"/>
      <c r="UNA265" s="89"/>
      <c r="UNB265" s="89"/>
      <c r="UNC265" s="90"/>
      <c r="UND265" s="90"/>
      <c r="UNE265" s="89"/>
      <c r="UNF265" s="87"/>
      <c r="UNG265" s="87"/>
      <c r="UNH265" s="88"/>
      <c r="UNI265" s="80"/>
      <c r="UNJ265" s="87"/>
      <c r="UNK265" s="89"/>
      <c r="UNL265" s="89"/>
      <c r="UNM265" s="90"/>
      <c r="UNN265" s="90"/>
      <c r="UNO265" s="89"/>
      <c r="UNP265" s="87"/>
      <c r="UNQ265" s="87"/>
      <c r="UNR265" s="88"/>
      <c r="UNS265" s="80"/>
      <c r="UNT265" s="87"/>
      <c r="UNU265" s="89"/>
      <c r="UNV265" s="89"/>
      <c r="UNW265" s="90"/>
      <c r="UNX265" s="90"/>
      <c r="UNY265" s="89"/>
      <c r="UNZ265" s="87"/>
      <c r="UOA265" s="87"/>
      <c r="UOB265" s="88"/>
      <c r="UOC265" s="80"/>
      <c r="UOD265" s="87"/>
      <c r="UOE265" s="89"/>
      <c r="UOF265" s="89"/>
      <c r="UOG265" s="90"/>
      <c r="UOH265" s="90"/>
      <c r="UOI265" s="89"/>
      <c r="UOJ265" s="87"/>
      <c r="UOK265" s="87"/>
      <c r="UOL265" s="88"/>
      <c r="UOM265" s="80"/>
      <c r="UON265" s="87"/>
      <c r="UOO265" s="89"/>
      <c r="UOP265" s="89"/>
      <c r="UOQ265" s="90"/>
      <c r="UOR265" s="90"/>
      <c r="UOS265" s="89"/>
      <c r="UOT265" s="87"/>
      <c r="UOU265" s="87"/>
      <c r="UOV265" s="88"/>
      <c r="UOW265" s="80"/>
      <c r="UOX265" s="87"/>
      <c r="UOY265" s="89"/>
      <c r="UOZ265" s="89"/>
      <c r="UPA265" s="90"/>
      <c r="UPB265" s="90"/>
      <c r="UPC265" s="89"/>
      <c r="UPD265" s="87"/>
      <c r="UPE265" s="87"/>
      <c r="UPF265" s="88"/>
      <c r="UPG265" s="80"/>
      <c r="UPH265" s="87"/>
      <c r="UPI265" s="89"/>
      <c r="UPJ265" s="89"/>
      <c r="UPK265" s="90"/>
      <c r="UPL265" s="90"/>
      <c r="UPM265" s="89"/>
      <c r="UPN265" s="87"/>
      <c r="UPO265" s="87"/>
      <c r="UPP265" s="88"/>
      <c r="UPQ265" s="80"/>
      <c r="UPR265" s="87"/>
      <c r="UPS265" s="89"/>
      <c r="UPT265" s="89"/>
      <c r="UPU265" s="90"/>
      <c r="UPV265" s="90"/>
      <c r="UPW265" s="89"/>
      <c r="UPX265" s="87"/>
      <c r="UPY265" s="87"/>
      <c r="UPZ265" s="88"/>
      <c r="UQA265" s="80"/>
      <c r="UQB265" s="87"/>
      <c r="UQC265" s="89"/>
      <c r="UQD265" s="89"/>
      <c r="UQE265" s="90"/>
      <c r="UQF265" s="90"/>
      <c r="UQG265" s="89"/>
      <c r="UQH265" s="87"/>
      <c r="UQI265" s="87"/>
      <c r="UQJ265" s="88"/>
      <c r="UQK265" s="80"/>
      <c r="UQL265" s="87"/>
      <c r="UQM265" s="89"/>
      <c r="UQN265" s="89"/>
      <c r="UQO265" s="90"/>
      <c r="UQP265" s="90"/>
      <c r="UQQ265" s="89"/>
      <c r="UQR265" s="87"/>
      <c r="UQS265" s="87"/>
      <c r="UQT265" s="88"/>
      <c r="UQU265" s="80"/>
      <c r="UQV265" s="87"/>
      <c r="UQW265" s="89"/>
      <c r="UQX265" s="89"/>
      <c r="UQY265" s="90"/>
      <c r="UQZ265" s="90"/>
      <c r="URA265" s="89"/>
      <c r="URB265" s="87"/>
      <c r="URC265" s="87"/>
      <c r="URD265" s="88"/>
      <c r="URE265" s="80"/>
      <c r="URF265" s="87"/>
      <c r="URG265" s="89"/>
      <c r="URH265" s="89"/>
      <c r="URI265" s="90"/>
      <c r="URJ265" s="90"/>
      <c r="URK265" s="89"/>
      <c r="URL265" s="87"/>
      <c r="URM265" s="87"/>
      <c r="URN265" s="88"/>
      <c r="URO265" s="80"/>
      <c r="URP265" s="87"/>
      <c r="URQ265" s="89"/>
      <c r="URR265" s="89"/>
      <c r="URS265" s="90"/>
      <c r="URT265" s="90"/>
      <c r="URU265" s="89"/>
      <c r="URV265" s="87"/>
      <c r="URW265" s="87"/>
      <c r="URX265" s="88"/>
      <c r="URY265" s="80"/>
      <c r="URZ265" s="87"/>
      <c r="USA265" s="89"/>
      <c r="USB265" s="89"/>
      <c r="USC265" s="90"/>
      <c r="USD265" s="90"/>
      <c r="USE265" s="89"/>
      <c r="USF265" s="87"/>
      <c r="USG265" s="87"/>
      <c r="USH265" s="88"/>
      <c r="USI265" s="80"/>
      <c r="USJ265" s="87"/>
      <c r="USK265" s="89"/>
      <c r="USL265" s="89"/>
      <c r="USM265" s="90"/>
      <c r="USN265" s="90"/>
      <c r="USO265" s="89"/>
      <c r="USP265" s="87"/>
      <c r="USQ265" s="87"/>
      <c r="USR265" s="88"/>
      <c r="USS265" s="80"/>
      <c r="UST265" s="87"/>
      <c r="USU265" s="89"/>
      <c r="USV265" s="89"/>
      <c r="USW265" s="90"/>
      <c r="USX265" s="90"/>
      <c r="USY265" s="89"/>
      <c r="USZ265" s="87"/>
      <c r="UTA265" s="87"/>
      <c r="UTB265" s="88"/>
      <c r="UTC265" s="80"/>
      <c r="UTD265" s="87"/>
      <c r="UTE265" s="89"/>
      <c r="UTF265" s="89"/>
      <c r="UTG265" s="90"/>
      <c r="UTH265" s="90"/>
      <c r="UTI265" s="89"/>
      <c r="UTJ265" s="87"/>
      <c r="UTK265" s="87"/>
      <c r="UTL265" s="88"/>
      <c r="UTM265" s="80"/>
      <c r="UTN265" s="87"/>
      <c r="UTO265" s="89"/>
      <c r="UTP265" s="89"/>
      <c r="UTQ265" s="90"/>
      <c r="UTR265" s="90"/>
      <c r="UTS265" s="89"/>
      <c r="UTT265" s="87"/>
      <c r="UTU265" s="87"/>
      <c r="UTV265" s="88"/>
      <c r="UTW265" s="80"/>
      <c r="UTX265" s="87"/>
      <c r="UTY265" s="89"/>
      <c r="UTZ265" s="89"/>
      <c r="UUA265" s="90"/>
      <c r="UUB265" s="90"/>
      <c r="UUC265" s="89"/>
      <c r="UUD265" s="87"/>
      <c r="UUE265" s="87"/>
      <c r="UUF265" s="88"/>
      <c r="UUG265" s="80"/>
      <c r="UUH265" s="87"/>
      <c r="UUI265" s="89"/>
      <c r="UUJ265" s="89"/>
      <c r="UUK265" s="90"/>
      <c r="UUL265" s="90"/>
      <c r="UUM265" s="89"/>
      <c r="UUN265" s="87"/>
      <c r="UUO265" s="87"/>
      <c r="UUP265" s="88"/>
      <c r="UUQ265" s="80"/>
      <c r="UUR265" s="87"/>
      <c r="UUS265" s="89"/>
      <c r="UUT265" s="89"/>
      <c r="UUU265" s="90"/>
      <c r="UUV265" s="90"/>
      <c r="UUW265" s="89"/>
      <c r="UUX265" s="87"/>
      <c r="UUY265" s="87"/>
      <c r="UUZ265" s="88"/>
      <c r="UVA265" s="80"/>
      <c r="UVB265" s="87"/>
      <c r="UVC265" s="89"/>
      <c r="UVD265" s="89"/>
      <c r="UVE265" s="90"/>
      <c r="UVF265" s="90"/>
      <c r="UVG265" s="89"/>
      <c r="UVH265" s="87"/>
      <c r="UVI265" s="87"/>
      <c r="UVJ265" s="88"/>
      <c r="UVK265" s="80"/>
      <c r="UVL265" s="87"/>
      <c r="UVM265" s="89"/>
      <c r="UVN265" s="89"/>
      <c r="UVO265" s="90"/>
      <c r="UVP265" s="90"/>
      <c r="UVQ265" s="89"/>
      <c r="UVR265" s="87"/>
      <c r="UVS265" s="87"/>
      <c r="UVT265" s="88"/>
      <c r="UVU265" s="80"/>
      <c r="UVV265" s="87"/>
      <c r="UVW265" s="89"/>
      <c r="UVX265" s="89"/>
      <c r="UVY265" s="90"/>
      <c r="UVZ265" s="90"/>
      <c r="UWA265" s="89"/>
      <c r="UWB265" s="87"/>
      <c r="UWC265" s="87"/>
      <c r="UWD265" s="88"/>
      <c r="UWE265" s="80"/>
      <c r="UWF265" s="87"/>
      <c r="UWG265" s="89"/>
      <c r="UWH265" s="89"/>
      <c r="UWI265" s="90"/>
      <c r="UWJ265" s="90"/>
      <c r="UWK265" s="89"/>
      <c r="UWL265" s="87"/>
      <c r="UWM265" s="87"/>
      <c r="UWN265" s="88"/>
      <c r="UWO265" s="80"/>
      <c r="UWP265" s="87"/>
      <c r="UWQ265" s="89"/>
      <c r="UWR265" s="89"/>
      <c r="UWS265" s="90"/>
      <c r="UWT265" s="90"/>
      <c r="UWU265" s="89"/>
      <c r="UWV265" s="87"/>
      <c r="UWW265" s="87"/>
      <c r="UWX265" s="88"/>
      <c r="UWY265" s="80"/>
      <c r="UWZ265" s="87"/>
      <c r="UXA265" s="89"/>
      <c r="UXB265" s="89"/>
      <c r="UXC265" s="90"/>
      <c r="UXD265" s="90"/>
      <c r="UXE265" s="89"/>
      <c r="UXF265" s="87"/>
      <c r="UXG265" s="87"/>
      <c r="UXH265" s="88"/>
      <c r="UXI265" s="80"/>
      <c r="UXJ265" s="87"/>
      <c r="UXK265" s="89"/>
      <c r="UXL265" s="89"/>
      <c r="UXM265" s="90"/>
      <c r="UXN265" s="90"/>
      <c r="UXO265" s="89"/>
      <c r="UXP265" s="87"/>
      <c r="UXQ265" s="87"/>
      <c r="UXR265" s="88"/>
      <c r="UXS265" s="80"/>
      <c r="UXT265" s="87"/>
      <c r="UXU265" s="89"/>
      <c r="UXV265" s="89"/>
      <c r="UXW265" s="90"/>
      <c r="UXX265" s="90"/>
      <c r="UXY265" s="89"/>
      <c r="UXZ265" s="87"/>
      <c r="UYA265" s="87"/>
      <c r="UYB265" s="88"/>
      <c r="UYC265" s="80"/>
      <c r="UYD265" s="87"/>
      <c r="UYE265" s="89"/>
      <c r="UYF265" s="89"/>
      <c r="UYG265" s="90"/>
      <c r="UYH265" s="90"/>
      <c r="UYI265" s="89"/>
      <c r="UYJ265" s="87"/>
      <c r="UYK265" s="87"/>
      <c r="UYL265" s="88"/>
      <c r="UYM265" s="80"/>
      <c r="UYN265" s="87"/>
      <c r="UYO265" s="89"/>
      <c r="UYP265" s="89"/>
      <c r="UYQ265" s="90"/>
      <c r="UYR265" s="90"/>
      <c r="UYS265" s="89"/>
      <c r="UYT265" s="87"/>
      <c r="UYU265" s="87"/>
      <c r="UYV265" s="88"/>
      <c r="UYW265" s="80"/>
      <c r="UYX265" s="87"/>
      <c r="UYY265" s="89"/>
      <c r="UYZ265" s="89"/>
      <c r="UZA265" s="90"/>
      <c r="UZB265" s="90"/>
      <c r="UZC265" s="89"/>
      <c r="UZD265" s="87"/>
      <c r="UZE265" s="87"/>
      <c r="UZF265" s="88"/>
      <c r="UZG265" s="80"/>
      <c r="UZH265" s="87"/>
      <c r="UZI265" s="89"/>
      <c r="UZJ265" s="89"/>
      <c r="UZK265" s="90"/>
      <c r="UZL265" s="90"/>
      <c r="UZM265" s="89"/>
      <c r="UZN265" s="87"/>
      <c r="UZO265" s="87"/>
      <c r="UZP265" s="88"/>
      <c r="UZQ265" s="80"/>
      <c r="UZR265" s="87"/>
      <c r="UZS265" s="89"/>
      <c r="UZT265" s="89"/>
      <c r="UZU265" s="90"/>
      <c r="UZV265" s="90"/>
      <c r="UZW265" s="89"/>
      <c r="UZX265" s="87"/>
      <c r="UZY265" s="87"/>
      <c r="UZZ265" s="88"/>
      <c r="VAA265" s="80"/>
      <c r="VAB265" s="87"/>
      <c r="VAC265" s="89"/>
      <c r="VAD265" s="89"/>
      <c r="VAE265" s="90"/>
      <c r="VAF265" s="90"/>
      <c r="VAG265" s="89"/>
      <c r="VAH265" s="87"/>
      <c r="VAI265" s="87"/>
      <c r="VAJ265" s="88"/>
      <c r="VAK265" s="80"/>
      <c r="VAL265" s="87"/>
      <c r="VAM265" s="89"/>
      <c r="VAN265" s="89"/>
      <c r="VAO265" s="90"/>
      <c r="VAP265" s="90"/>
      <c r="VAQ265" s="89"/>
      <c r="VAR265" s="87"/>
      <c r="VAS265" s="87"/>
      <c r="VAT265" s="88"/>
      <c r="VAU265" s="80"/>
      <c r="VAV265" s="87"/>
      <c r="VAW265" s="89"/>
      <c r="VAX265" s="89"/>
      <c r="VAY265" s="90"/>
      <c r="VAZ265" s="90"/>
      <c r="VBA265" s="89"/>
      <c r="VBB265" s="87"/>
      <c r="VBC265" s="87"/>
      <c r="VBD265" s="88"/>
      <c r="VBE265" s="80"/>
      <c r="VBF265" s="87"/>
      <c r="VBG265" s="89"/>
      <c r="VBH265" s="89"/>
      <c r="VBI265" s="90"/>
      <c r="VBJ265" s="90"/>
      <c r="VBK265" s="89"/>
      <c r="VBL265" s="87"/>
      <c r="VBM265" s="87"/>
      <c r="VBN265" s="88"/>
      <c r="VBO265" s="80"/>
      <c r="VBP265" s="87"/>
      <c r="VBQ265" s="89"/>
      <c r="VBR265" s="89"/>
      <c r="VBS265" s="90"/>
      <c r="VBT265" s="90"/>
      <c r="VBU265" s="89"/>
      <c r="VBV265" s="87"/>
      <c r="VBW265" s="87"/>
      <c r="VBX265" s="88"/>
      <c r="VBY265" s="80"/>
      <c r="VBZ265" s="87"/>
      <c r="VCA265" s="89"/>
      <c r="VCB265" s="89"/>
      <c r="VCC265" s="90"/>
      <c r="VCD265" s="90"/>
      <c r="VCE265" s="89"/>
      <c r="VCF265" s="87"/>
      <c r="VCG265" s="87"/>
      <c r="VCH265" s="88"/>
      <c r="VCI265" s="80"/>
      <c r="VCJ265" s="87"/>
      <c r="VCK265" s="89"/>
      <c r="VCL265" s="89"/>
      <c r="VCM265" s="90"/>
      <c r="VCN265" s="90"/>
      <c r="VCO265" s="89"/>
      <c r="VCP265" s="87"/>
      <c r="VCQ265" s="87"/>
      <c r="VCR265" s="88"/>
      <c r="VCS265" s="80"/>
      <c r="VCT265" s="87"/>
      <c r="VCU265" s="89"/>
      <c r="VCV265" s="89"/>
      <c r="VCW265" s="90"/>
      <c r="VCX265" s="90"/>
      <c r="VCY265" s="89"/>
      <c r="VCZ265" s="87"/>
      <c r="VDA265" s="87"/>
      <c r="VDB265" s="88"/>
      <c r="VDC265" s="80"/>
      <c r="VDD265" s="87"/>
      <c r="VDE265" s="89"/>
      <c r="VDF265" s="89"/>
      <c r="VDG265" s="90"/>
      <c r="VDH265" s="90"/>
      <c r="VDI265" s="89"/>
      <c r="VDJ265" s="87"/>
      <c r="VDK265" s="87"/>
      <c r="VDL265" s="88"/>
      <c r="VDM265" s="80"/>
      <c r="VDN265" s="87"/>
      <c r="VDO265" s="89"/>
      <c r="VDP265" s="89"/>
      <c r="VDQ265" s="90"/>
      <c r="VDR265" s="90"/>
      <c r="VDS265" s="89"/>
      <c r="VDT265" s="87"/>
      <c r="VDU265" s="87"/>
      <c r="VDV265" s="88"/>
      <c r="VDW265" s="80"/>
      <c r="VDX265" s="87"/>
      <c r="VDY265" s="89"/>
      <c r="VDZ265" s="89"/>
      <c r="VEA265" s="90"/>
      <c r="VEB265" s="90"/>
      <c r="VEC265" s="89"/>
      <c r="VED265" s="87"/>
      <c r="VEE265" s="87"/>
      <c r="VEF265" s="88"/>
      <c r="VEG265" s="80"/>
      <c r="VEH265" s="87"/>
      <c r="VEI265" s="89"/>
      <c r="VEJ265" s="89"/>
      <c r="VEK265" s="90"/>
      <c r="VEL265" s="90"/>
      <c r="VEM265" s="89"/>
      <c r="VEN265" s="87"/>
      <c r="VEO265" s="87"/>
      <c r="VEP265" s="88"/>
      <c r="VEQ265" s="80"/>
      <c r="VER265" s="87"/>
      <c r="VES265" s="89"/>
      <c r="VET265" s="89"/>
      <c r="VEU265" s="90"/>
      <c r="VEV265" s="90"/>
      <c r="VEW265" s="89"/>
      <c r="VEX265" s="87"/>
      <c r="VEY265" s="87"/>
      <c r="VEZ265" s="88"/>
      <c r="VFA265" s="80"/>
      <c r="VFB265" s="87"/>
      <c r="VFC265" s="89"/>
      <c r="VFD265" s="89"/>
      <c r="VFE265" s="90"/>
      <c r="VFF265" s="90"/>
      <c r="VFG265" s="89"/>
      <c r="VFH265" s="87"/>
      <c r="VFI265" s="87"/>
      <c r="VFJ265" s="88"/>
      <c r="VFK265" s="80"/>
      <c r="VFL265" s="87"/>
      <c r="VFM265" s="89"/>
      <c r="VFN265" s="89"/>
      <c r="VFO265" s="90"/>
      <c r="VFP265" s="90"/>
      <c r="VFQ265" s="89"/>
      <c r="VFR265" s="87"/>
      <c r="VFS265" s="87"/>
      <c r="VFT265" s="88"/>
      <c r="VFU265" s="80"/>
      <c r="VFV265" s="87"/>
      <c r="VFW265" s="89"/>
      <c r="VFX265" s="89"/>
      <c r="VFY265" s="90"/>
      <c r="VFZ265" s="90"/>
      <c r="VGA265" s="89"/>
      <c r="VGB265" s="87"/>
      <c r="VGC265" s="87"/>
      <c r="VGD265" s="88"/>
      <c r="VGE265" s="80"/>
      <c r="VGF265" s="87"/>
      <c r="VGG265" s="89"/>
      <c r="VGH265" s="89"/>
      <c r="VGI265" s="90"/>
      <c r="VGJ265" s="90"/>
      <c r="VGK265" s="89"/>
      <c r="VGL265" s="87"/>
      <c r="VGM265" s="87"/>
      <c r="VGN265" s="88"/>
      <c r="VGO265" s="80"/>
      <c r="VGP265" s="87"/>
      <c r="VGQ265" s="89"/>
      <c r="VGR265" s="89"/>
      <c r="VGS265" s="90"/>
      <c r="VGT265" s="90"/>
      <c r="VGU265" s="89"/>
      <c r="VGV265" s="87"/>
      <c r="VGW265" s="87"/>
      <c r="VGX265" s="88"/>
      <c r="VGY265" s="80"/>
      <c r="VGZ265" s="87"/>
      <c r="VHA265" s="89"/>
      <c r="VHB265" s="89"/>
      <c r="VHC265" s="90"/>
      <c r="VHD265" s="90"/>
      <c r="VHE265" s="89"/>
      <c r="VHF265" s="87"/>
      <c r="VHG265" s="87"/>
      <c r="VHH265" s="88"/>
      <c r="VHI265" s="80"/>
      <c r="VHJ265" s="87"/>
      <c r="VHK265" s="89"/>
      <c r="VHL265" s="89"/>
      <c r="VHM265" s="90"/>
      <c r="VHN265" s="90"/>
      <c r="VHO265" s="89"/>
      <c r="VHP265" s="87"/>
      <c r="VHQ265" s="87"/>
      <c r="VHR265" s="88"/>
      <c r="VHS265" s="80"/>
      <c r="VHT265" s="87"/>
      <c r="VHU265" s="89"/>
      <c r="VHV265" s="89"/>
      <c r="VHW265" s="90"/>
      <c r="VHX265" s="90"/>
      <c r="VHY265" s="89"/>
      <c r="VHZ265" s="87"/>
      <c r="VIA265" s="87"/>
      <c r="VIB265" s="88"/>
      <c r="VIC265" s="80"/>
      <c r="VID265" s="87"/>
      <c r="VIE265" s="89"/>
      <c r="VIF265" s="89"/>
      <c r="VIG265" s="90"/>
      <c r="VIH265" s="90"/>
      <c r="VII265" s="89"/>
      <c r="VIJ265" s="87"/>
      <c r="VIK265" s="87"/>
      <c r="VIL265" s="88"/>
      <c r="VIM265" s="80"/>
      <c r="VIN265" s="87"/>
      <c r="VIO265" s="89"/>
      <c r="VIP265" s="89"/>
      <c r="VIQ265" s="90"/>
      <c r="VIR265" s="90"/>
      <c r="VIS265" s="89"/>
      <c r="VIT265" s="87"/>
      <c r="VIU265" s="87"/>
      <c r="VIV265" s="88"/>
      <c r="VIW265" s="80"/>
      <c r="VIX265" s="87"/>
      <c r="VIY265" s="89"/>
      <c r="VIZ265" s="89"/>
      <c r="VJA265" s="90"/>
      <c r="VJB265" s="90"/>
      <c r="VJC265" s="89"/>
      <c r="VJD265" s="87"/>
      <c r="VJE265" s="87"/>
      <c r="VJF265" s="88"/>
      <c r="VJG265" s="80"/>
      <c r="VJH265" s="87"/>
      <c r="VJI265" s="89"/>
      <c r="VJJ265" s="89"/>
      <c r="VJK265" s="90"/>
      <c r="VJL265" s="90"/>
      <c r="VJM265" s="89"/>
      <c r="VJN265" s="87"/>
      <c r="VJO265" s="87"/>
      <c r="VJP265" s="88"/>
      <c r="VJQ265" s="80"/>
      <c r="VJR265" s="87"/>
      <c r="VJS265" s="89"/>
      <c r="VJT265" s="89"/>
      <c r="VJU265" s="90"/>
      <c r="VJV265" s="90"/>
      <c r="VJW265" s="89"/>
      <c r="VJX265" s="87"/>
      <c r="VJY265" s="87"/>
      <c r="VJZ265" s="88"/>
      <c r="VKA265" s="80"/>
      <c r="VKB265" s="87"/>
      <c r="VKC265" s="89"/>
      <c r="VKD265" s="89"/>
      <c r="VKE265" s="90"/>
      <c r="VKF265" s="90"/>
      <c r="VKG265" s="89"/>
      <c r="VKH265" s="87"/>
      <c r="VKI265" s="87"/>
      <c r="VKJ265" s="88"/>
      <c r="VKK265" s="80"/>
      <c r="VKL265" s="87"/>
      <c r="VKM265" s="89"/>
      <c r="VKN265" s="89"/>
      <c r="VKO265" s="90"/>
      <c r="VKP265" s="90"/>
      <c r="VKQ265" s="89"/>
      <c r="VKR265" s="87"/>
      <c r="VKS265" s="87"/>
      <c r="VKT265" s="88"/>
      <c r="VKU265" s="80"/>
      <c r="VKV265" s="87"/>
      <c r="VKW265" s="89"/>
      <c r="VKX265" s="89"/>
      <c r="VKY265" s="90"/>
      <c r="VKZ265" s="90"/>
      <c r="VLA265" s="89"/>
      <c r="VLB265" s="87"/>
      <c r="VLC265" s="87"/>
      <c r="VLD265" s="88"/>
      <c r="VLE265" s="80"/>
      <c r="VLF265" s="87"/>
      <c r="VLG265" s="89"/>
      <c r="VLH265" s="89"/>
      <c r="VLI265" s="90"/>
      <c r="VLJ265" s="90"/>
      <c r="VLK265" s="89"/>
      <c r="VLL265" s="87"/>
      <c r="VLM265" s="87"/>
      <c r="VLN265" s="88"/>
      <c r="VLO265" s="80"/>
      <c r="VLP265" s="87"/>
      <c r="VLQ265" s="89"/>
      <c r="VLR265" s="89"/>
      <c r="VLS265" s="90"/>
      <c r="VLT265" s="90"/>
      <c r="VLU265" s="89"/>
      <c r="VLV265" s="87"/>
      <c r="VLW265" s="87"/>
      <c r="VLX265" s="88"/>
      <c r="VLY265" s="80"/>
      <c r="VLZ265" s="87"/>
      <c r="VMA265" s="89"/>
      <c r="VMB265" s="89"/>
      <c r="VMC265" s="90"/>
      <c r="VMD265" s="90"/>
      <c r="VME265" s="89"/>
      <c r="VMF265" s="87"/>
      <c r="VMG265" s="87"/>
      <c r="VMH265" s="88"/>
      <c r="VMI265" s="80"/>
      <c r="VMJ265" s="87"/>
      <c r="VMK265" s="89"/>
      <c r="VML265" s="89"/>
      <c r="VMM265" s="90"/>
      <c r="VMN265" s="90"/>
      <c r="VMO265" s="89"/>
      <c r="VMP265" s="87"/>
      <c r="VMQ265" s="87"/>
      <c r="VMR265" s="88"/>
      <c r="VMS265" s="80"/>
      <c r="VMT265" s="87"/>
      <c r="VMU265" s="89"/>
      <c r="VMV265" s="89"/>
      <c r="VMW265" s="90"/>
      <c r="VMX265" s="90"/>
      <c r="VMY265" s="89"/>
      <c r="VMZ265" s="87"/>
      <c r="VNA265" s="87"/>
      <c r="VNB265" s="88"/>
      <c r="VNC265" s="80"/>
      <c r="VND265" s="87"/>
      <c r="VNE265" s="89"/>
      <c r="VNF265" s="89"/>
      <c r="VNG265" s="90"/>
      <c r="VNH265" s="90"/>
      <c r="VNI265" s="89"/>
      <c r="VNJ265" s="87"/>
      <c r="VNK265" s="87"/>
      <c r="VNL265" s="88"/>
      <c r="VNM265" s="80"/>
      <c r="VNN265" s="87"/>
      <c r="VNO265" s="89"/>
      <c r="VNP265" s="89"/>
      <c r="VNQ265" s="90"/>
      <c r="VNR265" s="90"/>
      <c r="VNS265" s="89"/>
      <c r="VNT265" s="87"/>
      <c r="VNU265" s="87"/>
      <c r="VNV265" s="88"/>
      <c r="VNW265" s="80"/>
      <c r="VNX265" s="87"/>
      <c r="VNY265" s="89"/>
      <c r="VNZ265" s="89"/>
      <c r="VOA265" s="90"/>
      <c r="VOB265" s="90"/>
      <c r="VOC265" s="89"/>
      <c r="VOD265" s="87"/>
      <c r="VOE265" s="87"/>
      <c r="VOF265" s="88"/>
      <c r="VOG265" s="80"/>
      <c r="VOH265" s="87"/>
      <c r="VOI265" s="89"/>
      <c r="VOJ265" s="89"/>
      <c r="VOK265" s="90"/>
      <c r="VOL265" s="90"/>
      <c r="VOM265" s="89"/>
      <c r="VON265" s="87"/>
      <c r="VOO265" s="87"/>
      <c r="VOP265" s="88"/>
      <c r="VOQ265" s="80"/>
      <c r="VOR265" s="87"/>
      <c r="VOS265" s="89"/>
      <c r="VOT265" s="89"/>
      <c r="VOU265" s="90"/>
      <c r="VOV265" s="90"/>
      <c r="VOW265" s="89"/>
      <c r="VOX265" s="87"/>
      <c r="VOY265" s="87"/>
      <c r="VOZ265" s="88"/>
      <c r="VPA265" s="80"/>
      <c r="VPB265" s="87"/>
      <c r="VPC265" s="89"/>
      <c r="VPD265" s="89"/>
      <c r="VPE265" s="90"/>
      <c r="VPF265" s="90"/>
      <c r="VPG265" s="89"/>
      <c r="VPH265" s="87"/>
      <c r="VPI265" s="87"/>
      <c r="VPJ265" s="88"/>
      <c r="VPK265" s="80"/>
      <c r="VPL265" s="87"/>
      <c r="VPM265" s="89"/>
      <c r="VPN265" s="89"/>
      <c r="VPO265" s="90"/>
      <c r="VPP265" s="90"/>
      <c r="VPQ265" s="89"/>
      <c r="VPR265" s="87"/>
      <c r="VPS265" s="87"/>
      <c r="VPT265" s="88"/>
      <c r="VPU265" s="80"/>
      <c r="VPV265" s="87"/>
      <c r="VPW265" s="89"/>
      <c r="VPX265" s="89"/>
      <c r="VPY265" s="90"/>
      <c r="VPZ265" s="90"/>
      <c r="VQA265" s="89"/>
      <c r="VQB265" s="87"/>
      <c r="VQC265" s="87"/>
      <c r="VQD265" s="88"/>
      <c r="VQE265" s="80"/>
      <c r="VQF265" s="87"/>
      <c r="VQG265" s="89"/>
      <c r="VQH265" s="89"/>
      <c r="VQI265" s="90"/>
      <c r="VQJ265" s="90"/>
      <c r="VQK265" s="89"/>
      <c r="VQL265" s="87"/>
      <c r="VQM265" s="87"/>
      <c r="VQN265" s="88"/>
      <c r="VQO265" s="80"/>
      <c r="VQP265" s="87"/>
      <c r="VQQ265" s="89"/>
      <c r="VQR265" s="89"/>
      <c r="VQS265" s="90"/>
      <c r="VQT265" s="90"/>
      <c r="VQU265" s="89"/>
      <c r="VQV265" s="87"/>
      <c r="VQW265" s="87"/>
      <c r="VQX265" s="88"/>
      <c r="VQY265" s="80"/>
      <c r="VQZ265" s="87"/>
      <c r="VRA265" s="89"/>
      <c r="VRB265" s="89"/>
      <c r="VRC265" s="90"/>
      <c r="VRD265" s="90"/>
      <c r="VRE265" s="89"/>
      <c r="VRF265" s="87"/>
      <c r="VRG265" s="87"/>
      <c r="VRH265" s="88"/>
      <c r="VRI265" s="80"/>
      <c r="VRJ265" s="87"/>
      <c r="VRK265" s="89"/>
      <c r="VRL265" s="89"/>
      <c r="VRM265" s="90"/>
      <c r="VRN265" s="90"/>
      <c r="VRO265" s="89"/>
      <c r="VRP265" s="87"/>
      <c r="VRQ265" s="87"/>
      <c r="VRR265" s="88"/>
      <c r="VRS265" s="80"/>
      <c r="VRT265" s="87"/>
      <c r="VRU265" s="89"/>
      <c r="VRV265" s="89"/>
      <c r="VRW265" s="90"/>
      <c r="VRX265" s="90"/>
      <c r="VRY265" s="89"/>
      <c r="VRZ265" s="87"/>
      <c r="VSA265" s="87"/>
      <c r="VSB265" s="88"/>
      <c r="VSC265" s="80"/>
      <c r="VSD265" s="87"/>
      <c r="VSE265" s="89"/>
      <c r="VSF265" s="89"/>
      <c r="VSG265" s="90"/>
      <c r="VSH265" s="90"/>
      <c r="VSI265" s="89"/>
      <c r="VSJ265" s="87"/>
      <c r="VSK265" s="87"/>
      <c r="VSL265" s="88"/>
      <c r="VSM265" s="80"/>
      <c r="VSN265" s="87"/>
      <c r="VSO265" s="89"/>
      <c r="VSP265" s="89"/>
      <c r="VSQ265" s="90"/>
      <c r="VSR265" s="90"/>
      <c r="VSS265" s="89"/>
      <c r="VST265" s="87"/>
      <c r="VSU265" s="87"/>
      <c r="VSV265" s="88"/>
      <c r="VSW265" s="80"/>
      <c r="VSX265" s="87"/>
      <c r="VSY265" s="89"/>
      <c r="VSZ265" s="89"/>
      <c r="VTA265" s="90"/>
      <c r="VTB265" s="90"/>
      <c r="VTC265" s="89"/>
      <c r="VTD265" s="87"/>
      <c r="VTE265" s="87"/>
      <c r="VTF265" s="88"/>
      <c r="VTG265" s="80"/>
      <c r="VTH265" s="87"/>
      <c r="VTI265" s="89"/>
      <c r="VTJ265" s="89"/>
      <c r="VTK265" s="90"/>
      <c r="VTL265" s="90"/>
      <c r="VTM265" s="89"/>
      <c r="VTN265" s="87"/>
      <c r="VTO265" s="87"/>
      <c r="VTP265" s="88"/>
      <c r="VTQ265" s="80"/>
      <c r="VTR265" s="87"/>
      <c r="VTS265" s="89"/>
      <c r="VTT265" s="89"/>
      <c r="VTU265" s="90"/>
      <c r="VTV265" s="90"/>
      <c r="VTW265" s="89"/>
      <c r="VTX265" s="87"/>
      <c r="VTY265" s="87"/>
      <c r="VTZ265" s="88"/>
      <c r="VUA265" s="80"/>
      <c r="VUB265" s="87"/>
      <c r="VUC265" s="89"/>
      <c r="VUD265" s="89"/>
      <c r="VUE265" s="90"/>
      <c r="VUF265" s="90"/>
      <c r="VUG265" s="89"/>
      <c r="VUH265" s="87"/>
      <c r="VUI265" s="87"/>
      <c r="VUJ265" s="88"/>
      <c r="VUK265" s="80"/>
      <c r="VUL265" s="87"/>
      <c r="VUM265" s="89"/>
      <c r="VUN265" s="89"/>
      <c r="VUO265" s="90"/>
      <c r="VUP265" s="90"/>
      <c r="VUQ265" s="89"/>
      <c r="VUR265" s="87"/>
      <c r="VUS265" s="87"/>
      <c r="VUT265" s="88"/>
      <c r="VUU265" s="80"/>
      <c r="VUV265" s="87"/>
      <c r="VUW265" s="89"/>
      <c r="VUX265" s="89"/>
      <c r="VUY265" s="90"/>
      <c r="VUZ265" s="90"/>
      <c r="VVA265" s="89"/>
      <c r="VVB265" s="87"/>
      <c r="VVC265" s="87"/>
      <c r="VVD265" s="88"/>
      <c r="VVE265" s="80"/>
      <c r="VVF265" s="87"/>
      <c r="VVG265" s="89"/>
      <c r="VVH265" s="89"/>
      <c r="VVI265" s="90"/>
      <c r="VVJ265" s="90"/>
      <c r="VVK265" s="89"/>
      <c r="VVL265" s="87"/>
      <c r="VVM265" s="87"/>
      <c r="VVN265" s="88"/>
      <c r="VVO265" s="80"/>
      <c r="VVP265" s="87"/>
      <c r="VVQ265" s="89"/>
      <c r="VVR265" s="89"/>
      <c r="VVS265" s="90"/>
      <c r="VVT265" s="90"/>
      <c r="VVU265" s="89"/>
      <c r="VVV265" s="87"/>
      <c r="VVW265" s="87"/>
      <c r="VVX265" s="88"/>
      <c r="VVY265" s="80"/>
      <c r="VVZ265" s="87"/>
      <c r="VWA265" s="89"/>
      <c r="VWB265" s="89"/>
      <c r="VWC265" s="90"/>
      <c r="VWD265" s="90"/>
      <c r="VWE265" s="89"/>
      <c r="VWF265" s="87"/>
      <c r="VWG265" s="87"/>
      <c r="VWH265" s="88"/>
      <c r="VWI265" s="80"/>
      <c r="VWJ265" s="87"/>
      <c r="VWK265" s="89"/>
      <c r="VWL265" s="89"/>
      <c r="VWM265" s="90"/>
      <c r="VWN265" s="90"/>
      <c r="VWO265" s="89"/>
      <c r="VWP265" s="87"/>
      <c r="VWQ265" s="87"/>
      <c r="VWR265" s="88"/>
      <c r="VWS265" s="80"/>
      <c r="VWT265" s="87"/>
      <c r="VWU265" s="89"/>
      <c r="VWV265" s="89"/>
      <c r="VWW265" s="90"/>
      <c r="VWX265" s="90"/>
      <c r="VWY265" s="89"/>
      <c r="VWZ265" s="87"/>
      <c r="VXA265" s="87"/>
      <c r="VXB265" s="88"/>
      <c r="VXC265" s="80"/>
      <c r="VXD265" s="87"/>
      <c r="VXE265" s="89"/>
      <c r="VXF265" s="89"/>
      <c r="VXG265" s="90"/>
      <c r="VXH265" s="90"/>
      <c r="VXI265" s="89"/>
      <c r="VXJ265" s="87"/>
      <c r="VXK265" s="87"/>
      <c r="VXL265" s="88"/>
      <c r="VXM265" s="80"/>
      <c r="VXN265" s="87"/>
      <c r="VXO265" s="89"/>
      <c r="VXP265" s="89"/>
      <c r="VXQ265" s="90"/>
      <c r="VXR265" s="90"/>
      <c r="VXS265" s="89"/>
      <c r="VXT265" s="87"/>
      <c r="VXU265" s="87"/>
      <c r="VXV265" s="88"/>
      <c r="VXW265" s="80"/>
      <c r="VXX265" s="87"/>
      <c r="VXY265" s="89"/>
      <c r="VXZ265" s="89"/>
      <c r="VYA265" s="90"/>
      <c r="VYB265" s="90"/>
      <c r="VYC265" s="89"/>
      <c r="VYD265" s="87"/>
      <c r="VYE265" s="87"/>
      <c r="VYF265" s="88"/>
      <c r="VYG265" s="80"/>
      <c r="VYH265" s="87"/>
      <c r="VYI265" s="89"/>
      <c r="VYJ265" s="89"/>
      <c r="VYK265" s="90"/>
      <c r="VYL265" s="90"/>
      <c r="VYM265" s="89"/>
      <c r="VYN265" s="87"/>
      <c r="VYO265" s="87"/>
      <c r="VYP265" s="88"/>
      <c r="VYQ265" s="80"/>
      <c r="VYR265" s="87"/>
      <c r="VYS265" s="89"/>
      <c r="VYT265" s="89"/>
      <c r="VYU265" s="90"/>
      <c r="VYV265" s="90"/>
      <c r="VYW265" s="89"/>
      <c r="VYX265" s="87"/>
      <c r="VYY265" s="87"/>
      <c r="VYZ265" s="88"/>
      <c r="VZA265" s="80"/>
      <c r="VZB265" s="87"/>
      <c r="VZC265" s="89"/>
      <c r="VZD265" s="89"/>
      <c r="VZE265" s="90"/>
      <c r="VZF265" s="90"/>
      <c r="VZG265" s="89"/>
      <c r="VZH265" s="87"/>
      <c r="VZI265" s="87"/>
      <c r="VZJ265" s="88"/>
      <c r="VZK265" s="80"/>
      <c r="VZL265" s="87"/>
      <c r="VZM265" s="89"/>
      <c r="VZN265" s="89"/>
      <c r="VZO265" s="90"/>
      <c r="VZP265" s="90"/>
      <c r="VZQ265" s="89"/>
      <c r="VZR265" s="87"/>
      <c r="VZS265" s="87"/>
      <c r="VZT265" s="88"/>
      <c r="VZU265" s="80"/>
      <c r="VZV265" s="87"/>
      <c r="VZW265" s="89"/>
      <c r="VZX265" s="89"/>
      <c r="VZY265" s="90"/>
      <c r="VZZ265" s="90"/>
      <c r="WAA265" s="89"/>
      <c r="WAB265" s="87"/>
      <c r="WAC265" s="87"/>
      <c r="WAD265" s="88"/>
      <c r="WAE265" s="80"/>
      <c r="WAF265" s="87"/>
      <c r="WAG265" s="89"/>
      <c r="WAH265" s="89"/>
      <c r="WAI265" s="90"/>
      <c r="WAJ265" s="90"/>
      <c r="WAK265" s="89"/>
      <c r="WAL265" s="87"/>
      <c r="WAM265" s="87"/>
      <c r="WAN265" s="88"/>
      <c r="WAO265" s="80"/>
      <c r="WAP265" s="87"/>
      <c r="WAQ265" s="89"/>
      <c r="WAR265" s="89"/>
      <c r="WAS265" s="90"/>
      <c r="WAT265" s="90"/>
      <c r="WAU265" s="89"/>
      <c r="WAV265" s="87"/>
      <c r="WAW265" s="87"/>
      <c r="WAX265" s="88"/>
      <c r="WAY265" s="80"/>
      <c r="WAZ265" s="87"/>
      <c r="WBA265" s="89"/>
      <c r="WBB265" s="89"/>
      <c r="WBC265" s="90"/>
      <c r="WBD265" s="90"/>
      <c r="WBE265" s="89"/>
      <c r="WBF265" s="87"/>
      <c r="WBG265" s="87"/>
      <c r="WBH265" s="88"/>
      <c r="WBI265" s="80"/>
      <c r="WBJ265" s="87"/>
      <c r="WBK265" s="89"/>
      <c r="WBL265" s="89"/>
      <c r="WBM265" s="90"/>
      <c r="WBN265" s="90"/>
      <c r="WBO265" s="89"/>
      <c r="WBP265" s="87"/>
      <c r="WBQ265" s="87"/>
      <c r="WBR265" s="88"/>
      <c r="WBS265" s="80"/>
      <c r="WBT265" s="87"/>
      <c r="WBU265" s="89"/>
      <c r="WBV265" s="89"/>
      <c r="WBW265" s="90"/>
      <c r="WBX265" s="90"/>
      <c r="WBY265" s="89"/>
      <c r="WBZ265" s="87"/>
      <c r="WCA265" s="87"/>
      <c r="WCB265" s="88"/>
      <c r="WCC265" s="80"/>
      <c r="WCD265" s="87"/>
      <c r="WCE265" s="89"/>
      <c r="WCF265" s="89"/>
      <c r="WCG265" s="90"/>
      <c r="WCH265" s="90"/>
      <c r="WCI265" s="89"/>
      <c r="WCJ265" s="87"/>
      <c r="WCK265" s="87"/>
      <c r="WCL265" s="88"/>
      <c r="WCM265" s="80"/>
      <c r="WCN265" s="87"/>
      <c r="WCO265" s="89"/>
      <c r="WCP265" s="89"/>
      <c r="WCQ265" s="90"/>
      <c r="WCR265" s="90"/>
      <c r="WCS265" s="89"/>
      <c r="WCT265" s="87"/>
      <c r="WCU265" s="87"/>
      <c r="WCV265" s="88"/>
      <c r="WCW265" s="80"/>
      <c r="WCX265" s="87"/>
      <c r="WCY265" s="89"/>
      <c r="WCZ265" s="89"/>
      <c r="WDA265" s="90"/>
      <c r="WDB265" s="90"/>
      <c r="WDC265" s="89"/>
      <c r="WDD265" s="87"/>
      <c r="WDE265" s="87"/>
      <c r="WDF265" s="88"/>
      <c r="WDG265" s="80"/>
      <c r="WDH265" s="87"/>
      <c r="WDI265" s="89"/>
      <c r="WDJ265" s="89"/>
      <c r="WDK265" s="90"/>
      <c r="WDL265" s="90"/>
      <c r="WDM265" s="89"/>
      <c r="WDN265" s="87"/>
      <c r="WDO265" s="87"/>
      <c r="WDP265" s="88"/>
      <c r="WDQ265" s="80"/>
      <c r="WDR265" s="87"/>
      <c r="WDS265" s="89"/>
      <c r="WDT265" s="89"/>
      <c r="WDU265" s="90"/>
      <c r="WDV265" s="90"/>
      <c r="WDW265" s="89"/>
      <c r="WDX265" s="87"/>
      <c r="WDY265" s="87"/>
      <c r="WDZ265" s="88"/>
      <c r="WEA265" s="80"/>
      <c r="WEB265" s="87"/>
      <c r="WEC265" s="89"/>
      <c r="WED265" s="89"/>
      <c r="WEE265" s="90"/>
      <c r="WEF265" s="90"/>
      <c r="WEG265" s="89"/>
      <c r="WEH265" s="87"/>
      <c r="WEI265" s="87"/>
      <c r="WEJ265" s="88"/>
      <c r="WEK265" s="80"/>
      <c r="WEL265" s="87"/>
      <c r="WEM265" s="89"/>
      <c r="WEN265" s="89"/>
      <c r="WEO265" s="90"/>
      <c r="WEP265" s="90"/>
      <c r="WEQ265" s="89"/>
      <c r="WER265" s="87"/>
      <c r="WES265" s="87"/>
      <c r="WET265" s="88"/>
      <c r="WEU265" s="80"/>
      <c r="WEV265" s="87"/>
      <c r="WEW265" s="89"/>
      <c r="WEX265" s="89"/>
      <c r="WEY265" s="90"/>
      <c r="WEZ265" s="90"/>
      <c r="WFA265" s="89"/>
      <c r="WFB265" s="87"/>
      <c r="WFC265" s="87"/>
      <c r="WFD265" s="88"/>
      <c r="WFE265" s="80"/>
      <c r="WFF265" s="87"/>
      <c r="WFG265" s="89"/>
      <c r="WFH265" s="89"/>
      <c r="WFI265" s="90"/>
      <c r="WFJ265" s="90"/>
      <c r="WFK265" s="89"/>
      <c r="WFL265" s="87"/>
      <c r="WFM265" s="87"/>
      <c r="WFN265" s="88"/>
      <c r="WFO265" s="80"/>
      <c r="WFP265" s="87"/>
      <c r="WFQ265" s="89"/>
      <c r="WFR265" s="89"/>
      <c r="WFS265" s="90"/>
      <c r="WFT265" s="90"/>
      <c r="WFU265" s="89"/>
      <c r="WFV265" s="87"/>
      <c r="WFW265" s="87"/>
      <c r="WFX265" s="88"/>
      <c r="WFY265" s="80"/>
      <c r="WFZ265" s="87"/>
      <c r="WGA265" s="89"/>
      <c r="WGB265" s="89"/>
      <c r="WGC265" s="90"/>
      <c r="WGD265" s="90"/>
      <c r="WGE265" s="89"/>
      <c r="WGF265" s="87"/>
      <c r="WGG265" s="87"/>
      <c r="WGH265" s="88"/>
      <c r="WGI265" s="80"/>
      <c r="WGJ265" s="87"/>
      <c r="WGK265" s="89"/>
      <c r="WGL265" s="89"/>
      <c r="WGM265" s="90"/>
      <c r="WGN265" s="90"/>
      <c r="WGO265" s="89"/>
      <c r="WGP265" s="87"/>
      <c r="WGQ265" s="87"/>
      <c r="WGR265" s="88"/>
      <c r="WGS265" s="80"/>
      <c r="WGT265" s="87"/>
      <c r="WGU265" s="89"/>
      <c r="WGV265" s="89"/>
      <c r="WGW265" s="90"/>
      <c r="WGX265" s="90"/>
      <c r="WGY265" s="89"/>
      <c r="WGZ265" s="87"/>
      <c r="WHA265" s="87"/>
      <c r="WHB265" s="88"/>
      <c r="WHC265" s="80"/>
      <c r="WHD265" s="87"/>
      <c r="WHE265" s="89"/>
      <c r="WHF265" s="89"/>
      <c r="WHG265" s="90"/>
      <c r="WHH265" s="90"/>
      <c r="WHI265" s="89"/>
      <c r="WHJ265" s="87"/>
      <c r="WHK265" s="87"/>
      <c r="WHL265" s="88"/>
      <c r="WHM265" s="80"/>
      <c r="WHN265" s="87"/>
      <c r="WHO265" s="89"/>
      <c r="WHP265" s="89"/>
      <c r="WHQ265" s="90"/>
      <c r="WHR265" s="90"/>
      <c r="WHS265" s="89"/>
      <c r="WHT265" s="87"/>
      <c r="WHU265" s="87"/>
      <c r="WHV265" s="88"/>
      <c r="WHW265" s="80"/>
      <c r="WHX265" s="87"/>
      <c r="WHY265" s="89"/>
      <c r="WHZ265" s="89"/>
      <c r="WIA265" s="90"/>
      <c r="WIB265" s="90"/>
      <c r="WIC265" s="89"/>
      <c r="WID265" s="87"/>
      <c r="WIE265" s="87"/>
      <c r="WIF265" s="88"/>
      <c r="WIG265" s="80"/>
      <c r="WIH265" s="87"/>
      <c r="WII265" s="89"/>
      <c r="WIJ265" s="89"/>
      <c r="WIK265" s="90"/>
      <c r="WIL265" s="90"/>
      <c r="WIM265" s="89"/>
      <c r="WIN265" s="87"/>
      <c r="WIO265" s="87"/>
      <c r="WIP265" s="88"/>
      <c r="WIQ265" s="80"/>
      <c r="WIR265" s="87"/>
      <c r="WIS265" s="89"/>
      <c r="WIT265" s="89"/>
      <c r="WIU265" s="90"/>
      <c r="WIV265" s="90"/>
      <c r="WIW265" s="89"/>
      <c r="WIX265" s="87"/>
      <c r="WIY265" s="87"/>
      <c r="WIZ265" s="88"/>
      <c r="WJA265" s="80"/>
      <c r="WJB265" s="87"/>
      <c r="WJC265" s="89"/>
      <c r="WJD265" s="89"/>
      <c r="WJE265" s="90"/>
      <c r="WJF265" s="90"/>
      <c r="WJG265" s="89"/>
      <c r="WJH265" s="87"/>
      <c r="WJI265" s="87"/>
      <c r="WJJ265" s="88"/>
      <c r="WJK265" s="80"/>
      <c r="WJL265" s="87"/>
      <c r="WJM265" s="89"/>
      <c r="WJN265" s="89"/>
      <c r="WJO265" s="90"/>
      <c r="WJP265" s="90"/>
      <c r="WJQ265" s="89"/>
      <c r="WJR265" s="87"/>
      <c r="WJS265" s="87"/>
      <c r="WJT265" s="88"/>
      <c r="WJU265" s="80"/>
      <c r="WJV265" s="87"/>
      <c r="WJW265" s="89"/>
      <c r="WJX265" s="89"/>
      <c r="WJY265" s="90"/>
      <c r="WJZ265" s="90"/>
      <c r="WKA265" s="89"/>
      <c r="WKB265" s="87"/>
      <c r="WKC265" s="87"/>
      <c r="WKD265" s="88"/>
      <c r="WKE265" s="80"/>
      <c r="WKF265" s="87"/>
      <c r="WKG265" s="89"/>
      <c r="WKH265" s="89"/>
      <c r="WKI265" s="90"/>
      <c r="WKJ265" s="90"/>
      <c r="WKK265" s="89"/>
      <c r="WKL265" s="87"/>
      <c r="WKM265" s="87"/>
      <c r="WKN265" s="88"/>
      <c r="WKO265" s="80"/>
      <c r="WKP265" s="87"/>
      <c r="WKQ265" s="89"/>
      <c r="WKR265" s="89"/>
      <c r="WKS265" s="90"/>
      <c r="WKT265" s="90"/>
      <c r="WKU265" s="89"/>
      <c r="WKV265" s="87"/>
      <c r="WKW265" s="87"/>
      <c r="WKX265" s="88"/>
      <c r="WKY265" s="80"/>
      <c r="WKZ265" s="87"/>
      <c r="WLA265" s="89"/>
      <c r="WLB265" s="89"/>
      <c r="WLC265" s="90"/>
      <c r="WLD265" s="90"/>
      <c r="WLE265" s="89"/>
      <c r="WLF265" s="87"/>
      <c r="WLG265" s="87"/>
      <c r="WLH265" s="88"/>
      <c r="WLI265" s="80"/>
      <c r="WLJ265" s="87"/>
      <c r="WLK265" s="89"/>
      <c r="WLL265" s="89"/>
      <c r="WLM265" s="90"/>
      <c r="WLN265" s="90"/>
      <c r="WLO265" s="89"/>
      <c r="WLP265" s="87"/>
      <c r="WLQ265" s="87"/>
      <c r="WLR265" s="88"/>
      <c r="WLS265" s="80"/>
      <c r="WLT265" s="87"/>
      <c r="WLU265" s="89"/>
      <c r="WLV265" s="89"/>
      <c r="WLW265" s="90"/>
      <c r="WLX265" s="90"/>
      <c r="WLY265" s="89"/>
      <c r="WLZ265" s="87"/>
      <c r="WMA265" s="87"/>
      <c r="WMB265" s="88"/>
      <c r="WMC265" s="80"/>
      <c r="WMD265" s="87"/>
      <c r="WME265" s="89"/>
      <c r="WMF265" s="89"/>
      <c r="WMG265" s="90"/>
      <c r="WMH265" s="90"/>
      <c r="WMI265" s="89"/>
      <c r="WMJ265" s="87"/>
      <c r="WMK265" s="87"/>
      <c r="WML265" s="88"/>
      <c r="WMM265" s="80"/>
      <c r="WMN265" s="87"/>
      <c r="WMO265" s="89"/>
      <c r="WMP265" s="89"/>
      <c r="WMQ265" s="90"/>
      <c r="WMR265" s="90"/>
      <c r="WMS265" s="89"/>
      <c r="WMT265" s="87"/>
      <c r="WMU265" s="87"/>
      <c r="WMV265" s="88"/>
      <c r="WMW265" s="80"/>
      <c r="WMX265" s="87"/>
      <c r="WMY265" s="89"/>
      <c r="WMZ265" s="89"/>
      <c r="WNA265" s="90"/>
      <c r="WNB265" s="90"/>
      <c r="WNC265" s="89"/>
      <c r="WND265" s="87"/>
      <c r="WNE265" s="87"/>
      <c r="WNF265" s="88"/>
      <c r="WNG265" s="80"/>
      <c r="WNH265" s="87"/>
      <c r="WNI265" s="89"/>
      <c r="WNJ265" s="89"/>
      <c r="WNK265" s="90"/>
      <c r="WNL265" s="90"/>
      <c r="WNM265" s="89"/>
      <c r="WNN265" s="87"/>
      <c r="WNO265" s="87"/>
      <c r="WNP265" s="88"/>
      <c r="WNQ265" s="80"/>
      <c r="WNR265" s="87"/>
      <c r="WNS265" s="89"/>
      <c r="WNT265" s="89"/>
      <c r="WNU265" s="90"/>
      <c r="WNV265" s="90"/>
      <c r="WNW265" s="89"/>
      <c r="WNX265" s="87"/>
      <c r="WNY265" s="87"/>
      <c r="WNZ265" s="88"/>
      <c r="WOA265" s="80"/>
      <c r="WOB265" s="87"/>
      <c r="WOC265" s="89"/>
      <c r="WOD265" s="89"/>
      <c r="WOE265" s="90"/>
      <c r="WOF265" s="90"/>
      <c r="WOG265" s="89"/>
      <c r="WOH265" s="87"/>
      <c r="WOI265" s="87"/>
      <c r="WOJ265" s="88"/>
      <c r="WOK265" s="80"/>
      <c r="WOL265" s="87"/>
      <c r="WOM265" s="89"/>
      <c r="WON265" s="89"/>
      <c r="WOO265" s="90"/>
      <c r="WOP265" s="90"/>
      <c r="WOQ265" s="89"/>
      <c r="WOR265" s="87"/>
      <c r="WOS265" s="87"/>
      <c r="WOT265" s="88"/>
      <c r="WOU265" s="80"/>
      <c r="WOV265" s="87"/>
      <c r="WOW265" s="89"/>
      <c r="WOX265" s="89"/>
      <c r="WOY265" s="90"/>
      <c r="WOZ265" s="90"/>
      <c r="WPA265" s="89"/>
      <c r="WPB265" s="87"/>
      <c r="WPC265" s="87"/>
      <c r="WPD265" s="88"/>
      <c r="WPE265" s="80"/>
      <c r="WPF265" s="87"/>
      <c r="WPG265" s="89"/>
      <c r="WPH265" s="89"/>
      <c r="WPI265" s="90"/>
      <c r="WPJ265" s="90"/>
      <c r="WPK265" s="89"/>
      <c r="WPL265" s="87"/>
      <c r="WPM265" s="87"/>
      <c r="WPN265" s="88"/>
      <c r="WPO265" s="80"/>
      <c r="WPP265" s="87"/>
      <c r="WPQ265" s="89"/>
      <c r="WPR265" s="89"/>
      <c r="WPS265" s="90"/>
      <c r="WPT265" s="90"/>
      <c r="WPU265" s="89"/>
      <c r="WPV265" s="87"/>
      <c r="WPW265" s="87"/>
      <c r="WPX265" s="88"/>
      <c r="WPY265" s="80"/>
      <c r="WPZ265" s="87"/>
      <c r="WQA265" s="89"/>
      <c r="WQB265" s="89"/>
      <c r="WQC265" s="90"/>
      <c r="WQD265" s="90"/>
      <c r="WQE265" s="89"/>
      <c r="WQF265" s="87"/>
      <c r="WQG265" s="87"/>
      <c r="WQH265" s="88"/>
      <c r="WQI265" s="80"/>
      <c r="WQJ265" s="87"/>
      <c r="WQK265" s="89"/>
      <c r="WQL265" s="89"/>
      <c r="WQM265" s="90"/>
      <c r="WQN265" s="90"/>
      <c r="WQO265" s="89"/>
      <c r="WQP265" s="87"/>
      <c r="WQQ265" s="87"/>
      <c r="WQR265" s="88"/>
      <c r="WQS265" s="80"/>
      <c r="WQT265" s="87"/>
      <c r="WQU265" s="89"/>
      <c r="WQV265" s="89"/>
      <c r="WQW265" s="90"/>
      <c r="WQX265" s="90"/>
      <c r="WQY265" s="89"/>
      <c r="WQZ265" s="87"/>
      <c r="WRA265" s="87"/>
      <c r="WRB265" s="88"/>
      <c r="WRC265" s="80"/>
      <c r="WRD265" s="87"/>
      <c r="WRE265" s="89"/>
      <c r="WRF265" s="89"/>
      <c r="WRG265" s="90"/>
      <c r="WRH265" s="90"/>
      <c r="WRI265" s="89"/>
      <c r="WRJ265" s="87"/>
      <c r="WRK265" s="87"/>
      <c r="WRL265" s="88"/>
      <c r="WRM265" s="80"/>
      <c r="WRN265" s="87"/>
      <c r="WRO265" s="89"/>
      <c r="WRP265" s="89"/>
      <c r="WRQ265" s="90"/>
      <c r="WRR265" s="90"/>
      <c r="WRS265" s="89"/>
      <c r="WRT265" s="87"/>
      <c r="WRU265" s="87"/>
      <c r="WRV265" s="88"/>
      <c r="WRW265" s="80"/>
      <c r="WRX265" s="87"/>
      <c r="WRY265" s="89"/>
      <c r="WRZ265" s="89"/>
      <c r="WSA265" s="90"/>
      <c r="WSB265" s="90"/>
      <c r="WSC265" s="89"/>
      <c r="WSD265" s="87"/>
      <c r="WSE265" s="87"/>
      <c r="WSF265" s="88"/>
      <c r="WSG265" s="80"/>
      <c r="WSH265" s="87"/>
      <c r="WSI265" s="89"/>
      <c r="WSJ265" s="89"/>
      <c r="WSK265" s="90"/>
      <c r="WSL265" s="90"/>
      <c r="WSM265" s="89"/>
      <c r="WSN265" s="87"/>
      <c r="WSO265" s="87"/>
      <c r="WSP265" s="88"/>
      <c r="WSQ265" s="80"/>
      <c r="WSR265" s="87"/>
      <c r="WSS265" s="89"/>
      <c r="WST265" s="89"/>
      <c r="WSU265" s="90"/>
      <c r="WSV265" s="90"/>
      <c r="WSW265" s="89"/>
      <c r="WSX265" s="87"/>
      <c r="WSY265" s="87"/>
      <c r="WSZ265" s="88"/>
      <c r="WTA265" s="80"/>
      <c r="WTB265" s="87"/>
      <c r="WTC265" s="89"/>
      <c r="WTD265" s="89"/>
      <c r="WTE265" s="90"/>
      <c r="WTF265" s="90"/>
      <c r="WTG265" s="89"/>
      <c r="WTH265" s="87"/>
      <c r="WTI265" s="87"/>
      <c r="WTJ265" s="88"/>
      <c r="WTK265" s="80"/>
      <c r="WTL265" s="87"/>
      <c r="WTM265" s="89"/>
      <c r="WTN265" s="89"/>
      <c r="WTO265" s="90"/>
      <c r="WTP265" s="90"/>
      <c r="WTQ265" s="89"/>
      <c r="WTR265" s="87"/>
      <c r="WTS265" s="87"/>
      <c r="WTT265" s="88"/>
      <c r="WTU265" s="80"/>
      <c r="WTV265" s="87"/>
      <c r="WTW265" s="89"/>
      <c r="WTX265" s="89"/>
      <c r="WTY265" s="90"/>
      <c r="WTZ265" s="90"/>
      <c r="WUA265" s="89"/>
      <c r="WUB265" s="87"/>
      <c r="WUC265" s="87"/>
      <c r="WUD265" s="88"/>
      <c r="WUE265" s="80"/>
      <c r="WUF265" s="87"/>
      <c r="WUG265" s="89"/>
      <c r="WUH265" s="89"/>
      <c r="WUI265" s="90"/>
      <c r="WUJ265" s="90"/>
      <c r="WUK265" s="89"/>
      <c r="WUL265" s="87"/>
      <c r="WUM265" s="87"/>
      <c r="WUN265" s="88"/>
      <c r="WUO265" s="80"/>
      <c r="WUP265" s="87"/>
      <c r="WUQ265" s="89"/>
      <c r="WUR265" s="89"/>
      <c r="WUS265" s="90"/>
      <c r="WUT265" s="90"/>
      <c r="WUU265" s="89"/>
      <c r="WUV265" s="87"/>
      <c r="WUW265" s="87"/>
      <c r="WUX265" s="88"/>
      <c r="WUY265" s="80"/>
      <c r="WUZ265" s="87"/>
      <c r="WVA265" s="89"/>
      <c r="WVB265" s="89"/>
      <c r="WVC265" s="90"/>
      <c r="WVD265" s="90"/>
      <c r="WVE265" s="89"/>
      <c r="WVF265" s="87"/>
      <c r="WVG265" s="87"/>
      <c r="WVH265" s="88"/>
      <c r="WVI265" s="80"/>
      <c r="WVJ265" s="87"/>
      <c r="WVK265" s="89"/>
      <c r="WVL265" s="89"/>
      <c r="WVM265" s="90"/>
      <c r="WVN265" s="90"/>
      <c r="WVO265" s="89"/>
      <c r="WVP265" s="87"/>
      <c r="WVQ265" s="87"/>
      <c r="WVR265" s="88"/>
      <c r="WVS265" s="80"/>
      <c r="WVT265" s="87"/>
      <c r="WVU265" s="89"/>
      <c r="WVV265" s="89"/>
      <c r="WVW265" s="90"/>
      <c r="WVX265" s="90"/>
      <c r="WVY265" s="89"/>
      <c r="WVZ265" s="87"/>
      <c r="WWA265" s="87"/>
      <c r="WWB265" s="88"/>
      <c r="WWC265" s="80"/>
      <c r="WWD265" s="87"/>
      <c r="WWE265" s="89"/>
      <c r="WWF265" s="89"/>
      <c r="WWG265" s="90"/>
      <c r="WWH265" s="90"/>
      <c r="WWI265" s="89"/>
      <c r="WWJ265" s="87"/>
      <c r="WWK265" s="87"/>
      <c r="WWL265" s="88"/>
      <c r="WWM265" s="80"/>
      <c r="WWN265" s="87"/>
      <c r="WWO265" s="89"/>
      <c r="WWP265" s="89"/>
      <c r="WWQ265" s="90"/>
      <c r="WWR265" s="90"/>
      <c r="WWS265" s="89"/>
      <c r="WWT265" s="87"/>
      <c r="WWU265" s="87"/>
      <c r="WWV265" s="88"/>
      <c r="WWW265" s="80"/>
      <c r="WWX265" s="87"/>
      <c r="WWY265" s="89"/>
      <c r="WWZ265" s="89"/>
      <c r="WXA265" s="90"/>
      <c r="WXB265" s="90"/>
      <c r="WXC265" s="89"/>
      <c r="WXD265" s="87"/>
      <c r="WXE265" s="87"/>
      <c r="WXF265" s="88"/>
      <c r="WXG265" s="80"/>
      <c r="WXH265" s="87"/>
      <c r="WXI265" s="89"/>
      <c r="WXJ265" s="89"/>
      <c r="WXK265" s="90"/>
      <c r="WXL265" s="90"/>
      <c r="WXM265" s="89"/>
      <c r="WXN265" s="87"/>
      <c r="WXO265" s="87"/>
      <c r="WXP265" s="88"/>
      <c r="WXQ265" s="80"/>
      <c r="WXR265" s="87"/>
      <c r="WXS265" s="89"/>
      <c r="WXT265" s="89"/>
      <c r="WXU265" s="90"/>
      <c r="WXV265" s="90"/>
      <c r="WXW265" s="89"/>
      <c r="WXX265" s="87"/>
      <c r="WXY265" s="87"/>
      <c r="WXZ265" s="88"/>
      <c r="WYA265" s="80"/>
      <c r="WYB265" s="87"/>
      <c r="WYC265" s="89"/>
      <c r="WYD265" s="89"/>
      <c r="WYE265" s="90"/>
      <c r="WYF265" s="90"/>
      <c r="WYG265" s="89"/>
      <c r="WYH265" s="87"/>
      <c r="WYI265" s="87"/>
      <c r="WYJ265" s="88"/>
      <c r="WYK265" s="80"/>
      <c r="WYL265" s="87"/>
      <c r="WYM265" s="89"/>
      <c r="WYN265" s="89"/>
      <c r="WYO265" s="90"/>
      <c r="WYP265" s="90"/>
      <c r="WYQ265" s="89"/>
      <c r="WYR265" s="87"/>
      <c r="WYS265" s="87"/>
      <c r="WYT265" s="88"/>
      <c r="WYU265" s="80"/>
      <c r="WYV265" s="87"/>
      <c r="WYW265" s="89"/>
      <c r="WYX265" s="89"/>
      <c r="WYY265" s="90"/>
      <c r="WYZ265" s="90"/>
      <c r="WZA265" s="89"/>
      <c r="WZB265" s="87"/>
      <c r="WZC265" s="87"/>
      <c r="WZD265" s="88"/>
      <c r="WZE265" s="80"/>
      <c r="WZF265" s="87"/>
      <c r="WZG265" s="89"/>
      <c r="WZH265" s="89"/>
      <c r="WZI265" s="90"/>
      <c r="WZJ265" s="90"/>
      <c r="WZK265" s="89"/>
      <c r="WZL265" s="87"/>
      <c r="WZM265" s="87"/>
      <c r="WZN265" s="88"/>
      <c r="WZO265" s="80"/>
      <c r="WZP265" s="87"/>
      <c r="WZQ265" s="89"/>
      <c r="WZR265" s="89"/>
      <c r="WZS265" s="90"/>
      <c r="WZT265" s="90"/>
      <c r="WZU265" s="89"/>
      <c r="WZV265" s="87"/>
      <c r="WZW265" s="87"/>
      <c r="WZX265" s="88"/>
      <c r="WZY265" s="80"/>
      <c r="WZZ265" s="87"/>
      <c r="XAA265" s="89"/>
      <c r="XAB265" s="89"/>
      <c r="XAC265" s="90"/>
      <c r="XAD265" s="90"/>
      <c r="XAE265" s="89"/>
      <c r="XAF265" s="87"/>
      <c r="XAG265" s="87"/>
      <c r="XAH265" s="88"/>
      <c r="XAI265" s="80"/>
      <c r="XAJ265" s="87"/>
      <c r="XAK265" s="89"/>
      <c r="XAL265" s="89"/>
      <c r="XAM265" s="90"/>
      <c r="XAN265" s="90"/>
      <c r="XAO265" s="89"/>
      <c r="XAP265" s="87"/>
      <c r="XAQ265" s="87"/>
      <c r="XAR265" s="88"/>
      <c r="XAS265" s="80"/>
      <c r="XAT265" s="87"/>
      <c r="XAU265" s="89"/>
      <c r="XAV265" s="89"/>
      <c r="XAW265" s="90"/>
      <c r="XAX265" s="90"/>
      <c r="XAY265" s="89"/>
      <c r="XAZ265" s="87"/>
      <c r="XBA265" s="87"/>
      <c r="XBB265" s="88"/>
      <c r="XBC265" s="80"/>
      <c r="XBD265" s="87"/>
      <c r="XBE265" s="89"/>
      <c r="XBF265" s="89"/>
      <c r="XBG265" s="90"/>
      <c r="XBH265" s="90"/>
      <c r="XBI265" s="89"/>
      <c r="XBJ265" s="87"/>
      <c r="XBK265" s="87"/>
      <c r="XBL265" s="88"/>
      <c r="XBM265" s="80"/>
      <c r="XBN265" s="87"/>
      <c r="XBO265" s="89"/>
      <c r="XBP265" s="89"/>
      <c r="XBQ265" s="90"/>
      <c r="XBR265" s="90"/>
      <c r="XBS265" s="89"/>
      <c r="XBT265" s="87"/>
      <c r="XBU265" s="87"/>
      <c r="XBV265" s="88"/>
      <c r="XBW265" s="80"/>
      <c r="XBX265" s="87"/>
      <c r="XBY265" s="89"/>
      <c r="XBZ265" s="89"/>
      <c r="XCA265" s="90"/>
      <c r="XCB265" s="90"/>
      <c r="XCC265" s="89"/>
      <c r="XCD265" s="87"/>
      <c r="XCE265" s="87"/>
      <c r="XCF265" s="88"/>
      <c r="XCG265" s="80"/>
      <c r="XCH265" s="87"/>
      <c r="XCI265" s="89"/>
      <c r="XCJ265" s="89"/>
      <c r="XCK265" s="90"/>
      <c r="XCL265" s="90"/>
      <c r="XCM265" s="89"/>
      <c r="XCN265" s="87"/>
      <c r="XCO265" s="87"/>
      <c r="XCP265" s="88"/>
      <c r="XCQ265" s="80"/>
      <c r="XCR265" s="87"/>
      <c r="XCS265" s="89"/>
      <c r="XCT265" s="89"/>
      <c r="XCU265" s="90"/>
      <c r="XCV265" s="90"/>
      <c r="XCW265" s="89"/>
      <c r="XCX265" s="87"/>
      <c r="XCY265" s="87"/>
      <c r="XCZ265" s="88"/>
      <c r="XDA265" s="80"/>
      <c r="XDB265" s="87"/>
      <c r="XDC265" s="89"/>
      <c r="XDD265" s="89"/>
      <c r="XDE265" s="90"/>
      <c r="XDF265" s="90"/>
      <c r="XDG265" s="89"/>
      <c r="XDH265" s="87"/>
      <c r="XDI265" s="87"/>
      <c r="XDJ265" s="88"/>
      <c r="XDK265" s="80"/>
      <c r="XDL265" s="87"/>
      <c r="XDM265" s="89"/>
      <c r="XDN265" s="89"/>
      <c r="XDO265" s="90"/>
      <c r="XDP265" s="90"/>
      <c r="XDQ265" s="89"/>
      <c r="XDR265" s="87"/>
      <c r="XDS265" s="87"/>
      <c r="XDT265" s="88"/>
      <c r="XDU265" s="80"/>
      <c r="XDV265" s="87"/>
      <c r="XDW265" s="89"/>
      <c r="XDX265" s="89"/>
      <c r="XDY265" s="90"/>
      <c r="XDZ265" s="90"/>
      <c r="XEA265" s="89"/>
      <c r="XEB265" s="87"/>
      <c r="XEC265" s="87"/>
      <c r="XED265" s="88"/>
      <c r="XEE265" s="80"/>
    </row>
    <row r="266" spans="1:16369" s="21" customFormat="1">
      <c r="A266" s="92"/>
      <c r="B266" s="92"/>
      <c r="C266" s="125"/>
      <c r="D266" s="92"/>
      <c r="E266" s="92"/>
      <c r="F266" s="92"/>
      <c r="G266" s="92"/>
      <c r="H266" s="67"/>
      <c r="I266" s="67"/>
      <c r="J266" s="67"/>
      <c r="K266" s="89"/>
      <c r="L266" s="89"/>
      <c r="M266" s="90"/>
      <c r="N266" s="90"/>
      <c r="O266" s="89"/>
      <c r="P266" s="87"/>
      <c r="Q266" s="87"/>
      <c r="R266" s="88"/>
      <c r="S266" s="80"/>
      <c r="T266" s="87"/>
      <c r="U266" s="89"/>
      <c r="V266" s="89"/>
      <c r="W266" s="90"/>
      <c r="X266" s="90"/>
      <c r="Y266" s="89"/>
      <c r="Z266" s="87"/>
      <c r="AA266" s="87"/>
      <c r="AB266" s="88"/>
      <c r="AC266" s="80"/>
      <c r="AD266" s="87"/>
      <c r="AE266" s="89"/>
      <c r="AF266" s="89"/>
      <c r="AG266" s="90"/>
      <c r="AH266" s="90"/>
      <c r="AI266" s="89"/>
      <c r="AJ266" s="87"/>
      <c r="AK266" s="87"/>
      <c r="AL266" s="88"/>
      <c r="AM266" s="80"/>
      <c r="AN266" s="87"/>
      <c r="AO266" s="89"/>
      <c r="AP266" s="89"/>
      <c r="AQ266" s="90"/>
      <c r="AR266" s="90"/>
      <c r="AS266" s="89"/>
      <c r="AT266" s="87"/>
      <c r="AU266" s="87"/>
      <c r="AV266" s="88"/>
      <c r="AW266" s="80"/>
      <c r="AX266" s="87"/>
      <c r="AY266" s="89"/>
      <c r="AZ266" s="89"/>
      <c r="BA266" s="90"/>
      <c r="BB266" s="90"/>
      <c r="BC266" s="89"/>
      <c r="BD266" s="87"/>
      <c r="BE266" s="87"/>
      <c r="BF266" s="88"/>
      <c r="BG266" s="80"/>
      <c r="BH266" s="87"/>
      <c r="BI266" s="89"/>
      <c r="BJ266" s="89"/>
      <c r="BK266" s="90"/>
      <c r="BL266" s="90"/>
      <c r="BM266" s="89"/>
      <c r="BN266" s="87"/>
      <c r="BO266" s="87"/>
      <c r="BP266" s="88"/>
      <c r="BQ266" s="80"/>
      <c r="BR266" s="87"/>
      <c r="BS266" s="89"/>
      <c r="BT266" s="89"/>
      <c r="BU266" s="90"/>
      <c r="BV266" s="90"/>
      <c r="BW266" s="89"/>
      <c r="BX266" s="87"/>
      <c r="BY266" s="87"/>
      <c r="BZ266" s="88"/>
      <c r="CA266" s="80"/>
      <c r="CB266" s="87"/>
      <c r="CC266" s="89"/>
      <c r="CD266" s="89"/>
      <c r="CE266" s="90"/>
      <c r="CF266" s="90"/>
      <c r="CG266" s="89"/>
      <c r="CH266" s="87"/>
      <c r="CI266" s="87"/>
      <c r="CJ266" s="88"/>
      <c r="CK266" s="80"/>
      <c r="CL266" s="87"/>
      <c r="CM266" s="89"/>
      <c r="CN266" s="89"/>
      <c r="CO266" s="90"/>
      <c r="CP266" s="90"/>
      <c r="CQ266" s="89"/>
      <c r="CR266" s="87"/>
      <c r="CS266" s="87"/>
      <c r="CT266" s="88"/>
      <c r="CU266" s="80"/>
      <c r="CV266" s="87"/>
      <c r="CW266" s="89"/>
      <c r="CX266" s="89"/>
      <c r="CY266" s="90"/>
      <c r="CZ266" s="90"/>
      <c r="DA266" s="89"/>
      <c r="DB266" s="87"/>
      <c r="DC266" s="87"/>
      <c r="DD266" s="88"/>
      <c r="DE266" s="80"/>
      <c r="DF266" s="87"/>
      <c r="DG266" s="89"/>
      <c r="DH266" s="89"/>
      <c r="DI266" s="90"/>
      <c r="DJ266" s="90"/>
      <c r="DK266" s="89"/>
      <c r="DL266" s="87"/>
      <c r="DM266" s="87"/>
      <c r="DN266" s="88"/>
      <c r="DO266" s="80"/>
      <c r="DP266" s="87"/>
      <c r="DQ266" s="89"/>
      <c r="DR266" s="89"/>
      <c r="DS266" s="90"/>
      <c r="DT266" s="90"/>
      <c r="DU266" s="89"/>
      <c r="DV266" s="87"/>
      <c r="DW266" s="87"/>
      <c r="DX266" s="88"/>
      <c r="DY266" s="80"/>
      <c r="DZ266" s="87"/>
      <c r="EA266" s="89"/>
      <c r="EB266" s="89"/>
      <c r="EC266" s="90"/>
      <c r="ED266" s="90"/>
      <c r="EE266" s="89"/>
      <c r="EF266" s="87"/>
      <c r="EG266" s="87"/>
      <c r="EH266" s="88"/>
      <c r="EI266" s="80"/>
      <c r="EJ266" s="87"/>
      <c r="EK266" s="89"/>
      <c r="EL266" s="89"/>
      <c r="EM266" s="90"/>
      <c r="EN266" s="90"/>
      <c r="EO266" s="89"/>
      <c r="EP266" s="87"/>
      <c r="EQ266" s="87"/>
      <c r="ER266" s="88"/>
      <c r="ES266" s="80"/>
      <c r="ET266" s="87"/>
      <c r="EU266" s="89"/>
      <c r="EV266" s="89"/>
      <c r="EW266" s="90"/>
      <c r="EX266" s="90"/>
      <c r="EY266" s="89"/>
      <c r="EZ266" s="87"/>
      <c r="FA266" s="87"/>
      <c r="FB266" s="88"/>
      <c r="FC266" s="80"/>
      <c r="FD266" s="87"/>
      <c r="FE266" s="89"/>
      <c r="FF266" s="89"/>
      <c r="FG266" s="90"/>
      <c r="FH266" s="90"/>
      <c r="FI266" s="89"/>
      <c r="FJ266" s="87"/>
      <c r="FK266" s="87"/>
      <c r="FL266" s="88"/>
      <c r="FM266" s="80"/>
      <c r="FN266" s="87"/>
      <c r="FO266" s="89"/>
      <c r="FP266" s="89"/>
      <c r="FQ266" s="90"/>
      <c r="FR266" s="90"/>
      <c r="FS266" s="89"/>
      <c r="FT266" s="87"/>
      <c r="FU266" s="87"/>
      <c r="FV266" s="88"/>
      <c r="FW266" s="80"/>
      <c r="FX266" s="87"/>
      <c r="FY266" s="89"/>
      <c r="FZ266" s="89"/>
      <c r="GA266" s="90"/>
      <c r="GB266" s="90"/>
      <c r="GC266" s="89"/>
      <c r="GD266" s="87"/>
      <c r="GE266" s="87"/>
      <c r="GF266" s="88"/>
      <c r="GG266" s="80"/>
      <c r="GH266" s="87"/>
      <c r="GI266" s="89"/>
      <c r="GJ266" s="89"/>
      <c r="GK266" s="90"/>
      <c r="GL266" s="90"/>
      <c r="GM266" s="89"/>
      <c r="GN266" s="87"/>
      <c r="GO266" s="87"/>
      <c r="GP266" s="88"/>
      <c r="GQ266" s="80"/>
      <c r="GR266" s="87"/>
      <c r="GS266" s="89"/>
      <c r="GT266" s="89"/>
      <c r="GU266" s="90"/>
      <c r="GV266" s="90"/>
      <c r="GW266" s="89"/>
      <c r="GX266" s="87"/>
      <c r="GY266" s="87"/>
      <c r="GZ266" s="88"/>
      <c r="HA266" s="80"/>
      <c r="HB266" s="87"/>
      <c r="HC266" s="89"/>
      <c r="HD266" s="89"/>
      <c r="HE266" s="90"/>
      <c r="HF266" s="90"/>
      <c r="HG266" s="89"/>
      <c r="HH266" s="87"/>
      <c r="HI266" s="87"/>
      <c r="HJ266" s="88"/>
      <c r="HK266" s="80"/>
      <c r="HL266" s="87"/>
      <c r="HM266" s="89"/>
      <c r="HN266" s="89"/>
      <c r="HO266" s="90"/>
      <c r="HP266" s="90"/>
      <c r="HQ266" s="89"/>
      <c r="HR266" s="87"/>
      <c r="HS266" s="87"/>
      <c r="HT266" s="88"/>
      <c r="HU266" s="80"/>
      <c r="HV266" s="87"/>
      <c r="HW266" s="89"/>
      <c r="HX266" s="89"/>
      <c r="HY266" s="90"/>
      <c r="HZ266" s="90"/>
      <c r="IA266" s="89"/>
      <c r="IB266" s="87"/>
      <c r="IC266" s="87"/>
      <c r="ID266" s="88"/>
      <c r="IE266" s="80"/>
      <c r="IF266" s="87"/>
      <c r="IG266" s="89"/>
      <c r="IH266" s="89"/>
      <c r="II266" s="90"/>
      <c r="IJ266" s="90"/>
      <c r="IK266" s="89"/>
      <c r="IL266" s="87"/>
      <c r="IM266" s="87"/>
      <c r="IN266" s="88"/>
      <c r="IO266" s="80"/>
      <c r="IP266" s="87"/>
      <c r="IQ266" s="89"/>
      <c r="IR266" s="89"/>
      <c r="IS266" s="90"/>
      <c r="IT266" s="90"/>
      <c r="IU266" s="89"/>
      <c r="IV266" s="87"/>
      <c r="IW266" s="87"/>
      <c r="IX266" s="88"/>
      <c r="IY266" s="80"/>
      <c r="IZ266" s="87"/>
      <c r="JA266" s="89"/>
      <c r="JB266" s="89"/>
      <c r="JC266" s="90"/>
      <c r="JD266" s="90"/>
      <c r="JE266" s="89"/>
      <c r="JF266" s="87"/>
      <c r="JG266" s="87"/>
      <c r="JH266" s="88"/>
      <c r="JI266" s="80"/>
      <c r="JJ266" s="87"/>
      <c r="JK266" s="89"/>
      <c r="JL266" s="89"/>
      <c r="JM266" s="90"/>
      <c r="JN266" s="90"/>
      <c r="JO266" s="89"/>
      <c r="JP266" s="87"/>
      <c r="JQ266" s="87"/>
      <c r="JR266" s="88"/>
      <c r="JS266" s="80"/>
      <c r="JT266" s="87"/>
      <c r="JU266" s="89"/>
      <c r="JV266" s="89"/>
      <c r="JW266" s="90"/>
      <c r="JX266" s="90"/>
      <c r="JY266" s="89"/>
      <c r="JZ266" s="87"/>
      <c r="KA266" s="87"/>
      <c r="KB266" s="88"/>
      <c r="KC266" s="80"/>
      <c r="KD266" s="87"/>
      <c r="KE266" s="89"/>
      <c r="KF266" s="89"/>
      <c r="KG266" s="90"/>
      <c r="KH266" s="90"/>
      <c r="KI266" s="89"/>
      <c r="KJ266" s="87"/>
      <c r="KK266" s="87"/>
      <c r="KL266" s="88"/>
      <c r="KM266" s="80"/>
      <c r="KN266" s="87"/>
      <c r="KO266" s="89"/>
      <c r="KP266" s="89"/>
      <c r="KQ266" s="90"/>
      <c r="KR266" s="90"/>
      <c r="KS266" s="89"/>
      <c r="KT266" s="87"/>
      <c r="KU266" s="87"/>
      <c r="KV266" s="88"/>
      <c r="KW266" s="80"/>
      <c r="KX266" s="87"/>
      <c r="KY266" s="89"/>
      <c r="KZ266" s="89"/>
      <c r="LA266" s="90"/>
      <c r="LB266" s="90"/>
      <c r="LC266" s="89"/>
      <c r="LD266" s="87"/>
      <c r="LE266" s="87"/>
      <c r="LF266" s="88"/>
      <c r="LG266" s="80"/>
      <c r="LH266" s="87"/>
      <c r="LI266" s="89"/>
      <c r="LJ266" s="89"/>
      <c r="LK266" s="90"/>
      <c r="LL266" s="90"/>
      <c r="LM266" s="89"/>
      <c r="LN266" s="87"/>
      <c r="LO266" s="87"/>
      <c r="LP266" s="88"/>
      <c r="LQ266" s="80"/>
      <c r="LR266" s="87"/>
      <c r="LS266" s="89"/>
      <c r="LT266" s="89"/>
      <c r="LU266" s="90"/>
      <c r="LV266" s="90"/>
      <c r="LW266" s="89"/>
      <c r="LX266" s="87"/>
      <c r="LY266" s="87"/>
      <c r="LZ266" s="88"/>
      <c r="MA266" s="80"/>
      <c r="MB266" s="87"/>
      <c r="MC266" s="89"/>
      <c r="MD266" s="89"/>
      <c r="ME266" s="90"/>
      <c r="MF266" s="90"/>
      <c r="MG266" s="89"/>
      <c r="MH266" s="87"/>
      <c r="MI266" s="87"/>
      <c r="MJ266" s="88"/>
      <c r="MK266" s="80"/>
      <c r="ML266" s="87"/>
      <c r="MM266" s="89"/>
      <c r="MN266" s="89"/>
      <c r="MO266" s="90"/>
      <c r="MP266" s="90"/>
      <c r="MQ266" s="89"/>
      <c r="MR266" s="87"/>
      <c r="MS266" s="87"/>
      <c r="MT266" s="88"/>
      <c r="MU266" s="80"/>
      <c r="MV266" s="87"/>
      <c r="MW266" s="89"/>
      <c r="MX266" s="89"/>
      <c r="MY266" s="90"/>
      <c r="MZ266" s="90"/>
      <c r="NA266" s="89"/>
      <c r="NB266" s="87"/>
      <c r="NC266" s="87"/>
      <c r="ND266" s="88"/>
      <c r="NE266" s="80"/>
      <c r="NF266" s="87"/>
      <c r="NG266" s="89"/>
      <c r="NH266" s="89"/>
      <c r="NI266" s="90"/>
      <c r="NJ266" s="90"/>
      <c r="NK266" s="89"/>
      <c r="NL266" s="87"/>
      <c r="NM266" s="87"/>
      <c r="NN266" s="88"/>
      <c r="NO266" s="80"/>
      <c r="NP266" s="87"/>
      <c r="NQ266" s="89"/>
      <c r="NR266" s="89"/>
      <c r="NS266" s="90"/>
      <c r="NT266" s="90"/>
      <c r="NU266" s="89"/>
      <c r="NV266" s="87"/>
      <c r="NW266" s="87"/>
      <c r="NX266" s="88"/>
      <c r="NY266" s="80"/>
      <c r="NZ266" s="87"/>
      <c r="OA266" s="89"/>
      <c r="OB266" s="89"/>
      <c r="OC266" s="90"/>
      <c r="OD266" s="90"/>
      <c r="OE266" s="89"/>
      <c r="OF266" s="87"/>
      <c r="OG266" s="87"/>
      <c r="OH266" s="88"/>
      <c r="OI266" s="80"/>
      <c r="OJ266" s="87"/>
      <c r="OK266" s="89"/>
      <c r="OL266" s="89"/>
      <c r="OM266" s="90"/>
      <c r="ON266" s="90"/>
      <c r="OO266" s="89"/>
      <c r="OP266" s="87"/>
      <c r="OQ266" s="87"/>
      <c r="OR266" s="88"/>
      <c r="OS266" s="80"/>
      <c r="OT266" s="87"/>
      <c r="OU266" s="89"/>
      <c r="OV266" s="89"/>
      <c r="OW266" s="90"/>
      <c r="OX266" s="90"/>
      <c r="OY266" s="89"/>
      <c r="OZ266" s="87"/>
      <c r="PA266" s="87"/>
      <c r="PB266" s="88"/>
      <c r="PC266" s="80"/>
      <c r="PD266" s="87"/>
      <c r="PE266" s="89"/>
      <c r="PF266" s="89"/>
      <c r="PG266" s="90"/>
      <c r="PH266" s="90"/>
      <c r="PI266" s="89"/>
      <c r="PJ266" s="87"/>
      <c r="PK266" s="87"/>
      <c r="PL266" s="88"/>
      <c r="PM266" s="80"/>
      <c r="PN266" s="87"/>
      <c r="PO266" s="89"/>
      <c r="PP266" s="89"/>
      <c r="PQ266" s="90"/>
      <c r="PR266" s="90"/>
      <c r="PS266" s="89"/>
      <c r="PT266" s="87"/>
      <c r="PU266" s="87"/>
      <c r="PV266" s="88"/>
      <c r="PW266" s="80"/>
      <c r="PX266" s="87"/>
      <c r="PY266" s="89"/>
      <c r="PZ266" s="89"/>
      <c r="QA266" s="90"/>
      <c r="QB266" s="90"/>
      <c r="QC266" s="89"/>
      <c r="QD266" s="87"/>
      <c r="QE266" s="87"/>
      <c r="QF266" s="88"/>
      <c r="QG266" s="80"/>
      <c r="QH266" s="87"/>
      <c r="QI266" s="89"/>
      <c r="QJ266" s="89"/>
      <c r="QK266" s="90"/>
      <c r="QL266" s="90"/>
      <c r="QM266" s="89"/>
      <c r="QN266" s="87"/>
      <c r="QO266" s="87"/>
      <c r="QP266" s="88"/>
      <c r="QQ266" s="80"/>
      <c r="QR266" s="87"/>
      <c r="QS266" s="89"/>
      <c r="QT266" s="89"/>
      <c r="QU266" s="90"/>
      <c r="QV266" s="90"/>
      <c r="QW266" s="89"/>
      <c r="QX266" s="87"/>
      <c r="QY266" s="87"/>
      <c r="QZ266" s="88"/>
      <c r="RA266" s="80"/>
      <c r="RB266" s="87"/>
      <c r="RC266" s="89"/>
      <c r="RD266" s="89"/>
      <c r="RE266" s="90"/>
      <c r="RF266" s="90"/>
      <c r="RG266" s="89"/>
      <c r="RH266" s="87"/>
      <c r="RI266" s="87"/>
      <c r="RJ266" s="88"/>
      <c r="RK266" s="80"/>
      <c r="RL266" s="87"/>
      <c r="RM266" s="89"/>
      <c r="RN266" s="89"/>
      <c r="RO266" s="90"/>
      <c r="RP266" s="90"/>
      <c r="RQ266" s="89"/>
      <c r="RR266" s="87"/>
      <c r="RS266" s="87"/>
      <c r="RT266" s="88"/>
      <c r="RU266" s="80"/>
      <c r="RV266" s="87"/>
      <c r="RW266" s="89"/>
      <c r="RX266" s="89"/>
      <c r="RY266" s="90"/>
      <c r="RZ266" s="90"/>
      <c r="SA266" s="89"/>
      <c r="SB266" s="87"/>
      <c r="SC266" s="87"/>
      <c r="SD266" s="88"/>
      <c r="SE266" s="80"/>
      <c r="SF266" s="87"/>
      <c r="SG266" s="89"/>
      <c r="SH266" s="89"/>
      <c r="SI266" s="90"/>
      <c r="SJ266" s="90"/>
      <c r="SK266" s="89"/>
      <c r="SL266" s="87"/>
      <c r="SM266" s="87"/>
      <c r="SN266" s="88"/>
      <c r="SO266" s="80"/>
      <c r="SP266" s="87"/>
      <c r="SQ266" s="89"/>
      <c r="SR266" s="89"/>
      <c r="SS266" s="90"/>
      <c r="ST266" s="90"/>
      <c r="SU266" s="89"/>
      <c r="SV266" s="87"/>
      <c r="SW266" s="87"/>
      <c r="SX266" s="88"/>
      <c r="SY266" s="80"/>
      <c r="SZ266" s="87"/>
      <c r="TA266" s="89"/>
      <c r="TB266" s="89"/>
      <c r="TC266" s="90"/>
      <c r="TD266" s="90"/>
      <c r="TE266" s="89"/>
      <c r="TF266" s="87"/>
      <c r="TG266" s="87"/>
      <c r="TH266" s="88"/>
      <c r="TI266" s="80"/>
      <c r="TJ266" s="87"/>
      <c r="TK266" s="89"/>
      <c r="TL266" s="89"/>
      <c r="TM266" s="90"/>
      <c r="TN266" s="90"/>
      <c r="TO266" s="89"/>
      <c r="TP266" s="87"/>
      <c r="TQ266" s="87"/>
      <c r="TR266" s="88"/>
      <c r="TS266" s="80"/>
      <c r="TT266" s="87"/>
      <c r="TU266" s="89"/>
      <c r="TV266" s="89"/>
      <c r="TW266" s="90"/>
      <c r="TX266" s="90"/>
      <c r="TY266" s="89"/>
      <c r="TZ266" s="87"/>
      <c r="UA266" s="87"/>
      <c r="UB266" s="88"/>
      <c r="UC266" s="80"/>
      <c r="UD266" s="87"/>
      <c r="UE266" s="89"/>
      <c r="UF266" s="89"/>
      <c r="UG266" s="90"/>
      <c r="UH266" s="90"/>
      <c r="UI266" s="89"/>
      <c r="UJ266" s="87"/>
      <c r="UK266" s="87"/>
      <c r="UL266" s="88"/>
      <c r="UM266" s="80"/>
      <c r="UN266" s="87"/>
      <c r="UO266" s="89"/>
      <c r="UP266" s="89"/>
      <c r="UQ266" s="90"/>
      <c r="UR266" s="90"/>
      <c r="US266" s="89"/>
      <c r="UT266" s="87"/>
      <c r="UU266" s="87"/>
      <c r="UV266" s="88"/>
      <c r="UW266" s="80"/>
      <c r="UX266" s="87"/>
      <c r="UY266" s="89"/>
      <c r="UZ266" s="89"/>
      <c r="VA266" s="90"/>
      <c r="VB266" s="90"/>
      <c r="VC266" s="89"/>
      <c r="VD266" s="87"/>
      <c r="VE266" s="87"/>
      <c r="VF266" s="88"/>
      <c r="VG266" s="80"/>
      <c r="VH266" s="87"/>
      <c r="VI266" s="89"/>
      <c r="VJ266" s="89"/>
      <c r="VK266" s="90"/>
      <c r="VL266" s="90"/>
      <c r="VM266" s="89"/>
      <c r="VN266" s="87"/>
      <c r="VO266" s="87"/>
      <c r="VP266" s="88"/>
      <c r="VQ266" s="80"/>
      <c r="VR266" s="87"/>
      <c r="VS266" s="89"/>
      <c r="VT266" s="89"/>
      <c r="VU266" s="90"/>
      <c r="VV266" s="90"/>
      <c r="VW266" s="89"/>
      <c r="VX266" s="87"/>
      <c r="VY266" s="87"/>
      <c r="VZ266" s="88"/>
      <c r="WA266" s="80"/>
      <c r="WB266" s="87"/>
      <c r="WC266" s="89"/>
      <c r="WD266" s="89"/>
      <c r="WE266" s="90"/>
      <c r="WF266" s="90"/>
      <c r="WG266" s="89"/>
      <c r="WH266" s="87"/>
      <c r="WI266" s="87"/>
      <c r="WJ266" s="88"/>
      <c r="WK266" s="80"/>
      <c r="WL266" s="87"/>
      <c r="WM266" s="89"/>
      <c r="WN266" s="89"/>
      <c r="WO266" s="90"/>
      <c r="WP266" s="90"/>
      <c r="WQ266" s="89"/>
      <c r="WR266" s="87"/>
      <c r="WS266" s="87"/>
      <c r="WT266" s="88"/>
      <c r="WU266" s="80"/>
      <c r="WV266" s="87"/>
      <c r="WW266" s="89"/>
      <c r="WX266" s="89"/>
      <c r="WY266" s="90"/>
      <c r="WZ266" s="90"/>
      <c r="XA266" s="89"/>
      <c r="XB266" s="87"/>
      <c r="XC266" s="87"/>
      <c r="XD266" s="88"/>
      <c r="XE266" s="80"/>
      <c r="XF266" s="87"/>
      <c r="XG266" s="89"/>
      <c r="XH266" s="89"/>
      <c r="XI266" s="90"/>
      <c r="XJ266" s="90"/>
      <c r="XK266" s="89"/>
      <c r="XL266" s="87"/>
      <c r="XM266" s="87"/>
      <c r="XN266" s="88"/>
      <c r="XO266" s="80"/>
      <c r="XP266" s="87"/>
      <c r="XQ266" s="89"/>
      <c r="XR266" s="89"/>
      <c r="XS266" s="90"/>
      <c r="XT266" s="90"/>
      <c r="XU266" s="89"/>
      <c r="XV266" s="87"/>
      <c r="XW266" s="87"/>
      <c r="XX266" s="88"/>
      <c r="XY266" s="80"/>
      <c r="XZ266" s="87"/>
      <c r="YA266" s="89"/>
      <c r="YB266" s="89"/>
      <c r="YC266" s="90"/>
      <c r="YD266" s="90"/>
      <c r="YE266" s="89"/>
      <c r="YF266" s="87"/>
      <c r="YG266" s="87"/>
      <c r="YH266" s="88"/>
      <c r="YI266" s="80"/>
      <c r="YJ266" s="87"/>
      <c r="YK266" s="89"/>
      <c r="YL266" s="89"/>
      <c r="YM266" s="90"/>
      <c r="YN266" s="90"/>
      <c r="YO266" s="89"/>
      <c r="YP266" s="87"/>
      <c r="YQ266" s="87"/>
      <c r="YR266" s="88"/>
      <c r="YS266" s="80"/>
      <c r="YT266" s="87"/>
      <c r="YU266" s="89"/>
      <c r="YV266" s="89"/>
      <c r="YW266" s="90"/>
      <c r="YX266" s="90"/>
      <c r="YY266" s="89"/>
      <c r="YZ266" s="87"/>
      <c r="ZA266" s="87"/>
      <c r="ZB266" s="88"/>
      <c r="ZC266" s="80"/>
      <c r="ZD266" s="87"/>
      <c r="ZE266" s="89"/>
      <c r="ZF266" s="89"/>
      <c r="ZG266" s="90"/>
      <c r="ZH266" s="90"/>
      <c r="ZI266" s="89"/>
      <c r="ZJ266" s="87"/>
      <c r="ZK266" s="87"/>
      <c r="ZL266" s="88"/>
      <c r="ZM266" s="80"/>
      <c r="ZN266" s="87"/>
      <c r="ZO266" s="89"/>
      <c r="ZP266" s="89"/>
      <c r="ZQ266" s="90"/>
      <c r="ZR266" s="90"/>
      <c r="ZS266" s="89"/>
      <c r="ZT266" s="87"/>
      <c r="ZU266" s="87"/>
      <c r="ZV266" s="88"/>
      <c r="ZW266" s="80"/>
      <c r="ZX266" s="87"/>
      <c r="ZY266" s="89"/>
      <c r="ZZ266" s="89"/>
      <c r="AAA266" s="90"/>
      <c r="AAB266" s="90"/>
      <c r="AAC266" s="89"/>
      <c r="AAD266" s="87"/>
      <c r="AAE266" s="87"/>
      <c r="AAF266" s="88"/>
      <c r="AAG266" s="80"/>
      <c r="AAH266" s="87"/>
      <c r="AAI266" s="89"/>
      <c r="AAJ266" s="89"/>
      <c r="AAK266" s="90"/>
      <c r="AAL266" s="90"/>
      <c r="AAM266" s="89"/>
      <c r="AAN266" s="87"/>
      <c r="AAO266" s="87"/>
      <c r="AAP266" s="88"/>
      <c r="AAQ266" s="80"/>
      <c r="AAR266" s="87"/>
      <c r="AAS266" s="89"/>
      <c r="AAT266" s="89"/>
      <c r="AAU266" s="90"/>
      <c r="AAV266" s="90"/>
      <c r="AAW266" s="89"/>
      <c r="AAX266" s="87"/>
      <c r="AAY266" s="87"/>
      <c r="AAZ266" s="88"/>
      <c r="ABA266" s="80"/>
      <c r="ABB266" s="87"/>
      <c r="ABC266" s="89"/>
      <c r="ABD266" s="89"/>
      <c r="ABE266" s="90"/>
      <c r="ABF266" s="90"/>
      <c r="ABG266" s="89"/>
      <c r="ABH266" s="87"/>
      <c r="ABI266" s="87"/>
      <c r="ABJ266" s="88"/>
      <c r="ABK266" s="80"/>
      <c r="ABL266" s="87"/>
      <c r="ABM266" s="89"/>
      <c r="ABN266" s="89"/>
      <c r="ABO266" s="90"/>
      <c r="ABP266" s="90"/>
      <c r="ABQ266" s="89"/>
      <c r="ABR266" s="87"/>
      <c r="ABS266" s="87"/>
      <c r="ABT266" s="88"/>
      <c r="ABU266" s="80"/>
      <c r="ABV266" s="87"/>
      <c r="ABW266" s="89"/>
      <c r="ABX266" s="89"/>
      <c r="ABY266" s="90"/>
      <c r="ABZ266" s="90"/>
      <c r="ACA266" s="89"/>
      <c r="ACB266" s="87"/>
      <c r="ACC266" s="87"/>
      <c r="ACD266" s="88"/>
      <c r="ACE266" s="80"/>
      <c r="ACF266" s="87"/>
      <c r="ACG266" s="89"/>
      <c r="ACH266" s="89"/>
      <c r="ACI266" s="90"/>
      <c r="ACJ266" s="90"/>
      <c r="ACK266" s="89"/>
      <c r="ACL266" s="87"/>
      <c r="ACM266" s="87"/>
      <c r="ACN266" s="88"/>
      <c r="ACO266" s="80"/>
      <c r="ACP266" s="87"/>
      <c r="ACQ266" s="89"/>
      <c r="ACR266" s="89"/>
      <c r="ACS266" s="90"/>
      <c r="ACT266" s="90"/>
      <c r="ACU266" s="89"/>
      <c r="ACV266" s="87"/>
      <c r="ACW266" s="87"/>
      <c r="ACX266" s="88"/>
      <c r="ACY266" s="80"/>
      <c r="ACZ266" s="87"/>
      <c r="ADA266" s="89"/>
      <c r="ADB266" s="89"/>
      <c r="ADC266" s="90"/>
      <c r="ADD266" s="90"/>
      <c r="ADE266" s="89"/>
      <c r="ADF266" s="87"/>
      <c r="ADG266" s="87"/>
      <c r="ADH266" s="88"/>
      <c r="ADI266" s="80"/>
      <c r="ADJ266" s="87"/>
      <c r="ADK266" s="89"/>
      <c r="ADL266" s="89"/>
      <c r="ADM266" s="90"/>
      <c r="ADN266" s="90"/>
      <c r="ADO266" s="89"/>
      <c r="ADP266" s="87"/>
      <c r="ADQ266" s="87"/>
      <c r="ADR266" s="88"/>
      <c r="ADS266" s="80"/>
      <c r="ADT266" s="87"/>
      <c r="ADU266" s="89"/>
      <c r="ADV266" s="89"/>
      <c r="ADW266" s="90"/>
      <c r="ADX266" s="90"/>
      <c r="ADY266" s="89"/>
      <c r="ADZ266" s="87"/>
      <c r="AEA266" s="87"/>
      <c r="AEB266" s="88"/>
      <c r="AEC266" s="80"/>
      <c r="AED266" s="87"/>
      <c r="AEE266" s="89"/>
      <c r="AEF266" s="89"/>
      <c r="AEG266" s="90"/>
      <c r="AEH266" s="90"/>
      <c r="AEI266" s="89"/>
      <c r="AEJ266" s="87"/>
      <c r="AEK266" s="87"/>
      <c r="AEL266" s="88"/>
      <c r="AEM266" s="80"/>
      <c r="AEN266" s="87"/>
      <c r="AEO266" s="89"/>
      <c r="AEP266" s="89"/>
      <c r="AEQ266" s="90"/>
      <c r="AER266" s="90"/>
      <c r="AES266" s="89"/>
      <c r="AET266" s="87"/>
      <c r="AEU266" s="87"/>
      <c r="AEV266" s="88"/>
      <c r="AEW266" s="80"/>
      <c r="AEX266" s="87"/>
      <c r="AEY266" s="89"/>
      <c r="AEZ266" s="89"/>
      <c r="AFA266" s="90"/>
      <c r="AFB266" s="90"/>
      <c r="AFC266" s="89"/>
      <c r="AFD266" s="87"/>
      <c r="AFE266" s="87"/>
      <c r="AFF266" s="88"/>
      <c r="AFG266" s="80"/>
      <c r="AFH266" s="87"/>
      <c r="AFI266" s="89"/>
      <c r="AFJ266" s="89"/>
      <c r="AFK266" s="90"/>
      <c r="AFL266" s="90"/>
      <c r="AFM266" s="89"/>
      <c r="AFN266" s="87"/>
      <c r="AFO266" s="87"/>
      <c r="AFP266" s="88"/>
      <c r="AFQ266" s="80"/>
      <c r="AFR266" s="87"/>
      <c r="AFS266" s="89"/>
      <c r="AFT266" s="89"/>
      <c r="AFU266" s="90"/>
      <c r="AFV266" s="90"/>
      <c r="AFW266" s="89"/>
      <c r="AFX266" s="87"/>
      <c r="AFY266" s="87"/>
      <c r="AFZ266" s="88"/>
      <c r="AGA266" s="80"/>
      <c r="AGB266" s="87"/>
      <c r="AGC266" s="89"/>
      <c r="AGD266" s="89"/>
      <c r="AGE266" s="90"/>
      <c r="AGF266" s="90"/>
      <c r="AGG266" s="89"/>
      <c r="AGH266" s="87"/>
      <c r="AGI266" s="87"/>
      <c r="AGJ266" s="88"/>
      <c r="AGK266" s="80"/>
      <c r="AGL266" s="87"/>
      <c r="AGM266" s="89"/>
      <c r="AGN266" s="89"/>
      <c r="AGO266" s="90"/>
      <c r="AGP266" s="90"/>
      <c r="AGQ266" s="89"/>
      <c r="AGR266" s="87"/>
      <c r="AGS266" s="87"/>
      <c r="AGT266" s="88"/>
      <c r="AGU266" s="80"/>
      <c r="AGV266" s="87"/>
      <c r="AGW266" s="89"/>
      <c r="AGX266" s="89"/>
      <c r="AGY266" s="90"/>
      <c r="AGZ266" s="90"/>
      <c r="AHA266" s="89"/>
      <c r="AHB266" s="87"/>
      <c r="AHC266" s="87"/>
      <c r="AHD266" s="88"/>
      <c r="AHE266" s="80"/>
      <c r="AHF266" s="87"/>
      <c r="AHG266" s="89"/>
      <c r="AHH266" s="89"/>
      <c r="AHI266" s="90"/>
      <c r="AHJ266" s="90"/>
      <c r="AHK266" s="89"/>
      <c r="AHL266" s="87"/>
      <c r="AHM266" s="87"/>
      <c r="AHN266" s="88"/>
      <c r="AHO266" s="80"/>
      <c r="AHP266" s="87"/>
      <c r="AHQ266" s="89"/>
      <c r="AHR266" s="89"/>
      <c r="AHS266" s="90"/>
      <c r="AHT266" s="90"/>
      <c r="AHU266" s="89"/>
      <c r="AHV266" s="87"/>
      <c r="AHW266" s="87"/>
      <c r="AHX266" s="88"/>
      <c r="AHY266" s="80"/>
      <c r="AHZ266" s="87"/>
      <c r="AIA266" s="89"/>
      <c r="AIB266" s="89"/>
      <c r="AIC266" s="90"/>
      <c r="AID266" s="90"/>
      <c r="AIE266" s="89"/>
      <c r="AIF266" s="87"/>
      <c r="AIG266" s="87"/>
      <c r="AIH266" s="88"/>
      <c r="AII266" s="80"/>
      <c r="AIJ266" s="87"/>
      <c r="AIK266" s="89"/>
      <c r="AIL266" s="89"/>
      <c r="AIM266" s="90"/>
      <c r="AIN266" s="90"/>
      <c r="AIO266" s="89"/>
      <c r="AIP266" s="87"/>
      <c r="AIQ266" s="87"/>
      <c r="AIR266" s="88"/>
      <c r="AIS266" s="80"/>
      <c r="AIT266" s="87"/>
      <c r="AIU266" s="89"/>
      <c r="AIV266" s="89"/>
      <c r="AIW266" s="90"/>
      <c r="AIX266" s="90"/>
      <c r="AIY266" s="89"/>
      <c r="AIZ266" s="87"/>
      <c r="AJA266" s="87"/>
      <c r="AJB266" s="88"/>
      <c r="AJC266" s="80"/>
      <c r="AJD266" s="87"/>
      <c r="AJE266" s="89"/>
      <c r="AJF266" s="89"/>
      <c r="AJG266" s="90"/>
      <c r="AJH266" s="90"/>
      <c r="AJI266" s="89"/>
      <c r="AJJ266" s="87"/>
      <c r="AJK266" s="87"/>
      <c r="AJL266" s="88"/>
      <c r="AJM266" s="80"/>
      <c r="AJN266" s="87"/>
      <c r="AJO266" s="89"/>
      <c r="AJP266" s="89"/>
      <c r="AJQ266" s="90"/>
      <c r="AJR266" s="90"/>
      <c r="AJS266" s="89"/>
      <c r="AJT266" s="87"/>
      <c r="AJU266" s="87"/>
      <c r="AJV266" s="88"/>
      <c r="AJW266" s="80"/>
      <c r="AJX266" s="87"/>
      <c r="AJY266" s="89"/>
      <c r="AJZ266" s="89"/>
      <c r="AKA266" s="90"/>
      <c r="AKB266" s="90"/>
      <c r="AKC266" s="89"/>
      <c r="AKD266" s="87"/>
      <c r="AKE266" s="87"/>
      <c r="AKF266" s="88"/>
      <c r="AKG266" s="80"/>
      <c r="AKH266" s="87"/>
      <c r="AKI266" s="89"/>
      <c r="AKJ266" s="89"/>
      <c r="AKK266" s="90"/>
      <c r="AKL266" s="90"/>
      <c r="AKM266" s="89"/>
      <c r="AKN266" s="87"/>
      <c r="AKO266" s="87"/>
      <c r="AKP266" s="88"/>
      <c r="AKQ266" s="80"/>
      <c r="AKR266" s="87"/>
      <c r="AKS266" s="89"/>
      <c r="AKT266" s="89"/>
      <c r="AKU266" s="90"/>
      <c r="AKV266" s="90"/>
      <c r="AKW266" s="89"/>
      <c r="AKX266" s="87"/>
      <c r="AKY266" s="87"/>
      <c r="AKZ266" s="88"/>
      <c r="ALA266" s="80"/>
      <c r="ALB266" s="87"/>
      <c r="ALC266" s="89"/>
      <c r="ALD266" s="89"/>
      <c r="ALE266" s="90"/>
      <c r="ALF266" s="90"/>
      <c r="ALG266" s="89"/>
      <c r="ALH266" s="87"/>
      <c r="ALI266" s="87"/>
      <c r="ALJ266" s="88"/>
      <c r="ALK266" s="80"/>
      <c r="ALL266" s="87"/>
      <c r="ALM266" s="89"/>
      <c r="ALN266" s="89"/>
      <c r="ALO266" s="90"/>
      <c r="ALP266" s="90"/>
      <c r="ALQ266" s="89"/>
      <c r="ALR266" s="87"/>
      <c r="ALS266" s="87"/>
      <c r="ALT266" s="88"/>
      <c r="ALU266" s="80"/>
      <c r="ALV266" s="87"/>
      <c r="ALW266" s="89"/>
      <c r="ALX266" s="89"/>
      <c r="ALY266" s="90"/>
      <c r="ALZ266" s="90"/>
      <c r="AMA266" s="89"/>
      <c r="AMB266" s="87"/>
      <c r="AMC266" s="87"/>
      <c r="AMD266" s="88"/>
      <c r="AME266" s="80"/>
      <c r="AMF266" s="87"/>
      <c r="AMG266" s="89"/>
      <c r="AMH266" s="89"/>
      <c r="AMI266" s="90"/>
      <c r="AMJ266" s="90"/>
      <c r="AMK266" s="89"/>
      <c r="AML266" s="87"/>
      <c r="AMM266" s="87"/>
      <c r="AMN266" s="88"/>
      <c r="AMO266" s="80"/>
      <c r="AMP266" s="87"/>
      <c r="AMQ266" s="89"/>
      <c r="AMR266" s="89"/>
      <c r="AMS266" s="90"/>
      <c r="AMT266" s="90"/>
      <c r="AMU266" s="89"/>
      <c r="AMV266" s="87"/>
      <c r="AMW266" s="87"/>
      <c r="AMX266" s="88"/>
      <c r="AMY266" s="80"/>
      <c r="AMZ266" s="87"/>
      <c r="ANA266" s="89"/>
      <c r="ANB266" s="89"/>
      <c r="ANC266" s="90"/>
      <c r="AND266" s="90"/>
      <c r="ANE266" s="89"/>
      <c r="ANF266" s="87"/>
      <c r="ANG266" s="87"/>
      <c r="ANH266" s="88"/>
      <c r="ANI266" s="80"/>
      <c r="ANJ266" s="87"/>
      <c r="ANK266" s="89"/>
      <c r="ANL266" s="89"/>
      <c r="ANM266" s="90"/>
      <c r="ANN266" s="90"/>
      <c r="ANO266" s="89"/>
      <c r="ANP266" s="87"/>
      <c r="ANQ266" s="87"/>
      <c r="ANR266" s="88"/>
      <c r="ANS266" s="80"/>
      <c r="ANT266" s="87"/>
      <c r="ANU266" s="89"/>
      <c r="ANV266" s="89"/>
      <c r="ANW266" s="90"/>
      <c r="ANX266" s="90"/>
      <c r="ANY266" s="89"/>
      <c r="ANZ266" s="87"/>
      <c r="AOA266" s="87"/>
      <c r="AOB266" s="88"/>
      <c r="AOC266" s="80"/>
      <c r="AOD266" s="87"/>
      <c r="AOE266" s="89"/>
      <c r="AOF266" s="89"/>
      <c r="AOG266" s="90"/>
      <c r="AOH266" s="90"/>
      <c r="AOI266" s="89"/>
      <c r="AOJ266" s="87"/>
      <c r="AOK266" s="87"/>
      <c r="AOL266" s="88"/>
      <c r="AOM266" s="80"/>
      <c r="AON266" s="87"/>
      <c r="AOO266" s="89"/>
      <c r="AOP266" s="89"/>
      <c r="AOQ266" s="90"/>
      <c r="AOR266" s="90"/>
      <c r="AOS266" s="89"/>
      <c r="AOT266" s="87"/>
      <c r="AOU266" s="87"/>
      <c r="AOV266" s="88"/>
      <c r="AOW266" s="80"/>
      <c r="AOX266" s="87"/>
      <c r="AOY266" s="89"/>
      <c r="AOZ266" s="89"/>
      <c r="APA266" s="90"/>
      <c r="APB266" s="90"/>
      <c r="APC266" s="89"/>
      <c r="APD266" s="87"/>
      <c r="APE266" s="87"/>
      <c r="APF266" s="88"/>
      <c r="APG266" s="80"/>
      <c r="APH266" s="87"/>
      <c r="API266" s="89"/>
      <c r="APJ266" s="89"/>
      <c r="APK266" s="90"/>
      <c r="APL266" s="90"/>
      <c r="APM266" s="89"/>
      <c r="APN266" s="87"/>
      <c r="APO266" s="87"/>
      <c r="APP266" s="88"/>
      <c r="APQ266" s="80"/>
      <c r="APR266" s="87"/>
      <c r="APS266" s="89"/>
      <c r="APT266" s="89"/>
      <c r="APU266" s="90"/>
      <c r="APV266" s="90"/>
      <c r="APW266" s="89"/>
      <c r="APX266" s="87"/>
      <c r="APY266" s="87"/>
      <c r="APZ266" s="88"/>
      <c r="AQA266" s="80"/>
      <c r="AQB266" s="87"/>
      <c r="AQC266" s="89"/>
      <c r="AQD266" s="89"/>
      <c r="AQE266" s="90"/>
      <c r="AQF266" s="90"/>
      <c r="AQG266" s="89"/>
      <c r="AQH266" s="87"/>
      <c r="AQI266" s="87"/>
      <c r="AQJ266" s="88"/>
      <c r="AQK266" s="80"/>
      <c r="AQL266" s="87"/>
      <c r="AQM266" s="89"/>
      <c r="AQN266" s="89"/>
      <c r="AQO266" s="90"/>
      <c r="AQP266" s="90"/>
      <c r="AQQ266" s="89"/>
      <c r="AQR266" s="87"/>
      <c r="AQS266" s="87"/>
      <c r="AQT266" s="88"/>
      <c r="AQU266" s="80"/>
      <c r="AQV266" s="87"/>
      <c r="AQW266" s="89"/>
      <c r="AQX266" s="89"/>
      <c r="AQY266" s="90"/>
      <c r="AQZ266" s="90"/>
      <c r="ARA266" s="89"/>
      <c r="ARB266" s="87"/>
      <c r="ARC266" s="87"/>
      <c r="ARD266" s="88"/>
      <c r="ARE266" s="80"/>
      <c r="ARF266" s="87"/>
      <c r="ARG266" s="89"/>
      <c r="ARH266" s="89"/>
      <c r="ARI266" s="90"/>
      <c r="ARJ266" s="90"/>
      <c r="ARK266" s="89"/>
      <c r="ARL266" s="87"/>
      <c r="ARM266" s="87"/>
      <c r="ARN266" s="88"/>
      <c r="ARO266" s="80"/>
      <c r="ARP266" s="87"/>
      <c r="ARQ266" s="89"/>
      <c r="ARR266" s="89"/>
      <c r="ARS266" s="90"/>
      <c r="ART266" s="90"/>
      <c r="ARU266" s="89"/>
      <c r="ARV266" s="87"/>
      <c r="ARW266" s="87"/>
      <c r="ARX266" s="88"/>
      <c r="ARY266" s="80"/>
      <c r="ARZ266" s="87"/>
      <c r="ASA266" s="89"/>
      <c r="ASB266" s="89"/>
      <c r="ASC266" s="90"/>
      <c r="ASD266" s="90"/>
      <c r="ASE266" s="89"/>
      <c r="ASF266" s="87"/>
      <c r="ASG266" s="87"/>
      <c r="ASH266" s="88"/>
      <c r="ASI266" s="80"/>
      <c r="ASJ266" s="87"/>
      <c r="ASK266" s="89"/>
      <c r="ASL266" s="89"/>
      <c r="ASM266" s="90"/>
      <c r="ASN266" s="90"/>
      <c r="ASO266" s="89"/>
      <c r="ASP266" s="87"/>
      <c r="ASQ266" s="87"/>
      <c r="ASR266" s="88"/>
      <c r="ASS266" s="80"/>
      <c r="AST266" s="87"/>
      <c r="ASU266" s="89"/>
      <c r="ASV266" s="89"/>
      <c r="ASW266" s="90"/>
      <c r="ASX266" s="90"/>
      <c r="ASY266" s="89"/>
      <c r="ASZ266" s="87"/>
      <c r="ATA266" s="87"/>
      <c r="ATB266" s="88"/>
      <c r="ATC266" s="80"/>
      <c r="ATD266" s="87"/>
      <c r="ATE266" s="89"/>
      <c r="ATF266" s="89"/>
      <c r="ATG266" s="90"/>
      <c r="ATH266" s="90"/>
      <c r="ATI266" s="89"/>
      <c r="ATJ266" s="87"/>
      <c r="ATK266" s="87"/>
      <c r="ATL266" s="88"/>
      <c r="ATM266" s="80"/>
      <c r="ATN266" s="87"/>
      <c r="ATO266" s="89"/>
      <c r="ATP266" s="89"/>
      <c r="ATQ266" s="90"/>
      <c r="ATR266" s="90"/>
      <c r="ATS266" s="89"/>
      <c r="ATT266" s="87"/>
      <c r="ATU266" s="87"/>
      <c r="ATV266" s="88"/>
      <c r="ATW266" s="80"/>
      <c r="ATX266" s="87"/>
      <c r="ATY266" s="89"/>
      <c r="ATZ266" s="89"/>
      <c r="AUA266" s="90"/>
      <c r="AUB266" s="90"/>
      <c r="AUC266" s="89"/>
      <c r="AUD266" s="87"/>
      <c r="AUE266" s="87"/>
      <c r="AUF266" s="88"/>
      <c r="AUG266" s="80"/>
      <c r="AUH266" s="87"/>
      <c r="AUI266" s="89"/>
      <c r="AUJ266" s="89"/>
      <c r="AUK266" s="90"/>
      <c r="AUL266" s="90"/>
      <c r="AUM266" s="89"/>
      <c r="AUN266" s="87"/>
      <c r="AUO266" s="87"/>
      <c r="AUP266" s="88"/>
      <c r="AUQ266" s="80"/>
      <c r="AUR266" s="87"/>
      <c r="AUS266" s="89"/>
      <c r="AUT266" s="89"/>
      <c r="AUU266" s="90"/>
      <c r="AUV266" s="90"/>
      <c r="AUW266" s="89"/>
      <c r="AUX266" s="87"/>
      <c r="AUY266" s="87"/>
      <c r="AUZ266" s="88"/>
      <c r="AVA266" s="80"/>
      <c r="AVB266" s="87"/>
      <c r="AVC266" s="89"/>
      <c r="AVD266" s="89"/>
      <c r="AVE266" s="90"/>
      <c r="AVF266" s="90"/>
      <c r="AVG266" s="89"/>
      <c r="AVH266" s="87"/>
      <c r="AVI266" s="87"/>
      <c r="AVJ266" s="88"/>
      <c r="AVK266" s="80"/>
      <c r="AVL266" s="87"/>
      <c r="AVM266" s="89"/>
      <c r="AVN266" s="89"/>
      <c r="AVO266" s="90"/>
      <c r="AVP266" s="90"/>
      <c r="AVQ266" s="89"/>
      <c r="AVR266" s="87"/>
      <c r="AVS266" s="87"/>
      <c r="AVT266" s="88"/>
      <c r="AVU266" s="80"/>
      <c r="AVV266" s="87"/>
      <c r="AVW266" s="89"/>
      <c r="AVX266" s="89"/>
      <c r="AVY266" s="90"/>
      <c r="AVZ266" s="90"/>
      <c r="AWA266" s="89"/>
      <c r="AWB266" s="87"/>
      <c r="AWC266" s="87"/>
      <c r="AWD266" s="88"/>
      <c r="AWE266" s="80"/>
      <c r="AWF266" s="87"/>
      <c r="AWG266" s="89"/>
      <c r="AWH266" s="89"/>
      <c r="AWI266" s="90"/>
      <c r="AWJ266" s="90"/>
      <c r="AWK266" s="89"/>
      <c r="AWL266" s="87"/>
      <c r="AWM266" s="87"/>
      <c r="AWN266" s="88"/>
      <c r="AWO266" s="80"/>
      <c r="AWP266" s="87"/>
      <c r="AWQ266" s="89"/>
      <c r="AWR266" s="89"/>
      <c r="AWS266" s="90"/>
      <c r="AWT266" s="90"/>
      <c r="AWU266" s="89"/>
      <c r="AWV266" s="87"/>
      <c r="AWW266" s="87"/>
      <c r="AWX266" s="88"/>
      <c r="AWY266" s="80"/>
      <c r="AWZ266" s="87"/>
      <c r="AXA266" s="89"/>
      <c r="AXB266" s="89"/>
      <c r="AXC266" s="90"/>
      <c r="AXD266" s="90"/>
      <c r="AXE266" s="89"/>
      <c r="AXF266" s="87"/>
      <c r="AXG266" s="87"/>
      <c r="AXH266" s="88"/>
      <c r="AXI266" s="80"/>
      <c r="AXJ266" s="87"/>
      <c r="AXK266" s="89"/>
      <c r="AXL266" s="89"/>
      <c r="AXM266" s="90"/>
      <c r="AXN266" s="90"/>
      <c r="AXO266" s="89"/>
      <c r="AXP266" s="87"/>
      <c r="AXQ266" s="87"/>
      <c r="AXR266" s="88"/>
      <c r="AXS266" s="80"/>
      <c r="AXT266" s="87"/>
      <c r="AXU266" s="89"/>
      <c r="AXV266" s="89"/>
      <c r="AXW266" s="90"/>
      <c r="AXX266" s="90"/>
      <c r="AXY266" s="89"/>
      <c r="AXZ266" s="87"/>
      <c r="AYA266" s="87"/>
      <c r="AYB266" s="88"/>
      <c r="AYC266" s="80"/>
      <c r="AYD266" s="87"/>
      <c r="AYE266" s="89"/>
      <c r="AYF266" s="89"/>
      <c r="AYG266" s="90"/>
      <c r="AYH266" s="90"/>
      <c r="AYI266" s="89"/>
      <c r="AYJ266" s="87"/>
      <c r="AYK266" s="87"/>
      <c r="AYL266" s="88"/>
      <c r="AYM266" s="80"/>
      <c r="AYN266" s="87"/>
      <c r="AYO266" s="89"/>
      <c r="AYP266" s="89"/>
      <c r="AYQ266" s="90"/>
      <c r="AYR266" s="90"/>
      <c r="AYS266" s="89"/>
      <c r="AYT266" s="87"/>
      <c r="AYU266" s="87"/>
      <c r="AYV266" s="88"/>
      <c r="AYW266" s="80"/>
      <c r="AYX266" s="87"/>
      <c r="AYY266" s="89"/>
      <c r="AYZ266" s="89"/>
      <c r="AZA266" s="90"/>
      <c r="AZB266" s="90"/>
      <c r="AZC266" s="89"/>
      <c r="AZD266" s="87"/>
      <c r="AZE266" s="87"/>
      <c r="AZF266" s="88"/>
      <c r="AZG266" s="80"/>
      <c r="AZH266" s="87"/>
      <c r="AZI266" s="89"/>
      <c r="AZJ266" s="89"/>
      <c r="AZK266" s="90"/>
      <c r="AZL266" s="90"/>
      <c r="AZM266" s="89"/>
      <c r="AZN266" s="87"/>
      <c r="AZO266" s="87"/>
      <c r="AZP266" s="88"/>
      <c r="AZQ266" s="80"/>
      <c r="AZR266" s="87"/>
      <c r="AZS266" s="89"/>
      <c r="AZT266" s="89"/>
      <c r="AZU266" s="90"/>
      <c r="AZV266" s="90"/>
      <c r="AZW266" s="89"/>
      <c r="AZX266" s="87"/>
      <c r="AZY266" s="87"/>
      <c r="AZZ266" s="88"/>
      <c r="BAA266" s="80"/>
      <c r="BAB266" s="87"/>
      <c r="BAC266" s="89"/>
      <c r="BAD266" s="89"/>
      <c r="BAE266" s="90"/>
      <c r="BAF266" s="90"/>
      <c r="BAG266" s="89"/>
      <c r="BAH266" s="87"/>
      <c r="BAI266" s="87"/>
      <c r="BAJ266" s="88"/>
      <c r="BAK266" s="80"/>
      <c r="BAL266" s="87"/>
      <c r="BAM266" s="89"/>
      <c r="BAN266" s="89"/>
      <c r="BAO266" s="90"/>
      <c r="BAP266" s="90"/>
      <c r="BAQ266" s="89"/>
      <c r="BAR266" s="87"/>
      <c r="BAS266" s="87"/>
      <c r="BAT266" s="88"/>
      <c r="BAU266" s="80"/>
      <c r="BAV266" s="87"/>
      <c r="BAW266" s="89"/>
      <c r="BAX266" s="89"/>
      <c r="BAY266" s="90"/>
      <c r="BAZ266" s="90"/>
      <c r="BBA266" s="89"/>
      <c r="BBB266" s="87"/>
      <c r="BBC266" s="87"/>
      <c r="BBD266" s="88"/>
      <c r="BBE266" s="80"/>
      <c r="BBF266" s="87"/>
      <c r="BBG266" s="89"/>
      <c r="BBH266" s="89"/>
      <c r="BBI266" s="90"/>
      <c r="BBJ266" s="90"/>
      <c r="BBK266" s="89"/>
      <c r="BBL266" s="87"/>
      <c r="BBM266" s="87"/>
      <c r="BBN266" s="88"/>
      <c r="BBO266" s="80"/>
      <c r="BBP266" s="87"/>
      <c r="BBQ266" s="89"/>
      <c r="BBR266" s="89"/>
      <c r="BBS266" s="90"/>
      <c r="BBT266" s="90"/>
      <c r="BBU266" s="89"/>
      <c r="BBV266" s="87"/>
      <c r="BBW266" s="87"/>
      <c r="BBX266" s="88"/>
      <c r="BBY266" s="80"/>
      <c r="BBZ266" s="87"/>
      <c r="BCA266" s="89"/>
      <c r="BCB266" s="89"/>
      <c r="BCC266" s="90"/>
      <c r="BCD266" s="90"/>
      <c r="BCE266" s="89"/>
      <c r="BCF266" s="87"/>
      <c r="BCG266" s="87"/>
      <c r="BCH266" s="88"/>
      <c r="BCI266" s="80"/>
      <c r="BCJ266" s="87"/>
      <c r="BCK266" s="89"/>
      <c r="BCL266" s="89"/>
      <c r="BCM266" s="90"/>
      <c r="BCN266" s="90"/>
      <c r="BCO266" s="89"/>
      <c r="BCP266" s="87"/>
      <c r="BCQ266" s="87"/>
      <c r="BCR266" s="88"/>
      <c r="BCS266" s="80"/>
      <c r="BCT266" s="87"/>
      <c r="BCU266" s="89"/>
      <c r="BCV266" s="89"/>
      <c r="BCW266" s="90"/>
      <c r="BCX266" s="90"/>
      <c r="BCY266" s="89"/>
      <c r="BCZ266" s="87"/>
      <c r="BDA266" s="87"/>
      <c r="BDB266" s="88"/>
      <c r="BDC266" s="80"/>
      <c r="BDD266" s="87"/>
      <c r="BDE266" s="89"/>
      <c r="BDF266" s="89"/>
      <c r="BDG266" s="90"/>
      <c r="BDH266" s="90"/>
      <c r="BDI266" s="89"/>
      <c r="BDJ266" s="87"/>
      <c r="BDK266" s="87"/>
      <c r="BDL266" s="88"/>
      <c r="BDM266" s="80"/>
      <c r="BDN266" s="87"/>
      <c r="BDO266" s="89"/>
      <c r="BDP266" s="89"/>
      <c r="BDQ266" s="90"/>
      <c r="BDR266" s="90"/>
      <c r="BDS266" s="89"/>
      <c r="BDT266" s="87"/>
      <c r="BDU266" s="87"/>
      <c r="BDV266" s="88"/>
      <c r="BDW266" s="80"/>
      <c r="BDX266" s="87"/>
      <c r="BDY266" s="89"/>
      <c r="BDZ266" s="89"/>
      <c r="BEA266" s="90"/>
      <c r="BEB266" s="90"/>
      <c r="BEC266" s="89"/>
      <c r="BED266" s="87"/>
      <c r="BEE266" s="87"/>
      <c r="BEF266" s="88"/>
      <c r="BEG266" s="80"/>
      <c r="BEH266" s="87"/>
      <c r="BEI266" s="89"/>
      <c r="BEJ266" s="89"/>
      <c r="BEK266" s="90"/>
      <c r="BEL266" s="90"/>
      <c r="BEM266" s="89"/>
      <c r="BEN266" s="87"/>
      <c r="BEO266" s="87"/>
      <c r="BEP266" s="88"/>
      <c r="BEQ266" s="80"/>
      <c r="BER266" s="87"/>
      <c r="BES266" s="89"/>
      <c r="BET266" s="89"/>
      <c r="BEU266" s="90"/>
      <c r="BEV266" s="90"/>
      <c r="BEW266" s="89"/>
      <c r="BEX266" s="87"/>
      <c r="BEY266" s="87"/>
      <c r="BEZ266" s="88"/>
      <c r="BFA266" s="80"/>
      <c r="BFB266" s="87"/>
      <c r="BFC266" s="89"/>
      <c r="BFD266" s="89"/>
      <c r="BFE266" s="90"/>
      <c r="BFF266" s="90"/>
      <c r="BFG266" s="89"/>
      <c r="BFH266" s="87"/>
      <c r="BFI266" s="87"/>
      <c r="BFJ266" s="88"/>
      <c r="BFK266" s="80"/>
      <c r="BFL266" s="87"/>
      <c r="BFM266" s="89"/>
      <c r="BFN266" s="89"/>
      <c r="BFO266" s="90"/>
      <c r="BFP266" s="90"/>
      <c r="BFQ266" s="89"/>
      <c r="BFR266" s="87"/>
      <c r="BFS266" s="87"/>
      <c r="BFT266" s="88"/>
      <c r="BFU266" s="80"/>
      <c r="BFV266" s="87"/>
      <c r="BFW266" s="89"/>
      <c r="BFX266" s="89"/>
      <c r="BFY266" s="90"/>
      <c r="BFZ266" s="90"/>
      <c r="BGA266" s="89"/>
      <c r="BGB266" s="87"/>
      <c r="BGC266" s="87"/>
      <c r="BGD266" s="88"/>
      <c r="BGE266" s="80"/>
      <c r="BGF266" s="87"/>
      <c r="BGG266" s="89"/>
      <c r="BGH266" s="89"/>
      <c r="BGI266" s="90"/>
      <c r="BGJ266" s="90"/>
      <c r="BGK266" s="89"/>
      <c r="BGL266" s="87"/>
      <c r="BGM266" s="87"/>
      <c r="BGN266" s="88"/>
      <c r="BGO266" s="80"/>
      <c r="BGP266" s="87"/>
      <c r="BGQ266" s="89"/>
      <c r="BGR266" s="89"/>
      <c r="BGS266" s="90"/>
      <c r="BGT266" s="90"/>
      <c r="BGU266" s="89"/>
      <c r="BGV266" s="87"/>
      <c r="BGW266" s="87"/>
      <c r="BGX266" s="88"/>
      <c r="BGY266" s="80"/>
      <c r="BGZ266" s="87"/>
      <c r="BHA266" s="89"/>
      <c r="BHB266" s="89"/>
      <c r="BHC266" s="90"/>
      <c r="BHD266" s="90"/>
      <c r="BHE266" s="89"/>
      <c r="BHF266" s="87"/>
      <c r="BHG266" s="87"/>
      <c r="BHH266" s="88"/>
      <c r="BHI266" s="80"/>
      <c r="BHJ266" s="87"/>
      <c r="BHK266" s="89"/>
      <c r="BHL266" s="89"/>
      <c r="BHM266" s="90"/>
      <c r="BHN266" s="90"/>
      <c r="BHO266" s="89"/>
      <c r="BHP266" s="87"/>
      <c r="BHQ266" s="87"/>
      <c r="BHR266" s="88"/>
      <c r="BHS266" s="80"/>
      <c r="BHT266" s="87"/>
      <c r="BHU266" s="89"/>
      <c r="BHV266" s="89"/>
      <c r="BHW266" s="90"/>
      <c r="BHX266" s="90"/>
      <c r="BHY266" s="89"/>
      <c r="BHZ266" s="87"/>
      <c r="BIA266" s="87"/>
      <c r="BIB266" s="88"/>
      <c r="BIC266" s="80"/>
      <c r="BID266" s="87"/>
      <c r="BIE266" s="89"/>
      <c r="BIF266" s="89"/>
      <c r="BIG266" s="90"/>
      <c r="BIH266" s="90"/>
      <c r="BII266" s="89"/>
      <c r="BIJ266" s="87"/>
      <c r="BIK266" s="87"/>
      <c r="BIL266" s="88"/>
      <c r="BIM266" s="80"/>
      <c r="BIN266" s="87"/>
      <c r="BIO266" s="89"/>
      <c r="BIP266" s="89"/>
      <c r="BIQ266" s="90"/>
      <c r="BIR266" s="90"/>
      <c r="BIS266" s="89"/>
      <c r="BIT266" s="87"/>
      <c r="BIU266" s="87"/>
      <c r="BIV266" s="88"/>
      <c r="BIW266" s="80"/>
      <c r="BIX266" s="87"/>
      <c r="BIY266" s="89"/>
      <c r="BIZ266" s="89"/>
      <c r="BJA266" s="90"/>
      <c r="BJB266" s="90"/>
      <c r="BJC266" s="89"/>
      <c r="BJD266" s="87"/>
      <c r="BJE266" s="87"/>
      <c r="BJF266" s="88"/>
      <c r="BJG266" s="80"/>
      <c r="BJH266" s="87"/>
      <c r="BJI266" s="89"/>
      <c r="BJJ266" s="89"/>
      <c r="BJK266" s="90"/>
      <c r="BJL266" s="90"/>
      <c r="BJM266" s="89"/>
      <c r="BJN266" s="87"/>
      <c r="BJO266" s="87"/>
      <c r="BJP266" s="88"/>
      <c r="BJQ266" s="80"/>
      <c r="BJR266" s="87"/>
      <c r="BJS266" s="89"/>
      <c r="BJT266" s="89"/>
      <c r="BJU266" s="90"/>
      <c r="BJV266" s="90"/>
      <c r="BJW266" s="89"/>
      <c r="BJX266" s="87"/>
      <c r="BJY266" s="87"/>
      <c r="BJZ266" s="88"/>
      <c r="BKA266" s="80"/>
      <c r="BKB266" s="87"/>
      <c r="BKC266" s="89"/>
      <c r="BKD266" s="89"/>
      <c r="BKE266" s="90"/>
      <c r="BKF266" s="90"/>
      <c r="BKG266" s="89"/>
      <c r="BKH266" s="87"/>
      <c r="BKI266" s="87"/>
      <c r="BKJ266" s="88"/>
      <c r="BKK266" s="80"/>
      <c r="BKL266" s="87"/>
      <c r="BKM266" s="89"/>
      <c r="BKN266" s="89"/>
      <c r="BKO266" s="90"/>
      <c r="BKP266" s="90"/>
      <c r="BKQ266" s="89"/>
      <c r="BKR266" s="87"/>
      <c r="BKS266" s="87"/>
      <c r="BKT266" s="88"/>
      <c r="BKU266" s="80"/>
      <c r="BKV266" s="87"/>
      <c r="BKW266" s="89"/>
      <c r="BKX266" s="89"/>
      <c r="BKY266" s="90"/>
      <c r="BKZ266" s="90"/>
      <c r="BLA266" s="89"/>
      <c r="BLB266" s="87"/>
      <c r="BLC266" s="87"/>
      <c r="BLD266" s="88"/>
      <c r="BLE266" s="80"/>
      <c r="BLF266" s="87"/>
      <c r="BLG266" s="89"/>
      <c r="BLH266" s="89"/>
      <c r="BLI266" s="90"/>
      <c r="BLJ266" s="90"/>
      <c r="BLK266" s="89"/>
      <c r="BLL266" s="87"/>
      <c r="BLM266" s="87"/>
      <c r="BLN266" s="88"/>
      <c r="BLO266" s="80"/>
      <c r="BLP266" s="87"/>
      <c r="BLQ266" s="89"/>
      <c r="BLR266" s="89"/>
      <c r="BLS266" s="90"/>
      <c r="BLT266" s="90"/>
      <c r="BLU266" s="89"/>
      <c r="BLV266" s="87"/>
      <c r="BLW266" s="87"/>
      <c r="BLX266" s="88"/>
      <c r="BLY266" s="80"/>
      <c r="BLZ266" s="87"/>
      <c r="BMA266" s="89"/>
      <c r="BMB266" s="89"/>
      <c r="BMC266" s="90"/>
      <c r="BMD266" s="90"/>
      <c r="BME266" s="89"/>
      <c r="BMF266" s="87"/>
      <c r="BMG266" s="87"/>
      <c r="BMH266" s="88"/>
      <c r="BMI266" s="80"/>
      <c r="BMJ266" s="87"/>
      <c r="BMK266" s="89"/>
      <c r="BML266" s="89"/>
      <c r="BMM266" s="90"/>
      <c r="BMN266" s="90"/>
      <c r="BMO266" s="89"/>
      <c r="BMP266" s="87"/>
      <c r="BMQ266" s="87"/>
      <c r="BMR266" s="88"/>
      <c r="BMS266" s="80"/>
      <c r="BMT266" s="87"/>
      <c r="BMU266" s="89"/>
      <c r="BMV266" s="89"/>
      <c r="BMW266" s="90"/>
      <c r="BMX266" s="90"/>
      <c r="BMY266" s="89"/>
      <c r="BMZ266" s="87"/>
      <c r="BNA266" s="87"/>
      <c r="BNB266" s="88"/>
      <c r="BNC266" s="80"/>
      <c r="BND266" s="87"/>
      <c r="BNE266" s="89"/>
      <c r="BNF266" s="89"/>
      <c r="BNG266" s="90"/>
      <c r="BNH266" s="90"/>
      <c r="BNI266" s="89"/>
      <c r="BNJ266" s="87"/>
      <c r="BNK266" s="87"/>
      <c r="BNL266" s="88"/>
      <c r="BNM266" s="80"/>
      <c r="BNN266" s="87"/>
      <c r="BNO266" s="89"/>
      <c r="BNP266" s="89"/>
      <c r="BNQ266" s="90"/>
      <c r="BNR266" s="90"/>
      <c r="BNS266" s="89"/>
      <c r="BNT266" s="87"/>
      <c r="BNU266" s="87"/>
      <c r="BNV266" s="88"/>
      <c r="BNW266" s="80"/>
      <c r="BNX266" s="87"/>
      <c r="BNY266" s="89"/>
      <c r="BNZ266" s="89"/>
      <c r="BOA266" s="90"/>
      <c r="BOB266" s="90"/>
      <c r="BOC266" s="89"/>
      <c r="BOD266" s="87"/>
      <c r="BOE266" s="87"/>
      <c r="BOF266" s="88"/>
      <c r="BOG266" s="80"/>
      <c r="BOH266" s="87"/>
      <c r="BOI266" s="89"/>
      <c r="BOJ266" s="89"/>
      <c r="BOK266" s="90"/>
      <c r="BOL266" s="90"/>
      <c r="BOM266" s="89"/>
      <c r="BON266" s="87"/>
      <c r="BOO266" s="87"/>
      <c r="BOP266" s="88"/>
      <c r="BOQ266" s="80"/>
      <c r="BOR266" s="87"/>
      <c r="BOS266" s="89"/>
      <c r="BOT266" s="89"/>
      <c r="BOU266" s="90"/>
      <c r="BOV266" s="90"/>
      <c r="BOW266" s="89"/>
      <c r="BOX266" s="87"/>
      <c r="BOY266" s="87"/>
      <c r="BOZ266" s="88"/>
      <c r="BPA266" s="80"/>
      <c r="BPB266" s="87"/>
      <c r="BPC266" s="89"/>
      <c r="BPD266" s="89"/>
      <c r="BPE266" s="90"/>
      <c r="BPF266" s="90"/>
      <c r="BPG266" s="89"/>
      <c r="BPH266" s="87"/>
      <c r="BPI266" s="87"/>
      <c r="BPJ266" s="88"/>
      <c r="BPK266" s="80"/>
      <c r="BPL266" s="87"/>
      <c r="BPM266" s="89"/>
      <c r="BPN266" s="89"/>
      <c r="BPO266" s="90"/>
      <c r="BPP266" s="90"/>
      <c r="BPQ266" s="89"/>
      <c r="BPR266" s="87"/>
      <c r="BPS266" s="87"/>
      <c r="BPT266" s="88"/>
      <c r="BPU266" s="80"/>
      <c r="BPV266" s="87"/>
      <c r="BPW266" s="89"/>
      <c r="BPX266" s="89"/>
      <c r="BPY266" s="90"/>
      <c r="BPZ266" s="90"/>
      <c r="BQA266" s="89"/>
      <c r="BQB266" s="87"/>
      <c r="BQC266" s="87"/>
      <c r="BQD266" s="88"/>
      <c r="BQE266" s="80"/>
      <c r="BQF266" s="87"/>
      <c r="BQG266" s="89"/>
      <c r="BQH266" s="89"/>
      <c r="BQI266" s="90"/>
      <c r="BQJ266" s="90"/>
      <c r="BQK266" s="89"/>
      <c r="BQL266" s="87"/>
      <c r="BQM266" s="87"/>
      <c r="BQN266" s="88"/>
      <c r="BQO266" s="80"/>
      <c r="BQP266" s="87"/>
      <c r="BQQ266" s="89"/>
      <c r="BQR266" s="89"/>
      <c r="BQS266" s="90"/>
      <c r="BQT266" s="90"/>
      <c r="BQU266" s="89"/>
      <c r="BQV266" s="87"/>
      <c r="BQW266" s="87"/>
      <c r="BQX266" s="88"/>
      <c r="BQY266" s="80"/>
      <c r="BQZ266" s="87"/>
      <c r="BRA266" s="89"/>
      <c r="BRB266" s="89"/>
      <c r="BRC266" s="90"/>
      <c r="BRD266" s="90"/>
      <c r="BRE266" s="89"/>
      <c r="BRF266" s="87"/>
      <c r="BRG266" s="87"/>
      <c r="BRH266" s="88"/>
      <c r="BRI266" s="80"/>
      <c r="BRJ266" s="87"/>
      <c r="BRK266" s="89"/>
      <c r="BRL266" s="89"/>
      <c r="BRM266" s="90"/>
      <c r="BRN266" s="90"/>
      <c r="BRO266" s="89"/>
      <c r="BRP266" s="87"/>
      <c r="BRQ266" s="87"/>
      <c r="BRR266" s="88"/>
      <c r="BRS266" s="80"/>
      <c r="BRT266" s="87"/>
      <c r="BRU266" s="89"/>
      <c r="BRV266" s="89"/>
      <c r="BRW266" s="90"/>
      <c r="BRX266" s="90"/>
      <c r="BRY266" s="89"/>
      <c r="BRZ266" s="87"/>
      <c r="BSA266" s="87"/>
      <c r="BSB266" s="88"/>
      <c r="BSC266" s="80"/>
      <c r="BSD266" s="87"/>
      <c r="BSE266" s="89"/>
      <c r="BSF266" s="89"/>
      <c r="BSG266" s="90"/>
      <c r="BSH266" s="90"/>
      <c r="BSI266" s="89"/>
      <c r="BSJ266" s="87"/>
      <c r="BSK266" s="87"/>
      <c r="BSL266" s="88"/>
      <c r="BSM266" s="80"/>
      <c r="BSN266" s="87"/>
      <c r="BSO266" s="89"/>
      <c r="BSP266" s="89"/>
      <c r="BSQ266" s="90"/>
      <c r="BSR266" s="90"/>
      <c r="BSS266" s="89"/>
      <c r="BST266" s="87"/>
      <c r="BSU266" s="87"/>
      <c r="BSV266" s="88"/>
      <c r="BSW266" s="80"/>
      <c r="BSX266" s="87"/>
      <c r="BSY266" s="89"/>
      <c r="BSZ266" s="89"/>
      <c r="BTA266" s="90"/>
      <c r="BTB266" s="90"/>
      <c r="BTC266" s="89"/>
      <c r="BTD266" s="87"/>
      <c r="BTE266" s="87"/>
      <c r="BTF266" s="88"/>
      <c r="BTG266" s="80"/>
      <c r="BTH266" s="87"/>
      <c r="BTI266" s="89"/>
      <c r="BTJ266" s="89"/>
      <c r="BTK266" s="90"/>
      <c r="BTL266" s="90"/>
      <c r="BTM266" s="89"/>
      <c r="BTN266" s="87"/>
      <c r="BTO266" s="87"/>
      <c r="BTP266" s="88"/>
      <c r="BTQ266" s="80"/>
      <c r="BTR266" s="87"/>
      <c r="BTS266" s="89"/>
      <c r="BTT266" s="89"/>
      <c r="BTU266" s="90"/>
      <c r="BTV266" s="90"/>
      <c r="BTW266" s="89"/>
      <c r="BTX266" s="87"/>
      <c r="BTY266" s="87"/>
      <c r="BTZ266" s="88"/>
      <c r="BUA266" s="80"/>
      <c r="BUB266" s="87"/>
      <c r="BUC266" s="89"/>
      <c r="BUD266" s="89"/>
      <c r="BUE266" s="90"/>
      <c r="BUF266" s="90"/>
      <c r="BUG266" s="89"/>
      <c r="BUH266" s="87"/>
      <c r="BUI266" s="87"/>
      <c r="BUJ266" s="88"/>
      <c r="BUK266" s="80"/>
      <c r="BUL266" s="87"/>
      <c r="BUM266" s="89"/>
      <c r="BUN266" s="89"/>
      <c r="BUO266" s="90"/>
      <c r="BUP266" s="90"/>
      <c r="BUQ266" s="89"/>
      <c r="BUR266" s="87"/>
      <c r="BUS266" s="87"/>
      <c r="BUT266" s="88"/>
      <c r="BUU266" s="80"/>
      <c r="BUV266" s="87"/>
      <c r="BUW266" s="89"/>
      <c r="BUX266" s="89"/>
      <c r="BUY266" s="90"/>
      <c r="BUZ266" s="90"/>
      <c r="BVA266" s="89"/>
      <c r="BVB266" s="87"/>
      <c r="BVC266" s="87"/>
      <c r="BVD266" s="88"/>
      <c r="BVE266" s="80"/>
      <c r="BVF266" s="87"/>
      <c r="BVG266" s="89"/>
      <c r="BVH266" s="89"/>
      <c r="BVI266" s="90"/>
      <c r="BVJ266" s="90"/>
      <c r="BVK266" s="89"/>
      <c r="BVL266" s="87"/>
      <c r="BVM266" s="87"/>
      <c r="BVN266" s="88"/>
      <c r="BVO266" s="80"/>
      <c r="BVP266" s="87"/>
      <c r="BVQ266" s="89"/>
      <c r="BVR266" s="89"/>
      <c r="BVS266" s="90"/>
      <c r="BVT266" s="90"/>
      <c r="BVU266" s="89"/>
      <c r="BVV266" s="87"/>
      <c r="BVW266" s="87"/>
      <c r="BVX266" s="88"/>
      <c r="BVY266" s="80"/>
      <c r="BVZ266" s="87"/>
      <c r="BWA266" s="89"/>
      <c r="BWB266" s="89"/>
      <c r="BWC266" s="90"/>
      <c r="BWD266" s="90"/>
      <c r="BWE266" s="89"/>
      <c r="BWF266" s="87"/>
      <c r="BWG266" s="87"/>
      <c r="BWH266" s="88"/>
      <c r="BWI266" s="80"/>
      <c r="BWJ266" s="87"/>
      <c r="BWK266" s="89"/>
      <c r="BWL266" s="89"/>
      <c r="BWM266" s="90"/>
      <c r="BWN266" s="90"/>
      <c r="BWO266" s="89"/>
      <c r="BWP266" s="87"/>
      <c r="BWQ266" s="87"/>
      <c r="BWR266" s="88"/>
      <c r="BWS266" s="80"/>
      <c r="BWT266" s="87"/>
      <c r="BWU266" s="89"/>
      <c r="BWV266" s="89"/>
      <c r="BWW266" s="90"/>
      <c r="BWX266" s="90"/>
      <c r="BWY266" s="89"/>
      <c r="BWZ266" s="87"/>
      <c r="BXA266" s="87"/>
      <c r="BXB266" s="88"/>
      <c r="BXC266" s="80"/>
      <c r="BXD266" s="87"/>
      <c r="BXE266" s="89"/>
      <c r="BXF266" s="89"/>
      <c r="BXG266" s="90"/>
      <c r="BXH266" s="90"/>
      <c r="BXI266" s="89"/>
      <c r="BXJ266" s="87"/>
      <c r="BXK266" s="87"/>
      <c r="BXL266" s="88"/>
      <c r="BXM266" s="80"/>
      <c r="BXN266" s="87"/>
      <c r="BXO266" s="89"/>
      <c r="BXP266" s="89"/>
      <c r="BXQ266" s="90"/>
      <c r="BXR266" s="90"/>
      <c r="BXS266" s="89"/>
      <c r="BXT266" s="87"/>
      <c r="BXU266" s="87"/>
      <c r="BXV266" s="88"/>
      <c r="BXW266" s="80"/>
      <c r="BXX266" s="87"/>
      <c r="BXY266" s="89"/>
      <c r="BXZ266" s="89"/>
      <c r="BYA266" s="90"/>
      <c r="BYB266" s="90"/>
      <c r="BYC266" s="89"/>
      <c r="BYD266" s="87"/>
      <c r="BYE266" s="87"/>
      <c r="BYF266" s="88"/>
      <c r="BYG266" s="80"/>
      <c r="BYH266" s="87"/>
      <c r="BYI266" s="89"/>
      <c r="BYJ266" s="89"/>
      <c r="BYK266" s="90"/>
      <c r="BYL266" s="90"/>
      <c r="BYM266" s="89"/>
      <c r="BYN266" s="87"/>
      <c r="BYO266" s="87"/>
      <c r="BYP266" s="88"/>
      <c r="BYQ266" s="80"/>
      <c r="BYR266" s="87"/>
      <c r="BYS266" s="89"/>
      <c r="BYT266" s="89"/>
      <c r="BYU266" s="90"/>
      <c r="BYV266" s="90"/>
      <c r="BYW266" s="89"/>
      <c r="BYX266" s="87"/>
      <c r="BYY266" s="87"/>
      <c r="BYZ266" s="88"/>
      <c r="BZA266" s="80"/>
      <c r="BZB266" s="87"/>
      <c r="BZC266" s="89"/>
      <c r="BZD266" s="89"/>
      <c r="BZE266" s="90"/>
      <c r="BZF266" s="90"/>
      <c r="BZG266" s="89"/>
      <c r="BZH266" s="87"/>
      <c r="BZI266" s="87"/>
      <c r="BZJ266" s="88"/>
      <c r="BZK266" s="80"/>
      <c r="BZL266" s="87"/>
      <c r="BZM266" s="89"/>
      <c r="BZN266" s="89"/>
      <c r="BZO266" s="90"/>
      <c r="BZP266" s="90"/>
      <c r="BZQ266" s="89"/>
      <c r="BZR266" s="87"/>
      <c r="BZS266" s="87"/>
      <c r="BZT266" s="88"/>
      <c r="BZU266" s="80"/>
      <c r="BZV266" s="87"/>
      <c r="BZW266" s="89"/>
      <c r="BZX266" s="89"/>
      <c r="BZY266" s="90"/>
      <c r="BZZ266" s="90"/>
      <c r="CAA266" s="89"/>
      <c r="CAB266" s="87"/>
      <c r="CAC266" s="87"/>
      <c r="CAD266" s="88"/>
      <c r="CAE266" s="80"/>
      <c r="CAF266" s="87"/>
      <c r="CAG266" s="89"/>
      <c r="CAH266" s="89"/>
      <c r="CAI266" s="90"/>
      <c r="CAJ266" s="90"/>
      <c r="CAK266" s="89"/>
      <c r="CAL266" s="87"/>
      <c r="CAM266" s="87"/>
      <c r="CAN266" s="88"/>
      <c r="CAO266" s="80"/>
      <c r="CAP266" s="87"/>
      <c r="CAQ266" s="89"/>
      <c r="CAR266" s="89"/>
      <c r="CAS266" s="90"/>
      <c r="CAT266" s="90"/>
      <c r="CAU266" s="89"/>
      <c r="CAV266" s="87"/>
      <c r="CAW266" s="87"/>
      <c r="CAX266" s="88"/>
      <c r="CAY266" s="80"/>
      <c r="CAZ266" s="87"/>
      <c r="CBA266" s="89"/>
      <c r="CBB266" s="89"/>
      <c r="CBC266" s="90"/>
      <c r="CBD266" s="90"/>
      <c r="CBE266" s="89"/>
      <c r="CBF266" s="87"/>
      <c r="CBG266" s="87"/>
      <c r="CBH266" s="88"/>
      <c r="CBI266" s="80"/>
      <c r="CBJ266" s="87"/>
      <c r="CBK266" s="89"/>
      <c r="CBL266" s="89"/>
      <c r="CBM266" s="90"/>
      <c r="CBN266" s="90"/>
      <c r="CBO266" s="89"/>
      <c r="CBP266" s="87"/>
      <c r="CBQ266" s="87"/>
      <c r="CBR266" s="88"/>
      <c r="CBS266" s="80"/>
      <c r="CBT266" s="87"/>
      <c r="CBU266" s="89"/>
      <c r="CBV266" s="89"/>
      <c r="CBW266" s="90"/>
      <c r="CBX266" s="90"/>
      <c r="CBY266" s="89"/>
      <c r="CBZ266" s="87"/>
      <c r="CCA266" s="87"/>
      <c r="CCB266" s="88"/>
      <c r="CCC266" s="80"/>
      <c r="CCD266" s="87"/>
      <c r="CCE266" s="89"/>
      <c r="CCF266" s="89"/>
      <c r="CCG266" s="90"/>
      <c r="CCH266" s="90"/>
      <c r="CCI266" s="89"/>
      <c r="CCJ266" s="87"/>
      <c r="CCK266" s="87"/>
      <c r="CCL266" s="88"/>
      <c r="CCM266" s="80"/>
      <c r="CCN266" s="87"/>
      <c r="CCO266" s="89"/>
      <c r="CCP266" s="89"/>
      <c r="CCQ266" s="90"/>
      <c r="CCR266" s="90"/>
      <c r="CCS266" s="89"/>
      <c r="CCT266" s="87"/>
      <c r="CCU266" s="87"/>
      <c r="CCV266" s="88"/>
      <c r="CCW266" s="80"/>
      <c r="CCX266" s="87"/>
      <c r="CCY266" s="89"/>
      <c r="CCZ266" s="89"/>
      <c r="CDA266" s="90"/>
      <c r="CDB266" s="90"/>
      <c r="CDC266" s="89"/>
      <c r="CDD266" s="87"/>
      <c r="CDE266" s="87"/>
      <c r="CDF266" s="88"/>
      <c r="CDG266" s="80"/>
      <c r="CDH266" s="87"/>
      <c r="CDI266" s="89"/>
      <c r="CDJ266" s="89"/>
      <c r="CDK266" s="90"/>
      <c r="CDL266" s="90"/>
      <c r="CDM266" s="89"/>
      <c r="CDN266" s="87"/>
      <c r="CDO266" s="87"/>
      <c r="CDP266" s="88"/>
      <c r="CDQ266" s="80"/>
      <c r="CDR266" s="87"/>
      <c r="CDS266" s="89"/>
      <c r="CDT266" s="89"/>
      <c r="CDU266" s="90"/>
      <c r="CDV266" s="90"/>
      <c r="CDW266" s="89"/>
      <c r="CDX266" s="87"/>
      <c r="CDY266" s="87"/>
      <c r="CDZ266" s="88"/>
      <c r="CEA266" s="80"/>
      <c r="CEB266" s="87"/>
      <c r="CEC266" s="89"/>
      <c r="CED266" s="89"/>
      <c r="CEE266" s="90"/>
      <c r="CEF266" s="90"/>
      <c r="CEG266" s="89"/>
      <c r="CEH266" s="87"/>
      <c r="CEI266" s="87"/>
      <c r="CEJ266" s="88"/>
      <c r="CEK266" s="80"/>
      <c r="CEL266" s="87"/>
      <c r="CEM266" s="89"/>
      <c r="CEN266" s="89"/>
      <c r="CEO266" s="90"/>
      <c r="CEP266" s="90"/>
      <c r="CEQ266" s="89"/>
      <c r="CER266" s="87"/>
      <c r="CES266" s="87"/>
      <c r="CET266" s="88"/>
      <c r="CEU266" s="80"/>
      <c r="CEV266" s="87"/>
      <c r="CEW266" s="89"/>
      <c r="CEX266" s="89"/>
      <c r="CEY266" s="90"/>
      <c r="CEZ266" s="90"/>
      <c r="CFA266" s="89"/>
      <c r="CFB266" s="87"/>
      <c r="CFC266" s="87"/>
      <c r="CFD266" s="88"/>
      <c r="CFE266" s="80"/>
      <c r="CFF266" s="87"/>
      <c r="CFG266" s="89"/>
      <c r="CFH266" s="89"/>
      <c r="CFI266" s="90"/>
      <c r="CFJ266" s="90"/>
      <c r="CFK266" s="89"/>
      <c r="CFL266" s="87"/>
      <c r="CFM266" s="87"/>
      <c r="CFN266" s="88"/>
      <c r="CFO266" s="80"/>
      <c r="CFP266" s="87"/>
      <c r="CFQ266" s="89"/>
      <c r="CFR266" s="89"/>
      <c r="CFS266" s="90"/>
      <c r="CFT266" s="90"/>
      <c r="CFU266" s="89"/>
      <c r="CFV266" s="87"/>
      <c r="CFW266" s="87"/>
      <c r="CFX266" s="88"/>
      <c r="CFY266" s="80"/>
      <c r="CFZ266" s="87"/>
      <c r="CGA266" s="89"/>
      <c r="CGB266" s="89"/>
      <c r="CGC266" s="90"/>
      <c r="CGD266" s="90"/>
      <c r="CGE266" s="89"/>
      <c r="CGF266" s="87"/>
      <c r="CGG266" s="87"/>
      <c r="CGH266" s="88"/>
      <c r="CGI266" s="80"/>
      <c r="CGJ266" s="87"/>
      <c r="CGK266" s="89"/>
      <c r="CGL266" s="89"/>
      <c r="CGM266" s="90"/>
      <c r="CGN266" s="90"/>
      <c r="CGO266" s="89"/>
      <c r="CGP266" s="87"/>
      <c r="CGQ266" s="87"/>
      <c r="CGR266" s="88"/>
      <c r="CGS266" s="80"/>
      <c r="CGT266" s="87"/>
      <c r="CGU266" s="89"/>
      <c r="CGV266" s="89"/>
      <c r="CGW266" s="90"/>
      <c r="CGX266" s="90"/>
      <c r="CGY266" s="89"/>
      <c r="CGZ266" s="87"/>
      <c r="CHA266" s="87"/>
      <c r="CHB266" s="88"/>
      <c r="CHC266" s="80"/>
      <c r="CHD266" s="87"/>
      <c r="CHE266" s="89"/>
      <c r="CHF266" s="89"/>
      <c r="CHG266" s="90"/>
      <c r="CHH266" s="90"/>
      <c r="CHI266" s="89"/>
      <c r="CHJ266" s="87"/>
      <c r="CHK266" s="87"/>
      <c r="CHL266" s="88"/>
      <c r="CHM266" s="80"/>
      <c r="CHN266" s="87"/>
      <c r="CHO266" s="89"/>
      <c r="CHP266" s="89"/>
      <c r="CHQ266" s="90"/>
      <c r="CHR266" s="90"/>
      <c r="CHS266" s="89"/>
      <c r="CHT266" s="87"/>
      <c r="CHU266" s="87"/>
      <c r="CHV266" s="88"/>
      <c r="CHW266" s="80"/>
      <c r="CHX266" s="87"/>
      <c r="CHY266" s="89"/>
      <c r="CHZ266" s="89"/>
      <c r="CIA266" s="90"/>
      <c r="CIB266" s="90"/>
      <c r="CIC266" s="89"/>
      <c r="CID266" s="87"/>
      <c r="CIE266" s="87"/>
      <c r="CIF266" s="88"/>
      <c r="CIG266" s="80"/>
      <c r="CIH266" s="87"/>
      <c r="CII266" s="89"/>
      <c r="CIJ266" s="89"/>
      <c r="CIK266" s="90"/>
      <c r="CIL266" s="90"/>
      <c r="CIM266" s="89"/>
      <c r="CIN266" s="87"/>
      <c r="CIO266" s="87"/>
      <c r="CIP266" s="88"/>
      <c r="CIQ266" s="80"/>
      <c r="CIR266" s="87"/>
      <c r="CIS266" s="89"/>
      <c r="CIT266" s="89"/>
      <c r="CIU266" s="90"/>
      <c r="CIV266" s="90"/>
      <c r="CIW266" s="89"/>
      <c r="CIX266" s="87"/>
      <c r="CIY266" s="87"/>
      <c r="CIZ266" s="88"/>
      <c r="CJA266" s="80"/>
      <c r="CJB266" s="87"/>
      <c r="CJC266" s="89"/>
      <c r="CJD266" s="89"/>
      <c r="CJE266" s="90"/>
      <c r="CJF266" s="90"/>
      <c r="CJG266" s="89"/>
      <c r="CJH266" s="87"/>
      <c r="CJI266" s="87"/>
      <c r="CJJ266" s="88"/>
      <c r="CJK266" s="80"/>
      <c r="CJL266" s="87"/>
      <c r="CJM266" s="89"/>
      <c r="CJN266" s="89"/>
      <c r="CJO266" s="90"/>
      <c r="CJP266" s="90"/>
      <c r="CJQ266" s="89"/>
      <c r="CJR266" s="87"/>
      <c r="CJS266" s="87"/>
      <c r="CJT266" s="88"/>
      <c r="CJU266" s="80"/>
      <c r="CJV266" s="87"/>
      <c r="CJW266" s="89"/>
      <c r="CJX266" s="89"/>
      <c r="CJY266" s="90"/>
      <c r="CJZ266" s="90"/>
      <c r="CKA266" s="89"/>
      <c r="CKB266" s="87"/>
      <c r="CKC266" s="87"/>
      <c r="CKD266" s="88"/>
      <c r="CKE266" s="80"/>
      <c r="CKF266" s="87"/>
      <c r="CKG266" s="89"/>
      <c r="CKH266" s="89"/>
      <c r="CKI266" s="90"/>
      <c r="CKJ266" s="90"/>
      <c r="CKK266" s="89"/>
      <c r="CKL266" s="87"/>
      <c r="CKM266" s="87"/>
      <c r="CKN266" s="88"/>
      <c r="CKO266" s="80"/>
      <c r="CKP266" s="87"/>
      <c r="CKQ266" s="89"/>
      <c r="CKR266" s="89"/>
      <c r="CKS266" s="90"/>
      <c r="CKT266" s="90"/>
      <c r="CKU266" s="89"/>
      <c r="CKV266" s="87"/>
      <c r="CKW266" s="87"/>
      <c r="CKX266" s="88"/>
      <c r="CKY266" s="80"/>
      <c r="CKZ266" s="87"/>
      <c r="CLA266" s="89"/>
      <c r="CLB266" s="89"/>
      <c r="CLC266" s="90"/>
      <c r="CLD266" s="90"/>
      <c r="CLE266" s="89"/>
      <c r="CLF266" s="87"/>
      <c r="CLG266" s="87"/>
      <c r="CLH266" s="88"/>
      <c r="CLI266" s="80"/>
      <c r="CLJ266" s="87"/>
      <c r="CLK266" s="89"/>
      <c r="CLL266" s="89"/>
      <c r="CLM266" s="90"/>
      <c r="CLN266" s="90"/>
      <c r="CLO266" s="89"/>
      <c r="CLP266" s="87"/>
      <c r="CLQ266" s="87"/>
      <c r="CLR266" s="88"/>
      <c r="CLS266" s="80"/>
      <c r="CLT266" s="87"/>
      <c r="CLU266" s="89"/>
      <c r="CLV266" s="89"/>
      <c r="CLW266" s="90"/>
      <c r="CLX266" s="90"/>
      <c r="CLY266" s="89"/>
      <c r="CLZ266" s="87"/>
      <c r="CMA266" s="87"/>
      <c r="CMB266" s="88"/>
      <c r="CMC266" s="80"/>
      <c r="CMD266" s="87"/>
      <c r="CME266" s="89"/>
      <c r="CMF266" s="89"/>
      <c r="CMG266" s="90"/>
      <c r="CMH266" s="90"/>
      <c r="CMI266" s="89"/>
      <c r="CMJ266" s="87"/>
      <c r="CMK266" s="87"/>
      <c r="CML266" s="88"/>
      <c r="CMM266" s="80"/>
      <c r="CMN266" s="87"/>
      <c r="CMO266" s="89"/>
      <c r="CMP266" s="89"/>
      <c r="CMQ266" s="90"/>
      <c r="CMR266" s="90"/>
      <c r="CMS266" s="89"/>
      <c r="CMT266" s="87"/>
      <c r="CMU266" s="87"/>
      <c r="CMV266" s="88"/>
      <c r="CMW266" s="80"/>
      <c r="CMX266" s="87"/>
      <c r="CMY266" s="89"/>
      <c r="CMZ266" s="89"/>
      <c r="CNA266" s="90"/>
      <c r="CNB266" s="90"/>
      <c r="CNC266" s="89"/>
      <c r="CND266" s="87"/>
      <c r="CNE266" s="87"/>
      <c r="CNF266" s="88"/>
      <c r="CNG266" s="80"/>
      <c r="CNH266" s="87"/>
      <c r="CNI266" s="89"/>
      <c r="CNJ266" s="89"/>
      <c r="CNK266" s="90"/>
      <c r="CNL266" s="90"/>
      <c r="CNM266" s="89"/>
      <c r="CNN266" s="87"/>
      <c r="CNO266" s="87"/>
      <c r="CNP266" s="88"/>
      <c r="CNQ266" s="80"/>
      <c r="CNR266" s="87"/>
      <c r="CNS266" s="89"/>
      <c r="CNT266" s="89"/>
      <c r="CNU266" s="90"/>
      <c r="CNV266" s="90"/>
      <c r="CNW266" s="89"/>
      <c r="CNX266" s="87"/>
      <c r="CNY266" s="87"/>
      <c r="CNZ266" s="88"/>
      <c r="COA266" s="80"/>
      <c r="COB266" s="87"/>
      <c r="COC266" s="89"/>
      <c r="COD266" s="89"/>
      <c r="COE266" s="90"/>
      <c r="COF266" s="90"/>
      <c r="COG266" s="89"/>
      <c r="COH266" s="87"/>
      <c r="COI266" s="87"/>
      <c r="COJ266" s="88"/>
      <c r="COK266" s="80"/>
      <c r="COL266" s="87"/>
      <c r="COM266" s="89"/>
      <c r="CON266" s="89"/>
      <c r="COO266" s="90"/>
      <c r="COP266" s="90"/>
      <c r="COQ266" s="89"/>
      <c r="COR266" s="87"/>
      <c r="COS266" s="87"/>
      <c r="COT266" s="88"/>
      <c r="COU266" s="80"/>
      <c r="COV266" s="87"/>
      <c r="COW266" s="89"/>
      <c r="COX266" s="89"/>
      <c r="COY266" s="90"/>
      <c r="COZ266" s="90"/>
      <c r="CPA266" s="89"/>
      <c r="CPB266" s="87"/>
      <c r="CPC266" s="87"/>
      <c r="CPD266" s="88"/>
      <c r="CPE266" s="80"/>
      <c r="CPF266" s="87"/>
      <c r="CPG266" s="89"/>
      <c r="CPH266" s="89"/>
      <c r="CPI266" s="90"/>
      <c r="CPJ266" s="90"/>
      <c r="CPK266" s="89"/>
      <c r="CPL266" s="87"/>
      <c r="CPM266" s="87"/>
      <c r="CPN266" s="88"/>
      <c r="CPO266" s="80"/>
      <c r="CPP266" s="87"/>
      <c r="CPQ266" s="89"/>
      <c r="CPR266" s="89"/>
      <c r="CPS266" s="90"/>
      <c r="CPT266" s="90"/>
      <c r="CPU266" s="89"/>
      <c r="CPV266" s="87"/>
      <c r="CPW266" s="87"/>
      <c r="CPX266" s="88"/>
      <c r="CPY266" s="80"/>
      <c r="CPZ266" s="87"/>
      <c r="CQA266" s="89"/>
      <c r="CQB266" s="89"/>
      <c r="CQC266" s="90"/>
      <c r="CQD266" s="90"/>
      <c r="CQE266" s="89"/>
      <c r="CQF266" s="87"/>
      <c r="CQG266" s="87"/>
      <c r="CQH266" s="88"/>
      <c r="CQI266" s="80"/>
      <c r="CQJ266" s="87"/>
      <c r="CQK266" s="89"/>
      <c r="CQL266" s="89"/>
      <c r="CQM266" s="90"/>
      <c r="CQN266" s="90"/>
      <c r="CQO266" s="89"/>
      <c r="CQP266" s="87"/>
      <c r="CQQ266" s="87"/>
      <c r="CQR266" s="88"/>
      <c r="CQS266" s="80"/>
      <c r="CQT266" s="87"/>
      <c r="CQU266" s="89"/>
      <c r="CQV266" s="89"/>
      <c r="CQW266" s="90"/>
      <c r="CQX266" s="90"/>
      <c r="CQY266" s="89"/>
      <c r="CQZ266" s="87"/>
      <c r="CRA266" s="87"/>
      <c r="CRB266" s="88"/>
      <c r="CRC266" s="80"/>
      <c r="CRD266" s="87"/>
      <c r="CRE266" s="89"/>
      <c r="CRF266" s="89"/>
      <c r="CRG266" s="90"/>
      <c r="CRH266" s="90"/>
      <c r="CRI266" s="89"/>
      <c r="CRJ266" s="87"/>
      <c r="CRK266" s="87"/>
      <c r="CRL266" s="88"/>
      <c r="CRM266" s="80"/>
      <c r="CRN266" s="87"/>
      <c r="CRO266" s="89"/>
      <c r="CRP266" s="89"/>
      <c r="CRQ266" s="90"/>
      <c r="CRR266" s="90"/>
      <c r="CRS266" s="89"/>
      <c r="CRT266" s="87"/>
      <c r="CRU266" s="87"/>
      <c r="CRV266" s="88"/>
      <c r="CRW266" s="80"/>
      <c r="CRX266" s="87"/>
      <c r="CRY266" s="89"/>
      <c r="CRZ266" s="89"/>
      <c r="CSA266" s="90"/>
      <c r="CSB266" s="90"/>
      <c r="CSC266" s="89"/>
      <c r="CSD266" s="87"/>
      <c r="CSE266" s="87"/>
      <c r="CSF266" s="88"/>
      <c r="CSG266" s="80"/>
      <c r="CSH266" s="87"/>
      <c r="CSI266" s="89"/>
      <c r="CSJ266" s="89"/>
      <c r="CSK266" s="90"/>
      <c r="CSL266" s="90"/>
      <c r="CSM266" s="89"/>
      <c r="CSN266" s="87"/>
      <c r="CSO266" s="87"/>
      <c r="CSP266" s="88"/>
      <c r="CSQ266" s="80"/>
      <c r="CSR266" s="87"/>
      <c r="CSS266" s="89"/>
      <c r="CST266" s="89"/>
      <c r="CSU266" s="90"/>
      <c r="CSV266" s="90"/>
      <c r="CSW266" s="89"/>
      <c r="CSX266" s="87"/>
      <c r="CSY266" s="87"/>
      <c r="CSZ266" s="88"/>
      <c r="CTA266" s="80"/>
      <c r="CTB266" s="87"/>
      <c r="CTC266" s="89"/>
      <c r="CTD266" s="89"/>
      <c r="CTE266" s="90"/>
      <c r="CTF266" s="90"/>
      <c r="CTG266" s="89"/>
      <c r="CTH266" s="87"/>
      <c r="CTI266" s="87"/>
      <c r="CTJ266" s="88"/>
      <c r="CTK266" s="80"/>
      <c r="CTL266" s="87"/>
      <c r="CTM266" s="89"/>
      <c r="CTN266" s="89"/>
      <c r="CTO266" s="90"/>
      <c r="CTP266" s="90"/>
      <c r="CTQ266" s="89"/>
      <c r="CTR266" s="87"/>
      <c r="CTS266" s="87"/>
      <c r="CTT266" s="88"/>
      <c r="CTU266" s="80"/>
      <c r="CTV266" s="87"/>
      <c r="CTW266" s="89"/>
      <c r="CTX266" s="89"/>
      <c r="CTY266" s="90"/>
      <c r="CTZ266" s="90"/>
      <c r="CUA266" s="89"/>
      <c r="CUB266" s="87"/>
      <c r="CUC266" s="87"/>
      <c r="CUD266" s="88"/>
      <c r="CUE266" s="80"/>
      <c r="CUF266" s="87"/>
      <c r="CUG266" s="89"/>
      <c r="CUH266" s="89"/>
      <c r="CUI266" s="90"/>
      <c r="CUJ266" s="90"/>
      <c r="CUK266" s="89"/>
      <c r="CUL266" s="87"/>
      <c r="CUM266" s="87"/>
      <c r="CUN266" s="88"/>
      <c r="CUO266" s="80"/>
      <c r="CUP266" s="87"/>
      <c r="CUQ266" s="89"/>
      <c r="CUR266" s="89"/>
      <c r="CUS266" s="90"/>
      <c r="CUT266" s="90"/>
      <c r="CUU266" s="89"/>
      <c r="CUV266" s="87"/>
      <c r="CUW266" s="87"/>
      <c r="CUX266" s="88"/>
      <c r="CUY266" s="80"/>
      <c r="CUZ266" s="87"/>
      <c r="CVA266" s="89"/>
      <c r="CVB266" s="89"/>
      <c r="CVC266" s="90"/>
      <c r="CVD266" s="90"/>
      <c r="CVE266" s="89"/>
      <c r="CVF266" s="87"/>
      <c r="CVG266" s="87"/>
      <c r="CVH266" s="88"/>
      <c r="CVI266" s="80"/>
      <c r="CVJ266" s="87"/>
      <c r="CVK266" s="89"/>
      <c r="CVL266" s="89"/>
      <c r="CVM266" s="90"/>
      <c r="CVN266" s="90"/>
      <c r="CVO266" s="89"/>
      <c r="CVP266" s="87"/>
      <c r="CVQ266" s="87"/>
      <c r="CVR266" s="88"/>
      <c r="CVS266" s="80"/>
      <c r="CVT266" s="87"/>
      <c r="CVU266" s="89"/>
      <c r="CVV266" s="89"/>
      <c r="CVW266" s="90"/>
      <c r="CVX266" s="90"/>
      <c r="CVY266" s="89"/>
      <c r="CVZ266" s="87"/>
      <c r="CWA266" s="87"/>
      <c r="CWB266" s="88"/>
      <c r="CWC266" s="80"/>
      <c r="CWD266" s="87"/>
      <c r="CWE266" s="89"/>
      <c r="CWF266" s="89"/>
      <c r="CWG266" s="90"/>
      <c r="CWH266" s="90"/>
      <c r="CWI266" s="89"/>
      <c r="CWJ266" s="87"/>
      <c r="CWK266" s="87"/>
      <c r="CWL266" s="88"/>
      <c r="CWM266" s="80"/>
      <c r="CWN266" s="87"/>
      <c r="CWO266" s="89"/>
      <c r="CWP266" s="89"/>
      <c r="CWQ266" s="90"/>
      <c r="CWR266" s="90"/>
      <c r="CWS266" s="89"/>
      <c r="CWT266" s="87"/>
      <c r="CWU266" s="87"/>
      <c r="CWV266" s="88"/>
      <c r="CWW266" s="80"/>
      <c r="CWX266" s="87"/>
      <c r="CWY266" s="89"/>
      <c r="CWZ266" s="89"/>
      <c r="CXA266" s="90"/>
      <c r="CXB266" s="90"/>
      <c r="CXC266" s="89"/>
      <c r="CXD266" s="87"/>
      <c r="CXE266" s="87"/>
      <c r="CXF266" s="88"/>
      <c r="CXG266" s="80"/>
      <c r="CXH266" s="87"/>
      <c r="CXI266" s="89"/>
      <c r="CXJ266" s="89"/>
      <c r="CXK266" s="90"/>
      <c r="CXL266" s="90"/>
      <c r="CXM266" s="89"/>
      <c r="CXN266" s="87"/>
      <c r="CXO266" s="87"/>
      <c r="CXP266" s="88"/>
      <c r="CXQ266" s="80"/>
      <c r="CXR266" s="87"/>
      <c r="CXS266" s="89"/>
      <c r="CXT266" s="89"/>
      <c r="CXU266" s="90"/>
      <c r="CXV266" s="90"/>
      <c r="CXW266" s="89"/>
      <c r="CXX266" s="87"/>
      <c r="CXY266" s="87"/>
      <c r="CXZ266" s="88"/>
      <c r="CYA266" s="80"/>
      <c r="CYB266" s="87"/>
      <c r="CYC266" s="89"/>
      <c r="CYD266" s="89"/>
      <c r="CYE266" s="90"/>
      <c r="CYF266" s="90"/>
      <c r="CYG266" s="89"/>
      <c r="CYH266" s="87"/>
      <c r="CYI266" s="87"/>
      <c r="CYJ266" s="88"/>
      <c r="CYK266" s="80"/>
      <c r="CYL266" s="87"/>
      <c r="CYM266" s="89"/>
      <c r="CYN266" s="89"/>
      <c r="CYO266" s="90"/>
      <c r="CYP266" s="90"/>
      <c r="CYQ266" s="89"/>
      <c r="CYR266" s="87"/>
      <c r="CYS266" s="87"/>
      <c r="CYT266" s="88"/>
      <c r="CYU266" s="80"/>
      <c r="CYV266" s="87"/>
      <c r="CYW266" s="89"/>
      <c r="CYX266" s="89"/>
      <c r="CYY266" s="90"/>
      <c r="CYZ266" s="90"/>
      <c r="CZA266" s="89"/>
      <c r="CZB266" s="87"/>
      <c r="CZC266" s="87"/>
      <c r="CZD266" s="88"/>
      <c r="CZE266" s="80"/>
      <c r="CZF266" s="87"/>
      <c r="CZG266" s="89"/>
      <c r="CZH266" s="89"/>
      <c r="CZI266" s="90"/>
      <c r="CZJ266" s="90"/>
      <c r="CZK266" s="89"/>
      <c r="CZL266" s="87"/>
      <c r="CZM266" s="87"/>
      <c r="CZN266" s="88"/>
      <c r="CZO266" s="80"/>
      <c r="CZP266" s="87"/>
      <c r="CZQ266" s="89"/>
      <c r="CZR266" s="89"/>
      <c r="CZS266" s="90"/>
      <c r="CZT266" s="90"/>
      <c r="CZU266" s="89"/>
      <c r="CZV266" s="87"/>
      <c r="CZW266" s="87"/>
      <c r="CZX266" s="88"/>
      <c r="CZY266" s="80"/>
      <c r="CZZ266" s="87"/>
      <c r="DAA266" s="89"/>
      <c r="DAB266" s="89"/>
      <c r="DAC266" s="90"/>
      <c r="DAD266" s="90"/>
      <c r="DAE266" s="89"/>
      <c r="DAF266" s="87"/>
      <c r="DAG266" s="87"/>
      <c r="DAH266" s="88"/>
      <c r="DAI266" s="80"/>
      <c r="DAJ266" s="87"/>
      <c r="DAK266" s="89"/>
      <c r="DAL266" s="89"/>
      <c r="DAM266" s="90"/>
      <c r="DAN266" s="90"/>
      <c r="DAO266" s="89"/>
      <c r="DAP266" s="87"/>
      <c r="DAQ266" s="87"/>
      <c r="DAR266" s="88"/>
      <c r="DAS266" s="80"/>
      <c r="DAT266" s="87"/>
      <c r="DAU266" s="89"/>
      <c r="DAV266" s="89"/>
      <c r="DAW266" s="90"/>
      <c r="DAX266" s="90"/>
      <c r="DAY266" s="89"/>
      <c r="DAZ266" s="87"/>
      <c r="DBA266" s="87"/>
      <c r="DBB266" s="88"/>
      <c r="DBC266" s="80"/>
      <c r="DBD266" s="87"/>
      <c r="DBE266" s="89"/>
      <c r="DBF266" s="89"/>
      <c r="DBG266" s="90"/>
      <c r="DBH266" s="90"/>
      <c r="DBI266" s="89"/>
      <c r="DBJ266" s="87"/>
      <c r="DBK266" s="87"/>
      <c r="DBL266" s="88"/>
      <c r="DBM266" s="80"/>
      <c r="DBN266" s="87"/>
      <c r="DBO266" s="89"/>
      <c r="DBP266" s="89"/>
      <c r="DBQ266" s="90"/>
      <c r="DBR266" s="90"/>
      <c r="DBS266" s="89"/>
      <c r="DBT266" s="87"/>
      <c r="DBU266" s="87"/>
      <c r="DBV266" s="88"/>
      <c r="DBW266" s="80"/>
      <c r="DBX266" s="87"/>
      <c r="DBY266" s="89"/>
      <c r="DBZ266" s="89"/>
      <c r="DCA266" s="90"/>
      <c r="DCB266" s="90"/>
      <c r="DCC266" s="89"/>
      <c r="DCD266" s="87"/>
      <c r="DCE266" s="87"/>
      <c r="DCF266" s="88"/>
      <c r="DCG266" s="80"/>
      <c r="DCH266" s="87"/>
      <c r="DCI266" s="89"/>
      <c r="DCJ266" s="89"/>
      <c r="DCK266" s="90"/>
      <c r="DCL266" s="90"/>
      <c r="DCM266" s="89"/>
      <c r="DCN266" s="87"/>
      <c r="DCO266" s="87"/>
      <c r="DCP266" s="88"/>
      <c r="DCQ266" s="80"/>
      <c r="DCR266" s="87"/>
      <c r="DCS266" s="89"/>
      <c r="DCT266" s="89"/>
      <c r="DCU266" s="90"/>
      <c r="DCV266" s="90"/>
      <c r="DCW266" s="89"/>
      <c r="DCX266" s="87"/>
      <c r="DCY266" s="87"/>
      <c r="DCZ266" s="88"/>
      <c r="DDA266" s="80"/>
      <c r="DDB266" s="87"/>
      <c r="DDC266" s="89"/>
      <c r="DDD266" s="89"/>
      <c r="DDE266" s="90"/>
      <c r="DDF266" s="90"/>
      <c r="DDG266" s="89"/>
      <c r="DDH266" s="87"/>
      <c r="DDI266" s="87"/>
      <c r="DDJ266" s="88"/>
      <c r="DDK266" s="80"/>
      <c r="DDL266" s="87"/>
      <c r="DDM266" s="89"/>
      <c r="DDN266" s="89"/>
      <c r="DDO266" s="90"/>
      <c r="DDP266" s="90"/>
      <c r="DDQ266" s="89"/>
      <c r="DDR266" s="87"/>
      <c r="DDS266" s="87"/>
      <c r="DDT266" s="88"/>
      <c r="DDU266" s="80"/>
      <c r="DDV266" s="87"/>
      <c r="DDW266" s="89"/>
      <c r="DDX266" s="89"/>
      <c r="DDY266" s="90"/>
      <c r="DDZ266" s="90"/>
      <c r="DEA266" s="89"/>
      <c r="DEB266" s="87"/>
      <c r="DEC266" s="87"/>
      <c r="DED266" s="88"/>
      <c r="DEE266" s="80"/>
      <c r="DEF266" s="87"/>
      <c r="DEG266" s="89"/>
      <c r="DEH266" s="89"/>
      <c r="DEI266" s="90"/>
      <c r="DEJ266" s="90"/>
      <c r="DEK266" s="89"/>
      <c r="DEL266" s="87"/>
      <c r="DEM266" s="87"/>
      <c r="DEN266" s="88"/>
      <c r="DEO266" s="80"/>
      <c r="DEP266" s="87"/>
      <c r="DEQ266" s="89"/>
      <c r="DER266" s="89"/>
      <c r="DES266" s="90"/>
      <c r="DET266" s="90"/>
      <c r="DEU266" s="89"/>
      <c r="DEV266" s="87"/>
      <c r="DEW266" s="87"/>
      <c r="DEX266" s="88"/>
      <c r="DEY266" s="80"/>
      <c r="DEZ266" s="87"/>
      <c r="DFA266" s="89"/>
      <c r="DFB266" s="89"/>
      <c r="DFC266" s="90"/>
      <c r="DFD266" s="90"/>
      <c r="DFE266" s="89"/>
      <c r="DFF266" s="87"/>
      <c r="DFG266" s="87"/>
      <c r="DFH266" s="88"/>
      <c r="DFI266" s="80"/>
      <c r="DFJ266" s="87"/>
      <c r="DFK266" s="89"/>
      <c r="DFL266" s="89"/>
      <c r="DFM266" s="90"/>
      <c r="DFN266" s="90"/>
      <c r="DFO266" s="89"/>
      <c r="DFP266" s="87"/>
      <c r="DFQ266" s="87"/>
      <c r="DFR266" s="88"/>
      <c r="DFS266" s="80"/>
      <c r="DFT266" s="87"/>
      <c r="DFU266" s="89"/>
      <c r="DFV266" s="89"/>
      <c r="DFW266" s="90"/>
      <c r="DFX266" s="90"/>
      <c r="DFY266" s="89"/>
      <c r="DFZ266" s="87"/>
      <c r="DGA266" s="87"/>
      <c r="DGB266" s="88"/>
      <c r="DGC266" s="80"/>
      <c r="DGD266" s="87"/>
      <c r="DGE266" s="89"/>
      <c r="DGF266" s="89"/>
      <c r="DGG266" s="90"/>
      <c r="DGH266" s="90"/>
      <c r="DGI266" s="89"/>
      <c r="DGJ266" s="87"/>
      <c r="DGK266" s="87"/>
      <c r="DGL266" s="88"/>
      <c r="DGM266" s="80"/>
      <c r="DGN266" s="87"/>
      <c r="DGO266" s="89"/>
      <c r="DGP266" s="89"/>
      <c r="DGQ266" s="90"/>
      <c r="DGR266" s="90"/>
      <c r="DGS266" s="89"/>
      <c r="DGT266" s="87"/>
      <c r="DGU266" s="87"/>
      <c r="DGV266" s="88"/>
      <c r="DGW266" s="80"/>
      <c r="DGX266" s="87"/>
      <c r="DGY266" s="89"/>
      <c r="DGZ266" s="89"/>
      <c r="DHA266" s="90"/>
      <c r="DHB266" s="90"/>
      <c r="DHC266" s="89"/>
      <c r="DHD266" s="87"/>
      <c r="DHE266" s="87"/>
      <c r="DHF266" s="88"/>
      <c r="DHG266" s="80"/>
      <c r="DHH266" s="87"/>
      <c r="DHI266" s="89"/>
      <c r="DHJ266" s="89"/>
      <c r="DHK266" s="90"/>
      <c r="DHL266" s="90"/>
      <c r="DHM266" s="89"/>
      <c r="DHN266" s="87"/>
      <c r="DHO266" s="87"/>
      <c r="DHP266" s="88"/>
      <c r="DHQ266" s="80"/>
      <c r="DHR266" s="87"/>
      <c r="DHS266" s="89"/>
      <c r="DHT266" s="89"/>
      <c r="DHU266" s="90"/>
      <c r="DHV266" s="90"/>
      <c r="DHW266" s="89"/>
      <c r="DHX266" s="87"/>
      <c r="DHY266" s="87"/>
      <c r="DHZ266" s="88"/>
      <c r="DIA266" s="80"/>
      <c r="DIB266" s="87"/>
      <c r="DIC266" s="89"/>
      <c r="DID266" s="89"/>
      <c r="DIE266" s="90"/>
      <c r="DIF266" s="90"/>
      <c r="DIG266" s="89"/>
      <c r="DIH266" s="87"/>
      <c r="DII266" s="87"/>
      <c r="DIJ266" s="88"/>
      <c r="DIK266" s="80"/>
      <c r="DIL266" s="87"/>
      <c r="DIM266" s="89"/>
      <c r="DIN266" s="89"/>
      <c r="DIO266" s="90"/>
      <c r="DIP266" s="90"/>
      <c r="DIQ266" s="89"/>
      <c r="DIR266" s="87"/>
      <c r="DIS266" s="87"/>
      <c r="DIT266" s="88"/>
      <c r="DIU266" s="80"/>
      <c r="DIV266" s="87"/>
      <c r="DIW266" s="89"/>
      <c r="DIX266" s="89"/>
      <c r="DIY266" s="90"/>
      <c r="DIZ266" s="90"/>
      <c r="DJA266" s="89"/>
      <c r="DJB266" s="87"/>
      <c r="DJC266" s="87"/>
      <c r="DJD266" s="88"/>
      <c r="DJE266" s="80"/>
      <c r="DJF266" s="87"/>
      <c r="DJG266" s="89"/>
      <c r="DJH266" s="89"/>
      <c r="DJI266" s="90"/>
      <c r="DJJ266" s="90"/>
      <c r="DJK266" s="89"/>
      <c r="DJL266" s="87"/>
      <c r="DJM266" s="87"/>
      <c r="DJN266" s="88"/>
      <c r="DJO266" s="80"/>
      <c r="DJP266" s="87"/>
      <c r="DJQ266" s="89"/>
      <c r="DJR266" s="89"/>
      <c r="DJS266" s="90"/>
      <c r="DJT266" s="90"/>
      <c r="DJU266" s="89"/>
      <c r="DJV266" s="87"/>
      <c r="DJW266" s="87"/>
      <c r="DJX266" s="88"/>
      <c r="DJY266" s="80"/>
      <c r="DJZ266" s="87"/>
      <c r="DKA266" s="89"/>
      <c r="DKB266" s="89"/>
      <c r="DKC266" s="90"/>
      <c r="DKD266" s="90"/>
      <c r="DKE266" s="89"/>
      <c r="DKF266" s="87"/>
      <c r="DKG266" s="87"/>
      <c r="DKH266" s="88"/>
      <c r="DKI266" s="80"/>
      <c r="DKJ266" s="87"/>
      <c r="DKK266" s="89"/>
      <c r="DKL266" s="89"/>
      <c r="DKM266" s="90"/>
      <c r="DKN266" s="90"/>
      <c r="DKO266" s="89"/>
      <c r="DKP266" s="87"/>
      <c r="DKQ266" s="87"/>
      <c r="DKR266" s="88"/>
      <c r="DKS266" s="80"/>
      <c r="DKT266" s="87"/>
      <c r="DKU266" s="89"/>
      <c r="DKV266" s="89"/>
      <c r="DKW266" s="90"/>
      <c r="DKX266" s="90"/>
      <c r="DKY266" s="89"/>
      <c r="DKZ266" s="87"/>
      <c r="DLA266" s="87"/>
      <c r="DLB266" s="88"/>
      <c r="DLC266" s="80"/>
      <c r="DLD266" s="87"/>
      <c r="DLE266" s="89"/>
      <c r="DLF266" s="89"/>
      <c r="DLG266" s="90"/>
      <c r="DLH266" s="90"/>
      <c r="DLI266" s="89"/>
      <c r="DLJ266" s="87"/>
      <c r="DLK266" s="87"/>
      <c r="DLL266" s="88"/>
      <c r="DLM266" s="80"/>
      <c r="DLN266" s="87"/>
      <c r="DLO266" s="89"/>
      <c r="DLP266" s="89"/>
      <c r="DLQ266" s="90"/>
      <c r="DLR266" s="90"/>
      <c r="DLS266" s="89"/>
      <c r="DLT266" s="87"/>
      <c r="DLU266" s="87"/>
      <c r="DLV266" s="88"/>
      <c r="DLW266" s="80"/>
      <c r="DLX266" s="87"/>
      <c r="DLY266" s="89"/>
      <c r="DLZ266" s="89"/>
      <c r="DMA266" s="90"/>
      <c r="DMB266" s="90"/>
      <c r="DMC266" s="89"/>
      <c r="DMD266" s="87"/>
      <c r="DME266" s="87"/>
      <c r="DMF266" s="88"/>
      <c r="DMG266" s="80"/>
      <c r="DMH266" s="87"/>
      <c r="DMI266" s="89"/>
      <c r="DMJ266" s="89"/>
      <c r="DMK266" s="90"/>
      <c r="DML266" s="90"/>
      <c r="DMM266" s="89"/>
      <c r="DMN266" s="87"/>
      <c r="DMO266" s="87"/>
      <c r="DMP266" s="88"/>
      <c r="DMQ266" s="80"/>
      <c r="DMR266" s="87"/>
      <c r="DMS266" s="89"/>
      <c r="DMT266" s="89"/>
      <c r="DMU266" s="90"/>
      <c r="DMV266" s="90"/>
      <c r="DMW266" s="89"/>
      <c r="DMX266" s="87"/>
      <c r="DMY266" s="87"/>
      <c r="DMZ266" s="88"/>
      <c r="DNA266" s="80"/>
      <c r="DNB266" s="87"/>
      <c r="DNC266" s="89"/>
      <c r="DND266" s="89"/>
      <c r="DNE266" s="90"/>
      <c r="DNF266" s="90"/>
      <c r="DNG266" s="89"/>
      <c r="DNH266" s="87"/>
      <c r="DNI266" s="87"/>
      <c r="DNJ266" s="88"/>
      <c r="DNK266" s="80"/>
      <c r="DNL266" s="87"/>
      <c r="DNM266" s="89"/>
      <c r="DNN266" s="89"/>
      <c r="DNO266" s="90"/>
      <c r="DNP266" s="90"/>
      <c r="DNQ266" s="89"/>
      <c r="DNR266" s="87"/>
      <c r="DNS266" s="87"/>
      <c r="DNT266" s="88"/>
      <c r="DNU266" s="80"/>
      <c r="DNV266" s="87"/>
      <c r="DNW266" s="89"/>
      <c r="DNX266" s="89"/>
      <c r="DNY266" s="90"/>
      <c r="DNZ266" s="90"/>
      <c r="DOA266" s="89"/>
      <c r="DOB266" s="87"/>
      <c r="DOC266" s="87"/>
      <c r="DOD266" s="88"/>
      <c r="DOE266" s="80"/>
      <c r="DOF266" s="87"/>
      <c r="DOG266" s="89"/>
      <c r="DOH266" s="89"/>
      <c r="DOI266" s="90"/>
      <c r="DOJ266" s="90"/>
      <c r="DOK266" s="89"/>
      <c r="DOL266" s="87"/>
      <c r="DOM266" s="87"/>
      <c r="DON266" s="88"/>
      <c r="DOO266" s="80"/>
      <c r="DOP266" s="87"/>
      <c r="DOQ266" s="89"/>
      <c r="DOR266" s="89"/>
      <c r="DOS266" s="90"/>
      <c r="DOT266" s="90"/>
      <c r="DOU266" s="89"/>
      <c r="DOV266" s="87"/>
      <c r="DOW266" s="87"/>
      <c r="DOX266" s="88"/>
      <c r="DOY266" s="80"/>
      <c r="DOZ266" s="87"/>
      <c r="DPA266" s="89"/>
      <c r="DPB266" s="89"/>
      <c r="DPC266" s="90"/>
      <c r="DPD266" s="90"/>
      <c r="DPE266" s="89"/>
      <c r="DPF266" s="87"/>
      <c r="DPG266" s="87"/>
      <c r="DPH266" s="88"/>
      <c r="DPI266" s="80"/>
      <c r="DPJ266" s="87"/>
      <c r="DPK266" s="89"/>
      <c r="DPL266" s="89"/>
      <c r="DPM266" s="90"/>
      <c r="DPN266" s="90"/>
      <c r="DPO266" s="89"/>
      <c r="DPP266" s="87"/>
      <c r="DPQ266" s="87"/>
      <c r="DPR266" s="88"/>
      <c r="DPS266" s="80"/>
      <c r="DPT266" s="87"/>
      <c r="DPU266" s="89"/>
      <c r="DPV266" s="89"/>
      <c r="DPW266" s="90"/>
      <c r="DPX266" s="90"/>
      <c r="DPY266" s="89"/>
      <c r="DPZ266" s="87"/>
      <c r="DQA266" s="87"/>
      <c r="DQB266" s="88"/>
      <c r="DQC266" s="80"/>
      <c r="DQD266" s="87"/>
      <c r="DQE266" s="89"/>
      <c r="DQF266" s="89"/>
      <c r="DQG266" s="90"/>
      <c r="DQH266" s="90"/>
      <c r="DQI266" s="89"/>
      <c r="DQJ266" s="87"/>
      <c r="DQK266" s="87"/>
      <c r="DQL266" s="88"/>
      <c r="DQM266" s="80"/>
      <c r="DQN266" s="87"/>
      <c r="DQO266" s="89"/>
      <c r="DQP266" s="89"/>
      <c r="DQQ266" s="90"/>
      <c r="DQR266" s="90"/>
      <c r="DQS266" s="89"/>
      <c r="DQT266" s="87"/>
      <c r="DQU266" s="87"/>
      <c r="DQV266" s="88"/>
      <c r="DQW266" s="80"/>
      <c r="DQX266" s="87"/>
      <c r="DQY266" s="89"/>
      <c r="DQZ266" s="89"/>
      <c r="DRA266" s="90"/>
      <c r="DRB266" s="90"/>
      <c r="DRC266" s="89"/>
      <c r="DRD266" s="87"/>
      <c r="DRE266" s="87"/>
      <c r="DRF266" s="88"/>
      <c r="DRG266" s="80"/>
      <c r="DRH266" s="87"/>
      <c r="DRI266" s="89"/>
      <c r="DRJ266" s="89"/>
      <c r="DRK266" s="90"/>
      <c r="DRL266" s="90"/>
      <c r="DRM266" s="89"/>
      <c r="DRN266" s="87"/>
      <c r="DRO266" s="87"/>
      <c r="DRP266" s="88"/>
      <c r="DRQ266" s="80"/>
      <c r="DRR266" s="87"/>
      <c r="DRS266" s="89"/>
      <c r="DRT266" s="89"/>
      <c r="DRU266" s="90"/>
      <c r="DRV266" s="90"/>
      <c r="DRW266" s="89"/>
      <c r="DRX266" s="87"/>
      <c r="DRY266" s="87"/>
      <c r="DRZ266" s="88"/>
      <c r="DSA266" s="80"/>
      <c r="DSB266" s="87"/>
      <c r="DSC266" s="89"/>
      <c r="DSD266" s="89"/>
      <c r="DSE266" s="90"/>
      <c r="DSF266" s="90"/>
      <c r="DSG266" s="89"/>
      <c r="DSH266" s="87"/>
      <c r="DSI266" s="87"/>
      <c r="DSJ266" s="88"/>
      <c r="DSK266" s="80"/>
      <c r="DSL266" s="87"/>
      <c r="DSM266" s="89"/>
      <c r="DSN266" s="89"/>
      <c r="DSO266" s="90"/>
      <c r="DSP266" s="90"/>
      <c r="DSQ266" s="89"/>
      <c r="DSR266" s="87"/>
      <c r="DSS266" s="87"/>
      <c r="DST266" s="88"/>
      <c r="DSU266" s="80"/>
      <c r="DSV266" s="87"/>
      <c r="DSW266" s="89"/>
      <c r="DSX266" s="89"/>
      <c r="DSY266" s="90"/>
      <c r="DSZ266" s="90"/>
      <c r="DTA266" s="89"/>
      <c r="DTB266" s="87"/>
      <c r="DTC266" s="87"/>
      <c r="DTD266" s="88"/>
      <c r="DTE266" s="80"/>
      <c r="DTF266" s="87"/>
      <c r="DTG266" s="89"/>
      <c r="DTH266" s="89"/>
      <c r="DTI266" s="90"/>
      <c r="DTJ266" s="90"/>
      <c r="DTK266" s="89"/>
      <c r="DTL266" s="87"/>
      <c r="DTM266" s="87"/>
      <c r="DTN266" s="88"/>
      <c r="DTO266" s="80"/>
      <c r="DTP266" s="87"/>
      <c r="DTQ266" s="89"/>
      <c r="DTR266" s="89"/>
      <c r="DTS266" s="90"/>
      <c r="DTT266" s="90"/>
      <c r="DTU266" s="89"/>
      <c r="DTV266" s="87"/>
      <c r="DTW266" s="87"/>
      <c r="DTX266" s="88"/>
      <c r="DTY266" s="80"/>
      <c r="DTZ266" s="87"/>
      <c r="DUA266" s="89"/>
      <c r="DUB266" s="89"/>
      <c r="DUC266" s="90"/>
      <c r="DUD266" s="90"/>
      <c r="DUE266" s="89"/>
      <c r="DUF266" s="87"/>
      <c r="DUG266" s="87"/>
      <c r="DUH266" s="88"/>
      <c r="DUI266" s="80"/>
      <c r="DUJ266" s="87"/>
      <c r="DUK266" s="89"/>
      <c r="DUL266" s="89"/>
      <c r="DUM266" s="90"/>
      <c r="DUN266" s="90"/>
      <c r="DUO266" s="89"/>
      <c r="DUP266" s="87"/>
      <c r="DUQ266" s="87"/>
      <c r="DUR266" s="88"/>
      <c r="DUS266" s="80"/>
      <c r="DUT266" s="87"/>
      <c r="DUU266" s="89"/>
      <c r="DUV266" s="89"/>
      <c r="DUW266" s="90"/>
      <c r="DUX266" s="90"/>
      <c r="DUY266" s="89"/>
      <c r="DUZ266" s="87"/>
      <c r="DVA266" s="87"/>
      <c r="DVB266" s="88"/>
      <c r="DVC266" s="80"/>
      <c r="DVD266" s="87"/>
      <c r="DVE266" s="89"/>
      <c r="DVF266" s="89"/>
      <c r="DVG266" s="90"/>
      <c r="DVH266" s="90"/>
      <c r="DVI266" s="89"/>
      <c r="DVJ266" s="87"/>
      <c r="DVK266" s="87"/>
      <c r="DVL266" s="88"/>
      <c r="DVM266" s="80"/>
      <c r="DVN266" s="87"/>
      <c r="DVO266" s="89"/>
      <c r="DVP266" s="89"/>
      <c r="DVQ266" s="90"/>
      <c r="DVR266" s="90"/>
      <c r="DVS266" s="89"/>
      <c r="DVT266" s="87"/>
      <c r="DVU266" s="87"/>
      <c r="DVV266" s="88"/>
      <c r="DVW266" s="80"/>
      <c r="DVX266" s="87"/>
      <c r="DVY266" s="89"/>
      <c r="DVZ266" s="89"/>
      <c r="DWA266" s="90"/>
      <c r="DWB266" s="90"/>
      <c r="DWC266" s="89"/>
      <c r="DWD266" s="87"/>
      <c r="DWE266" s="87"/>
      <c r="DWF266" s="88"/>
      <c r="DWG266" s="80"/>
      <c r="DWH266" s="87"/>
      <c r="DWI266" s="89"/>
      <c r="DWJ266" s="89"/>
      <c r="DWK266" s="90"/>
      <c r="DWL266" s="90"/>
      <c r="DWM266" s="89"/>
      <c r="DWN266" s="87"/>
      <c r="DWO266" s="87"/>
      <c r="DWP266" s="88"/>
      <c r="DWQ266" s="80"/>
      <c r="DWR266" s="87"/>
      <c r="DWS266" s="89"/>
      <c r="DWT266" s="89"/>
      <c r="DWU266" s="90"/>
      <c r="DWV266" s="90"/>
      <c r="DWW266" s="89"/>
      <c r="DWX266" s="87"/>
      <c r="DWY266" s="87"/>
      <c r="DWZ266" s="88"/>
      <c r="DXA266" s="80"/>
      <c r="DXB266" s="87"/>
      <c r="DXC266" s="89"/>
      <c r="DXD266" s="89"/>
      <c r="DXE266" s="90"/>
      <c r="DXF266" s="90"/>
      <c r="DXG266" s="89"/>
      <c r="DXH266" s="87"/>
      <c r="DXI266" s="87"/>
      <c r="DXJ266" s="88"/>
      <c r="DXK266" s="80"/>
      <c r="DXL266" s="87"/>
      <c r="DXM266" s="89"/>
      <c r="DXN266" s="89"/>
      <c r="DXO266" s="90"/>
      <c r="DXP266" s="90"/>
      <c r="DXQ266" s="89"/>
      <c r="DXR266" s="87"/>
      <c r="DXS266" s="87"/>
      <c r="DXT266" s="88"/>
      <c r="DXU266" s="80"/>
      <c r="DXV266" s="87"/>
      <c r="DXW266" s="89"/>
      <c r="DXX266" s="89"/>
      <c r="DXY266" s="90"/>
      <c r="DXZ266" s="90"/>
      <c r="DYA266" s="89"/>
      <c r="DYB266" s="87"/>
      <c r="DYC266" s="87"/>
      <c r="DYD266" s="88"/>
      <c r="DYE266" s="80"/>
      <c r="DYF266" s="87"/>
      <c r="DYG266" s="89"/>
      <c r="DYH266" s="89"/>
      <c r="DYI266" s="90"/>
      <c r="DYJ266" s="90"/>
      <c r="DYK266" s="89"/>
      <c r="DYL266" s="87"/>
      <c r="DYM266" s="87"/>
      <c r="DYN266" s="88"/>
      <c r="DYO266" s="80"/>
      <c r="DYP266" s="87"/>
      <c r="DYQ266" s="89"/>
      <c r="DYR266" s="89"/>
      <c r="DYS266" s="90"/>
      <c r="DYT266" s="90"/>
      <c r="DYU266" s="89"/>
      <c r="DYV266" s="87"/>
      <c r="DYW266" s="87"/>
      <c r="DYX266" s="88"/>
      <c r="DYY266" s="80"/>
      <c r="DYZ266" s="87"/>
      <c r="DZA266" s="89"/>
      <c r="DZB266" s="89"/>
      <c r="DZC266" s="90"/>
      <c r="DZD266" s="90"/>
      <c r="DZE266" s="89"/>
      <c r="DZF266" s="87"/>
      <c r="DZG266" s="87"/>
      <c r="DZH266" s="88"/>
      <c r="DZI266" s="80"/>
      <c r="DZJ266" s="87"/>
      <c r="DZK266" s="89"/>
      <c r="DZL266" s="89"/>
      <c r="DZM266" s="90"/>
      <c r="DZN266" s="90"/>
      <c r="DZO266" s="89"/>
      <c r="DZP266" s="87"/>
      <c r="DZQ266" s="87"/>
      <c r="DZR266" s="88"/>
      <c r="DZS266" s="80"/>
      <c r="DZT266" s="87"/>
      <c r="DZU266" s="89"/>
      <c r="DZV266" s="89"/>
      <c r="DZW266" s="90"/>
      <c r="DZX266" s="90"/>
      <c r="DZY266" s="89"/>
      <c r="DZZ266" s="87"/>
      <c r="EAA266" s="87"/>
      <c r="EAB266" s="88"/>
      <c r="EAC266" s="80"/>
      <c r="EAD266" s="87"/>
      <c r="EAE266" s="89"/>
      <c r="EAF266" s="89"/>
      <c r="EAG266" s="90"/>
      <c r="EAH266" s="90"/>
      <c r="EAI266" s="89"/>
      <c r="EAJ266" s="87"/>
      <c r="EAK266" s="87"/>
      <c r="EAL266" s="88"/>
      <c r="EAM266" s="80"/>
      <c r="EAN266" s="87"/>
      <c r="EAO266" s="89"/>
      <c r="EAP266" s="89"/>
      <c r="EAQ266" s="90"/>
      <c r="EAR266" s="90"/>
      <c r="EAS266" s="89"/>
      <c r="EAT266" s="87"/>
      <c r="EAU266" s="87"/>
      <c r="EAV266" s="88"/>
      <c r="EAW266" s="80"/>
      <c r="EAX266" s="87"/>
      <c r="EAY266" s="89"/>
      <c r="EAZ266" s="89"/>
      <c r="EBA266" s="90"/>
      <c r="EBB266" s="90"/>
      <c r="EBC266" s="89"/>
      <c r="EBD266" s="87"/>
      <c r="EBE266" s="87"/>
      <c r="EBF266" s="88"/>
      <c r="EBG266" s="80"/>
      <c r="EBH266" s="87"/>
      <c r="EBI266" s="89"/>
      <c r="EBJ266" s="89"/>
      <c r="EBK266" s="90"/>
      <c r="EBL266" s="90"/>
      <c r="EBM266" s="89"/>
      <c r="EBN266" s="87"/>
      <c r="EBO266" s="87"/>
      <c r="EBP266" s="88"/>
      <c r="EBQ266" s="80"/>
      <c r="EBR266" s="87"/>
      <c r="EBS266" s="89"/>
      <c r="EBT266" s="89"/>
      <c r="EBU266" s="90"/>
      <c r="EBV266" s="90"/>
      <c r="EBW266" s="89"/>
      <c r="EBX266" s="87"/>
      <c r="EBY266" s="87"/>
      <c r="EBZ266" s="88"/>
      <c r="ECA266" s="80"/>
      <c r="ECB266" s="87"/>
      <c r="ECC266" s="89"/>
      <c r="ECD266" s="89"/>
      <c r="ECE266" s="90"/>
      <c r="ECF266" s="90"/>
      <c r="ECG266" s="89"/>
      <c r="ECH266" s="87"/>
      <c r="ECI266" s="87"/>
      <c r="ECJ266" s="88"/>
      <c r="ECK266" s="80"/>
      <c r="ECL266" s="87"/>
      <c r="ECM266" s="89"/>
      <c r="ECN266" s="89"/>
      <c r="ECO266" s="90"/>
      <c r="ECP266" s="90"/>
      <c r="ECQ266" s="89"/>
      <c r="ECR266" s="87"/>
      <c r="ECS266" s="87"/>
      <c r="ECT266" s="88"/>
      <c r="ECU266" s="80"/>
      <c r="ECV266" s="87"/>
      <c r="ECW266" s="89"/>
      <c r="ECX266" s="89"/>
      <c r="ECY266" s="90"/>
      <c r="ECZ266" s="90"/>
      <c r="EDA266" s="89"/>
      <c r="EDB266" s="87"/>
      <c r="EDC266" s="87"/>
      <c r="EDD266" s="88"/>
      <c r="EDE266" s="80"/>
      <c r="EDF266" s="87"/>
      <c r="EDG266" s="89"/>
      <c r="EDH266" s="89"/>
      <c r="EDI266" s="90"/>
      <c r="EDJ266" s="90"/>
      <c r="EDK266" s="89"/>
      <c r="EDL266" s="87"/>
      <c r="EDM266" s="87"/>
      <c r="EDN266" s="88"/>
      <c r="EDO266" s="80"/>
      <c r="EDP266" s="87"/>
      <c r="EDQ266" s="89"/>
      <c r="EDR266" s="89"/>
      <c r="EDS266" s="90"/>
      <c r="EDT266" s="90"/>
      <c r="EDU266" s="89"/>
      <c r="EDV266" s="87"/>
      <c r="EDW266" s="87"/>
      <c r="EDX266" s="88"/>
      <c r="EDY266" s="80"/>
      <c r="EDZ266" s="87"/>
      <c r="EEA266" s="89"/>
      <c r="EEB266" s="89"/>
      <c r="EEC266" s="90"/>
      <c r="EED266" s="90"/>
      <c r="EEE266" s="89"/>
      <c r="EEF266" s="87"/>
      <c r="EEG266" s="87"/>
      <c r="EEH266" s="88"/>
      <c r="EEI266" s="80"/>
      <c r="EEJ266" s="87"/>
      <c r="EEK266" s="89"/>
      <c r="EEL266" s="89"/>
      <c r="EEM266" s="90"/>
      <c r="EEN266" s="90"/>
      <c r="EEO266" s="89"/>
      <c r="EEP266" s="87"/>
      <c r="EEQ266" s="87"/>
      <c r="EER266" s="88"/>
      <c r="EES266" s="80"/>
      <c r="EET266" s="87"/>
      <c r="EEU266" s="89"/>
      <c r="EEV266" s="89"/>
      <c r="EEW266" s="90"/>
      <c r="EEX266" s="90"/>
      <c r="EEY266" s="89"/>
      <c r="EEZ266" s="87"/>
      <c r="EFA266" s="87"/>
      <c r="EFB266" s="88"/>
      <c r="EFC266" s="80"/>
      <c r="EFD266" s="87"/>
      <c r="EFE266" s="89"/>
      <c r="EFF266" s="89"/>
      <c r="EFG266" s="90"/>
      <c r="EFH266" s="90"/>
      <c r="EFI266" s="89"/>
      <c r="EFJ266" s="87"/>
      <c r="EFK266" s="87"/>
      <c r="EFL266" s="88"/>
      <c r="EFM266" s="80"/>
      <c r="EFN266" s="87"/>
      <c r="EFO266" s="89"/>
      <c r="EFP266" s="89"/>
      <c r="EFQ266" s="90"/>
      <c r="EFR266" s="90"/>
      <c r="EFS266" s="89"/>
      <c r="EFT266" s="87"/>
      <c r="EFU266" s="87"/>
      <c r="EFV266" s="88"/>
      <c r="EFW266" s="80"/>
      <c r="EFX266" s="87"/>
      <c r="EFY266" s="89"/>
      <c r="EFZ266" s="89"/>
      <c r="EGA266" s="90"/>
      <c r="EGB266" s="90"/>
      <c r="EGC266" s="89"/>
      <c r="EGD266" s="87"/>
      <c r="EGE266" s="87"/>
      <c r="EGF266" s="88"/>
      <c r="EGG266" s="80"/>
      <c r="EGH266" s="87"/>
      <c r="EGI266" s="89"/>
      <c r="EGJ266" s="89"/>
      <c r="EGK266" s="90"/>
      <c r="EGL266" s="90"/>
      <c r="EGM266" s="89"/>
      <c r="EGN266" s="87"/>
      <c r="EGO266" s="87"/>
      <c r="EGP266" s="88"/>
      <c r="EGQ266" s="80"/>
      <c r="EGR266" s="87"/>
      <c r="EGS266" s="89"/>
      <c r="EGT266" s="89"/>
      <c r="EGU266" s="90"/>
      <c r="EGV266" s="90"/>
      <c r="EGW266" s="89"/>
      <c r="EGX266" s="87"/>
      <c r="EGY266" s="87"/>
      <c r="EGZ266" s="88"/>
      <c r="EHA266" s="80"/>
      <c r="EHB266" s="87"/>
      <c r="EHC266" s="89"/>
      <c r="EHD266" s="89"/>
      <c r="EHE266" s="90"/>
      <c r="EHF266" s="90"/>
      <c r="EHG266" s="89"/>
      <c r="EHH266" s="87"/>
      <c r="EHI266" s="87"/>
      <c r="EHJ266" s="88"/>
      <c r="EHK266" s="80"/>
      <c r="EHL266" s="87"/>
      <c r="EHM266" s="89"/>
      <c r="EHN266" s="89"/>
      <c r="EHO266" s="90"/>
      <c r="EHP266" s="90"/>
      <c r="EHQ266" s="89"/>
      <c r="EHR266" s="87"/>
      <c r="EHS266" s="87"/>
      <c r="EHT266" s="88"/>
      <c r="EHU266" s="80"/>
      <c r="EHV266" s="87"/>
      <c r="EHW266" s="89"/>
      <c r="EHX266" s="89"/>
      <c r="EHY266" s="90"/>
      <c r="EHZ266" s="90"/>
      <c r="EIA266" s="89"/>
      <c r="EIB266" s="87"/>
      <c r="EIC266" s="87"/>
      <c r="EID266" s="88"/>
      <c r="EIE266" s="80"/>
      <c r="EIF266" s="87"/>
      <c r="EIG266" s="89"/>
      <c r="EIH266" s="89"/>
      <c r="EII266" s="90"/>
      <c r="EIJ266" s="90"/>
      <c r="EIK266" s="89"/>
      <c r="EIL266" s="87"/>
      <c r="EIM266" s="87"/>
      <c r="EIN266" s="88"/>
      <c r="EIO266" s="80"/>
      <c r="EIP266" s="87"/>
      <c r="EIQ266" s="89"/>
      <c r="EIR266" s="89"/>
      <c r="EIS266" s="90"/>
      <c r="EIT266" s="90"/>
      <c r="EIU266" s="89"/>
      <c r="EIV266" s="87"/>
      <c r="EIW266" s="87"/>
      <c r="EIX266" s="88"/>
      <c r="EIY266" s="80"/>
      <c r="EIZ266" s="87"/>
      <c r="EJA266" s="89"/>
      <c r="EJB266" s="89"/>
      <c r="EJC266" s="90"/>
      <c r="EJD266" s="90"/>
      <c r="EJE266" s="89"/>
      <c r="EJF266" s="87"/>
      <c r="EJG266" s="87"/>
      <c r="EJH266" s="88"/>
      <c r="EJI266" s="80"/>
      <c r="EJJ266" s="87"/>
      <c r="EJK266" s="89"/>
      <c r="EJL266" s="89"/>
      <c r="EJM266" s="90"/>
      <c r="EJN266" s="90"/>
      <c r="EJO266" s="89"/>
      <c r="EJP266" s="87"/>
      <c r="EJQ266" s="87"/>
      <c r="EJR266" s="88"/>
      <c r="EJS266" s="80"/>
      <c r="EJT266" s="87"/>
      <c r="EJU266" s="89"/>
      <c r="EJV266" s="89"/>
      <c r="EJW266" s="90"/>
      <c r="EJX266" s="90"/>
      <c r="EJY266" s="89"/>
      <c r="EJZ266" s="87"/>
      <c r="EKA266" s="87"/>
      <c r="EKB266" s="88"/>
      <c r="EKC266" s="80"/>
      <c r="EKD266" s="87"/>
      <c r="EKE266" s="89"/>
      <c r="EKF266" s="89"/>
      <c r="EKG266" s="90"/>
      <c r="EKH266" s="90"/>
      <c r="EKI266" s="89"/>
      <c r="EKJ266" s="87"/>
      <c r="EKK266" s="87"/>
      <c r="EKL266" s="88"/>
      <c r="EKM266" s="80"/>
      <c r="EKN266" s="87"/>
      <c r="EKO266" s="89"/>
      <c r="EKP266" s="89"/>
      <c r="EKQ266" s="90"/>
      <c r="EKR266" s="90"/>
      <c r="EKS266" s="89"/>
      <c r="EKT266" s="87"/>
      <c r="EKU266" s="87"/>
      <c r="EKV266" s="88"/>
      <c r="EKW266" s="80"/>
      <c r="EKX266" s="87"/>
      <c r="EKY266" s="89"/>
      <c r="EKZ266" s="89"/>
      <c r="ELA266" s="90"/>
      <c r="ELB266" s="90"/>
      <c r="ELC266" s="89"/>
      <c r="ELD266" s="87"/>
      <c r="ELE266" s="87"/>
      <c r="ELF266" s="88"/>
      <c r="ELG266" s="80"/>
      <c r="ELH266" s="87"/>
      <c r="ELI266" s="89"/>
      <c r="ELJ266" s="89"/>
      <c r="ELK266" s="90"/>
      <c r="ELL266" s="90"/>
      <c r="ELM266" s="89"/>
      <c r="ELN266" s="87"/>
      <c r="ELO266" s="87"/>
      <c r="ELP266" s="88"/>
      <c r="ELQ266" s="80"/>
      <c r="ELR266" s="87"/>
      <c r="ELS266" s="89"/>
      <c r="ELT266" s="89"/>
      <c r="ELU266" s="90"/>
      <c r="ELV266" s="90"/>
      <c r="ELW266" s="89"/>
      <c r="ELX266" s="87"/>
      <c r="ELY266" s="87"/>
      <c r="ELZ266" s="88"/>
      <c r="EMA266" s="80"/>
      <c r="EMB266" s="87"/>
      <c r="EMC266" s="89"/>
      <c r="EMD266" s="89"/>
      <c r="EME266" s="90"/>
      <c r="EMF266" s="90"/>
      <c r="EMG266" s="89"/>
      <c r="EMH266" s="87"/>
      <c r="EMI266" s="87"/>
      <c r="EMJ266" s="88"/>
      <c r="EMK266" s="80"/>
      <c r="EML266" s="87"/>
      <c r="EMM266" s="89"/>
      <c r="EMN266" s="89"/>
      <c r="EMO266" s="90"/>
      <c r="EMP266" s="90"/>
      <c r="EMQ266" s="89"/>
      <c r="EMR266" s="87"/>
      <c r="EMS266" s="87"/>
      <c r="EMT266" s="88"/>
      <c r="EMU266" s="80"/>
      <c r="EMV266" s="87"/>
      <c r="EMW266" s="89"/>
      <c r="EMX266" s="89"/>
      <c r="EMY266" s="90"/>
      <c r="EMZ266" s="90"/>
      <c r="ENA266" s="89"/>
      <c r="ENB266" s="87"/>
      <c r="ENC266" s="87"/>
      <c r="END266" s="88"/>
      <c r="ENE266" s="80"/>
      <c r="ENF266" s="87"/>
      <c r="ENG266" s="89"/>
      <c r="ENH266" s="89"/>
      <c r="ENI266" s="90"/>
      <c r="ENJ266" s="90"/>
      <c r="ENK266" s="89"/>
      <c r="ENL266" s="87"/>
      <c r="ENM266" s="87"/>
      <c r="ENN266" s="88"/>
      <c r="ENO266" s="80"/>
      <c r="ENP266" s="87"/>
      <c r="ENQ266" s="89"/>
      <c r="ENR266" s="89"/>
      <c r="ENS266" s="90"/>
      <c r="ENT266" s="90"/>
      <c r="ENU266" s="89"/>
      <c r="ENV266" s="87"/>
      <c r="ENW266" s="87"/>
      <c r="ENX266" s="88"/>
      <c r="ENY266" s="80"/>
      <c r="ENZ266" s="87"/>
      <c r="EOA266" s="89"/>
      <c r="EOB266" s="89"/>
      <c r="EOC266" s="90"/>
      <c r="EOD266" s="90"/>
      <c r="EOE266" s="89"/>
      <c r="EOF266" s="87"/>
      <c r="EOG266" s="87"/>
      <c r="EOH266" s="88"/>
      <c r="EOI266" s="80"/>
      <c r="EOJ266" s="87"/>
      <c r="EOK266" s="89"/>
      <c r="EOL266" s="89"/>
      <c r="EOM266" s="90"/>
      <c r="EON266" s="90"/>
      <c r="EOO266" s="89"/>
      <c r="EOP266" s="87"/>
      <c r="EOQ266" s="87"/>
      <c r="EOR266" s="88"/>
      <c r="EOS266" s="80"/>
      <c r="EOT266" s="87"/>
      <c r="EOU266" s="89"/>
      <c r="EOV266" s="89"/>
      <c r="EOW266" s="90"/>
      <c r="EOX266" s="90"/>
      <c r="EOY266" s="89"/>
      <c r="EOZ266" s="87"/>
      <c r="EPA266" s="87"/>
      <c r="EPB266" s="88"/>
      <c r="EPC266" s="80"/>
      <c r="EPD266" s="87"/>
      <c r="EPE266" s="89"/>
      <c r="EPF266" s="89"/>
      <c r="EPG266" s="90"/>
      <c r="EPH266" s="90"/>
      <c r="EPI266" s="89"/>
      <c r="EPJ266" s="87"/>
      <c r="EPK266" s="87"/>
      <c r="EPL266" s="88"/>
      <c r="EPM266" s="80"/>
      <c r="EPN266" s="87"/>
      <c r="EPO266" s="89"/>
      <c r="EPP266" s="89"/>
      <c r="EPQ266" s="90"/>
      <c r="EPR266" s="90"/>
      <c r="EPS266" s="89"/>
      <c r="EPT266" s="87"/>
      <c r="EPU266" s="87"/>
      <c r="EPV266" s="88"/>
      <c r="EPW266" s="80"/>
      <c r="EPX266" s="87"/>
      <c r="EPY266" s="89"/>
      <c r="EPZ266" s="89"/>
      <c r="EQA266" s="90"/>
      <c r="EQB266" s="90"/>
      <c r="EQC266" s="89"/>
      <c r="EQD266" s="87"/>
      <c r="EQE266" s="87"/>
      <c r="EQF266" s="88"/>
      <c r="EQG266" s="80"/>
      <c r="EQH266" s="87"/>
      <c r="EQI266" s="89"/>
      <c r="EQJ266" s="89"/>
      <c r="EQK266" s="90"/>
      <c r="EQL266" s="90"/>
      <c r="EQM266" s="89"/>
      <c r="EQN266" s="87"/>
      <c r="EQO266" s="87"/>
      <c r="EQP266" s="88"/>
      <c r="EQQ266" s="80"/>
      <c r="EQR266" s="87"/>
      <c r="EQS266" s="89"/>
      <c r="EQT266" s="89"/>
      <c r="EQU266" s="90"/>
      <c r="EQV266" s="90"/>
      <c r="EQW266" s="89"/>
      <c r="EQX266" s="87"/>
      <c r="EQY266" s="87"/>
      <c r="EQZ266" s="88"/>
      <c r="ERA266" s="80"/>
      <c r="ERB266" s="87"/>
      <c r="ERC266" s="89"/>
      <c r="ERD266" s="89"/>
      <c r="ERE266" s="90"/>
      <c r="ERF266" s="90"/>
      <c r="ERG266" s="89"/>
      <c r="ERH266" s="87"/>
      <c r="ERI266" s="87"/>
      <c r="ERJ266" s="88"/>
      <c r="ERK266" s="80"/>
      <c r="ERL266" s="87"/>
      <c r="ERM266" s="89"/>
      <c r="ERN266" s="89"/>
      <c r="ERO266" s="90"/>
      <c r="ERP266" s="90"/>
      <c r="ERQ266" s="89"/>
      <c r="ERR266" s="87"/>
      <c r="ERS266" s="87"/>
      <c r="ERT266" s="88"/>
      <c r="ERU266" s="80"/>
      <c r="ERV266" s="87"/>
      <c r="ERW266" s="89"/>
      <c r="ERX266" s="89"/>
      <c r="ERY266" s="90"/>
      <c r="ERZ266" s="90"/>
      <c r="ESA266" s="89"/>
      <c r="ESB266" s="87"/>
      <c r="ESC266" s="87"/>
      <c r="ESD266" s="88"/>
      <c r="ESE266" s="80"/>
      <c r="ESF266" s="87"/>
      <c r="ESG266" s="89"/>
      <c r="ESH266" s="89"/>
      <c r="ESI266" s="90"/>
      <c r="ESJ266" s="90"/>
      <c r="ESK266" s="89"/>
      <c r="ESL266" s="87"/>
      <c r="ESM266" s="87"/>
      <c r="ESN266" s="88"/>
      <c r="ESO266" s="80"/>
      <c r="ESP266" s="87"/>
      <c r="ESQ266" s="89"/>
      <c r="ESR266" s="89"/>
      <c r="ESS266" s="90"/>
      <c r="EST266" s="90"/>
      <c r="ESU266" s="89"/>
      <c r="ESV266" s="87"/>
      <c r="ESW266" s="87"/>
      <c r="ESX266" s="88"/>
      <c r="ESY266" s="80"/>
      <c r="ESZ266" s="87"/>
      <c r="ETA266" s="89"/>
      <c r="ETB266" s="89"/>
      <c r="ETC266" s="90"/>
      <c r="ETD266" s="90"/>
      <c r="ETE266" s="89"/>
      <c r="ETF266" s="87"/>
      <c r="ETG266" s="87"/>
      <c r="ETH266" s="88"/>
      <c r="ETI266" s="80"/>
      <c r="ETJ266" s="87"/>
      <c r="ETK266" s="89"/>
      <c r="ETL266" s="89"/>
      <c r="ETM266" s="90"/>
      <c r="ETN266" s="90"/>
      <c r="ETO266" s="89"/>
      <c r="ETP266" s="87"/>
      <c r="ETQ266" s="87"/>
      <c r="ETR266" s="88"/>
      <c r="ETS266" s="80"/>
      <c r="ETT266" s="87"/>
      <c r="ETU266" s="89"/>
      <c r="ETV266" s="89"/>
      <c r="ETW266" s="90"/>
      <c r="ETX266" s="90"/>
      <c r="ETY266" s="89"/>
      <c r="ETZ266" s="87"/>
      <c r="EUA266" s="87"/>
      <c r="EUB266" s="88"/>
      <c r="EUC266" s="80"/>
      <c r="EUD266" s="87"/>
      <c r="EUE266" s="89"/>
      <c r="EUF266" s="89"/>
      <c r="EUG266" s="90"/>
      <c r="EUH266" s="90"/>
      <c r="EUI266" s="89"/>
      <c r="EUJ266" s="87"/>
      <c r="EUK266" s="87"/>
      <c r="EUL266" s="88"/>
      <c r="EUM266" s="80"/>
      <c r="EUN266" s="87"/>
      <c r="EUO266" s="89"/>
      <c r="EUP266" s="89"/>
      <c r="EUQ266" s="90"/>
      <c r="EUR266" s="90"/>
      <c r="EUS266" s="89"/>
      <c r="EUT266" s="87"/>
      <c r="EUU266" s="87"/>
      <c r="EUV266" s="88"/>
      <c r="EUW266" s="80"/>
      <c r="EUX266" s="87"/>
      <c r="EUY266" s="89"/>
      <c r="EUZ266" s="89"/>
      <c r="EVA266" s="90"/>
      <c r="EVB266" s="90"/>
      <c r="EVC266" s="89"/>
      <c r="EVD266" s="87"/>
      <c r="EVE266" s="87"/>
      <c r="EVF266" s="88"/>
      <c r="EVG266" s="80"/>
      <c r="EVH266" s="87"/>
      <c r="EVI266" s="89"/>
      <c r="EVJ266" s="89"/>
      <c r="EVK266" s="90"/>
      <c r="EVL266" s="90"/>
      <c r="EVM266" s="89"/>
      <c r="EVN266" s="87"/>
      <c r="EVO266" s="87"/>
      <c r="EVP266" s="88"/>
      <c r="EVQ266" s="80"/>
      <c r="EVR266" s="87"/>
      <c r="EVS266" s="89"/>
      <c r="EVT266" s="89"/>
      <c r="EVU266" s="90"/>
      <c r="EVV266" s="90"/>
      <c r="EVW266" s="89"/>
      <c r="EVX266" s="87"/>
      <c r="EVY266" s="87"/>
      <c r="EVZ266" s="88"/>
      <c r="EWA266" s="80"/>
      <c r="EWB266" s="87"/>
      <c r="EWC266" s="89"/>
      <c r="EWD266" s="89"/>
      <c r="EWE266" s="90"/>
      <c r="EWF266" s="90"/>
      <c r="EWG266" s="89"/>
      <c r="EWH266" s="87"/>
      <c r="EWI266" s="87"/>
      <c r="EWJ266" s="88"/>
      <c r="EWK266" s="80"/>
      <c r="EWL266" s="87"/>
      <c r="EWM266" s="89"/>
      <c r="EWN266" s="89"/>
      <c r="EWO266" s="90"/>
      <c r="EWP266" s="90"/>
      <c r="EWQ266" s="89"/>
      <c r="EWR266" s="87"/>
      <c r="EWS266" s="87"/>
      <c r="EWT266" s="88"/>
      <c r="EWU266" s="80"/>
      <c r="EWV266" s="87"/>
      <c r="EWW266" s="89"/>
      <c r="EWX266" s="89"/>
      <c r="EWY266" s="90"/>
      <c r="EWZ266" s="90"/>
      <c r="EXA266" s="89"/>
      <c r="EXB266" s="87"/>
      <c r="EXC266" s="87"/>
      <c r="EXD266" s="88"/>
      <c r="EXE266" s="80"/>
      <c r="EXF266" s="87"/>
      <c r="EXG266" s="89"/>
      <c r="EXH266" s="89"/>
      <c r="EXI266" s="90"/>
      <c r="EXJ266" s="90"/>
      <c r="EXK266" s="89"/>
      <c r="EXL266" s="87"/>
      <c r="EXM266" s="87"/>
      <c r="EXN266" s="88"/>
      <c r="EXO266" s="80"/>
      <c r="EXP266" s="87"/>
      <c r="EXQ266" s="89"/>
      <c r="EXR266" s="89"/>
      <c r="EXS266" s="90"/>
      <c r="EXT266" s="90"/>
      <c r="EXU266" s="89"/>
      <c r="EXV266" s="87"/>
      <c r="EXW266" s="87"/>
      <c r="EXX266" s="88"/>
      <c r="EXY266" s="80"/>
      <c r="EXZ266" s="87"/>
      <c r="EYA266" s="89"/>
      <c r="EYB266" s="89"/>
      <c r="EYC266" s="90"/>
      <c r="EYD266" s="90"/>
      <c r="EYE266" s="89"/>
      <c r="EYF266" s="87"/>
      <c r="EYG266" s="87"/>
      <c r="EYH266" s="88"/>
      <c r="EYI266" s="80"/>
      <c r="EYJ266" s="87"/>
      <c r="EYK266" s="89"/>
      <c r="EYL266" s="89"/>
      <c r="EYM266" s="90"/>
      <c r="EYN266" s="90"/>
      <c r="EYO266" s="89"/>
      <c r="EYP266" s="87"/>
      <c r="EYQ266" s="87"/>
      <c r="EYR266" s="88"/>
      <c r="EYS266" s="80"/>
      <c r="EYT266" s="87"/>
      <c r="EYU266" s="89"/>
      <c r="EYV266" s="89"/>
      <c r="EYW266" s="90"/>
      <c r="EYX266" s="90"/>
      <c r="EYY266" s="89"/>
      <c r="EYZ266" s="87"/>
      <c r="EZA266" s="87"/>
      <c r="EZB266" s="88"/>
      <c r="EZC266" s="80"/>
      <c r="EZD266" s="87"/>
      <c r="EZE266" s="89"/>
      <c r="EZF266" s="89"/>
      <c r="EZG266" s="90"/>
      <c r="EZH266" s="90"/>
      <c r="EZI266" s="89"/>
      <c r="EZJ266" s="87"/>
      <c r="EZK266" s="87"/>
      <c r="EZL266" s="88"/>
      <c r="EZM266" s="80"/>
      <c r="EZN266" s="87"/>
      <c r="EZO266" s="89"/>
      <c r="EZP266" s="89"/>
      <c r="EZQ266" s="90"/>
      <c r="EZR266" s="90"/>
      <c r="EZS266" s="89"/>
      <c r="EZT266" s="87"/>
      <c r="EZU266" s="87"/>
      <c r="EZV266" s="88"/>
      <c r="EZW266" s="80"/>
      <c r="EZX266" s="87"/>
      <c r="EZY266" s="89"/>
      <c r="EZZ266" s="89"/>
      <c r="FAA266" s="90"/>
      <c r="FAB266" s="90"/>
      <c r="FAC266" s="89"/>
      <c r="FAD266" s="87"/>
      <c r="FAE266" s="87"/>
      <c r="FAF266" s="88"/>
      <c r="FAG266" s="80"/>
      <c r="FAH266" s="87"/>
      <c r="FAI266" s="89"/>
      <c r="FAJ266" s="89"/>
      <c r="FAK266" s="90"/>
      <c r="FAL266" s="90"/>
      <c r="FAM266" s="89"/>
      <c r="FAN266" s="87"/>
      <c r="FAO266" s="87"/>
      <c r="FAP266" s="88"/>
      <c r="FAQ266" s="80"/>
      <c r="FAR266" s="87"/>
      <c r="FAS266" s="89"/>
      <c r="FAT266" s="89"/>
      <c r="FAU266" s="90"/>
      <c r="FAV266" s="90"/>
      <c r="FAW266" s="89"/>
      <c r="FAX266" s="87"/>
      <c r="FAY266" s="87"/>
      <c r="FAZ266" s="88"/>
      <c r="FBA266" s="80"/>
      <c r="FBB266" s="87"/>
      <c r="FBC266" s="89"/>
      <c r="FBD266" s="89"/>
      <c r="FBE266" s="90"/>
      <c r="FBF266" s="90"/>
      <c r="FBG266" s="89"/>
      <c r="FBH266" s="87"/>
      <c r="FBI266" s="87"/>
      <c r="FBJ266" s="88"/>
      <c r="FBK266" s="80"/>
      <c r="FBL266" s="87"/>
      <c r="FBM266" s="89"/>
      <c r="FBN266" s="89"/>
      <c r="FBO266" s="90"/>
      <c r="FBP266" s="90"/>
      <c r="FBQ266" s="89"/>
      <c r="FBR266" s="87"/>
      <c r="FBS266" s="87"/>
      <c r="FBT266" s="88"/>
      <c r="FBU266" s="80"/>
      <c r="FBV266" s="87"/>
      <c r="FBW266" s="89"/>
      <c r="FBX266" s="89"/>
      <c r="FBY266" s="90"/>
      <c r="FBZ266" s="90"/>
      <c r="FCA266" s="89"/>
      <c r="FCB266" s="87"/>
      <c r="FCC266" s="87"/>
      <c r="FCD266" s="88"/>
      <c r="FCE266" s="80"/>
      <c r="FCF266" s="87"/>
      <c r="FCG266" s="89"/>
      <c r="FCH266" s="89"/>
      <c r="FCI266" s="90"/>
      <c r="FCJ266" s="90"/>
      <c r="FCK266" s="89"/>
      <c r="FCL266" s="87"/>
      <c r="FCM266" s="87"/>
      <c r="FCN266" s="88"/>
      <c r="FCO266" s="80"/>
      <c r="FCP266" s="87"/>
      <c r="FCQ266" s="89"/>
      <c r="FCR266" s="89"/>
      <c r="FCS266" s="90"/>
      <c r="FCT266" s="90"/>
      <c r="FCU266" s="89"/>
      <c r="FCV266" s="87"/>
      <c r="FCW266" s="87"/>
      <c r="FCX266" s="88"/>
      <c r="FCY266" s="80"/>
      <c r="FCZ266" s="87"/>
      <c r="FDA266" s="89"/>
      <c r="FDB266" s="89"/>
      <c r="FDC266" s="90"/>
      <c r="FDD266" s="90"/>
      <c r="FDE266" s="89"/>
      <c r="FDF266" s="87"/>
      <c r="FDG266" s="87"/>
      <c r="FDH266" s="88"/>
      <c r="FDI266" s="80"/>
      <c r="FDJ266" s="87"/>
      <c r="FDK266" s="89"/>
      <c r="FDL266" s="89"/>
      <c r="FDM266" s="90"/>
      <c r="FDN266" s="90"/>
      <c r="FDO266" s="89"/>
      <c r="FDP266" s="87"/>
      <c r="FDQ266" s="87"/>
      <c r="FDR266" s="88"/>
      <c r="FDS266" s="80"/>
      <c r="FDT266" s="87"/>
      <c r="FDU266" s="89"/>
      <c r="FDV266" s="89"/>
      <c r="FDW266" s="90"/>
      <c r="FDX266" s="90"/>
      <c r="FDY266" s="89"/>
      <c r="FDZ266" s="87"/>
      <c r="FEA266" s="87"/>
      <c r="FEB266" s="88"/>
      <c r="FEC266" s="80"/>
      <c r="FED266" s="87"/>
      <c r="FEE266" s="89"/>
      <c r="FEF266" s="89"/>
      <c r="FEG266" s="90"/>
      <c r="FEH266" s="90"/>
      <c r="FEI266" s="89"/>
      <c r="FEJ266" s="87"/>
      <c r="FEK266" s="87"/>
      <c r="FEL266" s="88"/>
      <c r="FEM266" s="80"/>
      <c r="FEN266" s="87"/>
      <c r="FEO266" s="89"/>
      <c r="FEP266" s="89"/>
      <c r="FEQ266" s="90"/>
      <c r="FER266" s="90"/>
      <c r="FES266" s="89"/>
      <c r="FET266" s="87"/>
      <c r="FEU266" s="87"/>
      <c r="FEV266" s="88"/>
      <c r="FEW266" s="80"/>
      <c r="FEX266" s="87"/>
      <c r="FEY266" s="89"/>
      <c r="FEZ266" s="89"/>
      <c r="FFA266" s="90"/>
      <c r="FFB266" s="90"/>
      <c r="FFC266" s="89"/>
      <c r="FFD266" s="87"/>
      <c r="FFE266" s="87"/>
      <c r="FFF266" s="88"/>
      <c r="FFG266" s="80"/>
      <c r="FFH266" s="87"/>
      <c r="FFI266" s="89"/>
      <c r="FFJ266" s="89"/>
      <c r="FFK266" s="90"/>
      <c r="FFL266" s="90"/>
      <c r="FFM266" s="89"/>
      <c r="FFN266" s="87"/>
      <c r="FFO266" s="87"/>
      <c r="FFP266" s="88"/>
      <c r="FFQ266" s="80"/>
      <c r="FFR266" s="87"/>
      <c r="FFS266" s="89"/>
      <c r="FFT266" s="89"/>
      <c r="FFU266" s="90"/>
      <c r="FFV266" s="90"/>
      <c r="FFW266" s="89"/>
      <c r="FFX266" s="87"/>
      <c r="FFY266" s="87"/>
      <c r="FFZ266" s="88"/>
      <c r="FGA266" s="80"/>
      <c r="FGB266" s="87"/>
      <c r="FGC266" s="89"/>
      <c r="FGD266" s="89"/>
      <c r="FGE266" s="90"/>
      <c r="FGF266" s="90"/>
      <c r="FGG266" s="89"/>
      <c r="FGH266" s="87"/>
      <c r="FGI266" s="87"/>
      <c r="FGJ266" s="88"/>
      <c r="FGK266" s="80"/>
      <c r="FGL266" s="87"/>
      <c r="FGM266" s="89"/>
      <c r="FGN266" s="89"/>
      <c r="FGO266" s="90"/>
      <c r="FGP266" s="90"/>
      <c r="FGQ266" s="89"/>
      <c r="FGR266" s="87"/>
      <c r="FGS266" s="87"/>
      <c r="FGT266" s="88"/>
      <c r="FGU266" s="80"/>
      <c r="FGV266" s="87"/>
      <c r="FGW266" s="89"/>
      <c r="FGX266" s="89"/>
      <c r="FGY266" s="90"/>
      <c r="FGZ266" s="90"/>
      <c r="FHA266" s="89"/>
      <c r="FHB266" s="87"/>
      <c r="FHC266" s="87"/>
      <c r="FHD266" s="88"/>
      <c r="FHE266" s="80"/>
      <c r="FHF266" s="87"/>
      <c r="FHG266" s="89"/>
      <c r="FHH266" s="89"/>
      <c r="FHI266" s="90"/>
      <c r="FHJ266" s="90"/>
      <c r="FHK266" s="89"/>
      <c r="FHL266" s="87"/>
      <c r="FHM266" s="87"/>
      <c r="FHN266" s="88"/>
      <c r="FHO266" s="80"/>
      <c r="FHP266" s="87"/>
      <c r="FHQ266" s="89"/>
      <c r="FHR266" s="89"/>
      <c r="FHS266" s="90"/>
      <c r="FHT266" s="90"/>
      <c r="FHU266" s="89"/>
      <c r="FHV266" s="87"/>
      <c r="FHW266" s="87"/>
      <c r="FHX266" s="88"/>
      <c r="FHY266" s="80"/>
      <c r="FHZ266" s="87"/>
      <c r="FIA266" s="89"/>
      <c r="FIB266" s="89"/>
      <c r="FIC266" s="90"/>
      <c r="FID266" s="90"/>
      <c r="FIE266" s="89"/>
      <c r="FIF266" s="87"/>
      <c r="FIG266" s="87"/>
      <c r="FIH266" s="88"/>
      <c r="FII266" s="80"/>
      <c r="FIJ266" s="87"/>
      <c r="FIK266" s="89"/>
      <c r="FIL266" s="89"/>
      <c r="FIM266" s="90"/>
      <c r="FIN266" s="90"/>
      <c r="FIO266" s="89"/>
      <c r="FIP266" s="87"/>
      <c r="FIQ266" s="87"/>
      <c r="FIR266" s="88"/>
      <c r="FIS266" s="80"/>
      <c r="FIT266" s="87"/>
      <c r="FIU266" s="89"/>
      <c r="FIV266" s="89"/>
      <c r="FIW266" s="90"/>
      <c r="FIX266" s="90"/>
      <c r="FIY266" s="89"/>
      <c r="FIZ266" s="87"/>
      <c r="FJA266" s="87"/>
      <c r="FJB266" s="88"/>
      <c r="FJC266" s="80"/>
      <c r="FJD266" s="87"/>
      <c r="FJE266" s="89"/>
      <c r="FJF266" s="89"/>
      <c r="FJG266" s="90"/>
      <c r="FJH266" s="90"/>
      <c r="FJI266" s="89"/>
      <c r="FJJ266" s="87"/>
      <c r="FJK266" s="87"/>
      <c r="FJL266" s="88"/>
      <c r="FJM266" s="80"/>
      <c r="FJN266" s="87"/>
      <c r="FJO266" s="89"/>
      <c r="FJP266" s="89"/>
      <c r="FJQ266" s="90"/>
      <c r="FJR266" s="90"/>
      <c r="FJS266" s="89"/>
      <c r="FJT266" s="87"/>
      <c r="FJU266" s="87"/>
      <c r="FJV266" s="88"/>
      <c r="FJW266" s="80"/>
      <c r="FJX266" s="87"/>
      <c r="FJY266" s="89"/>
      <c r="FJZ266" s="89"/>
      <c r="FKA266" s="90"/>
      <c r="FKB266" s="90"/>
      <c r="FKC266" s="89"/>
      <c r="FKD266" s="87"/>
      <c r="FKE266" s="87"/>
      <c r="FKF266" s="88"/>
      <c r="FKG266" s="80"/>
      <c r="FKH266" s="87"/>
      <c r="FKI266" s="89"/>
      <c r="FKJ266" s="89"/>
      <c r="FKK266" s="90"/>
      <c r="FKL266" s="90"/>
      <c r="FKM266" s="89"/>
      <c r="FKN266" s="87"/>
      <c r="FKO266" s="87"/>
      <c r="FKP266" s="88"/>
      <c r="FKQ266" s="80"/>
      <c r="FKR266" s="87"/>
      <c r="FKS266" s="89"/>
      <c r="FKT266" s="89"/>
      <c r="FKU266" s="90"/>
      <c r="FKV266" s="90"/>
      <c r="FKW266" s="89"/>
      <c r="FKX266" s="87"/>
      <c r="FKY266" s="87"/>
      <c r="FKZ266" s="88"/>
      <c r="FLA266" s="80"/>
      <c r="FLB266" s="87"/>
      <c r="FLC266" s="89"/>
      <c r="FLD266" s="89"/>
      <c r="FLE266" s="90"/>
      <c r="FLF266" s="90"/>
      <c r="FLG266" s="89"/>
      <c r="FLH266" s="87"/>
      <c r="FLI266" s="87"/>
      <c r="FLJ266" s="88"/>
      <c r="FLK266" s="80"/>
      <c r="FLL266" s="87"/>
      <c r="FLM266" s="89"/>
      <c r="FLN266" s="89"/>
      <c r="FLO266" s="90"/>
      <c r="FLP266" s="90"/>
      <c r="FLQ266" s="89"/>
      <c r="FLR266" s="87"/>
      <c r="FLS266" s="87"/>
      <c r="FLT266" s="88"/>
      <c r="FLU266" s="80"/>
      <c r="FLV266" s="87"/>
      <c r="FLW266" s="89"/>
      <c r="FLX266" s="89"/>
      <c r="FLY266" s="90"/>
      <c r="FLZ266" s="90"/>
      <c r="FMA266" s="89"/>
      <c r="FMB266" s="87"/>
      <c r="FMC266" s="87"/>
      <c r="FMD266" s="88"/>
      <c r="FME266" s="80"/>
      <c r="FMF266" s="87"/>
      <c r="FMG266" s="89"/>
      <c r="FMH266" s="89"/>
      <c r="FMI266" s="90"/>
      <c r="FMJ266" s="90"/>
      <c r="FMK266" s="89"/>
      <c r="FML266" s="87"/>
      <c r="FMM266" s="87"/>
      <c r="FMN266" s="88"/>
      <c r="FMO266" s="80"/>
      <c r="FMP266" s="87"/>
      <c r="FMQ266" s="89"/>
      <c r="FMR266" s="89"/>
      <c r="FMS266" s="90"/>
      <c r="FMT266" s="90"/>
      <c r="FMU266" s="89"/>
      <c r="FMV266" s="87"/>
      <c r="FMW266" s="87"/>
      <c r="FMX266" s="88"/>
      <c r="FMY266" s="80"/>
      <c r="FMZ266" s="87"/>
      <c r="FNA266" s="89"/>
      <c r="FNB266" s="89"/>
      <c r="FNC266" s="90"/>
      <c r="FND266" s="90"/>
      <c r="FNE266" s="89"/>
      <c r="FNF266" s="87"/>
      <c r="FNG266" s="87"/>
      <c r="FNH266" s="88"/>
      <c r="FNI266" s="80"/>
      <c r="FNJ266" s="87"/>
      <c r="FNK266" s="89"/>
      <c r="FNL266" s="89"/>
      <c r="FNM266" s="90"/>
      <c r="FNN266" s="90"/>
      <c r="FNO266" s="89"/>
      <c r="FNP266" s="87"/>
      <c r="FNQ266" s="87"/>
      <c r="FNR266" s="88"/>
      <c r="FNS266" s="80"/>
      <c r="FNT266" s="87"/>
      <c r="FNU266" s="89"/>
      <c r="FNV266" s="89"/>
      <c r="FNW266" s="90"/>
      <c r="FNX266" s="90"/>
      <c r="FNY266" s="89"/>
      <c r="FNZ266" s="87"/>
      <c r="FOA266" s="87"/>
      <c r="FOB266" s="88"/>
      <c r="FOC266" s="80"/>
      <c r="FOD266" s="87"/>
      <c r="FOE266" s="89"/>
      <c r="FOF266" s="89"/>
      <c r="FOG266" s="90"/>
      <c r="FOH266" s="90"/>
      <c r="FOI266" s="89"/>
      <c r="FOJ266" s="87"/>
      <c r="FOK266" s="87"/>
      <c r="FOL266" s="88"/>
      <c r="FOM266" s="80"/>
      <c r="FON266" s="87"/>
      <c r="FOO266" s="89"/>
      <c r="FOP266" s="89"/>
      <c r="FOQ266" s="90"/>
      <c r="FOR266" s="90"/>
      <c r="FOS266" s="89"/>
      <c r="FOT266" s="87"/>
      <c r="FOU266" s="87"/>
      <c r="FOV266" s="88"/>
      <c r="FOW266" s="80"/>
      <c r="FOX266" s="87"/>
      <c r="FOY266" s="89"/>
      <c r="FOZ266" s="89"/>
      <c r="FPA266" s="90"/>
      <c r="FPB266" s="90"/>
      <c r="FPC266" s="89"/>
      <c r="FPD266" s="87"/>
      <c r="FPE266" s="87"/>
      <c r="FPF266" s="88"/>
      <c r="FPG266" s="80"/>
      <c r="FPH266" s="87"/>
      <c r="FPI266" s="89"/>
      <c r="FPJ266" s="89"/>
      <c r="FPK266" s="90"/>
      <c r="FPL266" s="90"/>
      <c r="FPM266" s="89"/>
      <c r="FPN266" s="87"/>
      <c r="FPO266" s="87"/>
      <c r="FPP266" s="88"/>
      <c r="FPQ266" s="80"/>
      <c r="FPR266" s="87"/>
      <c r="FPS266" s="89"/>
      <c r="FPT266" s="89"/>
      <c r="FPU266" s="90"/>
      <c r="FPV266" s="90"/>
      <c r="FPW266" s="89"/>
      <c r="FPX266" s="87"/>
      <c r="FPY266" s="87"/>
      <c r="FPZ266" s="88"/>
      <c r="FQA266" s="80"/>
      <c r="FQB266" s="87"/>
      <c r="FQC266" s="89"/>
      <c r="FQD266" s="89"/>
      <c r="FQE266" s="90"/>
      <c r="FQF266" s="90"/>
      <c r="FQG266" s="89"/>
      <c r="FQH266" s="87"/>
      <c r="FQI266" s="87"/>
      <c r="FQJ266" s="88"/>
      <c r="FQK266" s="80"/>
      <c r="FQL266" s="87"/>
      <c r="FQM266" s="89"/>
      <c r="FQN266" s="89"/>
      <c r="FQO266" s="90"/>
      <c r="FQP266" s="90"/>
      <c r="FQQ266" s="89"/>
      <c r="FQR266" s="87"/>
      <c r="FQS266" s="87"/>
      <c r="FQT266" s="88"/>
      <c r="FQU266" s="80"/>
      <c r="FQV266" s="87"/>
      <c r="FQW266" s="89"/>
      <c r="FQX266" s="89"/>
      <c r="FQY266" s="90"/>
      <c r="FQZ266" s="90"/>
      <c r="FRA266" s="89"/>
      <c r="FRB266" s="87"/>
      <c r="FRC266" s="87"/>
      <c r="FRD266" s="88"/>
      <c r="FRE266" s="80"/>
      <c r="FRF266" s="87"/>
      <c r="FRG266" s="89"/>
      <c r="FRH266" s="89"/>
      <c r="FRI266" s="90"/>
      <c r="FRJ266" s="90"/>
      <c r="FRK266" s="89"/>
      <c r="FRL266" s="87"/>
      <c r="FRM266" s="87"/>
      <c r="FRN266" s="88"/>
      <c r="FRO266" s="80"/>
      <c r="FRP266" s="87"/>
      <c r="FRQ266" s="89"/>
      <c r="FRR266" s="89"/>
      <c r="FRS266" s="90"/>
      <c r="FRT266" s="90"/>
      <c r="FRU266" s="89"/>
      <c r="FRV266" s="87"/>
      <c r="FRW266" s="87"/>
      <c r="FRX266" s="88"/>
      <c r="FRY266" s="80"/>
      <c r="FRZ266" s="87"/>
      <c r="FSA266" s="89"/>
      <c r="FSB266" s="89"/>
      <c r="FSC266" s="90"/>
      <c r="FSD266" s="90"/>
      <c r="FSE266" s="89"/>
      <c r="FSF266" s="87"/>
      <c r="FSG266" s="87"/>
      <c r="FSH266" s="88"/>
      <c r="FSI266" s="80"/>
      <c r="FSJ266" s="87"/>
      <c r="FSK266" s="89"/>
      <c r="FSL266" s="89"/>
      <c r="FSM266" s="90"/>
      <c r="FSN266" s="90"/>
      <c r="FSO266" s="89"/>
      <c r="FSP266" s="87"/>
      <c r="FSQ266" s="87"/>
      <c r="FSR266" s="88"/>
      <c r="FSS266" s="80"/>
      <c r="FST266" s="87"/>
      <c r="FSU266" s="89"/>
      <c r="FSV266" s="89"/>
      <c r="FSW266" s="90"/>
      <c r="FSX266" s="90"/>
      <c r="FSY266" s="89"/>
      <c r="FSZ266" s="87"/>
      <c r="FTA266" s="87"/>
      <c r="FTB266" s="88"/>
      <c r="FTC266" s="80"/>
      <c r="FTD266" s="87"/>
      <c r="FTE266" s="89"/>
      <c r="FTF266" s="89"/>
      <c r="FTG266" s="90"/>
      <c r="FTH266" s="90"/>
      <c r="FTI266" s="89"/>
      <c r="FTJ266" s="87"/>
      <c r="FTK266" s="87"/>
      <c r="FTL266" s="88"/>
      <c r="FTM266" s="80"/>
      <c r="FTN266" s="87"/>
      <c r="FTO266" s="89"/>
      <c r="FTP266" s="89"/>
      <c r="FTQ266" s="90"/>
      <c r="FTR266" s="90"/>
      <c r="FTS266" s="89"/>
      <c r="FTT266" s="87"/>
      <c r="FTU266" s="87"/>
      <c r="FTV266" s="88"/>
      <c r="FTW266" s="80"/>
      <c r="FTX266" s="87"/>
      <c r="FTY266" s="89"/>
      <c r="FTZ266" s="89"/>
      <c r="FUA266" s="90"/>
      <c r="FUB266" s="90"/>
      <c r="FUC266" s="89"/>
      <c r="FUD266" s="87"/>
      <c r="FUE266" s="87"/>
      <c r="FUF266" s="88"/>
      <c r="FUG266" s="80"/>
      <c r="FUH266" s="87"/>
      <c r="FUI266" s="89"/>
      <c r="FUJ266" s="89"/>
      <c r="FUK266" s="90"/>
      <c r="FUL266" s="90"/>
      <c r="FUM266" s="89"/>
      <c r="FUN266" s="87"/>
      <c r="FUO266" s="87"/>
      <c r="FUP266" s="88"/>
      <c r="FUQ266" s="80"/>
      <c r="FUR266" s="87"/>
      <c r="FUS266" s="89"/>
      <c r="FUT266" s="89"/>
      <c r="FUU266" s="90"/>
      <c r="FUV266" s="90"/>
      <c r="FUW266" s="89"/>
      <c r="FUX266" s="87"/>
      <c r="FUY266" s="87"/>
      <c r="FUZ266" s="88"/>
      <c r="FVA266" s="80"/>
      <c r="FVB266" s="87"/>
      <c r="FVC266" s="89"/>
      <c r="FVD266" s="89"/>
      <c r="FVE266" s="90"/>
      <c r="FVF266" s="90"/>
      <c r="FVG266" s="89"/>
      <c r="FVH266" s="87"/>
      <c r="FVI266" s="87"/>
      <c r="FVJ266" s="88"/>
      <c r="FVK266" s="80"/>
      <c r="FVL266" s="87"/>
      <c r="FVM266" s="89"/>
      <c r="FVN266" s="89"/>
      <c r="FVO266" s="90"/>
      <c r="FVP266" s="90"/>
      <c r="FVQ266" s="89"/>
      <c r="FVR266" s="87"/>
      <c r="FVS266" s="87"/>
      <c r="FVT266" s="88"/>
      <c r="FVU266" s="80"/>
      <c r="FVV266" s="87"/>
      <c r="FVW266" s="89"/>
      <c r="FVX266" s="89"/>
      <c r="FVY266" s="90"/>
      <c r="FVZ266" s="90"/>
      <c r="FWA266" s="89"/>
      <c r="FWB266" s="87"/>
      <c r="FWC266" s="87"/>
      <c r="FWD266" s="88"/>
      <c r="FWE266" s="80"/>
      <c r="FWF266" s="87"/>
      <c r="FWG266" s="89"/>
      <c r="FWH266" s="89"/>
      <c r="FWI266" s="90"/>
      <c r="FWJ266" s="90"/>
      <c r="FWK266" s="89"/>
      <c r="FWL266" s="87"/>
      <c r="FWM266" s="87"/>
      <c r="FWN266" s="88"/>
      <c r="FWO266" s="80"/>
      <c r="FWP266" s="87"/>
      <c r="FWQ266" s="89"/>
      <c r="FWR266" s="89"/>
      <c r="FWS266" s="90"/>
      <c r="FWT266" s="90"/>
      <c r="FWU266" s="89"/>
      <c r="FWV266" s="87"/>
      <c r="FWW266" s="87"/>
      <c r="FWX266" s="88"/>
      <c r="FWY266" s="80"/>
      <c r="FWZ266" s="87"/>
      <c r="FXA266" s="89"/>
      <c r="FXB266" s="89"/>
      <c r="FXC266" s="90"/>
      <c r="FXD266" s="90"/>
      <c r="FXE266" s="89"/>
      <c r="FXF266" s="87"/>
      <c r="FXG266" s="87"/>
      <c r="FXH266" s="88"/>
      <c r="FXI266" s="80"/>
      <c r="FXJ266" s="87"/>
      <c r="FXK266" s="89"/>
      <c r="FXL266" s="89"/>
      <c r="FXM266" s="90"/>
      <c r="FXN266" s="90"/>
      <c r="FXO266" s="89"/>
      <c r="FXP266" s="87"/>
      <c r="FXQ266" s="87"/>
      <c r="FXR266" s="88"/>
      <c r="FXS266" s="80"/>
      <c r="FXT266" s="87"/>
      <c r="FXU266" s="89"/>
      <c r="FXV266" s="89"/>
      <c r="FXW266" s="90"/>
      <c r="FXX266" s="90"/>
      <c r="FXY266" s="89"/>
      <c r="FXZ266" s="87"/>
      <c r="FYA266" s="87"/>
      <c r="FYB266" s="88"/>
      <c r="FYC266" s="80"/>
      <c r="FYD266" s="87"/>
      <c r="FYE266" s="89"/>
      <c r="FYF266" s="89"/>
      <c r="FYG266" s="90"/>
      <c r="FYH266" s="90"/>
      <c r="FYI266" s="89"/>
      <c r="FYJ266" s="87"/>
      <c r="FYK266" s="87"/>
      <c r="FYL266" s="88"/>
      <c r="FYM266" s="80"/>
      <c r="FYN266" s="87"/>
      <c r="FYO266" s="89"/>
      <c r="FYP266" s="89"/>
      <c r="FYQ266" s="90"/>
      <c r="FYR266" s="90"/>
      <c r="FYS266" s="89"/>
      <c r="FYT266" s="87"/>
      <c r="FYU266" s="87"/>
      <c r="FYV266" s="88"/>
      <c r="FYW266" s="80"/>
      <c r="FYX266" s="87"/>
      <c r="FYY266" s="89"/>
      <c r="FYZ266" s="89"/>
      <c r="FZA266" s="90"/>
      <c r="FZB266" s="90"/>
      <c r="FZC266" s="89"/>
      <c r="FZD266" s="87"/>
      <c r="FZE266" s="87"/>
      <c r="FZF266" s="88"/>
      <c r="FZG266" s="80"/>
      <c r="FZH266" s="87"/>
      <c r="FZI266" s="89"/>
      <c r="FZJ266" s="89"/>
      <c r="FZK266" s="90"/>
      <c r="FZL266" s="90"/>
      <c r="FZM266" s="89"/>
      <c r="FZN266" s="87"/>
      <c r="FZO266" s="87"/>
      <c r="FZP266" s="88"/>
      <c r="FZQ266" s="80"/>
      <c r="FZR266" s="87"/>
      <c r="FZS266" s="89"/>
      <c r="FZT266" s="89"/>
      <c r="FZU266" s="90"/>
      <c r="FZV266" s="90"/>
      <c r="FZW266" s="89"/>
      <c r="FZX266" s="87"/>
      <c r="FZY266" s="87"/>
      <c r="FZZ266" s="88"/>
      <c r="GAA266" s="80"/>
      <c r="GAB266" s="87"/>
      <c r="GAC266" s="89"/>
      <c r="GAD266" s="89"/>
      <c r="GAE266" s="90"/>
      <c r="GAF266" s="90"/>
      <c r="GAG266" s="89"/>
      <c r="GAH266" s="87"/>
      <c r="GAI266" s="87"/>
      <c r="GAJ266" s="88"/>
      <c r="GAK266" s="80"/>
      <c r="GAL266" s="87"/>
      <c r="GAM266" s="89"/>
      <c r="GAN266" s="89"/>
      <c r="GAO266" s="90"/>
      <c r="GAP266" s="90"/>
      <c r="GAQ266" s="89"/>
      <c r="GAR266" s="87"/>
      <c r="GAS266" s="87"/>
      <c r="GAT266" s="88"/>
      <c r="GAU266" s="80"/>
      <c r="GAV266" s="87"/>
      <c r="GAW266" s="89"/>
      <c r="GAX266" s="89"/>
      <c r="GAY266" s="90"/>
      <c r="GAZ266" s="90"/>
      <c r="GBA266" s="89"/>
      <c r="GBB266" s="87"/>
      <c r="GBC266" s="87"/>
      <c r="GBD266" s="88"/>
      <c r="GBE266" s="80"/>
      <c r="GBF266" s="87"/>
      <c r="GBG266" s="89"/>
      <c r="GBH266" s="89"/>
      <c r="GBI266" s="90"/>
      <c r="GBJ266" s="90"/>
      <c r="GBK266" s="89"/>
      <c r="GBL266" s="87"/>
      <c r="GBM266" s="87"/>
      <c r="GBN266" s="88"/>
      <c r="GBO266" s="80"/>
      <c r="GBP266" s="87"/>
      <c r="GBQ266" s="89"/>
      <c r="GBR266" s="89"/>
      <c r="GBS266" s="90"/>
      <c r="GBT266" s="90"/>
      <c r="GBU266" s="89"/>
      <c r="GBV266" s="87"/>
      <c r="GBW266" s="87"/>
      <c r="GBX266" s="88"/>
      <c r="GBY266" s="80"/>
      <c r="GBZ266" s="87"/>
      <c r="GCA266" s="89"/>
      <c r="GCB266" s="89"/>
      <c r="GCC266" s="90"/>
      <c r="GCD266" s="90"/>
      <c r="GCE266" s="89"/>
      <c r="GCF266" s="87"/>
      <c r="GCG266" s="87"/>
      <c r="GCH266" s="88"/>
      <c r="GCI266" s="80"/>
      <c r="GCJ266" s="87"/>
      <c r="GCK266" s="89"/>
      <c r="GCL266" s="89"/>
      <c r="GCM266" s="90"/>
      <c r="GCN266" s="90"/>
      <c r="GCO266" s="89"/>
      <c r="GCP266" s="87"/>
      <c r="GCQ266" s="87"/>
      <c r="GCR266" s="88"/>
      <c r="GCS266" s="80"/>
      <c r="GCT266" s="87"/>
      <c r="GCU266" s="89"/>
      <c r="GCV266" s="89"/>
      <c r="GCW266" s="90"/>
      <c r="GCX266" s="90"/>
      <c r="GCY266" s="89"/>
      <c r="GCZ266" s="87"/>
      <c r="GDA266" s="87"/>
      <c r="GDB266" s="88"/>
      <c r="GDC266" s="80"/>
      <c r="GDD266" s="87"/>
      <c r="GDE266" s="89"/>
      <c r="GDF266" s="89"/>
      <c r="GDG266" s="90"/>
      <c r="GDH266" s="90"/>
      <c r="GDI266" s="89"/>
      <c r="GDJ266" s="87"/>
      <c r="GDK266" s="87"/>
      <c r="GDL266" s="88"/>
      <c r="GDM266" s="80"/>
      <c r="GDN266" s="87"/>
      <c r="GDO266" s="89"/>
      <c r="GDP266" s="89"/>
      <c r="GDQ266" s="90"/>
      <c r="GDR266" s="90"/>
      <c r="GDS266" s="89"/>
      <c r="GDT266" s="87"/>
      <c r="GDU266" s="87"/>
      <c r="GDV266" s="88"/>
      <c r="GDW266" s="80"/>
      <c r="GDX266" s="87"/>
      <c r="GDY266" s="89"/>
      <c r="GDZ266" s="89"/>
      <c r="GEA266" s="90"/>
      <c r="GEB266" s="90"/>
      <c r="GEC266" s="89"/>
      <c r="GED266" s="87"/>
      <c r="GEE266" s="87"/>
      <c r="GEF266" s="88"/>
      <c r="GEG266" s="80"/>
      <c r="GEH266" s="87"/>
      <c r="GEI266" s="89"/>
      <c r="GEJ266" s="89"/>
      <c r="GEK266" s="90"/>
      <c r="GEL266" s="90"/>
      <c r="GEM266" s="89"/>
      <c r="GEN266" s="87"/>
      <c r="GEO266" s="87"/>
      <c r="GEP266" s="88"/>
      <c r="GEQ266" s="80"/>
      <c r="GER266" s="87"/>
      <c r="GES266" s="89"/>
      <c r="GET266" s="89"/>
      <c r="GEU266" s="90"/>
      <c r="GEV266" s="90"/>
      <c r="GEW266" s="89"/>
      <c r="GEX266" s="87"/>
      <c r="GEY266" s="87"/>
      <c r="GEZ266" s="88"/>
      <c r="GFA266" s="80"/>
      <c r="GFB266" s="87"/>
      <c r="GFC266" s="89"/>
      <c r="GFD266" s="89"/>
      <c r="GFE266" s="90"/>
      <c r="GFF266" s="90"/>
      <c r="GFG266" s="89"/>
      <c r="GFH266" s="87"/>
      <c r="GFI266" s="87"/>
      <c r="GFJ266" s="88"/>
      <c r="GFK266" s="80"/>
      <c r="GFL266" s="87"/>
      <c r="GFM266" s="89"/>
      <c r="GFN266" s="89"/>
      <c r="GFO266" s="90"/>
      <c r="GFP266" s="90"/>
      <c r="GFQ266" s="89"/>
      <c r="GFR266" s="87"/>
      <c r="GFS266" s="87"/>
      <c r="GFT266" s="88"/>
      <c r="GFU266" s="80"/>
      <c r="GFV266" s="87"/>
      <c r="GFW266" s="89"/>
      <c r="GFX266" s="89"/>
      <c r="GFY266" s="90"/>
      <c r="GFZ266" s="90"/>
      <c r="GGA266" s="89"/>
      <c r="GGB266" s="87"/>
      <c r="GGC266" s="87"/>
      <c r="GGD266" s="88"/>
      <c r="GGE266" s="80"/>
      <c r="GGF266" s="87"/>
      <c r="GGG266" s="89"/>
      <c r="GGH266" s="89"/>
      <c r="GGI266" s="90"/>
      <c r="GGJ266" s="90"/>
      <c r="GGK266" s="89"/>
      <c r="GGL266" s="87"/>
      <c r="GGM266" s="87"/>
      <c r="GGN266" s="88"/>
      <c r="GGO266" s="80"/>
      <c r="GGP266" s="87"/>
      <c r="GGQ266" s="89"/>
      <c r="GGR266" s="89"/>
      <c r="GGS266" s="90"/>
      <c r="GGT266" s="90"/>
      <c r="GGU266" s="89"/>
      <c r="GGV266" s="87"/>
      <c r="GGW266" s="87"/>
      <c r="GGX266" s="88"/>
      <c r="GGY266" s="80"/>
      <c r="GGZ266" s="87"/>
      <c r="GHA266" s="89"/>
      <c r="GHB266" s="89"/>
      <c r="GHC266" s="90"/>
      <c r="GHD266" s="90"/>
      <c r="GHE266" s="89"/>
      <c r="GHF266" s="87"/>
      <c r="GHG266" s="87"/>
      <c r="GHH266" s="88"/>
      <c r="GHI266" s="80"/>
      <c r="GHJ266" s="87"/>
      <c r="GHK266" s="89"/>
      <c r="GHL266" s="89"/>
      <c r="GHM266" s="90"/>
      <c r="GHN266" s="90"/>
      <c r="GHO266" s="89"/>
      <c r="GHP266" s="87"/>
      <c r="GHQ266" s="87"/>
      <c r="GHR266" s="88"/>
      <c r="GHS266" s="80"/>
      <c r="GHT266" s="87"/>
      <c r="GHU266" s="89"/>
      <c r="GHV266" s="89"/>
      <c r="GHW266" s="90"/>
      <c r="GHX266" s="90"/>
      <c r="GHY266" s="89"/>
      <c r="GHZ266" s="87"/>
      <c r="GIA266" s="87"/>
      <c r="GIB266" s="88"/>
      <c r="GIC266" s="80"/>
      <c r="GID266" s="87"/>
      <c r="GIE266" s="89"/>
      <c r="GIF266" s="89"/>
      <c r="GIG266" s="90"/>
      <c r="GIH266" s="90"/>
      <c r="GII266" s="89"/>
      <c r="GIJ266" s="87"/>
      <c r="GIK266" s="87"/>
      <c r="GIL266" s="88"/>
      <c r="GIM266" s="80"/>
      <c r="GIN266" s="87"/>
      <c r="GIO266" s="89"/>
      <c r="GIP266" s="89"/>
      <c r="GIQ266" s="90"/>
      <c r="GIR266" s="90"/>
      <c r="GIS266" s="89"/>
      <c r="GIT266" s="87"/>
      <c r="GIU266" s="87"/>
      <c r="GIV266" s="88"/>
      <c r="GIW266" s="80"/>
      <c r="GIX266" s="87"/>
      <c r="GIY266" s="89"/>
      <c r="GIZ266" s="89"/>
      <c r="GJA266" s="90"/>
      <c r="GJB266" s="90"/>
      <c r="GJC266" s="89"/>
      <c r="GJD266" s="87"/>
      <c r="GJE266" s="87"/>
      <c r="GJF266" s="88"/>
      <c r="GJG266" s="80"/>
      <c r="GJH266" s="87"/>
      <c r="GJI266" s="89"/>
      <c r="GJJ266" s="89"/>
      <c r="GJK266" s="90"/>
      <c r="GJL266" s="90"/>
      <c r="GJM266" s="89"/>
      <c r="GJN266" s="87"/>
      <c r="GJO266" s="87"/>
      <c r="GJP266" s="88"/>
      <c r="GJQ266" s="80"/>
      <c r="GJR266" s="87"/>
      <c r="GJS266" s="89"/>
      <c r="GJT266" s="89"/>
      <c r="GJU266" s="90"/>
      <c r="GJV266" s="90"/>
      <c r="GJW266" s="89"/>
      <c r="GJX266" s="87"/>
      <c r="GJY266" s="87"/>
      <c r="GJZ266" s="88"/>
      <c r="GKA266" s="80"/>
      <c r="GKB266" s="87"/>
      <c r="GKC266" s="89"/>
      <c r="GKD266" s="89"/>
      <c r="GKE266" s="90"/>
      <c r="GKF266" s="90"/>
      <c r="GKG266" s="89"/>
      <c r="GKH266" s="87"/>
      <c r="GKI266" s="87"/>
      <c r="GKJ266" s="88"/>
      <c r="GKK266" s="80"/>
      <c r="GKL266" s="87"/>
      <c r="GKM266" s="89"/>
      <c r="GKN266" s="89"/>
      <c r="GKO266" s="90"/>
      <c r="GKP266" s="90"/>
      <c r="GKQ266" s="89"/>
      <c r="GKR266" s="87"/>
      <c r="GKS266" s="87"/>
      <c r="GKT266" s="88"/>
      <c r="GKU266" s="80"/>
      <c r="GKV266" s="87"/>
      <c r="GKW266" s="89"/>
      <c r="GKX266" s="89"/>
      <c r="GKY266" s="90"/>
      <c r="GKZ266" s="90"/>
      <c r="GLA266" s="89"/>
      <c r="GLB266" s="87"/>
      <c r="GLC266" s="87"/>
      <c r="GLD266" s="88"/>
      <c r="GLE266" s="80"/>
      <c r="GLF266" s="87"/>
      <c r="GLG266" s="89"/>
      <c r="GLH266" s="89"/>
      <c r="GLI266" s="90"/>
      <c r="GLJ266" s="90"/>
      <c r="GLK266" s="89"/>
      <c r="GLL266" s="87"/>
      <c r="GLM266" s="87"/>
      <c r="GLN266" s="88"/>
      <c r="GLO266" s="80"/>
      <c r="GLP266" s="87"/>
      <c r="GLQ266" s="89"/>
      <c r="GLR266" s="89"/>
      <c r="GLS266" s="90"/>
      <c r="GLT266" s="90"/>
      <c r="GLU266" s="89"/>
      <c r="GLV266" s="87"/>
      <c r="GLW266" s="87"/>
      <c r="GLX266" s="88"/>
      <c r="GLY266" s="80"/>
      <c r="GLZ266" s="87"/>
      <c r="GMA266" s="89"/>
      <c r="GMB266" s="89"/>
      <c r="GMC266" s="90"/>
      <c r="GMD266" s="90"/>
      <c r="GME266" s="89"/>
      <c r="GMF266" s="87"/>
      <c r="GMG266" s="87"/>
      <c r="GMH266" s="88"/>
      <c r="GMI266" s="80"/>
      <c r="GMJ266" s="87"/>
      <c r="GMK266" s="89"/>
      <c r="GML266" s="89"/>
      <c r="GMM266" s="90"/>
      <c r="GMN266" s="90"/>
      <c r="GMO266" s="89"/>
      <c r="GMP266" s="87"/>
      <c r="GMQ266" s="87"/>
      <c r="GMR266" s="88"/>
      <c r="GMS266" s="80"/>
      <c r="GMT266" s="87"/>
      <c r="GMU266" s="89"/>
      <c r="GMV266" s="89"/>
      <c r="GMW266" s="90"/>
      <c r="GMX266" s="90"/>
      <c r="GMY266" s="89"/>
      <c r="GMZ266" s="87"/>
      <c r="GNA266" s="87"/>
      <c r="GNB266" s="88"/>
      <c r="GNC266" s="80"/>
      <c r="GND266" s="87"/>
      <c r="GNE266" s="89"/>
      <c r="GNF266" s="89"/>
      <c r="GNG266" s="90"/>
      <c r="GNH266" s="90"/>
      <c r="GNI266" s="89"/>
      <c r="GNJ266" s="87"/>
      <c r="GNK266" s="87"/>
      <c r="GNL266" s="88"/>
      <c r="GNM266" s="80"/>
      <c r="GNN266" s="87"/>
      <c r="GNO266" s="89"/>
      <c r="GNP266" s="89"/>
      <c r="GNQ266" s="90"/>
      <c r="GNR266" s="90"/>
      <c r="GNS266" s="89"/>
      <c r="GNT266" s="87"/>
      <c r="GNU266" s="87"/>
      <c r="GNV266" s="88"/>
      <c r="GNW266" s="80"/>
      <c r="GNX266" s="87"/>
      <c r="GNY266" s="89"/>
      <c r="GNZ266" s="89"/>
      <c r="GOA266" s="90"/>
      <c r="GOB266" s="90"/>
      <c r="GOC266" s="89"/>
      <c r="GOD266" s="87"/>
      <c r="GOE266" s="87"/>
      <c r="GOF266" s="88"/>
      <c r="GOG266" s="80"/>
      <c r="GOH266" s="87"/>
      <c r="GOI266" s="89"/>
      <c r="GOJ266" s="89"/>
      <c r="GOK266" s="90"/>
      <c r="GOL266" s="90"/>
      <c r="GOM266" s="89"/>
      <c r="GON266" s="87"/>
      <c r="GOO266" s="87"/>
      <c r="GOP266" s="88"/>
      <c r="GOQ266" s="80"/>
      <c r="GOR266" s="87"/>
      <c r="GOS266" s="89"/>
      <c r="GOT266" s="89"/>
      <c r="GOU266" s="90"/>
      <c r="GOV266" s="90"/>
      <c r="GOW266" s="89"/>
      <c r="GOX266" s="87"/>
      <c r="GOY266" s="87"/>
      <c r="GOZ266" s="88"/>
      <c r="GPA266" s="80"/>
      <c r="GPB266" s="87"/>
      <c r="GPC266" s="89"/>
      <c r="GPD266" s="89"/>
      <c r="GPE266" s="90"/>
      <c r="GPF266" s="90"/>
      <c r="GPG266" s="89"/>
      <c r="GPH266" s="87"/>
      <c r="GPI266" s="87"/>
      <c r="GPJ266" s="88"/>
      <c r="GPK266" s="80"/>
      <c r="GPL266" s="87"/>
      <c r="GPM266" s="89"/>
      <c r="GPN266" s="89"/>
      <c r="GPO266" s="90"/>
      <c r="GPP266" s="90"/>
      <c r="GPQ266" s="89"/>
      <c r="GPR266" s="87"/>
      <c r="GPS266" s="87"/>
      <c r="GPT266" s="88"/>
      <c r="GPU266" s="80"/>
      <c r="GPV266" s="87"/>
      <c r="GPW266" s="89"/>
      <c r="GPX266" s="89"/>
      <c r="GPY266" s="90"/>
      <c r="GPZ266" s="90"/>
      <c r="GQA266" s="89"/>
      <c r="GQB266" s="87"/>
      <c r="GQC266" s="87"/>
      <c r="GQD266" s="88"/>
      <c r="GQE266" s="80"/>
      <c r="GQF266" s="87"/>
      <c r="GQG266" s="89"/>
      <c r="GQH266" s="89"/>
      <c r="GQI266" s="90"/>
      <c r="GQJ266" s="90"/>
      <c r="GQK266" s="89"/>
      <c r="GQL266" s="87"/>
      <c r="GQM266" s="87"/>
      <c r="GQN266" s="88"/>
      <c r="GQO266" s="80"/>
      <c r="GQP266" s="87"/>
      <c r="GQQ266" s="89"/>
      <c r="GQR266" s="89"/>
      <c r="GQS266" s="90"/>
      <c r="GQT266" s="90"/>
      <c r="GQU266" s="89"/>
      <c r="GQV266" s="87"/>
      <c r="GQW266" s="87"/>
      <c r="GQX266" s="88"/>
      <c r="GQY266" s="80"/>
      <c r="GQZ266" s="87"/>
      <c r="GRA266" s="89"/>
      <c r="GRB266" s="89"/>
      <c r="GRC266" s="90"/>
      <c r="GRD266" s="90"/>
      <c r="GRE266" s="89"/>
      <c r="GRF266" s="87"/>
      <c r="GRG266" s="87"/>
      <c r="GRH266" s="88"/>
      <c r="GRI266" s="80"/>
      <c r="GRJ266" s="87"/>
      <c r="GRK266" s="89"/>
      <c r="GRL266" s="89"/>
      <c r="GRM266" s="90"/>
      <c r="GRN266" s="90"/>
      <c r="GRO266" s="89"/>
      <c r="GRP266" s="87"/>
      <c r="GRQ266" s="87"/>
      <c r="GRR266" s="88"/>
      <c r="GRS266" s="80"/>
      <c r="GRT266" s="87"/>
      <c r="GRU266" s="89"/>
      <c r="GRV266" s="89"/>
      <c r="GRW266" s="90"/>
      <c r="GRX266" s="90"/>
      <c r="GRY266" s="89"/>
      <c r="GRZ266" s="87"/>
      <c r="GSA266" s="87"/>
      <c r="GSB266" s="88"/>
      <c r="GSC266" s="80"/>
      <c r="GSD266" s="87"/>
      <c r="GSE266" s="89"/>
      <c r="GSF266" s="89"/>
      <c r="GSG266" s="90"/>
      <c r="GSH266" s="90"/>
      <c r="GSI266" s="89"/>
      <c r="GSJ266" s="87"/>
      <c r="GSK266" s="87"/>
      <c r="GSL266" s="88"/>
      <c r="GSM266" s="80"/>
      <c r="GSN266" s="87"/>
      <c r="GSO266" s="89"/>
      <c r="GSP266" s="89"/>
      <c r="GSQ266" s="90"/>
      <c r="GSR266" s="90"/>
      <c r="GSS266" s="89"/>
      <c r="GST266" s="87"/>
      <c r="GSU266" s="87"/>
      <c r="GSV266" s="88"/>
      <c r="GSW266" s="80"/>
      <c r="GSX266" s="87"/>
      <c r="GSY266" s="89"/>
      <c r="GSZ266" s="89"/>
      <c r="GTA266" s="90"/>
      <c r="GTB266" s="90"/>
      <c r="GTC266" s="89"/>
      <c r="GTD266" s="87"/>
      <c r="GTE266" s="87"/>
      <c r="GTF266" s="88"/>
      <c r="GTG266" s="80"/>
      <c r="GTH266" s="87"/>
      <c r="GTI266" s="89"/>
      <c r="GTJ266" s="89"/>
      <c r="GTK266" s="90"/>
      <c r="GTL266" s="90"/>
      <c r="GTM266" s="89"/>
      <c r="GTN266" s="87"/>
      <c r="GTO266" s="87"/>
      <c r="GTP266" s="88"/>
      <c r="GTQ266" s="80"/>
      <c r="GTR266" s="87"/>
      <c r="GTS266" s="89"/>
      <c r="GTT266" s="89"/>
      <c r="GTU266" s="90"/>
      <c r="GTV266" s="90"/>
      <c r="GTW266" s="89"/>
      <c r="GTX266" s="87"/>
      <c r="GTY266" s="87"/>
      <c r="GTZ266" s="88"/>
      <c r="GUA266" s="80"/>
      <c r="GUB266" s="87"/>
      <c r="GUC266" s="89"/>
      <c r="GUD266" s="89"/>
      <c r="GUE266" s="90"/>
      <c r="GUF266" s="90"/>
      <c r="GUG266" s="89"/>
      <c r="GUH266" s="87"/>
      <c r="GUI266" s="87"/>
      <c r="GUJ266" s="88"/>
      <c r="GUK266" s="80"/>
      <c r="GUL266" s="87"/>
      <c r="GUM266" s="89"/>
      <c r="GUN266" s="89"/>
      <c r="GUO266" s="90"/>
      <c r="GUP266" s="90"/>
      <c r="GUQ266" s="89"/>
      <c r="GUR266" s="87"/>
      <c r="GUS266" s="87"/>
      <c r="GUT266" s="88"/>
      <c r="GUU266" s="80"/>
      <c r="GUV266" s="87"/>
      <c r="GUW266" s="89"/>
      <c r="GUX266" s="89"/>
      <c r="GUY266" s="90"/>
      <c r="GUZ266" s="90"/>
      <c r="GVA266" s="89"/>
      <c r="GVB266" s="87"/>
      <c r="GVC266" s="87"/>
      <c r="GVD266" s="88"/>
      <c r="GVE266" s="80"/>
      <c r="GVF266" s="87"/>
      <c r="GVG266" s="89"/>
      <c r="GVH266" s="89"/>
      <c r="GVI266" s="90"/>
      <c r="GVJ266" s="90"/>
      <c r="GVK266" s="89"/>
      <c r="GVL266" s="87"/>
      <c r="GVM266" s="87"/>
      <c r="GVN266" s="88"/>
      <c r="GVO266" s="80"/>
      <c r="GVP266" s="87"/>
      <c r="GVQ266" s="89"/>
      <c r="GVR266" s="89"/>
      <c r="GVS266" s="90"/>
      <c r="GVT266" s="90"/>
      <c r="GVU266" s="89"/>
      <c r="GVV266" s="87"/>
      <c r="GVW266" s="87"/>
      <c r="GVX266" s="88"/>
      <c r="GVY266" s="80"/>
      <c r="GVZ266" s="87"/>
      <c r="GWA266" s="89"/>
      <c r="GWB266" s="89"/>
      <c r="GWC266" s="90"/>
      <c r="GWD266" s="90"/>
      <c r="GWE266" s="89"/>
      <c r="GWF266" s="87"/>
      <c r="GWG266" s="87"/>
      <c r="GWH266" s="88"/>
      <c r="GWI266" s="80"/>
      <c r="GWJ266" s="87"/>
      <c r="GWK266" s="89"/>
      <c r="GWL266" s="89"/>
      <c r="GWM266" s="90"/>
      <c r="GWN266" s="90"/>
      <c r="GWO266" s="89"/>
      <c r="GWP266" s="87"/>
      <c r="GWQ266" s="87"/>
      <c r="GWR266" s="88"/>
      <c r="GWS266" s="80"/>
      <c r="GWT266" s="87"/>
      <c r="GWU266" s="89"/>
      <c r="GWV266" s="89"/>
      <c r="GWW266" s="90"/>
      <c r="GWX266" s="90"/>
      <c r="GWY266" s="89"/>
      <c r="GWZ266" s="87"/>
      <c r="GXA266" s="87"/>
      <c r="GXB266" s="88"/>
      <c r="GXC266" s="80"/>
      <c r="GXD266" s="87"/>
      <c r="GXE266" s="89"/>
      <c r="GXF266" s="89"/>
      <c r="GXG266" s="90"/>
      <c r="GXH266" s="90"/>
      <c r="GXI266" s="89"/>
      <c r="GXJ266" s="87"/>
      <c r="GXK266" s="87"/>
      <c r="GXL266" s="88"/>
      <c r="GXM266" s="80"/>
      <c r="GXN266" s="87"/>
      <c r="GXO266" s="89"/>
      <c r="GXP266" s="89"/>
      <c r="GXQ266" s="90"/>
      <c r="GXR266" s="90"/>
      <c r="GXS266" s="89"/>
      <c r="GXT266" s="87"/>
      <c r="GXU266" s="87"/>
      <c r="GXV266" s="88"/>
      <c r="GXW266" s="80"/>
      <c r="GXX266" s="87"/>
      <c r="GXY266" s="89"/>
      <c r="GXZ266" s="89"/>
      <c r="GYA266" s="90"/>
      <c r="GYB266" s="90"/>
      <c r="GYC266" s="89"/>
      <c r="GYD266" s="87"/>
      <c r="GYE266" s="87"/>
      <c r="GYF266" s="88"/>
      <c r="GYG266" s="80"/>
      <c r="GYH266" s="87"/>
      <c r="GYI266" s="89"/>
      <c r="GYJ266" s="89"/>
      <c r="GYK266" s="90"/>
      <c r="GYL266" s="90"/>
      <c r="GYM266" s="89"/>
      <c r="GYN266" s="87"/>
      <c r="GYO266" s="87"/>
      <c r="GYP266" s="88"/>
      <c r="GYQ266" s="80"/>
      <c r="GYR266" s="87"/>
      <c r="GYS266" s="89"/>
      <c r="GYT266" s="89"/>
      <c r="GYU266" s="90"/>
      <c r="GYV266" s="90"/>
      <c r="GYW266" s="89"/>
      <c r="GYX266" s="87"/>
      <c r="GYY266" s="87"/>
      <c r="GYZ266" s="88"/>
      <c r="GZA266" s="80"/>
      <c r="GZB266" s="87"/>
      <c r="GZC266" s="89"/>
      <c r="GZD266" s="89"/>
      <c r="GZE266" s="90"/>
      <c r="GZF266" s="90"/>
      <c r="GZG266" s="89"/>
      <c r="GZH266" s="87"/>
      <c r="GZI266" s="87"/>
      <c r="GZJ266" s="88"/>
      <c r="GZK266" s="80"/>
      <c r="GZL266" s="87"/>
      <c r="GZM266" s="89"/>
      <c r="GZN266" s="89"/>
      <c r="GZO266" s="90"/>
      <c r="GZP266" s="90"/>
      <c r="GZQ266" s="89"/>
      <c r="GZR266" s="87"/>
      <c r="GZS266" s="87"/>
      <c r="GZT266" s="88"/>
      <c r="GZU266" s="80"/>
      <c r="GZV266" s="87"/>
      <c r="GZW266" s="89"/>
      <c r="GZX266" s="89"/>
      <c r="GZY266" s="90"/>
      <c r="GZZ266" s="90"/>
      <c r="HAA266" s="89"/>
      <c r="HAB266" s="87"/>
      <c r="HAC266" s="87"/>
      <c r="HAD266" s="88"/>
      <c r="HAE266" s="80"/>
      <c r="HAF266" s="87"/>
      <c r="HAG266" s="89"/>
      <c r="HAH266" s="89"/>
      <c r="HAI266" s="90"/>
      <c r="HAJ266" s="90"/>
      <c r="HAK266" s="89"/>
      <c r="HAL266" s="87"/>
      <c r="HAM266" s="87"/>
      <c r="HAN266" s="88"/>
      <c r="HAO266" s="80"/>
      <c r="HAP266" s="87"/>
      <c r="HAQ266" s="89"/>
      <c r="HAR266" s="89"/>
      <c r="HAS266" s="90"/>
      <c r="HAT266" s="90"/>
      <c r="HAU266" s="89"/>
      <c r="HAV266" s="87"/>
      <c r="HAW266" s="87"/>
      <c r="HAX266" s="88"/>
      <c r="HAY266" s="80"/>
      <c r="HAZ266" s="87"/>
      <c r="HBA266" s="89"/>
      <c r="HBB266" s="89"/>
      <c r="HBC266" s="90"/>
      <c r="HBD266" s="90"/>
      <c r="HBE266" s="89"/>
      <c r="HBF266" s="87"/>
      <c r="HBG266" s="87"/>
      <c r="HBH266" s="88"/>
      <c r="HBI266" s="80"/>
      <c r="HBJ266" s="87"/>
      <c r="HBK266" s="89"/>
      <c r="HBL266" s="89"/>
      <c r="HBM266" s="90"/>
      <c r="HBN266" s="90"/>
      <c r="HBO266" s="89"/>
      <c r="HBP266" s="87"/>
      <c r="HBQ266" s="87"/>
      <c r="HBR266" s="88"/>
      <c r="HBS266" s="80"/>
      <c r="HBT266" s="87"/>
      <c r="HBU266" s="89"/>
      <c r="HBV266" s="89"/>
      <c r="HBW266" s="90"/>
      <c r="HBX266" s="90"/>
      <c r="HBY266" s="89"/>
      <c r="HBZ266" s="87"/>
      <c r="HCA266" s="87"/>
      <c r="HCB266" s="88"/>
      <c r="HCC266" s="80"/>
      <c r="HCD266" s="87"/>
      <c r="HCE266" s="89"/>
      <c r="HCF266" s="89"/>
      <c r="HCG266" s="90"/>
      <c r="HCH266" s="90"/>
      <c r="HCI266" s="89"/>
      <c r="HCJ266" s="87"/>
      <c r="HCK266" s="87"/>
      <c r="HCL266" s="88"/>
      <c r="HCM266" s="80"/>
      <c r="HCN266" s="87"/>
      <c r="HCO266" s="89"/>
      <c r="HCP266" s="89"/>
      <c r="HCQ266" s="90"/>
      <c r="HCR266" s="90"/>
      <c r="HCS266" s="89"/>
      <c r="HCT266" s="87"/>
      <c r="HCU266" s="87"/>
      <c r="HCV266" s="88"/>
      <c r="HCW266" s="80"/>
      <c r="HCX266" s="87"/>
      <c r="HCY266" s="89"/>
      <c r="HCZ266" s="89"/>
      <c r="HDA266" s="90"/>
      <c r="HDB266" s="90"/>
      <c r="HDC266" s="89"/>
      <c r="HDD266" s="87"/>
      <c r="HDE266" s="87"/>
      <c r="HDF266" s="88"/>
      <c r="HDG266" s="80"/>
      <c r="HDH266" s="87"/>
      <c r="HDI266" s="89"/>
      <c r="HDJ266" s="89"/>
      <c r="HDK266" s="90"/>
      <c r="HDL266" s="90"/>
      <c r="HDM266" s="89"/>
      <c r="HDN266" s="87"/>
      <c r="HDO266" s="87"/>
      <c r="HDP266" s="88"/>
      <c r="HDQ266" s="80"/>
      <c r="HDR266" s="87"/>
      <c r="HDS266" s="89"/>
      <c r="HDT266" s="89"/>
      <c r="HDU266" s="90"/>
      <c r="HDV266" s="90"/>
      <c r="HDW266" s="89"/>
      <c r="HDX266" s="87"/>
      <c r="HDY266" s="87"/>
      <c r="HDZ266" s="88"/>
      <c r="HEA266" s="80"/>
      <c r="HEB266" s="87"/>
      <c r="HEC266" s="89"/>
      <c r="HED266" s="89"/>
      <c r="HEE266" s="90"/>
      <c r="HEF266" s="90"/>
      <c r="HEG266" s="89"/>
      <c r="HEH266" s="87"/>
      <c r="HEI266" s="87"/>
      <c r="HEJ266" s="88"/>
      <c r="HEK266" s="80"/>
      <c r="HEL266" s="87"/>
      <c r="HEM266" s="89"/>
      <c r="HEN266" s="89"/>
      <c r="HEO266" s="90"/>
      <c r="HEP266" s="90"/>
      <c r="HEQ266" s="89"/>
      <c r="HER266" s="87"/>
      <c r="HES266" s="87"/>
      <c r="HET266" s="88"/>
      <c r="HEU266" s="80"/>
      <c r="HEV266" s="87"/>
      <c r="HEW266" s="89"/>
      <c r="HEX266" s="89"/>
      <c r="HEY266" s="90"/>
      <c r="HEZ266" s="90"/>
      <c r="HFA266" s="89"/>
      <c r="HFB266" s="87"/>
      <c r="HFC266" s="87"/>
      <c r="HFD266" s="88"/>
      <c r="HFE266" s="80"/>
      <c r="HFF266" s="87"/>
      <c r="HFG266" s="89"/>
      <c r="HFH266" s="89"/>
      <c r="HFI266" s="90"/>
      <c r="HFJ266" s="90"/>
      <c r="HFK266" s="89"/>
      <c r="HFL266" s="87"/>
      <c r="HFM266" s="87"/>
      <c r="HFN266" s="88"/>
      <c r="HFO266" s="80"/>
      <c r="HFP266" s="87"/>
      <c r="HFQ266" s="89"/>
      <c r="HFR266" s="89"/>
      <c r="HFS266" s="90"/>
      <c r="HFT266" s="90"/>
      <c r="HFU266" s="89"/>
      <c r="HFV266" s="87"/>
      <c r="HFW266" s="87"/>
      <c r="HFX266" s="88"/>
      <c r="HFY266" s="80"/>
      <c r="HFZ266" s="87"/>
      <c r="HGA266" s="89"/>
      <c r="HGB266" s="89"/>
      <c r="HGC266" s="90"/>
      <c r="HGD266" s="90"/>
      <c r="HGE266" s="89"/>
      <c r="HGF266" s="87"/>
      <c r="HGG266" s="87"/>
      <c r="HGH266" s="88"/>
      <c r="HGI266" s="80"/>
      <c r="HGJ266" s="87"/>
      <c r="HGK266" s="89"/>
      <c r="HGL266" s="89"/>
      <c r="HGM266" s="90"/>
      <c r="HGN266" s="90"/>
      <c r="HGO266" s="89"/>
      <c r="HGP266" s="87"/>
      <c r="HGQ266" s="87"/>
      <c r="HGR266" s="88"/>
      <c r="HGS266" s="80"/>
      <c r="HGT266" s="87"/>
      <c r="HGU266" s="89"/>
      <c r="HGV266" s="89"/>
      <c r="HGW266" s="90"/>
      <c r="HGX266" s="90"/>
      <c r="HGY266" s="89"/>
      <c r="HGZ266" s="87"/>
      <c r="HHA266" s="87"/>
      <c r="HHB266" s="88"/>
      <c r="HHC266" s="80"/>
      <c r="HHD266" s="87"/>
      <c r="HHE266" s="89"/>
      <c r="HHF266" s="89"/>
      <c r="HHG266" s="90"/>
      <c r="HHH266" s="90"/>
      <c r="HHI266" s="89"/>
      <c r="HHJ266" s="87"/>
      <c r="HHK266" s="87"/>
      <c r="HHL266" s="88"/>
      <c r="HHM266" s="80"/>
      <c r="HHN266" s="87"/>
      <c r="HHO266" s="89"/>
      <c r="HHP266" s="89"/>
      <c r="HHQ266" s="90"/>
      <c r="HHR266" s="90"/>
      <c r="HHS266" s="89"/>
      <c r="HHT266" s="87"/>
      <c r="HHU266" s="87"/>
      <c r="HHV266" s="88"/>
      <c r="HHW266" s="80"/>
      <c r="HHX266" s="87"/>
      <c r="HHY266" s="89"/>
      <c r="HHZ266" s="89"/>
      <c r="HIA266" s="90"/>
      <c r="HIB266" s="90"/>
      <c r="HIC266" s="89"/>
      <c r="HID266" s="87"/>
      <c r="HIE266" s="87"/>
      <c r="HIF266" s="88"/>
      <c r="HIG266" s="80"/>
      <c r="HIH266" s="87"/>
      <c r="HII266" s="89"/>
      <c r="HIJ266" s="89"/>
      <c r="HIK266" s="90"/>
      <c r="HIL266" s="90"/>
      <c r="HIM266" s="89"/>
      <c r="HIN266" s="87"/>
      <c r="HIO266" s="87"/>
      <c r="HIP266" s="88"/>
      <c r="HIQ266" s="80"/>
      <c r="HIR266" s="87"/>
      <c r="HIS266" s="89"/>
      <c r="HIT266" s="89"/>
      <c r="HIU266" s="90"/>
      <c r="HIV266" s="90"/>
      <c r="HIW266" s="89"/>
      <c r="HIX266" s="87"/>
      <c r="HIY266" s="87"/>
      <c r="HIZ266" s="88"/>
      <c r="HJA266" s="80"/>
      <c r="HJB266" s="87"/>
      <c r="HJC266" s="89"/>
      <c r="HJD266" s="89"/>
      <c r="HJE266" s="90"/>
      <c r="HJF266" s="90"/>
      <c r="HJG266" s="89"/>
      <c r="HJH266" s="87"/>
      <c r="HJI266" s="87"/>
      <c r="HJJ266" s="88"/>
      <c r="HJK266" s="80"/>
      <c r="HJL266" s="87"/>
      <c r="HJM266" s="89"/>
      <c r="HJN266" s="89"/>
      <c r="HJO266" s="90"/>
      <c r="HJP266" s="90"/>
      <c r="HJQ266" s="89"/>
      <c r="HJR266" s="87"/>
      <c r="HJS266" s="87"/>
      <c r="HJT266" s="88"/>
      <c r="HJU266" s="80"/>
      <c r="HJV266" s="87"/>
      <c r="HJW266" s="89"/>
      <c r="HJX266" s="89"/>
      <c r="HJY266" s="90"/>
      <c r="HJZ266" s="90"/>
      <c r="HKA266" s="89"/>
      <c r="HKB266" s="87"/>
      <c r="HKC266" s="87"/>
      <c r="HKD266" s="88"/>
      <c r="HKE266" s="80"/>
      <c r="HKF266" s="87"/>
      <c r="HKG266" s="89"/>
      <c r="HKH266" s="89"/>
      <c r="HKI266" s="90"/>
      <c r="HKJ266" s="90"/>
      <c r="HKK266" s="89"/>
      <c r="HKL266" s="87"/>
      <c r="HKM266" s="87"/>
      <c r="HKN266" s="88"/>
      <c r="HKO266" s="80"/>
      <c r="HKP266" s="87"/>
      <c r="HKQ266" s="89"/>
      <c r="HKR266" s="89"/>
      <c r="HKS266" s="90"/>
      <c r="HKT266" s="90"/>
      <c r="HKU266" s="89"/>
      <c r="HKV266" s="87"/>
      <c r="HKW266" s="87"/>
      <c r="HKX266" s="88"/>
      <c r="HKY266" s="80"/>
      <c r="HKZ266" s="87"/>
      <c r="HLA266" s="89"/>
      <c r="HLB266" s="89"/>
      <c r="HLC266" s="90"/>
      <c r="HLD266" s="90"/>
      <c r="HLE266" s="89"/>
      <c r="HLF266" s="87"/>
      <c r="HLG266" s="87"/>
      <c r="HLH266" s="88"/>
      <c r="HLI266" s="80"/>
      <c r="HLJ266" s="87"/>
      <c r="HLK266" s="89"/>
      <c r="HLL266" s="89"/>
      <c r="HLM266" s="90"/>
      <c r="HLN266" s="90"/>
      <c r="HLO266" s="89"/>
      <c r="HLP266" s="87"/>
      <c r="HLQ266" s="87"/>
      <c r="HLR266" s="88"/>
      <c r="HLS266" s="80"/>
      <c r="HLT266" s="87"/>
      <c r="HLU266" s="89"/>
      <c r="HLV266" s="89"/>
      <c r="HLW266" s="90"/>
      <c r="HLX266" s="90"/>
      <c r="HLY266" s="89"/>
      <c r="HLZ266" s="87"/>
      <c r="HMA266" s="87"/>
      <c r="HMB266" s="88"/>
      <c r="HMC266" s="80"/>
      <c r="HMD266" s="87"/>
      <c r="HME266" s="89"/>
      <c r="HMF266" s="89"/>
      <c r="HMG266" s="90"/>
      <c r="HMH266" s="90"/>
      <c r="HMI266" s="89"/>
      <c r="HMJ266" s="87"/>
      <c r="HMK266" s="87"/>
      <c r="HML266" s="88"/>
      <c r="HMM266" s="80"/>
      <c r="HMN266" s="87"/>
      <c r="HMO266" s="89"/>
      <c r="HMP266" s="89"/>
      <c r="HMQ266" s="90"/>
      <c r="HMR266" s="90"/>
      <c r="HMS266" s="89"/>
      <c r="HMT266" s="87"/>
      <c r="HMU266" s="87"/>
      <c r="HMV266" s="88"/>
      <c r="HMW266" s="80"/>
      <c r="HMX266" s="87"/>
      <c r="HMY266" s="89"/>
      <c r="HMZ266" s="89"/>
      <c r="HNA266" s="90"/>
      <c r="HNB266" s="90"/>
      <c r="HNC266" s="89"/>
      <c r="HND266" s="87"/>
      <c r="HNE266" s="87"/>
      <c r="HNF266" s="88"/>
      <c r="HNG266" s="80"/>
      <c r="HNH266" s="87"/>
      <c r="HNI266" s="89"/>
      <c r="HNJ266" s="89"/>
      <c r="HNK266" s="90"/>
      <c r="HNL266" s="90"/>
      <c r="HNM266" s="89"/>
      <c r="HNN266" s="87"/>
      <c r="HNO266" s="87"/>
      <c r="HNP266" s="88"/>
      <c r="HNQ266" s="80"/>
      <c r="HNR266" s="87"/>
      <c r="HNS266" s="89"/>
      <c r="HNT266" s="89"/>
      <c r="HNU266" s="90"/>
      <c r="HNV266" s="90"/>
      <c r="HNW266" s="89"/>
      <c r="HNX266" s="87"/>
      <c r="HNY266" s="87"/>
      <c r="HNZ266" s="88"/>
      <c r="HOA266" s="80"/>
      <c r="HOB266" s="87"/>
      <c r="HOC266" s="89"/>
      <c r="HOD266" s="89"/>
      <c r="HOE266" s="90"/>
      <c r="HOF266" s="90"/>
      <c r="HOG266" s="89"/>
      <c r="HOH266" s="87"/>
      <c r="HOI266" s="87"/>
      <c r="HOJ266" s="88"/>
      <c r="HOK266" s="80"/>
      <c r="HOL266" s="87"/>
      <c r="HOM266" s="89"/>
      <c r="HON266" s="89"/>
      <c r="HOO266" s="90"/>
      <c r="HOP266" s="90"/>
      <c r="HOQ266" s="89"/>
      <c r="HOR266" s="87"/>
      <c r="HOS266" s="87"/>
      <c r="HOT266" s="88"/>
      <c r="HOU266" s="80"/>
      <c r="HOV266" s="87"/>
      <c r="HOW266" s="89"/>
      <c r="HOX266" s="89"/>
      <c r="HOY266" s="90"/>
      <c r="HOZ266" s="90"/>
      <c r="HPA266" s="89"/>
      <c r="HPB266" s="87"/>
      <c r="HPC266" s="87"/>
      <c r="HPD266" s="88"/>
      <c r="HPE266" s="80"/>
      <c r="HPF266" s="87"/>
      <c r="HPG266" s="89"/>
      <c r="HPH266" s="89"/>
      <c r="HPI266" s="90"/>
      <c r="HPJ266" s="90"/>
      <c r="HPK266" s="89"/>
      <c r="HPL266" s="87"/>
      <c r="HPM266" s="87"/>
      <c r="HPN266" s="88"/>
      <c r="HPO266" s="80"/>
      <c r="HPP266" s="87"/>
      <c r="HPQ266" s="89"/>
      <c r="HPR266" s="89"/>
      <c r="HPS266" s="90"/>
      <c r="HPT266" s="90"/>
      <c r="HPU266" s="89"/>
      <c r="HPV266" s="87"/>
      <c r="HPW266" s="87"/>
      <c r="HPX266" s="88"/>
      <c r="HPY266" s="80"/>
      <c r="HPZ266" s="87"/>
      <c r="HQA266" s="89"/>
      <c r="HQB266" s="89"/>
      <c r="HQC266" s="90"/>
      <c r="HQD266" s="90"/>
      <c r="HQE266" s="89"/>
      <c r="HQF266" s="87"/>
      <c r="HQG266" s="87"/>
      <c r="HQH266" s="88"/>
      <c r="HQI266" s="80"/>
      <c r="HQJ266" s="87"/>
      <c r="HQK266" s="89"/>
      <c r="HQL266" s="89"/>
      <c r="HQM266" s="90"/>
      <c r="HQN266" s="90"/>
      <c r="HQO266" s="89"/>
      <c r="HQP266" s="87"/>
      <c r="HQQ266" s="87"/>
      <c r="HQR266" s="88"/>
      <c r="HQS266" s="80"/>
      <c r="HQT266" s="87"/>
      <c r="HQU266" s="89"/>
      <c r="HQV266" s="89"/>
      <c r="HQW266" s="90"/>
      <c r="HQX266" s="90"/>
      <c r="HQY266" s="89"/>
      <c r="HQZ266" s="87"/>
      <c r="HRA266" s="87"/>
      <c r="HRB266" s="88"/>
      <c r="HRC266" s="80"/>
      <c r="HRD266" s="87"/>
      <c r="HRE266" s="89"/>
      <c r="HRF266" s="89"/>
      <c r="HRG266" s="90"/>
      <c r="HRH266" s="90"/>
      <c r="HRI266" s="89"/>
      <c r="HRJ266" s="87"/>
      <c r="HRK266" s="87"/>
      <c r="HRL266" s="88"/>
      <c r="HRM266" s="80"/>
      <c r="HRN266" s="87"/>
      <c r="HRO266" s="89"/>
      <c r="HRP266" s="89"/>
      <c r="HRQ266" s="90"/>
      <c r="HRR266" s="90"/>
      <c r="HRS266" s="89"/>
      <c r="HRT266" s="87"/>
      <c r="HRU266" s="87"/>
      <c r="HRV266" s="88"/>
      <c r="HRW266" s="80"/>
      <c r="HRX266" s="87"/>
      <c r="HRY266" s="89"/>
      <c r="HRZ266" s="89"/>
      <c r="HSA266" s="90"/>
      <c r="HSB266" s="90"/>
      <c r="HSC266" s="89"/>
      <c r="HSD266" s="87"/>
      <c r="HSE266" s="87"/>
      <c r="HSF266" s="88"/>
      <c r="HSG266" s="80"/>
      <c r="HSH266" s="87"/>
      <c r="HSI266" s="89"/>
      <c r="HSJ266" s="89"/>
      <c r="HSK266" s="90"/>
      <c r="HSL266" s="90"/>
      <c r="HSM266" s="89"/>
      <c r="HSN266" s="87"/>
      <c r="HSO266" s="87"/>
      <c r="HSP266" s="88"/>
      <c r="HSQ266" s="80"/>
      <c r="HSR266" s="87"/>
      <c r="HSS266" s="89"/>
      <c r="HST266" s="89"/>
      <c r="HSU266" s="90"/>
      <c r="HSV266" s="90"/>
      <c r="HSW266" s="89"/>
      <c r="HSX266" s="87"/>
      <c r="HSY266" s="87"/>
      <c r="HSZ266" s="88"/>
      <c r="HTA266" s="80"/>
      <c r="HTB266" s="87"/>
      <c r="HTC266" s="89"/>
      <c r="HTD266" s="89"/>
      <c r="HTE266" s="90"/>
      <c r="HTF266" s="90"/>
      <c r="HTG266" s="89"/>
      <c r="HTH266" s="87"/>
      <c r="HTI266" s="87"/>
      <c r="HTJ266" s="88"/>
      <c r="HTK266" s="80"/>
      <c r="HTL266" s="87"/>
      <c r="HTM266" s="89"/>
      <c r="HTN266" s="89"/>
      <c r="HTO266" s="90"/>
      <c r="HTP266" s="90"/>
      <c r="HTQ266" s="89"/>
      <c r="HTR266" s="87"/>
      <c r="HTS266" s="87"/>
      <c r="HTT266" s="88"/>
      <c r="HTU266" s="80"/>
      <c r="HTV266" s="87"/>
      <c r="HTW266" s="89"/>
      <c r="HTX266" s="89"/>
      <c r="HTY266" s="90"/>
      <c r="HTZ266" s="90"/>
      <c r="HUA266" s="89"/>
      <c r="HUB266" s="87"/>
      <c r="HUC266" s="87"/>
      <c r="HUD266" s="88"/>
      <c r="HUE266" s="80"/>
      <c r="HUF266" s="87"/>
      <c r="HUG266" s="89"/>
      <c r="HUH266" s="89"/>
      <c r="HUI266" s="90"/>
      <c r="HUJ266" s="90"/>
      <c r="HUK266" s="89"/>
      <c r="HUL266" s="87"/>
      <c r="HUM266" s="87"/>
      <c r="HUN266" s="88"/>
      <c r="HUO266" s="80"/>
      <c r="HUP266" s="87"/>
      <c r="HUQ266" s="89"/>
      <c r="HUR266" s="89"/>
      <c r="HUS266" s="90"/>
      <c r="HUT266" s="90"/>
      <c r="HUU266" s="89"/>
      <c r="HUV266" s="87"/>
      <c r="HUW266" s="87"/>
      <c r="HUX266" s="88"/>
      <c r="HUY266" s="80"/>
      <c r="HUZ266" s="87"/>
      <c r="HVA266" s="89"/>
      <c r="HVB266" s="89"/>
      <c r="HVC266" s="90"/>
      <c r="HVD266" s="90"/>
      <c r="HVE266" s="89"/>
      <c r="HVF266" s="87"/>
      <c r="HVG266" s="87"/>
      <c r="HVH266" s="88"/>
      <c r="HVI266" s="80"/>
      <c r="HVJ266" s="87"/>
      <c r="HVK266" s="89"/>
      <c r="HVL266" s="89"/>
      <c r="HVM266" s="90"/>
      <c r="HVN266" s="90"/>
      <c r="HVO266" s="89"/>
      <c r="HVP266" s="87"/>
      <c r="HVQ266" s="87"/>
      <c r="HVR266" s="88"/>
      <c r="HVS266" s="80"/>
      <c r="HVT266" s="87"/>
      <c r="HVU266" s="89"/>
      <c r="HVV266" s="89"/>
      <c r="HVW266" s="90"/>
      <c r="HVX266" s="90"/>
      <c r="HVY266" s="89"/>
      <c r="HVZ266" s="87"/>
      <c r="HWA266" s="87"/>
      <c r="HWB266" s="88"/>
      <c r="HWC266" s="80"/>
      <c r="HWD266" s="87"/>
      <c r="HWE266" s="89"/>
      <c r="HWF266" s="89"/>
      <c r="HWG266" s="90"/>
      <c r="HWH266" s="90"/>
      <c r="HWI266" s="89"/>
      <c r="HWJ266" s="87"/>
      <c r="HWK266" s="87"/>
      <c r="HWL266" s="88"/>
      <c r="HWM266" s="80"/>
      <c r="HWN266" s="87"/>
      <c r="HWO266" s="89"/>
      <c r="HWP266" s="89"/>
      <c r="HWQ266" s="90"/>
      <c r="HWR266" s="90"/>
      <c r="HWS266" s="89"/>
      <c r="HWT266" s="87"/>
      <c r="HWU266" s="87"/>
      <c r="HWV266" s="88"/>
      <c r="HWW266" s="80"/>
      <c r="HWX266" s="87"/>
      <c r="HWY266" s="89"/>
      <c r="HWZ266" s="89"/>
      <c r="HXA266" s="90"/>
      <c r="HXB266" s="90"/>
      <c r="HXC266" s="89"/>
      <c r="HXD266" s="87"/>
      <c r="HXE266" s="87"/>
      <c r="HXF266" s="88"/>
      <c r="HXG266" s="80"/>
      <c r="HXH266" s="87"/>
      <c r="HXI266" s="89"/>
      <c r="HXJ266" s="89"/>
      <c r="HXK266" s="90"/>
      <c r="HXL266" s="90"/>
      <c r="HXM266" s="89"/>
      <c r="HXN266" s="87"/>
      <c r="HXO266" s="87"/>
      <c r="HXP266" s="88"/>
      <c r="HXQ266" s="80"/>
      <c r="HXR266" s="87"/>
      <c r="HXS266" s="89"/>
      <c r="HXT266" s="89"/>
      <c r="HXU266" s="90"/>
      <c r="HXV266" s="90"/>
      <c r="HXW266" s="89"/>
      <c r="HXX266" s="87"/>
      <c r="HXY266" s="87"/>
      <c r="HXZ266" s="88"/>
      <c r="HYA266" s="80"/>
      <c r="HYB266" s="87"/>
      <c r="HYC266" s="89"/>
      <c r="HYD266" s="89"/>
      <c r="HYE266" s="90"/>
      <c r="HYF266" s="90"/>
      <c r="HYG266" s="89"/>
      <c r="HYH266" s="87"/>
      <c r="HYI266" s="87"/>
      <c r="HYJ266" s="88"/>
      <c r="HYK266" s="80"/>
      <c r="HYL266" s="87"/>
      <c r="HYM266" s="89"/>
      <c r="HYN266" s="89"/>
      <c r="HYO266" s="90"/>
      <c r="HYP266" s="90"/>
      <c r="HYQ266" s="89"/>
      <c r="HYR266" s="87"/>
      <c r="HYS266" s="87"/>
      <c r="HYT266" s="88"/>
      <c r="HYU266" s="80"/>
      <c r="HYV266" s="87"/>
      <c r="HYW266" s="89"/>
      <c r="HYX266" s="89"/>
      <c r="HYY266" s="90"/>
      <c r="HYZ266" s="90"/>
      <c r="HZA266" s="89"/>
      <c r="HZB266" s="87"/>
      <c r="HZC266" s="87"/>
      <c r="HZD266" s="88"/>
      <c r="HZE266" s="80"/>
      <c r="HZF266" s="87"/>
      <c r="HZG266" s="89"/>
      <c r="HZH266" s="89"/>
      <c r="HZI266" s="90"/>
      <c r="HZJ266" s="90"/>
      <c r="HZK266" s="89"/>
      <c r="HZL266" s="87"/>
      <c r="HZM266" s="87"/>
      <c r="HZN266" s="88"/>
      <c r="HZO266" s="80"/>
      <c r="HZP266" s="87"/>
      <c r="HZQ266" s="89"/>
      <c r="HZR266" s="89"/>
      <c r="HZS266" s="90"/>
      <c r="HZT266" s="90"/>
      <c r="HZU266" s="89"/>
      <c r="HZV266" s="87"/>
      <c r="HZW266" s="87"/>
      <c r="HZX266" s="88"/>
      <c r="HZY266" s="80"/>
      <c r="HZZ266" s="87"/>
      <c r="IAA266" s="89"/>
      <c r="IAB266" s="89"/>
      <c r="IAC266" s="90"/>
      <c r="IAD266" s="90"/>
      <c r="IAE266" s="89"/>
      <c r="IAF266" s="87"/>
      <c r="IAG266" s="87"/>
      <c r="IAH266" s="88"/>
      <c r="IAI266" s="80"/>
      <c r="IAJ266" s="87"/>
      <c r="IAK266" s="89"/>
      <c r="IAL266" s="89"/>
      <c r="IAM266" s="90"/>
      <c r="IAN266" s="90"/>
      <c r="IAO266" s="89"/>
      <c r="IAP266" s="87"/>
      <c r="IAQ266" s="87"/>
      <c r="IAR266" s="88"/>
      <c r="IAS266" s="80"/>
      <c r="IAT266" s="87"/>
      <c r="IAU266" s="89"/>
      <c r="IAV266" s="89"/>
      <c r="IAW266" s="90"/>
      <c r="IAX266" s="90"/>
      <c r="IAY266" s="89"/>
      <c r="IAZ266" s="87"/>
      <c r="IBA266" s="87"/>
      <c r="IBB266" s="88"/>
      <c r="IBC266" s="80"/>
      <c r="IBD266" s="87"/>
      <c r="IBE266" s="89"/>
      <c r="IBF266" s="89"/>
      <c r="IBG266" s="90"/>
      <c r="IBH266" s="90"/>
      <c r="IBI266" s="89"/>
      <c r="IBJ266" s="87"/>
      <c r="IBK266" s="87"/>
      <c r="IBL266" s="88"/>
      <c r="IBM266" s="80"/>
      <c r="IBN266" s="87"/>
      <c r="IBO266" s="89"/>
      <c r="IBP266" s="89"/>
      <c r="IBQ266" s="90"/>
      <c r="IBR266" s="90"/>
      <c r="IBS266" s="89"/>
      <c r="IBT266" s="87"/>
      <c r="IBU266" s="87"/>
      <c r="IBV266" s="88"/>
      <c r="IBW266" s="80"/>
      <c r="IBX266" s="87"/>
      <c r="IBY266" s="89"/>
      <c r="IBZ266" s="89"/>
      <c r="ICA266" s="90"/>
      <c r="ICB266" s="90"/>
      <c r="ICC266" s="89"/>
      <c r="ICD266" s="87"/>
      <c r="ICE266" s="87"/>
      <c r="ICF266" s="88"/>
      <c r="ICG266" s="80"/>
      <c r="ICH266" s="87"/>
      <c r="ICI266" s="89"/>
      <c r="ICJ266" s="89"/>
      <c r="ICK266" s="90"/>
      <c r="ICL266" s="90"/>
      <c r="ICM266" s="89"/>
      <c r="ICN266" s="87"/>
      <c r="ICO266" s="87"/>
      <c r="ICP266" s="88"/>
      <c r="ICQ266" s="80"/>
      <c r="ICR266" s="87"/>
      <c r="ICS266" s="89"/>
      <c r="ICT266" s="89"/>
      <c r="ICU266" s="90"/>
      <c r="ICV266" s="90"/>
      <c r="ICW266" s="89"/>
      <c r="ICX266" s="87"/>
      <c r="ICY266" s="87"/>
      <c r="ICZ266" s="88"/>
      <c r="IDA266" s="80"/>
      <c r="IDB266" s="87"/>
      <c r="IDC266" s="89"/>
      <c r="IDD266" s="89"/>
      <c r="IDE266" s="90"/>
      <c r="IDF266" s="90"/>
      <c r="IDG266" s="89"/>
      <c r="IDH266" s="87"/>
      <c r="IDI266" s="87"/>
      <c r="IDJ266" s="88"/>
      <c r="IDK266" s="80"/>
      <c r="IDL266" s="87"/>
      <c r="IDM266" s="89"/>
      <c r="IDN266" s="89"/>
      <c r="IDO266" s="90"/>
      <c r="IDP266" s="90"/>
      <c r="IDQ266" s="89"/>
      <c r="IDR266" s="87"/>
      <c r="IDS266" s="87"/>
      <c r="IDT266" s="88"/>
      <c r="IDU266" s="80"/>
      <c r="IDV266" s="87"/>
      <c r="IDW266" s="89"/>
      <c r="IDX266" s="89"/>
      <c r="IDY266" s="90"/>
      <c r="IDZ266" s="90"/>
      <c r="IEA266" s="89"/>
      <c r="IEB266" s="87"/>
      <c r="IEC266" s="87"/>
      <c r="IED266" s="88"/>
      <c r="IEE266" s="80"/>
      <c r="IEF266" s="87"/>
      <c r="IEG266" s="89"/>
      <c r="IEH266" s="89"/>
      <c r="IEI266" s="90"/>
      <c r="IEJ266" s="90"/>
      <c r="IEK266" s="89"/>
      <c r="IEL266" s="87"/>
      <c r="IEM266" s="87"/>
      <c r="IEN266" s="88"/>
      <c r="IEO266" s="80"/>
      <c r="IEP266" s="87"/>
      <c r="IEQ266" s="89"/>
      <c r="IER266" s="89"/>
      <c r="IES266" s="90"/>
      <c r="IET266" s="90"/>
      <c r="IEU266" s="89"/>
      <c r="IEV266" s="87"/>
      <c r="IEW266" s="87"/>
      <c r="IEX266" s="88"/>
      <c r="IEY266" s="80"/>
      <c r="IEZ266" s="87"/>
      <c r="IFA266" s="89"/>
      <c r="IFB266" s="89"/>
      <c r="IFC266" s="90"/>
      <c r="IFD266" s="90"/>
      <c r="IFE266" s="89"/>
      <c r="IFF266" s="87"/>
      <c r="IFG266" s="87"/>
      <c r="IFH266" s="88"/>
      <c r="IFI266" s="80"/>
      <c r="IFJ266" s="87"/>
      <c r="IFK266" s="89"/>
      <c r="IFL266" s="89"/>
      <c r="IFM266" s="90"/>
      <c r="IFN266" s="90"/>
      <c r="IFO266" s="89"/>
      <c r="IFP266" s="87"/>
      <c r="IFQ266" s="87"/>
      <c r="IFR266" s="88"/>
      <c r="IFS266" s="80"/>
      <c r="IFT266" s="87"/>
      <c r="IFU266" s="89"/>
      <c r="IFV266" s="89"/>
      <c r="IFW266" s="90"/>
      <c r="IFX266" s="90"/>
      <c r="IFY266" s="89"/>
      <c r="IFZ266" s="87"/>
      <c r="IGA266" s="87"/>
      <c r="IGB266" s="88"/>
      <c r="IGC266" s="80"/>
      <c r="IGD266" s="87"/>
      <c r="IGE266" s="89"/>
      <c r="IGF266" s="89"/>
      <c r="IGG266" s="90"/>
      <c r="IGH266" s="90"/>
      <c r="IGI266" s="89"/>
      <c r="IGJ266" s="87"/>
      <c r="IGK266" s="87"/>
      <c r="IGL266" s="88"/>
      <c r="IGM266" s="80"/>
      <c r="IGN266" s="87"/>
      <c r="IGO266" s="89"/>
      <c r="IGP266" s="89"/>
      <c r="IGQ266" s="90"/>
      <c r="IGR266" s="90"/>
      <c r="IGS266" s="89"/>
      <c r="IGT266" s="87"/>
      <c r="IGU266" s="87"/>
      <c r="IGV266" s="88"/>
      <c r="IGW266" s="80"/>
      <c r="IGX266" s="87"/>
      <c r="IGY266" s="89"/>
      <c r="IGZ266" s="89"/>
      <c r="IHA266" s="90"/>
      <c r="IHB266" s="90"/>
      <c r="IHC266" s="89"/>
      <c r="IHD266" s="87"/>
      <c r="IHE266" s="87"/>
      <c r="IHF266" s="88"/>
      <c r="IHG266" s="80"/>
      <c r="IHH266" s="87"/>
      <c r="IHI266" s="89"/>
      <c r="IHJ266" s="89"/>
      <c r="IHK266" s="90"/>
      <c r="IHL266" s="90"/>
      <c r="IHM266" s="89"/>
      <c r="IHN266" s="87"/>
      <c r="IHO266" s="87"/>
      <c r="IHP266" s="88"/>
      <c r="IHQ266" s="80"/>
      <c r="IHR266" s="87"/>
      <c r="IHS266" s="89"/>
      <c r="IHT266" s="89"/>
      <c r="IHU266" s="90"/>
      <c r="IHV266" s="90"/>
      <c r="IHW266" s="89"/>
      <c r="IHX266" s="87"/>
      <c r="IHY266" s="87"/>
      <c r="IHZ266" s="88"/>
      <c r="IIA266" s="80"/>
      <c r="IIB266" s="87"/>
      <c r="IIC266" s="89"/>
      <c r="IID266" s="89"/>
      <c r="IIE266" s="90"/>
      <c r="IIF266" s="90"/>
      <c r="IIG266" s="89"/>
      <c r="IIH266" s="87"/>
      <c r="III266" s="87"/>
      <c r="IIJ266" s="88"/>
      <c r="IIK266" s="80"/>
      <c r="IIL266" s="87"/>
      <c r="IIM266" s="89"/>
      <c r="IIN266" s="89"/>
      <c r="IIO266" s="90"/>
      <c r="IIP266" s="90"/>
      <c r="IIQ266" s="89"/>
      <c r="IIR266" s="87"/>
      <c r="IIS266" s="87"/>
      <c r="IIT266" s="88"/>
      <c r="IIU266" s="80"/>
      <c r="IIV266" s="87"/>
      <c r="IIW266" s="89"/>
      <c r="IIX266" s="89"/>
      <c r="IIY266" s="90"/>
      <c r="IIZ266" s="90"/>
      <c r="IJA266" s="89"/>
      <c r="IJB266" s="87"/>
      <c r="IJC266" s="87"/>
      <c r="IJD266" s="88"/>
      <c r="IJE266" s="80"/>
      <c r="IJF266" s="87"/>
      <c r="IJG266" s="89"/>
      <c r="IJH266" s="89"/>
      <c r="IJI266" s="90"/>
      <c r="IJJ266" s="90"/>
      <c r="IJK266" s="89"/>
      <c r="IJL266" s="87"/>
      <c r="IJM266" s="87"/>
      <c r="IJN266" s="88"/>
      <c r="IJO266" s="80"/>
      <c r="IJP266" s="87"/>
      <c r="IJQ266" s="89"/>
      <c r="IJR266" s="89"/>
      <c r="IJS266" s="90"/>
      <c r="IJT266" s="90"/>
      <c r="IJU266" s="89"/>
      <c r="IJV266" s="87"/>
      <c r="IJW266" s="87"/>
      <c r="IJX266" s="88"/>
      <c r="IJY266" s="80"/>
      <c r="IJZ266" s="87"/>
      <c r="IKA266" s="89"/>
      <c r="IKB266" s="89"/>
      <c r="IKC266" s="90"/>
      <c r="IKD266" s="90"/>
      <c r="IKE266" s="89"/>
      <c r="IKF266" s="87"/>
      <c r="IKG266" s="87"/>
      <c r="IKH266" s="88"/>
      <c r="IKI266" s="80"/>
      <c r="IKJ266" s="87"/>
      <c r="IKK266" s="89"/>
      <c r="IKL266" s="89"/>
      <c r="IKM266" s="90"/>
      <c r="IKN266" s="90"/>
      <c r="IKO266" s="89"/>
      <c r="IKP266" s="87"/>
      <c r="IKQ266" s="87"/>
      <c r="IKR266" s="88"/>
      <c r="IKS266" s="80"/>
      <c r="IKT266" s="87"/>
      <c r="IKU266" s="89"/>
      <c r="IKV266" s="89"/>
      <c r="IKW266" s="90"/>
      <c r="IKX266" s="90"/>
      <c r="IKY266" s="89"/>
      <c r="IKZ266" s="87"/>
      <c r="ILA266" s="87"/>
      <c r="ILB266" s="88"/>
      <c r="ILC266" s="80"/>
      <c r="ILD266" s="87"/>
      <c r="ILE266" s="89"/>
      <c r="ILF266" s="89"/>
      <c r="ILG266" s="90"/>
      <c r="ILH266" s="90"/>
      <c r="ILI266" s="89"/>
      <c r="ILJ266" s="87"/>
      <c r="ILK266" s="87"/>
      <c r="ILL266" s="88"/>
      <c r="ILM266" s="80"/>
      <c r="ILN266" s="87"/>
      <c r="ILO266" s="89"/>
      <c r="ILP266" s="89"/>
      <c r="ILQ266" s="90"/>
      <c r="ILR266" s="90"/>
      <c r="ILS266" s="89"/>
      <c r="ILT266" s="87"/>
      <c r="ILU266" s="87"/>
      <c r="ILV266" s="88"/>
      <c r="ILW266" s="80"/>
      <c r="ILX266" s="87"/>
      <c r="ILY266" s="89"/>
      <c r="ILZ266" s="89"/>
      <c r="IMA266" s="90"/>
      <c r="IMB266" s="90"/>
      <c r="IMC266" s="89"/>
      <c r="IMD266" s="87"/>
      <c r="IME266" s="87"/>
      <c r="IMF266" s="88"/>
      <c r="IMG266" s="80"/>
      <c r="IMH266" s="87"/>
      <c r="IMI266" s="89"/>
      <c r="IMJ266" s="89"/>
      <c r="IMK266" s="90"/>
      <c r="IML266" s="90"/>
      <c r="IMM266" s="89"/>
      <c r="IMN266" s="87"/>
      <c r="IMO266" s="87"/>
      <c r="IMP266" s="88"/>
      <c r="IMQ266" s="80"/>
      <c r="IMR266" s="87"/>
      <c r="IMS266" s="89"/>
      <c r="IMT266" s="89"/>
      <c r="IMU266" s="90"/>
      <c r="IMV266" s="90"/>
      <c r="IMW266" s="89"/>
      <c r="IMX266" s="87"/>
      <c r="IMY266" s="87"/>
      <c r="IMZ266" s="88"/>
      <c r="INA266" s="80"/>
      <c r="INB266" s="87"/>
      <c r="INC266" s="89"/>
      <c r="IND266" s="89"/>
      <c r="INE266" s="90"/>
      <c r="INF266" s="90"/>
      <c r="ING266" s="89"/>
      <c r="INH266" s="87"/>
      <c r="INI266" s="87"/>
      <c r="INJ266" s="88"/>
      <c r="INK266" s="80"/>
      <c r="INL266" s="87"/>
      <c r="INM266" s="89"/>
      <c r="INN266" s="89"/>
      <c r="INO266" s="90"/>
      <c r="INP266" s="90"/>
      <c r="INQ266" s="89"/>
      <c r="INR266" s="87"/>
      <c r="INS266" s="87"/>
      <c r="INT266" s="88"/>
      <c r="INU266" s="80"/>
      <c r="INV266" s="87"/>
      <c r="INW266" s="89"/>
      <c r="INX266" s="89"/>
      <c r="INY266" s="90"/>
      <c r="INZ266" s="90"/>
      <c r="IOA266" s="89"/>
      <c r="IOB266" s="87"/>
      <c r="IOC266" s="87"/>
      <c r="IOD266" s="88"/>
      <c r="IOE266" s="80"/>
      <c r="IOF266" s="87"/>
      <c r="IOG266" s="89"/>
      <c r="IOH266" s="89"/>
      <c r="IOI266" s="90"/>
      <c r="IOJ266" s="90"/>
      <c r="IOK266" s="89"/>
      <c r="IOL266" s="87"/>
      <c r="IOM266" s="87"/>
      <c r="ION266" s="88"/>
      <c r="IOO266" s="80"/>
      <c r="IOP266" s="87"/>
      <c r="IOQ266" s="89"/>
      <c r="IOR266" s="89"/>
      <c r="IOS266" s="90"/>
      <c r="IOT266" s="90"/>
      <c r="IOU266" s="89"/>
      <c r="IOV266" s="87"/>
      <c r="IOW266" s="87"/>
      <c r="IOX266" s="88"/>
      <c r="IOY266" s="80"/>
      <c r="IOZ266" s="87"/>
      <c r="IPA266" s="89"/>
      <c r="IPB266" s="89"/>
      <c r="IPC266" s="90"/>
      <c r="IPD266" s="90"/>
      <c r="IPE266" s="89"/>
      <c r="IPF266" s="87"/>
      <c r="IPG266" s="87"/>
      <c r="IPH266" s="88"/>
      <c r="IPI266" s="80"/>
      <c r="IPJ266" s="87"/>
      <c r="IPK266" s="89"/>
      <c r="IPL266" s="89"/>
      <c r="IPM266" s="90"/>
      <c r="IPN266" s="90"/>
      <c r="IPO266" s="89"/>
      <c r="IPP266" s="87"/>
      <c r="IPQ266" s="87"/>
      <c r="IPR266" s="88"/>
      <c r="IPS266" s="80"/>
      <c r="IPT266" s="87"/>
      <c r="IPU266" s="89"/>
      <c r="IPV266" s="89"/>
      <c r="IPW266" s="90"/>
      <c r="IPX266" s="90"/>
      <c r="IPY266" s="89"/>
      <c r="IPZ266" s="87"/>
      <c r="IQA266" s="87"/>
      <c r="IQB266" s="88"/>
      <c r="IQC266" s="80"/>
      <c r="IQD266" s="87"/>
      <c r="IQE266" s="89"/>
      <c r="IQF266" s="89"/>
      <c r="IQG266" s="90"/>
      <c r="IQH266" s="90"/>
      <c r="IQI266" s="89"/>
      <c r="IQJ266" s="87"/>
      <c r="IQK266" s="87"/>
      <c r="IQL266" s="88"/>
      <c r="IQM266" s="80"/>
      <c r="IQN266" s="87"/>
      <c r="IQO266" s="89"/>
      <c r="IQP266" s="89"/>
      <c r="IQQ266" s="90"/>
      <c r="IQR266" s="90"/>
      <c r="IQS266" s="89"/>
      <c r="IQT266" s="87"/>
      <c r="IQU266" s="87"/>
      <c r="IQV266" s="88"/>
      <c r="IQW266" s="80"/>
      <c r="IQX266" s="87"/>
      <c r="IQY266" s="89"/>
      <c r="IQZ266" s="89"/>
      <c r="IRA266" s="90"/>
      <c r="IRB266" s="90"/>
      <c r="IRC266" s="89"/>
      <c r="IRD266" s="87"/>
      <c r="IRE266" s="87"/>
      <c r="IRF266" s="88"/>
      <c r="IRG266" s="80"/>
      <c r="IRH266" s="87"/>
      <c r="IRI266" s="89"/>
      <c r="IRJ266" s="89"/>
      <c r="IRK266" s="90"/>
      <c r="IRL266" s="90"/>
      <c r="IRM266" s="89"/>
      <c r="IRN266" s="87"/>
      <c r="IRO266" s="87"/>
      <c r="IRP266" s="88"/>
      <c r="IRQ266" s="80"/>
      <c r="IRR266" s="87"/>
      <c r="IRS266" s="89"/>
      <c r="IRT266" s="89"/>
      <c r="IRU266" s="90"/>
      <c r="IRV266" s="90"/>
      <c r="IRW266" s="89"/>
      <c r="IRX266" s="87"/>
      <c r="IRY266" s="87"/>
      <c r="IRZ266" s="88"/>
      <c r="ISA266" s="80"/>
      <c r="ISB266" s="87"/>
      <c r="ISC266" s="89"/>
      <c r="ISD266" s="89"/>
      <c r="ISE266" s="90"/>
      <c r="ISF266" s="90"/>
      <c r="ISG266" s="89"/>
      <c r="ISH266" s="87"/>
      <c r="ISI266" s="87"/>
      <c r="ISJ266" s="88"/>
      <c r="ISK266" s="80"/>
      <c r="ISL266" s="87"/>
      <c r="ISM266" s="89"/>
      <c r="ISN266" s="89"/>
      <c r="ISO266" s="90"/>
      <c r="ISP266" s="90"/>
      <c r="ISQ266" s="89"/>
      <c r="ISR266" s="87"/>
      <c r="ISS266" s="87"/>
      <c r="IST266" s="88"/>
      <c r="ISU266" s="80"/>
      <c r="ISV266" s="87"/>
      <c r="ISW266" s="89"/>
      <c r="ISX266" s="89"/>
      <c r="ISY266" s="90"/>
      <c r="ISZ266" s="90"/>
      <c r="ITA266" s="89"/>
      <c r="ITB266" s="87"/>
      <c r="ITC266" s="87"/>
      <c r="ITD266" s="88"/>
      <c r="ITE266" s="80"/>
      <c r="ITF266" s="87"/>
      <c r="ITG266" s="89"/>
      <c r="ITH266" s="89"/>
      <c r="ITI266" s="90"/>
      <c r="ITJ266" s="90"/>
      <c r="ITK266" s="89"/>
      <c r="ITL266" s="87"/>
      <c r="ITM266" s="87"/>
      <c r="ITN266" s="88"/>
      <c r="ITO266" s="80"/>
      <c r="ITP266" s="87"/>
      <c r="ITQ266" s="89"/>
      <c r="ITR266" s="89"/>
      <c r="ITS266" s="90"/>
      <c r="ITT266" s="90"/>
      <c r="ITU266" s="89"/>
      <c r="ITV266" s="87"/>
      <c r="ITW266" s="87"/>
      <c r="ITX266" s="88"/>
      <c r="ITY266" s="80"/>
      <c r="ITZ266" s="87"/>
      <c r="IUA266" s="89"/>
      <c r="IUB266" s="89"/>
      <c r="IUC266" s="90"/>
      <c r="IUD266" s="90"/>
      <c r="IUE266" s="89"/>
      <c r="IUF266" s="87"/>
      <c r="IUG266" s="87"/>
      <c r="IUH266" s="88"/>
      <c r="IUI266" s="80"/>
      <c r="IUJ266" s="87"/>
      <c r="IUK266" s="89"/>
      <c r="IUL266" s="89"/>
      <c r="IUM266" s="90"/>
      <c r="IUN266" s="90"/>
      <c r="IUO266" s="89"/>
      <c r="IUP266" s="87"/>
      <c r="IUQ266" s="87"/>
      <c r="IUR266" s="88"/>
      <c r="IUS266" s="80"/>
      <c r="IUT266" s="87"/>
      <c r="IUU266" s="89"/>
      <c r="IUV266" s="89"/>
      <c r="IUW266" s="90"/>
      <c r="IUX266" s="90"/>
      <c r="IUY266" s="89"/>
      <c r="IUZ266" s="87"/>
      <c r="IVA266" s="87"/>
      <c r="IVB266" s="88"/>
      <c r="IVC266" s="80"/>
      <c r="IVD266" s="87"/>
      <c r="IVE266" s="89"/>
      <c r="IVF266" s="89"/>
      <c r="IVG266" s="90"/>
      <c r="IVH266" s="90"/>
      <c r="IVI266" s="89"/>
      <c r="IVJ266" s="87"/>
      <c r="IVK266" s="87"/>
      <c r="IVL266" s="88"/>
      <c r="IVM266" s="80"/>
      <c r="IVN266" s="87"/>
      <c r="IVO266" s="89"/>
      <c r="IVP266" s="89"/>
      <c r="IVQ266" s="90"/>
      <c r="IVR266" s="90"/>
      <c r="IVS266" s="89"/>
      <c r="IVT266" s="87"/>
      <c r="IVU266" s="87"/>
      <c r="IVV266" s="88"/>
      <c r="IVW266" s="80"/>
      <c r="IVX266" s="87"/>
      <c r="IVY266" s="89"/>
      <c r="IVZ266" s="89"/>
      <c r="IWA266" s="90"/>
      <c r="IWB266" s="90"/>
      <c r="IWC266" s="89"/>
      <c r="IWD266" s="87"/>
      <c r="IWE266" s="87"/>
      <c r="IWF266" s="88"/>
      <c r="IWG266" s="80"/>
      <c r="IWH266" s="87"/>
      <c r="IWI266" s="89"/>
      <c r="IWJ266" s="89"/>
      <c r="IWK266" s="90"/>
      <c r="IWL266" s="90"/>
      <c r="IWM266" s="89"/>
      <c r="IWN266" s="87"/>
      <c r="IWO266" s="87"/>
      <c r="IWP266" s="88"/>
      <c r="IWQ266" s="80"/>
      <c r="IWR266" s="87"/>
      <c r="IWS266" s="89"/>
      <c r="IWT266" s="89"/>
      <c r="IWU266" s="90"/>
      <c r="IWV266" s="90"/>
      <c r="IWW266" s="89"/>
      <c r="IWX266" s="87"/>
      <c r="IWY266" s="87"/>
      <c r="IWZ266" s="88"/>
      <c r="IXA266" s="80"/>
      <c r="IXB266" s="87"/>
      <c r="IXC266" s="89"/>
      <c r="IXD266" s="89"/>
      <c r="IXE266" s="90"/>
      <c r="IXF266" s="90"/>
      <c r="IXG266" s="89"/>
      <c r="IXH266" s="87"/>
      <c r="IXI266" s="87"/>
      <c r="IXJ266" s="88"/>
      <c r="IXK266" s="80"/>
      <c r="IXL266" s="87"/>
      <c r="IXM266" s="89"/>
      <c r="IXN266" s="89"/>
      <c r="IXO266" s="90"/>
      <c r="IXP266" s="90"/>
      <c r="IXQ266" s="89"/>
      <c r="IXR266" s="87"/>
      <c r="IXS266" s="87"/>
      <c r="IXT266" s="88"/>
      <c r="IXU266" s="80"/>
      <c r="IXV266" s="87"/>
      <c r="IXW266" s="89"/>
      <c r="IXX266" s="89"/>
      <c r="IXY266" s="90"/>
      <c r="IXZ266" s="90"/>
      <c r="IYA266" s="89"/>
      <c r="IYB266" s="87"/>
      <c r="IYC266" s="87"/>
      <c r="IYD266" s="88"/>
      <c r="IYE266" s="80"/>
      <c r="IYF266" s="87"/>
      <c r="IYG266" s="89"/>
      <c r="IYH266" s="89"/>
      <c r="IYI266" s="90"/>
      <c r="IYJ266" s="90"/>
      <c r="IYK266" s="89"/>
      <c r="IYL266" s="87"/>
      <c r="IYM266" s="87"/>
      <c r="IYN266" s="88"/>
      <c r="IYO266" s="80"/>
      <c r="IYP266" s="87"/>
      <c r="IYQ266" s="89"/>
      <c r="IYR266" s="89"/>
      <c r="IYS266" s="90"/>
      <c r="IYT266" s="90"/>
      <c r="IYU266" s="89"/>
      <c r="IYV266" s="87"/>
      <c r="IYW266" s="87"/>
      <c r="IYX266" s="88"/>
      <c r="IYY266" s="80"/>
      <c r="IYZ266" s="87"/>
      <c r="IZA266" s="89"/>
      <c r="IZB266" s="89"/>
      <c r="IZC266" s="90"/>
      <c r="IZD266" s="90"/>
      <c r="IZE266" s="89"/>
      <c r="IZF266" s="87"/>
      <c r="IZG266" s="87"/>
      <c r="IZH266" s="88"/>
      <c r="IZI266" s="80"/>
      <c r="IZJ266" s="87"/>
      <c r="IZK266" s="89"/>
      <c r="IZL266" s="89"/>
      <c r="IZM266" s="90"/>
      <c r="IZN266" s="90"/>
      <c r="IZO266" s="89"/>
      <c r="IZP266" s="87"/>
      <c r="IZQ266" s="87"/>
      <c r="IZR266" s="88"/>
      <c r="IZS266" s="80"/>
      <c r="IZT266" s="87"/>
      <c r="IZU266" s="89"/>
      <c r="IZV266" s="89"/>
      <c r="IZW266" s="90"/>
      <c r="IZX266" s="90"/>
      <c r="IZY266" s="89"/>
      <c r="IZZ266" s="87"/>
      <c r="JAA266" s="87"/>
      <c r="JAB266" s="88"/>
      <c r="JAC266" s="80"/>
      <c r="JAD266" s="87"/>
      <c r="JAE266" s="89"/>
      <c r="JAF266" s="89"/>
      <c r="JAG266" s="90"/>
      <c r="JAH266" s="90"/>
      <c r="JAI266" s="89"/>
      <c r="JAJ266" s="87"/>
      <c r="JAK266" s="87"/>
      <c r="JAL266" s="88"/>
      <c r="JAM266" s="80"/>
      <c r="JAN266" s="87"/>
      <c r="JAO266" s="89"/>
      <c r="JAP266" s="89"/>
      <c r="JAQ266" s="90"/>
      <c r="JAR266" s="90"/>
      <c r="JAS266" s="89"/>
      <c r="JAT266" s="87"/>
      <c r="JAU266" s="87"/>
      <c r="JAV266" s="88"/>
      <c r="JAW266" s="80"/>
      <c r="JAX266" s="87"/>
      <c r="JAY266" s="89"/>
      <c r="JAZ266" s="89"/>
      <c r="JBA266" s="90"/>
      <c r="JBB266" s="90"/>
      <c r="JBC266" s="89"/>
      <c r="JBD266" s="87"/>
      <c r="JBE266" s="87"/>
      <c r="JBF266" s="88"/>
      <c r="JBG266" s="80"/>
      <c r="JBH266" s="87"/>
      <c r="JBI266" s="89"/>
      <c r="JBJ266" s="89"/>
      <c r="JBK266" s="90"/>
      <c r="JBL266" s="90"/>
      <c r="JBM266" s="89"/>
      <c r="JBN266" s="87"/>
      <c r="JBO266" s="87"/>
      <c r="JBP266" s="88"/>
      <c r="JBQ266" s="80"/>
      <c r="JBR266" s="87"/>
      <c r="JBS266" s="89"/>
      <c r="JBT266" s="89"/>
      <c r="JBU266" s="90"/>
      <c r="JBV266" s="90"/>
      <c r="JBW266" s="89"/>
      <c r="JBX266" s="87"/>
      <c r="JBY266" s="87"/>
      <c r="JBZ266" s="88"/>
      <c r="JCA266" s="80"/>
      <c r="JCB266" s="87"/>
      <c r="JCC266" s="89"/>
      <c r="JCD266" s="89"/>
      <c r="JCE266" s="90"/>
      <c r="JCF266" s="90"/>
      <c r="JCG266" s="89"/>
      <c r="JCH266" s="87"/>
      <c r="JCI266" s="87"/>
      <c r="JCJ266" s="88"/>
      <c r="JCK266" s="80"/>
      <c r="JCL266" s="87"/>
      <c r="JCM266" s="89"/>
      <c r="JCN266" s="89"/>
      <c r="JCO266" s="90"/>
      <c r="JCP266" s="90"/>
      <c r="JCQ266" s="89"/>
      <c r="JCR266" s="87"/>
      <c r="JCS266" s="87"/>
      <c r="JCT266" s="88"/>
      <c r="JCU266" s="80"/>
      <c r="JCV266" s="87"/>
      <c r="JCW266" s="89"/>
      <c r="JCX266" s="89"/>
      <c r="JCY266" s="90"/>
      <c r="JCZ266" s="90"/>
      <c r="JDA266" s="89"/>
      <c r="JDB266" s="87"/>
      <c r="JDC266" s="87"/>
      <c r="JDD266" s="88"/>
      <c r="JDE266" s="80"/>
      <c r="JDF266" s="87"/>
      <c r="JDG266" s="89"/>
      <c r="JDH266" s="89"/>
      <c r="JDI266" s="90"/>
      <c r="JDJ266" s="90"/>
      <c r="JDK266" s="89"/>
      <c r="JDL266" s="87"/>
      <c r="JDM266" s="87"/>
      <c r="JDN266" s="88"/>
      <c r="JDO266" s="80"/>
      <c r="JDP266" s="87"/>
      <c r="JDQ266" s="89"/>
      <c r="JDR266" s="89"/>
      <c r="JDS266" s="90"/>
      <c r="JDT266" s="90"/>
      <c r="JDU266" s="89"/>
      <c r="JDV266" s="87"/>
      <c r="JDW266" s="87"/>
      <c r="JDX266" s="88"/>
      <c r="JDY266" s="80"/>
      <c r="JDZ266" s="87"/>
      <c r="JEA266" s="89"/>
      <c r="JEB266" s="89"/>
      <c r="JEC266" s="90"/>
      <c r="JED266" s="90"/>
      <c r="JEE266" s="89"/>
      <c r="JEF266" s="87"/>
      <c r="JEG266" s="87"/>
      <c r="JEH266" s="88"/>
      <c r="JEI266" s="80"/>
      <c r="JEJ266" s="87"/>
      <c r="JEK266" s="89"/>
      <c r="JEL266" s="89"/>
      <c r="JEM266" s="90"/>
      <c r="JEN266" s="90"/>
      <c r="JEO266" s="89"/>
      <c r="JEP266" s="87"/>
      <c r="JEQ266" s="87"/>
      <c r="JER266" s="88"/>
      <c r="JES266" s="80"/>
      <c r="JET266" s="87"/>
      <c r="JEU266" s="89"/>
      <c r="JEV266" s="89"/>
      <c r="JEW266" s="90"/>
      <c r="JEX266" s="90"/>
      <c r="JEY266" s="89"/>
      <c r="JEZ266" s="87"/>
      <c r="JFA266" s="87"/>
      <c r="JFB266" s="88"/>
      <c r="JFC266" s="80"/>
      <c r="JFD266" s="87"/>
      <c r="JFE266" s="89"/>
      <c r="JFF266" s="89"/>
      <c r="JFG266" s="90"/>
      <c r="JFH266" s="90"/>
      <c r="JFI266" s="89"/>
      <c r="JFJ266" s="87"/>
      <c r="JFK266" s="87"/>
      <c r="JFL266" s="88"/>
      <c r="JFM266" s="80"/>
      <c r="JFN266" s="87"/>
      <c r="JFO266" s="89"/>
      <c r="JFP266" s="89"/>
      <c r="JFQ266" s="90"/>
      <c r="JFR266" s="90"/>
      <c r="JFS266" s="89"/>
      <c r="JFT266" s="87"/>
      <c r="JFU266" s="87"/>
      <c r="JFV266" s="88"/>
      <c r="JFW266" s="80"/>
      <c r="JFX266" s="87"/>
      <c r="JFY266" s="89"/>
      <c r="JFZ266" s="89"/>
      <c r="JGA266" s="90"/>
      <c r="JGB266" s="90"/>
      <c r="JGC266" s="89"/>
      <c r="JGD266" s="87"/>
      <c r="JGE266" s="87"/>
      <c r="JGF266" s="88"/>
      <c r="JGG266" s="80"/>
      <c r="JGH266" s="87"/>
      <c r="JGI266" s="89"/>
      <c r="JGJ266" s="89"/>
      <c r="JGK266" s="90"/>
      <c r="JGL266" s="90"/>
      <c r="JGM266" s="89"/>
      <c r="JGN266" s="87"/>
      <c r="JGO266" s="87"/>
      <c r="JGP266" s="88"/>
      <c r="JGQ266" s="80"/>
      <c r="JGR266" s="87"/>
      <c r="JGS266" s="89"/>
      <c r="JGT266" s="89"/>
      <c r="JGU266" s="90"/>
      <c r="JGV266" s="90"/>
      <c r="JGW266" s="89"/>
      <c r="JGX266" s="87"/>
      <c r="JGY266" s="87"/>
      <c r="JGZ266" s="88"/>
      <c r="JHA266" s="80"/>
      <c r="JHB266" s="87"/>
      <c r="JHC266" s="89"/>
      <c r="JHD266" s="89"/>
      <c r="JHE266" s="90"/>
      <c r="JHF266" s="90"/>
      <c r="JHG266" s="89"/>
      <c r="JHH266" s="87"/>
      <c r="JHI266" s="87"/>
      <c r="JHJ266" s="88"/>
      <c r="JHK266" s="80"/>
      <c r="JHL266" s="87"/>
      <c r="JHM266" s="89"/>
      <c r="JHN266" s="89"/>
      <c r="JHO266" s="90"/>
      <c r="JHP266" s="90"/>
      <c r="JHQ266" s="89"/>
      <c r="JHR266" s="87"/>
      <c r="JHS266" s="87"/>
      <c r="JHT266" s="88"/>
      <c r="JHU266" s="80"/>
      <c r="JHV266" s="87"/>
      <c r="JHW266" s="89"/>
      <c r="JHX266" s="89"/>
      <c r="JHY266" s="90"/>
      <c r="JHZ266" s="90"/>
      <c r="JIA266" s="89"/>
      <c r="JIB266" s="87"/>
      <c r="JIC266" s="87"/>
      <c r="JID266" s="88"/>
      <c r="JIE266" s="80"/>
      <c r="JIF266" s="87"/>
      <c r="JIG266" s="89"/>
      <c r="JIH266" s="89"/>
      <c r="JII266" s="90"/>
      <c r="JIJ266" s="90"/>
      <c r="JIK266" s="89"/>
      <c r="JIL266" s="87"/>
      <c r="JIM266" s="87"/>
      <c r="JIN266" s="88"/>
      <c r="JIO266" s="80"/>
      <c r="JIP266" s="87"/>
      <c r="JIQ266" s="89"/>
      <c r="JIR266" s="89"/>
      <c r="JIS266" s="90"/>
      <c r="JIT266" s="90"/>
      <c r="JIU266" s="89"/>
      <c r="JIV266" s="87"/>
      <c r="JIW266" s="87"/>
      <c r="JIX266" s="88"/>
      <c r="JIY266" s="80"/>
      <c r="JIZ266" s="87"/>
      <c r="JJA266" s="89"/>
      <c r="JJB266" s="89"/>
      <c r="JJC266" s="90"/>
      <c r="JJD266" s="90"/>
      <c r="JJE266" s="89"/>
      <c r="JJF266" s="87"/>
      <c r="JJG266" s="87"/>
      <c r="JJH266" s="88"/>
      <c r="JJI266" s="80"/>
      <c r="JJJ266" s="87"/>
      <c r="JJK266" s="89"/>
      <c r="JJL266" s="89"/>
      <c r="JJM266" s="90"/>
      <c r="JJN266" s="90"/>
      <c r="JJO266" s="89"/>
      <c r="JJP266" s="87"/>
      <c r="JJQ266" s="87"/>
      <c r="JJR266" s="88"/>
      <c r="JJS266" s="80"/>
      <c r="JJT266" s="87"/>
      <c r="JJU266" s="89"/>
      <c r="JJV266" s="89"/>
      <c r="JJW266" s="90"/>
      <c r="JJX266" s="90"/>
      <c r="JJY266" s="89"/>
      <c r="JJZ266" s="87"/>
      <c r="JKA266" s="87"/>
      <c r="JKB266" s="88"/>
      <c r="JKC266" s="80"/>
      <c r="JKD266" s="87"/>
      <c r="JKE266" s="89"/>
      <c r="JKF266" s="89"/>
      <c r="JKG266" s="90"/>
      <c r="JKH266" s="90"/>
      <c r="JKI266" s="89"/>
      <c r="JKJ266" s="87"/>
      <c r="JKK266" s="87"/>
      <c r="JKL266" s="88"/>
      <c r="JKM266" s="80"/>
      <c r="JKN266" s="87"/>
      <c r="JKO266" s="89"/>
      <c r="JKP266" s="89"/>
      <c r="JKQ266" s="90"/>
      <c r="JKR266" s="90"/>
      <c r="JKS266" s="89"/>
      <c r="JKT266" s="87"/>
      <c r="JKU266" s="87"/>
      <c r="JKV266" s="88"/>
      <c r="JKW266" s="80"/>
      <c r="JKX266" s="87"/>
      <c r="JKY266" s="89"/>
      <c r="JKZ266" s="89"/>
      <c r="JLA266" s="90"/>
      <c r="JLB266" s="90"/>
      <c r="JLC266" s="89"/>
      <c r="JLD266" s="87"/>
      <c r="JLE266" s="87"/>
      <c r="JLF266" s="88"/>
      <c r="JLG266" s="80"/>
      <c r="JLH266" s="87"/>
      <c r="JLI266" s="89"/>
      <c r="JLJ266" s="89"/>
      <c r="JLK266" s="90"/>
      <c r="JLL266" s="90"/>
      <c r="JLM266" s="89"/>
      <c r="JLN266" s="87"/>
      <c r="JLO266" s="87"/>
      <c r="JLP266" s="88"/>
      <c r="JLQ266" s="80"/>
      <c r="JLR266" s="87"/>
      <c r="JLS266" s="89"/>
      <c r="JLT266" s="89"/>
      <c r="JLU266" s="90"/>
      <c r="JLV266" s="90"/>
      <c r="JLW266" s="89"/>
      <c r="JLX266" s="87"/>
      <c r="JLY266" s="87"/>
      <c r="JLZ266" s="88"/>
      <c r="JMA266" s="80"/>
      <c r="JMB266" s="87"/>
      <c r="JMC266" s="89"/>
      <c r="JMD266" s="89"/>
      <c r="JME266" s="90"/>
      <c r="JMF266" s="90"/>
      <c r="JMG266" s="89"/>
      <c r="JMH266" s="87"/>
      <c r="JMI266" s="87"/>
      <c r="JMJ266" s="88"/>
      <c r="JMK266" s="80"/>
      <c r="JML266" s="87"/>
      <c r="JMM266" s="89"/>
      <c r="JMN266" s="89"/>
      <c r="JMO266" s="90"/>
      <c r="JMP266" s="90"/>
      <c r="JMQ266" s="89"/>
      <c r="JMR266" s="87"/>
      <c r="JMS266" s="87"/>
      <c r="JMT266" s="88"/>
      <c r="JMU266" s="80"/>
      <c r="JMV266" s="87"/>
      <c r="JMW266" s="89"/>
      <c r="JMX266" s="89"/>
      <c r="JMY266" s="90"/>
      <c r="JMZ266" s="90"/>
      <c r="JNA266" s="89"/>
      <c r="JNB266" s="87"/>
      <c r="JNC266" s="87"/>
      <c r="JND266" s="88"/>
      <c r="JNE266" s="80"/>
      <c r="JNF266" s="87"/>
      <c r="JNG266" s="89"/>
      <c r="JNH266" s="89"/>
      <c r="JNI266" s="90"/>
      <c r="JNJ266" s="90"/>
      <c r="JNK266" s="89"/>
      <c r="JNL266" s="87"/>
      <c r="JNM266" s="87"/>
      <c r="JNN266" s="88"/>
      <c r="JNO266" s="80"/>
      <c r="JNP266" s="87"/>
      <c r="JNQ266" s="89"/>
      <c r="JNR266" s="89"/>
      <c r="JNS266" s="90"/>
      <c r="JNT266" s="90"/>
      <c r="JNU266" s="89"/>
      <c r="JNV266" s="87"/>
      <c r="JNW266" s="87"/>
      <c r="JNX266" s="88"/>
      <c r="JNY266" s="80"/>
      <c r="JNZ266" s="87"/>
      <c r="JOA266" s="89"/>
      <c r="JOB266" s="89"/>
      <c r="JOC266" s="90"/>
      <c r="JOD266" s="90"/>
      <c r="JOE266" s="89"/>
      <c r="JOF266" s="87"/>
      <c r="JOG266" s="87"/>
      <c r="JOH266" s="88"/>
      <c r="JOI266" s="80"/>
      <c r="JOJ266" s="87"/>
      <c r="JOK266" s="89"/>
      <c r="JOL266" s="89"/>
      <c r="JOM266" s="90"/>
      <c r="JON266" s="90"/>
      <c r="JOO266" s="89"/>
      <c r="JOP266" s="87"/>
      <c r="JOQ266" s="87"/>
      <c r="JOR266" s="88"/>
      <c r="JOS266" s="80"/>
      <c r="JOT266" s="87"/>
      <c r="JOU266" s="89"/>
      <c r="JOV266" s="89"/>
      <c r="JOW266" s="90"/>
      <c r="JOX266" s="90"/>
      <c r="JOY266" s="89"/>
      <c r="JOZ266" s="87"/>
      <c r="JPA266" s="87"/>
      <c r="JPB266" s="88"/>
      <c r="JPC266" s="80"/>
      <c r="JPD266" s="87"/>
      <c r="JPE266" s="89"/>
      <c r="JPF266" s="89"/>
      <c r="JPG266" s="90"/>
      <c r="JPH266" s="90"/>
      <c r="JPI266" s="89"/>
      <c r="JPJ266" s="87"/>
      <c r="JPK266" s="87"/>
      <c r="JPL266" s="88"/>
      <c r="JPM266" s="80"/>
      <c r="JPN266" s="87"/>
      <c r="JPO266" s="89"/>
      <c r="JPP266" s="89"/>
      <c r="JPQ266" s="90"/>
      <c r="JPR266" s="90"/>
      <c r="JPS266" s="89"/>
      <c r="JPT266" s="87"/>
      <c r="JPU266" s="87"/>
      <c r="JPV266" s="88"/>
      <c r="JPW266" s="80"/>
      <c r="JPX266" s="87"/>
      <c r="JPY266" s="89"/>
      <c r="JPZ266" s="89"/>
      <c r="JQA266" s="90"/>
      <c r="JQB266" s="90"/>
      <c r="JQC266" s="89"/>
      <c r="JQD266" s="87"/>
      <c r="JQE266" s="87"/>
      <c r="JQF266" s="88"/>
      <c r="JQG266" s="80"/>
      <c r="JQH266" s="87"/>
      <c r="JQI266" s="89"/>
      <c r="JQJ266" s="89"/>
      <c r="JQK266" s="90"/>
      <c r="JQL266" s="90"/>
      <c r="JQM266" s="89"/>
      <c r="JQN266" s="87"/>
      <c r="JQO266" s="87"/>
      <c r="JQP266" s="88"/>
      <c r="JQQ266" s="80"/>
      <c r="JQR266" s="87"/>
      <c r="JQS266" s="89"/>
      <c r="JQT266" s="89"/>
      <c r="JQU266" s="90"/>
      <c r="JQV266" s="90"/>
      <c r="JQW266" s="89"/>
      <c r="JQX266" s="87"/>
      <c r="JQY266" s="87"/>
      <c r="JQZ266" s="88"/>
      <c r="JRA266" s="80"/>
      <c r="JRB266" s="87"/>
      <c r="JRC266" s="89"/>
      <c r="JRD266" s="89"/>
      <c r="JRE266" s="90"/>
      <c r="JRF266" s="90"/>
      <c r="JRG266" s="89"/>
      <c r="JRH266" s="87"/>
      <c r="JRI266" s="87"/>
      <c r="JRJ266" s="88"/>
      <c r="JRK266" s="80"/>
      <c r="JRL266" s="87"/>
      <c r="JRM266" s="89"/>
      <c r="JRN266" s="89"/>
      <c r="JRO266" s="90"/>
      <c r="JRP266" s="90"/>
      <c r="JRQ266" s="89"/>
      <c r="JRR266" s="87"/>
      <c r="JRS266" s="87"/>
      <c r="JRT266" s="88"/>
      <c r="JRU266" s="80"/>
      <c r="JRV266" s="87"/>
      <c r="JRW266" s="89"/>
      <c r="JRX266" s="89"/>
      <c r="JRY266" s="90"/>
      <c r="JRZ266" s="90"/>
      <c r="JSA266" s="89"/>
      <c r="JSB266" s="87"/>
      <c r="JSC266" s="87"/>
      <c r="JSD266" s="88"/>
      <c r="JSE266" s="80"/>
      <c r="JSF266" s="87"/>
      <c r="JSG266" s="89"/>
      <c r="JSH266" s="89"/>
      <c r="JSI266" s="90"/>
      <c r="JSJ266" s="90"/>
      <c r="JSK266" s="89"/>
      <c r="JSL266" s="87"/>
      <c r="JSM266" s="87"/>
      <c r="JSN266" s="88"/>
      <c r="JSO266" s="80"/>
      <c r="JSP266" s="87"/>
      <c r="JSQ266" s="89"/>
      <c r="JSR266" s="89"/>
      <c r="JSS266" s="90"/>
      <c r="JST266" s="90"/>
      <c r="JSU266" s="89"/>
      <c r="JSV266" s="87"/>
      <c r="JSW266" s="87"/>
      <c r="JSX266" s="88"/>
      <c r="JSY266" s="80"/>
      <c r="JSZ266" s="87"/>
      <c r="JTA266" s="89"/>
      <c r="JTB266" s="89"/>
      <c r="JTC266" s="90"/>
      <c r="JTD266" s="90"/>
      <c r="JTE266" s="89"/>
      <c r="JTF266" s="87"/>
      <c r="JTG266" s="87"/>
      <c r="JTH266" s="88"/>
      <c r="JTI266" s="80"/>
      <c r="JTJ266" s="87"/>
      <c r="JTK266" s="89"/>
      <c r="JTL266" s="89"/>
      <c r="JTM266" s="90"/>
      <c r="JTN266" s="90"/>
      <c r="JTO266" s="89"/>
      <c r="JTP266" s="87"/>
      <c r="JTQ266" s="87"/>
      <c r="JTR266" s="88"/>
      <c r="JTS266" s="80"/>
      <c r="JTT266" s="87"/>
      <c r="JTU266" s="89"/>
      <c r="JTV266" s="89"/>
      <c r="JTW266" s="90"/>
      <c r="JTX266" s="90"/>
      <c r="JTY266" s="89"/>
      <c r="JTZ266" s="87"/>
      <c r="JUA266" s="87"/>
      <c r="JUB266" s="88"/>
      <c r="JUC266" s="80"/>
      <c r="JUD266" s="87"/>
      <c r="JUE266" s="89"/>
      <c r="JUF266" s="89"/>
      <c r="JUG266" s="90"/>
      <c r="JUH266" s="90"/>
      <c r="JUI266" s="89"/>
      <c r="JUJ266" s="87"/>
      <c r="JUK266" s="87"/>
      <c r="JUL266" s="88"/>
      <c r="JUM266" s="80"/>
      <c r="JUN266" s="87"/>
      <c r="JUO266" s="89"/>
      <c r="JUP266" s="89"/>
      <c r="JUQ266" s="90"/>
      <c r="JUR266" s="90"/>
      <c r="JUS266" s="89"/>
      <c r="JUT266" s="87"/>
      <c r="JUU266" s="87"/>
      <c r="JUV266" s="88"/>
      <c r="JUW266" s="80"/>
      <c r="JUX266" s="87"/>
      <c r="JUY266" s="89"/>
      <c r="JUZ266" s="89"/>
      <c r="JVA266" s="90"/>
      <c r="JVB266" s="90"/>
      <c r="JVC266" s="89"/>
      <c r="JVD266" s="87"/>
      <c r="JVE266" s="87"/>
      <c r="JVF266" s="88"/>
      <c r="JVG266" s="80"/>
      <c r="JVH266" s="87"/>
      <c r="JVI266" s="89"/>
      <c r="JVJ266" s="89"/>
      <c r="JVK266" s="90"/>
      <c r="JVL266" s="90"/>
      <c r="JVM266" s="89"/>
      <c r="JVN266" s="87"/>
      <c r="JVO266" s="87"/>
      <c r="JVP266" s="88"/>
      <c r="JVQ266" s="80"/>
      <c r="JVR266" s="87"/>
      <c r="JVS266" s="89"/>
      <c r="JVT266" s="89"/>
      <c r="JVU266" s="90"/>
      <c r="JVV266" s="90"/>
      <c r="JVW266" s="89"/>
      <c r="JVX266" s="87"/>
      <c r="JVY266" s="87"/>
      <c r="JVZ266" s="88"/>
      <c r="JWA266" s="80"/>
      <c r="JWB266" s="87"/>
      <c r="JWC266" s="89"/>
      <c r="JWD266" s="89"/>
      <c r="JWE266" s="90"/>
      <c r="JWF266" s="90"/>
      <c r="JWG266" s="89"/>
      <c r="JWH266" s="87"/>
      <c r="JWI266" s="87"/>
      <c r="JWJ266" s="88"/>
      <c r="JWK266" s="80"/>
      <c r="JWL266" s="87"/>
      <c r="JWM266" s="89"/>
      <c r="JWN266" s="89"/>
      <c r="JWO266" s="90"/>
      <c r="JWP266" s="90"/>
      <c r="JWQ266" s="89"/>
      <c r="JWR266" s="87"/>
      <c r="JWS266" s="87"/>
      <c r="JWT266" s="88"/>
      <c r="JWU266" s="80"/>
      <c r="JWV266" s="87"/>
      <c r="JWW266" s="89"/>
      <c r="JWX266" s="89"/>
      <c r="JWY266" s="90"/>
      <c r="JWZ266" s="90"/>
      <c r="JXA266" s="89"/>
      <c r="JXB266" s="87"/>
      <c r="JXC266" s="87"/>
      <c r="JXD266" s="88"/>
      <c r="JXE266" s="80"/>
      <c r="JXF266" s="87"/>
      <c r="JXG266" s="89"/>
      <c r="JXH266" s="89"/>
      <c r="JXI266" s="90"/>
      <c r="JXJ266" s="90"/>
      <c r="JXK266" s="89"/>
      <c r="JXL266" s="87"/>
      <c r="JXM266" s="87"/>
      <c r="JXN266" s="88"/>
      <c r="JXO266" s="80"/>
      <c r="JXP266" s="87"/>
      <c r="JXQ266" s="89"/>
      <c r="JXR266" s="89"/>
      <c r="JXS266" s="90"/>
      <c r="JXT266" s="90"/>
      <c r="JXU266" s="89"/>
      <c r="JXV266" s="87"/>
      <c r="JXW266" s="87"/>
      <c r="JXX266" s="88"/>
      <c r="JXY266" s="80"/>
      <c r="JXZ266" s="87"/>
      <c r="JYA266" s="89"/>
      <c r="JYB266" s="89"/>
      <c r="JYC266" s="90"/>
      <c r="JYD266" s="90"/>
      <c r="JYE266" s="89"/>
      <c r="JYF266" s="87"/>
      <c r="JYG266" s="87"/>
      <c r="JYH266" s="88"/>
      <c r="JYI266" s="80"/>
      <c r="JYJ266" s="87"/>
      <c r="JYK266" s="89"/>
      <c r="JYL266" s="89"/>
      <c r="JYM266" s="90"/>
      <c r="JYN266" s="90"/>
      <c r="JYO266" s="89"/>
      <c r="JYP266" s="87"/>
      <c r="JYQ266" s="87"/>
      <c r="JYR266" s="88"/>
      <c r="JYS266" s="80"/>
      <c r="JYT266" s="87"/>
      <c r="JYU266" s="89"/>
      <c r="JYV266" s="89"/>
      <c r="JYW266" s="90"/>
      <c r="JYX266" s="90"/>
      <c r="JYY266" s="89"/>
      <c r="JYZ266" s="87"/>
      <c r="JZA266" s="87"/>
      <c r="JZB266" s="88"/>
      <c r="JZC266" s="80"/>
      <c r="JZD266" s="87"/>
      <c r="JZE266" s="89"/>
      <c r="JZF266" s="89"/>
      <c r="JZG266" s="90"/>
      <c r="JZH266" s="90"/>
      <c r="JZI266" s="89"/>
      <c r="JZJ266" s="87"/>
      <c r="JZK266" s="87"/>
      <c r="JZL266" s="88"/>
      <c r="JZM266" s="80"/>
      <c r="JZN266" s="87"/>
      <c r="JZO266" s="89"/>
      <c r="JZP266" s="89"/>
      <c r="JZQ266" s="90"/>
      <c r="JZR266" s="90"/>
      <c r="JZS266" s="89"/>
      <c r="JZT266" s="87"/>
      <c r="JZU266" s="87"/>
      <c r="JZV266" s="88"/>
      <c r="JZW266" s="80"/>
      <c r="JZX266" s="87"/>
      <c r="JZY266" s="89"/>
      <c r="JZZ266" s="89"/>
      <c r="KAA266" s="90"/>
      <c r="KAB266" s="90"/>
      <c r="KAC266" s="89"/>
      <c r="KAD266" s="87"/>
      <c r="KAE266" s="87"/>
      <c r="KAF266" s="88"/>
      <c r="KAG266" s="80"/>
      <c r="KAH266" s="87"/>
      <c r="KAI266" s="89"/>
      <c r="KAJ266" s="89"/>
      <c r="KAK266" s="90"/>
      <c r="KAL266" s="90"/>
      <c r="KAM266" s="89"/>
      <c r="KAN266" s="87"/>
      <c r="KAO266" s="87"/>
      <c r="KAP266" s="88"/>
      <c r="KAQ266" s="80"/>
      <c r="KAR266" s="87"/>
      <c r="KAS266" s="89"/>
      <c r="KAT266" s="89"/>
      <c r="KAU266" s="90"/>
      <c r="KAV266" s="90"/>
      <c r="KAW266" s="89"/>
      <c r="KAX266" s="87"/>
      <c r="KAY266" s="87"/>
      <c r="KAZ266" s="88"/>
      <c r="KBA266" s="80"/>
      <c r="KBB266" s="87"/>
      <c r="KBC266" s="89"/>
      <c r="KBD266" s="89"/>
      <c r="KBE266" s="90"/>
      <c r="KBF266" s="90"/>
      <c r="KBG266" s="89"/>
      <c r="KBH266" s="87"/>
      <c r="KBI266" s="87"/>
      <c r="KBJ266" s="88"/>
      <c r="KBK266" s="80"/>
      <c r="KBL266" s="87"/>
      <c r="KBM266" s="89"/>
      <c r="KBN266" s="89"/>
      <c r="KBO266" s="90"/>
      <c r="KBP266" s="90"/>
      <c r="KBQ266" s="89"/>
      <c r="KBR266" s="87"/>
      <c r="KBS266" s="87"/>
      <c r="KBT266" s="88"/>
      <c r="KBU266" s="80"/>
      <c r="KBV266" s="87"/>
      <c r="KBW266" s="89"/>
      <c r="KBX266" s="89"/>
      <c r="KBY266" s="90"/>
      <c r="KBZ266" s="90"/>
      <c r="KCA266" s="89"/>
      <c r="KCB266" s="87"/>
      <c r="KCC266" s="87"/>
      <c r="KCD266" s="88"/>
      <c r="KCE266" s="80"/>
      <c r="KCF266" s="87"/>
      <c r="KCG266" s="89"/>
      <c r="KCH266" s="89"/>
      <c r="KCI266" s="90"/>
      <c r="KCJ266" s="90"/>
      <c r="KCK266" s="89"/>
      <c r="KCL266" s="87"/>
      <c r="KCM266" s="87"/>
      <c r="KCN266" s="88"/>
      <c r="KCO266" s="80"/>
      <c r="KCP266" s="87"/>
      <c r="KCQ266" s="89"/>
      <c r="KCR266" s="89"/>
      <c r="KCS266" s="90"/>
      <c r="KCT266" s="90"/>
      <c r="KCU266" s="89"/>
      <c r="KCV266" s="87"/>
      <c r="KCW266" s="87"/>
      <c r="KCX266" s="88"/>
      <c r="KCY266" s="80"/>
      <c r="KCZ266" s="87"/>
      <c r="KDA266" s="89"/>
      <c r="KDB266" s="89"/>
      <c r="KDC266" s="90"/>
      <c r="KDD266" s="90"/>
      <c r="KDE266" s="89"/>
      <c r="KDF266" s="87"/>
      <c r="KDG266" s="87"/>
      <c r="KDH266" s="88"/>
      <c r="KDI266" s="80"/>
      <c r="KDJ266" s="87"/>
      <c r="KDK266" s="89"/>
      <c r="KDL266" s="89"/>
      <c r="KDM266" s="90"/>
      <c r="KDN266" s="90"/>
      <c r="KDO266" s="89"/>
      <c r="KDP266" s="87"/>
      <c r="KDQ266" s="87"/>
      <c r="KDR266" s="88"/>
      <c r="KDS266" s="80"/>
      <c r="KDT266" s="87"/>
      <c r="KDU266" s="89"/>
      <c r="KDV266" s="89"/>
      <c r="KDW266" s="90"/>
      <c r="KDX266" s="90"/>
      <c r="KDY266" s="89"/>
      <c r="KDZ266" s="87"/>
      <c r="KEA266" s="87"/>
      <c r="KEB266" s="88"/>
      <c r="KEC266" s="80"/>
      <c r="KED266" s="87"/>
      <c r="KEE266" s="89"/>
      <c r="KEF266" s="89"/>
      <c r="KEG266" s="90"/>
      <c r="KEH266" s="90"/>
      <c r="KEI266" s="89"/>
      <c r="KEJ266" s="87"/>
      <c r="KEK266" s="87"/>
      <c r="KEL266" s="88"/>
      <c r="KEM266" s="80"/>
      <c r="KEN266" s="87"/>
      <c r="KEO266" s="89"/>
      <c r="KEP266" s="89"/>
      <c r="KEQ266" s="90"/>
      <c r="KER266" s="90"/>
      <c r="KES266" s="89"/>
      <c r="KET266" s="87"/>
      <c r="KEU266" s="87"/>
      <c r="KEV266" s="88"/>
      <c r="KEW266" s="80"/>
      <c r="KEX266" s="87"/>
      <c r="KEY266" s="89"/>
      <c r="KEZ266" s="89"/>
      <c r="KFA266" s="90"/>
      <c r="KFB266" s="90"/>
      <c r="KFC266" s="89"/>
      <c r="KFD266" s="87"/>
      <c r="KFE266" s="87"/>
      <c r="KFF266" s="88"/>
      <c r="KFG266" s="80"/>
      <c r="KFH266" s="87"/>
      <c r="KFI266" s="89"/>
      <c r="KFJ266" s="89"/>
      <c r="KFK266" s="90"/>
      <c r="KFL266" s="90"/>
      <c r="KFM266" s="89"/>
      <c r="KFN266" s="87"/>
      <c r="KFO266" s="87"/>
      <c r="KFP266" s="88"/>
      <c r="KFQ266" s="80"/>
      <c r="KFR266" s="87"/>
      <c r="KFS266" s="89"/>
      <c r="KFT266" s="89"/>
      <c r="KFU266" s="90"/>
      <c r="KFV266" s="90"/>
      <c r="KFW266" s="89"/>
      <c r="KFX266" s="87"/>
      <c r="KFY266" s="87"/>
      <c r="KFZ266" s="88"/>
      <c r="KGA266" s="80"/>
      <c r="KGB266" s="87"/>
      <c r="KGC266" s="89"/>
      <c r="KGD266" s="89"/>
      <c r="KGE266" s="90"/>
      <c r="KGF266" s="90"/>
      <c r="KGG266" s="89"/>
      <c r="KGH266" s="87"/>
      <c r="KGI266" s="87"/>
      <c r="KGJ266" s="88"/>
      <c r="KGK266" s="80"/>
      <c r="KGL266" s="87"/>
      <c r="KGM266" s="89"/>
      <c r="KGN266" s="89"/>
      <c r="KGO266" s="90"/>
      <c r="KGP266" s="90"/>
      <c r="KGQ266" s="89"/>
      <c r="KGR266" s="87"/>
      <c r="KGS266" s="87"/>
      <c r="KGT266" s="88"/>
      <c r="KGU266" s="80"/>
      <c r="KGV266" s="87"/>
      <c r="KGW266" s="89"/>
      <c r="KGX266" s="89"/>
      <c r="KGY266" s="90"/>
      <c r="KGZ266" s="90"/>
      <c r="KHA266" s="89"/>
      <c r="KHB266" s="87"/>
      <c r="KHC266" s="87"/>
      <c r="KHD266" s="88"/>
      <c r="KHE266" s="80"/>
      <c r="KHF266" s="87"/>
      <c r="KHG266" s="89"/>
      <c r="KHH266" s="89"/>
      <c r="KHI266" s="90"/>
      <c r="KHJ266" s="90"/>
      <c r="KHK266" s="89"/>
      <c r="KHL266" s="87"/>
      <c r="KHM266" s="87"/>
      <c r="KHN266" s="88"/>
      <c r="KHO266" s="80"/>
      <c r="KHP266" s="87"/>
      <c r="KHQ266" s="89"/>
      <c r="KHR266" s="89"/>
      <c r="KHS266" s="90"/>
      <c r="KHT266" s="90"/>
      <c r="KHU266" s="89"/>
      <c r="KHV266" s="87"/>
      <c r="KHW266" s="87"/>
      <c r="KHX266" s="88"/>
      <c r="KHY266" s="80"/>
      <c r="KHZ266" s="87"/>
      <c r="KIA266" s="89"/>
      <c r="KIB266" s="89"/>
      <c r="KIC266" s="90"/>
      <c r="KID266" s="90"/>
      <c r="KIE266" s="89"/>
      <c r="KIF266" s="87"/>
      <c r="KIG266" s="87"/>
      <c r="KIH266" s="88"/>
      <c r="KII266" s="80"/>
      <c r="KIJ266" s="87"/>
      <c r="KIK266" s="89"/>
      <c r="KIL266" s="89"/>
      <c r="KIM266" s="90"/>
      <c r="KIN266" s="90"/>
      <c r="KIO266" s="89"/>
      <c r="KIP266" s="87"/>
      <c r="KIQ266" s="87"/>
      <c r="KIR266" s="88"/>
      <c r="KIS266" s="80"/>
      <c r="KIT266" s="87"/>
      <c r="KIU266" s="89"/>
      <c r="KIV266" s="89"/>
      <c r="KIW266" s="90"/>
      <c r="KIX266" s="90"/>
      <c r="KIY266" s="89"/>
      <c r="KIZ266" s="87"/>
      <c r="KJA266" s="87"/>
      <c r="KJB266" s="88"/>
      <c r="KJC266" s="80"/>
      <c r="KJD266" s="87"/>
      <c r="KJE266" s="89"/>
      <c r="KJF266" s="89"/>
      <c r="KJG266" s="90"/>
      <c r="KJH266" s="90"/>
      <c r="KJI266" s="89"/>
      <c r="KJJ266" s="87"/>
      <c r="KJK266" s="87"/>
      <c r="KJL266" s="88"/>
      <c r="KJM266" s="80"/>
      <c r="KJN266" s="87"/>
      <c r="KJO266" s="89"/>
      <c r="KJP266" s="89"/>
      <c r="KJQ266" s="90"/>
      <c r="KJR266" s="90"/>
      <c r="KJS266" s="89"/>
      <c r="KJT266" s="87"/>
      <c r="KJU266" s="87"/>
      <c r="KJV266" s="88"/>
      <c r="KJW266" s="80"/>
      <c r="KJX266" s="87"/>
      <c r="KJY266" s="89"/>
      <c r="KJZ266" s="89"/>
      <c r="KKA266" s="90"/>
      <c r="KKB266" s="90"/>
      <c r="KKC266" s="89"/>
      <c r="KKD266" s="87"/>
      <c r="KKE266" s="87"/>
      <c r="KKF266" s="88"/>
      <c r="KKG266" s="80"/>
      <c r="KKH266" s="87"/>
      <c r="KKI266" s="89"/>
      <c r="KKJ266" s="89"/>
      <c r="KKK266" s="90"/>
      <c r="KKL266" s="90"/>
      <c r="KKM266" s="89"/>
      <c r="KKN266" s="87"/>
      <c r="KKO266" s="87"/>
      <c r="KKP266" s="88"/>
      <c r="KKQ266" s="80"/>
      <c r="KKR266" s="87"/>
      <c r="KKS266" s="89"/>
      <c r="KKT266" s="89"/>
      <c r="KKU266" s="90"/>
      <c r="KKV266" s="90"/>
      <c r="KKW266" s="89"/>
      <c r="KKX266" s="87"/>
      <c r="KKY266" s="87"/>
      <c r="KKZ266" s="88"/>
      <c r="KLA266" s="80"/>
      <c r="KLB266" s="87"/>
      <c r="KLC266" s="89"/>
      <c r="KLD266" s="89"/>
      <c r="KLE266" s="90"/>
      <c r="KLF266" s="90"/>
      <c r="KLG266" s="89"/>
      <c r="KLH266" s="87"/>
      <c r="KLI266" s="87"/>
      <c r="KLJ266" s="88"/>
      <c r="KLK266" s="80"/>
      <c r="KLL266" s="87"/>
      <c r="KLM266" s="89"/>
      <c r="KLN266" s="89"/>
      <c r="KLO266" s="90"/>
      <c r="KLP266" s="90"/>
      <c r="KLQ266" s="89"/>
      <c r="KLR266" s="87"/>
      <c r="KLS266" s="87"/>
      <c r="KLT266" s="88"/>
      <c r="KLU266" s="80"/>
      <c r="KLV266" s="87"/>
      <c r="KLW266" s="89"/>
      <c r="KLX266" s="89"/>
      <c r="KLY266" s="90"/>
      <c r="KLZ266" s="90"/>
      <c r="KMA266" s="89"/>
      <c r="KMB266" s="87"/>
      <c r="KMC266" s="87"/>
      <c r="KMD266" s="88"/>
      <c r="KME266" s="80"/>
      <c r="KMF266" s="87"/>
      <c r="KMG266" s="89"/>
      <c r="KMH266" s="89"/>
      <c r="KMI266" s="90"/>
      <c r="KMJ266" s="90"/>
      <c r="KMK266" s="89"/>
      <c r="KML266" s="87"/>
      <c r="KMM266" s="87"/>
      <c r="KMN266" s="88"/>
      <c r="KMO266" s="80"/>
      <c r="KMP266" s="87"/>
      <c r="KMQ266" s="89"/>
      <c r="KMR266" s="89"/>
      <c r="KMS266" s="90"/>
      <c r="KMT266" s="90"/>
      <c r="KMU266" s="89"/>
      <c r="KMV266" s="87"/>
      <c r="KMW266" s="87"/>
      <c r="KMX266" s="88"/>
      <c r="KMY266" s="80"/>
      <c r="KMZ266" s="87"/>
      <c r="KNA266" s="89"/>
      <c r="KNB266" s="89"/>
      <c r="KNC266" s="90"/>
      <c r="KND266" s="90"/>
      <c r="KNE266" s="89"/>
      <c r="KNF266" s="87"/>
      <c r="KNG266" s="87"/>
      <c r="KNH266" s="88"/>
      <c r="KNI266" s="80"/>
      <c r="KNJ266" s="87"/>
      <c r="KNK266" s="89"/>
      <c r="KNL266" s="89"/>
      <c r="KNM266" s="90"/>
      <c r="KNN266" s="90"/>
      <c r="KNO266" s="89"/>
      <c r="KNP266" s="87"/>
      <c r="KNQ266" s="87"/>
      <c r="KNR266" s="88"/>
      <c r="KNS266" s="80"/>
      <c r="KNT266" s="87"/>
      <c r="KNU266" s="89"/>
      <c r="KNV266" s="89"/>
      <c r="KNW266" s="90"/>
      <c r="KNX266" s="90"/>
      <c r="KNY266" s="89"/>
      <c r="KNZ266" s="87"/>
      <c r="KOA266" s="87"/>
      <c r="KOB266" s="88"/>
      <c r="KOC266" s="80"/>
      <c r="KOD266" s="87"/>
      <c r="KOE266" s="89"/>
      <c r="KOF266" s="89"/>
      <c r="KOG266" s="90"/>
      <c r="KOH266" s="90"/>
      <c r="KOI266" s="89"/>
      <c r="KOJ266" s="87"/>
      <c r="KOK266" s="87"/>
      <c r="KOL266" s="88"/>
      <c r="KOM266" s="80"/>
      <c r="KON266" s="87"/>
      <c r="KOO266" s="89"/>
      <c r="KOP266" s="89"/>
      <c r="KOQ266" s="90"/>
      <c r="KOR266" s="90"/>
      <c r="KOS266" s="89"/>
      <c r="KOT266" s="87"/>
      <c r="KOU266" s="87"/>
      <c r="KOV266" s="88"/>
      <c r="KOW266" s="80"/>
      <c r="KOX266" s="87"/>
      <c r="KOY266" s="89"/>
      <c r="KOZ266" s="89"/>
      <c r="KPA266" s="90"/>
      <c r="KPB266" s="90"/>
      <c r="KPC266" s="89"/>
      <c r="KPD266" s="87"/>
      <c r="KPE266" s="87"/>
      <c r="KPF266" s="88"/>
      <c r="KPG266" s="80"/>
      <c r="KPH266" s="87"/>
      <c r="KPI266" s="89"/>
      <c r="KPJ266" s="89"/>
      <c r="KPK266" s="90"/>
      <c r="KPL266" s="90"/>
      <c r="KPM266" s="89"/>
      <c r="KPN266" s="87"/>
      <c r="KPO266" s="87"/>
      <c r="KPP266" s="88"/>
      <c r="KPQ266" s="80"/>
      <c r="KPR266" s="87"/>
      <c r="KPS266" s="89"/>
      <c r="KPT266" s="89"/>
      <c r="KPU266" s="90"/>
      <c r="KPV266" s="90"/>
      <c r="KPW266" s="89"/>
      <c r="KPX266" s="87"/>
      <c r="KPY266" s="87"/>
      <c r="KPZ266" s="88"/>
      <c r="KQA266" s="80"/>
      <c r="KQB266" s="87"/>
      <c r="KQC266" s="89"/>
      <c r="KQD266" s="89"/>
      <c r="KQE266" s="90"/>
      <c r="KQF266" s="90"/>
      <c r="KQG266" s="89"/>
      <c r="KQH266" s="87"/>
      <c r="KQI266" s="87"/>
      <c r="KQJ266" s="88"/>
      <c r="KQK266" s="80"/>
      <c r="KQL266" s="87"/>
      <c r="KQM266" s="89"/>
      <c r="KQN266" s="89"/>
      <c r="KQO266" s="90"/>
      <c r="KQP266" s="90"/>
      <c r="KQQ266" s="89"/>
      <c r="KQR266" s="87"/>
      <c r="KQS266" s="87"/>
      <c r="KQT266" s="88"/>
      <c r="KQU266" s="80"/>
      <c r="KQV266" s="87"/>
      <c r="KQW266" s="89"/>
      <c r="KQX266" s="89"/>
      <c r="KQY266" s="90"/>
      <c r="KQZ266" s="90"/>
      <c r="KRA266" s="89"/>
      <c r="KRB266" s="87"/>
      <c r="KRC266" s="87"/>
      <c r="KRD266" s="88"/>
      <c r="KRE266" s="80"/>
      <c r="KRF266" s="87"/>
      <c r="KRG266" s="89"/>
      <c r="KRH266" s="89"/>
      <c r="KRI266" s="90"/>
      <c r="KRJ266" s="90"/>
      <c r="KRK266" s="89"/>
      <c r="KRL266" s="87"/>
      <c r="KRM266" s="87"/>
      <c r="KRN266" s="88"/>
      <c r="KRO266" s="80"/>
      <c r="KRP266" s="87"/>
      <c r="KRQ266" s="89"/>
      <c r="KRR266" s="89"/>
      <c r="KRS266" s="90"/>
      <c r="KRT266" s="90"/>
      <c r="KRU266" s="89"/>
      <c r="KRV266" s="87"/>
      <c r="KRW266" s="87"/>
      <c r="KRX266" s="88"/>
      <c r="KRY266" s="80"/>
      <c r="KRZ266" s="87"/>
      <c r="KSA266" s="89"/>
      <c r="KSB266" s="89"/>
      <c r="KSC266" s="90"/>
      <c r="KSD266" s="90"/>
      <c r="KSE266" s="89"/>
      <c r="KSF266" s="87"/>
      <c r="KSG266" s="87"/>
      <c r="KSH266" s="88"/>
      <c r="KSI266" s="80"/>
      <c r="KSJ266" s="87"/>
      <c r="KSK266" s="89"/>
      <c r="KSL266" s="89"/>
      <c r="KSM266" s="90"/>
      <c r="KSN266" s="90"/>
      <c r="KSO266" s="89"/>
      <c r="KSP266" s="87"/>
      <c r="KSQ266" s="87"/>
      <c r="KSR266" s="88"/>
      <c r="KSS266" s="80"/>
      <c r="KST266" s="87"/>
      <c r="KSU266" s="89"/>
      <c r="KSV266" s="89"/>
      <c r="KSW266" s="90"/>
      <c r="KSX266" s="90"/>
      <c r="KSY266" s="89"/>
      <c r="KSZ266" s="87"/>
      <c r="KTA266" s="87"/>
      <c r="KTB266" s="88"/>
      <c r="KTC266" s="80"/>
      <c r="KTD266" s="87"/>
      <c r="KTE266" s="89"/>
      <c r="KTF266" s="89"/>
      <c r="KTG266" s="90"/>
      <c r="KTH266" s="90"/>
      <c r="KTI266" s="89"/>
      <c r="KTJ266" s="87"/>
      <c r="KTK266" s="87"/>
      <c r="KTL266" s="88"/>
      <c r="KTM266" s="80"/>
      <c r="KTN266" s="87"/>
      <c r="KTO266" s="89"/>
      <c r="KTP266" s="89"/>
      <c r="KTQ266" s="90"/>
      <c r="KTR266" s="90"/>
      <c r="KTS266" s="89"/>
      <c r="KTT266" s="87"/>
      <c r="KTU266" s="87"/>
      <c r="KTV266" s="88"/>
      <c r="KTW266" s="80"/>
      <c r="KTX266" s="87"/>
      <c r="KTY266" s="89"/>
      <c r="KTZ266" s="89"/>
      <c r="KUA266" s="90"/>
      <c r="KUB266" s="90"/>
      <c r="KUC266" s="89"/>
      <c r="KUD266" s="87"/>
      <c r="KUE266" s="87"/>
      <c r="KUF266" s="88"/>
      <c r="KUG266" s="80"/>
      <c r="KUH266" s="87"/>
      <c r="KUI266" s="89"/>
      <c r="KUJ266" s="89"/>
      <c r="KUK266" s="90"/>
      <c r="KUL266" s="90"/>
      <c r="KUM266" s="89"/>
      <c r="KUN266" s="87"/>
      <c r="KUO266" s="87"/>
      <c r="KUP266" s="88"/>
      <c r="KUQ266" s="80"/>
      <c r="KUR266" s="87"/>
      <c r="KUS266" s="89"/>
      <c r="KUT266" s="89"/>
      <c r="KUU266" s="90"/>
      <c r="KUV266" s="90"/>
      <c r="KUW266" s="89"/>
      <c r="KUX266" s="87"/>
      <c r="KUY266" s="87"/>
      <c r="KUZ266" s="88"/>
      <c r="KVA266" s="80"/>
      <c r="KVB266" s="87"/>
      <c r="KVC266" s="89"/>
      <c r="KVD266" s="89"/>
      <c r="KVE266" s="90"/>
      <c r="KVF266" s="90"/>
      <c r="KVG266" s="89"/>
      <c r="KVH266" s="87"/>
      <c r="KVI266" s="87"/>
      <c r="KVJ266" s="88"/>
      <c r="KVK266" s="80"/>
      <c r="KVL266" s="87"/>
      <c r="KVM266" s="89"/>
      <c r="KVN266" s="89"/>
      <c r="KVO266" s="90"/>
      <c r="KVP266" s="90"/>
      <c r="KVQ266" s="89"/>
      <c r="KVR266" s="87"/>
      <c r="KVS266" s="87"/>
      <c r="KVT266" s="88"/>
      <c r="KVU266" s="80"/>
      <c r="KVV266" s="87"/>
      <c r="KVW266" s="89"/>
      <c r="KVX266" s="89"/>
      <c r="KVY266" s="90"/>
      <c r="KVZ266" s="90"/>
      <c r="KWA266" s="89"/>
      <c r="KWB266" s="87"/>
      <c r="KWC266" s="87"/>
      <c r="KWD266" s="88"/>
      <c r="KWE266" s="80"/>
      <c r="KWF266" s="87"/>
      <c r="KWG266" s="89"/>
      <c r="KWH266" s="89"/>
      <c r="KWI266" s="90"/>
      <c r="KWJ266" s="90"/>
      <c r="KWK266" s="89"/>
      <c r="KWL266" s="87"/>
      <c r="KWM266" s="87"/>
      <c r="KWN266" s="88"/>
      <c r="KWO266" s="80"/>
      <c r="KWP266" s="87"/>
      <c r="KWQ266" s="89"/>
      <c r="KWR266" s="89"/>
      <c r="KWS266" s="90"/>
      <c r="KWT266" s="90"/>
      <c r="KWU266" s="89"/>
      <c r="KWV266" s="87"/>
      <c r="KWW266" s="87"/>
      <c r="KWX266" s="88"/>
      <c r="KWY266" s="80"/>
      <c r="KWZ266" s="87"/>
      <c r="KXA266" s="89"/>
      <c r="KXB266" s="89"/>
      <c r="KXC266" s="90"/>
      <c r="KXD266" s="90"/>
      <c r="KXE266" s="89"/>
      <c r="KXF266" s="87"/>
      <c r="KXG266" s="87"/>
      <c r="KXH266" s="88"/>
      <c r="KXI266" s="80"/>
      <c r="KXJ266" s="87"/>
      <c r="KXK266" s="89"/>
      <c r="KXL266" s="89"/>
      <c r="KXM266" s="90"/>
      <c r="KXN266" s="90"/>
      <c r="KXO266" s="89"/>
      <c r="KXP266" s="87"/>
      <c r="KXQ266" s="87"/>
      <c r="KXR266" s="88"/>
      <c r="KXS266" s="80"/>
      <c r="KXT266" s="87"/>
      <c r="KXU266" s="89"/>
      <c r="KXV266" s="89"/>
      <c r="KXW266" s="90"/>
      <c r="KXX266" s="90"/>
      <c r="KXY266" s="89"/>
      <c r="KXZ266" s="87"/>
      <c r="KYA266" s="87"/>
      <c r="KYB266" s="88"/>
      <c r="KYC266" s="80"/>
      <c r="KYD266" s="87"/>
      <c r="KYE266" s="89"/>
      <c r="KYF266" s="89"/>
      <c r="KYG266" s="90"/>
      <c r="KYH266" s="90"/>
      <c r="KYI266" s="89"/>
      <c r="KYJ266" s="87"/>
      <c r="KYK266" s="87"/>
      <c r="KYL266" s="88"/>
      <c r="KYM266" s="80"/>
      <c r="KYN266" s="87"/>
      <c r="KYO266" s="89"/>
      <c r="KYP266" s="89"/>
      <c r="KYQ266" s="90"/>
      <c r="KYR266" s="90"/>
      <c r="KYS266" s="89"/>
      <c r="KYT266" s="87"/>
      <c r="KYU266" s="87"/>
      <c r="KYV266" s="88"/>
      <c r="KYW266" s="80"/>
      <c r="KYX266" s="87"/>
      <c r="KYY266" s="89"/>
      <c r="KYZ266" s="89"/>
      <c r="KZA266" s="90"/>
      <c r="KZB266" s="90"/>
      <c r="KZC266" s="89"/>
      <c r="KZD266" s="87"/>
      <c r="KZE266" s="87"/>
      <c r="KZF266" s="88"/>
      <c r="KZG266" s="80"/>
      <c r="KZH266" s="87"/>
      <c r="KZI266" s="89"/>
      <c r="KZJ266" s="89"/>
      <c r="KZK266" s="90"/>
      <c r="KZL266" s="90"/>
      <c r="KZM266" s="89"/>
      <c r="KZN266" s="87"/>
      <c r="KZO266" s="87"/>
      <c r="KZP266" s="88"/>
      <c r="KZQ266" s="80"/>
      <c r="KZR266" s="87"/>
      <c r="KZS266" s="89"/>
      <c r="KZT266" s="89"/>
      <c r="KZU266" s="90"/>
      <c r="KZV266" s="90"/>
      <c r="KZW266" s="89"/>
      <c r="KZX266" s="87"/>
      <c r="KZY266" s="87"/>
      <c r="KZZ266" s="88"/>
      <c r="LAA266" s="80"/>
      <c r="LAB266" s="87"/>
      <c r="LAC266" s="89"/>
      <c r="LAD266" s="89"/>
      <c r="LAE266" s="90"/>
      <c r="LAF266" s="90"/>
      <c r="LAG266" s="89"/>
      <c r="LAH266" s="87"/>
      <c r="LAI266" s="87"/>
      <c r="LAJ266" s="88"/>
      <c r="LAK266" s="80"/>
      <c r="LAL266" s="87"/>
      <c r="LAM266" s="89"/>
      <c r="LAN266" s="89"/>
      <c r="LAO266" s="90"/>
      <c r="LAP266" s="90"/>
      <c r="LAQ266" s="89"/>
      <c r="LAR266" s="87"/>
      <c r="LAS266" s="87"/>
      <c r="LAT266" s="88"/>
      <c r="LAU266" s="80"/>
      <c r="LAV266" s="87"/>
      <c r="LAW266" s="89"/>
      <c r="LAX266" s="89"/>
      <c r="LAY266" s="90"/>
      <c r="LAZ266" s="90"/>
      <c r="LBA266" s="89"/>
      <c r="LBB266" s="87"/>
      <c r="LBC266" s="87"/>
      <c r="LBD266" s="88"/>
      <c r="LBE266" s="80"/>
      <c r="LBF266" s="87"/>
      <c r="LBG266" s="89"/>
      <c r="LBH266" s="89"/>
      <c r="LBI266" s="90"/>
      <c r="LBJ266" s="90"/>
      <c r="LBK266" s="89"/>
      <c r="LBL266" s="87"/>
      <c r="LBM266" s="87"/>
      <c r="LBN266" s="88"/>
      <c r="LBO266" s="80"/>
      <c r="LBP266" s="87"/>
      <c r="LBQ266" s="89"/>
      <c r="LBR266" s="89"/>
      <c r="LBS266" s="90"/>
      <c r="LBT266" s="90"/>
      <c r="LBU266" s="89"/>
      <c r="LBV266" s="87"/>
      <c r="LBW266" s="87"/>
      <c r="LBX266" s="88"/>
      <c r="LBY266" s="80"/>
      <c r="LBZ266" s="87"/>
      <c r="LCA266" s="89"/>
      <c r="LCB266" s="89"/>
      <c r="LCC266" s="90"/>
      <c r="LCD266" s="90"/>
      <c r="LCE266" s="89"/>
      <c r="LCF266" s="87"/>
      <c r="LCG266" s="87"/>
      <c r="LCH266" s="88"/>
      <c r="LCI266" s="80"/>
      <c r="LCJ266" s="87"/>
      <c r="LCK266" s="89"/>
      <c r="LCL266" s="89"/>
      <c r="LCM266" s="90"/>
      <c r="LCN266" s="90"/>
      <c r="LCO266" s="89"/>
      <c r="LCP266" s="87"/>
      <c r="LCQ266" s="87"/>
      <c r="LCR266" s="88"/>
      <c r="LCS266" s="80"/>
      <c r="LCT266" s="87"/>
      <c r="LCU266" s="89"/>
      <c r="LCV266" s="89"/>
      <c r="LCW266" s="90"/>
      <c r="LCX266" s="90"/>
      <c r="LCY266" s="89"/>
      <c r="LCZ266" s="87"/>
      <c r="LDA266" s="87"/>
      <c r="LDB266" s="88"/>
      <c r="LDC266" s="80"/>
      <c r="LDD266" s="87"/>
      <c r="LDE266" s="89"/>
      <c r="LDF266" s="89"/>
      <c r="LDG266" s="90"/>
      <c r="LDH266" s="90"/>
      <c r="LDI266" s="89"/>
      <c r="LDJ266" s="87"/>
      <c r="LDK266" s="87"/>
      <c r="LDL266" s="88"/>
      <c r="LDM266" s="80"/>
      <c r="LDN266" s="87"/>
      <c r="LDO266" s="89"/>
      <c r="LDP266" s="89"/>
      <c r="LDQ266" s="90"/>
      <c r="LDR266" s="90"/>
      <c r="LDS266" s="89"/>
      <c r="LDT266" s="87"/>
      <c r="LDU266" s="87"/>
      <c r="LDV266" s="88"/>
      <c r="LDW266" s="80"/>
      <c r="LDX266" s="87"/>
      <c r="LDY266" s="89"/>
      <c r="LDZ266" s="89"/>
      <c r="LEA266" s="90"/>
      <c r="LEB266" s="90"/>
      <c r="LEC266" s="89"/>
      <c r="LED266" s="87"/>
      <c r="LEE266" s="87"/>
      <c r="LEF266" s="88"/>
      <c r="LEG266" s="80"/>
      <c r="LEH266" s="87"/>
      <c r="LEI266" s="89"/>
      <c r="LEJ266" s="89"/>
      <c r="LEK266" s="90"/>
      <c r="LEL266" s="90"/>
      <c r="LEM266" s="89"/>
      <c r="LEN266" s="87"/>
      <c r="LEO266" s="87"/>
      <c r="LEP266" s="88"/>
      <c r="LEQ266" s="80"/>
      <c r="LER266" s="87"/>
      <c r="LES266" s="89"/>
      <c r="LET266" s="89"/>
      <c r="LEU266" s="90"/>
      <c r="LEV266" s="90"/>
      <c r="LEW266" s="89"/>
      <c r="LEX266" s="87"/>
      <c r="LEY266" s="87"/>
      <c r="LEZ266" s="88"/>
      <c r="LFA266" s="80"/>
      <c r="LFB266" s="87"/>
      <c r="LFC266" s="89"/>
      <c r="LFD266" s="89"/>
      <c r="LFE266" s="90"/>
      <c r="LFF266" s="90"/>
      <c r="LFG266" s="89"/>
      <c r="LFH266" s="87"/>
      <c r="LFI266" s="87"/>
      <c r="LFJ266" s="88"/>
      <c r="LFK266" s="80"/>
      <c r="LFL266" s="87"/>
      <c r="LFM266" s="89"/>
      <c r="LFN266" s="89"/>
      <c r="LFO266" s="90"/>
      <c r="LFP266" s="90"/>
      <c r="LFQ266" s="89"/>
      <c r="LFR266" s="87"/>
      <c r="LFS266" s="87"/>
      <c r="LFT266" s="88"/>
      <c r="LFU266" s="80"/>
      <c r="LFV266" s="87"/>
      <c r="LFW266" s="89"/>
      <c r="LFX266" s="89"/>
      <c r="LFY266" s="90"/>
      <c r="LFZ266" s="90"/>
      <c r="LGA266" s="89"/>
      <c r="LGB266" s="87"/>
      <c r="LGC266" s="87"/>
      <c r="LGD266" s="88"/>
      <c r="LGE266" s="80"/>
      <c r="LGF266" s="87"/>
      <c r="LGG266" s="89"/>
      <c r="LGH266" s="89"/>
      <c r="LGI266" s="90"/>
      <c r="LGJ266" s="90"/>
      <c r="LGK266" s="89"/>
      <c r="LGL266" s="87"/>
      <c r="LGM266" s="87"/>
      <c r="LGN266" s="88"/>
      <c r="LGO266" s="80"/>
      <c r="LGP266" s="87"/>
      <c r="LGQ266" s="89"/>
      <c r="LGR266" s="89"/>
      <c r="LGS266" s="90"/>
      <c r="LGT266" s="90"/>
      <c r="LGU266" s="89"/>
      <c r="LGV266" s="87"/>
      <c r="LGW266" s="87"/>
      <c r="LGX266" s="88"/>
      <c r="LGY266" s="80"/>
      <c r="LGZ266" s="87"/>
      <c r="LHA266" s="89"/>
      <c r="LHB266" s="89"/>
      <c r="LHC266" s="90"/>
      <c r="LHD266" s="90"/>
      <c r="LHE266" s="89"/>
      <c r="LHF266" s="87"/>
      <c r="LHG266" s="87"/>
      <c r="LHH266" s="88"/>
      <c r="LHI266" s="80"/>
      <c r="LHJ266" s="87"/>
      <c r="LHK266" s="89"/>
      <c r="LHL266" s="89"/>
      <c r="LHM266" s="90"/>
      <c r="LHN266" s="90"/>
      <c r="LHO266" s="89"/>
      <c r="LHP266" s="87"/>
      <c r="LHQ266" s="87"/>
      <c r="LHR266" s="88"/>
      <c r="LHS266" s="80"/>
      <c r="LHT266" s="87"/>
      <c r="LHU266" s="89"/>
      <c r="LHV266" s="89"/>
      <c r="LHW266" s="90"/>
      <c r="LHX266" s="90"/>
      <c r="LHY266" s="89"/>
      <c r="LHZ266" s="87"/>
      <c r="LIA266" s="87"/>
      <c r="LIB266" s="88"/>
      <c r="LIC266" s="80"/>
      <c r="LID266" s="87"/>
      <c r="LIE266" s="89"/>
      <c r="LIF266" s="89"/>
      <c r="LIG266" s="90"/>
      <c r="LIH266" s="90"/>
      <c r="LII266" s="89"/>
      <c r="LIJ266" s="87"/>
      <c r="LIK266" s="87"/>
      <c r="LIL266" s="88"/>
      <c r="LIM266" s="80"/>
      <c r="LIN266" s="87"/>
      <c r="LIO266" s="89"/>
      <c r="LIP266" s="89"/>
      <c r="LIQ266" s="90"/>
      <c r="LIR266" s="90"/>
      <c r="LIS266" s="89"/>
      <c r="LIT266" s="87"/>
      <c r="LIU266" s="87"/>
      <c r="LIV266" s="88"/>
      <c r="LIW266" s="80"/>
      <c r="LIX266" s="87"/>
      <c r="LIY266" s="89"/>
      <c r="LIZ266" s="89"/>
      <c r="LJA266" s="90"/>
      <c r="LJB266" s="90"/>
      <c r="LJC266" s="89"/>
      <c r="LJD266" s="87"/>
      <c r="LJE266" s="87"/>
      <c r="LJF266" s="88"/>
      <c r="LJG266" s="80"/>
      <c r="LJH266" s="87"/>
      <c r="LJI266" s="89"/>
      <c r="LJJ266" s="89"/>
      <c r="LJK266" s="90"/>
      <c r="LJL266" s="90"/>
      <c r="LJM266" s="89"/>
      <c r="LJN266" s="87"/>
      <c r="LJO266" s="87"/>
      <c r="LJP266" s="88"/>
      <c r="LJQ266" s="80"/>
      <c r="LJR266" s="87"/>
      <c r="LJS266" s="89"/>
      <c r="LJT266" s="89"/>
      <c r="LJU266" s="90"/>
      <c r="LJV266" s="90"/>
      <c r="LJW266" s="89"/>
      <c r="LJX266" s="87"/>
      <c r="LJY266" s="87"/>
      <c r="LJZ266" s="88"/>
      <c r="LKA266" s="80"/>
      <c r="LKB266" s="87"/>
      <c r="LKC266" s="89"/>
      <c r="LKD266" s="89"/>
      <c r="LKE266" s="90"/>
      <c r="LKF266" s="90"/>
      <c r="LKG266" s="89"/>
      <c r="LKH266" s="87"/>
      <c r="LKI266" s="87"/>
      <c r="LKJ266" s="88"/>
      <c r="LKK266" s="80"/>
      <c r="LKL266" s="87"/>
      <c r="LKM266" s="89"/>
      <c r="LKN266" s="89"/>
      <c r="LKO266" s="90"/>
      <c r="LKP266" s="90"/>
      <c r="LKQ266" s="89"/>
      <c r="LKR266" s="87"/>
      <c r="LKS266" s="87"/>
      <c r="LKT266" s="88"/>
      <c r="LKU266" s="80"/>
      <c r="LKV266" s="87"/>
      <c r="LKW266" s="89"/>
      <c r="LKX266" s="89"/>
      <c r="LKY266" s="90"/>
      <c r="LKZ266" s="90"/>
      <c r="LLA266" s="89"/>
      <c r="LLB266" s="87"/>
      <c r="LLC266" s="87"/>
      <c r="LLD266" s="88"/>
      <c r="LLE266" s="80"/>
      <c r="LLF266" s="87"/>
      <c r="LLG266" s="89"/>
      <c r="LLH266" s="89"/>
      <c r="LLI266" s="90"/>
      <c r="LLJ266" s="90"/>
      <c r="LLK266" s="89"/>
      <c r="LLL266" s="87"/>
      <c r="LLM266" s="87"/>
      <c r="LLN266" s="88"/>
      <c r="LLO266" s="80"/>
      <c r="LLP266" s="87"/>
      <c r="LLQ266" s="89"/>
      <c r="LLR266" s="89"/>
      <c r="LLS266" s="90"/>
      <c r="LLT266" s="90"/>
      <c r="LLU266" s="89"/>
      <c r="LLV266" s="87"/>
      <c r="LLW266" s="87"/>
      <c r="LLX266" s="88"/>
      <c r="LLY266" s="80"/>
      <c r="LLZ266" s="87"/>
      <c r="LMA266" s="89"/>
      <c r="LMB266" s="89"/>
      <c r="LMC266" s="90"/>
      <c r="LMD266" s="90"/>
      <c r="LME266" s="89"/>
      <c r="LMF266" s="87"/>
      <c r="LMG266" s="87"/>
      <c r="LMH266" s="88"/>
      <c r="LMI266" s="80"/>
      <c r="LMJ266" s="87"/>
      <c r="LMK266" s="89"/>
      <c r="LML266" s="89"/>
      <c r="LMM266" s="90"/>
      <c r="LMN266" s="90"/>
      <c r="LMO266" s="89"/>
      <c r="LMP266" s="87"/>
      <c r="LMQ266" s="87"/>
      <c r="LMR266" s="88"/>
      <c r="LMS266" s="80"/>
      <c r="LMT266" s="87"/>
      <c r="LMU266" s="89"/>
      <c r="LMV266" s="89"/>
      <c r="LMW266" s="90"/>
      <c r="LMX266" s="90"/>
      <c r="LMY266" s="89"/>
      <c r="LMZ266" s="87"/>
      <c r="LNA266" s="87"/>
      <c r="LNB266" s="88"/>
      <c r="LNC266" s="80"/>
      <c r="LND266" s="87"/>
      <c r="LNE266" s="89"/>
      <c r="LNF266" s="89"/>
      <c r="LNG266" s="90"/>
      <c r="LNH266" s="90"/>
      <c r="LNI266" s="89"/>
      <c r="LNJ266" s="87"/>
      <c r="LNK266" s="87"/>
      <c r="LNL266" s="88"/>
      <c r="LNM266" s="80"/>
      <c r="LNN266" s="87"/>
      <c r="LNO266" s="89"/>
      <c r="LNP266" s="89"/>
      <c r="LNQ266" s="90"/>
      <c r="LNR266" s="90"/>
      <c r="LNS266" s="89"/>
      <c r="LNT266" s="87"/>
      <c r="LNU266" s="87"/>
      <c r="LNV266" s="88"/>
      <c r="LNW266" s="80"/>
      <c r="LNX266" s="87"/>
      <c r="LNY266" s="89"/>
      <c r="LNZ266" s="89"/>
      <c r="LOA266" s="90"/>
      <c r="LOB266" s="90"/>
      <c r="LOC266" s="89"/>
      <c r="LOD266" s="87"/>
      <c r="LOE266" s="87"/>
      <c r="LOF266" s="88"/>
      <c r="LOG266" s="80"/>
      <c r="LOH266" s="87"/>
      <c r="LOI266" s="89"/>
      <c r="LOJ266" s="89"/>
      <c r="LOK266" s="90"/>
      <c r="LOL266" s="90"/>
      <c r="LOM266" s="89"/>
      <c r="LON266" s="87"/>
      <c r="LOO266" s="87"/>
      <c r="LOP266" s="88"/>
      <c r="LOQ266" s="80"/>
      <c r="LOR266" s="87"/>
      <c r="LOS266" s="89"/>
      <c r="LOT266" s="89"/>
      <c r="LOU266" s="90"/>
      <c r="LOV266" s="90"/>
      <c r="LOW266" s="89"/>
      <c r="LOX266" s="87"/>
      <c r="LOY266" s="87"/>
      <c r="LOZ266" s="88"/>
      <c r="LPA266" s="80"/>
      <c r="LPB266" s="87"/>
      <c r="LPC266" s="89"/>
      <c r="LPD266" s="89"/>
      <c r="LPE266" s="90"/>
      <c r="LPF266" s="90"/>
      <c r="LPG266" s="89"/>
      <c r="LPH266" s="87"/>
      <c r="LPI266" s="87"/>
      <c r="LPJ266" s="88"/>
      <c r="LPK266" s="80"/>
      <c r="LPL266" s="87"/>
      <c r="LPM266" s="89"/>
      <c r="LPN266" s="89"/>
      <c r="LPO266" s="90"/>
      <c r="LPP266" s="90"/>
      <c r="LPQ266" s="89"/>
      <c r="LPR266" s="87"/>
      <c r="LPS266" s="87"/>
      <c r="LPT266" s="88"/>
      <c r="LPU266" s="80"/>
      <c r="LPV266" s="87"/>
      <c r="LPW266" s="89"/>
      <c r="LPX266" s="89"/>
      <c r="LPY266" s="90"/>
      <c r="LPZ266" s="90"/>
      <c r="LQA266" s="89"/>
      <c r="LQB266" s="87"/>
      <c r="LQC266" s="87"/>
      <c r="LQD266" s="88"/>
      <c r="LQE266" s="80"/>
      <c r="LQF266" s="87"/>
      <c r="LQG266" s="89"/>
      <c r="LQH266" s="89"/>
      <c r="LQI266" s="90"/>
      <c r="LQJ266" s="90"/>
      <c r="LQK266" s="89"/>
      <c r="LQL266" s="87"/>
      <c r="LQM266" s="87"/>
      <c r="LQN266" s="88"/>
      <c r="LQO266" s="80"/>
      <c r="LQP266" s="87"/>
      <c r="LQQ266" s="89"/>
      <c r="LQR266" s="89"/>
      <c r="LQS266" s="90"/>
      <c r="LQT266" s="90"/>
      <c r="LQU266" s="89"/>
      <c r="LQV266" s="87"/>
      <c r="LQW266" s="87"/>
      <c r="LQX266" s="88"/>
      <c r="LQY266" s="80"/>
      <c r="LQZ266" s="87"/>
      <c r="LRA266" s="89"/>
      <c r="LRB266" s="89"/>
      <c r="LRC266" s="90"/>
      <c r="LRD266" s="90"/>
      <c r="LRE266" s="89"/>
      <c r="LRF266" s="87"/>
      <c r="LRG266" s="87"/>
      <c r="LRH266" s="88"/>
      <c r="LRI266" s="80"/>
      <c r="LRJ266" s="87"/>
      <c r="LRK266" s="89"/>
      <c r="LRL266" s="89"/>
      <c r="LRM266" s="90"/>
      <c r="LRN266" s="90"/>
      <c r="LRO266" s="89"/>
      <c r="LRP266" s="87"/>
      <c r="LRQ266" s="87"/>
      <c r="LRR266" s="88"/>
      <c r="LRS266" s="80"/>
      <c r="LRT266" s="87"/>
      <c r="LRU266" s="89"/>
      <c r="LRV266" s="89"/>
      <c r="LRW266" s="90"/>
      <c r="LRX266" s="90"/>
      <c r="LRY266" s="89"/>
      <c r="LRZ266" s="87"/>
      <c r="LSA266" s="87"/>
      <c r="LSB266" s="88"/>
      <c r="LSC266" s="80"/>
      <c r="LSD266" s="87"/>
      <c r="LSE266" s="89"/>
      <c r="LSF266" s="89"/>
      <c r="LSG266" s="90"/>
      <c r="LSH266" s="90"/>
      <c r="LSI266" s="89"/>
      <c r="LSJ266" s="87"/>
      <c r="LSK266" s="87"/>
      <c r="LSL266" s="88"/>
      <c r="LSM266" s="80"/>
      <c r="LSN266" s="87"/>
      <c r="LSO266" s="89"/>
      <c r="LSP266" s="89"/>
      <c r="LSQ266" s="90"/>
      <c r="LSR266" s="90"/>
      <c r="LSS266" s="89"/>
      <c r="LST266" s="87"/>
      <c r="LSU266" s="87"/>
      <c r="LSV266" s="88"/>
      <c r="LSW266" s="80"/>
      <c r="LSX266" s="87"/>
      <c r="LSY266" s="89"/>
      <c r="LSZ266" s="89"/>
      <c r="LTA266" s="90"/>
      <c r="LTB266" s="90"/>
      <c r="LTC266" s="89"/>
      <c r="LTD266" s="87"/>
      <c r="LTE266" s="87"/>
      <c r="LTF266" s="88"/>
      <c r="LTG266" s="80"/>
      <c r="LTH266" s="87"/>
      <c r="LTI266" s="89"/>
      <c r="LTJ266" s="89"/>
      <c r="LTK266" s="90"/>
      <c r="LTL266" s="90"/>
      <c r="LTM266" s="89"/>
      <c r="LTN266" s="87"/>
      <c r="LTO266" s="87"/>
      <c r="LTP266" s="88"/>
      <c r="LTQ266" s="80"/>
      <c r="LTR266" s="87"/>
      <c r="LTS266" s="89"/>
      <c r="LTT266" s="89"/>
      <c r="LTU266" s="90"/>
      <c r="LTV266" s="90"/>
      <c r="LTW266" s="89"/>
      <c r="LTX266" s="87"/>
      <c r="LTY266" s="87"/>
      <c r="LTZ266" s="88"/>
      <c r="LUA266" s="80"/>
      <c r="LUB266" s="87"/>
      <c r="LUC266" s="89"/>
      <c r="LUD266" s="89"/>
      <c r="LUE266" s="90"/>
      <c r="LUF266" s="90"/>
      <c r="LUG266" s="89"/>
      <c r="LUH266" s="87"/>
      <c r="LUI266" s="87"/>
      <c r="LUJ266" s="88"/>
      <c r="LUK266" s="80"/>
      <c r="LUL266" s="87"/>
      <c r="LUM266" s="89"/>
      <c r="LUN266" s="89"/>
      <c r="LUO266" s="90"/>
      <c r="LUP266" s="90"/>
      <c r="LUQ266" s="89"/>
      <c r="LUR266" s="87"/>
      <c r="LUS266" s="87"/>
      <c r="LUT266" s="88"/>
      <c r="LUU266" s="80"/>
      <c r="LUV266" s="87"/>
      <c r="LUW266" s="89"/>
      <c r="LUX266" s="89"/>
      <c r="LUY266" s="90"/>
      <c r="LUZ266" s="90"/>
      <c r="LVA266" s="89"/>
      <c r="LVB266" s="87"/>
      <c r="LVC266" s="87"/>
      <c r="LVD266" s="88"/>
      <c r="LVE266" s="80"/>
      <c r="LVF266" s="87"/>
      <c r="LVG266" s="89"/>
      <c r="LVH266" s="89"/>
      <c r="LVI266" s="90"/>
      <c r="LVJ266" s="90"/>
      <c r="LVK266" s="89"/>
      <c r="LVL266" s="87"/>
      <c r="LVM266" s="87"/>
      <c r="LVN266" s="88"/>
      <c r="LVO266" s="80"/>
      <c r="LVP266" s="87"/>
      <c r="LVQ266" s="89"/>
      <c r="LVR266" s="89"/>
      <c r="LVS266" s="90"/>
      <c r="LVT266" s="90"/>
      <c r="LVU266" s="89"/>
      <c r="LVV266" s="87"/>
      <c r="LVW266" s="87"/>
      <c r="LVX266" s="88"/>
      <c r="LVY266" s="80"/>
      <c r="LVZ266" s="87"/>
      <c r="LWA266" s="89"/>
      <c r="LWB266" s="89"/>
      <c r="LWC266" s="90"/>
      <c r="LWD266" s="90"/>
      <c r="LWE266" s="89"/>
      <c r="LWF266" s="87"/>
      <c r="LWG266" s="87"/>
      <c r="LWH266" s="88"/>
      <c r="LWI266" s="80"/>
      <c r="LWJ266" s="87"/>
      <c r="LWK266" s="89"/>
      <c r="LWL266" s="89"/>
      <c r="LWM266" s="90"/>
      <c r="LWN266" s="90"/>
      <c r="LWO266" s="89"/>
      <c r="LWP266" s="87"/>
      <c r="LWQ266" s="87"/>
      <c r="LWR266" s="88"/>
      <c r="LWS266" s="80"/>
      <c r="LWT266" s="87"/>
      <c r="LWU266" s="89"/>
      <c r="LWV266" s="89"/>
      <c r="LWW266" s="90"/>
      <c r="LWX266" s="90"/>
      <c r="LWY266" s="89"/>
      <c r="LWZ266" s="87"/>
      <c r="LXA266" s="87"/>
      <c r="LXB266" s="88"/>
      <c r="LXC266" s="80"/>
      <c r="LXD266" s="87"/>
      <c r="LXE266" s="89"/>
      <c r="LXF266" s="89"/>
      <c r="LXG266" s="90"/>
      <c r="LXH266" s="90"/>
      <c r="LXI266" s="89"/>
      <c r="LXJ266" s="87"/>
      <c r="LXK266" s="87"/>
      <c r="LXL266" s="88"/>
      <c r="LXM266" s="80"/>
      <c r="LXN266" s="87"/>
      <c r="LXO266" s="89"/>
      <c r="LXP266" s="89"/>
      <c r="LXQ266" s="90"/>
      <c r="LXR266" s="90"/>
      <c r="LXS266" s="89"/>
      <c r="LXT266" s="87"/>
      <c r="LXU266" s="87"/>
      <c r="LXV266" s="88"/>
      <c r="LXW266" s="80"/>
      <c r="LXX266" s="87"/>
      <c r="LXY266" s="89"/>
      <c r="LXZ266" s="89"/>
      <c r="LYA266" s="90"/>
      <c r="LYB266" s="90"/>
      <c r="LYC266" s="89"/>
      <c r="LYD266" s="87"/>
      <c r="LYE266" s="87"/>
      <c r="LYF266" s="88"/>
      <c r="LYG266" s="80"/>
      <c r="LYH266" s="87"/>
      <c r="LYI266" s="89"/>
      <c r="LYJ266" s="89"/>
      <c r="LYK266" s="90"/>
      <c r="LYL266" s="90"/>
      <c r="LYM266" s="89"/>
      <c r="LYN266" s="87"/>
      <c r="LYO266" s="87"/>
      <c r="LYP266" s="88"/>
      <c r="LYQ266" s="80"/>
      <c r="LYR266" s="87"/>
      <c r="LYS266" s="89"/>
      <c r="LYT266" s="89"/>
      <c r="LYU266" s="90"/>
      <c r="LYV266" s="90"/>
      <c r="LYW266" s="89"/>
      <c r="LYX266" s="87"/>
      <c r="LYY266" s="87"/>
      <c r="LYZ266" s="88"/>
      <c r="LZA266" s="80"/>
      <c r="LZB266" s="87"/>
      <c r="LZC266" s="89"/>
      <c r="LZD266" s="89"/>
      <c r="LZE266" s="90"/>
      <c r="LZF266" s="90"/>
      <c r="LZG266" s="89"/>
      <c r="LZH266" s="87"/>
      <c r="LZI266" s="87"/>
      <c r="LZJ266" s="88"/>
      <c r="LZK266" s="80"/>
      <c r="LZL266" s="87"/>
      <c r="LZM266" s="89"/>
      <c r="LZN266" s="89"/>
      <c r="LZO266" s="90"/>
      <c r="LZP266" s="90"/>
      <c r="LZQ266" s="89"/>
      <c r="LZR266" s="87"/>
      <c r="LZS266" s="87"/>
      <c r="LZT266" s="88"/>
      <c r="LZU266" s="80"/>
      <c r="LZV266" s="87"/>
      <c r="LZW266" s="89"/>
      <c r="LZX266" s="89"/>
      <c r="LZY266" s="90"/>
      <c r="LZZ266" s="90"/>
      <c r="MAA266" s="89"/>
      <c r="MAB266" s="87"/>
      <c r="MAC266" s="87"/>
      <c r="MAD266" s="88"/>
      <c r="MAE266" s="80"/>
      <c r="MAF266" s="87"/>
      <c r="MAG266" s="89"/>
      <c r="MAH266" s="89"/>
      <c r="MAI266" s="90"/>
      <c r="MAJ266" s="90"/>
      <c r="MAK266" s="89"/>
      <c r="MAL266" s="87"/>
      <c r="MAM266" s="87"/>
      <c r="MAN266" s="88"/>
      <c r="MAO266" s="80"/>
      <c r="MAP266" s="87"/>
      <c r="MAQ266" s="89"/>
      <c r="MAR266" s="89"/>
      <c r="MAS266" s="90"/>
      <c r="MAT266" s="90"/>
      <c r="MAU266" s="89"/>
      <c r="MAV266" s="87"/>
      <c r="MAW266" s="87"/>
      <c r="MAX266" s="88"/>
      <c r="MAY266" s="80"/>
      <c r="MAZ266" s="87"/>
      <c r="MBA266" s="89"/>
      <c r="MBB266" s="89"/>
      <c r="MBC266" s="90"/>
      <c r="MBD266" s="90"/>
      <c r="MBE266" s="89"/>
      <c r="MBF266" s="87"/>
      <c r="MBG266" s="87"/>
      <c r="MBH266" s="88"/>
      <c r="MBI266" s="80"/>
      <c r="MBJ266" s="87"/>
      <c r="MBK266" s="89"/>
      <c r="MBL266" s="89"/>
      <c r="MBM266" s="90"/>
      <c r="MBN266" s="90"/>
      <c r="MBO266" s="89"/>
      <c r="MBP266" s="87"/>
      <c r="MBQ266" s="87"/>
      <c r="MBR266" s="88"/>
      <c r="MBS266" s="80"/>
      <c r="MBT266" s="87"/>
      <c r="MBU266" s="89"/>
      <c r="MBV266" s="89"/>
      <c r="MBW266" s="90"/>
      <c r="MBX266" s="90"/>
      <c r="MBY266" s="89"/>
      <c r="MBZ266" s="87"/>
      <c r="MCA266" s="87"/>
      <c r="MCB266" s="88"/>
      <c r="MCC266" s="80"/>
      <c r="MCD266" s="87"/>
      <c r="MCE266" s="89"/>
      <c r="MCF266" s="89"/>
      <c r="MCG266" s="90"/>
      <c r="MCH266" s="90"/>
      <c r="MCI266" s="89"/>
      <c r="MCJ266" s="87"/>
      <c r="MCK266" s="87"/>
      <c r="MCL266" s="88"/>
      <c r="MCM266" s="80"/>
      <c r="MCN266" s="87"/>
      <c r="MCO266" s="89"/>
      <c r="MCP266" s="89"/>
      <c r="MCQ266" s="90"/>
      <c r="MCR266" s="90"/>
      <c r="MCS266" s="89"/>
      <c r="MCT266" s="87"/>
      <c r="MCU266" s="87"/>
      <c r="MCV266" s="88"/>
      <c r="MCW266" s="80"/>
      <c r="MCX266" s="87"/>
      <c r="MCY266" s="89"/>
      <c r="MCZ266" s="89"/>
      <c r="MDA266" s="90"/>
      <c r="MDB266" s="90"/>
      <c r="MDC266" s="89"/>
      <c r="MDD266" s="87"/>
      <c r="MDE266" s="87"/>
      <c r="MDF266" s="88"/>
      <c r="MDG266" s="80"/>
      <c r="MDH266" s="87"/>
      <c r="MDI266" s="89"/>
      <c r="MDJ266" s="89"/>
      <c r="MDK266" s="90"/>
      <c r="MDL266" s="90"/>
      <c r="MDM266" s="89"/>
      <c r="MDN266" s="87"/>
      <c r="MDO266" s="87"/>
      <c r="MDP266" s="88"/>
      <c r="MDQ266" s="80"/>
      <c r="MDR266" s="87"/>
      <c r="MDS266" s="89"/>
      <c r="MDT266" s="89"/>
      <c r="MDU266" s="90"/>
      <c r="MDV266" s="90"/>
      <c r="MDW266" s="89"/>
      <c r="MDX266" s="87"/>
      <c r="MDY266" s="87"/>
      <c r="MDZ266" s="88"/>
      <c r="MEA266" s="80"/>
      <c r="MEB266" s="87"/>
      <c r="MEC266" s="89"/>
      <c r="MED266" s="89"/>
      <c r="MEE266" s="90"/>
      <c r="MEF266" s="90"/>
      <c r="MEG266" s="89"/>
      <c r="MEH266" s="87"/>
      <c r="MEI266" s="87"/>
      <c r="MEJ266" s="88"/>
      <c r="MEK266" s="80"/>
      <c r="MEL266" s="87"/>
      <c r="MEM266" s="89"/>
      <c r="MEN266" s="89"/>
      <c r="MEO266" s="90"/>
      <c r="MEP266" s="90"/>
      <c r="MEQ266" s="89"/>
      <c r="MER266" s="87"/>
      <c r="MES266" s="87"/>
      <c r="MET266" s="88"/>
      <c r="MEU266" s="80"/>
      <c r="MEV266" s="87"/>
      <c r="MEW266" s="89"/>
      <c r="MEX266" s="89"/>
      <c r="MEY266" s="90"/>
      <c r="MEZ266" s="90"/>
      <c r="MFA266" s="89"/>
      <c r="MFB266" s="87"/>
      <c r="MFC266" s="87"/>
      <c r="MFD266" s="88"/>
      <c r="MFE266" s="80"/>
      <c r="MFF266" s="87"/>
      <c r="MFG266" s="89"/>
      <c r="MFH266" s="89"/>
      <c r="MFI266" s="90"/>
      <c r="MFJ266" s="90"/>
      <c r="MFK266" s="89"/>
      <c r="MFL266" s="87"/>
      <c r="MFM266" s="87"/>
      <c r="MFN266" s="88"/>
      <c r="MFO266" s="80"/>
      <c r="MFP266" s="87"/>
      <c r="MFQ266" s="89"/>
      <c r="MFR266" s="89"/>
      <c r="MFS266" s="90"/>
      <c r="MFT266" s="90"/>
      <c r="MFU266" s="89"/>
      <c r="MFV266" s="87"/>
      <c r="MFW266" s="87"/>
      <c r="MFX266" s="88"/>
      <c r="MFY266" s="80"/>
      <c r="MFZ266" s="87"/>
      <c r="MGA266" s="89"/>
      <c r="MGB266" s="89"/>
      <c r="MGC266" s="90"/>
      <c r="MGD266" s="90"/>
      <c r="MGE266" s="89"/>
      <c r="MGF266" s="87"/>
      <c r="MGG266" s="87"/>
      <c r="MGH266" s="88"/>
      <c r="MGI266" s="80"/>
      <c r="MGJ266" s="87"/>
      <c r="MGK266" s="89"/>
      <c r="MGL266" s="89"/>
      <c r="MGM266" s="90"/>
      <c r="MGN266" s="90"/>
      <c r="MGO266" s="89"/>
      <c r="MGP266" s="87"/>
      <c r="MGQ266" s="87"/>
      <c r="MGR266" s="88"/>
      <c r="MGS266" s="80"/>
      <c r="MGT266" s="87"/>
      <c r="MGU266" s="89"/>
      <c r="MGV266" s="89"/>
      <c r="MGW266" s="90"/>
      <c r="MGX266" s="90"/>
      <c r="MGY266" s="89"/>
      <c r="MGZ266" s="87"/>
      <c r="MHA266" s="87"/>
      <c r="MHB266" s="88"/>
      <c r="MHC266" s="80"/>
      <c r="MHD266" s="87"/>
      <c r="MHE266" s="89"/>
      <c r="MHF266" s="89"/>
      <c r="MHG266" s="90"/>
      <c r="MHH266" s="90"/>
      <c r="MHI266" s="89"/>
      <c r="MHJ266" s="87"/>
      <c r="MHK266" s="87"/>
      <c r="MHL266" s="88"/>
      <c r="MHM266" s="80"/>
      <c r="MHN266" s="87"/>
      <c r="MHO266" s="89"/>
      <c r="MHP266" s="89"/>
      <c r="MHQ266" s="90"/>
      <c r="MHR266" s="90"/>
      <c r="MHS266" s="89"/>
      <c r="MHT266" s="87"/>
      <c r="MHU266" s="87"/>
      <c r="MHV266" s="88"/>
      <c r="MHW266" s="80"/>
      <c r="MHX266" s="87"/>
      <c r="MHY266" s="89"/>
      <c r="MHZ266" s="89"/>
      <c r="MIA266" s="90"/>
      <c r="MIB266" s="90"/>
      <c r="MIC266" s="89"/>
      <c r="MID266" s="87"/>
      <c r="MIE266" s="87"/>
      <c r="MIF266" s="88"/>
      <c r="MIG266" s="80"/>
      <c r="MIH266" s="87"/>
      <c r="MII266" s="89"/>
      <c r="MIJ266" s="89"/>
      <c r="MIK266" s="90"/>
      <c r="MIL266" s="90"/>
      <c r="MIM266" s="89"/>
      <c r="MIN266" s="87"/>
      <c r="MIO266" s="87"/>
      <c r="MIP266" s="88"/>
      <c r="MIQ266" s="80"/>
      <c r="MIR266" s="87"/>
      <c r="MIS266" s="89"/>
      <c r="MIT266" s="89"/>
      <c r="MIU266" s="90"/>
      <c r="MIV266" s="90"/>
      <c r="MIW266" s="89"/>
      <c r="MIX266" s="87"/>
      <c r="MIY266" s="87"/>
      <c r="MIZ266" s="88"/>
      <c r="MJA266" s="80"/>
      <c r="MJB266" s="87"/>
      <c r="MJC266" s="89"/>
      <c r="MJD266" s="89"/>
      <c r="MJE266" s="90"/>
      <c r="MJF266" s="90"/>
      <c r="MJG266" s="89"/>
      <c r="MJH266" s="87"/>
      <c r="MJI266" s="87"/>
      <c r="MJJ266" s="88"/>
      <c r="MJK266" s="80"/>
      <c r="MJL266" s="87"/>
      <c r="MJM266" s="89"/>
      <c r="MJN266" s="89"/>
      <c r="MJO266" s="90"/>
      <c r="MJP266" s="90"/>
      <c r="MJQ266" s="89"/>
      <c r="MJR266" s="87"/>
      <c r="MJS266" s="87"/>
      <c r="MJT266" s="88"/>
      <c r="MJU266" s="80"/>
      <c r="MJV266" s="87"/>
      <c r="MJW266" s="89"/>
      <c r="MJX266" s="89"/>
      <c r="MJY266" s="90"/>
      <c r="MJZ266" s="90"/>
      <c r="MKA266" s="89"/>
      <c r="MKB266" s="87"/>
      <c r="MKC266" s="87"/>
      <c r="MKD266" s="88"/>
      <c r="MKE266" s="80"/>
      <c r="MKF266" s="87"/>
      <c r="MKG266" s="89"/>
      <c r="MKH266" s="89"/>
      <c r="MKI266" s="90"/>
      <c r="MKJ266" s="90"/>
      <c r="MKK266" s="89"/>
      <c r="MKL266" s="87"/>
      <c r="MKM266" s="87"/>
      <c r="MKN266" s="88"/>
      <c r="MKO266" s="80"/>
      <c r="MKP266" s="87"/>
      <c r="MKQ266" s="89"/>
      <c r="MKR266" s="89"/>
      <c r="MKS266" s="90"/>
      <c r="MKT266" s="90"/>
      <c r="MKU266" s="89"/>
      <c r="MKV266" s="87"/>
      <c r="MKW266" s="87"/>
      <c r="MKX266" s="88"/>
      <c r="MKY266" s="80"/>
      <c r="MKZ266" s="87"/>
      <c r="MLA266" s="89"/>
      <c r="MLB266" s="89"/>
      <c r="MLC266" s="90"/>
      <c r="MLD266" s="90"/>
      <c r="MLE266" s="89"/>
      <c r="MLF266" s="87"/>
      <c r="MLG266" s="87"/>
      <c r="MLH266" s="88"/>
      <c r="MLI266" s="80"/>
      <c r="MLJ266" s="87"/>
      <c r="MLK266" s="89"/>
      <c r="MLL266" s="89"/>
      <c r="MLM266" s="90"/>
      <c r="MLN266" s="90"/>
      <c r="MLO266" s="89"/>
      <c r="MLP266" s="87"/>
      <c r="MLQ266" s="87"/>
      <c r="MLR266" s="88"/>
      <c r="MLS266" s="80"/>
      <c r="MLT266" s="87"/>
      <c r="MLU266" s="89"/>
      <c r="MLV266" s="89"/>
      <c r="MLW266" s="90"/>
      <c r="MLX266" s="90"/>
      <c r="MLY266" s="89"/>
      <c r="MLZ266" s="87"/>
      <c r="MMA266" s="87"/>
      <c r="MMB266" s="88"/>
      <c r="MMC266" s="80"/>
      <c r="MMD266" s="87"/>
      <c r="MME266" s="89"/>
      <c r="MMF266" s="89"/>
      <c r="MMG266" s="90"/>
      <c r="MMH266" s="90"/>
      <c r="MMI266" s="89"/>
      <c r="MMJ266" s="87"/>
      <c r="MMK266" s="87"/>
      <c r="MML266" s="88"/>
      <c r="MMM266" s="80"/>
      <c r="MMN266" s="87"/>
      <c r="MMO266" s="89"/>
      <c r="MMP266" s="89"/>
      <c r="MMQ266" s="90"/>
      <c r="MMR266" s="90"/>
      <c r="MMS266" s="89"/>
      <c r="MMT266" s="87"/>
      <c r="MMU266" s="87"/>
      <c r="MMV266" s="88"/>
      <c r="MMW266" s="80"/>
      <c r="MMX266" s="87"/>
      <c r="MMY266" s="89"/>
      <c r="MMZ266" s="89"/>
      <c r="MNA266" s="90"/>
      <c r="MNB266" s="90"/>
      <c r="MNC266" s="89"/>
      <c r="MND266" s="87"/>
      <c r="MNE266" s="87"/>
      <c r="MNF266" s="88"/>
      <c r="MNG266" s="80"/>
      <c r="MNH266" s="87"/>
      <c r="MNI266" s="89"/>
      <c r="MNJ266" s="89"/>
      <c r="MNK266" s="90"/>
      <c r="MNL266" s="90"/>
      <c r="MNM266" s="89"/>
      <c r="MNN266" s="87"/>
      <c r="MNO266" s="87"/>
      <c r="MNP266" s="88"/>
      <c r="MNQ266" s="80"/>
      <c r="MNR266" s="87"/>
      <c r="MNS266" s="89"/>
      <c r="MNT266" s="89"/>
      <c r="MNU266" s="90"/>
      <c r="MNV266" s="90"/>
      <c r="MNW266" s="89"/>
      <c r="MNX266" s="87"/>
      <c r="MNY266" s="87"/>
      <c r="MNZ266" s="88"/>
      <c r="MOA266" s="80"/>
      <c r="MOB266" s="87"/>
      <c r="MOC266" s="89"/>
      <c r="MOD266" s="89"/>
      <c r="MOE266" s="90"/>
      <c r="MOF266" s="90"/>
      <c r="MOG266" s="89"/>
      <c r="MOH266" s="87"/>
      <c r="MOI266" s="87"/>
      <c r="MOJ266" s="88"/>
      <c r="MOK266" s="80"/>
      <c r="MOL266" s="87"/>
      <c r="MOM266" s="89"/>
      <c r="MON266" s="89"/>
      <c r="MOO266" s="90"/>
      <c r="MOP266" s="90"/>
      <c r="MOQ266" s="89"/>
      <c r="MOR266" s="87"/>
      <c r="MOS266" s="87"/>
      <c r="MOT266" s="88"/>
      <c r="MOU266" s="80"/>
      <c r="MOV266" s="87"/>
      <c r="MOW266" s="89"/>
      <c r="MOX266" s="89"/>
      <c r="MOY266" s="90"/>
      <c r="MOZ266" s="90"/>
      <c r="MPA266" s="89"/>
      <c r="MPB266" s="87"/>
      <c r="MPC266" s="87"/>
      <c r="MPD266" s="88"/>
      <c r="MPE266" s="80"/>
      <c r="MPF266" s="87"/>
      <c r="MPG266" s="89"/>
      <c r="MPH266" s="89"/>
      <c r="MPI266" s="90"/>
      <c r="MPJ266" s="90"/>
      <c r="MPK266" s="89"/>
      <c r="MPL266" s="87"/>
      <c r="MPM266" s="87"/>
      <c r="MPN266" s="88"/>
      <c r="MPO266" s="80"/>
      <c r="MPP266" s="87"/>
      <c r="MPQ266" s="89"/>
      <c r="MPR266" s="89"/>
      <c r="MPS266" s="90"/>
      <c r="MPT266" s="90"/>
      <c r="MPU266" s="89"/>
      <c r="MPV266" s="87"/>
      <c r="MPW266" s="87"/>
      <c r="MPX266" s="88"/>
      <c r="MPY266" s="80"/>
      <c r="MPZ266" s="87"/>
      <c r="MQA266" s="89"/>
      <c r="MQB266" s="89"/>
      <c r="MQC266" s="90"/>
      <c r="MQD266" s="90"/>
      <c r="MQE266" s="89"/>
      <c r="MQF266" s="87"/>
      <c r="MQG266" s="87"/>
      <c r="MQH266" s="88"/>
      <c r="MQI266" s="80"/>
      <c r="MQJ266" s="87"/>
      <c r="MQK266" s="89"/>
      <c r="MQL266" s="89"/>
      <c r="MQM266" s="90"/>
      <c r="MQN266" s="90"/>
      <c r="MQO266" s="89"/>
      <c r="MQP266" s="87"/>
      <c r="MQQ266" s="87"/>
      <c r="MQR266" s="88"/>
      <c r="MQS266" s="80"/>
      <c r="MQT266" s="87"/>
      <c r="MQU266" s="89"/>
      <c r="MQV266" s="89"/>
      <c r="MQW266" s="90"/>
      <c r="MQX266" s="90"/>
      <c r="MQY266" s="89"/>
      <c r="MQZ266" s="87"/>
      <c r="MRA266" s="87"/>
      <c r="MRB266" s="88"/>
      <c r="MRC266" s="80"/>
      <c r="MRD266" s="87"/>
      <c r="MRE266" s="89"/>
      <c r="MRF266" s="89"/>
      <c r="MRG266" s="90"/>
      <c r="MRH266" s="90"/>
      <c r="MRI266" s="89"/>
      <c r="MRJ266" s="87"/>
      <c r="MRK266" s="87"/>
      <c r="MRL266" s="88"/>
      <c r="MRM266" s="80"/>
      <c r="MRN266" s="87"/>
      <c r="MRO266" s="89"/>
      <c r="MRP266" s="89"/>
      <c r="MRQ266" s="90"/>
      <c r="MRR266" s="90"/>
      <c r="MRS266" s="89"/>
      <c r="MRT266" s="87"/>
      <c r="MRU266" s="87"/>
      <c r="MRV266" s="88"/>
      <c r="MRW266" s="80"/>
      <c r="MRX266" s="87"/>
      <c r="MRY266" s="89"/>
      <c r="MRZ266" s="89"/>
      <c r="MSA266" s="90"/>
      <c r="MSB266" s="90"/>
      <c r="MSC266" s="89"/>
      <c r="MSD266" s="87"/>
      <c r="MSE266" s="87"/>
      <c r="MSF266" s="88"/>
      <c r="MSG266" s="80"/>
      <c r="MSH266" s="87"/>
      <c r="MSI266" s="89"/>
      <c r="MSJ266" s="89"/>
      <c r="MSK266" s="90"/>
      <c r="MSL266" s="90"/>
      <c r="MSM266" s="89"/>
      <c r="MSN266" s="87"/>
      <c r="MSO266" s="87"/>
      <c r="MSP266" s="88"/>
      <c r="MSQ266" s="80"/>
      <c r="MSR266" s="87"/>
      <c r="MSS266" s="89"/>
      <c r="MST266" s="89"/>
      <c r="MSU266" s="90"/>
      <c r="MSV266" s="90"/>
      <c r="MSW266" s="89"/>
      <c r="MSX266" s="87"/>
      <c r="MSY266" s="87"/>
      <c r="MSZ266" s="88"/>
      <c r="MTA266" s="80"/>
      <c r="MTB266" s="87"/>
      <c r="MTC266" s="89"/>
      <c r="MTD266" s="89"/>
      <c r="MTE266" s="90"/>
      <c r="MTF266" s="90"/>
      <c r="MTG266" s="89"/>
      <c r="MTH266" s="87"/>
      <c r="MTI266" s="87"/>
      <c r="MTJ266" s="88"/>
      <c r="MTK266" s="80"/>
      <c r="MTL266" s="87"/>
      <c r="MTM266" s="89"/>
      <c r="MTN266" s="89"/>
      <c r="MTO266" s="90"/>
      <c r="MTP266" s="90"/>
      <c r="MTQ266" s="89"/>
      <c r="MTR266" s="87"/>
      <c r="MTS266" s="87"/>
      <c r="MTT266" s="88"/>
      <c r="MTU266" s="80"/>
      <c r="MTV266" s="87"/>
      <c r="MTW266" s="89"/>
      <c r="MTX266" s="89"/>
      <c r="MTY266" s="90"/>
      <c r="MTZ266" s="90"/>
      <c r="MUA266" s="89"/>
      <c r="MUB266" s="87"/>
      <c r="MUC266" s="87"/>
      <c r="MUD266" s="88"/>
      <c r="MUE266" s="80"/>
      <c r="MUF266" s="87"/>
      <c r="MUG266" s="89"/>
      <c r="MUH266" s="89"/>
      <c r="MUI266" s="90"/>
      <c r="MUJ266" s="90"/>
      <c r="MUK266" s="89"/>
      <c r="MUL266" s="87"/>
      <c r="MUM266" s="87"/>
      <c r="MUN266" s="88"/>
      <c r="MUO266" s="80"/>
      <c r="MUP266" s="87"/>
      <c r="MUQ266" s="89"/>
      <c r="MUR266" s="89"/>
      <c r="MUS266" s="90"/>
      <c r="MUT266" s="90"/>
      <c r="MUU266" s="89"/>
      <c r="MUV266" s="87"/>
      <c r="MUW266" s="87"/>
      <c r="MUX266" s="88"/>
      <c r="MUY266" s="80"/>
      <c r="MUZ266" s="87"/>
      <c r="MVA266" s="89"/>
      <c r="MVB266" s="89"/>
      <c r="MVC266" s="90"/>
      <c r="MVD266" s="90"/>
      <c r="MVE266" s="89"/>
      <c r="MVF266" s="87"/>
      <c r="MVG266" s="87"/>
      <c r="MVH266" s="88"/>
      <c r="MVI266" s="80"/>
      <c r="MVJ266" s="87"/>
      <c r="MVK266" s="89"/>
      <c r="MVL266" s="89"/>
      <c r="MVM266" s="90"/>
      <c r="MVN266" s="90"/>
      <c r="MVO266" s="89"/>
      <c r="MVP266" s="87"/>
      <c r="MVQ266" s="87"/>
      <c r="MVR266" s="88"/>
      <c r="MVS266" s="80"/>
      <c r="MVT266" s="87"/>
      <c r="MVU266" s="89"/>
      <c r="MVV266" s="89"/>
      <c r="MVW266" s="90"/>
      <c r="MVX266" s="90"/>
      <c r="MVY266" s="89"/>
      <c r="MVZ266" s="87"/>
      <c r="MWA266" s="87"/>
      <c r="MWB266" s="88"/>
      <c r="MWC266" s="80"/>
      <c r="MWD266" s="87"/>
      <c r="MWE266" s="89"/>
      <c r="MWF266" s="89"/>
      <c r="MWG266" s="90"/>
      <c r="MWH266" s="90"/>
      <c r="MWI266" s="89"/>
      <c r="MWJ266" s="87"/>
      <c r="MWK266" s="87"/>
      <c r="MWL266" s="88"/>
      <c r="MWM266" s="80"/>
      <c r="MWN266" s="87"/>
      <c r="MWO266" s="89"/>
      <c r="MWP266" s="89"/>
      <c r="MWQ266" s="90"/>
      <c r="MWR266" s="90"/>
      <c r="MWS266" s="89"/>
      <c r="MWT266" s="87"/>
      <c r="MWU266" s="87"/>
      <c r="MWV266" s="88"/>
      <c r="MWW266" s="80"/>
      <c r="MWX266" s="87"/>
      <c r="MWY266" s="89"/>
      <c r="MWZ266" s="89"/>
      <c r="MXA266" s="90"/>
      <c r="MXB266" s="90"/>
      <c r="MXC266" s="89"/>
      <c r="MXD266" s="87"/>
      <c r="MXE266" s="87"/>
      <c r="MXF266" s="88"/>
      <c r="MXG266" s="80"/>
      <c r="MXH266" s="87"/>
      <c r="MXI266" s="89"/>
      <c r="MXJ266" s="89"/>
      <c r="MXK266" s="90"/>
      <c r="MXL266" s="90"/>
      <c r="MXM266" s="89"/>
      <c r="MXN266" s="87"/>
      <c r="MXO266" s="87"/>
      <c r="MXP266" s="88"/>
      <c r="MXQ266" s="80"/>
      <c r="MXR266" s="87"/>
      <c r="MXS266" s="89"/>
      <c r="MXT266" s="89"/>
      <c r="MXU266" s="90"/>
      <c r="MXV266" s="90"/>
      <c r="MXW266" s="89"/>
      <c r="MXX266" s="87"/>
      <c r="MXY266" s="87"/>
      <c r="MXZ266" s="88"/>
      <c r="MYA266" s="80"/>
      <c r="MYB266" s="87"/>
      <c r="MYC266" s="89"/>
      <c r="MYD266" s="89"/>
      <c r="MYE266" s="90"/>
      <c r="MYF266" s="90"/>
      <c r="MYG266" s="89"/>
      <c r="MYH266" s="87"/>
      <c r="MYI266" s="87"/>
      <c r="MYJ266" s="88"/>
      <c r="MYK266" s="80"/>
      <c r="MYL266" s="87"/>
      <c r="MYM266" s="89"/>
      <c r="MYN266" s="89"/>
      <c r="MYO266" s="90"/>
      <c r="MYP266" s="90"/>
      <c r="MYQ266" s="89"/>
      <c r="MYR266" s="87"/>
      <c r="MYS266" s="87"/>
      <c r="MYT266" s="88"/>
      <c r="MYU266" s="80"/>
      <c r="MYV266" s="87"/>
      <c r="MYW266" s="89"/>
      <c r="MYX266" s="89"/>
      <c r="MYY266" s="90"/>
      <c r="MYZ266" s="90"/>
      <c r="MZA266" s="89"/>
      <c r="MZB266" s="87"/>
      <c r="MZC266" s="87"/>
      <c r="MZD266" s="88"/>
      <c r="MZE266" s="80"/>
      <c r="MZF266" s="87"/>
      <c r="MZG266" s="89"/>
      <c r="MZH266" s="89"/>
      <c r="MZI266" s="90"/>
      <c r="MZJ266" s="90"/>
      <c r="MZK266" s="89"/>
      <c r="MZL266" s="87"/>
      <c r="MZM266" s="87"/>
      <c r="MZN266" s="88"/>
      <c r="MZO266" s="80"/>
      <c r="MZP266" s="87"/>
      <c r="MZQ266" s="89"/>
      <c r="MZR266" s="89"/>
      <c r="MZS266" s="90"/>
      <c r="MZT266" s="90"/>
      <c r="MZU266" s="89"/>
      <c r="MZV266" s="87"/>
      <c r="MZW266" s="87"/>
      <c r="MZX266" s="88"/>
      <c r="MZY266" s="80"/>
      <c r="MZZ266" s="87"/>
      <c r="NAA266" s="89"/>
      <c r="NAB266" s="89"/>
      <c r="NAC266" s="90"/>
      <c r="NAD266" s="90"/>
      <c r="NAE266" s="89"/>
      <c r="NAF266" s="87"/>
      <c r="NAG266" s="87"/>
      <c r="NAH266" s="88"/>
      <c r="NAI266" s="80"/>
      <c r="NAJ266" s="87"/>
      <c r="NAK266" s="89"/>
      <c r="NAL266" s="89"/>
      <c r="NAM266" s="90"/>
      <c r="NAN266" s="90"/>
      <c r="NAO266" s="89"/>
      <c r="NAP266" s="87"/>
      <c r="NAQ266" s="87"/>
      <c r="NAR266" s="88"/>
      <c r="NAS266" s="80"/>
      <c r="NAT266" s="87"/>
      <c r="NAU266" s="89"/>
      <c r="NAV266" s="89"/>
      <c r="NAW266" s="90"/>
      <c r="NAX266" s="90"/>
      <c r="NAY266" s="89"/>
      <c r="NAZ266" s="87"/>
      <c r="NBA266" s="87"/>
      <c r="NBB266" s="88"/>
      <c r="NBC266" s="80"/>
      <c r="NBD266" s="87"/>
      <c r="NBE266" s="89"/>
      <c r="NBF266" s="89"/>
      <c r="NBG266" s="90"/>
      <c r="NBH266" s="90"/>
      <c r="NBI266" s="89"/>
      <c r="NBJ266" s="87"/>
      <c r="NBK266" s="87"/>
      <c r="NBL266" s="88"/>
      <c r="NBM266" s="80"/>
      <c r="NBN266" s="87"/>
      <c r="NBO266" s="89"/>
      <c r="NBP266" s="89"/>
      <c r="NBQ266" s="90"/>
      <c r="NBR266" s="90"/>
      <c r="NBS266" s="89"/>
      <c r="NBT266" s="87"/>
      <c r="NBU266" s="87"/>
      <c r="NBV266" s="88"/>
      <c r="NBW266" s="80"/>
      <c r="NBX266" s="87"/>
      <c r="NBY266" s="89"/>
      <c r="NBZ266" s="89"/>
      <c r="NCA266" s="90"/>
      <c r="NCB266" s="90"/>
      <c r="NCC266" s="89"/>
      <c r="NCD266" s="87"/>
      <c r="NCE266" s="87"/>
      <c r="NCF266" s="88"/>
      <c r="NCG266" s="80"/>
      <c r="NCH266" s="87"/>
      <c r="NCI266" s="89"/>
      <c r="NCJ266" s="89"/>
      <c r="NCK266" s="90"/>
      <c r="NCL266" s="90"/>
      <c r="NCM266" s="89"/>
      <c r="NCN266" s="87"/>
      <c r="NCO266" s="87"/>
      <c r="NCP266" s="88"/>
      <c r="NCQ266" s="80"/>
      <c r="NCR266" s="87"/>
      <c r="NCS266" s="89"/>
      <c r="NCT266" s="89"/>
      <c r="NCU266" s="90"/>
      <c r="NCV266" s="90"/>
      <c r="NCW266" s="89"/>
      <c r="NCX266" s="87"/>
      <c r="NCY266" s="87"/>
      <c r="NCZ266" s="88"/>
      <c r="NDA266" s="80"/>
      <c r="NDB266" s="87"/>
      <c r="NDC266" s="89"/>
      <c r="NDD266" s="89"/>
      <c r="NDE266" s="90"/>
      <c r="NDF266" s="90"/>
      <c r="NDG266" s="89"/>
      <c r="NDH266" s="87"/>
      <c r="NDI266" s="87"/>
      <c r="NDJ266" s="88"/>
      <c r="NDK266" s="80"/>
      <c r="NDL266" s="87"/>
      <c r="NDM266" s="89"/>
      <c r="NDN266" s="89"/>
      <c r="NDO266" s="90"/>
      <c r="NDP266" s="90"/>
      <c r="NDQ266" s="89"/>
      <c r="NDR266" s="87"/>
      <c r="NDS266" s="87"/>
      <c r="NDT266" s="88"/>
      <c r="NDU266" s="80"/>
      <c r="NDV266" s="87"/>
      <c r="NDW266" s="89"/>
      <c r="NDX266" s="89"/>
      <c r="NDY266" s="90"/>
      <c r="NDZ266" s="90"/>
      <c r="NEA266" s="89"/>
      <c r="NEB266" s="87"/>
      <c r="NEC266" s="87"/>
      <c r="NED266" s="88"/>
      <c r="NEE266" s="80"/>
      <c r="NEF266" s="87"/>
      <c r="NEG266" s="89"/>
      <c r="NEH266" s="89"/>
      <c r="NEI266" s="90"/>
      <c r="NEJ266" s="90"/>
      <c r="NEK266" s="89"/>
      <c r="NEL266" s="87"/>
      <c r="NEM266" s="87"/>
      <c r="NEN266" s="88"/>
      <c r="NEO266" s="80"/>
      <c r="NEP266" s="87"/>
      <c r="NEQ266" s="89"/>
      <c r="NER266" s="89"/>
      <c r="NES266" s="90"/>
      <c r="NET266" s="90"/>
      <c r="NEU266" s="89"/>
      <c r="NEV266" s="87"/>
      <c r="NEW266" s="87"/>
      <c r="NEX266" s="88"/>
      <c r="NEY266" s="80"/>
      <c r="NEZ266" s="87"/>
      <c r="NFA266" s="89"/>
      <c r="NFB266" s="89"/>
      <c r="NFC266" s="90"/>
      <c r="NFD266" s="90"/>
      <c r="NFE266" s="89"/>
      <c r="NFF266" s="87"/>
      <c r="NFG266" s="87"/>
      <c r="NFH266" s="88"/>
      <c r="NFI266" s="80"/>
      <c r="NFJ266" s="87"/>
      <c r="NFK266" s="89"/>
      <c r="NFL266" s="89"/>
      <c r="NFM266" s="90"/>
      <c r="NFN266" s="90"/>
      <c r="NFO266" s="89"/>
      <c r="NFP266" s="87"/>
      <c r="NFQ266" s="87"/>
      <c r="NFR266" s="88"/>
      <c r="NFS266" s="80"/>
      <c r="NFT266" s="87"/>
      <c r="NFU266" s="89"/>
      <c r="NFV266" s="89"/>
      <c r="NFW266" s="90"/>
      <c r="NFX266" s="90"/>
      <c r="NFY266" s="89"/>
      <c r="NFZ266" s="87"/>
      <c r="NGA266" s="87"/>
      <c r="NGB266" s="88"/>
      <c r="NGC266" s="80"/>
      <c r="NGD266" s="87"/>
      <c r="NGE266" s="89"/>
      <c r="NGF266" s="89"/>
      <c r="NGG266" s="90"/>
      <c r="NGH266" s="90"/>
      <c r="NGI266" s="89"/>
      <c r="NGJ266" s="87"/>
      <c r="NGK266" s="87"/>
      <c r="NGL266" s="88"/>
      <c r="NGM266" s="80"/>
      <c r="NGN266" s="87"/>
      <c r="NGO266" s="89"/>
      <c r="NGP266" s="89"/>
      <c r="NGQ266" s="90"/>
      <c r="NGR266" s="90"/>
      <c r="NGS266" s="89"/>
      <c r="NGT266" s="87"/>
      <c r="NGU266" s="87"/>
      <c r="NGV266" s="88"/>
      <c r="NGW266" s="80"/>
      <c r="NGX266" s="87"/>
      <c r="NGY266" s="89"/>
      <c r="NGZ266" s="89"/>
      <c r="NHA266" s="90"/>
      <c r="NHB266" s="90"/>
      <c r="NHC266" s="89"/>
      <c r="NHD266" s="87"/>
      <c r="NHE266" s="87"/>
      <c r="NHF266" s="88"/>
      <c r="NHG266" s="80"/>
      <c r="NHH266" s="87"/>
      <c r="NHI266" s="89"/>
      <c r="NHJ266" s="89"/>
      <c r="NHK266" s="90"/>
      <c r="NHL266" s="90"/>
      <c r="NHM266" s="89"/>
      <c r="NHN266" s="87"/>
      <c r="NHO266" s="87"/>
      <c r="NHP266" s="88"/>
      <c r="NHQ266" s="80"/>
      <c r="NHR266" s="87"/>
      <c r="NHS266" s="89"/>
      <c r="NHT266" s="89"/>
      <c r="NHU266" s="90"/>
      <c r="NHV266" s="90"/>
      <c r="NHW266" s="89"/>
      <c r="NHX266" s="87"/>
      <c r="NHY266" s="87"/>
      <c r="NHZ266" s="88"/>
      <c r="NIA266" s="80"/>
      <c r="NIB266" s="87"/>
      <c r="NIC266" s="89"/>
      <c r="NID266" s="89"/>
      <c r="NIE266" s="90"/>
      <c r="NIF266" s="90"/>
      <c r="NIG266" s="89"/>
      <c r="NIH266" s="87"/>
      <c r="NII266" s="87"/>
      <c r="NIJ266" s="88"/>
      <c r="NIK266" s="80"/>
      <c r="NIL266" s="87"/>
      <c r="NIM266" s="89"/>
      <c r="NIN266" s="89"/>
      <c r="NIO266" s="90"/>
      <c r="NIP266" s="90"/>
      <c r="NIQ266" s="89"/>
      <c r="NIR266" s="87"/>
      <c r="NIS266" s="87"/>
      <c r="NIT266" s="88"/>
      <c r="NIU266" s="80"/>
      <c r="NIV266" s="87"/>
      <c r="NIW266" s="89"/>
      <c r="NIX266" s="89"/>
      <c r="NIY266" s="90"/>
      <c r="NIZ266" s="90"/>
      <c r="NJA266" s="89"/>
      <c r="NJB266" s="87"/>
      <c r="NJC266" s="87"/>
      <c r="NJD266" s="88"/>
      <c r="NJE266" s="80"/>
      <c r="NJF266" s="87"/>
      <c r="NJG266" s="89"/>
      <c r="NJH266" s="89"/>
      <c r="NJI266" s="90"/>
      <c r="NJJ266" s="90"/>
      <c r="NJK266" s="89"/>
      <c r="NJL266" s="87"/>
      <c r="NJM266" s="87"/>
      <c r="NJN266" s="88"/>
      <c r="NJO266" s="80"/>
      <c r="NJP266" s="87"/>
      <c r="NJQ266" s="89"/>
      <c r="NJR266" s="89"/>
      <c r="NJS266" s="90"/>
      <c r="NJT266" s="90"/>
      <c r="NJU266" s="89"/>
      <c r="NJV266" s="87"/>
      <c r="NJW266" s="87"/>
      <c r="NJX266" s="88"/>
      <c r="NJY266" s="80"/>
      <c r="NJZ266" s="87"/>
      <c r="NKA266" s="89"/>
      <c r="NKB266" s="89"/>
      <c r="NKC266" s="90"/>
      <c r="NKD266" s="90"/>
      <c r="NKE266" s="89"/>
      <c r="NKF266" s="87"/>
      <c r="NKG266" s="87"/>
      <c r="NKH266" s="88"/>
      <c r="NKI266" s="80"/>
      <c r="NKJ266" s="87"/>
      <c r="NKK266" s="89"/>
      <c r="NKL266" s="89"/>
      <c r="NKM266" s="90"/>
      <c r="NKN266" s="90"/>
      <c r="NKO266" s="89"/>
      <c r="NKP266" s="87"/>
      <c r="NKQ266" s="87"/>
      <c r="NKR266" s="88"/>
      <c r="NKS266" s="80"/>
      <c r="NKT266" s="87"/>
      <c r="NKU266" s="89"/>
      <c r="NKV266" s="89"/>
      <c r="NKW266" s="90"/>
      <c r="NKX266" s="90"/>
      <c r="NKY266" s="89"/>
      <c r="NKZ266" s="87"/>
      <c r="NLA266" s="87"/>
      <c r="NLB266" s="88"/>
      <c r="NLC266" s="80"/>
      <c r="NLD266" s="87"/>
      <c r="NLE266" s="89"/>
      <c r="NLF266" s="89"/>
      <c r="NLG266" s="90"/>
      <c r="NLH266" s="90"/>
      <c r="NLI266" s="89"/>
      <c r="NLJ266" s="87"/>
      <c r="NLK266" s="87"/>
      <c r="NLL266" s="88"/>
      <c r="NLM266" s="80"/>
      <c r="NLN266" s="87"/>
      <c r="NLO266" s="89"/>
      <c r="NLP266" s="89"/>
      <c r="NLQ266" s="90"/>
      <c r="NLR266" s="90"/>
      <c r="NLS266" s="89"/>
      <c r="NLT266" s="87"/>
      <c r="NLU266" s="87"/>
      <c r="NLV266" s="88"/>
      <c r="NLW266" s="80"/>
      <c r="NLX266" s="87"/>
      <c r="NLY266" s="89"/>
      <c r="NLZ266" s="89"/>
      <c r="NMA266" s="90"/>
      <c r="NMB266" s="90"/>
      <c r="NMC266" s="89"/>
      <c r="NMD266" s="87"/>
      <c r="NME266" s="87"/>
      <c r="NMF266" s="88"/>
      <c r="NMG266" s="80"/>
      <c r="NMH266" s="87"/>
      <c r="NMI266" s="89"/>
      <c r="NMJ266" s="89"/>
      <c r="NMK266" s="90"/>
      <c r="NML266" s="90"/>
      <c r="NMM266" s="89"/>
      <c r="NMN266" s="87"/>
      <c r="NMO266" s="87"/>
      <c r="NMP266" s="88"/>
      <c r="NMQ266" s="80"/>
      <c r="NMR266" s="87"/>
      <c r="NMS266" s="89"/>
      <c r="NMT266" s="89"/>
      <c r="NMU266" s="90"/>
      <c r="NMV266" s="90"/>
      <c r="NMW266" s="89"/>
      <c r="NMX266" s="87"/>
      <c r="NMY266" s="87"/>
      <c r="NMZ266" s="88"/>
      <c r="NNA266" s="80"/>
      <c r="NNB266" s="87"/>
      <c r="NNC266" s="89"/>
      <c r="NND266" s="89"/>
      <c r="NNE266" s="90"/>
      <c r="NNF266" s="90"/>
      <c r="NNG266" s="89"/>
      <c r="NNH266" s="87"/>
      <c r="NNI266" s="87"/>
      <c r="NNJ266" s="88"/>
      <c r="NNK266" s="80"/>
      <c r="NNL266" s="87"/>
      <c r="NNM266" s="89"/>
      <c r="NNN266" s="89"/>
      <c r="NNO266" s="90"/>
      <c r="NNP266" s="90"/>
      <c r="NNQ266" s="89"/>
      <c r="NNR266" s="87"/>
      <c r="NNS266" s="87"/>
      <c r="NNT266" s="88"/>
      <c r="NNU266" s="80"/>
      <c r="NNV266" s="87"/>
      <c r="NNW266" s="89"/>
      <c r="NNX266" s="89"/>
      <c r="NNY266" s="90"/>
      <c r="NNZ266" s="90"/>
      <c r="NOA266" s="89"/>
      <c r="NOB266" s="87"/>
      <c r="NOC266" s="87"/>
      <c r="NOD266" s="88"/>
      <c r="NOE266" s="80"/>
      <c r="NOF266" s="87"/>
      <c r="NOG266" s="89"/>
      <c r="NOH266" s="89"/>
      <c r="NOI266" s="90"/>
      <c r="NOJ266" s="90"/>
      <c r="NOK266" s="89"/>
      <c r="NOL266" s="87"/>
      <c r="NOM266" s="87"/>
      <c r="NON266" s="88"/>
      <c r="NOO266" s="80"/>
      <c r="NOP266" s="87"/>
      <c r="NOQ266" s="89"/>
      <c r="NOR266" s="89"/>
      <c r="NOS266" s="90"/>
      <c r="NOT266" s="90"/>
      <c r="NOU266" s="89"/>
      <c r="NOV266" s="87"/>
      <c r="NOW266" s="87"/>
      <c r="NOX266" s="88"/>
      <c r="NOY266" s="80"/>
      <c r="NOZ266" s="87"/>
      <c r="NPA266" s="89"/>
      <c r="NPB266" s="89"/>
      <c r="NPC266" s="90"/>
      <c r="NPD266" s="90"/>
      <c r="NPE266" s="89"/>
      <c r="NPF266" s="87"/>
      <c r="NPG266" s="87"/>
      <c r="NPH266" s="88"/>
      <c r="NPI266" s="80"/>
      <c r="NPJ266" s="87"/>
      <c r="NPK266" s="89"/>
      <c r="NPL266" s="89"/>
      <c r="NPM266" s="90"/>
      <c r="NPN266" s="90"/>
      <c r="NPO266" s="89"/>
      <c r="NPP266" s="87"/>
      <c r="NPQ266" s="87"/>
      <c r="NPR266" s="88"/>
      <c r="NPS266" s="80"/>
      <c r="NPT266" s="87"/>
      <c r="NPU266" s="89"/>
      <c r="NPV266" s="89"/>
      <c r="NPW266" s="90"/>
      <c r="NPX266" s="90"/>
      <c r="NPY266" s="89"/>
      <c r="NPZ266" s="87"/>
      <c r="NQA266" s="87"/>
      <c r="NQB266" s="88"/>
      <c r="NQC266" s="80"/>
      <c r="NQD266" s="87"/>
      <c r="NQE266" s="89"/>
      <c r="NQF266" s="89"/>
      <c r="NQG266" s="90"/>
      <c r="NQH266" s="90"/>
      <c r="NQI266" s="89"/>
      <c r="NQJ266" s="87"/>
      <c r="NQK266" s="87"/>
      <c r="NQL266" s="88"/>
      <c r="NQM266" s="80"/>
      <c r="NQN266" s="87"/>
      <c r="NQO266" s="89"/>
      <c r="NQP266" s="89"/>
      <c r="NQQ266" s="90"/>
      <c r="NQR266" s="90"/>
      <c r="NQS266" s="89"/>
      <c r="NQT266" s="87"/>
      <c r="NQU266" s="87"/>
      <c r="NQV266" s="88"/>
      <c r="NQW266" s="80"/>
      <c r="NQX266" s="87"/>
      <c r="NQY266" s="89"/>
      <c r="NQZ266" s="89"/>
      <c r="NRA266" s="90"/>
      <c r="NRB266" s="90"/>
      <c r="NRC266" s="89"/>
      <c r="NRD266" s="87"/>
      <c r="NRE266" s="87"/>
      <c r="NRF266" s="88"/>
      <c r="NRG266" s="80"/>
      <c r="NRH266" s="87"/>
      <c r="NRI266" s="89"/>
      <c r="NRJ266" s="89"/>
      <c r="NRK266" s="90"/>
      <c r="NRL266" s="90"/>
      <c r="NRM266" s="89"/>
      <c r="NRN266" s="87"/>
      <c r="NRO266" s="87"/>
      <c r="NRP266" s="88"/>
      <c r="NRQ266" s="80"/>
      <c r="NRR266" s="87"/>
      <c r="NRS266" s="89"/>
      <c r="NRT266" s="89"/>
      <c r="NRU266" s="90"/>
      <c r="NRV266" s="90"/>
      <c r="NRW266" s="89"/>
      <c r="NRX266" s="87"/>
      <c r="NRY266" s="87"/>
      <c r="NRZ266" s="88"/>
      <c r="NSA266" s="80"/>
      <c r="NSB266" s="87"/>
      <c r="NSC266" s="89"/>
      <c r="NSD266" s="89"/>
      <c r="NSE266" s="90"/>
      <c r="NSF266" s="90"/>
      <c r="NSG266" s="89"/>
      <c r="NSH266" s="87"/>
      <c r="NSI266" s="87"/>
      <c r="NSJ266" s="88"/>
      <c r="NSK266" s="80"/>
      <c r="NSL266" s="87"/>
      <c r="NSM266" s="89"/>
      <c r="NSN266" s="89"/>
      <c r="NSO266" s="90"/>
      <c r="NSP266" s="90"/>
      <c r="NSQ266" s="89"/>
      <c r="NSR266" s="87"/>
      <c r="NSS266" s="87"/>
      <c r="NST266" s="88"/>
      <c r="NSU266" s="80"/>
      <c r="NSV266" s="87"/>
      <c r="NSW266" s="89"/>
      <c r="NSX266" s="89"/>
      <c r="NSY266" s="90"/>
      <c r="NSZ266" s="90"/>
      <c r="NTA266" s="89"/>
      <c r="NTB266" s="87"/>
      <c r="NTC266" s="87"/>
      <c r="NTD266" s="88"/>
      <c r="NTE266" s="80"/>
      <c r="NTF266" s="87"/>
      <c r="NTG266" s="89"/>
      <c r="NTH266" s="89"/>
      <c r="NTI266" s="90"/>
      <c r="NTJ266" s="90"/>
      <c r="NTK266" s="89"/>
      <c r="NTL266" s="87"/>
      <c r="NTM266" s="87"/>
      <c r="NTN266" s="88"/>
      <c r="NTO266" s="80"/>
      <c r="NTP266" s="87"/>
      <c r="NTQ266" s="89"/>
      <c r="NTR266" s="89"/>
      <c r="NTS266" s="90"/>
      <c r="NTT266" s="90"/>
      <c r="NTU266" s="89"/>
      <c r="NTV266" s="87"/>
      <c r="NTW266" s="87"/>
      <c r="NTX266" s="88"/>
      <c r="NTY266" s="80"/>
      <c r="NTZ266" s="87"/>
      <c r="NUA266" s="89"/>
      <c r="NUB266" s="89"/>
      <c r="NUC266" s="90"/>
      <c r="NUD266" s="90"/>
      <c r="NUE266" s="89"/>
      <c r="NUF266" s="87"/>
      <c r="NUG266" s="87"/>
      <c r="NUH266" s="88"/>
      <c r="NUI266" s="80"/>
      <c r="NUJ266" s="87"/>
      <c r="NUK266" s="89"/>
      <c r="NUL266" s="89"/>
      <c r="NUM266" s="90"/>
      <c r="NUN266" s="90"/>
      <c r="NUO266" s="89"/>
      <c r="NUP266" s="87"/>
      <c r="NUQ266" s="87"/>
      <c r="NUR266" s="88"/>
      <c r="NUS266" s="80"/>
      <c r="NUT266" s="87"/>
      <c r="NUU266" s="89"/>
      <c r="NUV266" s="89"/>
      <c r="NUW266" s="90"/>
      <c r="NUX266" s="90"/>
      <c r="NUY266" s="89"/>
      <c r="NUZ266" s="87"/>
      <c r="NVA266" s="87"/>
      <c r="NVB266" s="88"/>
      <c r="NVC266" s="80"/>
      <c r="NVD266" s="87"/>
      <c r="NVE266" s="89"/>
      <c r="NVF266" s="89"/>
      <c r="NVG266" s="90"/>
      <c r="NVH266" s="90"/>
      <c r="NVI266" s="89"/>
      <c r="NVJ266" s="87"/>
      <c r="NVK266" s="87"/>
      <c r="NVL266" s="88"/>
      <c r="NVM266" s="80"/>
      <c r="NVN266" s="87"/>
      <c r="NVO266" s="89"/>
      <c r="NVP266" s="89"/>
      <c r="NVQ266" s="90"/>
      <c r="NVR266" s="90"/>
      <c r="NVS266" s="89"/>
      <c r="NVT266" s="87"/>
      <c r="NVU266" s="87"/>
      <c r="NVV266" s="88"/>
      <c r="NVW266" s="80"/>
      <c r="NVX266" s="87"/>
      <c r="NVY266" s="89"/>
      <c r="NVZ266" s="89"/>
      <c r="NWA266" s="90"/>
      <c r="NWB266" s="90"/>
      <c r="NWC266" s="89"/>
      <c r="NWD266" s="87"/>
      <c r="NWE266" s="87"/>
      <c r="NWF266" s="88"/>
      <c r="NWG266" s="80"/>
      <c r="NWH266" s="87"/>
      <c r="NWI266" s="89"/>
      <c r="NWJ266" s="89"/>
      <c r="NWK266" s="90"/>
      <c r="NWL266" s="90"/>
      <c r="NWM266" s="89"/>
      <c r="NWN266" s="87"/>
      <c r="NWO266" s="87"/>
      <c r="NWP266" s="88"/>
      <c r="NWQ266" s="80"/>
      <c r="NWR266" s="87"/>
      <c r="NWS266" s="89"/>
      <c r="NWT266" s="89"/>
      <c r="NWU266" s="90"/>
      <c r="NWV266" s="90"/>
      <c r="NWW266" s="89"/>
      <c r="NWX266" s="87"/>
      <c r="NWY266" s="87"/>
      <c r="NWZ266" s="88"/>
      <c r="NXA266" s="80"/>
      <c r="NXB266" s="87"/>
      <c r="NXC266" s="89"/>
      <c r="NXD266" s="89"/>
      <c r="NXE266" s="90"/>
      <c r="NXF266" s="90"/>
      <c r="NXG266" s="89"/>
      <c r="NXH266" s="87"/>
      <c r="NXI266" s="87"/>
      <c r="NXJ266" s="88"/>
      <c r="NXK266" s="80"/>
      <c r="NXL266" s="87"/>
      <c r="NXM266" s="89"/>
      <c r="NXN266" s="89"/>
      <c r="NXO266" s="90"/>
      <c r="NXP266" s="90"/>
      <c r="NXQ266" s="89"/>
      <c r="NXR266" s="87"/>
      <c r="NXS266" s="87"/>
      <c r="NXT266" s="88"/>
      <c r="NXU266" s="80"/>
      <c r="NXV266" s="87"/>
      <c r="NXW266" s="89"/>
      <c r="NXX266" s="89"/>
      <c r="NXY266" s="90"/>
      <c r="NXZ266" s="90"/>
      <c r="NYA266" s="89"/>
      <c r="NYB266" s="87"/>
      <c r="NYC266" s="87"/>
      <c r="NYD266" s="88"/>
      <c r="NYE266" s="80"/>
      <c r="NYF266" s="87"/>
      <c r="NYG266" s="89"/>
      <c r="NYH266" s="89"/>
      <c r="NYI266" s="90"/>
      <c r="NYJ266" s="90"/>
      <c r="NYK266" s="89"/>
      <c r="NYL266" s="87"/>
      <c r="NYM266" s="87"/>
      <c r="NYN266" s="88"/>
      <c r="NYO266" s="80"/>
      <c r="NYP266" s="87"/>
      <c r="NYQ266" s="89"/>
      <c r="NYR266" s="89"/>
      <c r="NYS266" s="90"/>
      <c r="NYT266" s="90"/>
      <c r="NYU266" s="89"/>
      <c r="NYV266" s="87"/>
      <c r="NYW266" s="87"/>
      <c r="NYX266" s="88"/>
      <c r="NYY266" s="80"/>
      <c r="NYZ266" s="87"/>
      <c r="NZA266" s="89"/>
      <c r="NZB266" s="89"/>
      <c r="NZC266" s="90"/>
      <c r="NZD266" s="90"/>
      <c r="NZE266" s="89"/>
      <c r="NZF266" s="87"/>
      <c r="NZG266" s="87"/>
      <c r="NZH266" s="88"/>
      <c r="NZI266" s="80"/>
      <c r="NZJ266" s="87"/>
      <c r="NZK266" s="89"/>
      <c r="NZL266" s="89"/>
      <c r="NZM266" s="90"/>
      <c r="NZN266" s="90"/>
      <c r="NZO266" s="89"/>
      <c r="NZP266" s="87"/>
      <c r="NZQ266" s="87"/>
      <c r="NZR266" s="88"/>
      <c r="NZS266" s="80"/>
      <c r="NZT266" s="87"/>
      <c r="NZU266" s="89"/>
      <c r="NZV266" s="89"/>
      <c r="NZW266" s="90"/>
      <c r="NZX266" s="90"/>
      <c r="NZY266" s="89"/>
      <c r="NZZ266" s="87"/>
      <c r="OAA266" s="87"/>
      <c r="OAB266" s="88"/>
      <c r="OAC266" s="80"/>
      <c r="OAD266" s="87"/>
      <c r="OAE266" s="89"/>
      <c r="OAF266" s="89"/>
      <c r="OAG266" s="90"/>
      <c r="OAH266" s="90"/>
      <c r="OAI266" s="89"/>
      <c r="OAJ266" s="87"/>
      <c r="OAK266" s="87"/>
      <c r="OAL266" s="88"/>
      <c r="OAM266" s="80"/>
      <c r="OAN266" s="87"/>
      <c r="OAO266" s="89"/>
      <c r="OAP266" s="89"/>
      <c r="OAQ266" s="90"/>
      <c r="OAR266" s="90"/>
      <c r="OAS266" s="89"/>
      <c r="OAT266" s="87"/>
      <c r="OAU266" s="87"/>
      <c r="OAV266" s="88"/>
      <c r="OAW266" s="80"/>
      <c r="OAX266" s="87"/>
      <c r="OAY266" s="89"/>
      <c r="OAZ266" s="89"/>
      <c r="OBA266" s="90"/>
      <c r="OBB266" s="90"/>
      <c r="OBC266" s="89"/>
      <c r="OBD266" s="87"/>
      <c r="OBE266" s="87"/>
      <c r="OBF266" s="88"/>
      <c r="OBG266" s="80"/>
      <c r="OBH266" s="87"/>
      <c r="OBI266" s="89"/>
      <c r="OBJ266" s="89"/>
      <c r="OBK266" s="90"/>
      <c r="OBL266" s="90"/>
      <c r="OBM266" s="89"/>
      <c r="OBN266" s="87"/>
      <c r="OBO266" s="87"/>
      <c r="OBP266" s="88"/>
      <c r="OBQ266" s="80"/>
      <c r="OBR266" s="87"/>
      <c r="OBS266" s="89"/>
      <c r="OBT266" s="89"/>
      <c r="OBU266" s="90"/>
      <c r="OBV266" s="90"/>
      <c r="OBW266" s="89"/>
      <c r="OBX266" s="87"/>
      <c r="OBY266" s="87"/>
      <c r="OBZ266" s="88"/>
      <c r="OCA266" s="80"/>
      <c r="OCB266" s="87"/>
      <c r="OCC266" s="89"/>
      <c r="OCD266" s="89"/>
      <c r="OCE266" s="90"/>
      <c r="OCF266" s="90"/>
      <c r="OCG266" s="89"/>
      <c r="OCH266" s="87"/>
      <c r="OCI266" s="87"/>
      <c r="OCJ266" s="88"/>
      <c r="OCK266" s="80"/>
      <c r="OCL266" s="87"/>
      <c r="OCM266" s="89"/>
      <c r="OCN266" s="89"/>
      <c r="OCO266" s="90"/>
      <c r="OCP266" s="90"/>
      <c r="OCQ266" s="89"/>
      <c r="OCR266" s="87"/>
      <c r="OCS266" s="87"/>
      <c r="OCT266" s="88"/>
      <c r="OCU266" s="80"/>
      <c r="OCV266" s="87"/>
      <c r="OCW266" s="89"/>
      <c r="OCX266" s="89"/>
      <c r="OCY266" s="90"/>
      <c r="OCZ266" s="90"/>
      <c r="ODA266" s="89"/>
      <c r="ODB266" s="87"/>
      <c r="ODC266" s="87"/>
      <c r="ODD266" s="88"/>
      <c r="ODE266" s="80"/>
      <c r="ODF266" s="87"/>
      <c r="ODG266" s="89"/>
      <c r="ODH266" s="89"/>
      <c r="ODI266" s="90"/>
      <c r="ODJ266" s="90"/>
      <c r="ODK266" s="89"/>
      <c r="ODL266" s="87"/>
      <c r="ODM266" s="87"/>
      <c r="ODN266" s="88"/>
      <c r="ODO266" s="80"/>
      <c r="ODP266" s="87"/>
      <c r="ODQ266" s="89"/>
      <c r="ODR266" s="89"/>
      <c r="ODS266" s="90"/>
      <c r="ODT266" s="90"/>
      <c r="ODU266" s="89"/>
      <c r="ODV266" s="87"/>
      <c r="ODW266" s="87"/>
      <c r="ODX266" s="88"/>
      <c r="ODY266" s="80"/>
      <c r="ODZ266" s="87"/>
      <c r="OEA266" s="89"/>
      <c r="OEB266" s="89"/>
      <c r="OEC266" s="90"/>
      <c r="OED266" s="90"/>
      <c r="OEE266" s="89"/>
      <c r="OEF266" s="87"/>
      <c r="OEG266" s="87"/>
      <c r="OEH266" s="88"/>
      <c r="OEI266" s="80"/>
      <c r="OEJ266" s="87"/>
      <c r="OEK266" s="89"/>
      <c r="OEL266" s="89"/>
      <c r="OEM266" s="90"/>
      <c r="OEN266" s="90"/>
      <c r="OEO266" s="89"/>
      <c r="OEP266" s="87"/>
      <c r="OEQ266" s="87"/>
      <c r="OER266" s="88"/>
      <c r="OES266" s="80"/>
      <c r="OET266" s="87"/>
      <c r="OEU266" s="89"/>
      <c r="OEV266" s="89"/>
      <c r="OEW266" s="90"/>
      <c r="OEX266" s="90"/>
      <c r="OEY266" s="89"/>
      <c r="OEZ266" s="87"/>
      <c r="OFA266" s="87"/>
      <c r="OFB266" s="88"/>
      <c r="OFC266" s="80"/>
      <c r="OFD266" s="87"/>
      <c r="OFE266" s="89"/>
      <c r="OFF266" s="89"/>
      <c r="OFG266" s="90"/>
      <c r="OFH266" s="90"/>
      <c r="OFI266" s="89"/>
      <c r="OFJ266" s="87"/>
      <c r="OFK266" s="87"/>
      <c r="OFL266" s="88"/>
      <c r="OFM266" s="80"/>
      <c r="OFN266" s="87"/>
      <c r="OFO266" s="89"/>
      <c r="OFP266" s="89"/>
      <c r="OFQ266" s="90"/>
      <c r="OFR266" s="90"/>
      <c r="OFS266" s="89"/>
      <c r="OFT266" s="87"/>
      <c r="OFU266" s="87"/>
      <c r="OFV266" s="88"/>
      <c r="OFW266" s="80"/>
      <c r="OFX266" s="87"/>
      <c r="OFY266" s="89"/>
      <c r="OFZ266" s="89"/>
      <c r="OGA266" s="90"/>
      <c r="OGB266" s="90"/>
      <c r="OGC266" s="89"/>
      <c r="OGD266" s="87"/>
      <c r="OGE266" s="87"/>
      <c r="OGF266" s="88"/>
      <c r="OGG266" s="80"/>
      <c r="OGH266" s="87"/>
      <c r="OGI266" s="89"/>
      <c r="OGJ266" s="89"/>
      <c r="OGK266" s="90"/>
      <c r="OGL266" s="90"/>
      <c r="OGM266" s="89"/>
      <c r="OGN266" s="87"/>
      <c r="OGO266" s="87"/>
      <c r="OGP266" s="88"/>
      <c r="OGQ266" s="80"/>
      <c r="OGR266" s="87"/>
      <c r="OGS266" s="89"/>
      <c r="OGT266" s="89"/>
      <c r="OGU266" s="90"/>
      <c r="OGV266" s="90"/>
      <c r="OGW266" s="89"/>
      <c r="OGX266" s="87"/>
      <c r="OGY266" s="87"/>
      <c r="OGZ266" s="88"/>
      <c r="OHA266" s="80"/>
      <c r="OHB266" s="87"/>
      <c r="OHC266" s="89"/>
      <c r="OHD266" s="89"/>
      <c r="OHE266" s="90"/>
      <c r="OHF266" s="90"/>
      <c r="OHG266" s="89"/>
      <c r="OHH266" s="87"/>
      <c r="OHI266" s="87"/>
      <c r="OHJ266" s="88"/>
      <c r="OHK266" s="80"/>
      <c r="OHL266" s="87"/>
      <c r="OHM266" s="89"/>
      <c r="OHN266" s="89"/>
      <c r="OHO266" s="90"/>
      <c r="OHP266" s="90"/>
      <c r="OHQ266" s="89"/>
      <c r="OHR266" s="87"/>
      <c r="OHS266" s="87"/>
      <c r="OHT266" s="88"/>
      <c r="OHU266" s="80"/>
      <c r="OHV266" s="87"/>
      <c r="OHW266" s="89"/>
      <c r="OHX266" s="89"/>
      <c r="OHY266" s="90"/>
      <c r="OHZ266" s="90"/>
      <c r="OIA266" s="89"/>
      <c r="OIB266" s="87"/>
      <c r="OIC266" s="87"/>
      <c r="OID266" s="88"/>
      <c r="OIE266" s="80"/>
      <c r="OIF266" s="87"/>
      <c r="OIG266" s="89"/>
      <c r="OIH266" s="89"/>
      <c r="OII266" s="90"/>
      <c r="OIJ266" s="90"/>
      <c r="OIK266" s="89"/>
      <c r="OIL266" s="87"/>
      <c r="OIM266" s="87"/>
      <c r="OIN266" s="88"/>
      <c r="OIO266" s="80"/>
      <c r="OIP266" s="87"/>
      <c r="OIQ266" s="89"/>
      <c r="OIR266" s="89"/>
      <c r="OIS266" s="90"/>
      <c r="OIT266" s="90"/>
      <c r="OIU266" s="89"/>
      <c r="OIV266" s="87"/>
      <c r="OIW266" s="87"/>
      <c r="OIX266" s="88"/>
      <c r="OIY266" s="80"/>
      <c r="OIZ266" s="87"/>
      <c r="OJA266" s="89"/>
      <c r="OJB266" s="89"/>
      <c r="OJC266" s="90"/>
      <c r="OJD266" s="90"/>
      <c r="OJE266" s="89"/>
      <c r="OJF266" s="87"/>
      <c r="OJG266" s="87"/>
      <c r="OJH266" s="88"/>
      <c r="OJI266" s="80"/>
      <c r="OJJ266" s="87"/>
      <c r="OJK266" s="89"/>
      <c r="OJL266" s="89"/>
      <c r="OJM266" s="90"/>
      <c r="OJN266" s="90"/>
      <c r="OJO266" s="89"/>
      <c r="OJP266" s="87"/>
      <c r="OJQ266" s="87"/>
      <c r="OJR266" s="88"/>
      <c r="OJS266" s="80"/>
      <c r="OJT266" s="87"/>
      <c r="OJU266" s="89"/>
      <c r="OJV266" s="89"/>
      <c r="OJW266" s="90"/>
      <c r="OJX266" s="90"/>
      <c r="OJY266" s="89"/>
      <c r="OJZ266" s="87"/>
      <c r="OKA266" s="87"/>
      <c r="OKB266" s="88"/>
      <c r="OKC266" s="80"/>
      <c r="OKD266" s="87"/>
      <c r="OKE266" s="89"/>
      <c r="OKF266" s="89"/>
      <c r="OKG266" s="90"/>
      <c r="OKH266" s="90"/>
      <c r="OKI266" s="89"/>
      <c r="OKJ266" s="87"/>
      <c r="OKK266" s="87"/>
      <c r="OKL266" s="88"/>
      <c r="OKM266" s="80"/>
      <c r="OKN266" s="87"/>
      <c r="OKO266" s="89"/>
      <c r="OKP266" s="89"/>
      <c r="OKQ266" s="90"/>
      <c r="OKR266" s="90"/>
      <c r="OKS266" s="89"/>
      <c r="OKT266" s="87"/>
      <c r="OKU266" s="87"/>
      <c r="OKV266" s="88"/>
      <c r="OKW266" s="80"/>
      <c r="OKX266" s="87"/>
      <c r="OKY266" s="89"/>
      <c r="OKZ266" s="89"/>
      <c r="OLA266" s="90"/>
      <c r="OLB266" s="90"/>
      <c r="OLC266" s="89"/>
      <c r="OLD266" s="87"/>
      <c r="OLE266" s="87"/>
      <c r="OLF266" s="88"/>
      <c r="OLG266" s="80"/>
      <c r="OLH266" s="87"/>
      <c r="OLI266" s="89"/>
      <c r="OLJ266" s="89"/>
      <c r="OLK266" s="90"/>
      <c r="OLL266" s="90"/>
      <c r="OLM266" s="89"/>
      <c r="OLN266" s="87"/>
      <c r="OLO266" s="87"/>
      <c r="OLP266" s="88"/>
      <c r="OLQ266" s="80"/>
      <c r="OLR266" s="87"/>
      <c r="OLS266" s="89"/>
      <c r="OLT266" s="89"/>
      <c r="OLU266" s="90"/>
      <c r="OLV266" s="90"/>
      <c r="OLW266" s="89"/>
      <c r="OLX266" s="87"/>
      <c r="OLY266" s="87"/>
      <c r="OLZ266" s="88"/>
      <c r="OMA266" s="80"/>
      <c r="OMB266" s="87"/>
      <c r="OMC266" s="89"/>
      <c r="OMD266" s="89"/>
      <c r="OME266" s="90"/>
      <c r="OMF266" s="90"/>
      <c r="OMG266" s="89"/>
      <c r="OMH266" s="87"/>
      <c r="OMI266" s="87"/>
      <c r="OMJ266" s="88"/>
      <c r="OMK266" s="80"/>
      <c r="OML266" s="87"/>
      <c r="OMM266" s="89"/>
      <c r="OMN266" s="89"/>
      <c r="OMO266" s="90"/>
      <c r="OMP266" s="90"/>
      <c r="OMQ266" s="89"/>
      <c r="OMR266" s="87"/>
      <c r="OMS266" s="87"/>
      <c r="OMT266" s="88"/>
      <c r="OMU266" s="80"/>
      <c r="OMV266" s="87"/>
      <c r="OMW266" s="89"/>
      <c r="OMX266" s="89"/>
      <c r="OMY266" s="90"/>
      <c r="OMZ266" s="90"/>
      <c r="ONA266" s="89"/>
      <c r="ONB266" s="87"/>
      <c r="ONC266" s="87"/>
      <c r="OND266" s="88"/>
      <c r="ONE266" s="80"/>
      <c r="ONF266" s="87"/>
      <c r="ONG266" s="89"/>
      <c r="ONH266" s="89"/>
      <c r="ONI266" s="90"/>
      <c r="ONJ266" s="90"/>
      <c r="ONK266" s="89"/>
      <c r="ONL266" s="87"/>
      <c r="ONM266" s="87"/>
      <c r="ONN266" s="88"/>
      <c r="ONO266" s="80"/>
      <c r="ONP266" s="87"/>
      <c r="ONQ266" s="89"/>
      <c r="ONR266" s="89"/>
      <c r="ONS266" s="90"/>
      <c r="ONT266" s="90"/>
      <c r="ONU266" s="89"/>
      <c r="ONV266" s="87"/>
      <c r="ONW266" s="87"/>
      <c r="ONX266" s="88"/>
      <c r="ONY266" s="80"/>
      <c r="ONZ266" s="87"/>
      <c r="OOA266" s="89"/>
      <c r="OOB266" s="89"/>
      <c r="OOC266" s="90"/>
      <c r="OOD266" s="90"/>
      <c r="OOE266" s="89"/>
      <c r="OOF266" s="87"/>
      <c r="OOG266" s="87"/>
      <c r="OOH266" s="88"/>
      <c r="OOI266" s="80"/>
      <c r="OOJ266" s="87"/>
      <c r="OOK266" s="89"/>
      <c r="OOL266" s="89"/>
      <c r="OOM266" s="90"/>
      <c r="OON266" s="90"/>
      <c r="OOO266" s="89"/>
      <c r="OOP266" s="87"/>
      <c r="OOQ266" s="87"/>
      <c r="OOR266" s="88"/>
      <c r="OOS266" s="80"/>
      <c r="OOT266" s="87"/>
      <c r="OOU266" s="89"/>
      <c r="OOV266" s="89"/>
      <c r="OOW266" s="90"/>
      <c r="OOX266" s="90"/>
      <c r="OOY266" s="89"/>
      <c r="OOZ266" s="87"/>
      <c r="OPA266" s="87"/>
      <c r="OPB266" s="88"/>
      <c r="OPC266" s="80"/>
      <c r="OPD266" s="87"/>
      <c r="OPE266" s="89"/>
      <c r="OPF266" s="89"/>
      <c r="OPG266" s="90"/>
      <c r="OPH266" s="90"/>
      <c r="OPI266" s="89"/>
      <c r="OPJ266" s="87"/>
      <c r="OPK266" s="87"/>
      <c r="OPL266" s="88"/>
      <c r="OPM266" s="80"/>
      <c r="OPN266" s="87"/>
      <c r="OPO266" s="89"/>
      <c r="OPP266" s="89"/>
      <c r="OPQ266" s="90"/>
      <c r="OPR266" s="90"/>
      <c r="OPS266" s="89"/>
      <c r="OPT266" s="87"/>
      <c r="OPU266" s="87"/>
      <c r="OPV266" s="88"/>
      <c r="OPW266" s="80"/>
      <c r="OPX266" s="87"/>
      <c r="OPY266" s="89"/>
      <c r="OPZ266" s="89"/>
      <c r="OQA266" s="90"/>
      <c r="OQB266" s="90"/>
      <c r="OQC266" s="89"/>
      <c r="OQD266" s="87"/>
      <c r="OQE266" s="87"/>
      <c r="OQF266" s="88"/>
      <c r="OQG266" s="80"/>
      <c r="OQH266" s="87"/>
      <c r="OQI266" s="89"/>
      <c r="OQJ266" s="89"/>
      <c r="OQK266" s="90"/>
      <c r="OQL266" s="90"/>
      <c r="OQM266" s="89"/>
      <c r="OQN266" s="87"/>
      <c r="OQO266" s="87"/>
      <c r="OQP266" s="88"/>
      <c r="OQQ266" s="80"/>
      <c r="OQR266" s="87"/>
      <c r="OQS266" s="89"/>
      <c r="OQT266" s="89"/>
      <c r="OQU266" s="90"/>
      <c r="OQV266" s="90"/>
      <c r="OQW266" s="89"/>
      <c r="OQX266" s="87"/>
      <c r="OQY266" s="87"/>
      <c r="OQZ266" s="88"/>
      <c r="ORA266" s="80"/>
      <c r="ORB266" s="87"/>
      <c r="ORC266" s="89"/>
      <c r="ORD266" s="89"/>
      <c r="ORE266" s="90"/>
      <c r="ORF266" s="90"/>
      <c r="ORG266" s="89"/>
      <c r="ORH266" s="87"/>
      <c r="ORI266" s="87"/>
      <c r="ORJ266" s="88"/>
      <c r="ORK266" s="80"/>
      <c r="ORL266" s="87"/>
      <c r="ORM266" s="89"/>
      <c r="ORN266" s="89"/>
      <c r="ORO266" s="90"/>
      <c r="ORP266" s="90"/>
      <c r="ORQ266" s="89"/>
      <c r="ORR266" s="87"/>
      <c r="ORS266" s="87"/>
      <c r="ORT266" s="88"/>
      <c r="ORU266" s="80"/>
      <c r="ORV266" s="87"/>
      <c r="ORW266" s="89"/>
      <c r="ORX266" s="89"/>
      <c r="ORY266" s="90"/>
      <c r="ORZ266" s="90"/>
      <c r="OSA266" s="89"/>
      <c r="OSB266" s="87"/>
      <c r="OSC266" s="87"/>
      <c r="OSD266" s="88"/>
      <c r="OSE266" s="80"/>
      <c r="OSF266" s="87"/>
      <c r="OSG266" s="89"/>
      <c r="OSH266" s="89"/>
      <c r="OSI266" s="90"/>
      <c r="OSJ266" s="90"/>
      <c r="OSK266" s="89"/>
      <c r="OSL266" s="87"/>
      <c r="OSM266" s="87"/>
      <c r="OSN266" s="88"/>
      <c r="OSO266" s="80"/>
      <c r="OSP266" s="87"/>
      <c r="OSQ266" s="89"/>
      <c r="OSR266" s="89"/>
      <c r="OSS266" s="90"/>
      <c r="OST266" s="90"/>
      <c r="OSU266" s="89"/>
      <c r="OSV266" s="87"/>
      <c r="OSW266" s="87"/>
      <c r="OSX266" s="88"/>
      <c r="OSY266" s="80"/>
      <c r="OSZ266" s="87"/>
      <c r="OTA266" s="89"/>
      <c r="OTB266" s="89"/>
      <c r="OTC266" s="90"/>
      <c r="OTD266" s="90"/>
      <c r="OTE266" s="89"/>
      <c r="OTF266" s="87"/>
      <c r="OTG266" s="87"/>
      <c r="OTH266" s="88"/>
      <c r="OTI266" s="80"/>
      <c r="OTJ266" s="87"/>
      <c r="OTK266" s="89"/>
      <c r="OTL266" s="89"/>
      <c r="OTM266" s="90"/>
      <c r="OTN266" s="90"/>
      <c r="OTO266" s="89"/>
      <c r="OTP266" s="87"/>
      <c r="OTQ266" s="87"/>
      <c r="OTR266" s="88"/>
      <c r="OTS266" s="80"/>
      <c r="OTT266" s="87"/>
      <c r="OTU266" s="89"/>
      <c r="OTV266" s="89"/>
      <c r="OTW266" s="90"/>
      <c r="OTX266" s="90"/>
      <c r="OTY266" s="89"/>
      <c r="OTZ266" s="87"/>
      <c r="OUA266" s="87"/>
      <c r="OUB266" s="88"/>
      <c r="OUC266" s="80"/>
      <c r="OUD266" s="87"/>
      <c r="OUE266" s="89"/>
      <c r="OUF266" s="89"/>
      <c r="OUG266" s="90"/>
      <c r="OUH266" s="90"/>
      <c r="OUI266" s="89"/>
      <c r="OUJ266" s="87"/>
      <c r="OUK266" s="87"/>
      <c r="OUL266" s="88"/>
      <c r="OUM266" s="80"/>
      <c r="OUN266" s="87"/>
      <c r="OUO266" s="89"/>
      <c r="OUP266" s="89"/>
      <c r="OUQ266" s="90"/>
      <c r="OUR266" s="90"/>
      <c r="OUS266" s="89"/>
      <c r="OUT266" s="87"/>
      <c r="OUU266" s="87"/>
      <c r="OUV266" s="88"/>
      <c r="OUW266" s="80"/>
      <c r="OUX266" s="87"/>
      <c r="OUY266" s="89"/>
      <c r="OUZ266" s="89"/>
      <c r="OVA266" s="90"/>
      <c r="OVB266" s="90"/>
      <c r="OVC266" s="89"/>
      <c r="OVD266" s="87"/>
      <c r="OVE266" s="87"/>
      <c r="OVF266" s="88"/>
      <c r="OVG266" s="80"/>
      <c r="OVH266" s="87"/>
      <c r="OVI266" s="89"/>
      <c r="OVJ266" s="89"/>
      <c r="OVK266" s="90"/>
      <c r="OVL266" s="90"/>
      <c r="OVM266" s="89"/>
      <c r="OVN266" s="87"/>
      <c r="OVO266" s="87"/>
      <c r="OVP266" s="88"/>
      <c r="OVQ266" s="80"/>
      <c r="OVR266" s="87"/>
      <c r="OVS266" s="89"/>
      <c r="OVT266" s="89"/>
      <c r="OVU266" s="90"/>
      <c r="OVV266" s="90"/>
      <c r="OVW266" s="89"/>
      <c r="OVX266" s="87"/>
      <c r="OVY266" s="87"/>
      <c r="OVZ266" s="88"/>
      <c r="OWA266" s="80"/>
      <c r="OWB266" s="87"/>
      <c r="OWC266" s="89"/>
      <c r="OWD266" s="89"/>
      <c r="OWE266" s="90"/>
      <c r="OWF266" s="90"/>
      <c r="OWG266" s="89"/>
      <c r="OWH266" s="87"/>
      <c r="OWI266" s="87"/>
      <c r="OWJ266" s="88"/>
      <c r="OWK266" s="80"/>
      <c r="OWL266" s="87"/>
      <c r="OWM266" s="89"/>
      <c r="OWN266" s="89"/>
      <c r="OWO266" s="90"/>
      <c r="OWP266" s="90"/>
      <c r="OWQ266" s="89"/>
      <c r="OWR266" s="87"/>
      <c r="OWS266" s="87"/>
      <c r="OWT266" s="88"/>
      <c r="OWU266" s="80"/>
      <c r="OWV266" s="87"/>
      <c r="OWW266" s="89"/>
      <c r="OWX266" s="89"/>
      <c r="OWY266" s="90"/>
      <c r="OWZ266" s="90"/>
      <c r="OXA266" s="89"/>
      <c r="OXB266" s="87"/>
      <c r="OXC266" s="87"/>
      <c r="OXD266" s="88"/>
      <c r="OXE266" s="80"/>
      <c r="OXF266" s="87"/>
      <c r="OXG266" s="89"/>
      <c r="OXH266" s="89"/>
      <c r="OXI266" s="90"/>
      <c r="OXJ266" s="90"/>
      <c r="OXK266" s="89"/>
      <c r="OXL266" s="87"/>
      <c r="OXM266" s="87"/>
      <c r="OXN266" s="88"/>
      <c r="OXO266" s="80"/>
      <c r="OXP266" s="87"/>
      <c r="OXQ266" s="89"/>
      <c r="OXR266" s="89"/>
      <c r="OXS266" s="90"/>
      <c r="OXT266" s="90"/>
      <c r="OXU266" s="89"/>
      <c r="OXV266" s="87"/>
      <c r="OXW266" s="87"/>
      <c r="OXX266" s="88"/>
      <c r="OXY266" s="80"/>
      <c r="OXZ266" s="87"/>
      <c r="OYA266" s="89"/>
      <c r="OYB266" s="89"/>
      <c r="OYC266" s="90"/>
      <c r="OYD266" s="90"/>
      <c r="OYE266" s="89"/>
      <c r="OYF266" s="87"/>
      <c r="OYG266" s="87"/>
      <c r="OYH266" s="88"/>
      <c r="OYI266" s="80"/>
      <c r="OYJ266" s="87"/>
      <c r="OYK266" s="89"/>
      <c r="OYL266" s="89"/>
      <c r="OYM266" s="90"/>
      <c r="OYN266" s="90"/>
      <c r="OYO266" s="89"/>
      <c r="OYP266" s="87"/>
      <c r="OYQ266" s="87"/>
      <c r="OYR266" s="88"/>
      <c r="OYS266" s="80"/>
      <c r="OYT266" s="87"/>
      <c r="OYU266" s="89"/>
      <c r="OYV266" s="89"/>
      <c r="OYW266" s="90"/>
      <c r="OYX266" s="90"/>
      <c r="OYY266" s="89"/>
      <c r="OYZ266" s="87"/>
      <c r="OZA266" s="87"/>
      <c r="OZB266" s="88"/>
      <c r="OZC266" s="80"/>
      <c r="OZD266" s="87"/>
      <c r="OZE266" s="89"/>
      <c r="OZF266" s="89"/>
      <c r="OZG266" s="90"/>
      <c r="OZH266" s="90"/>
      <c r="OZI266" s="89"/>
      <c r="OZJ266" s="87"/>
      <c r="OZK266" s="87"/>
      <c r="OZL266" s="88"/>
      <c r="OZM266" s="80"/>
      <c r="OZN266" s="87"/>
      <c r="OZO266" s="89"/>
      <c r="OZP266" s="89"/>
      <c r="OZQ266" s="90"/>
      <c r="OZR266" s="90"/>
      <c r="OZS266" s="89"/>
      <c r="OZT266" s="87"/>
      <c r="OZU266" s="87"/>
      <c r="OZV266" s="88"/>
      <c r="OZW266" s="80"/>
      <c r="OZX266" s="87"/>
      <c r="OZY266" s="89"/>
      <c r="OZZ266" s="89"/>
      <c r="PAA266" s="90"/>
      <c r="PAB266" s="90"/>
      <c r="PAC266" s="89"/>
      <c r="PAD266" s="87"/>
      <c r="PAE266" s="87"/>
      <c r="PAF266" s="88"/>
      <c r="PAG266" s="80"/>
      <c r="PAH266" s="87"/>
      <c r="PAI266" s="89"/>
      <c r="PAJ266" s="89"/>
      <c r="PAK266" s="90"/>
      <c r="PAL266" s="90"/>
      <c r="PAM266" s="89"/>
      <c r="PAN266" s="87"/>
      <c r="PAO266" s="87"/>
      <c r="PAP266" s="88"/>
      <c r="PAQ266" s="80"/>
      <c r="PAR266" s="87"/>
      <c r="PAS266" s="89"/>
      <c r="PAT266" s="89"/>
      <c r="PAU266" s="90"/>
      <c r="PAV266" s="90"/>
      <c r="PAW266" s="89"/>
      <c r="PAX266" s="87"/>
      <c r="PAY266" s="87"/>
      <c r="PAZ266" s="88"/>
      <c r="PBA266" s="80"/>
      <c r="PBB266" s="87"/>
      <c r="PBC266" s="89"/>
      <c r="PBD266" s="89"/>
      <c r="PBE266" s="90"/>
      <c r="PBF266" s="90"/>
      <c r="PBG266" s="89"/>
      <c r="PBH266" s="87"/>
      <c r="PBI266" s="87"/>
      <c r="PBJ266" s="88"/>
      <c r="PBK266" s="80"/>
      <c r="PBL266" s="87"/>
      <c r="PBM266" s="89"/>
      <c r="PBN266" s="89"/>
      <c r="PBO266" s="90"/>
      <c r="PBP266" s="90"/>
      <c r="PBQ266" s="89"/>
      <c r="PBR266" s="87"/>
      <c r="PBS266" s="87"/>
      <c r="PBT266" s="88"/>
      <c r="PBU266" s="80"/>
      <c r="PBV266" s="87"/>
      <c r="PBW266" s="89"/>
      <c r="PBX266" s="89"/>
      <c r="PBY266" s="90"/>
      <c r="PBZ266" s="90"/>
      <c r="PCA266" s="89"/>
      <c r="PCB266" s="87"/>
      <c r="PCC266" s="87"/>
      <c r="PCD266" s="88"/>
      <c r="PCE266" s="80"/>
      <c r="PCF266" s="87"/>
      <c r="PCG266" s="89"/>
      <c r="PCH266" s="89"/>
      <c r="PCI266" s="90"/>
      <c r="PCJ266" s="90"/>
      <c r="PCK266" s="89"/>
      <c r="PCL266" s="87"/>
      <c r="PCM266" s="87"/>
      <c r="PCN266" s="88"/>
      <c r="PCO266" s="80"/>
      <c r="PCP266" s="87"/>
      <c r="PCQ266" s="89"/>
      <c r="PCR266" s="89"/>
      <c r="PCS266" s="90"/>
      <c r="PCT266" s="90"/>
      <c r="PCU266" s="89"/>
      <c r="PCV266" s="87"/>
      <c r="PCW266" s="87"/>
      <c r="PCX266" s="88"/>
      <c r="PCY266" s="80"/>
      <c r="PCZ266" s="87"/>
      <c r="PDA266" s="89"/>
      <c r="PDB266" s="89"/>
      <c r="PDC266" s="90"/>
      <c r="PDD266" s="90"/>
      <c r="PDE266" s="89"/>
      <c r="PDF266" s="87"/>
      <c r="PDG266" s="87"/>
      <c r="PDH266" s="88"/>
      <c r="PDI266" s="80"/>
      <c r="PDJ266" s="87"/>
      <c r="PDK266" s="89"/>
      <c r="PDL266" s="89"/>
      <c r="PDM266" s="90"/>
      <c r="PDN266" s="90"/>
      <c r="PDO266" s="89"/>
      <c r="PDP266" s="87"/>
      <c r="PDQ266" s="87"/>
      <c r="PDR266" s="88"/>
      <c r="PDS266" s="80"/>
      <c r="PDT266" s="87"/>
      <c r="PDU266" s="89"/>
      <c r="PDV266" s="89"/>
      <c r="PDW266" s="90"/>
      <c r="PDX266" s="90"/>
      <c r="PDY266" s="89"/>
      <c r="PDZ266" s="87"/>
      <c r="PEA266" s="87"/>
      <c r="PEB266" s="88"/>
      <c r="PEC266" s="80"/>
      <c r="PED266" s="87"/>
      <c r="PEE266" s="89"/>
      <c r="PEF266" s="89"/>
      <c r="PEG266" s="90"/>
      <c r="PEH266" s="90"/>
      <c r="PEI266" s="89"/>
      <c r="PEJ266" s="87"/>
      <c r="PEK266" s="87"/>
      <c r="PEL266" s="88"/>
      <c r="PEM266" s="80"/>
      <c r="PEN266" s="87"/>
      <c r="PEO266" s="89"/>
      <c r="PEP266" s="89"/>
      <c r="PEQ266" s="90"/>
      <c r="PER266" s="90"/>
      <c r="PES266" s="89"/>
      <c r="PET266" s="87"/>
      <c r="PEU266" s="87"/>
      <c r="PEV266" s="88"/>
      <c r="PEW266" s="80"/>
      <c r="PEX266" s="87"/>
      <c r="PEY266" s="89"/>
      <c r="PEZ266" s="89"/>
      <c r="PFA266" s="90"/>
      <c r="PFB266" s="90"/>
      <c r="PFC266" s="89"/>
      <c r="PFD266" s="87"/>
      <c r="PFE266" s="87"/>
      <c r="PFF266" s="88"/>
      <c r="PFG266" s="80"/>
      <c r="PFH266" s="87"/>
      <c r="PFI266" s="89"/>
      <c r="PFJ266" s="89"/>
      <c r="PFK266" s="90"/>
      <c r="PFL266" s="90"/>
      <c r="PFM266" s="89"/>
      <c r="PFN266" s="87"/>
      <c r="PFO266" s="87"/>
      <c r="PFP266" s="88"/>
      <c r="PFQ266" s="80"/>
      <c r="PFR266" s="87"/>
      <c r="PFS266" s="89"/>
      <c r="PFT266" s="89"/>
      <c r="PFU266" s="90"/>
      <c r="PFV266" s="90"/>
      <c r="PFW266" s="89"/>
      <c r="PFX266" s="87"/>
      <c r="PFY266" s="87"/>
      <c r="PFZ266" s="88"/>
      <c r="PGA266" s="80"/>
      <c r="PGB266" s="87"/>
      <c r="PGC266" s="89"/>
      <c r="PGD266" s="89"/>
      <c r="PGE266" s="90"/>
      <c r="PGF266" s="90"/>
      <c r="PGG266" s="89"/>
      <c r="PGH266" s="87"/>
      <c r="PGI266" s="87"/>
      <c r="PGJ266" s="88"/>
      <c r="PGK266" s="80"/>
      <c r="PGL266" s="87"/>
      <c r="PGM266" s="89"/>
      <c r="PGN266" s="89"/>
      <c r="PGO266" s="90"/>
      <c r="PGP266" s="90"/>
      <c r="PGQ266" s="89"/>
      <c r="PGR266" s="87"/>
      <c r="PGS266" s="87"/>
      <c r="PGT266" s="88"/>
      <c r="PGU266" s="80"/>
      <c r="PGV266" s="87"/>
      <c r="PGW266" s="89"/>
      <c r="PGX266" s="89"/>
      <c r="PGY266" s="90"/>
      <c r="PGZ266" s="90"/>
      <c r="PHA266" s="89"/>
      <c r="PHB266" s="87"/>
      <c r="PHC266" s="87"/>
      <c r="PHD266" s="88"/>
      <c r="PHE266" s="80"/>
      <c r="PHF266" s="87"/>
      <c r="PHG266" s="89"/>
      <c r="PHH266" s="89"/>
      <c r="PHI266" s="90"/>
      <c r="PHJ266" s="90"/>
      <c r="PHK266" s="89"/>
      <c r="PHL266" s="87"/>
      <c r="PHM266" s="87"/>
      <c r="PHN266" s="88"/>
      <c r="PHO266" s="80"/>
      <c r="PHP266" s="87"/>
      <c r="PHQ266" s="89"/>
      <c r="PHR266" s="89"/>
      <c r="PHS266" s="90"/>
      <c r="PHT266" s="90"/>
      <c r="PHU266" s="89"/>
      <c r="PHV266" s="87"/>
      <c r="PHW266" s="87"/>
      <c r="PHX266" s="88"/>
      <c r="PHY266" s="80"/>
      <c r="PHZ266" s="87"/>
      <c r="PIA266" s="89"/>
      <c r="PIB266" s="89"/>
      <c r="PIC266" s="90"/>
      <c r="PID266" s="90"/>
      <c r="PIE266" s="89"/>
      <c r="PIF266" s="87"/>
      <c r="PIG266" s="87"/>
      <c r="PIH266" s="88"/>
      <c r="PII266" s="80"/>
      <c r="PIJ266" s="87"/>
      <c r="PIK266" s="89"/>
      <c r="PIL266" s="89"/>
      <c r="PIM266" s="90"/>
      <c r="PIN266" s="90"/>
      <c r="PIO266" s="89"/>
      <c r="PIP266" s="87"/>
      <c r="PIQ266" s="87"/>
      <c r="PIR266" s="88"/>
      <c r="PIS266" s="80"/>
      <c r="PIT266" s="87"/>
      <c r="PIU266" s="89"/>
      <c r="PIV266" s="89"/>
      <c r="PIW266" s="90"/>
      <c r="PIX266" s="90"/>
      <c r="PIY266" s="89"/>
      <c r="PIZ266" s="87"/>
      <c r="PJA266" s="87"/>
      <c r="PJB266" s="88"/>
      <c r="PJC266" s="80"/>
      <c r="PJD266" s="87"/>
      <c r="PJE266" s="89"/>
      <c r="PJF266" s="89"/>
      <c r="PJG266" s="90"/>
      <c r="PJH266" s="90"/>
      <c r="PJI266" s="89"/>
      <c r="PJJ266" s="87"/>
      <c r="PJK266" s="87"/>
      <c r="PJL266" s="88"/>
      <c r="PJM266" s="80"/>
      <c r="PJN266" s="87"/>
      <c r="PJO266" s="89"/>
      <c r="PJP266" s="89"/>
      <c r="PJQ266" s="90"/>
      <c r="PJR266" s="90"/>
      <c r="PJS266" s="89"/>
      <c r="PJT266" s="87"/>
      <c r="PJU266" s="87"/>
      <c r="PJV266" s="88"/>
      <c r="PJW266" s="80"/>
      <c r="PJX266" s="87"/>
      <c r="PJY266" s="89"/>
      <c r="PJZ266" s="89"/>
      <c r="PKA266" s="90"/>
      <c r="PKB266" s="90"/>
      <c r="PKC266" s="89"/>
      <c r="PKD266" s="87"/>
      <c r="PKE266" s="87"/>
      <c r="PKF266" s="88"/>
      <c r="PKG266" s="80"/>
      <c r="PKH266" s="87"/>
      <c r="PKI266" s="89"/>
      <c r="PKJ266" s="89"/>
      <c r="PKK266" s="90"/>
      <c r="PKL266" s="90"/>
      <c r="PKM266" s="89"/>
      <c r="PKN266" s="87"/>
      <c r="PKO266" s="87"/>
      <c r="PKP266" s="88"/>
      <c r="PKQ266" s="80"/>
      <c r="PKR266" s="87"/>
      <c r="PKS266" s="89"/>
      <c r="PKT266" s="89"/>
      <c r="PKU266" s="90"/>
      <c r="PKV266" s="90"/>
      <c r="PKW266" s="89"/>
      <c r="PKX266" s="87"/>
      <c r="PKY266" s="87"/>
      <c r="PKZ266" s="88"/>
      <c r="PLA266" s="80"/>
      <c r="PLB266" s="87"/>
      <c r="PLC266" s="89"/>
      <c r="PLD266" s="89"/>
      <c r="PLE266" s="90"/>
      <c r="PLF266" s="90"/>
      <c r="PLG266" s="89"/>
      <c r="PLH266" s="87"/>
      <c r="PLI266" s="87"/>
      <c r="PLJ266" s="88"/>
      <c r="PLK266" s="80"/>
      <c r="PLL266" s="87"/>
      <c r="PLM266" s="89"/>
      <c r="PLN266" s="89"/>
      <c r="PLO266" s="90"/>
      <c r="PLP266" s="90"/>
      <c r="PLQ266" s="89"/>
      <c r="PLR266" s="87"/>
      <c r="PLS266" s="87"/>
      <c r="PLT266" s="88"/>
      <c r="PLU266" s="80"/>
      <c r="PLV266" s="87"/>
      <c r="PLW266" s="89"/>
      <c r="PLX266" s="89"/>
      <c r="PLY266" s="90"/>
      <c r="PLZ266" s="90"/>
      <c r="PMA266" s="89"/>
      <c r="PMB266" s="87"/>
      <c r="PMC266" s="87"/>
      <c r="PMD266" s="88"/>
      <c r="PME266" s="80"/>
      <c r="PMF266" s="87"/>
      <c r="PMG266" s="89"/>
      <c r="PMH266" s="89"/>
      <c r="PMI266" s="90"/>
      <c r="PMJ266" s="90"/>
      <c r="PMK266" s="89"/>
      <c r="PML266" s="87"/>
      <c r="PMM266" s="87"/>
      <c r="PMN266" s="88"/>
      <c r="PMO266" s="80"/>
      <c r="PMP266" s="87"/>
      <c r="PMQ266" s="89"/>
      <c r="PMR266" s="89"/>
      <c r="PMS266" s="90"/>
      <c r="PMT266" s="90"/>
      <c r="PMU266" s="89"/>
      <c r="PMV266" s="87"/>
      <c r="PMW266" s="87"/>
      <c r="PMX266" s="88"/>
      <c r="PMY266" s="80"/>
      <c r="PMZ266" s="87"/>
      <c r="PNA266" s="89"/>
      <c r="PNB266" s="89"/>
      <c r="PNC266" s="90"/>
      <c r="PND266" s="90"/>
      <c r="PNE266" s="89"/>
      <c r="PNF266" s="87"/>
      <c r="PNG266" s="87"/>
      <c r="PNH266" s="88"/>
      <c r="PNI266" s="80"/>
      <c r="PNJ266" s="87"/>
      <c r="PNK266" s="89"/>
      <c r="PNL266" s="89"/>
      <c r="PNM266" s="90"/>
      <c r="PNN266" s="90"/>
      <c r="PNO266" s="89"/>
      <c r="PNP266" s="87"/>
      <c r="PNQ266" s="87"/>
      <c r="PNR266" s="88"/>
      <c r="PNS266" s="80"/>
      <c r="PNT266" s="87"/>
      <c r="PNU266" s="89"/>
      <c r="PNV266" s="89"/>
      <c r="PNW266" s="90"/>
      <c r="PNX266" s="90"/>
      <c r="PNY266" s="89"/>
      <c r="PNZ266" s="87"/>
      <c r="POA266" s="87"/>
      <c r="POB266" s="88"/>
      <c r="POC266" s="80"/>
      <c r="POD266" s="87"/>
      <c r="POE266" s="89"/>
      <c r="POF266" s="89"/>
      <c r="POG266" s="90"/>
      <c r="POH266" s="90"/>
      <c r="POI266" s="89"/>
      <c r="POJ266" s="87"/>
      <c r="POK266" s="87"/>
      <c r="POL266" s="88"/>
      <c r="POM266" s="80"/>
      <c r="PON266" s="87"/>
      <c r="POO266" s="89"/>
      <c r="POP266" s="89"/>
      <c r="POQ266" s="90"/>
      <c r="POR266" s="90"/>
      <c r="POS266" s="89"/>
      <c r="POT266" s="87"/>
      <c r="POU266" s="87"/>
      <c r="POV266" s="88"/>
      <c r="POW266" s="80"/>
      <c r="POX266" s="87"/>
      <c r="POY266" s="89"/>
      <c r="POZ266" s="89"/>
      <c r="PPA266" s="90"/>
      <c r="PPB266" s="90"/>
      <c r="PPC266" s="89"/>
      <c r="PPD266" s="87"/>
      <c r="PPE266" s="87"/>
      <c r="PPF266" s="88"/>
      <c r="PPG266" s="80"/>
      <c r="PPH266" s="87"/>
      <c r="PPI266" s="89"/>
      <c r="PPJ266" s="89"/>
      <c r="PPK266" s="90"/>
      <c r="PPL266" s="90"/>
      <c r="PPM266" s="89"/>
      <c r="PPN266" s="87"/>
      <c r="PPO266" s="87"/>
      <c r="PPP266" s="88"/>
      <c r="PPQ266" s="80"/>
      <c r="PPR266" s="87"/>
      <c r="PPS266" s="89"/>
      <c r="PPT266" s="89"/>
      <c r="PPU266" s="90"/>
      <c r="PPV266" s="90"/>
      <c r="PPW266" s="89"/>
      <c r="PPX266" s="87"/>
      <c r="PPY266" s="87"/>
      <c r="PPZ266" s="88"/>
      <c r="PQA266" s="80"/>
      <c r="PQB266" s="87"/>
      <c r="PQC266" s="89"/>
      <c r="PQD266" s="89"/>
      <c r="PQE266" s="90"/>
      <c r="PQF266" s="90"/>
      <c r="PQG266" s="89"/>
      <c r="PQH266" s="87"/>
      <c r="PQI266" s="87"/>
      <c r="PQJ266" s="88"/>
      <c r="PQK266" s="80"/>
      <c r="PQL266" s="87"/>
      <c r="PQM266" s="89"/>
      <c r="PQN266" s="89"/>
      <c r="PQO266" s="90"/>
      <c r="PQP266" s="90"/>
      <c r="PQQ266" s="89"/>
      <c r="PQR266" s="87"/>
      <c r="PQS266" s="87"/>
      <c r="PQT266" s="88"/>
      <c r="PQU266" s="80"/>
      <c r="PQV266" s="87"/>
      <c r="PQW266" s="89"/>
      <c r="PQX266" s="89"/>
      <c r="PQY266" s="90"/>
      <c r="PQZ266" s="90"/>
      <c r="PRA266" s="89"/>
      <c r="PRB266" s="87"/>
      <c r="PRC266" s="87"/>
      <c r="PRD266" s="88"/>
      <c r="PRE266" s="80"/>
      <c r="PRF266" s="87"/>
      <c r="PRG266" s="89"/>
      <c r="PRH266" s="89"/>
      <c r="PRI266" s="90"/>
      <c r="PRJ266" s="90"/>
      <c r="PRK266" s="89"/>
      <c r="PRL266" s="87"/>
      <c r="PRM266" s="87"/>
      <c r="PRN266" s="88"/>
      <c r="PRO266" s="80"/>
      <c r="PRP266" s="87"/>
      <c r="PRQ266" s="89"/>
      <c r="PRR266" s="89"/>
      <c r="PRS266" s="90"/>
      <c r="PRT266" s="90"/>
      <c r="PRU266" s="89"/>
      <c r="PRV266" s="87"/>
      <c r="PRW266" s="87"/>
      <c r="PRX266" s="88"/>
      <c r="PRY266" s="80"/>
      <c r="PRZ266" s="87"/>
      <c r="PSA266" s="89"/>
      <c r="PSB266" s="89"/>
      <c r="PSC266" s="90"/>
      <c r="PSD266" s="90"/>
      <c r="PSE266" s="89"/>
      <c r="PSF266" s="87"/>
      <c r="PSG266" s="87"/>
      <c r="PSH266" s="88"/>
      <c r="PSI266" s="80"/>
      <c r="PSJ266" s="87"/>
      <c r="PSK266" s="89"/>
      <c r="PSL266" s="89"/>
      <c r="PSM266" s="90"/>
      <c r="PSN266" s="90"/>
      <c r="PSO266" s="89"/>
      <c r="PSP266" s="87"/>
      <c r="PSQ266" s="87"/>
      <c r="PSR266" s="88"/>
      <c r="PSS266" s="80"/>
      <c r="PST266" s="87"/>
      <c r="PSU266" s="89"/>
      <c r="PSV266" s="89"/>
      <c r="PSW266" s="90"/>
      <c r="PSX266" s="90"/>
      <c r="PSY266" s="89"/>
      <c r="PSZ266" s="87"/>
      <c r="PTA266" s="87"/>
      <c r="PTB266" s="88"/>
      <c r="PTC266" s="80"/>
      <c r="PTD266" s="87"/>
      <c r="PTE266" s="89"/>
      <c r="PTF266" s="89"/>
      <c r="PTG266" s="90"/>
      <c r="PTH266" s="90"/>
      <c r="PTI266" s="89"/>
      <c r="PTJ266" s="87"/>
      <c r="PTK266" s="87"/>
      <c r="PTL266" s="88"/>
      <c r="PTM266" s="80"/>
      <c r="PTN266" s="87"/>
      <c r="PTO266" s="89"/>
      <c r="PTP266" s="89"/>
      <c r="PTQ266" s="90"/>
      <c r="PTR266" s="90"/>
      <c r="PTS266" s="89"/>
      <c r="PTT266" s="87"/>
      <c r="PTU266" s="87"/>
      <c r="PTV266" s="88"/>
      <c r="PTW266" s="80"/>
      <c r="PTX266" s="87"/>
      <c r="PTY266" s="89"/>
      <c r="PTZ266" s="89"/>
      <c r="PUA266" s="90"/>
      <c r="PUB266" s="90"/>
      <c r="PUC266" s="89"/>
      <c r="PUD266" s="87"/>
      <c r="PUE266" s="87"/>
      <c r="PUF266" s="88"/>
      <c r="PUG266" s="80"/>
      <c r="PUH266" s="87"/>
      <c r="PUI266" s="89"/>
      <c r="PUJ266" s="89"/>
      <c r="PUK266" s="90"/>
      <c r="PUL266" s="90"/>
      <c r="PUM266" s="89"/>
      <c r="PUN266" s="87"/>
      <c r="PUO266" s="87"/>
      <c r="PUP266" s="88"/>
      <c r="PUQ266" s="80"/>
      <c r="PUR266" s="87"/>
      <c r="PUS266" s="89"/>
      <c r="PUT266" s="89"/>
      <c r="PUU266" s="90"/>
      <c r="PUV266" s="90"/>
      <c r="PUW266" s="89"/>
      <c r="PUX266" s="87"/>
      <c r="PUY266" s="87"/>
      <c r="PUZ266" s="88"/>
      <c r="PVA266" s="80"/>
      <c r="PVB266" s="87"/>
      <c r="PVC266" s="89"/>
      <c r="PVD266" s="89"/>
      <c r="PVE266" s="90"/>
      <c r="PVF266" s="90"/>
      <c r="PVG266" s="89"/>
      <c r="PVH266" s="87"/>
      <c r="PVI266" s="87"/>
      <c r="PVJ266" s="88"/>
      <c r="PVK266" s="80"/>
      <c r="PVL266" s="87"/>
      <c r="PVM266" s="89"/>
      <c r="PVN266" s="89"/>
      <c r="PVO266" s="90"/>
      <c r="PVP266" s="90"/>
      <c r="PVQ266" s="89"/>
      <c r="PVR266" s="87"/>
      <c r="PVS266" s="87"/>
      <c r="PVT266" s="88"/>
      <c r="PVU266" s="80"/>
      <c r="PVV266" s="87"/>
      <c r="PVW266" s="89"/>
      <c r="PVX266" s="89"/>
      <c r="PVY266" s="90"/>
      <c r="PVZ266" s="90"/>
      <c r="PWA266" s="89"/>
      <c r="PWB266" s="87"/>
      <c r="PWC266" s="87"/>
      <c r="PWD266" s="88"/>
      <c r="PWE266" s="80"/>
      <c r="PWF266" s="87"/>
      <c r="PWG266" s="89"/>
      <c r="PWH266" s="89"/>
      <c r="PWI266" s="90"/>
      <c r="PWJ266" s="90"/>
      <c r="PWK266" s="89"/>
      <c r="PWL266" s="87"/>
      <c r="PWM266" s="87"/>
      <c r="PWN266" s="88"/>
      <c r="PWO266" s="80"/>
      <c r="PWP266" s="87"/>
      <c r="PWQ266" s="89"/>
      <c r="PWR266" s="89"/>
      <c r="PWS266" s="90"/>
      <c r="PWT266" s="90"/>
      <c r="PWU266" s="89"/>
      <c r="PWV266" s="87"/>
      <c r="PWW266" s="87"/>
      <c r="PWX266" s="88"/>
      <c r="PWY266" s="80"/>
      <c r="PWZ266" s="87"/>
      <c r="PXA266" s="89"/>
      <c r="PXB266" s="89"/>
      <c r="PXC266" s="90"/>
      <c r="PXD266" s="90"/>
      <c r="PXE266" s="89"/>
      <c r="PXF266" s="87"/>
      <c r="PXG266" s="87"/>
      <c r="PXH266" s="88"/>
      <c r="PXI266" s="80"/>
      <c r="PXJ266" s="87"/>
      <c r="PXK266" s="89"/>
      <c r="PXL266" s="89"/>
      <c r="PXM266" s="90"/>
      <c r="PXN266" s="90"/>
      <c r="PXO266" s="89"/>
      <c r="PXP266" s="87"/>
      <c r="PXQ266" s="87"/>
      <c r="PXR266" s="88"/>
      <c r="PXS266" s="80"/>
      <c r="PXT266" s="87"/>
      <c r="PXU266" s="89"/>
      <c r="PXV266" s="89"/>
      <c r="PXW266" s="90"/>
      <c r="PXX266" s="90"/>
      <c r="PXY266" s="89"/>
      <c r="PXZ266" s="87"/>
      <c r="PYA266" s="87"/>
      <c r="PYB266" s="88"/>
      <c r="PYC266" s="80"/>
      <c r="PYD266" s="87"/>
      <c r="PYE266" s="89"/>
      <c r="PYF266" s="89"/>
      <c r="PYG266" s="90"/>
      <c r="PYH266" s="90"/>
      <c r="PYI266" s="89"/>
      <c r="PYJ266" s="87"/>
      <c r="PYK266" s="87"/>
      <c r="PYL266" s="88"/>
      <c r="PYM266" s="80"/>
      <c r="PYN266" s="87"/>
      <c r="PYO266" s="89"/>
      <c r="PYP266" s="89"/>
      <c r="PYQ266" s="90"/>
      <c r="PYR266" s="90"/>
      <c r="PYS266" s="89"/>
      <c r="PYT266" s="87"/>
      <c r="PYU266" s="87"/>
      <c r="PYV266" s="88"/>
      <c r="PYW266" s="80"/>
      <c r="PYX266" s="87"/>
      <c r="PYY266" s="89"/>
      <c r="PYZ266" s="89"/>
      <c r="PZA266" s="90"/>
      <c r="PZB266" s="90"/>
      <c r="PZC266" s="89"/>
      <c r="PZD266" s="87"/>
      <c r="PZE266" s="87"/>
      <c r="PZF266" s="88"/>
      <c r="PZG266" s="80"/>
      <c r="PZH266" s="87"/>
      <c r="PZI266" s="89"/>
      <c r="PZJ266" s="89"/>
      <c r="PZK266" s="90"/>
      <c r="PZL266" s="90"/>
      <c r="PZM266" s="89"/>
      <c r="PZN266" s="87"/>
      <c r="PZO266" s="87"/>
      <c r="PZP266" s="88"/>
      <c r="PZQ266" s="80"/>
      <c r="PZR266" s="87"/>
      <c r="PZS266" s="89"/>
      <c r="PZT266" s="89"/>
      <c r="PZU266" s="90"/>
      <c r="PZV266" s="90"/>
      <c r="PZW266" s="89"/>
      <c r="PZX266" s="87"/>
      <c r="PZY266" s="87"/>
      <c r="PZZ266" s="88"/>
      <c r="QAA266" s="80"/>
      <c r="QAB266" s="87"/>
      <c r="QAC266" s="89"/>
      <c r="QAD266" s="89"/>
      <c r="QAE266" s="90"/>
      <c r="QAF266" s="90"/>
      <c r="QAG266" s="89"/>
      <c r="QAH266" s="87"/>
      <c r="QAI266" s="87"/>
      <c r="QAJ266" s="88"/>
      <c r="QAK266" s="80"/>
      <c r="QAL266" s="87"/>
      <c r="QAM266" s="89"/>
      <c r="QAN266" s="89"/>
      <c r="QAO266" s="90"/>
      <c r="QAP266" s="90"/>
      <c r="QAQ266" s="89"/>
      <c r="QAR266" s="87"/>
      <c r="QAS266" s="87"/>
      <c r="QAT266" s="88"/>
      <c r="QAU266" s="80"/>
      <c r="QAV266" s="87"/>
      <c r="QAW266" s="89"/>
      <c r="QAX266" s="89"/>
      <c r="QAY266" s="90"/>
      <c r="QAZ266" s="90"/>
      <c r="QBA266" s="89"/>
      <c r="QBB266" s="87"/>
      <c r="QBC266" s="87"/>
      <c r="QBD266" s="88"/>
      <c r="QBE266" s="80"/>
      <c r="QBF266" s="87"/>
      <c r="QBG266" s="89"/>
      <c r="QBH266" s="89"/>
      <c r="QBI266" s="90"/>
      <c r="QBJ266" s="90"/>
      <c r="QBK266" s="89"/>
      <c r="QBL266" s="87"/>
      <c r="QBM266" s="87"/>
      <c r="QBN266" s="88"/>
      <c r="QBO266" s="80"/>
      <c r="QBP266" s="87"/>
      <c r="QBQ266" s="89"/>
      <c r="QBR266" s="89"/>
      <c r="QBS266" s="90"/>
      <c r="QBT266" s="90"/>
      <c r="QBU266" s="89"/>
      <c r="QBV266" s="87"/>
      <c r="QBW266" s="87"/>
      <c r="QBX266" s="88"/>
      <c r="QBY266" s="80"/>
      <c r="QBZ266" s="87"/>
      <c r="QCA266" s="89"/>
      <c r="QCB266" s="89"/>
      <c r="QCC266" s="90"/>
      <c r="QCD266" s="90"/>
      <c r="QCE266" s="89"/>
      <c r="QCF266" s="87"/>
      <c r="QCG266" s="87"/>
      <c r="QCH266" s="88"/>
      <c r="QCI266" s="80"/>
      <c r="QCJ266" s="87"/>
      <c r="QCK266" s="89"/>
      <c r="QCL266" s="89"/>
      <c r="QCM266" s="90"/>
      <c r="QCN266" s="90"/>
      <c r="QCO266" s="89"/>
      <c r="QCP266" s="87"/>
      <c r="QCQ266" s="87"/>
      <c r="QCR266" s="88"/>
      <c r="QCS266" s="80"/>
      <c r="QCT266" s="87"/>
      <c r="QCU266" s="89"/>
      <c r="QCV266" s="89"/>
      <c r="QCW266" s="90"/>
      <c r="QCX266" s="90"/>
      <c r="QCY266" s="89"/>
      <c r="QCZ266" s="87"/>
      <c r="QDA266" s="87"/>
      <c r="QDB266" s="88"/>
      <c r="QDC266" s="80"/>
      <c r="QDD266" s="87"/>
      <c r="QDE266" s="89"/>
      <c r="QDF266" s="89"/>
      <c r="QDG266" s="90"/>
      <c r="QDH266" s="90"/>
      <c r="QDI266" s="89"/>
      <c r="QDJ266" s="87"/>
      <c r="QDK266" s="87"/>
      <c r="QDL266" s="88"/>
      <c r="QDM266" s="80"/>
      <c r="QDN266" s="87"/>
      <c r="QDO266" s="89"/>
      <c r="QDP266" s="89"/>
      <c r="QDQ266" s="90"/>
      <c r="QDR266" s="90"/>
      <c r="QDS266" s="89"/>
      <c r="QDT266" s="87"/>
      <c r="QDU266" s="87"/>
      <c r="QDV266" s="88"/>
      <c r="QDW266" s="80"/>
      <c r="QDX266" s="87"/>
      <c r="QDY266" s="89"/>
      <c r="QDZ266" s="89"/>
      <c r="QEA266" s="90"/>
      <c r="QEB266" s="90"/>
      <c r="QEC266" s="89"/>
      <c r="QED266" s="87"/>
      <c r="QEE266" s="87"/>
      <c r="QEF266" s="88"/>
      <c r="QEG266" s="80"/>
      <c r="QEH266" s="87"/>
      <c r="QEI266" s="89"/>
      <c r="QEJ266" s="89"/>
      <c r="QEK266" s="90"/>
      <c r="QEL266" s="90"/>
      <c r="QEM266" s="89"/>
      <c r="QEN266" s="87"/>
      <c r="QEO266" s="87"/>
      <c r="QEP266" s="88"/>
      <c r="QEQ266" s="80"/>
      <c r="QER266" s="87"/>
      <c r="QES266" s="89"/>
      <c r="QET266" s="89"/>
      <c r="QEU266" s="90"/>
      <c r="QEV266" s="90"/>
      <c r="QEW266" s="89"/>
      <c r="QEX266" s="87"/>
      <c r="QEY266" s="87"/>
      <c r="QEZ266" s="88"/>
      <c r="QFA266" s="80"/>
      <c r="QFB266" s="87"/>
      <c r="QFC266" s="89"/>
      <c r="QFD266" s="89"/>
      <c r="QFE266" s="90"/>
      <c r="QFF266" s="90"/>
      <c r="QFG266" s="89"/>
      <c r="QFH266" s="87"/>
      <c r="QFI266" s="87"/>
      <c r="QFJ266" s="88"/>
      <c r="QFK266" s="80"/>
      <c r="QFL266" s="87"/>
      <c r="QFM266" s="89"/>
      <c r="QFN266" s="89"/>
      <c r="QFO266" s="90"/>
      <c r="QFP266" s="90"/>
      <c r="QFQ266" s="89"/>
      <c r="QFR266" s="87"/>
      <c r="QFS266" s="87"/>
      <c r="QFT266" s="88"/>
      <c r="QFU266" s="80"/>
      <c r="QFV266" s="87"/>
      <c r="QFW266" s="89"/>
      <c r="QFX266" s="89"/>
      <c r="QFY266" s="90"/>
      <c r="QFZ266" s="90"/>
      <c r="QGA266" s="89"/>
      <c r="QGB266" s="87"/>
      <c r="QGC266" s="87"/>
      <c r="QGD266" s="88"/>
      <c r="QGE266" s="80"/>
      <c r="QGF266" s="87"/>
      <c r="QGG266" s="89"/>
      <c r="QGH266" s="89"/>
      <c r="QGI266" s="90"/>
      <c r="QGJ266" s="90"/>
      <c r="QGK266" s="89"/>
      <c r="QGL266" s="87"/>
      <c r="QGM266" s="87"/>
      <c r="QGN266" s="88"/>
      <c r="QGO266" s="80"/>
      <c r="QGP266" s="87"/>
      <c r="QGQ266" s="89"/>
      <c r="QGR266" s="89"/>
      <c r="QGS266" s="90"/>
      <c r="QGT266" s="90"/>
      <c r="QGU266" s="89"/>
      <c r="QGV266" s="87"/>
      <c r="QGW266" s="87"/>
      <c r="QGX266" s="88"/>
      <c r="QGY266" s="80"/>
      <c r="QGZ266" s="87"/>
      <c r="QHA266" s="89"/>
      <c r="QHB266" s="89"/>
      <c r="QHC266" s="90"/>
      <c r="QHD266" s="90"/>
      <c r="QHE266" s="89"/>
      <c r="QHF266" s="87"/>
      <c r="QHG266" s="87"/>
      <c r="QHH266" s="88"/>
      <c r="QHI266" s="80"/>
      <c r="QHJ266" s="87"/>
      <c r="QHK266" s="89"/>
      <c r="QHL266" s="89"/>
      <c r="QHM266" s="90"/>
      <c r="QHN266" s="90"/>
      <c r="QHO266" s="89"/>
      <c r="QHP266" s="87"/>
      <c r="QHQ266" s="87"/>
      <c r="QHR266" s="88"/>
      <c r="QHS266" s="80"/>
      <c r="QHT266" s="87"/>
      <c r="QHU266" s="89"/>
      <c r="QHV266" s="89"/>
      <c r="QHW266" s="90"/>
      <c r="QHX266" s="90"/>
      <c r="QHY266" s="89"/>
      <c r="QHZ266" s="87"/>
      <c r="QIA266" s="87"/>
      <c r="QIB266" s="88"/>
      <c r="QIC266" s="80"/>
      <c r="QID266" s="87"/>
      <c r="QIE266" s="89"/>
      <c r="QIF266" s="89"/>
      <c r="QIG266" s="90"/>
      <c r="QIH266" s="90"/>
      <c r="QII266" s="89"/>
      <c r="QIJ266" s="87"/>
      <c r="QIK266" s="87"/>
      <c r="QIL266" s="88"/>
      <c r="QIM266" s="80"/>
      <c r="QIN266" s="87"/>
      <c r="QIO266" s="89"/>
      <c r="QIP266" s="89"/>
      <c r="QIQ266" s="90"/>
      <c r="QIR266" s="90"/>
      <c r="QIS266" s="89"/>
      <c r="QIT266" s="87"/>
      <c r="QIU266" s="87"/>
      <c r="QIV266" s="88"/>
      <c r="QIW266" s="80"/>
      <c r="QIX266" s="87"/>
      <c r="QIY266" s="89"/>
      <c r="QIZ266" s="89"/>
      <c r="QJA266" s="90"/>
      <c r="QJB266" s="90"/>
      <c r="QJC266" s="89"/>
      <c r="QJD266" s="87"/>
      <c r="QJE266" s="87"/>
      <c r="QJF266" s="88"/>
      <c r="QJG266" s="80"/>
      <c r="QJH266" s="87"/>
      <c r="QJI266" s="89"/>
      <c r="QJJ266" s="89"/>
      <c r="QJK266" s="90"/>
      <c r="QJL266" s="90"/>
      <c r="QJM266" s="89"/>
      <c r="QJN266" s="87"/>
      <c r="QJO266" s="87"/>
      <c r="QJP266" s="88"/>
      <c r="QJQ266" s="80"/>
      <c r="QJR266" s="87"/>
      <c r="QJS266" s="89"/>
      <c r="QJT266" s="89"/>
      <c r="QJU266" s="90"/>
      <c r="QJV266" s="90"/>
      <c r="QJW266" s="89"/>
      <c r="QJX266" s="87"/>
      <c r="QJY266" s="87"/>
      <c r="QJZ266" s="88"/>
      <c r="QKA266" s="80"/>
      <c r="QKB266" s="87"/>
      <c r="QKC266" s="89"/>
      <c r="QKD266" s="89"/>
      <c r="QKE266" s="90"/>
      <c r="QKF266" s="90"/>
      <c r="QKG266" s="89"/>
      <c r="QKH266" s="87"/>
      <c r="QKI266" s="87"/>
      <c r="QKJ266" s="88"/>
      <c r="QKK266" s="80"/>
      <c r="QKL266" s="87"/>
      <c r="QKM266" s="89"/>
      <c r="QKN266" s="89"/>
      <c r="QKO266" s="90"/>
      <c r="QKP266" s="90"/>
      <c r="QKQ266" s="89"/>
      <c r="QKR266" s="87"/>
      <c r="QKS266" s="87"/>
      <c r="QKT266" s="88"/>
      <c r="QKU266" s="80"/>
      <c r="QKV266" s="87"/>
      <c r="QKW266" s="89"/>
      <c r="QKX266" s="89"/>
      <c r="QKY266" s="90"/>
      <c r="QKZ266" s="90"/>
      <c r="QLA266" s="89"/>
      <c r="QLB266" s="87"/>
      <c r="QLC266" s="87"/>
      <c r="QLD266" s="88"/>
      <c r="QLE266" s="80"/>
      <c r="QLF266" s="87"/>
      <c r="QLG266" s="89"/>
      <c r="QLH266" s="89"/>
      <c r="QLI266" s="90"/>
      <c r="QLJ266" s="90"/>
      <c r="QLK266" s="89"/>
      <c r="QLL266" s="87"/>
      <c r="QLM266" s="87"/>
      <c r="QLN266" s="88"/>
      <c r="QLO266" s="80"/>
      <c r="QLP266" s="87"/>
      <c r="QLQ266" s="89"/>
      <c r="QLR266" s="89"/>
      <c r="QLS266" s="90"/>
      <c r="QLT266" s="90"/>
      <c r="QLU266" s="89"/>
      <c r="QLV266" s="87"/>
      <c r="QLW266" s="87"/>
      <c r="QLX266" s="88"/>
      <c r="QLY266" s="80"/>
      <c r="QLZ266" s="87"/>
      <c r="QMA266" s="89"/>
      <c r="QMB266" s="89"/>
      <c r="QMC266" s="90"/>
      <c r="QMD266" s="90"/>
      <c r="QME266" s="89"/>
      <c r="QMF266" s="87"/>
      <c r="QMG266" s="87"/>
      <c r="QMH266" s="88"/>
      <c r="QMI266" s="80"/>
      <c r="QMJ266" s="87"/>
      <c r="QMK266" s="89"/>
      <c r="QML266" s="89"/>
      <c r="QMM266" s="90"/>
      <c r="QMN266" s="90"/>
      <c r="QMO266" s="89"/>
      <c r="QMP266" s="87"/>
      <c r="QMQ266" s="87"/>
      <c r="QMR266" s="88"/>
      <c r="QMS266" s="80"/>
      <c r="QMT266" s="87"/>
      <c r="QMU266" s="89"/>
      <c r="QMV266" s="89"/>
      <c r="QMW266" s="90"/>
      <c r="QMX266" s="90"/>
      <c r="QMY266" s="89"/>
      <c r="QMZ266" s="87"/>
      <c r="QNA266" s="87"/>
      <c r="QNB266" s="88"/>
      <c r="QNC266" s="80"/>
      <c r="QND266" s="87"/>
      <c r="QNE266" s="89"/>
      <c r="QNF266" s="89"/>
      <c r="QNG266" s="90"/>
      <c r="QNH266" s="90"/>
      <c r="QNI266" s="89"/>
      <c r="QNJ266" s="87"/>
      <c r="QNK266" s="87"/>
      <c r="QNL266" s="88"/>
      <c r="QNM266" s="80"/>
      <c r="QNN266" s="87"/>
      <c r="QNO266" s="89"/>
      <c r="QNP266" s="89"/>
      <c r="QNQ266" s="90"/>
      <c r="QNR266" s="90"/>
      <c r="QNS266" s="89"/>
      <c r="QNT266" s="87"/>
      <c r="QNU266" s="87"/>
      <c r="QNV266" s="88"/>
      <c r="QNW266" s="80"/>
      <c r="QNX266" s="87"/>
      <c r="QNY266" s="89"/>
      <c r="QNZ266" s="89"/>
      <c r="QOA266" s="90"/>
      <c r="QOB266" s="90"/>
      <c r="QOC266" s="89"/>
      <c r="QOD266" s="87"/>
      <c r="QOE266" s="87"/>
      <c r="QOF266" s="88"/>
      <c r="QOG266" s="80"/>
      <c r="QOH266" s="87"/>
      <c r="QOI266" s="89"/>
      <c r="QOJ266" s="89"/>
      <c r="QOK266" s="90"/>
      <c r="QOL266" s="90"/>
      <c r="QOM266" s="89"/>
      <c r="QON266" s="87"/>
      <c r="QOO266" s="87"/>
      <c r="QOP266" s="88"/>
      <c r="QOQ266" s="80"/>
      <c r="QOR266" s="87"/>
      <c r="QOS266" s="89"/>
      <c r="QOT266" s="89"/>
      <c r="QOU266" s="90"/>
      <c r="QOV266" s="90"/>
      <c r="QOW266" s="89"/>
      <c r="QOX266" s="87"/>
      <c r="QOY266" s="87"/>
      <c r="QOZ266" s="88"/>
      <c r="QPA266" s="80"/>
      <c r="QPB266" s="87"/>
      <c r="QPC266" s="89"/>
      <c r="QPD266" s="89"/>
      <c r="QPE266" s="90"/>
      <c r="QPF266" s="90"/>
      <c r="QPG266" s="89"/>
      <c r="QPH266" s="87"/>
      <c r="QPI266" s="87"/>
      <c r="QPJ266" s="88"/>
      <c r="QPK266" s="80"/>
      <c r="QPL266" s="87"/>
      <c r="QPM266" s="89"/>
      <c r="QPN266" s="89"/>
      <c r="QPO266" s="90"/>
      <c r="QPP266" s="90"/>
      <c r="QPQ266" s="89"/>
      <c r="QPR266" s="87"/>
      <c r="QPS266" s="87"/>
      <c r="QPT266" s="88"/>
      <c r="QPU266" s="80"/>
      <c r="QPV266" s="87"/>
      <c r="QPW266" s="89"/>
      <c r="QPX266" s="89"/>
      <c r="QPY266" s="90"/>
      <c r="QPZ266" s="90"/>
      <c r="QQA266" s="89"/>
      <c r="QQB266" s="87"/>
      <c r="QQC266" s="87"/>
      <c r="QQD266" s="88"/>
      <c r="QQE266" s="80"/>
      <c r="QQF266" s="87"/>
      <c r="QQG266" s="89"/>
      <c r="QQH266" s="89"/>
      <c r="QQI266" s="90"/>
      <c r="QQJ266" s="90"/>
      <c r="QQK266" s="89"/>
      <c r="QQL266" s="87"/>
      <c r="QQM266" s="87"/>
      <c r="QQN266" s="88"/>
      <c r="QQO266" s="80"/>
      <c r="QQP266" s="87"/>
      <c r="QQQ266" s="89"/>
      <c r="QQR266" s="89"/>
      <c r="QQS266" s="90"/>
      <c r="QQT266" s="90"/>
      <c r="QQU266" s="89"/>
      <c r="QQV266" s="87"/>
      <c r="QQW266" s="87"/>
      <c r="QQX266" s="88"/>
      <c r="QQY266" s="80"/>
      <c r="QQZ266" s="87"/>
      <c r="QRA266" s="89"/>
      <c r="QRB266" s="89"/>
      <c r="QRC266" s="90"/>
      <c r="QRD266" s="90"/>
      <c r="QRE266" s="89"/>
      <c r="QRF266" s="87"/>
      <c r="QRG266" s="87"/>
      <c r="QRH266" s="88"/>
      <c r="QRI266" s="80"/>
      <c r="QRJ266" s="87"/>
      <c r="QRK266" s="89"/>
      <c r="QRL266" s="89"/>
      <c r="QRM266" s="90"/>
      <c r="QRN266" s="90"/>
      <c r="QRO266" s="89"/>
      <c r="QRP266" s="87"/>
      <c r="QRQ266" s="87"/>
      <c r="QRR266" s="88"/>
      <c r="QRS266" s="80"/>
      <c r="QRT266" s="87"/>
      <c r="QRU266" s="89"/>
      <c r="QRV266" s="89"/>
      <c r="QRW266" s="90"/>
      <c r="QRX266" s="90"/>
      <c r="QRY266" s="89"/>
      <c r="QRZ266" s="87"/>
      <c r="QSA266" s="87"/>
      <c r="QSB266" s="88"/>
      <c r="QSC266" s="80"/>
      <c r="QSD266" s="87"/>
      <c r="QSE266" s="89"/>
      <c r="QSF266" s="89"/>
      <c r="QSG266" s="90"/>
      <c r="QSH266" s="90"/>
      <c r="QSI266" s="89"/>
      <c r="QSJ266" s="87"/>
      <c r="QSK266" s="87"/>
      <c r="QSL266" s="88"/>
      <c r="QSM266" s="80"/>
      <c r="QSN266" s="87"/>
      <c r="QSO266" s="89"/>
      <c r="QSP266" s="89"/>
      <c r="QSQ266" s="90"/>
      <c r="QSR266" s="90"/>
      <c r="QSS266" s="89"/>
      <c r="QST266" s="87"/>
      <c r="QSU266" s="87"/>
      <c r="QSV266" s="88"/>
      <c r="QSW266" s="80"/>
      <c r="QSX266" s="87"/>
      <c r="QSY266" s="89"/>
      <c r="QSZ266" s="89"/>
      <c r="QTA266" s="90"/>
      <c r="QTB266" s="90"/>
      <c r="QTC266" s="89"/>
      <c r="QTD266" s="87"/>
      <c r="QTE266" s="87"/>
      <c r="QTF266" s="88"/>
      <c r="QTG266" s="80"/>
      <c r="QTH266" s="87"/>
      <c r="QTI266" s="89"/>
      <c r="QTJ266" s="89"/>
      <c r="QTK266" s="90"/>
      <c r="QTL266" s="90"/>
      <c r="QTM266" s="89"/>
      <c r="QTN266" s="87"/>
      <c r="QTO266" s="87"/>
      <c r="QTP266" s="88"/>
      <c r="QTQ266" s="80"/>
      <c r="QTR266" s="87"/>
      <c r="QTS266" s="89"/>
      <c r="QTT266" s="89"/>
      <c r="QTU266" s="90"/>
      <c r="QTV266" s="90"/>
      <c r="QTW266" s="89"/>
      <c r="QTX266" s="87"/>
      <c r="QTY266" s="87"/>
      <c r="QTZ266" s="88"/>
      <c r="QUA266" s="80"/>
      <c r="QUB266" s="87"/>
      <c r="QUC266" s="89"/>
      <c r="QUD266" s="89"/>
      <c r="QUE266" s="90"/>
      <c r="QUF266" s="90"/>
      <c r="QUG266" s="89"/>
      <c r="QUH266" s="87"/>
      <c r="QUI266" s="87"/>
      <c r="QUJ266" s="88"/>
      <c r="QUK266" s="80"/>
      <c r="QUL266" s="87"/>
      <c r="QUM266" s="89"/>
      <c r="QUN266" s="89"/>
      <c r="QUO266" s="90"/>
      <c r="QUP266" s="90"/>
      <c r="QUQ266" s="89"/>
      <c r="QUR266" s="87"/>
      <c r="QUS266" s="87"/>
      <c r="QUT266" s="88"/>
      <c r="QUU266" s="80"/>
      <c r="QUV266" s="87"/>
      <c r="QUW266" s="89"/>
      <c r="QUX266" s="89"/>
      <c r="QUY266" s="90"/>
      <c r="QUZ266" s="90"/>
      <c r="QVA266" s="89"/>
      <c r="QVB266" s="87"/>
      <c r="QVC266" s="87"/>
      <c r="QVD266" s="88"/>
      <c r="QVE266" s="80"/>
      <c r="QVF266" s="87"/>
      <c r="QVG266" s="89"/>
      <c r="QVH266" s="89"/>
      <c r="QVI266" s="90"/>
      <c r="QVJ266" s="90"/>
      <c r="QVK266" s="89"/>
      <c r="QVL266" s="87"/>
      <c r="QVM266" s="87"/>
      <c r="QVN266" s="88"/>
      <c r="QVO266" s="80"/>
      <c r="QVP266" s="87"/>
      <c r="QVQ266" s="89"/>
      <c r="QVR266" s="89"/>
      <c r="QVS266" s="90"/>
      <c r="QVT266" s="90"/>
      <c r="QVU266" s="89"/>
      <c r="QVV266" s="87"/>
      <c r="QVW266" s="87"/>
      <c r="QVX266" s="88"/>
      <c r="QVY266" s="80"/>
      <c r="QVZ266" s="87"/>
      <c r="QWA266" s="89"/>
      <c r="QWB266" s="89"/>
      <c r="QWC266" s="90"/>
      <c r="QWD266" s="90"/>
      <c r="QWE266" s="89"/>
      <c r="QWF266" s="87"/>
      <c r="QWG266" s="87"/>
      <c r="QWH266" s="88"/>
      <c r="QWI266" s="80"/>
      <c r="QWJ266" s="87"/>
      <c r="QWK266" s="89"/>
      <c r="QWL266" s="89"/>
      <c r="QWM266" s="90"/>
      <c r="QWN266" s="90"/>
      <c r="QWO266" s="89"/>
      <c r="QWP266" s="87"/>
      <c r="QWQ266" s="87"/>
      <c r="QWR266" s="88"/>
      <c r="QWS266" s="80"/>
      <c r="QWT266" s="87"/>
      <c r="QWU266" s="89"/>
      <c r="QWV266" s="89"/>
      <c r="QWW266" s="90"/>
      <c r="QWX266" s="90"/>
      <c r="QWY266" s="89"/>
      <c r="QWZ266" s="87"/>
      <c r="QXA266" s="87"/>
      <c r="QXB266" s="88"/>
      <c r="QXC266" s="80"/>
      <c r="QXD266" s="87"/>
      <c r="QXE266" s="89"/>
      <c r="QXF266" s="89"/>
      <c r="QXG266" s="90"/>
      <c r="QXH266" s="90"/>
      <c r="QXI266" s="89"/>
      <c r="QXJ266" s="87"/>
      <c r="QXK266" s="87"/>
      <c r="QXL266" s="88"/>
      <c r="QXM266" s="80"/>
      <c r="QXN266" s="87"/>
      <c r="QXO266" s="89"/>
      <c r="QXP266" s="89"/>
      <c r="QXQ266" s="90"/>
      <c r="QXR266" s="90"/>
      <c r="QXS266" s="89"/>
      <c r="QXT266" s="87"/>
      <c r="QXU266" s="87"/>
      <c r="QXV266" s="88"/>
      <c r="QXW266" s="80"/>
      <c r="QXX266" s="87"/>
      <c r="QXY266" s="89"/>
      <c r="QXZ266" s="89"/>
      <c r="QYA266" s="90"/>
      <c r="QYB266" s="90"/>
      <c r="QYC266" s="89"/>
      <c r="QYD266" s="87"/>
      <c r="QYE266" s="87"/>
      <c r="QYF266" s="88"/>
      <c r="QYG266" s="80"/>
      <c r="QYH266" s="87"/>
      <c r="QYI266" s="89"/>
      <c r="QYJ266" s="89"/>
      <c r="QYK266" s="90"/>
      <c r="QYL266" s="90"/>
      <c r="QYM266" s="89"/>
      <c r="QYN266" s="87"/>
      <c r="QYO266" s="87"/>
      <c r="QYP266" s="88"/>
      <c r="QYQ266" s="80"/>
      <c r="QYR266" s="87"/>
      <c r="QYS266" s="89"/>
      <c r="QYT266" s="89"/>
      <c r="QYU266" s="90"/>
      <c r="QYV266" s="90"/>
      <c r="QYW266" s="89"/>
      <c r="QYX266" s="87"/>
      <c r="QYY266" s="87"/>
      <c r="QYZ266" s="88"/>
      <c r="QZA266" s="80"/>
      <c r="QZB266" s="87"/>
      <c r="QZC266" s="89"/>
      <c r="QZD266" s="89"/>
      <c r="QZE266" s="90"/>
      <c r="QZF266" s="90"/>
      <c r="QZG266" s="89"/>
      <c r="QZH266" s="87"/>
      <c r="QZI266" s="87"/>
      <c r="QZJ266" s="88"/>
      <c r="QZK266" s="80"/>
      <c r="QZL266" s="87"/>
      <c r="QZM266" s="89"/>
      <c r="QZN266" s="89"/>
      <c r="QZO266" s="90"/>
      <c r="QZP266" s="90"/>
      <c r="QZQ266" s="89"/>
      <c r="QZR266" s="87"/>
      <c r="QZS266" s="87"/>
      <c r="QZT266" s="88"/>
      <c r="QZU266" s="80"/>
      <c r="QZV266" s="87"/>
      <c r="QZW266" s="89"/>
      <c r="QZX266" s="89"/>
      <c r="QZY266" s="90"/>
      <c r="QZZ266" s="90"/>
      <c r="RAA266" s="89"/>
      <c r="RAB266" s="87"/>
      <c r="RAC266" s="87"/>
      <c r="RAD266" s="88"/>
      <c r="RAE266" s="80"/>
      <c r="RAF266" s="87"/>
      <c r="RAG266" s="89"/>
      <c r="RAH266" s="89"/>
      <c r="RAI266" s="90"/>
      <c r="RAJ266" s="90"/>
      <c r="RAK266" s="89"/>
      <c r="RAL266" s="87"/>
      <c r="RAM266" s="87"/>
      <c r="RAN266" s="88"/>
      <c r="RAO266" s="80"/>
      <c r="RAP266" s="87"/>
      <c r="RAQ266" s="89"/>
      <c r="RAR266" s="89"/>
      <c r="RAS266" s="90"/>
      <c r="RAT266" s="90"/>
      <c r="RAU266" s="89"/>
      <c r="RAV266" s="87"/>
      <c r="RAW266" s="87"/>
      <c r="RAX266" s="88"/>
      <c r="RAY266" s="80"/>
      <c r="RAZ266" s="87"/>
      <c r="RBA266" s="89"/>
      <c r="RBB266" s="89"/>
      <c r="RBC266" s="90"/>
      <c r="RBD266" s="90"/>
      <c r="RBE266" s="89"/>
      <c r="RBF266" s="87"/>
      <c r="RBG266" s="87"/>
      <c r="RBH266" s="88"/>
      <c r="RBI266" s="80"/>
      <c r="RBJ266" s="87"/>
      <c r="RBK266" s="89"/>
      <c r="RBL266" s="89"/>
      <c r="RBM266" s="90"/>
      <c r="RBN266" s="90"/>
      <c r="RBO266" s="89"/>
      <c r="RBP266" s="87"/>
      <c r="RBQ266" s="87"/>
      <c r="RBR266" s="88"/>
      <c r="RBS266" s="80"/>
      <c r="RBT266" s="87"/>
      <c r="RBU266" s="89"/>
      <c r="RBV266" s="89"/>
      <c r="RBW266" s="90"/>
      <c r="RBX266" s="90"/>
      <c r="RBY266" s="89"/>
      <c r="RBZ266" s="87"/>
      <c r="RCA266" s="87"/>
      <c r="RCB266" s="88"/>
      <c r="RCC266" s="80"/>
      <c r="RCD266" s="87"/>
      <c r="RCE266" s="89"/>
      <c r="RCF266" s="89"/>
      <c r="RCG266" s="90"/>
      <c r="RCH266" s="90"/>
      <c r="RCI266" s="89"/>
      <c r="RCJ266" s="87"/>
      <c r="RCK266" s="87"/>
      <c r="RCL266" s="88"/>
      <c r="RCM266" s="80"/>
      <c r="RCN266" s="87"/>
      <c r="RCO266" s="89"/>
      <c r="RCP266" s="89"/>
      <c r="RCQ266" s="90"/>
      <c r="RCR266" s="90"/>
      <c r="RCS266" s="89"/>
      <c r="RCT266" s="87"/>
      <c r="RCU266" s="87"/>
      <c r="RCV266" s="88"/>
      <c r="RCW266" s="80"/>
      <c r="RCX266" s="87"/>
      <c r="RCY266" s="89"/>
      <c r="RCZ266" s="89"/>
      <c r="RDA266" s="90"/>
      <c r="RDB266" s="90"/>
      <c r="RDC266" s="89"/>
      <c r="RDD266" s="87"/>
      <c r="RDE266" s="87"/>
      <c r="RDF266" s="88"/>
      <c r="RDG266" s="80"/>
      <c r="RDH266" s="87"/>
      <c r="RDI266" s="89"/>
      <c r="RDJ266" s="89"/>
      <c r="RDK266" s="90"/>
      <c r="RDL266" s="90"/>
      <c r="RDM266" s="89"/>
      <c r="RDN266" s="87"/>
      <c r="RDO266" s="87"/>
      <c r="RDP266" s="88"/>
      <c r="RDQ266" s="80"/>
      <c r="RDR266" s="87"/>
      <c r="RDS266" s="89"/>
      <c r="RDT266" s="89"/>
      <c r="RDU266" s="90"/>
      <c r="RDV266" s="90"/>
      <c r="RDW266" s="89"/>
      <c r="RDX266" s="87"/>
      <c r="RDY266" s="87"/>
      <c r="RDZ266" s="88"/>
      <c r="REA266" s="80"/>
      <c r="REB266" s="87"/>
      <c r="REC266" s="89"/>
      <c r="RED266" s="89"/>
      <c r="REE266" s="90"/>
      <c r="REF266" s="90"/>
      <c r="REG266" s="89"/>
      <c r="REH266" s="87"/>
      <c r="REI266" s="87"/>
      <c r="REJ266" s="88"/>
      <c r="REK266" s="80"/>
      <c r="REL266" s="87"/>
      <c r="REM266" s="89"/>
      <c r="REN266" s="89"/>
      <c r="REO266" s="90"/>
      <c r="REP266" s="90"/>
      <c r="REQ266" s="89"/>
      <c r="RER266" s="87"/>
      <c r="RES266" s="87"/>
      <c r="RET266" s="88"/>
      <c r="REU266" s="80"/>
      <c r="REV266" s="87"/>
      <c r="REW266" s="89"/>
      <c r="REX266" s="89"/>
      <c r="REY266" s="90"/>
      <c r="REZ266" s="90"/>
      <c r="RFA266" s="89"/>
      <c r="RFB266" s="87"/>
      <c r="RFC266" s="87"/>
      <c r="RFD266" s="88"/>
      <c r="RFE266" s="80"/>
      <c r="RFF266" s="87"/>
      <c r="RFG266" s="89"/>
      <c r="RFH266" s="89"/>
      <c r="RFI266" s="90"/>
      <c r="RFJ266" s="90"/>
      <c r="RFK266" s="89"/>
      <c r="RFL266" s="87"/>
      <c r="RFM266" s="87"/>
      <c r="RFN266" s="88"/>
      <c r="RFO266" s="80"/>
      <c r="RFP266" s="87"/>
      <c r="RFQ266" s="89"/>
      <c r="RFR266" s="89"/>
      <c r="RFS266" s="90"/>
      <c r="RFT266" s="90"/>
      <c r="RFU266" s="89"/>
      <c r="RFV266" s="87"/>
      <c r="RFW266" s="87"/>
      <c r="RFX266" s="88"/>
      <c r="RFY266" s="80"/>
      <c r="RFZ266" s="87"/>
      <c r="RGA266" s="89"/>
      <c r="RGB266" s="89"/>
      <c r="RGC266" s="90"/>
      <c r="RGD266" s="90"/>
      <c r="RGE266" s="89"/>
      <c r="RGF266" s="87"/>
      <c r="RGG266" s="87"/>
      <c r="RGH266" s="88"/>
      <c r="RGI266" s="80"/>
      <c r="RGJ266" s="87"/>
      <c r="RGK266" s="89"/>
      <c r="RGL266" s="89"/>
      <c r="RGM266" s="90"/>
      <c r="RGN266" s="90"/>
      <c r="RGO266" s="89"/>
      <c r="RGP266" s="87"/>
      <c r="RGQ266" s="87"/>
      <c r="RGR266" s="88"/>
      <c r="RGS266" s="80"/>
      <c r="RGT266" s="87"/>
      <c r="RGU266" s="89"/>
      <c r="RGV266" s="89"/>
      <c r="RGW266" s="90"/>
      <c r="RGX266" s="90"/>
      <c r="RGY266" s="89"/>
      <c r="RGZ266" s="87"/>
      <c r="RHA266" s="87"/>
      <c r="RHB266" s="88"/>
      <c r="RHC266" s="80"/>
      <c r="RHD266" s="87"/>
      <c r="RHE266" s="89"/>
      <c r="RHF266" s="89"/>
      <c r="RHG266" s="90"/>
      <c r="RHH266" s="90"/>
      <c r="RHI266" s="89"/>
      <c r="RHJ266" s="87"/>
      <c r="RHK266" s="87"/>
      <c r="RHL266" s="88"/>
      <c r="RHM266" s="80"/>
      <c r="RHN266" s="87"/>
      <c r="RHO266" s="89"/>
      <c r="RHP266" s="89"/>
      <c r="RHQ266" s="90"/>
      <c r="RHR266" s="90"/>
      <c r="RHS266" s="89"/>
      <c r="RHT266" s="87"/>
      <c r="RHU266" s="87"/>
      <c r="RHV266" s="88"/>
      <c r="RHW266" s="80"/>
      <c r="RHX266" s="87"/>
      <c r="RHY266" s="89"/>
      <c r="RHZ266" s="89"/>
      <c r="RIA266" s="90"/>
      <c r="RIB266" s="90"/>
      <c r="RIC266" s="89"/>
      <c r="RID266" s="87"/>
      <c r="RIE266" s="87"/>
      <c r="RIF266" s="88"/>
      <c r="RIG266" s="80"/>
      <c r="RIH266" s="87"/>
      <c r="RII266" s="89"/>
      <c r="RIJ266" s="89"/>
      <c r="RIK266" s="90"/>
      <c r="RIL266" s="90"/>
      <c r="RIM266" s="89"/>
      <c r="RIN266" s="87"/>
      <c r="RIO266" s="87"/>
      <c r="RIP266" s="88"/>
      <c r="RIQ266" s="80"/>
      <c r="RIR266" s="87"/>
      <c r="RIS266" s="89"/>
      <c r="RIT266" s="89"/>
      <c r="RIU266" s="90"/>
      <c r="RIV266" s="90"/>
      <c r="RIW266" s="89"/>
      <c r="RIX266" s="87"/>
      <c r="RIY266" s="87"/>
      <c r="RIZ266" s="88"/>
      <c r="RJA266" s="80"/>
      <c r="RJB266" s="87"/>
      <c r="RJC266" s="89"/>
      <c r="RJD266" s="89"/>
      <c r="RJE266" s="90"/>
      <c r="RJF266" s="90"/>
      <c r="RJG266" s="89"/>
      <c r="RJH266" s="87"/>
      <c r="RJI266" s="87"/>
      <c r="RJJ266" s="88"/>
      <c r="RJK266" s="80"/>
      <c r="RJL266" s="87"/>
      <c r="RJM266" s="89"/>
      <c r="RJN266" s="89"/>
      <c r="RJO266" s="90"/>
      <c r="RJP266" s="90"/>
      <c r="RJQ266" s="89"/>
      <c r="RJR266" s="87"/>
      <c r="RJS266" s="87"/>
      <c r="RJT266" s="88"/>
      <c r="RJU266" s="80"/>
      <c r="RJV266" s="87"/>
      <c r="RJW266" s="89"/>
      <c r="RJX266" s="89"/>
      <c r="RJY266" s="90"/>
      <c r="RJZ266" s="90"/>
      <c r="RKA266" s="89"/>
      <c r="RKB266" s="87"/>
      <c r="RKC266" s="87"/>
      <c r="RKD266" s="88"/>
      <c r="RKE266" s="80"/>
      <c r="RKF266" s="87"/>
      <c r="RKG266" s="89"/>
      <c r="RKH266" s="89"/>
      <c r="RKI266" s="90"/>
      <c r="RKJ266" s="90"/>
      <c r="RKK266" s="89"/>
      <c r="RKL266" s="87"/>
      <c r="RKM266" s="87"/>
      <c r="RKN266" s="88"/>
      <c r="RKO266" s="80"/>
      <c r="RKP266" s="87"/>
      <c r="RKQ266" s="89"/>
      <c r="RKR266" s="89"/>
      <c r="RKS266" s="90"/>
      <c r="RKT266" s="90"/>
      <c r="RKU266" s="89"/>
      <c r="RKV266" s="87"/>
      <c r="RKW266" s="87"/>
      <c r="RKX266" s="88"/>
      <c r="RKY266" s="80"/>
      <c r="RKZ266" s="87"/>
      <c r="RLA266" s="89"/>
      <c r="RLB266" s="89"/>
      <c r="RLC266" s="90"/>
      <c r="RLD266" s="90"/>
      <c r="RLE266" s="89"/>
      <c r="RLF266" s="87"/>
      <c r="RLG266" s="87"/>
      <c r="RLH266" s="88"/>
      <c r="RLI266" s="80"/>
      <c r="RLJ266" s="87"/>
      <c r="RLK266" s="89"/>
      <c r="RLL266" s="89"/>
      <c r="RLM266" s="90"/>
      <c r="RLN266" s="90"/>
      <c r="RLO266" s="89"/>
      <c r="RLP266" s="87"/>
      <c r="RLQ266" s="87"/>
      <c r="RLR266" s="88"/>
      <c r="RLS266" s="80"/>
      <c r="RLT266" s="87"/>
      <c r="RLU266" s="89"/>
      <c r="RLV266" s="89"/>
      <c r="RLW266" s="90"/>
      <c r="RLX266" s="90"/>
      <c r="RLY266" s="89"/>
      <c r="RLZ266" s="87"/>
      <c r="RMA266" s="87"/>
      <c r="RMB266" s="88"/>
      <c r="RMC266" s="80"/>
      <c r="RMD266" s="87"/>
      <c r="RME266" s="89"/>
      <c r="RMF266" s="89"/>
      <c r="RMG266" s="90"/>
      <c r="RMH266" s="90"/>
      <c r="RMI266" s="89"/>
      <c r="RMJ266" s="87"/>
      <c r="RMK266" s="87"/>
      <c r="RML266" s="88"/>
      <c r="RMM266" s="80"/>
      <c r="RMN266" s="87"/>
      <c r="RMO266" s="89"/>
      <c r="RMP266" s="89"/>
      <c r="RMQ266" s="90"/>
      <c r="RMR266" s="90"/>
      <c r="RMS266" s="89"/>
      <c r="RMT266" s="87"/>
      <c r="RMU266" s="87"/>
      <c r="RMV266" s="88"/>
      <c r="RMW266" s="80"/>
      <c r="RMX266" s="87"/>
      <c r="RMY266" s="89"/>
      <c r="RMZ266" s="89"/>
      <c r="RNA266" s="90"/>
      <c r="RNB266" s="90"/>
      <c r="RNC266" s="89"/>
      <c r="RND266" s="87"/>
      <c r="RNE266" s="87"/>
      <c r="RNF266" s="88"/>
      <c r="RNG266" s="80"/>
      <c r="RNH266" s="87"/>
      <c r="RNI266" s="89"/>
      <c r="RNJ266" s="89"/>
      <c r="RNK266" s="90"/>
      <c r="RNL266" s="90"/>
      <c r="RNM266" s="89"/>
      <c r="RNN266" s="87"/>
      <c r="RNO266" s="87"/>
      <c r="RNP266" s="88"/>
      <c r="RNQ266" s="80"/>
      <c r="RNR266" s="87"/>
      <c r="RNS266" s="89"/>
      <c r="RNT266" s="89"/>
      <c r="RNU266" s="90"/>
      <c r="RNV266" s="90"/>
      <c r="RNW266" s="89"/>
      <c r="RNX266" s="87"/>
      <c r="RNY266" s="87"/>
      <c r="RNZ266" s="88"/>
      <c r="ROA266" s="80"/>
      <c r="ROB266" s="87"/>
      <c r="ROC266" s="89"/>
      <c r="ROD266" s="89"/>
      <c r="ROE266" s="90"/>
      <c r="ROF266" s="90"/>
      <c r="ROG266" s="89"/>
      <c r="ROH266" s="87"/>
      <c r="ROI266" s="87"/>
      <c r="ROJ266" s="88"/>
      <c r="ROK266" s="80"/>
      <c r="ROL266" s="87"/>
      <c r="ROM266" s="89"/>
      <c r="RON266" s="89"/>
      <c r="ROO266" s="90"/>
      <c r="ROP266" s="90"/>
      <c r="ROQ266" s="89"/>
      <c r="ROR266" s="87"/>
      <c r="ROS266" s="87"/>
      <c r="ROT266" s="88"/>
      <c r="ROU266" s="80"/>
      <c r="ROV266" s="87"/>
      <c r="ROW266" s="89"/>
      <c r="ROX266" s="89"/>
      <c r="ROY266" s="90"/>
      <c r="ROZ266" s="90"/>
      <c r="RPA266" s="89"/>
      <c r="RPB266" s="87"/>
      <c r="RPC266" s="87"/>
      <c r="RPD266" s="88"/>
      <c r="RPE266" s="80"/>
      <c r="RPF266" s="87"/>
      <c r="RPG266" s="89"/>
      <c r="RPH266" s="89"/>
      <c r="RPI266" s="90"/>
      <c r="RPJ266" s="90"/>
      <c r="RPK266" s="89"/>
      <c r="RPL266" s="87"/>
      <c r="RPM266" s="87"/>
      <c r="RPN266" s="88"/>
      <c r="RPO266" s="80"/>
      <c r="RPP266" s="87"/>
      <c r="RPQ266" s="89"/>
      <c r="RPR266" s="89"/>
      <c r="RPS266" s="90"/>
      <c r="RPT266" s="90"/>
      <c r="RPU266" s="89"/>
      <c r="RPV266" s="87"/>
      <c r="RPW266" s="87"/>
      <c r="RPX266" s="88"/>
      <c r="RPY266" s="80"/>
      <c r="RPZ266" s="87"/>
      <c r="RQA266" s="89"/>
      <c r="RQB266" s="89"/>
      <c r="RQC266" s="90"/>
      <c r="RQD266" s="90"/>
      <c r="RQE266" s="89"/>
      <c r="RQF266" s="87"/>
      <c r="RQG266" s="87"/>
      <c r="RQH266" s="88"/>
      <c r="RQI266" s="80"/>
      <c r="RQJ266" s="87"/>
      <c r="RQK266" s="89"/>
      <c r="RQL266" s="89"/>
      <c r="RQM266" s="90"/>
      <c r="RQN266" s="90"/>
      <c r="RQO266" s="89"/>
      <c r="RQP266" s="87"/>
      <c r="RQQ266" s="87"/>
      <c r="RQR266" s="88"/>
      <c r="RQS266" s="80"/>
      <c r="RQT266" s="87"/>
      <c r="RQU266" s="89"/>
      <c r="RQV266" s="89"/>
      <c r="RQW266" s="90"/>
      <c r="RQX266" s="90"/>
      <c r="RQY266" s="89"/>
      <c r="RQZ266" s="87"/>
      <c r="RRA266" s="87"/>
      <c r="RRB266" s="88"/>
      <c r="RRC266" s="80"/>
      <c r="RRD266" s="87"/>
      <c r="RRE266" s="89"/>
      <c r="RRF266" s="89"/>
      <c r="RRG266" s="90"/>
      <c r="RRH266" s="90"/>
      <c r="RRI266" s="89"/>
      <c r="RRJ266" s="87"/>
      <c r="RRK266" s="87"/>
      <c r="RRL266" s="88"/>
      <c r="RRM266" s="80"/>
      <c r="RRN266" s="87"/>
      <c r="RRO266" s="89"/>
      <c r="RRP266" s="89"/>
      <c r="RRQ266" s="90"/>
      <c r="RRR266" s="90"/>
      <c r="RRS266" s="89"/>
      <c r="RRT266" s="87"/>
      <c r="RRU266" s="87"/>
      <c r="RRV266" s="88"/>
      <c r="RRW266" s="80"/>
      <c r="RRX266" s="87"/>
      <c r="RRY266" s="89"/>
      <c r="RRZ266" s="89"/>
      <c r="RSA266" s="90"/>
      <c r="RSB266" s="90"/>
      <c r="RSC266" s="89"/>
      <c r="RSD266" s="87"/>
      <c r="RSE266" s="87"/>
      <c r="RSF266" s="88"/>
      <c r="RSG266" s="80"/>
      <c r="RSH266" s="87"/>
      <c r="RSI266" s="89"/>
      <c r="RSJ266" s="89"/>
      <c r="RSK266" s="90"/>
      <c r="RSL266" s="90"/>
      <c r="RSM266" s="89"/>
      <c r="RSN266" s="87"/>
      <c r="RSO266" s="87"/>
      <c r="RSP266" s="88"/>
      <c r="RSQ266" s="80"/>
      <c r="RSR266" s="87"/>
      <c r="RSS266" s="89"/>
      <c r="RST266" s="89"/>
      <c r="RSU266" s="90"/>
      <c r="RSV266" s="90"/>
      <c r="RSW266" s="89"/>
      <c r="RSX266" s="87"/>
      <c r="RSY266" s="87"/>
      <c r="RSZ266" s="88"/>
      <c r="RTA266" s="80"/>
      <c r="RTB266" s="87"/>
      <c r="RTC266" s="89"/>
      <c r="RTD266" s="89"/>
      <c r="RTE266" s="90"/>
      <c r="RTF266" s="90"/>
      <c r="RTG266" s="89"/>
      <c r="RTH266" s="87"/>
      <c r="RTI266" s="87"/>
      <c r="RTJ266" s="88"/>
      <c r="RTK266" s="80"/>
      <c r="RTL266" s="87"/>
      <c r="RTM266" s="89"/>
      <c r="RTN266" s="89"/>
      <c r="RTO266" s="90"/>
      <c r="RTP266" s="90"/>
      <c r="RTQ266" s="89"/>
      <c r="RTR266" s="87"/>
      <c r="RTS266" s="87"/>
      <c r="RTT266" s="88"/>
      <c r="RTU266" s="80"/>
      <c r="RTV266" s="87"/>
      <c r="RTW266" s="89"/>
      <c r="RTX266" s="89"/>
      <c r="RTY266" s="90"/>
      <c r="RTZ266" s="90"/>
      <c r="RUA266" s="89"/>
      <c r="RUB266" s="87"/>
      <c r="RUC266" s="87"/>
      <c r="RUD266" s="88"/>
      <c r="RUE266" s="80"/>
      <c r="RUF266" s="87"/>
      <c r="RUG266" s="89"/>
      <c r="RUH266" s="89"/>
      <c r="RUI266" s="90"/>
      <c r="RUJ266" s="90"/>
      <c r="RUK266" s="89"/>
      <c r="RUL266" s="87"/>
      <c r="RUM266" s="87"/>
      <c r="RUN266" s="88"/>
      <c r="RUO266" s="80"/>
      <c r="RUP266" s="87"/>
      <c r="RUQ266" s="89"/>
      <c r="RUR266" s="89"/>
      <c r="RUS266" s="90"/>
      <c r="RUT266" s="90"/>
      <c r="RUU266" s="89"/>
      <c r="RUV266" s="87"/>
      <c r="RUW266" s="87"/>
      <c r="RUX266" s="88"/>
      <c r="RUY266" s="80"/>
      <c r="RUZ266" s="87"/>
      <c r="RVA266" s="89"/>
      <c r="RVB266" s="89"/>
      <c r="RVC266" s="90"/>
      <c r="RVD266" s="90"/>
      <c r="RVE266" s="89"/>
      <c r="RVF266" s="87"/>
      <c r="RVG266" s="87"/>
      <c r="RVH266" s="88"/>
      <c r="RVI266" s="80"/>
      <c r="RVJ266" s="87"/>
      <c r="RVK266" s="89"/>
      <c r="RVL266" s="89"/>
      <c r="RVM266" s="90"/>
      <c r="RVN266" s="90"/>
      <c r="RVO266" s="89"/>
      <c r="RVP266" s="87"/>
      <c r="RVQ266" s="87"/>
      <c r="RVR266" s="88"/>
      <c r="RVS266" s="80"/>
      <c r="RVT266" s="87"/>
      <c r="RVU266" s="89"/>
      <c r="RVV266" s="89"/>
      <c r="RVW266" s="90"/>
      <c r="RVX266" s="90"/>
      <c r="RVY266" s="89"/>
      <c r="RVZ266" s="87"/>
      <c r="RWA266" s="87"/>
      <c r="RWB266" s="88"/>
      <c r="RWC266" s="80"/>
      <c r="RWD266" s="87"/>
      <c r="RWE266" s="89"/>
      <c r="RWF266" s="89"/>
      <c r="RWG266" s="90"/>
      <c r="RWH266" s="90"/>
      <c r="RWI266" s="89"/>
      <c r="RWJ266" s="87"/>
      <c r="RWK266" s="87"/>
      <c r="RWL266" s="88"/>
      <c r="RWM266" s="80"/>
      <c r="RWN266" s="87"/>
      <c r="RWO266" s="89"/>
      <c r="RWP266" s="89"/>
      <c r="RWQ266" s="90"/>
      <c r="RWR266" s="90"/>
      <c r="RWS266" s="89"/>
      <c r="RWT266" s="87"/>
      <c r="RWU266" s="87"/>
      <c r="RWV266" s="88"/>
      <c r="RWW266" s="80"/>
      <c r="RWX266" s="87"/>
      <c r="RWY266" s="89"/>
      <c r="RWZ266" s="89"/>
      <c r="RXA266" s="90"/>
      <c r="RXB266" s="90"/>
      <c r="RXC266" s="89"/>
      <c r="RXD266" s="87"/>
      <c r="RXE266" s="87"/>
      <c r="RXF266" s="88"/>
      <c r="RXG266" s="80"/>
      <c r="RXH266" s="87"/>
      <c r="RXI266" s="89"/>
      <c r="RXJ266" s="89"/>
      <c r="RXK266" s="90"/>
      <c r="RXL266" s="90"/>
      <c r="RXM266" s="89"/>
      <c r="RXN266" s="87"/>
      <c r="RXO266" s="87"/>
      <c r="RXP266" s="88"/>
      <c r="RXQ266" s="80"/>
      <c r="RXR266" s="87"/>
      <c r="RXS266" s="89"/>
      <c r="RXT266" s="89"/>
      <c r="RXU266" s="90"/>
      <c r="RXV266" s="90"/>
      <c r="RXW266" s="89"/>
      <c r="RXX266" s="87"/>
      <c r="RXY266" s="87"/>
      <c r="RXZ266" s="88"/>
      <c r="RYA266" s="80"/>
      <c r="RYB266" s="87"/>
      <c r="RYC266" s="89"/>
      <c r="RYD266" s="89"/>
      <c r="RYE266" s="90"/>
      <c r="RYF266" s="90"/>
      <c r="RYG266" s="89"/>
      <c r="RYH266" s="87"/>
      <c r="RYI266" s="87"/>
      <c r="RYJ266" s="88"/>
      <c r="RYK266" s="80"/>
      <c r="RYL266" s="87"/>
      <c r="RYM266" s="89"/>
      <c r="RYN266" s="89"/>
      <c r="RYO266" s="90"/>
      <c r="RYP266" s="90"/>
      <c r="RYQ266" s="89"/>
      <c r="RYR266" s="87"/>
      <c r="RYS266" s="87"/>
      <c r="RYT266" s="88"/>
      <c r="RYU266" s="80"/>
      <c r="RYV266" s="87"/>
      <c r="RYW266" s="89"/>
      <c r="RYX266" s="89"/>
      <c r="RYY266" s="90"/>
      <c r="RYZ266" s="90"/>
      <c r="RZA266" s="89"/>
      <c r="RZB266" s="87"/>
      <c r="RZC266" s="87"/>
      <c r="RZD266" s="88"/>
      <c r="RZE266" s="80"/>
      <c r="RZF266" s="87"/>
      <c r="RZG266" s="89"/>
      <c r="RZH266" s="89"/>
      <c r="RZI266" s="90"/>
      <c r="RZJ266" s="90"/>
      <c r="RZK266" s="89"/>
      <c r="RZL266" s="87"/>
      <c r="RZM266" s="87"/>
      <c r="RZN266" s="88"/>
      <c r="RZO266" s="80"/>
      <c r="RZP266" s="87"/>
      <c r="RZQ266" s="89"/>
      <c r="RZR266" s="89"/>
      <c r="RZS266" s="90"/>
      <c r="RZT266" s="90"/>
      <c r="RZU266" s="89"/>
      <c r="RZV266" s="87"/>
      <c r="RZW266" s="87"/>
      <c r="RZX266" s="88"/>
      <c r="RZY266" s="80"/>
      <c r="RZZ266" s="87"/>
      <c r="SAA266" s="89"/>
      <c r="SAB266" s="89"/>
      <c r="SAC266" s="90"/>
      <c r="SAD266" s="90"/>
      <c r="SAE266" s="89"/>
      <c r="SAF266" s="87"/>
      <c r="SAG266" s="87"/>
      <c r="SAH266" s="88"/>
      <c r="SAI266" s="80"/>
      <c r="SAJ266" s="87"/>
      <c r="SAK266" s="89"/>
      <c r="SAL266" s="89"/>
      <c r="SAM266" s="90"/>
      <c r="SAN266" s="90"/>
      <c r="SAO266" s="89"/>
      <c r="SAP266" s="87"/>
      <c r="SAQ266" s="87"/>
      <c r="SAR266" s="88"/>
      <c r="SAS266" s="80"/>
      <c r="SAT266" s="87"/>
      <c r="SAU266" s="89"/>
      <c r="SAV266" s="89"/>
      <c r="SAW266" s="90"/>
      <c r="SAX266" s="90"/>
      <c r="SAY266" s="89"/>
      <c r="SAZ266" s="87"/>
      <c r="SBA266" s="87"/>
      <c r="SBB266" s="88"/>
      <c r="SBC266" s="80"/>
      <c r="SBD266" s="87"/>
      <c r="SBE266" s="89"/>
      <c r="SBF266" s="89"/>
      <c r="SBG266" s="90"/>
      <c r="SBH266" s="90"/>
      <c r="SBI266" s="89"/>
      <c r="SBJ266" s="87"/>
      <c r="SBK266" s="87"/>
      <c r="SBL266" s="88"/>
      <c r="SBM266" s="80"/>
      <c r="SBN266" s="87"/>
      <c r="SBO266" s="89"/>
      <c r="SBP266" s="89"/>
      <c r="SBQ266" s="90"/>
      <c r="SBR266" s="90"/>
      <c r="SBS266" s="89"/>
      <c r="SBT266" s="87"/>
      <c r="SBU266" s="87"/>
      <c r="SBV266" s="88"/>
      <c r="SBW266" s="80"/>
      <c r="SBX266" s="87"/>
      <c r="SBY266" s="89"/>
      <c r="SBZ266" s="89"/>
      <c r="SCA266" s="90"/>
      <c r="SCB266" s="90"/>
      <c r="SCC266" s="89"/>
      <c r="SCD266" s="87"/>
      <c r="SCE266" s="87"/>
      <c r="SCF266" s="88"/>
      <c r="SCG266" s="80"/>
      <c r="SCH266" s="87"/>
      <c r="SCI266" s="89"/>
      <c r="SCJ266" s="89"/>
      <c r="SCK266" s="90"/>
      <c r="SCL266" s="90"/>
      <c r="SCM266" s="89"/>
      <c r="SCN266" s="87"/>
      <c r="SCO266" s="87"/>
      <c r="SCP266" s="88"/>
      <c r="SCQ266" s="80"/>
      <c r="SCR266" s="87"/>
      <c r="SCS266" s="89"/>
      <c r="SCT266" s="89"/>
      <c r="SCU266" s="90"/>
      <c r="SCV266" s="90"/>
      <c r="SCW266" s="89"/>
      <c r="SCX266" s="87"/>
      <c r="SCY266" s="87"/>
      <c r="SCZ266" s="88"/>
      <c r="SDA266" s="80"/>
      <c r="SDB266" s="87"/>
      <c r="SDC266" s="89"/>
      <c r="SDD266" s="89"/>
      <c r="SDE266" s="90"/>
      <c r="SDF266" s="90"/>
      <c r="SDG266" s="89"/>
      <c r="SDH266" s="87"/>
      <c r="SDI266" s="87"/>
      <c r="SDJ266" s="88"/>
      <c r="SDK266" s="80"/>
      <c r="SDL266" s="87"/>
      <c r="SDM266" s="89"/>
      <c r="SDN266" s="89"/>
      <c r="SDO266" s="90"/>
      <c r="SDP266" s="90"/>
      <c r="SDQ266" s="89"/>
      <c r="SDR266" s="87"/>
      <c r="SDS266" s="87"/>
      <c r="SDT266" s="88"/>
      <c r="SDU266" s="80"/>
      <c r="SDV266" s="87"/>
      <c r="SDW266" s="89"/>
      <c r="SDX266" s="89"/>
      <c r="SDY266" s="90"/>
      <c r="SDZ266" s="90"/>
      <c r="SEA266" s="89"/>
      <c r="SEB266" s="87"/>
      <c r="SEC266" s="87"/>
      <c r="SED266" s="88"/>
      <c r="SEE266" s="80"/>
      <c r="SEF266" s="87"/>
      <c r="SEG266" s="89"/>
      <c r="SEH266" s="89"/>
      <c r="SEI266" s="90"/>
      <c r="SEJ266" s="90"/>
      <c r="SEK266" s="89"/>
      <c r="SEL266" s="87"/>
      <c r="SEM266" s="87"/>
      <c r="SEN266" s="88"/>
      <c r="SEO266" s="80"/>
      <c r="SEP266" s="87"/>
      <c r="SEQ266" s="89"/>
      <c r="SER266" s="89"/>
      <c r="SES266" s="90"/>
      <c r="SET266" s="90"/>
      <c r="SEU266" s="89"/>
      <c r="SEV266" s="87"/>
      <c r="SEW266" s="87"/>
      <c r="SEX266" s="88"/>
      <c r="SEY266" s="80"/>
      <c r="SEZ266" s="87"/>
      <c r="SFA266" s="89"/>
      <c r="SFB266" s="89"/>
      <c r="SFC266" s="90"/>
      <c r="SFD266" s="90"/>
      <c r="SFE266" s="89"/>
      <c r="SFF266" s="87"/>
      <c r="SFG266" s="87"/>
      <c r="SFH266" s="88"/>
      <c r="SFI266" s="80"/>
      <c r="SFJ266" s="87"/>
      <c r="SFK266" s="89"/>
      <c r="SFL266" s="89"/>
      <c r="SFM266" s="90"/>
      <c r="SFN266" s="90"/>
      <c r="SFO266" s="89"/>
      <c r="SFP266" s="87"/>
      <c r="SFQ266" s="87"/>
      <c r="SFR266" s="88"/>
      <c r="SFS266" s="80"/>
      <c r="SFT266" s="87"/>
      <c r="SFU266" s="89"/>
      <c r="SFV266" s="89"/>
      <c r="SFW266" s="90"/>
      <c r="SFX266" s="90"/>
      <c r="SFY266" s="89"/>
      <c r="SFZ266" s="87"/>
      <c r="SGA266" s="87"/>
      <c r="SGB266" s="88"/>
      <c r="SGC266" s="80"/>
      <c r="SGD266" s="87"/>
      <c r="SGE266" s="89"/>
      <c r="SGF266" s="89"/>
      <c r="SGG266" s="90"/>
      <c r="SGH266" s="90"/>
      <c r="SGI266" s="89"/>
      <c r="SGJ266" s="87"/>
      <c r="SGK266" s="87"/>
      <c r="SGL266" s="88"/>
      <c r="SGM266" s="80"/>
      <c r="SGN266" s="87"/>
      <c r="SGO266" s="89"/>
      <c r="SGP266" s="89"/>
      <c r="SGQ266" s="90"/>
      <c r="SGR266" s="90"/>
      <c r="SGS266" s="89"/>
      <c r="SGT266" s="87"/>
      <c r="SGU266" s="87"/>
      <c r="SGV266" s="88"/>
      <c r="SGW266" s="80"/>
      <c r="SGX266" s="87"/>
      <c r="SGY266" s="89"/>
      <c r="SGZ266" s="89"/>
      <c r="SHA266" s="90"/>
      <c r="SHB266" s="90"/>
      <c r="SHC266" s="89"/>
      <c r="SHD266" s="87"/>
      <c r="SHE266" s="87"/>
      <c r="SHF266" s="88"/>
      <c r="SHG266" s="80"/>
      <c r="SHH266" s="87"/>
      <c r="SHI266" s="89"/>
      <c r="SHJ266" s="89"/>
      <c r="SHK266" s="90"/>
      <c r="SHL266" s="90"/>
      <c r="SHM266" s="89"/>
      <c r="SHN266" s="87"/>
      <c r="SHO266" s="87"/>
      <c r="SHP266" s="88"/>
      <c r="SHQ266" s="80"/>
      <c r="SHR266" s="87"/>
      <c r="SHS266" s="89"/>
      <c r="SHT266" s="89"/>
      <c r="SHU266" s="90"/>
      <c r="SHV266" s="90"/>
      <c r="SHW266" s="89"/>
      <c r="SHX266" s="87"/>
      <c r="SHY266" s="87"/>
      <c r="SHZ266" s="88"/>
      <c r="SIA266" s="80"/>
      <c r="SIB266" s="87"/>
      <c r="SIC266" s="89"/>
      <c r="SID266" s="89"/>
      <c r="SIE266" s="90"/>
      <c r="SIF266" s="90"/>
      <c r="SIG266" s="89"/>
      <c r="SIH266" s="87"/>
      <c r="SII266" s="87"/>
      <c r="SIJ266" s="88"/>
      <c r="SIK266" s="80"/>
      <c r="SIL266" s="87"/>
      <c r="SIM266" s="89"/>
      <c r="SIN266" s="89"/>
      <c r="SIO266" s="90"/>
      <c r="SIP266" s="90"/>
      <c r="SIQ266" s="89"/>
      <c r="SIR266" s="87"/>
      <c r="SIS266" s="87"/>
      <c r="SIT266" s="88"/>
      <c r="SIU266" s="80"/>
      <c r="SIV266" s="87"/>
      <c r="SIW266" s="89"/>
      <c r="SIX266" s="89"/>
      <c r="SIY266" s="90"/>
      <c r="SIZ266" s="90"/>
      <c r="SJA266" s="89"/>
      <c r="SJB266" s="87"/>
      <c r="SJC266" s="87"/>
      <c r="SJD266" s="88"/>
      <c r="SJE266" s="80"/>
      <c r="SJF266" s="87"/>
      <c r="SJG266" s="89"/>
      <c r="SJH266" s="89"/>
      <c r="SJI266" s="90"/>
      <c r="SJJ266" s="90"/>
      <c r="SJK266" s="89"/>
      <c r="SJL266" s="87"/>
      <c r="SJM266" s="87"/>
      <c r="SJN266" s="88"/>
      <c r="SJO266" s="80"/>
      <c r="SJP266" s="87"/>
      <c r="SJQ266" s="89"/>
      <c r="SJR266" s="89"/>
      <c r="SJS266" s="90"/>
      <c r="SJT266" s="90"/>
      <c r="SJU266" s="89"/>
      <c r="SJV266" s="87"/>
      <c r="SJW266" s="87"/>
      <c r="SJX266" s="88"/>
      <c r="SJY266" s="80"/>
      <c r="SJZ266" s="87"/>
      <c r="SKA266" s="89"/>
      <c r="SKB266" s="89"/>
      <c r="SKC266" s="90"/>
      <c r="SKD266" s="90"/>
      <c r="SKE266" s="89"/>
      <c r="SKF266" s="87"/>
      <c r="SKG266" s="87"/>
      <c r="SKH266" s="88"/>
      <c r="SKI266" s="80"/>
      <c r="SKJ266" s="87"/>
      <c r="SKK266" s="89"/>
      <c r="SKL266" s="89"/>
      <c r="SKM266" s="90"/>
      <c r="SKN266" s="90"/>
      <c r="SKO266" s="89"/>
      <c r="SKP266" s="87"/>
      <c r="SKQ266" s="87"/>
      <c r="SKR266" s="88"/>
      <c r="SKS266" s="80"/>
      <c r="SKT266" s="87"/>
      <c r="SKU266" s="89"/>
      <c r="SKV266" s="89"/>
      <c r="SKW266" s="90"/>
      <c r="SKX266" s="90"/>
      <c r="SKY266" s="89"/>
      <c r="SKZ266" s="87"/>
      <c r="SLA266" s="87"/>
      <c r="SLB266" s="88"/>
      <c r="SLC266" s="80"/>
      <c r="SLD266" s="87"/>
      <c r="SLE266" s="89"/>
      <c r="SLF266" s="89"/>
      <c r="SLG266" s="90"/>
      <c r="SLH266" s="90"/>
      <c r="SLI266" s="89"/>
      <c r="SLJ266" s="87"/>
      <c r="SLK266" s="87"/>
      <c r="SLL266" s="88"/>
      <c r="SLM266" s="80"/>
      <c r="SLN266" s="87"/>
      <c r="SLO266" s="89"/>
      <c r="SLP266" s="89"/>
      <c r="SLQ266" s="90"/>
      <c r="SLR266" s="90"/>
      <c r="SLS266" s="89"/>
      <c r="SLT266" s="87"/>
      <c r="SLU266" s="87"/>
      <c r="SLV266" s="88"/>
      <c r="SLW266" s="80"/>
      <c r="SLX266" s="87"/>
      <c r="SLY266" s="89"/>
      <c r="SLZ266" s="89"/>
      <c r="SMA266" s="90"/>
      <c r="SMB266" s="90"/>
      <c r="SMC266" s="89"/>
      <c r="SMD266" s="87"/>
      <c r="SME266" s="87"/>
      <c r="SMF266" s="88"/>
      <c r="SMG266" s="80"/>
      <c r="SMH266" s="87"/>
      <c r="SMI266" s="89"/>
      <c r="SMJ266" s="89"/>
      <c r="SMK266" s="90"/>
      <c r="SML266" s="90"/>
      <c r="SMM266" s="89"/>
      <c r="SMN266" s="87"/>
      <c r="SMO266" s="87"/>
      <c r="SMP266" s="88"/>
      <c r="SMQ266" s="80"/>
      <c r="SMR266" s="87"/>
      <c r="SMS266" s="89"/>
      <c r="SMT266" s="89"/>
      <c r="SMU266" s="90"/>
      <c r="SMV266" s="90"/>
      <c r="SMW266" s="89"/>
      <c r="SMX266" s="87"/>
      <c r="SMY266" s="87"/>
      <c r="SMZ266" s="88"/>
      <c r="SNA266" s="80"/>
      <c r="SNB266" s="87"/>
      <c r="SNC266" s="89"/>
      <c r="SND266" s="89"/>
      <c r="SNE266" s="90"/>
      <c r="SNF266" s="90"/>
      <c r="SNG266" s="89"/>
      <c r="SNH266" s="87"/>
      <c r="SNI266" s="87"/>
      <c r="SNJ266" s="88"/>
      <c r="SNK266" s="80"/>
      <c r="SNL266" s="87"/>
      <c r="SNM266" s="89"/>
      <c r="SNN266" s="89"/>
      <c r="SNO266" s="90"/>
      <c r="SNP266" s="90"/>
      <c r="SNQ266" s="89"/>
      <c r="SNR266" s="87"/>
      <c r="SNS266" s="87"/>
      <c r="SNT266" s="88"/>
      <c r="SNU266" s="80"/>
      <c r="SNV266" s="87"/>
      <c r="SNW266" s="89"/>
      <c r="SNX266" s="89"/>
      <c r="SNY266" s="90"/>
      <c r="SNZ266" s="90"/>
      <c r="SOA266" s="89"/>
      <c r="SOB266" s="87"/>
      <c r="SOC266" s="87"/>
      <c r="SOD266" s="88"/>
      <c r="SOE266" s="80"/>
      <c r="SOF266" s="87"/>
      <c r="SOG266" s="89"/>
      <c r="SOH266" s="89"/>
      <c r="SOI266" s="90"/>
      <c r="SOJ266" s="90"/>
      <c r="SOK266" s="89"/>
      <c r="SOL266" s="87"/>
      <c r="SOM266" s="87"/>
      <c r="SON266" s="88"/>
      <c r="SOO266" s="80"/>
      <c r="SOP266" s="87"/>
      <c r="SOQ266" s="89"/>
      <c r="SOR266" s="89"/>
      <c r="SOS266" s="90"/>
      <c r="SOT266" s="90"/>
      <c r="SOU266" s="89"/>
      <c r="SOV266" s="87"/>
      <c r="SOW266" s="87"/>
      <c r="SOX266" s="88"/>
      <c r="SOY266" s="80"/>
      <c r="SOZ266" s="87"/>
      <c r="SPA266" s="89"/>
      <c r="SPB266" s="89"/>
      <c r="SPC266" s="90"/>
      <c r="SPD266" s="90"/>
      <c r="SPE266" s="89"/>
      <c r="SPF266" s="87"/>
      <c r="SPG266" s="87"/>
      <c r="SPH266" s="88"/>
      <c r="SPI266" s="80"/>
      <c r="SPJ266" s="87"/>
      <c r="SPK266" s="89"/>
      <c r="SPL266" s="89"/>
      <c r="SPM266" s="90"/>
      <c r="SPN266" s="90"/>
      <c r="SPO266" s="89"/>
      <c r="SPP266" s="87"/>
      <c r="SPQ266" s="87"/>
      <c r="SPR266" s="88"/>
      <c r="SPS266" s="80"/>
      <c r="SPT266" s="87"/>
      <c r="SPU266" s="89"/>
      <c r="SPV266" s="89"/>
      <c r="SPW266" s="90"/>
      <c r="SPX266" s="90"/>
      <c r="SPY266" s="89"/>
      <c r="SPZ266" s="87"/>
      <c r="SQA266" s="87"/>
      <c r="SQB266" s="88"/>
      <c r="SQC266" s="80"/>
      <c r="SQD266" s="87"/>
      <c r="SQE266" s="89"/>
      <c r="SQF266" s="89"/>
      <c r="SQG266" s="90"/>
      <c r="SQH266" s="90"/>
      <c r="SQI266" s="89"/>
      <c r="SQJ266" s="87"/>
      <c r="SQK266" s="87"/>
      <c r="SQL266" s="88"/>
      <c r="SQM266" s="80"/>
      <c r="SQN266" s="87"/>
      <c r="SQO266" s="89"/>
      <c r="SQP266" s="89"/>
      <c r="SQQ266" s="90"/>
      <c r="SQR266" s="90"/>
      <c r="SQS266" s="89"/>
      <c r="SQT266" s="87"/>
      <c r="SQU266" s="87"/>
      <c r="SQV266" s="88"/>
      <c r="SQW266" s="80"/>
      <c r="SQX266" s="87"/>
      <c r="SQY266" s="89"/>
      <c r="SQZ266" s="89"/>
      <c r="SRA266" s="90"/>
      <c r="SRB266" s="90"/>
      <c r="SRC266" s="89"/>
      <c r="SRD266" s="87"/>
      <c r="SRE266" s="87"/>
      <c r="SRF266" s="88"/>
      <c r="SRG266" s="80"/>
      <c r="SRH266" s="87"/>
      <c r="SRI266" s="89"/>
      <c r="SRJ266" s="89"/>
      <c r="SRK266" s="90"/>
      <c r="SRL266" s="90"/>
      <c r="SRM266" s="89"/>
      <c r="SRN266" s="87"/>
      <c r="SRO266" s="87"/>
      <c r="SRP266" s="88"/>
      <c r="SRQ266" s="80"/>
      <c r="SRR266" s="87"/>
      <c r="SRS266" s="89"/>
      <c r="SRT266" s="89"/>
      <c r="SRU266" s="90"/>
      <c r="SRV266" s="90"/>
      <c r="SRW266" s="89"/>
      <c r="SRX266" s="87"/>
      <c r="SRY266" s="87"/>
      <c r="SRZ266" s="88"/>
      <c r="SSA266" s="80"/>
      <c r="SSB266" s="87"/>
      <c r="SSC266" s="89"/>
      <c r="SSD266" s="89"/>
      <c r="SSE266" s="90"/>
      <c r="SSF266" s="90"/>
      <c r="SSG266" s="89"/>
      <c r="SSH266" s="87"/>
      <c r="SSI266" s="87"/>
      <c r="SSJ266" s="88"/>
      <c r="SSK266" s="80"/>
      <c r="SSL266" s="87"/>
      <c r="SSM266" s="89"/>
      <c r="SSN266" s="89"/>
      <c r="SSO266" s="90"/>
      <c r="SSP266" s="90"/>
      <c r="SSQ266" s="89"/>
      <c r="SSR266" s="87"/>
      <c r="SSS266" s="87"/>
      <c r="SST266" s="88"/>
      <c r="SSU266" s="80"/>
      <c r="SSV266" s="87"/>
      <c r="SSW266" s="89"/>
      <c r="SSX266" s="89"/>
      <c r="SSY266" s="90"/>
      <c r="SSZ266" s="90"/>
      <c r="STA266" s="89"/>
      <c r="STB266" s="87"/>
      <c r="STC266" s="87"/>
      <c r="STD266" s="88"/>
      <c r="STE266" s="80"/>
      <c r="STF266" s="87"/>
      <c r="STG266" s="89"/>
      <c r="STH266" s="89"/>
      <c r="STI266" s="90"/>
      <c r="STJ266" s="90"/>
      <c r="STK266" s="89"/>
      <c r="STL266" s="87"/>
      <c r="STM266" s="87"/>
      <c r="STN266" s="88"/>
      <c r="STO266" s="80"/>
      <c r="STP266" s="87"/>
      <c r="STQ266" s="89"/>
      <c r="STR266" s="89"/>
      <c r="STS266" s="90"/>
      <c r="STT266" s="90"/>
      <c r="STU266" s="89"/>
      <c r="STV266" s="87"/>
      <c r="STW266" s="87"/>
      <c r="STX266" s="88"/>
      <c r="STY266" s="80"/>
      <c r="STZ266" s="87"/>
      <c r="SUA266" s="89"/>
      <c r="SUB266" s="89"/>
      <c r="SUC266" s="90"/>
      <c r="SUD266" s="90"/>
      <c r="SUE266" s="89"/>
      <c r="SUF266" s="87"/>
      <c r="SUG266" s="87"/>
      <c r="SUH266" s="88"/>
      <c r="SUI266" s="80"/>
      <c r="SUJ266" s="87"/>
      <c r="SUK266" s="89"/>
      <c r="SUL266" s="89"/>
      <c r="SUM266" s="90"/>
      <c r="SUN266" s="90"/>
      <c r="SUO266" s="89"/>
      <c r="SUP266" s="87"/>
      <c r="SUQ266" s="87"/>
      <c r="SUR266" s="88"/>
      <c r="SUS266" s="80"/>
      <c r="SUT266" s="87"/>
      <c r="SUU266" s="89"/>
      <c r="SUV266" s="89"/>
      <c r="SUW266" s="90"/>
      <c r="SUX266" s="90"/>
      <c r="SUY266" s="89"/>
      <c r="SUZ266" s="87"/>
      <c r="SVA266" s="87"/>
      <c r="SVB266" s="88"/>
      <c r="SVC266" s="80"/>
      <c r="SVD266" s="87"/>
      <c r="SVE266" s="89"/>
      <c r="SVF266" s="89"/>
      <c r="SVG266" s="90"/>
      <c r="SVH266" s="90"/>
      <c r="SVI266" s="89"/>
      <c r="SVJ266" s="87"/>
      <c r="SVK266" s="87"/>
      <c r="SVL266" s="88"/>
      <c r="SVM266" s="80"/>
      <c r="SVN266" s="87"/>
      <c r="SVO266" s="89"/>
      <c r="SVP266" s="89"/>
      <c r="SVQ266" s="90"/>
      <c r="SVR266" s="90"/>
      <c r="SVS266" s="89"/>
      <c r="SVT266" s="87"/>
      <c r="SVU266" s="87"/>
      <c r="SVV266" s="88"/>
      <c r="SVW266" s="80"/>
      <c r="SVX266" s="87"/>
      <c r="SVY266" s="89"/>
      <c r="SVZ266" s="89"/>
      <c r="SWA266" s="90"/>
      <c r="SWB266" s="90"/>
      <c r="SWC266" s="89"/>
      <c r="SWD266" s="87"/>
      <c r="SWE266" s="87"/>
      <c r="SWF266" s="88"/>
      <c r="SWG266" s="80"/>
      <c r="SWH266" s="87"/>
      <c r="SWI266" s="89"/>
      <c r="SWJ266" s="89"/>
      <c r="SWK266" s="90"/>
      <c r="SWL266" s="90"/>
      <c r="SWM266" s="89"/>
      <c r="SWN266" s="87"/>
      <c r="SWO266" s="87"/>
      <c r="SWP266" s="88"/>
      <c r="SWQ266" s="80"/>
      <c r="SWR266" s="87"/>
      <c r="SWS266" s="89"/>
      <c r="SWT266" s="89"/>
      <c r="SWU266" s="90"/>
      <c r="SWV266" s="90"/>
      <c r="SWW266" s="89"/>
      <c r="SWX266" s="87"/>
      <c r="SWY266" s="87"/>
      <c r="SWZ266" s="88"/>
      <c r="SXA266" s="80"/>
      <c r="SXB266" s="87"/>
      <c r="SXC266" s="89"/>
      <c r="SXD266" s="89"/>
      <c r="SXE266" s="90"/>
      <c r="SXF266" s="90"/>
      <c r="SXG266" s="89"/>
      <c r="SXH266" s="87"/>
      <c r="SXI266" s="87"/>
      <c r="SXJ266" s="88"/>
      <c r="SXK266" s="80"/>
      <c r="SXL266" s="87"/>
      <c r="SXM266" s="89"/>
      <c r="SXN266" s="89"/>
      <c r="SXO266" s="90"/>
      <c r="SXP266" s="90"/>
      <c r="SXQ266" s="89"/>
      <c r="SXR266" s="87"/>
      <c r="SXS266" s="87"/>
      <c r="SXT266" s="88"/>
      <c r="SXU266" s="80"/>
      <c r="SXV266" s="87"/>
      <c r="SXW266" s="89"/>
      <c r="SXX266" s="89"/>
      <c r="SXY266" s="90"/>
      <c r="SXZ266" s="90"/>
      <c r="SYA266" s="89"/>
      <c r="SYB266" s="87"/>
      <c r="SYC266" s="87"/>
      <c r="SYD266" s="88"/>
      <c r="SYE266" s="80"/>
      <c r="SYF266" s="87"/>
      <c r="SYG266" s="89"/>
      <c r="SYH266" s="89"/>
      <c r="SYI266" s="90"/>
      <c r="SYJ266" s="90"/>
      <c r="SYK266" s="89"/>
      <c r="SYL266" s="87"/>
      <c r="SYM266" s="87"/>
      <c r="SYN266" s="88"/>
      <c r="SYO266" s="80"/>
      <c r="SYP266" s="87"/>
      <c r="SYQ266" s="89"/>
      <c r="SYR266" s="89"/>
      <c r="SYS266" s="90"/>
      <c r="SYT266" s="90"/>
      <c r="SYU266" s="89"/>
      <c r="SYV266" s="87"/>
      <c r="SYW266" s="87"/>
      <c r="SYX266" s="88"/>
      <c r="SYY266" s="80"/>
      <c r="SYZ266" s="87"/>
      <c r="SZA266" s="89"/>
      <c r="SZB266" s="89"/>
      <c r="SZC266" s="90"/>
      <c r="SZD266" s="90"/>
      <c r="SZE266" s="89"/>
      <c r="SZF266" s="87"/>
      <c r="SZG266" s="87"/>
      <c r="SZH266" s="88"/>
      <c r="SZI266" s="80"/>
      <c r="SZJ266" s="87"/>
      <c r="SZK266" s="89"/>
      <c r="SZL266" s="89"/>
      <c r="SZM266" s="90"/>
      <c r="SZN266" s="90"/>
      <c r="SZO266" s="89"/>
      <c r="SZP266" s="87"/>
      <c r="SZQ266" s="87"/>
      <c r="SZR266" s="88"/>
      <c r="SZS266" s="80"/>
      <c r="SZT266" s="87"/>
      <c r="SZU266" s="89"/>
      <c r="SZV266" s="89"/>
      <c r="SZW266" s="90"/>
      <c r="SZX266" s="90"/>
      <c r="SZY266" s="89"/>
      <c r="SZZ266" s="87"/>
      <c r="TAA266" s="87"/>
      <c r="TAB266" s="88"/>
      <c r="TAC266" s="80"/>
      <c r="TAD266" s="87"/>
      <c r="TAE266" s="89"/>
      <c r="TAF266" s="89"/>
      <c r="TAG266" s="90"/>
      <c r="TAH266" s="90"/>
      <c r="TAI266" s="89"/>
      <c r="TAJ266" s="87"/>
      <c r="TAK266" s="87"/>
      <c r="TAL266" s="88"/>
      <c r="TAM266" s="80"/>
      <c r="TAN266" s="87"/>
      <c r="TAO266" s="89"/>
      <c r="TAP266" s="89"/>
      <c r="TAQ266" s="90"/>
      <c r="TAR266" s="90"/>
      <c r="TAS266" s="89"/>
      <c r="TAT266" s="87"/>
      <c r="TAU266" s="87"/>
      <c r="TAV266" s="88"/>
      <c r="TAW266" s="80"/>
      <c r="TAX266" s="87"/>
      <c r="TAY266" s="89"/>
      <c r="TAZ266" s="89"/>
      <c r="TBA266" s="90"/>
      <c r="TBB266" s="90"/>
      <c r="TBC266" s="89"/>
      <c r="TBD266" s="87"/>
      <c r="TBE266" s="87"/>
      <c r="TBF266" s="88"/>
      <c r="TBG266" s="80"/>
      <c r="TBH266" s="87"/>
      <c r="TBI266" s="89"/>
      <c r="TBJ266" s="89"/>
      <c r="TBK266" s="90"/>
      <c r="TBL266" s="90"/>
      <c r="TBM266" s="89"/>
      <c r="TBN266" s="87"/>
      <c r="TBO266" s="87"/>
      <c r="TBP266" s="88"/>
      <c r="TBQ266" s="80"/>
      <c r="TBR266" s="87"/>
      <c r="TBS266" s="89"/>
      <c r="TBT266" s="89"/>
      <c r="TBU266" s="90"/>
      <c r="TBV266" s="90"/>
      <c r="TBW266" s="89"/>
      <c r="TBX266" s="87"/>
      <c r="TBY266" s="87"/>
      <c r="TBZ266" s="88"/>
      <c r="TCA266" s="80"/>
      <c r="TCB266" s="87"/>
      <c r="TCC266" s="89"/>
      <c r="TCD266" s="89"/>
      <c r="TCE266" s="90"/>
      <c r="TCF266" s="90"/>
      <c r="TCG266" s="89"/>
      <c r="TCH266" s="87"/>
      <c r="TCI266" s="87"/>
      <c r="TCJ266" s="88"/>
      <c r="TCK266" s="80"/>
      <c r="TCL266" s="87"/>
      <c r="TCM266" s="89"/>
      <c r="TCN266" s="89"/>
      <c r="TCO266" s="90"/>
      <c r="TCP266" s="90"/>
      <c r="TCQ266" s="89"/>
      <c r="TCR266" s="87"/>
      <c r="TCS266" s="87"/>
      <c r="TCT266" s="88"/>
      <c r="TCU266" s="80"/>
      <c r="TCV266" s="87"/>
      <c r="TCW266" s="89"/>
      <c r="TCX266" s="89"/>
      <c r="TCY266" s="90"/>
      <c r="TCZ266" s="90"/>
      <c r="TDA266" s="89"/>
      <c r="TDB266" s="87"/>
      <c r="TDC266" s="87"/>
      <c r="TDD266" s="88"/>
      <c r="TDE266" s="80"/>
      <c r="TDF266" s="87"/>
      <c r="TDG266" s="89"/>
      <c r="TDH266" s="89"/>
      <c r="TDI266" s="90"/>
      <c r="TDJ266" s="90"/>
      <c r="TDK266" s="89"/>
      <c r="TDL266" s="87"/>
      <c r="TDM266" s="87"/>
      <c r="TDN266" s="88"/>
      <c r="TDO266" s="80"/>
      <c r="TDP266" s="87"/>
      <c r="TDQ266" s="89"/>
      <c r="TDR266" s="89"/>
      <c r="TDS266" s="90"/>
      <c r="TDT266" s="90"/>
      <c r="TDU266" s="89"/>
      <c r="TDV266" s="87"/>
      <c r="TDW266" s="87"/>
      <c r="TDX266" s="88"/>
      <c r="TDY266" s="80"/>
      <c r="TDZ266" s="87"/>
      <c r="TEA266" s="89"/>
      <c r="TEB266" s="89"/>
      <c r="TEC266" s="90"/>
      <c r="TED266" s="90"/>
      <c r="TEE266" s="89"/>
      <c r="TEF266" s="87"/>
      <c r="TEG266" s="87"/>
      <c r="TEH266" s="88"/>
      <c r="TEI266" s="80"/>
      <c r="TEJ266" s="87"/>
      <c r="TEK266" s="89"/>
      <c r="TEL266" s="89"/>
      <c r="TEM266" s="90"/>
      <c r="TEN266" s="90"/>
      <c r="TEO266" s="89"/>
      <c r="TEP266" s="87"/>
      <c r="TEQ266" s="87"/>
      <c r="TER266" s="88"/>
      <c r="TES266" s="80"/>
      <c r="TET266" s="87"/>
      <c r="TEU266" s="89"/>
      <c r="TEV266" s="89"/>
      <c r="TEW266" s="90"/>
      <c r="TEX266" s="90"/>
      <c r="TEY266" s="89"/>
      <c r="TEZ266" s="87"/>
      <c r="TFA266" s="87"/>
      <c r="TFB266" s="88"/>
      <c r="TFC266" s="80"/>
      <c r="TFD266" s="87"/>
      <c r="TFE266" s="89"/>
      <c r="TFF266" s="89"/>
      <c r="TFG266" s="90"/>
      <c r="TFH266" s="90"/>
      <c r="TFI266" s="89"/>
      <c r="TFJ266" s="87"/>
      <c r="TFK266" s="87"/>
      <c r="TFL266" s="88"/>
      <c r="TFM266" s="80"/>
      <c r="TFN266" s="87"/>
      <c r="TFO266" s="89"/>
      <c r="TFP266" s="89"/>
      <c r="TFQ266" s="90"/>
      <c r="TFR266" s="90"/>
      <c r="TFS266" s="89"/>
      <c r="TFT266" s="87"/>
      <c r="TFU266" s="87"/>
      <c r="TFV266" s="88"/>
      <c r="TFW266" s="80"/>
      <c r="TFX266" s="87"/>
      <c r="TFY266" s="89"/>
      <c r="TFZ266" s="89"/>
      <c r="TGA266" s="90"/>
      <c r="TGB266" s="90"/>
      <c r="TGC266" s="89"/>
      <c r="TGD266" s="87"/>
      <c r="TGE266" s="87"/>
      <c r="TGF266" s="88"/>
      <c r="TGG266" s="80"/>
      <c r="TGH266" s="87"/>
      <c r="TGI266" s="89"/>
      <c r="TGJ266" s="89"/>
      <c r="TGK266" s="90"/>
      <c r="TGL266" s="90"/>
      <c r="TGM266" s="89"/>
      <c r="TGN266" s="87"/>
      <c r="TGO266" s="87"/>
      <c r="TGP266" s="88"/>
      <c r="TGQ266" s="80"/>
      <c r="TGR266" s="87"/>
      <c r="TGS266" s="89"/>
      <c r="TGT266" s="89"/>
      <c r="TGU266" s="90"/>
      <c r="TGV266" s="90"/>
      <c r="TGW266" s="89"/>
      <c r="TGX266" s="87"/>
      <c r="TGY266" s="87"/>
      <c r="TGZ266" s="88"/>
      <c r="THA266" s="80"/>
      <c r="THB266" s="87"/>
      <c r="THC266" s="89"/>
      <c r="THD266" s="89"/>
      <c r="THE266" s="90"/>
      <c r="THF266" s="90"/>
      <c r="THG266" s="89"/>
      <c r="THH266" s="87"/>
      <c r="THI266" s="87"/>
      <c r="THJ266" s="88"/>
      <c r="THK266" s="80"/>
      <c r="THL266" s="87"/>
      <c r="THM266" s="89"/>
      <c r="THN266" s="89"/>
      <c r="THO266" s="90"/>
      <c r="THP266" s="90"/>
      <c r="THQ266" s="89"/>
      <c r="THR266" s="87"/>
      <c r="THS266" s="87"/>
      <c r="THT266" s="88"/>
      <c r="THU266" s="80"/>
      <c r="THV266" s="87"/>
      <c r="THW266" s="89"/>
      <c r="THX266" s="89"/>
      <c r="THY266" s="90"/>
      <c r="THZ266" s="90"/>
      <c r="TIA266" s="89"/>
      <c r="TIB266" s="87"/>
      <c r="TIC266" s="87"/>
      <c r="TID266" s="88"/>
      <c r="TIE266" s="80"/>
      <c r="TIF266" s="87"/>
      <c r="TIG266" s="89"/>
      <c r="TIH266" s="89"/>
      <c r="TII266" s="90"/>
      <c r="TIJ266" s="90"/>
      <c r="TIK266" s="89"/>
      <c r="TIL266" s="87"/>
      <c r="TIM266" s="87"/>
      <c r="TIN266" s="88"/>
      <c r="TIO266" s="80"/>
      <c r="TIP266" s="87"/>
      <c r="TIQ266" s="89"/>
      <c r="TIR266" s="89"/>
      <c r="TIS266" s="90"/>
      <c r="TIT266" s="90"/>
      <c r="TIU266" s="89"/>
      <c r="TIV266" s="87"/>
      <c r="TIW266" s="87"/>
      <c r="TIX266" s="88"/>
      <c r="TIY266" s="80"/>
      <c r="TIZ266" s="87"/>
      <c r="TJA266" s="89"/>
      <c r="TJB266" s="89"/>
      <c r="TJC266" s="90"/>
      <c r="TJD266" s="90"/>
      <c r="TJE266" s="89"/>
      <c r="TJF266" s="87"/>
      <c r="TJG266" s="87"/>
      <c r="TJH266" s="88"/>
      <c r="TJI266" s="80"/>
      <c r="TJJ266" s="87"/>
      <c r="TJK266" s="89"/>
      <c r="TJL266" s="89"/>
      <c r="TJM266" s="90"/>
      <c r="TJN266" s="90"/>
      <c r="TJO266" s="89"/>
      <c r="TJP266" s="87"/>
      <c r="TJQ266" s="87"/>
      <c r="TJR266" s="88"/>
      <c r="TJS266" s="80"/>
      <c r="TJT266" s="87"/>
      <c r="TJU266" s="89"/>
      <c r="TJV266" s="89"/>
      <c r="TJW266" s="90"/>
      <c r="TJX266" s="90"/>
      <c r="TJY266" s="89"/>
      <c r="TJZ266" s="87"/>
      <c r="TKA266" s="87"/>
      <c r="TKB266" s="88"/>
      <c r="TKC266" s="80"/>
      <c r="TKD266" s="87"/>
      <c r="TKE266" s="89"/>
      <c r="TKF266" s="89"/>
      <c r="TKG266" s="90"/>
      <c r="TKH266" s="90"/>
      <c r="TKI266" s="89"/>
      <c r="TKJ266" s="87"/>
      <c r="TKK266" s="87"/>
      <c r="TKL266" s="88"/>
      <c r="TKM266" s="80"/>
      <c r="TKN266" s="87"/>
      <c r="TKO266" s="89"/>
      <c r="TKP266" s="89"/>
      <c r="TKQ266" s="90"/>
      <c r="TKR266" s="90"/>
      <c r="TKS266" s="89"/>
      <c r="TKT266" s="87"/>
      <c r="TKU266" s="87"/>
      <c r="TKV266" s="88"/>
      <c r="TKW266" s="80"/>
      <c r="TKX266" s="87"/>
      <c r="TKY266" s="89"/>
      <c r="TKZ266" s="89"/>
      <c r="TLA266" s="90"/>
      <c r="TLB266" s="90"/>
      <c r="TLC266" s="89"/>
      <c r="TLD266" s="87"/>
      <c r="TLE266" s="87"/>
      <c r="TLF266" s="88"/>
      <c r="TLG266" s="80"/>
      <c r="TLH266" s="87"/>
      <c r="TLI266" s="89"/>
      <c r="TLJ266" s="89"/>
      <c r="TLK266" s="90"/>
      <c r="TLL266" s="90"/>
      <c r="TLM266" s="89"/>
      <c r="TLN266" s="87"/>
      <c r="TLO266" s="87"/>
      <c r="TLP266" s="88"/>
      <c r="TLQ266" s="80"/>
      <c r="TLR266" s="87"/>
      <c r="TLS266" s="89"/>
      <c r="TLT266" s="89"/>
      <c r="TLU266" s="90"/>
      <c r="TLV266" s="90"/>
      <c r="TLW266" s="89"/>
      <c r="TLX266" s="87"/>
      <c r="TLY266" s="87"/>
      <c r="TLZ266" s="88"/>
      <c r="TMA266" s="80"/>
      <c r="TMB266" s="87"/>
      <c r="TMC266" s="89"/>
      <c r="TMD266" s="89"/>
      <c r="TME266" s="90"/>
      <c r="TMF266" s="90"/>
      <c r="TMG266" s="89"/>
      <c r="TMH266" s="87"/>
      <c r="TMI266" s="87"/>
      <c r="TMJ266" s="88"/>
      <c r="TMK266" s="80"/>
      <c r="TML266" s="87"/>
      <c r="TMM266" s="89"/>
      <c r="TMN266" s="89"/>
      <c r="TMO266" s="90"/>
      <c r="TMP266" s="90"/>
      <c r="TMQ266" s="89"/>
      <c r="TMR266" s="87"/>
      <c r="TMS266" s="87"/>
      <c r="TMT266" s="88"/>
      <c r="TMU266" s="80"/>
      <c r="TMV266" s="87"/>
      <c r="TMW266" s="89"/>
      <c r="TMX266" s="89"/>
      <c r="TMY266" s="90"/>
      <c r="TMZ266" s="90"/>
      <c r="TNA266" s="89"/>
      <c r="TNB266" s="87"/>
      <c r="TNC266" s="87"/>
      <c r="TND266" s="88"/>
      <c r="TNE266" s="80"/>
      <c r="TNF266" s="87"/>
      <c r="TNG266" s="89"/>
      <c r="TNH266" s="89"/>
      <c r="TNI266" s="90"/>
      <c r="TNJ266" s="90"/>
      <c r="TNK266" s="89"/>
      <c r="TNL266" s="87"/>
      <c r="TNM266" s="87"/>
      <c r="TNN266" s="88"/>
      <c r="TNO266" s="80"/>
      <c r="TNP266" s="87"/>
      <c r="TNQ266" s="89"/>
      <c r="TNR266" s="89"/>
      <c r="TNS266" s="90"/>
      <c r="TNT266" s="90"/>
      <c r="TNU266" s="89"/>
      <c r="TNV266" s="87"/>
      <c r="TNW266" s="87"/>
      <c r="TNX266" s="88"/>
      <c r="TNY266" s="80"/>
      <c r="TNZ266" s="87"/>
      <c r="TOA266" s="89"/>
      <c r="TOB266" s="89"/>
      <c r="TOC266" s="90"/>
      <c r="TOD266" s="90"/>
      <c r="TOE266" s="89"/>
      <c r="TOF266" s="87"/>
      <c r="TOG266" s="87"/>
      <c r="TOH266" s="88"/>
      <c r="TOI266" s="80"/>
      <c r="TOJ266" s="87"/>
      <c r="TOK266" s="89"/>
      <c r="TOL266" s="89"/>
      <c r="TOM266" s="90"/>
      <c r="TON266" s="90"/>
      <c r="TOO266" s="89"/>
      <c r="TOP266" s="87"/>
      <c r="TOQ266" s="87"/>
      <c r="TOR266" s="88"/>
      <c r="TOS266" s="80"/>
      <c r="TOT266" s="87"/>
      <c r="TOU266" s="89"/>
      <c r="TOV266" s="89"/>
      <c r="TOW266" s="90"/>
      <c r="TOX266" s="90"/>
      <c r="TOY266" s="89"/>
      <c r="TOZ266" s="87"/>
      <c r="TPA266" s="87"/>
      <c r="TPB266" s="88"/>
      <c r="TPC266" s="80"/>
      <c r="TPD266" s="87"/>
      <c r="TPE266" s="89"/>
      <c r="TPF266" s="89"/>
      <c r="TPG266" s="90"/>
      <c r="TPH266" s="90"/>
      <c r="TPI266" s="89"/>
      <c r="TPJ266" s="87"/>
      <c r="TPK266" s="87"/>
      <c r="TPL266" s="88"/>
      <c r="TPM266" s="80"/>
      <c r="TPN266" s="87"/>
      <c r="TPO266" s="89"/>
      <c r="TPP266" s="89"/>
      <c r="TPQ266" s="90"/>
      <c r="TPR266" s="90"/>
      <c r="TPS266" s="89"/>
      <c r="TPT266" s="87"/>
      <c r="TPU266" s="87"/>
      <c r="TPV266" s="88"/>
      <c r="TPW266" s="80"/>
      <c r="TPX266" s="87"/>
      <c r="TPY266" s="89"/>
      <c r="TPZ266" s="89"/>
      <c r="TQA266" s="90"/>
      <c r="TQB266" s="90"/>
      <c r="TQC266" s="89"/>
      <c r="TQD266" s="87"/>
      <c r="TQE266" s="87"/>
      <c r="TQF266" s="88"/>
      <c r="TQG266" s="80"/>
      <c r="TQH266" s="87"/>
      <c r="TQI266" s="89"/>
      <c r="TQJ266" s="89"/>
      <c r="TQK266" s="90"/>
      <c r="TQL266" s="90"/>
      <c r="TQM266" s="89"/>
      <c r="TQN266" s="87"/>
      <c r="TQO266" s="87"/>
      <c r="TQP266" s="88"/>
      <c r="TQQ266" s="80"/>
      <c r="TQR266" s="87"/>
      <c r="TQS266" s="89"/>
      <c r="TQT266" s="89"/>
      <c r="TQU266" s="90"/>
      <c r="TQV266" s="90"/>
      <c r="TQW266" s="89"/>
      <c r="TQX266" s="87"/>
      <c r="TQY266" s="87"/>
      <c r="TQZ266" s="88"/>
      <c r="TRA266" s="80"/>
      <c r="TRB266" s="87"/>
      <c r="TRC266" s="89"/>
      <c r="TRD266" s="89"/>
      <c r="TRE266" s="90"/>
      <c r="TRF266" s="90"/>
      <c r="TRG266" s="89"/>
      <c r="TRH266" s="87"/>
      <c r="TRI266" s="87"/>
      <c r="TRJ266" s="88"/>
      <c r="TRK266" s="80"/>
      <c r="TRL266" s="87"/>
      <c r="TRM266" s="89"/>
      <c r="TRN266" s="89"/>
      <c r="TRO266" s="90"/>
      <c r="TRP266" s="90"/>
      <c r="TRQ266" s="89"/>
      <c r="TRR266" s="87"/>
      <c r="TRS266" s="87"/>
      <c r="TRT266" s="88"/>
      <c r="TRU266" s="80"/>
      <c r="TRV266" s="87"/>
      <c r="TRW266" s="89"/>
      <c r="TRX266" s="89"/>
      <c r="TRY266" s="90"/>
      <c r="TRZ266" s="90"/>
      <c r="TSA266" s="89"/>
      <c r="TSB266" s="87"/>
      <c r="TSC266" s="87"/>
      <c r="TSD266" s="88"/>
      <c r="TSE266" s="80"/>
      <c r="TSF266" s="87"/>
      <c r="TSG266" s="89"/>
      <c r="TSH266" s="89"/>
      <c r="TSI266" s="90"/>
      <c r="TSJ266" s="90"/>
      <c r="TSK266" s="89"/>
      <c r="TSL266" s="87"/>
      <c r="TSM266" s="87"/>
      <c r="TSN266" s="88"/>
      <c r="TSO266" s="80"/>
      <c r="TSP266" s="87"/>
      <c r="TSQ266" s="89"/>
      <c r="TSR266" s="89"/>
      <c r="TSS266" s="90"/>
      <c r="TST266" s="90"/>
      <c r="TSU266" s="89"/>
      <c r="TSV266" s="87"/>
      <c r="TSW266" s="87"/>
      <c r="TSX266" s="88"/>
      <c r="TSY266" s="80"/>
      <c r="TSZ266" s="87"/>
      <c r="TTA266" s="89"/>
      <c r="TTB266" s="89"/>
      <c r="TTC266" s="90"/>
      <c r="TTD266" s="90"/>
      <c r="TTE266" s="89"/>
      <c r="TTF266" s="87"/>
      <c r="TTG266" s="87"/>
      <c r="TTH266" s="88"/>
      <c r="TTI266" s="80"/>
      <c r="TTJ266" s="87"/>
      <c r="TTK266" s="89"/>
      <c r="TTL266" s="89"/>
      <c r="TTM266" s="90"/>
      <c r="TTN266" s="90"/>
      <c r="TTO266" s="89"/>
      <c r="TTP266" s="87"/>
      <c r="TTQ266" s="87"/>
      <c r="TTR266" s="88"/>
      <c r="TTS266" s="80"/>
      <c r="TTT266" s="87"/>
      <c r="TTU266" s="89"/>
      <c r="TTV266" s="89"/>
      <c r="TTW266" s="90"/>
      <c r="TTX266" s="90"/>
      <c r="TTY266" s="89"/>
      <c r="TTZ266" s="87"/>
      <c r="TUA266" s="87"/>
      <c r="TUB266" s="88"/>
      <c r="TUC266" s="80"/>
      <c r="TUD266" s="87"/>
      <c r="TUE266" s="89"/>
      <c r="TUF266" s="89"/>
      <c r="TUG266" s="90"/>
      <c r="TUH266" s="90"/>
      <c r="TUI266" s="89"/>
      <c r="TUJ266" s="87"/>
      <c r="TUK266" s="87"/>
      <c r="TUL266" s="88"/>
      <c r="TUM266" s="80"/>
      <c r="TUN266" s="87"/>
      <c r="TUO266" s="89"/>
      <c r="TUP266" s="89"/>
      <c r="TUQ266" s="90"/>
      <c r="TUR266" s="90"/>
      <c r="TUS266" s="89"/>
      <c r="TUT266" s="87"/>
      <c r="TUU266" s="87"/>
      <c r="TUV266" s="88"/>
      <c r="TUW266" s="80"/>
      <c r="TUX266" s="87"/>
      <c r="TUY266" s="89"/>
      <c r="TUZ266" s="89"/>
      <c r="TVA266" s="90"/>
      <c r="TVB266" s="90"/>
      <c r="TVC266" s="89"/>
      <c r="TVD266" s="87"/>
      <c r="TVE266" s="87"/>
      <c r="TVF266" s="88"/>
      <c r="TVG266" s="80"/>
      <c r="TVH266" s="87"/>
      <c r="TVI266" s="89"/>
      <c r="TVJ266" s="89"/>
      <c r="TVK266" s="90"/>
      <c r="TVL266" s="90"/>
      <c r="TVM266" s="89"/>
      <c r="TVN266" s="87"/>
      <c r="TVO266" s="87"/>
      <c r="TVP266" s="88"/>
      <c r="TVQ266" s="80"/>
      <c r="TVR266" s="87"/>
      <c r="TVS266" s="89"/>
      <c r="TVT266" s="89"/>
      <c r="TVU266" s="90"/>
      <c r="TVV266" s="90"/>
      <c r="TVW266" s="89"/>
      <c r="TVX266" s="87"/>
      <c r="TVY266" s="87"/>
      <c r="TVZ266" s="88"/>
      <c r="TWA266" s="80"/>
      <c r="TWB266" s="87"/>
      <c r="TWC266" s="89"/>
      <c r="TWD266" s="89"/>
      <c r="TWE266" s="90"/>
      <c r="TWF266" s="90"/>
      <c r="TWG266" s="89"/>
      <c r="TWH266" s="87"/>
      <c r="TWI266" s="87"/>
      <c r="TWJ266" s="88"/>
      <c r="TWK266" s="80"/>
      <c r="TWL266" s="87"/>
      <c r="TWM266" s="89"/>
      <c r="TWN266" s="89"/>
      <c r="TWO266" s="90"/>
      <c r="TWP266" s="90"/>
      <c r="TWQ266" s="89"/>
      <c r="TWR266" s="87"/>
      <c r="TWS266" s="87"/>
      <c r="TWT266" s="88"/>
      <c r="TWU266" s="80"/>
      <c r="TWV266" s="87"/>
      <c r="TWW266" s="89"/>
      <c r="TWX266" s="89"/>
      <c r="TWY266" s="90"/>
      <c r="TWZ266" s="90"/>
      <c r="TXA266" s="89"/>
      <c r="TXB266" s="87"/>
      <c r="TXC266" s="87"/>
      <c r="TXD266" s="88"/>
      <c r="TXE266" s="80"/>
      <c r="TXF266" s="87"/>
      <c r="TXG266" s="89"/>
      <c r="TXH266" s="89"/>
      <c r="TXI266" s="90"/>
      <c r="TXJ266" s="90"/>
      <c r="TXK266" s="89"/>
      <c r="TXL266" s="87"/>
      <c r="TXM266" s="87"/>
      <c r="TXN266" s="88"/>
      <c r="TXO266" s="80"/>
      <c r="TXP266" s="87"/>
      <c r="TXQ266" s="89"/>
      <c r="TXR266" s="89"/>
      <c r="TXS266" s="90"/>
      <c r="TXT266" s="90"/>
      <c r="TXU266" s="89"/>
      <c r="TXV266" s="87"/>
      <c r="TXW266" s="87"/>
      <c r="TXX266" s="88"/>
      <c r="TXY266" s="80"/>
      <c r="TXZ266" s="87"/>
      <c r="TYA266" s="89"/>
      <c r="TYB266" s="89"/>
      <c r="TYC266" s="90"/>
      <c r="TYD266" s="90"/>
      <c r="TYE266" s="89"/>
      <c r="TYF266" s="87"/>
      <c r="TYG266" s="87"/>
      <c r="TYH266" s="88"/>
      <c r="TYI266" s="80"/>
      <c r="TYJ266" s="87"/>
      <c r="TYK266" s="89"/>
      <c r="TYL266" s="89"/>
      <c r="TYM266" s="90"/>
      <c r="TYN266" s="90"/>
      <c r="TYO266" s="89"/>
      <c r="TYP266" s="87"/>
      <c r="TYQ266" s="87"/>
      <c r="TYR266" s="88"/>
      <c r="TYS266" s="80"/>
      <c r="TYT266" s="87"/>
      <c r="TYU266" s="89"/>
      <c r="TYV266" s="89"/>
      <c r="TYW266" s="90"/>
      <c r="TYX266" s="90"/>
      <c r="TYY266" s="89"/>
      <c r="TYZ266" s="87"/>
      <c r="TZA266" s="87"/>
      <c r="TZB266" s="88"/>
      <c r="TZC266" s="80"/>
      <c r="TZD266" s="87"/>
      <c r="TZE266" s="89"/>
      <c r="TZF266" s="89"/>
      <c r="TZG266" s="90"/>
      <c r="TZH266" s="90"/>
      <c r="TZI266" s="89"/>
      <c r="TZJ266" s="87"/>
      <c r="TZK266" s="87"/>
      <c r="TZL266" s="88"/>
      <c r="TZM266" s="80"/>
      <c r="TZN266" s="87"/>
      <c r="TZO266" s="89"/>
      <c r="TZP266" s="89"/>
      <c r="TZQ266" s="90"/>
      <c r="TZR266" s="90"/>
      <c r="TZS266" s="89"/>
      <c r="TZT266" s="87"/>
      <c r="TZU266" s="87"/>
      <c r="TZV266" s="88"/>
      <c r="TZW266" s="80"/>
      <c r="TZX266" s="87"/>
      <c r="TZY266" s="89"/>
      <c r="TZZ266" s="89"/>
      <c r="UAA266" s="90"/>
      <c r="UAB266" s="90"/>
      <c r="UAC266" s="89"/>
      <c r="UAD266" s="87"/>
      <c r="UAE266" s="87"/>
      <c r="UAF266" s="88"/>
      <c r="UAG266" s="80"/>
      <c r="UAH266" s="87"/>
      <c r="UAI266" s="89"/>
      <c r="UAJ266" s="89"/>
      <c r="UAK266" s="90"/>
      <c r="UAL266" s="90"/>
      <c r="UAM266" s="89"/>
      <c r="UAN266" s="87"/>
      <c r="UAO266" s="87"/>
      <c r="UAP266" s="88"/>
      <c r="UAQ266" s="80"/>
      <c r="UAR266" s="87"/>
      <c r="UAS266" s="89"/>
      <c r="UAT266" s="89"/>
      <c r="UAU266" s="90"/>
      <c r="UAV266" s="90"/>
      <c r="UAW266" s="89"/>
      <c r="UAX266" s="87"/>
      <c r="UAY266" s="87"/>
      <c r="UAZ266" s="88"/>
      <c r="UBA266" s="80"/>
      <c r="UBB266" s="87"/>
      <c r="UBC266" s="89"/>
      <c r="UBD266" s="89"/>
      <c r="UBE266" s="90"/>
      <c r="UBF266" s="90"/>
      <c r="UBG266" s="89"/>
      <c r="UBH266" s="87"/>
      <c r="UBI266" s="87"/>
      <c r="UBJ266" s="88"/>
      <c r="UBK266" s="80"/>
      <c r="UBL266" s="87"/>
      <c r="UBM266" s="89"/>
      <c r="UBN266" s="89"/>
      <c r="UBO266" s="90"/>
      <c r="UBP266" s="90"/>
      <c r="UBQ266" s="89"/>
      <c r="UBR266" s="87"/>
      <c r="UBS266" s="87"/>
      <c r="UBT266" s="88"/>
      <c r="UBU266" s="80"/>
      <c r="UBV266" s="87"/>
      <c r="UBW266" s="89"/>
      <c r="UBX266" s="89"/>
      <c r="UBY266" s="90"/>
      <c r="UBZ266" s="90"/>
      <c r="UCA266" s="89"/>
      <c r="UCB266" s="87"/>
      <c r="UCC266" s="87"/>
      <c r="UCD266" s="88"/>
      <c r="UCE266" s="80"/>
      <c r="UCF266" s="87"/>
      <c r="UCG266" s="89"/>
      <c r="UCH266" s="89"/>
      <c r="UCI266" s="90"/>
      <c r="UCJ266" s="90"/>
      <c r="UCK266" s="89"/>
      <c r="UCL266" s="87"/>
      <c r="UCM266" s="87"/>
      <c r="UCN266" s="88"/>
      <c r="UCO266" s="80"/>
      <c r="UCP266" s="87"/>
      <c r="UCQ266" s="89"/>
      <c r="UCR266" s="89"/>
      <c r="UCS266" s="90"/>
      <c r="UCT266" s="90"/>
      <c r="UCU266" s="89"/>
      <c r="UCV266" s="87"/>
      <c r="UCW266" s="87"/>
      <c r="UCX266" s="88"/>
      <c r="UCY266" s="80"/>
      <c r="UCZ266" s="87"/>
      <c r="UDA266" s="89"/>
      <c r="UDB266" s="89"/>
      <c r="UDC266" s="90"/>
      <c r="UDD266" s="90"/>
      <c r="UDE266" s="89"/>
      <c r="UDF266" s="87"/>
      <c r="UDG266" s="87"/>
      <c r="UDH266" s="88"/>
      <c r="UDI266" s="80"/>
      <c r="UDJ266" s="87"/>
      <c r="UDK266" s="89"/>
      <c r="UDL266" s="89"/>
      <c r="UDM266" s="90"/>
      <c r="UDN266" s="90"/>
      <c r="UDO266" s="89"/>
      <c r="UDP266" s="87"/>
      <c r="UDQ266" s="87"/>
      <c r="UDR266" s="88"/>
      <c r="UDS266" s="80"/>
      <c r="UDT266" s="87"/>
      <c r="UDU266" s="89"/>
      <c r="UDV266" s="89"/>
      <c r="UDW266" s="90"/>
      <c r="UDX266" s="90"/>
      <c r="UDY266" s="89"/>
      <c r="UDZ266" s="87"/>
      <c r="UEA266" s="87"/>
      <c r="UEB266" s="88"/>
      <c r="UEC266" s="80"/>
      <c r="UED266" s="87"/>
      <c r="UEE266" s="89"/>
      <c r="UEF266" s="89"/>
      <c r="UEG266" s="90"/>
      <c r="UEH266" s="90"/>
      <c r="UEI266" s="89"/>
      <c r="UEJ266" s="87"/>
      <c r="UEK266" s="87"/>
      <c r="UEL266" s="88"/>
      <c r="UEM266" s="80"/>
      <c r="UEN266" s="87"/>
      <c r="UEO266" s="89"/>
      <c r="UEP266" s="89"/>
      <c r="UEQ266" s="90"/>
      <c r="UER266" s="90"/>
      <c r="UES266" s="89"/>
      <c r="UET266" s="87"/>
      <c r="UEU266" s="87"/>
      <c r="UEV266" s="88"/>
      <c r="UEW266" s="80"/>
      <c r="UEX266" s="87"/>
      <c r="UEY266" s="89"/>
      <c r="UEZ266" s="89"/>
      <c r="UFA266" s="90"/>
      <c r="UFB266" s="90"/>
      <c r="UFC266" s="89"/>
      <c r="UFD266" s="87"/>
      <c r="UFE266" s="87"/>
      <c r="UFF266" s="88"/>
      <c r="UFG266" s="80"/>
      <c r="UFH266" s="87"/>
      <c r="UFI266" s="89"/>
      <c r="UFJ266" s="89"/>
      <c r="UFK266" s="90"/>
      <c r="UFL266" s="90"/>
      <c r="UFM266" s="89"/>
      <c r="UFN266" s="87"/>
      <c r="UFO266" s="87"/>
      <c r="UFP266" s="88"/>
      <c r="UFQ266" s="80"/>
      <c r="UFR266" s="87"/>
      <c r="UFS266" s="89"/>
      <c r="UFT266" s="89"/>
      <c r="UFU266" s="90"/>
      <c r="UFV266" s="90"/>
      <c r="UFW266" s="89"/>
      <c r="UFX266" s="87"/>
      <c r="UFY266" s="87"/>
      <c r="UFZ266" s="88"/>
      <c r="UGA266" s="80"/>
      <c r="UGB266" s="87"/>
      <c r="UGC266" s="89"/>
      <c r="UGD266" s="89"/>
      <c r="UGE266" s="90"/>
      <c r="UGF266" s="90"/>
      <c r="UGG266" s="89"/>
      <c r="UGH266" s="87"/>
      <c r="UGI266" s="87"/>
      <c r="UGJ266" s="88"/>
      <c r="UGK266" s="80"/>
      <c r="UGL266" s="87"/>
      <c r="UGM266" s="89"/>
      <c r="UGN266" s="89"/>
      <c r="UGO266" s="90"/>
      <c r="UGP266" s="90"/>
      <c r="UGQ266" s="89"/>
      <c r="UGR266" s="87"/>
      <c r="UGS266" s="87"/>
      <c r="UGT266" s="88"/>
      <c r="UGU266" s="80"/>
      <c r="UGV266" s="87"/>
      <c r="UGW266" s="89"/>
      <c r="UGX266" s="89"/>
      <c r="UGY266" s="90"/>
      <c r="UGZ266" s="90"/>
      <c r="UHA266" s="89"/>
      <c r="UHB266" s="87"/>
      <c r="UHC266" s="87"/>
      <c r="UHD266" s="88"/>
      <c r="UHE266" s="80"/>
      <c r="UHF266" s="87"/>
      <c r="UHG266" s="89"/>
      <c r="UHH266" s="89"/>
      <c r="UHI266" s="90"/>
      <c r="UHJ266" s="90"/>
      <c r="UHK266" s="89"/>
      <c r="UHL266" s="87"/>
      <c r="UHM266" s="87"/>
      <c r="UHN266" s="88"/>
      <c r="UHO266" s="80"/>
      <c r="UHP266" s="87"/>
      <c r="UHQ266" s="89"/>
      <c r="UHR266" s="89"/>
      <c r="UHS266" s="90"/>
      <c r="UHT266" s="90"/>
      <c r="UHU266" s="89"/>
      <c r="UHV266" s="87"/>
      <c r="UHW266" s="87"/>
      <c r="UHX266" s="88"/>
      <c r="UHY266" s="80"/>
      <c r="UHZ266" s="87"/>
      <c r="UIA266" s="89"/>
      <c r="UIB266" s="89"/>
      <c r="UIC266" s="90"/>
      <c r="UID266" s="90"/>
      <c r="UIE266" s="89"/>
      <c r="UIF266" s="87"/>
      <c r="UIG266" s="87"/>
      <c r="UIH266" s="88"/>
      <c r="UII266" s="80"/>
      <c r="UIJ266" s="87"/>
      <c r="UIK266" s="89"/>
      <c r="UIL266" s="89"/>
      <c r="UIM266" s="90"/>
      <c r="UIN266" s="90"/>
      <c r="UIO266" s="89"/>
      <c r="UIP266" s="87"/>
      <c r="UIQ266" s="87"/>
      <c r="UIR266" s="88"/>
      <c r="UIS266" s="80"/>
      <c r="UIT266" s="87"/>
      <c r="UIU266" s="89"/>
      <c r="UIV266" s="89"/>
      <c r="UIW266" s="90"/>
      <c r="UIX266" s="90"/>
      <c r="UIY266" s="89"/>
      <c r="UIZ266" s="87"/>
      <c r="UJA266" s="87"/>
      <c r="UJB266" s="88"/>
      <c r="UJC266" s="80"/>
      <c r="UJD266" s="87"/>
      <c r="UJE266" s="89"/>
      <c r="UJF266" s="89"/>
      <c r="UJG266" s="90"/>
      <c r="UJH266" s="90"/>
      <c r="UJI266" s="89"/>
      <c r="UJJ266" s="87"/>
      <c r="UJK266" s="87"/>
      <c r="UJL266" s="88"/>
      <c r="UJM266" s="80"/>
      <c r="UJN266" s="87"/>
      <c r="UJO266" s="89"/>
      <c r="UJP266" s="89"/>
      <c r="UJQ266" s="90"/>
      <c r="UJR266" s="90"/>
      <c r="UJS266" s="89"/>
      <c r="UJT266" s="87"/>
      <c r="UJU266" s="87"/>
      <c r="UJV266" s="88"/>
      <c r="UJW266" s="80"/>
      <c r="UJX266" s="87"/>
      <c r="UJY266" s="89"/>
      <c r="UJZ266" s="89"/>
      <c r="UKA266" s="90"/>
      <c r="UKB266" s="90"/>
      <c r="UKC266" s="89"/>
      <c r="UKD266" s="87"/>
      <c r="UKE266" s="87"/>
      <c r="UKF266" s="88"/>
      <c r="UKG266" s="80"/>
      <c r="UKH266" s="87"/>
      <c r="UKI266" s="89"/>
      <c r="UKJ266" s="89"/>
      <c r="UKK266" s="90"/>
      <c r="UKL266" s="90"/>
      <c r="UKM266" s="89"/>
      <c r="UKN266" s="87"/>
      <c r="UKO266" s="87"/>
      <c r="UKP266" s="88"/>
      <c r="UKQ266" s="80"/>
      <c r="UKR266" s="87"/>
      <c r="UKS266" s="89"/>
      <c r="UKT266" s="89"/>
      <c r="UKU266" s="90"/>
      <c r="UKV266" s="90"/>
      <c r="UKW266" s="89"/>
      <c r="UKX266" s="87"/>
      <c r="UKY266" s="87"/>
      <c r="UKZ266" s="88"/>
      <c r="ULA266" s="80"/>
      <c r="ULB266" s="87"/>
      <c r="ULC266" s="89"/>
      <c r="ULD266" s="89"/>
      <c r="ULE266" s="90"/>
      <c r="ULF266" s="90"/>
      <c r="ULG266" s="89"/>
      <c r="ULH266" s="87"/>
      <c r="ULI266" s="87"/>
      <c r="ULJ266" s="88"/>
      <c r="ULK266" s="80"/>
      <c r="ULL266" s="87"/>
      <c r="ULM266" s="89"/>
      <c r="ULN266" s="89"/>
      <c r="ULO266" s="90"/>
      <c r="ULP266" s="90"/>
      <c r="ULQ266" s="89"/>
      <c r="ULR266" s="87"/>
      <c r="ULS266" s="87"/>
      <c r="ULT266" s="88"/>
      <c r="ULU266" s="80"/>
      <c r="ULV266" s="87"/>
      <c r="ULW266" s="89"/>
      <c r="ULX266" s="89"/>
      <c r="ULY266" s="90"/>
      <c r="ULZ266" s="90"/>
      <c r="UMA266" s="89"/>
      <c r="UMB266" s="87"/>
      <c r="UMC266" s="87"/>
      <c r="UMD266" s="88"/>
      <c r="UME266" s="80"/>
      <c r="UMF266" s="87"/>
      <c r="UMG266" s="89"/>
      <c r="UMH266" s="89"/>
      <c r="UMI266" s="90"/>
      <c r="UMJ266" s="90"/>
      <c r="UMK266" s="89"/>
      <c r="UML266" s="87"/>
      <c r="UMM266" s="87"/>
      <c r="UMN266" s="88"/>
      <c r="UMO266" s="80"/>
      <c r="UMP266" s="87"/>
      <c r="UMQ266" s="89"/>
      <c r="UMR266" s="89"/>
      <c r="UMS266" s="90"/>
      <c r="UMT266" s="90"/>
      <c r="UMU266" s="89"/>
      <c r="UMV266" s="87"/>
      <c r="UMW266" s="87"/>
      <c r="UMX266" s="88"/>
      <c r="UMY266" s="80"/>
      <c r="UMZ266" s="87"/>
      <c r="UNA266" s="89"/>
      <c r="UNB266" s="89"/>
      <c r="UNC266" s="90"/>
      <c r="UND266" s="90"/>
      <c r="UNE266" s="89"/>
      <c r="UNF266" s="87"/>
      <c r="UNG266" s="87"/>
      <c r="UNH266" s="88"/>
      <c r="UNI266" s="80"/>
      <c r="UNJ266" s="87"/>
      <c r="UNK266" s="89"/>
      <c r="UNL266" s="89"/>
      <c r="UNM266" s="90"/>
      <c r="UNN266" s="90"/>
      <c r="UNO266" s="89"/>
      <c r="UNP266" s="87"/>
      <c r="UNQ266" s="87"/>
      <c r="UNR266" s="88"/>
      <c r="UNS266" s="80"/>
      <c r="UNT266" s="87"/>
      <c r="UNU266" s="89"/>
      <c r="UNV266" s="89"/>
      <c r="UNW266" s="90"/>
      <c r="UNX266" s="90"/>
      <c r="UNY266" s="89"/>
      <c r="UNZ266" s="87"/>
      <c r="UOA266" s="87"/>
      <c r="UOB266" s="88"/>
      <c r="UOC266" s="80"/>
      <c r="UOD266" s="87"/>
      <c r="UOE266" s="89"/>
      <c r="UOF266" s="89"/>
      <c r="UOG266" s="90"/>
      <c r="UOH266" s="90"/>
      <c r="UOI266" s="89"/>
      <c r="UOJ266" s="87"/>
      <c r="UOK266" s="87"/>
      <c r="UOL266" s="88"/>
      <c r="UOM266" s="80"/>
      <c r="UON266" s="87"/>
      <c r="UOO266" s="89"/>
      <c r="UOP266" s="89"/>
      <c r="UOQ266" s="90"/>
      <c r="UOR266" s="90"/>
      <c r="UOS266" s="89"/>
      <c r="UOT266" s="87"/>
      <c r="UOU266" s="87"/>
      <c r="UOV266" s="88"/>
      <c r="UOW266" s="80"/>
      <c r="UOX266" s="87"/>
      <c r="UOY266" s="89"/>
      <c r="UOZ266" s="89"/>
      <c r="UPA266" s="90"/>
      <c r="UPB266" s="90"/>
      <c r="UPC266" s="89"/>
      <c r="UPD266" s="87"/>
      <c r="UPE266" s="87"/>
      <c r="UPF266" s="88"/>
      <c r="UPG266" s="80"/>
      <c r="UPH266" s="87"/>
      <c r="UPI266" s="89"/>
      <c r="UPJ266" s="89"/>
      <c r="UPK266" s="90"/>
      <c r="UPL266" s="90"/>
      <c r="UPM266" s="89"/>
      <c r="UPN266" s="87"/>
      <c r="UPO266" s="87"/>
      <c r="UPP266" s="88"/>
      <c r="UPQ266" s="80"/>
      <c r="UPR266" s="87"/>
      <c r="UPS266" s="89"/>
      <c r="UPT266" s="89"/>
      <c r="UPU266" s="90"/>
      <c r="UPV266" s="90"/>
      <c r="UPW266" s="89"/>
      <c r="UPX266" s="87"/>
      <c r="UPY266" s="87"/>
      <c r="UPZ266" s="88"/>
      <c r="UQA266" s="80"/>
      <c r="UQB266" s="87"/>
      <c r="UQC266" s="89"/>
      <c r="UQD266" s="89"/>
      <c r="UQE266" s="90"/>
      <c r="UQF266" s="90"/>
      <c r="UQG266" s="89"/>
      <c r="UQH266" s="87"/>
      <c r="UQI266" s="87"/>
      <c r="UQJ266" s="88"/>
      <c r="UQK266" s="80"/>
      <c r="UQL266" s="87"/>
      <c r="UQM266" s="89"/>
      <c r="UQN266" s="89"/>
      <c r="UQO266" s="90"/>
      <c r="UQP266" s="90"/>
      <c r="UQQ266" s="89"/>
      <c r="UQR266" s="87"/>
      <c r="UQS266" s="87"/>
      <c r="UQT266" s="88"/>
      <c r="UQU266" s="80"/>
      <c r="UQV266" s="87"/>
      <c r="UQW266" s="89"/>
      <c r="UQX266" s="89"/>
      <c r="UQY266" s="90"/>
      <c r="UQZ266" s="90"/>
      <c r="URA266" s="89"/>
      <c r="URB266" s="87"/>
      <c r="URC266" s="87"/>
      <c r="URD266" s="88"/>
      <c r="URE266" s="80"/>
      <c r="URF266" s="87"/>
      <c r="URG266" s="89"/>
      <c r="URH266" s="89"/>
      <c r="URI266" s="90"/>
      <c r="URJ266" s="90"/>
      <c r="URK266" s="89"/>
      <c r="URL266" s="87"/>
      <c r="URM266" s="87"/>
      <c r="URN266" s="88"/>
      <c r="URO266" s="80"/>
      <c r="URP266" s="87"/>
      <c r="URQ266" s="89"/>
      <c r="URR266" s="89"/>
      <c r="URS266" s="90"/>
      <c r="URT266" s="90"/>
      <c r="URU266" s="89"/>
      <c r="URV266" s="87"/>
      <c r="URW266" s="87"/>
      <c r="URX266" s="88"/>
      <c r="URY266" s="80"/>
      <c r="URZ266" s="87"/>
      <c r="USA266" s="89"/>
      <c r="USB266" s="89"/>
      <c r="USC266" s="90"/>
      <c r="USD266" s="90"/>
      <c r="USE266" s="89"/>
      <c r="USF266" s="87"/>
      <c r="USG266" s="87"/>
      <c r="USH266" s="88"/>
      <c r="USI266" s="80"/>
      <c r="USJ266" s="87"/>
      <c r="USK266" s="89"/>
      <c r="USL266" s="89"/>
      <c r="USM266" s="90"/>
      <c r="USN266" s="90"/>
      <c r="USO266" s="89"/>
      <c r="USP266" s="87"/>
      <c r="USQ266" s="87"/>
      <c r="USR266" s="88"/>
      <c r="USS266" s="80"/>
      <c r="UST266" s="87"/>
      <c r="USU266" s="89"/>
      <c r="USV266" s="89"/>
      <c r="USW266" s="90"/>
      <c r="USX266" s="90"/>
      <c r="USY266" s="89"/>
      <c r="USZ266" s="87"/>
      <c r="UTA266" s="87"/>
      <c r="UTB266" s="88"/>
      <c r="UTC266" s="80"/>
      <c r="UTD266" s="87"/>
      <c r="UTE266" s="89"/>
      <c r="UTF266" s="89"/>
      <c r="UTG266" s="90"/>
      <c r="UTH266" s="90"/>
      <c r="UTI266" s="89"/>
      <c r="UTJ266" s="87"/>
      <c r="UTK266" s="87"/>
      <c r="UTL266" s="88"/>
      <c r="UTM266" s="80"/>
      <c r="UTN266" s="87"/>
      <c r="UTO266" s="89"/>
      <c r="UTP266" s="89"/>
      <c r="UTQ266" s="90"/>
      <c r="UTR266" s="90"/>
      <c r="UTS266" s="89"/>
      <c r="UTT266" s="87"/>
      <c r="UTU266" s="87"/>
      <c r="UTV266" s="88"/>
      <c r="UTW266" s="80"/>
      <c r="UTX266" s="87"/>
      <c r="UTY266" s="89"/>
      <c r="UTZ266" s="89"/>
      <c r="UUA266" s="90"/>
      <c r="UUB266" s="90"/>
      <c r="UUC266" s="89"/>
      <c r="UUD266" s="87"/>
      <c r="UUE266" s="87"/>
      <c r="UUF266" s="88"/>
      <c r="UUG266" s="80"/>
      <c r="UUH266" s="87"/>
      <c r="UUI266" s="89"/>
      <c r="UUJ266" s="89"/>
      <c r="UUK266" s="90"/>
      <c r="UUL266" s="90"/>
      <c r="UUM266" s="89"/>
      <c r="UUN266" s="87"/>
      <c r="UUO266" s="87"/>
      <c r="UUP266" s="88"/>
      <c r="UUQ266" s="80"/>
      <c r="UUR266" s="87"/>
      <c r="UUS266" s="89"/>
      <c r="UUT266" s="89"/>
      <c r="UUU266" s="90"/>
      <c r="UUV266" s="90"/>
      <c r="UUW266" s="89"/>
      <c r="UUX266" s="87"/>
      <c r="UUY266" s="87"/>
      <c r="UUZ266" s="88"/>
      <c r="UVA266" s="80"/>
      <c r="UVB266" s="87"/>
      <c r="UVC266" s="89"/>
      <c r="UVD266" s="89"/>
      <c r="UVE266" s="90"/>
      <c r="UVF266" s="90"/>
      <c r="UVG266" s="89"/>
      <c r="UVH266" s="87"/>
      <c r="UVI266" s="87"/>
      <c r="UVJ266" s="88"/>
      <c r="UVK266" s="80"/>
      <c r="UVL266" s="87"/>
      <c r="UVM266" s="89"/>
      <c r="UVN266" s="89"/>
      <c r="UVO266" s="90"/>
      <c r="UVP266" s="90"/>
      <c r="UVQ266" s="89"/>
      <c r="UVR266" s="87"/>
      <c r="UVS266" s="87"/>
      <c r="UVT266" s="88"/>
      <c r="UVU266" s="80"/>
      <c r="UVV266" s="87"/>
      <c r="UVW266" s="89"/>
      <c r="UVX266" s="89"/>
      <c r="UVY266" s="90"/>
      <c r="UVZ266" s="90"/>
      <c r="UWA266" s="89"/>
      <c r="UWB266" s="87"/>
      <c r="UWC266" s="87"/>
      <c r="UWD266" s="88"/>
      <c r="UWE266" s="80"/>
      <c r="UWF266" s="87"/>
      <c r="UWG266" s="89"/>
      <c r="UWH266" s="89"/>
      <c r="UWI266" s="90"/>
      <c r="UWJ266" s="90"/>
      <c r="UWK266" s="89"/>
      <c r="UWL266" s="87"/>
      <c r="UWM266" s="87"/>
      <c r="UWN266" s="88"/>
      <c r="UWO266" s="80"/>
      <c r="UWP266" s="87"/>
      <c r="UWQ266" s="89"/>
      <c r="UWR266" s="89"/>
      <c r="UWS266" s="90"/>
      <c r="UWT266" s="90"/>
      <c r="UWU266" s="89"/>
      <c r="UWV266" s="87"/>
      <c r="UWW266" s="87"/>
      <c r="UWX266" s="88"/>
      <c r="UWY266" s="80"/>
      <c r="UWZ266" s="87"/>
      <c r="UXA266" s="89"/>
      <c r="UXB266" s="89"/>
      <c r="UXC266" s="90"/>
      <c r="UXD266" s="90"/>
      <c r="UXE266" s="89"/>
      <c r="UXF266" s="87"/>
      <c r="UXG266" s="87"/>
      <c r="UXH266" s="88"/>
      <c r="UXI266" s="80"/>
      <c r="UXJ266" s="87"/>
      <c r="UXK266" s="89"/>
      <c r="UXL266" s="89"/>
      <c r="UXM266" s="90"/>
      <c r="UXN266" s="90"/>
      <c r="UXO266" s="89"/>
      <c r="UXP266" s="87"/>
      <c r="UXQ266" s="87"/>
      <c r="UXR266" s="88"/>
      <c r="UXS266" s="80"/>
      <c r="UXT266" s="87"/>
      <c r="UXU266" s="89"/>
      <c r="UXV266" s="89"/>
      <c r="UXW266" s="90"/>
      <c r="UXX266" s="90"/>
      <c r="UXY266" s="89"/>
      <c r="UXZ266" s="87"/>
      <c r="UYA266" s="87"/>
      <c r="UYB266" s="88"/>
      <c r="UYC266" s="80"/>
      <c r="UYD266" s="87"/>
      <c r="UYE266" s="89"/>
      <c r="UYF266" s="89"/>
      <c r="UYG266" s="90"/>
      <c r="UYH266" s="90"/>
      <c r="UYI266" s="89"/>
      <c r="UYJ266" s="87"/>
      <c r="UYK266" s="87"/>
      <c r="UYL266" s="88"/>
      <c r="UYM266" s="80"/>
      <c r="UYN266" s="87"/>
      <c r="UYO266" s="89"/>
      <c r="UYP266" s="89"/>
      <c r="UYQ266" s="90"/>
      <c r="UYR266" s="90"/>
      <c r="UYS266" s="89"/>
      <c r="UYT266" s="87"/>
      <c r="UYU266" s="87"/>
      <c r="UYV266" s="88"/>
      <c r="UYW266" s="80"/>
      <c r="UYX266" s="87"/>
      <c r="UYY266" s="89"/>
      <c r="UYZ266" s="89"/>
      <c r="UZA266" s="90"/>
      <c r="UZB266" s="90"/>
      <c r="UZC266" s="89"/>
      <c r="UZD266" s="87"/>
      <c r="UZE266" s="87"/>
      <c r="UZF266" s="88"/>
      <c r="UZG266" s="80"/>
      <c r="UZH266" s="87"/>
      <c r="UZI266" s="89"/>
      <c r="UZJ266" s="89"/>
      <c r="UZK266" s="90"/>
      <c r="UZL266" s="90"/>
      <c r="UZM266" s="89"/>
      <c r="UZN266" s="87"/>
      <c r="UZO266" s="87"/>
      <c r="UZP266" s="88"/>
      <c r="UZQ266" s="80"/>
      <c r="UZR266" s="87"/>
      <c r="UZS266" s="89"/>
      <c r="UZT266" s="89"/>
      <c r="UZU266" s="90"/>
      <c r="UZV266" s="90"/>
      <c r="UZW266" s="89"/>
      <c r="UZX266" s="87"/>
      <c r="UZY266" s="87"/>
      <c r="UZZ266" s="88"/>
      <c r="VAA266" s="80"/>
      <c r="VAB266" s="87"/>
      <c r="VAC266" s="89"/>
      <c r="VAD266" s="89"/>
      <c r="VAE266" s="90"/>
      <c r="VAF266" s="90"/>
      <c r="VAG266" s="89"/>
      <c r="VAH266" s="87"/>
      <c r="VAI266" s="87"/>
      <c r="VAJ266" s="88"/>
      <c r="VAK266" s="80"/>
      <c r="VAL266" s="87"/>
      <c r="VAM266" s="89"/>
      <c r="VAN266" s="89"/>
      <c r="VAO266" s="90"/>
      <c r="VAP266" s="90"/>
      <c r="VAQ266" s="89"/>
      <c r="VAR266" s="87"/>
      <c r="VAS266" s="87"/>
      <c r="VAT266" s="88"/>
      <c r="VAU266" s="80"/>
      <c r="VAV266" s="87"/>
      <c r="VAW266" s="89"/>
      <c r="VAX266" s="89"/>
      <c r="VAY266" s="90"/>
      <c r="VAZ266" s="90"/>
      <c r="VBA266" s="89"/>
      <c r="VBB266" s="87"/>
      <c r="VBC266" s="87"/>
      <c r="VBD266" s="88"/>
      <c r="VBE266" s="80"/>
      <c r="VBF266" s="87"/>
      <c r="VBG266" s="89"/>
      <c r="VBH266" s="89"/>
      <c r="VBI266" s="90"/>
      <c r="VBJ266" s="90"/>
      <c r="VBK266" s="89"/>
      <c r="VBL266" s="87"/>
      <c r="VBM266" s="87"/>
      <c r="VBN266" s="88"/>
      <c r="VBO266" s="80"/>
      <c r="VBP266" s="87"/>
      <c r="VBQ266" s="89"/>
      <c r="VBR266" s="89"/>
      <c r="VBS266" s="90"/>
      <c r="VBT266" s="90"/>
      <c r="VBU266" s="89"/>
      <c r="VBV266" s="87"/>
      <c r="VBW266" s="87"/>
      <c r="VBX266" s="88"/>
      <c r="VBY266" s="80"/>
      <c r="VBZ266" s="87"/>
      <c r="VCA266" s="89"/>
      <c r="VCB266" s="89"/>
      <c r="VCC266" s="90"/>
      <c r="VCD266" s="90"/>
      <c r="VCE266" s="89"/>
      <c r="VCF266" s="87"/>
      <c r="VCG266" s="87"/>
      <c r="VCH266" s="88"/>
      <c r="VCI266" s="80"/>
      <c r="VCJ266" s="87"/>
      <c r="VCK266" s="89"/>
      <c r="VCL266" s="89"/>
      <c r="VCM266" s="90"/>
      <c r="VCN266" s="90"/>
      <c r="VCO266" s="89"/>
      <c r="VCP266" s="87"/>
      <c r="VCQ266" s="87"/>
      <c r="VCR266" s="88"/>
      <c r="VCS266" s="80"/>
      <c r="VCT266" s="87"/>
      <c r="VCU266" s="89"/>
      <c r="VCV266" s="89"/>
      <c r="VCW266" s="90"/>
      <c r="VCX266" s="90"/>
      <c r="VCY266" s="89"/>
      <c r="VCZ266" s="87"/>
      <c r="VDA266" s="87"/>
      <c r="VDB266" s="88"/>
      <c r="VDC266" s="80"/>
      <c r="VDD266" s="87"/>
      <c r="VDE266" s="89"/>
      <c r="VDF266" s="89"/>
      <c r="VDG266" s="90"/>
      <c r="VDH266" s="90"/>
      <c r="VDI266" s="89"/>
      <c r="VDJ266" s="87"/>
      <c r="VDK266" s="87"/>
      <c r="VDL266" s="88"/>
      <c r="VDM266" s="80"/>
      <c r="VDN266" s="87"/>
      <c r="VDO266" s="89"/>
      <c r="VDP266" s="89"/>
      <c r="VDQ266" s="90"/>
      <c r="VDR266" s="90"/>
      <c r="VDS266" s="89"/>
      <c r="VDT266" s="87"/>
      <c r="VDU266" s="87"/>
      <c r="VDV266" s="88"/>
      <c r="VDW266" s="80"/>
      <c r="VDX266" s="87"/>
      <c r="VDY266" s="89"/>
      <c r="VDZ266" s="89"/>
      <c r="VEA266" s="90"/>
      <c r="VEB266" s="90"/>
      <c r="VEC266" s="89"/>
      <c r="VED266" s="87"/>
      <c r="VEE266" s="87"/>
      <c r="VEF266" s="88"/>
      <c r="VEG266" s="80"/>
      <c r="VEH266" s="87"/>
      <c r="VEI266" s="89"/>
      <c r="VEJ266" s="89"/>
      <c r="VEK266" s="90"/>
      <c r="VEL266" s="90"/>
      <c r="VEM266" s="89"/>
      <c r="VEN266" s="87"/>
      <c r="VEO266" s="87"/>
      <c r="VEP266" s="88"/>
      <c r="VEQ266" s="80"/>
      <c r="VER266" s="87"/>
      <c r="VES266" s="89"/>
      <c r="VET266" s="89"/>
      <c r="VEU266" s="90"/>
      <c r="VEV266" s="90"/>
      <c r="VEW266" s="89"/>
      <c r="VEX266" s="87"/>
      <c r="VEY266" s="87"/>
      <c r="VEZ266" s="88"/>
      <c r="VFA266" s="80"/>
      <c r="VFB266" s="87"/>
      <c r="VFC266" s="89"/>
      <c r="VFD266" s="89"/>
      <c r="VFE266" s="90"/>
      <c r="VFF266" s="90"/>
      <c r="VFG266" s="89"/>
      <c r="VFH266" s="87"/>
      <c r="VFI266" s="87"/>
      <c r="VFJ266" s="88"/>
      <c r="VFK266" s="80"/>
      <c r="VFL266" s="87"/>
      <c r="VFM266" s="89"/>
      <c r="VFN266" s="89"/>
      <c r="VFO266" s="90"/>
      <c r="VFP266" s="90"/>
      <c r="VFQ266" s="89"/>
      <c r="VFR266" s="87"/>
      <c r="VFS266" s="87"/>
      <c r="VFT266" s="88"/>
      <c r="VFU266" s="80"/>
      <c r="VFV266" s="87"/>
      <c r="VFW266" s="89"/>
      <c r="VFX266" s="89"/>
      <c r="VFY266" s="90"/>
      <c r="VFZ266" s="90"/>
      <c r="VGA266" s="89"/>
      <c r="VGB266" s="87"/>
      <c r="VGC266" s="87"/>
      <c r="VGD266" s="88"/>
      <c r="VGE266" s="80"/>
      <c r="VGF266" s="87"/>
      <c r="VGG266" s="89"/>
      <c r="VGH266" s="89"/>
      <c r="VGI266" s="90"/>
      <c r="VGJ266" s="90"/>
      <c r="VGK266" s="89"/>
      <c r="VGL266" s="87"/>
      <c r="VGM266" s="87"/>
      <c r="VGN266" s="88"/>
      <c r="VGO266" s="80"/>
      <c r="VGP266" s="87"/>
      <c r="VGQ266" s="89"/>
      <c r="VGR266" s="89"/>
      <c r="VGS266" s="90"/>
      <c r="VGT266" s="90"/>
      <c r="VGU266" s="89"/>
      <c r="VGV266" s="87"/>
      <c r="VGW266" s="87"/>
      <c r="VGX266" s="88"/>
      <c r="VGY266" s="80"/>
      <c r="VGZ266" s="87"/>
      <c r="VHA266" s="89"/>
      <c r="VHB266" s="89"/>
      <c r="VHC266" s="90"/>
      <c r="VHD266" s="90"/>
      <c r="VHE266" s="89"/>
      <c r="VHF266" s="87"/>
      <c r="VHG266" s="87"/>
      <c r="VHH266" s="88"/>
      <c r="VHI266" s="80"/>
      <c r="VHJ266" s="87"/>
      <c r="VHK266" s="89"/>
      <c r="VHL266" s="89"/>
      <c r="VHM266" s="90"/>
      <c r="VHN266" s="90"/>
      <c r="VHO266" s="89"/>
      <c r="VHP266" s="87"/>
      <c r="VHQ266" s="87"/>
      <c r="VHR266" s="88"/>
      <c r="VHS266" s="80"/>
      <c r="VHT266" s="87"/>
      <c r="VHU266" s="89"/>
      <c r="VHV266" s="89"/>
      <c r="VHW266" s="90"/>
      <c r="VHX266" s="90"/>
      <c r="VHY266" s="89"/>
      <c r="VHZ266" s="87"/>
      <c r="VIA266" s="87"/>
      <c r="VIB266" s="88"/>
      <c r="VIC266" s="80"/>
      <c r="VID266" s="87"/>
      <c r="VIE266" s="89"/>
      <c r="VIF266" s="89"/>
      <c r="VIG266" s="90"/>
      <c r="VIH266" s="90"/>
      <c r="VII266" s="89"/>
      <c r="VIJ266" s="87"/>
      <c r="VIK266" s="87"/>
      <c r="VIL266" s="88"/>
      <c r="VIM266" s="80"/>
      <c r="VIN266" s="87"/>
      <c r="VIO266" s="89"/>
      <c r="VIP266" s="89"/>
      <c r="VIQ266" s="90"/>
      <c r="VIR266" s="90"/>
      <c r="VIS266" s="89"/>
      <c r="VIT266" s="87"/>
      <c r="VIU266" s="87"/>
      <c r="VIV266" s="88"/>
      <c r="VIW266" s="80"/>
      <c r="VIX266" s="87"/>
      <c r="VIY266" s="89"/>
      <c r="VIZ266" s="89"/>
      <c r="VJA266" s="90"/>
      <c r="VJB266" s="90"/>
      <c r="VJC266" s="89"/>
      <c r="VJD266" s="87"/>
      <c r="VJE266" s="87"/>
      <c r="VJF266" s="88"/>
      <c r="VJG266" s="80"/>
      <c r="VJH266" s="87"/>
      <c r="VJI266" s="89"/>
      <c r="VJJ266" s="89"/>
      <c r="VJK266" s="90"/>
      <c r="VJL266" s="90"/>
      <c r="VJM266" s="89"/>
      <c r="VJN266" s="87"/>
      <c r="VJO266" s="87"/>
      <c r="VJP266" s="88"/>
      <c r="VJQ266" s="80"/>
      <c r="VJR266" s="87"/>
      <c r="VJS266" s="89"/>
      <c r="VJT266" s="89"/>
      <c r="VJU266" s="90"/>
      <c r="VJV266" s="90"/>
      <c r="VJW266" s="89"/>
      <c r="VJX266" s="87"/>
      <c r="VJY266" s="87"/>
      <c r="VJZ266" s="88"/>
      <c r="VKA266" s="80"/>
      <c r="VKB266" s="87"/>
      <c r="VKC266" s="89"/>
      <c r="VKD266" s="89"/>
      <c r="VKE266" s="90"/>
      <c r="VKF266" s="90"/>
      <c r="VKG266" s="89"/>
      <c r="VKH266" s="87"/>
      <c r="VKI266" s="87"/>
      <c r="VKJ266" s="88"/>
      <c r="VKK266" s="80"/>
      <c r="VKL266" s="87"/>
      <c r="VKM266" s="89"/>
      <c r="VKN266" s="89"/>
      <c r="VKO266" s="90"/>
      <c r="VKP266" s="90"/>
      <c r="VKQ266" s="89"/>
      <c r="VKR266" s="87"/>
      <c r="VKS266" s="87"/>
      <c r="VKT266" s="88"/>
      <c r="VKU266" s="80"/>
      <c r="VKV266" s="87"/>
      <c r="VKW266" s="89"/>
      <c r="VKX266" s="89"/>
      <c r="VKY266" s="90"/>
      <c r="VKZ266" s="90"/>
      <c r="VLA266" s="89"/>
      <c r="VLB266" s="87"/>
      <c r="VLC266" s="87"/>
      <c r="VLD266" s="88"/>
      <c r="VLE266" s="80"/>
      <c r="VLF266" s="87"/>
      <c r="VLG266" s="89"/>
      <c r="VLH266" s="89"/>
      <c r="VLI266" s="90"/>
      <c r="VLJ266" s="90"/>
      <c r="VLK266" s="89"/>
      <c r="VLL266" s="87"/>
      <c r="VLM266" s="87"/>
      <c r="VLN266" s="88"/>
      <c r="VLO266" s="80"/>
      <c r="VLP266" s="87"/>
      <c r="VLQ266" s="89"/>
      <c r="VLR266" s="89"/>
      <c r="VLS266" s="90"/>
      <c r="VLT266" s="90"/>
      <c r="VLU266" s="89"/>
      <c r="VLV266" s="87"/>
      <c r="VLW266" s="87"/>
      <c r="VLX266" s="88"/>
      <c r="VLY266" s="80"/>
      <c r="VLZ266" s="87"/>
      <c r="VMA266" s="89"/>
      <c r="VMB266" s="89"/>
      <c r="VMC266" s="90"/>
      <c r="VMD266" s="90"/>
      <c r="VME266" s="89"/>
      <c r="VMF266" s="87"/>
      <c r="VMG266" s="87"/>
      <c r="VMH266" s="88"/>
      <c r="VMI266" s="80"/>
      <c r="VMJ266" s="87"/>
      <c r="VMK266" s="89"/>
      <c r="VML266" s="89"/>
      <c r="VMM266" s="90"/>
      <c r="VMN266" s="90"/>
      <c r="VMO266" s="89"/>
      <c r="VMP266" s="87"/>
      <c r="VMQ266" s="87"/>
      <c r="VMR266" s="88"/>
      <c r="VMS266" s="80"/>
      <c r="VMT266" s="87"/>
      <c r="VMU266" s="89"/>
      <c r="VMV266" s="89"/>
      <c r="VMW266" s="90"/>
      <c r="VMX266" s="90"/>
      <c r="VMY266" s="89"/>
      <c r="VMZ266" s="87"/>
      <c r="VNA266" s="87"/>
      <c r="VNB266" s="88"/>
      <c r="VNC266" s="80"/>
      <c r="VND266" s="87"/>
      <c r="VNE266" s="89"/>
      <c r="VNF266" s="89"/>
      <c r="VNG266" s="90"/>
      <c r="VNH266" s="90"/>
      <c r="VNI266" s="89"/>
      <c r="VNJ266" s="87"/>
      <c r="VNK266" s="87"/>
      <c r="VNL266" s="88"/>
      <c r="VNM266" s="80"/>
      <c r="VNN266" s="87"/>
      <c r="VNO266" s="89"/>
      <c r="VNP266" s="89"/>
      <c r="VNQ266" s="90"/>
      <c r="VNR266" s="90"/>
      <c r="VNS266" s="89"/>
      <c r="VNT266" s="87"/>
      <c r="VNU266" s="87"/>
      <c r="VNV266" s="88"/>
      <c r="VNW266" s="80"/>
      <c r="VNX266" s="87"/>
      <c r="VNY266" s="89"/>
      <c r="VNZ266" s="89"/>
      <c r="VOA266" s="90"/>
      <c r="VOB266" s="90"/>
      <c r="VOC266" s="89"/>
      <c r="VOD266" s="87"/>
      <c r="VOE266" s="87"/>
      <c r="VOF266" s="88"/>
      <c r="VOG266" s="80"/>
      <c r="VOH266" s="87"/>
      <c r="VOI266" s="89"/>
      <c r="VOJ266" s="89"/>
      <c r="VOK266" s="90"/>
      <c r="VOL266" s="90"/>
      <c r="VOM266" s="89"/>
      <c r="VON266" s="87"/>
      <c r="VOO266" s="87"/>
      <c r="VOP266" s="88"/>
      <c r="VOQ266" s="80"/>
      <c r="VOR266" s="87"/>
      <c r="VOS266" s="89"/>
      <c r="VOT266" s="89"/>
      <c r="VOU266" s="90"/>
      <c r="VOV266" s="90"/>
      <c r="VOW266" s="89"/>
      <c r="VOX266" s="87"/>
      <c r="VOY266" s="87"/>
      <c r="VOZ266" s="88"/>
      <c r="VPA266" s="80"/>
      <c r="VPB266" s="87"/>
      <c r="VPC266" s="89"/>
      <c r="VPD266" s="89"/>
      <c r="VPE266" s="90"/>
      <c r="VPF266" s="90"/>
      <c r="VPG266" s="89"/>
      <c r="VPH266" s="87"/>
      <c r="VPI266" s="87"/>
      <c r="VPJ266" s="88"/>
      <c r="VPK266" s="80"/>
      <c r="VPL266" s="87"/>
      <c r="VPM266" s="89"/>
      <c r="VPN266" s="89"/>
      <c r="VPO266" s="90"/>
      <c r="VPP266" s="90"/>
      <c r="VPQ266" s="89"/>
      <c r="VPR266" s="87"/>
      <c r="VPS266" s="87"/>
      <c r="VPT266" s="88"/>
      <c r="VPU266" s="80"/>
      <c r="VPV266" s="87"/>
      <c r="VPW266" s="89"/>
      <c r="VPX266" s="89"/>
      <c r="VPY266" s="90"/>
      <c r="VPZ266" s="90"/>
      <c r="VQA266" s="89"/>
      <c r="VQB266" s="87"/>
      <c r="VQC266" s="87"/>
      <c r="VQD266" s="88"/>
      <c r="VQE266" s="80"/>
      <c r="VQF266" s="87"/>
      <c r="VQG266" s="89"/>
      <c r="VQH266" s="89"/>
      <c r="VQI266" s="90"/>
      <c r="VQJ266" s="90"/>
      <c r="VQK266" s="89"/>
      <c r="VQL266" s="87"/>
      <c r="VQM266" s="87"/>
      <c r="VQN266" s="88"/>
      <c r="VQO266" s="80"/>
      <c r="VQP266" s="87"/>
      <c r="VQQ266" s="89"/>
      <c r="VQR266" s="89"/>
      <c r="VQS266" s="90"/>
      <c r="VQT266" s="90"/>
      <c r="VQU266" s="89"/>
      <c r="VQV266" s="87"/>
      <c r="VQW266" s="87"/>
      <c r="VQX266" s="88"/>
      <c r="VQY266" s="80"/>
      <c r="VQZ266" s="87"/>
      <c r="VRA266" s="89"/>
      <c r="VRB266" s="89"/>
      <c r="VRC266" s="90"/>
      <c r="VRD266" s="90"/>
      <c r="VRE266" s="89"/>
      <c r="VRF266" s="87"/>
      <c r="VRG266" s="87"/>
      <c r="VRH266" s="88"/>
      <c r="VRI266" s="80"/>
      <c r="VRJ266" s="87"/>
      <c r="VRK266" s="89"/>
      <c r="VRL266" s="89"/>
      <c r="VRM266" s="90"/>
      <c r="VRN266" s="90"/>
      <c r="VRO266" s="89"/>
      <c r="VRP266" s="87"/>
      <c r="VRQ266" s="87"/>
      <c r="VRR266" s="88"/>
      <c r="VRS266" s="80"/>
      <c r="VRT266" s="87"/>
      <c r="VRU266" s="89"/>
      <c r="VRV266" s="89"/>
      <c r="VRW266" s="90"/>
      <c r="VRX266" s="90"/>
      <c r="VRY266" s="89"/>
      <c r="VRZ266" s="87"/>
      <c r="VSA266" s="87"/>
      <c r="VSB266" s="88"/>
      <c r="VSC266" s="80"/>
      <c r="VSD266" s="87"/>
      <c r="VSE266" s="89"/>
      <c r="VSF266" s="89"/>
      <c r="VSG266" s="90"/>
      <c r="VSH266" s="90"/>
      <c r="VSI266" s="89"/>
      <c r="VSJ266" s="87"/>
      <c r="VSK266" s="87"/>
      <c r="VSL266" s="88"/>
      <c r="VSM266" s="80"/>
      <c r="VSN266" s="87"/>
      <c r="VSO266" s="89"/>
      <c r="VSP266" s="89"/>
      <c r="VSQ266" s="90"/>
      <c r="VSR266" s="90"/>
      <c r="VSS266" s="89"/>
      <c r="VST266" s="87"/>
      <c r="VSU266" s="87"/>
      <c r="VSV266" s="88"/>
      <c r="VSW266" s="80"/>
      <c r="VSX266" s="87"/>
      <c r="VSY266" s="89"/>
      <c r="VSZ266" s="89"/>
      <c r="VTA266" s="90"/>
      <c r="VTB266" s="90"/>
      <c r="VTC266" s="89"/>
      <c r="VTD266" s="87"/>
      <c r="VTE266" s="87"/>
      <c r="VTF266" s="88"/>
      <c r="VTG266" s="80"/>
      <c r="VTH266" s="87"/>
      <c r="VTI266" s="89"/>
      <c r="VTJ266" s="89"/>
      <c r="VTK266" s="90"/>
      <c r="VTL266" s="90"/>
      <c r="VTM266" s="89"/>
      <c r="VTN266" s="87"/>
      <c r="VTO266" s="87"/>
      <c r="VTP266" s="88"/>
      <c r="VTQ266" s="80"/>
      <c r="VTR266" s="87"/>
      <c r="VTS266" s="89"/>
      <c r="VTT266" s="89"/>
      <c r="VTU266" s="90"/>
      <c r="VTV266" s="90"/>
      <c r="VTW266" s="89"/>
      <c r="VTX266" s="87"/>
      <c r="VTY266" s="87"/>
      <c r="VTZ266" s="88"/>
      <c r="VUA266" s="80"/>
      <c r="VUB266" s="87"/>
      <c r="VUC266" s="89"/>
      <c r="VUD266" s="89"/>
      <c r="VUE266" s="90"/>
      <c r="VUF266" s="90"/>
      <c r="VUG266" s="89"/>
      <c r="VUH266" s="87"/>
      <c r="VUI266" s="87"/>
      <c r="VUJ266" s="88"/>
      <c r="VUK266" s="80"/>
      <c r="VUL266" s="87"/>
      <c r="VUM266" s="89"/>
      <c r="VUN266" s="89"/>
      <c r="VUO266" s="90"/>
      <c r="VUP266" s="90"/>
      <c r="VUQ266" s="89"/>
      <c r="VUR266" s="87"/>
      <c r="VUS266" s="87"/>
      <c r="VUT266" s="88"/>
      <c r="VUU266" s="80"/>
      <c r="VUV266" s="87"/>
      <c r="VUW266" s="89"/>
      <c r="VUX266" s="89"/>
      <c r="VUY266" s="90"/>
      <c r="VUZ266" s="90"/>
      <c r="VVA266" s="89"/>
      <c r="VVB266" s="87"/>
      <c r="VVC266" s="87"/>
      <c r="VVD266" s="88"/>
      <c r="VVE266" s="80"/>
      <c r="VVF266" s="87"/>
      <c r="VVG266" s="89"/>
      <c r="VVH266" s="89"/>
      <c r="VVI266" s="90"/>
      <c r="VVJ266" s="90"/>
      <c r="VVK266" s="89"/>
      <c r="VVL266" s="87"/>
      <c r="VVM266" s="87"/>
      <c r="VVN266" s="88"/>
      <c r="VVO266" s="80"/>
      <c r="VVP266" s="87"/>
      <c r="VVQ266" s="89"/>
      <c r="VVR266" s="89"/>
      <c r="VVS266" s="90"/>
      <c r="VVT266" s="90"/>
      <c r="VVU266" s="89"/>
      <c r="VVV266" s="87"/>
      <c r="VVW266" s="87"/>
      <c r="VVX266" s="88"/>
      <c r="VVY266" s="80"/>
      <c r="VVZ266" s="87"/>
      <c r="VWA266" s="89"/>
      <c r="VWB266" s="89"/>
      <c r="VWC266" s="90"/>
      <c r="VWD266" s="90"/>
      <c r="VWE266" s="89"/>
      <c r="VWF266" s="87"/>
      <c r="VWG266" s="87"/>
      <c r="VWH266" s="88"/>
      <c r="VWI266" s="80"/>
      <c r="VWJ266" s="87"/>
      <c r="VWK266" s="89"/>
      <c r="VWL266" s="89"/>
      <c r="VWM266" s="90"/>
      <c r="VWN266" s="90"/>
      <c r="VWO266" s="89"/>
      <c r="VWP266" s="87"/>
      <c r="VWQ266" s="87"/>
      <c r="VWR266" s="88"/>
      <c r="VWS266" s="80"/>
      <c r="VWT266" s="87"/>
      <c r="VWU266" s="89"/>
      <c r="VWV266" s="89"/>
      <c r="VWW266" s="90"/>
      <c r="VWX266" s="90"/>
      <c r="VWY266" s="89"/>
      <c r="VWZ266" s="87"/>
      <c r="VXA266" s="87"/>
      <c r="VXB266" s="88"/>
      <c r="VXC266" s="80"/>
      <c r="VXD266" s="87"/>
      <c r="VXE266" s="89"/>
      <c r="VXF266" s="89"/>
      <c r="VXG266" s="90"/>
      <c r="VXH266" s="90"/>
      <c r="VXI266" s="89"/>
      <c r="VXJ266" s="87"/>
      <c r="VXK266" s="87"/>
      <c r="VXL266" s="88"/>
      <c r="VXM266" s="80"/>
      <c r="VXN266" s="87"/>
      <c r="VXO266" s="89"/>
      <c r="VXP266" s="89"/>
      <c r="VXQ266" s="90"/>
      <c r="VXR266" s="90"/>
      <c r="VXS266" s="89"/>
      <c r="VXT266" s="87"/>
      <c r="VXU266" s="87"/>
      <c r="VXV266" s="88"/>
      <c r="VXW266" s="80"/>
      <c r="VXX266" s="87"/>
      <c r="VXY266" s="89"/>
      <c r="VXZ266" s="89"/>
      <c r="VYA266" s="90"/>
      <c r="VYB266" s="90"/>
      <c r="VYC266" s="89"/>
      <c r="VYD266" s="87"/>
      <c r="VYE266" s="87"/>
      <c r="VYF266" s="88"/>
      <c r="VYG266" s="80"/>
      <c r="VYH266" s="87"/>
      <c r="VYI266" s="89"/>
      <c r="VYJ266" s="89"/>
      <c r="VYK266" s="90"/>
      <c r="VYL266" s="90"/>
      <c r="VYM266" s="89"/>
      <c r="VYN266" s="87"/>
      <c r="VYO266" s="87"/>
      <c r="VYP266" s="88"/>
      <c r="VYQ266" s="80"/>
      <c r="VYR266" s="87"/>
      <c r="VYS266" s="89"/>
      <c r="VYT266" s="89"/>
      <c r="VYU266" s="90"/>
      <c r="VYV266" s="90"/>
      <c r="VYW266" s="89"/>
      <c r="VYX266" s="87"/>
      <c r="VYY266" s="87"/>
      <c r="VYZ266" s="88"/>
      <c r="VZA266" s="80"/>
      <c r="VZB266" s="87"/>
      <c r="VZC266" s="89"/>
      <c r="VZD266" s="89"/>
      <c r="VZE266" s="90"/>
      <c r="VZF266" s="90"/>
      <c r="VZG266" s="89"/>
      <c r="VZH266" s="87"/>
      <c r="VZI266" s="87"/>
      <c r="VZJ266" s="88"/>
      <c r="VZK266" s="80"/>
      <c r="VZL266" s="87"/>
      <c r="VZM266" s="89"/>
      <c r="VZN266" s="89"/>
      <c r="VZO266" s="90"/>
      <c r="VZP266" s="90"/>
      <c r="VZQ266" s="89"/>
      <c r="VZR266" s="87"/>
      <c r="VZS266" s="87"/>
      <c r="VZT266" s="88"/>
      <c r="VZU266" s="80"/>
      <c r="VZV266" s="87"/>
      <c r="VZW266" s="89"/>
      <c r="VZX266" s="89"/>
      <c r="VZY266" s="90"/>
      <c r="VZZ266" s="90"/>
      <c r="WAA266" s="89"/>
      <c r="WAB266" s="87"/>
      <c r="WAC266" s="87"/>
      <c r="WAD266" s="88"/>
      <c r="WAE266" s="80"/>
      <c r="WAF266" s="87"/>
      <c r="WAG266" s="89"/>
      <c r="WAH266" s="89"/>
      <c r="WAI266" s="90"/>
      <c r="WAJ266" s="90"/>
      <c r="WAK266" s="89"/>
      <c r="WAL266" s="87"/>
      <c r="WAM266" s="87"/>
      <c r="WAN266" s="88"/>
      <c r="WAO266" s="80"/>
      <c r="WAP266" s="87"/>
      <c r="WAQ266" s="89"/>
      <c r="WAR266" s="89"/>
      <c r="WAS266" s="90"/>
      <c r="WAT266" s="90"/>
      <c r="WAU266" s="89"/>
      <c r="WAV266" s="87"/>
      <c r="WAW266" s="87"/>
      <c r="WAX266" s="88"/>
      <c r="WAY266" s="80"/>
      <c r="WAZ266" s="87"/>
      <c r="WBA266" s="89"/>
      <c r="WBB266" s="89"/>
      <c r="WBC266" s="90"/>
      <c r="WBD266" s="90"/>
      <c r="WBE266" s="89"/>
      <c r="WBF266" s="87"/>
      <c r="WBG266" s="87"/>
      <c r="WBH266" s="88"/>
      <c r="WBI266" s="80"/>
      <c r="WBJ266" s="87"/>
      <c r="WBK266" s="89"/>
      <c r="WBL266" s="89"/>
      <c r="WBM266" s="90"/>
      <c r="WBN266" s="90"/>
      <c r="WBO266" s="89"/>
      <c r="WBP266" s="87"/>
      <c r="WBQ266" s="87"/>
      <c r="WBR266" s="88"/>
      <c r="WBS266" s="80"/>
      <c r="WBT266" s="87"/>
      <c r="WBU266" s="89"/>
      <c r="WBV266" s="89"/>
      <c r="WBW266" s="90"/>
      <c r="WBX266" s="90"/>
      <c r="WBY266" s="89"/>
      <c r="WBZ266" s="87"/>
      <c r="WCA266" s="87"/>
      <c r="WCB266" s="88"/>
      <c r="WCC266" s="80"/>
      <c r="WCD266" s="87"/>
      <c r="WCE266" s="89"/>
      <c r="WCF266" s="89"/>
      <c r="WCG266" s="90"/>
      <c r="WCH266" s="90"/>
      <c r="WCI266" s="89"/>
      <c r="WCJ266" s="87"/>
      <c r="WCK266" s="87"/>
      <c r="WCL266" s="88"/>
      <c r="WCM266" s="80"/>
      <c r="WCN266" s="87"/>
      <c r="WCO266" s="89"/>
      <c r="WCP266" s="89"/>
      <c r="WCQ266" s="90"/>
      <c r="WCR266" s="90"/>
      <c r="WCS266" s="89"/>
      <c r="WCT266" s="87"/>
      <c r="WCU266" s="87"/>
      <c r="WCV266" s="88"/>
      <c r="WCW266" s="80"/>
      <c r="WCX266" s="87"/>
      <c r="WCY266" s="89"/>
      <c r="WCZ266" s="89"/>
      <c r="WDA266" s="90"/>
      <c r="WDB266" s="90"/>
      <c r="WDC266" s="89"/>
      <c r="WDD266" s="87"/>
      <c r="WDE266" s="87"/>
      <c r="WDF266" s="88"/>
      <c r="WDG266" s="80"/>
      <c r="WDH266" s="87"/>
      <c r="WDI266" s="89"/>
      <c r="WDJ266" s="89"/>
      <c r="WDK266" s="90"/>
      <c r="WDL266" s="90"/>
      <c r="WDM266" s="89"/>
      <c r="WDN266" s="87"/>
      <c r="WDO266" s="87"/>
      <c r="WDP266" s="88"/>
      <c r="WDQ266" s="80"/>
      <c r="WDR266" s="87"/>
      <c r="WDS266" s="89"/>
      <c r="WDT266" s="89"/>
      <c r="WDU266" s="90"/>
      <c r="WDV266" s="90"/>
      <c r="WDW266" s="89"/>
      <c r="WDX266" s="87"/>
      <c r="WDY266" s="87"/>
      <c r="WDZ266" s="88"/>
      <c r="WEA266" s="80"/>
      <c r="WEB266" s="87"/>
      <c r="WEC266" s="89"/>
      <c r="WED266" s="89"/>
      <c r="WEE266" s="90"/>
      <c r="WEF266" s="90"/>
      <c r="WEG266" s="89"/>
      <c r="WEH266" s="87"/>
      <c r="WEI266" s="87"/>
      <c r="WEJ266" s="88"/>
      <c r="WEK266" s="80"/>
      <c r="WEL266" s="87"/>
      <c r="WEM266" s="89"/>
      <c r="WEN266" s="89"/>
      <c r="WEO266" s="90"/>
      <c r="WEP266" s="90"/>
      <c r="WEQ266" s="89"/>
      <c r="WER266" s="87"/>
      <c r="WES266" s="87"/>
      <c r="WET266" s="88"/>
      <c r="WEU266" s="80"/>
      <c r="WEV266" s="87"/>
      <c r="WEW266" s="89"/>
      <c r="WEX266" s="89"/>
      <c r="WEY266" s="90"/>
      <c r="WEZ266" s="90"/>
      <c r="WFA266" s="89"/>
      <c r="WFB266" s="87"/>
      <c r="WFC266" s="87"/>
      <c r="WFD266" s="88"/>
      <c r="WFE266" s="80"/>
      <c r="WFF266" s="87"/>
      <c r="WFG266" s="89"/>
      <c r="WFH266" s="89"/>
      <c r="WFI266" s="90"/>
      <c r="WFJ266" s="90"/>
      <c r="WFK266" s="89"/>
      <c r="WFL266" s="87"/>
      <c r="WFM266" s="87"/>
      <c r="WFN266" s="88"/>
      <c r="WFO266" s="80"/>
      <c r="WFP266" s="87"/>
      <c r="WFQ266" s="89"/>
      <c r="WFR266" s="89"/>
      <c r="WFS266" s="90"/>
      <c r="WFT266" s="90"/>
      <c r="WFU266" s="89"/>
      <c r="WFV266" s="87"/>
      <c r="WFW266" s="87"/>
      <c r="WFX266" s="88"/>
      <c r="WFY266" s="80"/>
      <c r="WFZ266" s="87"/>
      <c r="WGA266" s="89"/>
      <c r="WGB266" s="89"/>
      <c r="WGC266" s="90"/>
      <c r="WGD266" s="90"/>
      <c r="WGE266" s="89"/>
      <c r="WGF266" s="87"/>
      <c r="WGG266" s="87"/>
      <c r="WGH266" s="88"/>
      <c r="WGI266" s="80"/>
      <c r="WGJ266" s="87"/>
      <c r="WGK266" s="89"/>
      <c r="WGL266" s="89"/>
      <c r="WGM266" s="90"/>
      <c r="WGN266" s="90"/>
      <c r="WGO266" s="89"/>
      <c r="WGP266" s="87"/>
      <c r="WGQ266" s="87"/>
      <c r="WGR266" s="88"/>
      <c r="WGS266" s="80"/>
      <c r="WGT266" s="87"/>
      <c r="WGU266" s="89"/>
      <c r="WGV266" s="89"/>
      <c r="WGW266" s="90"/>
      <c r="WGX266" s="90"/>
      <c r="WGY266" s="89"/>
      <c r="WGZ266" s="87"/>
      <c r="WHA266" s="87"/>
      <c r="WHB266" s="88"/>
      <c r="WHC266" s="80"/>
      <c r="WHD266" s="87"/>
      <c r="WHE266" s="89"/>
      <c r="WHF266" s="89"/>
      <c r="WHG266" s="90"/>
      <c r="WHH266" s="90"/>
      <c r="WHI266" s="89"/>
      <c r="WHJ266" s="87"/>
      <c r="WHK266" s="87"/>
      <c r="WHL266" s="88"/>
      <c r="WHM266" s="80"/>
      <c r="WHN266" s="87"/>
      <c r="WHO266" s="89"/>
      <c r="WHP266" s="89"/>
      <c r="WHQ266" s="90"/>
      <c r="WHR266" s="90"/>
      <c r="WHS266" s="89"/>
      <c r="WHT266" s="87"/>
      <c r="WHU266" s="87"/>
      <c r="WHV266" s="88"/>
      <c r="WHW266" s="80"/>
      <c r="WHX266" s="87"/>
      <c r="WHY266" s="89"/>
      <c r="WHZ266" s="89"/>
      <c r="WIA266" s="90"/>
      <c r="WIB266" s="90"/>
      <c r="WIC266" s="89"/>
      <c r="WID266" s="87"/>
      <c r="WIE266" s="87"/>
      <c r="WIF266" s="88"/>
      <c r="WIG266" s="80"/>
      <c r="WIH266" s="87"/>
      <c r="WII266" s="89"/>
      <c r="WIJ266" s="89"/>
      <c r="WIK266" s="90"/>
      <c r="WIL266" s="90"/>
      <c r="WIM266" s="89"/>
      <c r="WIN266" s="87"/>
      <c r="WIO266" s="87"/>
      <c r="WIP266" s="88"/>
      <c r="WIQ266" s="80"/>
      <c r="WIR266" s="87"/>
      <c r="WIS266" s="89"/>
      <c r="WIT266" s="89"/>
      <c r="WIU266" s="90"/>
      <c r="WIV266" s="90"/>
      <c r="WIW266" s="89"/>
      <c r="WIX266" s="87"/>
      <c r="WIY266" s="87"/>
      <c r="WIZ266" s="88"/>
      <c r="WJA266" s="80"/>
      <c r="WJB266" s="87"/>
      <c r="WJC266" s="89"/>
      <c r="WJD266" s="89"/>
      <c r="WJE266" s="90"/>
      <c r="WJF266" s="90"/>
      <c r="WJG266" s="89"/>
      <c r="WJH266" s="87"/>
      <c r="WJI266" s="87"/>
      <c r="WJJ266" s="88"/>
      <c r="WJK266" s="80"/>
      <c r="WJL266" s="87"/>
      <c r="WJM266" s="89"/>
      <c r="WJN266" s="89"/>
      <c r="WJO266" s="90"/>
      <c r="WJP266" s="90"/>
      <c r="WJQ266" s="89"/>
      <c r="WJR266" s="87"/>
      <c r="WJS266" s="87"/>
      <c r="WJT266" s="88"/>
      <c r="WJU266" s="80"/>
      <c r="WJV266" s="87"/>
      <c r="WJW266" s="89"/>
      <c r="WJX266" s="89"/>
      <c r="WJY266" s="90"/>
      <c r="WJZ266" s="90"/>
      <c r="WKA266" s="89"/>
      <c r="WKB266" s="87"/>
      <c r="WKC266" s="87"/>
      <c r="WKD266" s="88"/>
      <c r="WKE266" s="80"/>
      <c r="WKF266" s="87"/>
      <c r="WKG266" s="89"/>
      <c r="WKH266" s="89"/>
      <c r="WKI266" s="90"/>
      <c r="WKJ266" s="90"/>
      <c r="WKK266" s="89"/>
      <c r="WKL266" s="87"/>
      <c r="WKM266" s="87"/>
      <c r="WKN266" s="88"/>
      <c r="WKO266" s="80"/>
      <c r="WKP266" s="87"/>
      <c r="WKQ266" s="89"/>
      <c r="WKR266" s="89"/>
      <c r="WKS266" s="90"/>
      <c r="WKT266" s="90"/>
      <c r="WKU266" s="89"/>
      <c r="WKV266" s="87"/>
      <c r="WKW266" s="87"/>
      <c r="WKX266" s="88"/>
      <c r="WKY266" s="80"/>
      <c r="WKZ266" s="87"/>
      <c r="WLA266" s="89"/>
      <c r="WLB266" s="89"/>
      <c r="WLC266" s="90"/>
      <c r="WLD266" s="90"/>
      <c r="WLE266" s="89"/>
      <c r="WLF266" s="87"/>
      <c r="WLG266" s="87"/>
      <c r="WLH266" s="88"/>
      <c r="WLI266" s="80"/>
      <c r="WLJ266" s="87"/>
      <c r="WLK266" s="89"/>
      <c r="WLL266" s="89"/>
      <c r="WLM266" s="90"/>
      <c r="WLN266" s="90"/>
      <c r="WLO266" s="89"/>
      <c r="WLP266" s="87"/>
      <c r="WLQ266" s="87"/>
      <c r="WLR266" s="88"/>
      <c r="WLS266" s="80"/>
      <c r="WLT266" s="87"/>
      <c r="WLU266" s="89"/>
      <c r="WLV266" s="89"/>
      <c r="WLW266" s="90"/>
      <c r="WLX266" s="90"/>
      <c r="WLY266" s="89"/>
      <c r="WLZ266" s="87"/>
      <c r="WMA266" s="87"/>
      <c r="WMB266" s="88"/>
      <c r="WMC266" s="80"/>
      <c r="WMD266" s="87"/>
      <c r="WME266" s="89"/>
      <c r="WMF266" s="89"/>
      <c r="WMG266" s="90"/>
      <c r="WMH266" s="90"/>
      <c r="WMI266" s="89"/>
      <c r="WMJ266" s="87"/>
      <c r="WMK266" s="87"/>
      <c r="WML266" s="88"/>
      <c r="WMM266" s="80"/>
      <c r="WMN266" s="87"/>
      <c r="WMO266" s="89"/>
      <c r="WMP266" s="89"/>
      <c r="WMQ266" s="90"/>
      <c r="WMR266" s="90"/>
      <c r="WMS266" s="89"/>
      <c r="WMT266" s="87"/>
      <c r="WMU266" s="87"/>
      <c r="WMV266" s="88"/>
      <c r="WMW266" s="80"/>
      <c r="WMX266" s="87"/>
      <c r="WMY266" s="89"/>
      <c r="WMZ266" s="89"/>
      <c r="WNA266" s="90"/>
      <c r="WNB266" s="90"/>
      <c r="WNC266" s="89"/>
      <c r="WND266" s="87"/>
      <c r="WNE266" s="87"/>
      <c r="WNF266" s="88"/>
      <c r="WNG266" s="80"/>
      <c r="WNH266" s="87"/>
      <c r="WNI266" s="89"/>
      <c r="WNJ266" s="89"/>
      <c r="WNK266" s="90"/>
      <c r="WNL266" s="90"/>
      <c r="WNM266" s="89"/>
      <c r="WNN266" s="87"/>
      <c r="WNO266" s="87"/>
      <c r="WNP266" s="88"/>
      <c r="WNQ266" s="80"/>
      <c r="WNR266" s="87"/>
      <c r="WNS266" s="89"/>
      <c r="WNT266" s="89"/>
      <c r="WNU266" s="90"/>
      <c r="WNV266" s="90"/>
      <c r="WNW266" s="89"/>
      <c r="WNX266" s="87"/>
      <c r="WNY266" s="87"/>
      <c r="WNZ266" s="88"/>
      <c r="WOA266" s="80"/>
      <c r="WOB266" s="87"/>
      <c r="WOC266" s="89"/>
      <c r="WOD266" s="89"/>
      <c r="WOE266" s="90"/>
      <c r="WOF266" s="90"/>
      <c r="WOG266" s="89"/>
      <c r="WOH266" s="87"/>
      <c r="WOI266" s="87"/>
      <c r="WOJ266" s="88"/>
      <c r="WOK266" s="80"/>
      <c r="WOL266" s="87"/>
      <c r="WOM266" s="89"/>
      <c r="WON266" s="89"/>
      <c r="WOO266" s="90"/>
      <c r="WOP266" s="90"/>
      <c r="WOQ266" s="89"/>
      <c r="WOR266" s="87"/>
      <c r="WOS266" s="87"/>
      <c r="WOT266" s="88"/>
      <c r="WOU266" s="80"/>
      <c r="WOV266" s="87"/>
      <c r="WOW266" s="89"/>
      <c r="WOX266" s="89"/>
      <c r="WOY266" s="90"/>
      <c r="WOZ266" s="90"/>
      <c r="WPA266" s="89"/>
      <c r="WPB266" s="87"/>
      <c r="WPC266" s="87"/>
      <c r="WPD266" s="88"/>
      <c r="WPE266" s="80"/>
      <c r="WPF266" s="87"/>
      <c r="WPG266" s="89"/>
      <c r="WPH266" s="89"/>
      <c r="WPI266" s="90"/>
      <c r="WPJ266" s="90"/>
      <c r="WPK266" s="89"/>
      <c r="WPL266" s="87"/>
      <c r="WPM266" s="87"/>
      <c r="WPN266" s="88"/>
      <c r="WPO266" s="80"/>
      <c r="WPP266" s="87"/>
      <c r="WPQ266" s="89"/>
      <c r="WPR266" s="89"/>
      <c r="WPS266" s="90"/>
      <c r="WPT266" s="90"/>
      <c r="WPU266" s="89"/>
      <c r="WPV266" s="87"/>
      <c r="WPW266" s="87"/>
      <c r="WPX266" s="88"/>
      <c r="WPY266" s="80"/>
      <c r="WPZ266" s="87"/>
      <c r="WQA266" s="89"/>
      <c r="WQB266" s="89"/>
      <c r="WQC266" s="90"/>
      <c r="WQD266" s="90"/>
      <c r="WQE266" s="89"/>
      <c r="WQF266" s="87"/>
      <c r="WQG266" s="87"/>
      <c r="WQH266" s="88"/>
      <c r="WQI266" s="80"/>
      <c r="WQJ266" s="87"/>
      <c r="WQK266" s="89"/>
      <c r="WQL266" s="89"/>
      <c r="WQM266" s="90"/>
      <c r="WQN266" s="90"/>
      <c r="WQO266" s="89"/>
      <c r="WQP266" s="87"/>
      <c r="WQQ266" s="87"/>
      <c r="WQR266" s="88"/>
      <c r="WQS266" s="80"/>
      <c r="WQT266" s="87"/>
      <c r="WQU266" s="89"/>
      <c r="WQV266" s="89"/>
      <c r="WQW266" s="90"/>
      <c r="WQX266" s="90"/>
      <c r="WQY266" s="89"/>
      <c r="WQZ266" s="87"/>
      <c r="WRA266" s="87"/>
      <c r="WRB266" s="88"/>
      <c r="WRC266" s="80"/>
      <c r="WRD266" s="87"/>
      <c r="WRE266" s="89"/>
      <c r="WRF266" s="89"/>
      <c r="WRG266" s="90"/>
      <c r="WRH266" s="90"/>
      <c r="WRI266" s="89"/>
      <c r="WRJ266" s="87"/>
      <c r="WRK266" s="87"/>
      <c r="WRL266" s="88"/>
      <c r="WRM266" s="80"/>
      <c r="WRN266" s="87"/>
      <c r="WRO266" s="89"/>
      <c r="WRP266" s="89"/>
      <c r="WRQ266" s="90"/>
      <c r="WRR266" s="90"/>
      <c r="WRS266" s="89"/>
      <c r="WRT266" s="87"/>
      <c r="WRU266" s="87"/>
      <c r="WRV266" s="88"/>
      <c r="WRW266" s="80"/>
      <c r="WRX266" s="87"/>
      <c r="WRY266" s="89"/>
      <c r="WRZ266" s="89"/>
      <c r="WSA266" s="90"/>
      <c r="WSB266" s="90"/>
      <c r="WSC266" s="89"/>
      <c r="WSD266" s="87"/>
      <c r="WSE266" s="87"/>
      <c r="WSF266" s="88"/>
      <c r="WSG266" s="80"/>
      <c r="WSH266" s="87"/>
      <c r="WSI266" s="89"/>
      <c r="WSJ266" s="89"/>
      <c r="WSK266" s="90"/>
      <c r="WSL266" s="90"/>
      <c r="WSM266" s="89"/>
      <c r="WSN266" s="87"/>
      <c r="WSO266" s="87"/>
      <c r="WSP266" s="88"/>
      <c r="WSQ266" s="80"/>
      <c r="WSR266" s="87"/>
      <c r="WSS266" s="89"/>
      <c r="WST266" s="89"/>
      <c r="WSU266" s="90"/>
      <c r="WSV266" s="90"/>
      <c r="WSW266" s="89"/>
      <c r="WSX266" s="87"/>
      <c r="WSY266" s="87"/>
      <c r="WSZ266" s="88"/>
      <c r="WTA266" s="80"/>
      <c r="WTB266" s="87"/>
      <c r="WTC266" s="89"/>
      <c r="WTD266" s="89"/>
      <c r="WTE266" s="90"/>
      <c r="WTF266" s="90"/>
      <c r="WTG266" s="89"/>
      <c r="WTH266" s="87"/>
      <c r="WTI266" s="87"/>
      <c r="WTJ266" s="88"/>
      <c r="WTK266" s="80"/>
      <c r="WTL266" s="87"/>
      <c r="WTM266" s="89"/>
      <c r="WTN266" s="89"/>
      <c r="WTO266" s="90"/>
      <c r="WTP266" s="90"/>
      <c r="WTQ266" s="89"/>
      <c r="WTR266" s="87"/>
      <c r="WTS266" s="87"/>
      <c r="WTT266" s="88"/>
      <c r="WTU266" s="80"/>
      <c r="WTV266" s="87"/>
      <c r="WTW266" s="89"/>
      <c r="WTX266" s="89"/>
      <c r="WTY266" s="90"/>
      <c r="WTZ266" s="90"/>
      <c r="WUA266" s="89"/>
      <c r="WUB266" s="87"/>
      <c r="WUC266" s="87"/>
      <c r="WUD266" s="88"/>
      <c r="WUE266" s="80"/>
      <c r="WUF266" s="87"/>
      <c r="WUG266" s="89"/>
      <c r="WUH266" s="89"/>
      <c r="WUI266" s="90"/>
      <c r="WUJ266" s="90"/>
      <c r="WUK266" s="89"/>
      <c r="WUL266" s="87"/>
      <c r="WUM266" s="87"/>
      <c r="WUN266" s="88"/>
      <c r="WUO266" s="80"/>
      <c r="WUP266" s="87"/>
      <c r="WUQ266" s="89"/>
      <c r="WUR266" s="89"/>
      <c r="WUS266" s="90"/>
      <c r="WUT266" s="90"/>
      <c r="WUU266" s="89"/>
      <c r="WUV266" s="87"/>
      <c r="WUW266" s="87"/>
      <c r="WUX266" s="88"/>
      <c r="WUY266" s="80"/>
      <c r="WUZ266" s="87"/>
      <c r="WVA266" s="89"/>
      <c r="WVB266" s="89"/>
      <c r="WVC266" s="90"/>
      <c r="WVD266" s="90"/>
      <c r="WVE266" s="89"/>
      <c r="WVF266" s="87"/>
      <c r="WVG266" s="87"/>
      <c r="WVH266" s="88"/>
      <c r="WVI266" s="80"/>
      <c r="WVJ266" s="87"/>
      <c r="WVK266" s="89"/>
      <c r="WVL266" s="89"/>
      <c r="WVM266" s="90"/>
      <c r="WVN266" s="90"/>
      <c r="WVO266" s="89"/>
      <c r="WVP266" s="87"/>
      <c r="WVQ266" s="87"/>
      <c r="WVR266" s="88"/>
      <c r="WVS266" s="80"/>
      <c r="WVT266" s="87"/>
      <c r="WVU266" s="89"/>
      <c r="WVV266" s="89"/>
      <c r="WVW266" s="90"/>
      <c r="WVX266" s="90"/>
      <c r="WVY266" s="89"/>
      <c r="WVZ266" s="87"/>
      <c r="WWA266" s="87"/>
      <c r="WWB266" s="88"/>
      <c r="WWC266" s="80"/>
      <c r="WWD266" s="87"/>
      <c r="WWE266" s="89"/>
      <c r="WWF266" s="89"/>
      <c r="WWG266" s="90"/>
      <c r="WWH266" s="90"/>
      <c r="WWI266" s="89"/>
      <c r="WWJ266" s="87"/>
      <c r="WWK266" s="87"/>
      <c r="WWL266" s="88"/>
      <c r="WWM266" s="80"/>
      <c r="WWN266" s="87"/>
      <c r="WWO266" s="89"/>
      <c r="WWP266" s="89"/>
      <c r="WWQ266" s="90"/>
      <c r="WWR266" s="90"/>
      <c r="WWS266" s="89"/>
      <c r="WWT266" s="87"/>
      <c r="WWU266" s="87"/>
      <c r="WWV266" s="88"/>
      <c r="WWW266" s="80"/>
      <c r="WWX266" s="87"/>
      <c r="WWY266" s="89"/>
      <c r="WWZ266" s="89"/>
      <c r="WXA266" s="90"/>
      <c r="WXB266" s="90"/>
      <c r="WXC266" s="89"/>
      <c r="WXD266" s="87"/>
      <c r="WXE266" s="87"/>
      <c r="WXF266" s="88"/>
      <c r="WXG266" s="80"/>
      <c r="WXH266" s="87"/>
      <c r="WXI266" s="89"/>
      <c r="WXJ266" s="89"/>
      <c r="WXK266" s="90"/>
      <c r="WXL266" s="90"/>
      <c r="WXM266" s="89"/>
      <c r="WXN266" s="87"/>
      <c r="WXO266" s="87"/>
      <c r="WXP266" s="88"/>
      <c r="WXQ266" s="80"/>
      <c r="WXR266" s="87"/>
      <c r="WXS266" s="89"/>
      <c r="WXT266" s="89"/>
      <c r="WXU266" s="90"/>
      <c r="WXV266" s="90"/>
      <c r="WXW266" s="89"/>
      <c r="WXX266" s="87"/>
      <c r="WXY266" s="87"/>
      <c r="WXZ266" s="88"/>
      <c r="WYA266" s="80"/>
      <c r="WYB266" s="87"/>
      <c r="WYC266" s="89"/>
      <c r="WYD266" s="89"/>
      <c r="WYE266" s="90"/>
      <c r="WYF266" s="90"/>
      <c r="WYG266" s="89"/>
      <c r="WYH266" s="87"/>
      <c r="WYI266" s="87"/>
      <c r="WYJ266" s="88"/>
      <c r="WYK266" s="80"/>
      <c r="WYL266" s="87"/>
      <c r="WYM266" s="89"/>
      <c r="WYN266" s="89"/>
      <c r="WYO266" s="90"/>
      <c r="WYP266" s="90"/>
      <c r="WYQ266" s="89"/>
      <c r="WYR266" s="87"/>
      <c r="WYS266" s="87"/>
      <c r="WYT266" s="88"/>
      <c r="WYU266" s="80"/>
      <c r="WYV266" s="87"/>
      <c r="WYW266" s="89"/>
      <c r="WYX266" s="89"/>
      <c r="WYY266" s="90"/>
      <c r="WYZ266" s="90"/>
      <c r="WZA266" s="89"/>
      <c r="WZB266" s="87"/>
      <c r="WZC266" s="87"/>
      <c r="WZD266" s="88"/>
      <c r="WZE266" s="80"/>
      <c r="WZF266" s="87"/>
      <c r="WZG266" s="89"/>
      <c r="WZH266" s="89"/>
      <c r="WZI266" s="90"/>
      <c r="WZJ266" s="90"/>
      <c r="WZK266" s="89"/>
      <c r="WZL266" s="87"/>
      <c r="WZM266" s="87"/>
      <c r="WZN266" s="88"/>
      <c r="WZO266" s="80"/>
      <c r="WZP266" s="87"/>
      <c r="WZQ266" s="89"/>
      <c r="WZR266" s="89"/>
      <c r="WZS266" s="90"/>
      <c r="WZT266" s="90"/>
      <c r="WZU266" s="89"/>
      <c r="WZV266" s="87"/>
      <c r="WZW266" s="87"/>
      <c r="WZX266" s="88"/>
      <c r="WZY266" s="80"/>
      <c r="WZZ266" s="87"/>
      <c r="XAA266" s="89"/>
      <c r="XAB266" s="89"/>
      <c r="XAC266" s="90"/>
      <c r="XAD266" s="90"/>
      <c r="XAE266" s="89"/>
      <c r="XAF266" s="87"/>
      <c r="XAG266" s="87"/>
      <c r="XAH266" s="88"/>
      <c r="XAI266" s="80"/>
      <c r="XAJ266" s="87"/>
      <c r="XAK266" s="89"/>
      <c r="XAL266" s="89"/>
      <c r="XAM266" s="90"/>
      <c r="XAN266" s="90"/>
      <c r="XAO266" s="89"/>
      <c r="XAP266" s="87"/>
      <c r="XAQ266" s="87"/>
      <c r="XAR266" s="88"/>
      <c r="XAS266" s="80"/>
      <c r="XAT266" s="87"/>
      <c r="XAU266" s="89"/>
      <c r="XAV266" s="89"/>
      <c r="XAW266" s="90"/>
      <c r="XAX266" s="90"/>
      <c r="XAY266" s="89"/>
      <c r="XAZ266" s="87"/>
      <c r="XBA266" s="87"/>
      <c r="XBB266" s="88"/>
      <c r="XBC266" s="80"/>
      <c r="XBD266" s="87"/>
      <c r="XBE266" s="89"/>
      <c r="XBF266" s="89"/>
      <c r="XBG266" s="90"/>
      <c r="XBH266" s="90"/>
      <c r="XBI266" s="89"/>
      <c r="XBJ266" s="87"/>
      <c r="XBK266" s="87"/>
      <c r="XBL266" s="88"/>
      <c r="XBM266" s="80"/>
      <c r="XBN266" s="87"/>
      <c r="XBO266" s="89"/>
      <c r="XBP266" s="89"/>
      <c r="XBQ266" s="90"/>
      <c r="XBR266" s="90"/>
      <c r="XBS266" s="89"/>
      <c r="XBT266" s="87"/>
      <c r="XBU266" s="87"/>
      <c r="XBV266" s="88"/>
      <c r="XBW266" s="80"/>
      <c r="XBX266" s="87"/>
      <c r="XBY266" s="89"/>
      <c r="XBZ266" s="89"/>
      <c r="XCA266" s="90"/>
      <c r="XCB266" s="90"/>
      <c r="XCC266" s="89"/>
      <c r="XCD266" s="87"/>
      <c r="XCE266" s="87"/>
      <c r="XCF266" s="88"/>
      <c r="XCG266" s="80"/>
      <c r="XCH266" s="87"/>
      <c r="XCI266" s="89"/>
      <c r="XCJ266" s="89"/>
      <c r="XCK266" s="90"/>
      <c r="XCL266" s="90"/>
      <c r="XCM266" s="89"/>
      <c r="XCN266" s="87"/>
      <c r="XCO266" s="87"/>
      <c r="XCP266" s="88"/>
      <c r="XCQ266" s="80"/>
      <c r="XCR266" s="87"/>
      <c r="XCS266" s="89"/>
      <c r="XCT266" s="89"/>
      <c r="XCU266" s="90"/>
      <c r="XCV266" s="90"/>
      <c r="XCW266" s="89"/>
      <c r="XCX266" s="87"/>
      <c r="XCY266" s="87"/>
      <c r="XCZ266" s="88"/>
      <c r="XDA266" s="80"/>
      <c r="XDB266" s="87"/>
      <c r="XDC266" s="89"/>
      <c r="XDD266" s="89"/>
      <c r="XDE266" s="90"/>
      <c r="XDF266" s="90"/>
      <c r="XDG266" s="89"/>
      <c r="XDH266" s="87"/>
      <c r="XDI266" s="87"/>
      <c r="XDJ266" s="88"/>
      <c r="XDK266" s="80"/>
      <c r="XDL266" s="87"/>
      <c r="XDM266" s="89"/>
      <c r="XDN266" s="89"/>
      <c r="XDO266" s="90"/>
      <c r="XDP266" s="90"/>
      <c r="XDQ266" s="89"/>
      <c r="XDR266" s="87"/>
      <c r="XDS266" s="87"/>
      <c r="XDT266" s="88"/>
      <c r="XDU266" s="80"/>
      <c r="XDV266" s="87"/>
      <c r="XDW266" s="89"/>
      <c r="XDX266" s="89"/>
      <c r="XDY266" s="90"/>
      <c r="XDZ266" s="90"/>
      <c r="XEA266" s="89"/>
      <c r="XEB266" s="87"/>
      <c r="XEC266" s="87"/>
      <c r="XED266" s="88"/>
      <c r="XEE266" s="80"/>
      <c r="XEF266" s="87"/>
      <c r="XEG266" s="89"/>
      <c r="XEH266" s="89"/>
      <c r="XEI266" s="90"/>
      <c r="XEJ266" s="90"/>
      <c r="XEK266" s="89"/>
      <c r="XEL266" s="87"/>
      <c r="XEM266" s="87"/>
      <c r="XEN266" s="88"/>
      <c r="XEO266" s="80"/>
    </row>
    <row r="267" spans="1:16369" s="21" customFormat="1">
      <c r="A267" s="67"/>
      <c r="B267" s="67"/>
      <c r="C267" s="126"/>
      <c r="D267" s="67"/>
      <c r="E267" s="67"/>
      <c r="F267" s="67"/>
      <c r="G267" s="67"/>
      <c r="H267" s="67"/>
      <c r="I267" s="67"/>
      <c r="J267" s="67"/>
      <c r="K267" s="89"/>
      <c r="L267" s="89"/>
      <c r="M267" s="90"/>
      <c r="N267" s="90"/>
      <c r="O267" s="89"/>
      <c r="P267" s="87"/>
      <c r="Q267" s="87"/>
      <c r="R267" s="88"/>
      <c r="S267" s="80"/>
      <c r="T267" s="87"/>
      <c r="U267" s="89"/>
      <c r="V267" s="89"/>
      <c r="W267" s="90"/>
      <c r="X267" s="90"/>
      <c r="Y267" s="89"/>
      <c r="Z267" s="87"/>
      <c r="AA267" s="87"/>
      <c r="AB267" s="88"/>
      <c r="AC267" s="80"/>
      <c r="AD267" s="87"/>
      <c r="AE267" s="89"/>
      <c r="AF267" s="89"/>
      <c r="AG267" s="90"/>
      <c r="AH267" s="90"/>
      <c r="AI267" s="89"/>
      <c r="AJ267" s="87"/>
      <c r="AK267" s="87"/>
      <c r="AL267" s="88"/>
      <c r="AM267" s="80"/>
      <c r="AN267" s="87"/>
      <c r="AO267" s="89"/>
      <c r="AP267" s="89"/>
      <c r="AQ267" s="90"/>
      <c r="AR267" s="90"/>
      <c r="AS267" s="89"/>
      <c r="AT267" s="87"/>
      <c r="AU267" s="87"/>
      <c r="AV267" s="88"/>
      <c r="AW267" s="80"/>
      <c r="AX267" s="87"/>
      <c r="AY267" s="89"/>
      <c r="AZ267" s="89"/>
      <c r="BA267" s="90"/>
      <c r="BB267" s="90"/>
      <c r="BC267" s="89"/>
      <c r="BD267" s="87"/>
      <c r="BE267" s="87"/>
      <c r="BF267" s="88"/>
      <c r="BG267" s="80"/>
      <c r="BH267" s="87"/>
      <c r="BI267" s="89"/>
      <c r="BJ267" s="89"/>
      <c r="BK267" s="90"/>
      <c r="BL267" s="90"/>
      <c r="BM267" s="89"/>
      <c r="BN267" s="87"/>
      <c r="BO267" s="87"/>
      <c r="BP267" s="88"/>
      <c r="BQ267" s="80"/>
      <c r="BR267" s="87"/>
      <c r="BS267" s="89"/>
      <c r="BT267" s="89"/>
      <c r="BU267" s="90"/>
      <c r="BV267" s="90"/>
      <c r="BW267" s="89"/>
      <c r="BX267" s="87"/>
      <c r="BY267" s="87"/>
      <c r="BZ267" s="88"/>
      <c r="CA267" s="80"/>
      <c r="CB267" s="87"/>
      <c r="CC267" s="89"/>
      <c r="CD267" s="89"/>
      <c r="CE267" s="90"/>
      <c r="CF267" s="90"/>
      <c r="CG267" s="89"/>
      <c r="CH267" s="87"/>
      <c r="CI267" s="87"/>
      <c r="CJ267" s="88"/>
      <c r="CK267" s="80"/>
      <c r="CL267" s="87"/>
      <c r="CM267" s="89"/>
      <c r="CN267" s="89"/>
      <c r="CO267" s="90"/>
      <c r="CP267" s="90"/>
      <c r="CQ267" s="89"/>
      <c r="CR267" s="87"/>
      <c r="CS267" s="87"/>
      <c r="CT267" s="88"/>
      <c r="CU267" s="80"/>
      <c r="CV267" s="87"/>
      <c r="CW267" s="89"/>
      <c r="CX267" s="89"/>
      <c r="CY267" s="90"/>
      <c r="CZ267" s="90"/>
      <c r="DA267" s="89"/>
      <c r="DB267" s="87"/>
      <c r="DC267" s="87"/>
      <c r="DD267" s="88"/>
      <c r="DE267" s="80"/>
      <c r="DF267" s="87"/>
      <c r="DG267" s="89"/>
      <c r="DH267" s="89"/>
      <c r="DI267" s="90"/>
      <c r="DJ267" s="90"/>
      <c r="DK267" s="89"/>
      <c r="DL267" s="87"/>
      <c r="DM267" s="87"/>
      <c r="DN267" s="88"/>
      <c r="DO267" s="80"/>
      <c r="DP267" s="87"/>
      <c r="DQ267" s="89"/>
      <c r="DR267" s="89"/>
      <c r="DS267" s="90"/>
      <c r="DT267" s="90"/>
      <c r="DU267" s="89"/>
      <c r="DV267" s="87"/>
      <c r="DW267" s="87"/>
      <c r="DX267" s="88"/>
      <c r="DY267" s="80"/>
      <c r="DZ267" s="87"/>
      <c r="EA267" s="89"/>
      <c r="EB267" s="89"/>
      <c r="EC267" s="90"/>
      <c r="ED267" s="90"/>
      <c r="EE267" s="89"/>
      <c r="EF267" s="87"/>
      <c r="EG267" s="87"/>
      <c r="EH267" s="88"/>
      <c r="EI267" s="80"/>
      <c r="EJ267" s="87"/>
      <c r="EK267" s="89"/>
      <c r="EL267" s="89"/>
      <c r="EM267" s="90"/>
      <c r="EN267" s="90"/>
      <c r="EO267" s="89"/>
      <c r="EP267" s="87"/>
      <c r="EQ267" s="87"/>
      <c r="ER267" s="88"/>
      <c r="ES267" s="80"/>
      <c r="ET267" s="87"/>
      <c r="EU267" s="89"/>
      <c r="EV267" s="89"/>
      <c r="EW267" s="90"/>
      <c r="EX267" s="90"/>
      <c r="EY267" s="89"/>
      <c r="EZ267" s="87"/>
      <c r="FA267" s="87"/>
      <c r="FB267" s="88"/>
      <c r="FC267" s="80"/>
      <c r="FD267" s="87"/>
      <c r="FE267" s="89"/>
      <c r="FF267" s="89"/>
      <c r="FG267" s="90"/>
      <c r="FH267" s="90"/>
      <c r="FI267" s="89"/>
      <c r="FJ267" s="87"/>
      <c r="FK267" s="87"/>
      <c r="FL267" s="88"/>
      <c r="FM267" s="80"/>
      <c r="FN267" s="87"/>
      <c r="FO267" s="89"/>
      <c r="FP267" s="89"/>
      <c r="FQ267" s="90"/>
      <c r="FR267" s="90"/>
      <c r="FS267" s="89"/>
      <c r="FT267" s="87"/>
      <c r="FU267" s="87"/>
      <c r="FV267" s="88"/>
      <c r="FW267" s="80"/>
      <c r="FX267" s="87"/>
      <c r="FY267" s="89"/>
      <c r="FZ267" s="89"/>
      <c r="GA267" s="90"/>
      <c r="GB267" s="90"/>
      <c r="GC267" s="89"/>
      <c r="GD267" s="87"/>
      <c r="GE267" s="87"/>
      <c r="GF267" s="88"/>
      <c r="GG267" s="80"/>
      <c r="GH267" s="87"/>
      <c r="GI267" s="89"/>
      <c r="GJ267" s="89"/>
      <c r="GK267" s="90"/>
      <c r="GL267" s="90"/>
      <c r="GM267" s="89"/>
      <c r="GN267" s="87"/>
      <c r="GO267" s="87"/>
      <c r="GP267" s="88"/>
      <c r="GQ267" s="80"/>
      <c r="GR267" s="87"/>
      <c r="GS267" s="89"/>
      <c r="GT267" s="89"/>
      <c r="GU267" s="90"/>
      <c r="GV267" s="90"/>
      <c r="GW267" s="89"/>
      <c r="GX267" s="87"/>
      <c r="GY267" s="87"/>
      <c r="GZ267" s="88"/>
      <c r="HA267" s="80"/>
      <c r="HB267" s="87"/>
      <c r="HC267" s="89"/>
      <c r="HD267" s="89"/>
      <c r="HE267" s="90"/>
      <c r="HF267" s="90"/>
      <c r="HG267" s="89"/>
      <c r="HH267" s="87"/>
      <c r="HI267" s="87"/>
      <c r="HJ267" s="88"/>
      <c r="HK267" s="80"/>
      <c r="HL267" s="87"/>
      <c r="HM267" s="89"/>
      <c r="HN267" s="89"/>
      <c r="HO267" s="90"/>
      <c r="HP267" s="90"/>
      <c r="HQ267" s="89"/>
      <c r="HR267" s="87"/>
      <c r="HS267" s="87"/>
      <c r="HT267" s="88"/>
      <c r="HU267" s="80"/>
      <c r="HV267" s="87"/>
      <c r="HW267" s="89"/>
      <c r="HX267" s="89"/>
      <c r="HY267" s="90"/>
      <c r="HZ267" s="90"/>
      <c r="IA267" s="89"/>
      <c r="IB267" s="87"/>
      <c r="IC267" s="87"/>
      <c r="ID267" s="88"/>
      <c r="IE267" s="80"/>
      <c r="IF267" s="87"/>
      <c r="IG267" s="89"/>
      <c r="IH267" s="89"/>
      <c r="II267" s="90"/>
      <c r="IJ267" s="90"/>
      <c r="IK267" s="89"/>
      <c r="IL267" s="87"/>
      <c r="IM267" s="87"/>
      <c r="IN267" s="88"/>
      <c r="IO267" s="80"/>
      <c r="IP267" s="87"/>
      <c r="IQ267" s="89"/>
      <c r="IR267" s="89"/>
      <c r="IS267" s="90"/>
      <c r="IT267" s="90"/>
      <c r="IU267" s="89"/>
      <c r="IV267" s="87"/>
      <c r="IW267" s="87"/>
      <c r="IX267" s="88"/>
      <c r="IY267" s="80"/>
      <c r="IZ267" s="87"/>
      <c r="JA267" s="89"/>
      <c r="JB267" s="89"/>
      <c r="JC267" s="90"/>
      <c r="JD267" s="90"/>
      <c r="JE267" s="89"/>
      <c r="JF267" s="87"/>
      <c r="JG267" s="87"/>
      <c r="JH267" s="88"/>
      <c r="JI267" s="80"/>
      <c r="JJ267" s="87"/>
      <c r="JK267" s="89"/>
      <c r="JL267" s="89"/>
      <c r="JM267" s="90"/>
      <c r="JN267" s="90"/>
      <c r="JO267" s="89"/>
      <c r="JP267" s="87"/>
      <c r="JQ267" s="87"/>
      <c r="JR267" s="88"/>
      <c r="JS267" s="80"/>
      <c r="JT267" s="87"/>
      <c r="JU267" s="89"/>
      <c r="JV267" s="89"/>
      <c r="JW267" s="90"/>
      <c r="JX267" s="90"/>
      <c r="JY267" s="89"/>
      <c r="JZ267" s="87"/>
      <c r="KA267" s="87"/>
      <c r="KB267" s="88"/>
      <c r="KC267" s="80"/>
      <c r="KD267" s="87"/>
      <c r="KE267" s="89"/>
      <c r="KF267" s="89"/>
      <c r="KG267" s="90"/>
      <c r="KH267" s="90"/>
      <c r="KI267" s="89"/>
      <c r="KJ267" s="87"/>
      <c r="KK267" s="87"/>
      <c r="KL267" s="88"/>
      <c r="KM267" s="80"/>
      <c r="KN267" s="87"/>
      <c r="KO267" s="89"/>
      <c r="KP267" s="89"/>
      <c r="KQ267" s="90"/>
      <c r="KR267" s="90"/>
      <c r="KS267" s="89"/>
      <c r="KT267" s="87"/>
      <c r="KU267" s="87"/>
      <c r="KV267" s="88"/>
      <c r="KW267" s="80"/>
      <c r="KX267" s="87"/>
      <c r="KY267" s="89"/>
      <c r="KZ267" s="89"/>
      <c r="LA267" s="90"/>
      <c r="LB267" s="90"/>
      <c r="LC267" s="89"/>
      <c r="LD267" s="87"/>
      <c r="LE267" s="87"/>
      <c r="LF267" s="88"/>
      <c r="LG267" s="80"/>
      <c r="LH267" s="87"/>
      <c r="LI267" s="89"/>
      <c r="LJ267" s="89"/>
      <c r="LK267" s="90"/>
      <c r="LL267" s="90"/>
      <c r="LM267" s="89"/>
      <c r="LN267" s="87"/>
      <c r="LO267" s="87"/>
      <c r="LP267" s="88"/>
      <c r="LQ267" s="80"/>
      <c r="LR267" s="87"/>
      <c r="LS267" s="89"/>
      <c r="LT267" s="89"/>
      <c r="LU267" s="90"/>
      <c r="LV267" s="90"/>
      <c r="LW267" s="89"/>
      <c r="LX267" s="87"/>
      <c r="LY267" s="87"/>
      <c r="LZ267" s="88"/>
      <c r="MA267" s="80"/>
      <c r="MB267" s="87"/>
      <c r="MC267" s="89"/>
      <c r="MD267" s="89"/>
      <c r="ME267" s="90"/>
      <c r="MF267" s="90"/>
      <c r="MG267" s="89"/>
      <c r="MH267" s="87"/>
      <c r="MI267" s="87"/>
      <c r="MJ267" s="88"/>
      <c r="MK267" s="80"/>
      <c r="ML267" s="87"/>
      <c r="MM267" s="89"/>
      <c r="MN267" s="89"/>
      <c r="MO267" s="90"/>
      <c r="MP267" s="90"/>
      <c r="MQ267" s="89"/>
      <c r="MR267" s="87"/>
      <c r="MS267" s="87"/>
      <c r="MT267" s="88"/>
      <c r="MU267" s="80"/>
      <c r="MV267" s="87"/>
      <c r="MW267" s="89"/>
      <c r="MX267" s="89"/>
      <c r="MY267" s="90"/>
      <c r="MZ267" s="90"/>
      <c r="NA267" s="89"/>
      <c r="NB267" s="87"/>
      <c r="NC267" s="87"/>
      <c r="ND267" s="88"/>
      <c r="NE267" s="80"/>
      <c r="NF267" s="87"/>
      <c r="NG267" s="89"/>
      <c r="NH267" s="89"/>
      <c r="NI267" s="90"/>
      <c r="NJ267" s="90"/>
      <c r="NK267" s="89"/>
      <c r="NL267" s="87"/>
      <c r="NM267" s="87"/>
      <c r="NN267" s="88"/>
      <c r="NO267" s="80"/>
      <c r="NP267" s="87"/>
      <c r="NQ267" s="89"/>
      <c r="NR267" s="89"/>
      <c r="NS267" s="90"/>
      <c r="NT267" s="90"/>
      <c r="NU267" s="89"/>
      <c r="NV267" s="87"/>
      <c r="NW267" s="87"/>
      <c r="NX267" s="88"/>
      <c r="NY267" s="80"/>
      <c r="NZ267" s="87"/>
      <c r="OA267" s="89"/>
      <c r="OB267" s="89"/>
      <c r="OC267" s="90"/>
      <c r="OD267" s="90"/>
      <c r="OE267" s="89"/>
      <c r="OF267" s="87"/>
      <c r="OG267" s="87"/>
      <c r="OH267" s="88"/>
      <c r="OI267" s="80"/>
      <c r="OJ267" s="87"/>
      <c r="OK267" s="89"/>
      <c r="OL267" s="89"/>
      <c r="OM267" s="90"/>
      <c r="ON267" s="90"/>
      <c r="OO267" s="89"/>
      <c r="OP267" s="87"/>
      <c r="OQ267" s="87"/>
      <c r="OR267" s="88"/>
      <c r="OS267" s="80"/>
      <c r="OT267" s="87"/>
      <c r="OU267" s="89"/>
      <c r="OV267" s="89"/>
      <c r="OW267" s="90"/>
      <c r="OX267" s="90"/>
      <c r="OY267" s="89"/>
      <c r="OZ267" s="87"/>
      <c r="PA267" s="87"/>
      <c r="PB267" s="88"/>
      <c r="PC267" s="80"/>
      <c r="PD267" s="87"/>
      <c r="PE267" s="89"/>
      <c r="PF267" s="89"/>
      <c r="PG267" s="90"/>
      <c r="PH267" s="90"/>
      <c r="PI267" s="89"/>
      <c r="PJ267" s="87"/>
      <c r="PK267" s="87"/>
      <c r="PL267" s="88"/>
      <c r="PM267" s="80"/>
      <c r="PN267" s="87"/>
      <c r="PO267" s="89"/>
      <c r="PP267" s="89"/>
      <c r="PQ267" s="90"/>
      <c r="PR267" s="90"/>
      <c r="PS267" s="89"/>
      <c r="PT267" s="87"/>
      <c r="PU267" s="87"/>
      <c r="PV267" s="88"/>
      <c r="PW267" s="80"/>
      <c r="PX267" s="87"/>
      <c r="PY267" s="89"/>
      <c r="PZ267" s="89"/>
      <c r="QA267" s="90"/>
      <c r="QB267" s="90"/>
      <c r="QC267" s="89"/>
      <c r="QD267" s="87"/>
      <c r="QE267" s="87"/>
      <c r="QF267" s="88"/>
      <c r="QG267" s="80"/>
      <c r="QH267" s="87"/>
      <c r="QI267" s="89"/>
      <c r="QJ267" s="89"/>
      <c r="QK267" s="90"/>
      <c r="QL267" s="90"/>
      <c r="QM267" s="89"/>
      <c r="QN267" s="87"/>
      <c r="QO267" s="87"/>
      <c r="QP267" s="88"/>
      <c r="QQ267" s="80"/>
      <c r="QR267" s="87"/>
      <c r="QS267" s="89"/>
      <c r="QT267" s="89"/>
      <c r="QU267" s="90"/>
      <c r="QV267" s="90"/>
      <c r="QW267" s="89"/>
      <c r="QX267" s="87"/>
      <c r="QY267" s="87"/>
      <c r="QZ267" s="88"/>
      <c r="RA267" s="80"/>
      <c r="RB267" s="87"/>
      <c r="RC267" s="89"/>
      <c r="RD267" s="89"/>
      <c r="RE267" s="90"/>
      <c r="RF267" s="90"/>
      <c r="RG267" s="89"/>
      <c r="RH267" s="87"/>
      <c r="RI267" s="87"/>
      <c r="RJ267" s="88"/>
      <c r="RK267" s="80"/>
      <c r="RL267" s="87"/>
      <c r="RM267" s="89"/>
      <c r="RN267" s="89"/>
      <c r="RO267" s="90"/>
      <c r="RP267" s="90"/>
      <c r="RQ267" s="89"/>
      <c r="RR267" s="87"/>
      <c r="RS267" s="87"/>
      <c r="RT267" s="88"/>
      <c r="RU267" s="80"/>
      <c r="RV267" s="87"/>
      <c r="RW267" s="89"/>
      <c r="RX267" s="89"/>
      <c r="RY267" s="90"/>
      <c r="RZ267" s="90"/>
      <c r="SA267" s="89"/>
      <c r="SB267" s="87"/>
      <c r="SC267" s="87"/>
      <c r="SD267" s="88"/>
      <c r="SE267" s="80"/>
      <c r="SF267" s="87"/>
      <c r="SG267" s="89"/>
      <c r="SH267" s="89"/>
      <c r="SI267" s="90"/>
      <c r="SJ267" s="90"/>
      <c r="SK267" s="89"/>
      <c r="SL267" s="87"/>
      <c r="SM267" s="87"/>
      <c r="SN267" s="88"/>
      <c r="SO267" s="80"/>
      <c r="SP267" s="87"/>
      <c r="SQ267" s="89"/>
      <c r="SR267" s="89"/>
      <c r="SS267" s="90"/>
      <c r="ST267" s="90"/>
      <c r="SU267" s="89"/>
      <c r="SV267" s="87"/>
      <c r="SW267" s="87"/>
      <c r="SX267" s="88"/>
      <c r="SY267" s="80"/>
      <c r="SZ267" s="87"/>
      <c r="TA267" s="89"/>
      <c r="TB267" s="89"/>
      <c r="TC267" s="90"/>
      <c r="TD267" s="90"/>
      <c r="TE267" s="89"/>
      <c r="TF267" s="87"/>
      <c r="TG267" s="87"/>
      <c r="TH267" s="88"/>
      <c r="TI267" s="80"/>
      <c r="TJ267" s="87"/>
      <c r="TK267" s="89"/>
      <c r="TL267" s="89"/>
      <c r="TM267" s="90"/>
      <c r="TN267" s="90"/>
      <c r="TO267" s="89"/>
      <c r="TP267" s="87"/>
      <c r="TQ267" s="87"/>
      <c r="TR267" s="88"/>
      <c r="TS267" s="80"/>
      <c r="TT267" s="87"/>
      <c r="TU267" s="89"/>
      <c r="TV267" s="89"/>
      <c r="TW267" s="90"/>
      <c r="TX267" s="90"/>
      <c r="TY267" s="89"/>
      <c r="TZ267" s="87"/>
      <c r="UA267" s="87"/>
      <c r="UB267" s="88"/>
      <c r="UC267" s="80"/>
      <c r="UD267" s="87"/>
      <c r="UE267" s="89"/>
      <c r="UF267" s="89"/>
      <c r="UG267" s="90"/>
      <c r="UH267" s="90"/>
      <c r="UI267" s="89"/>
      <c r="UJ267" s="87"/>
      <c r="UK267" s="87"/>
      <c r="UL267" s="88"/>
      <c r="UM267" s="80"/>
      <c r="UN267" s="87"/>
      <c r="UO267" s="89"/>
      <c r="UP267" s="89"/>
      <c r="UQ267" s="90"/>
      <c r="UR267" s="90"/>
      <c r="US267" s="89"/>
      <c r="UT267" s="87"/>
      <c r="UU267" s="87"/>
      <c r="UV267" s="88"/>
      <c r="UW267" s="80"/>
      <c r="UX267" s="87"/>
      <c r="UY267" s="89"/>
      <c r="UZ267" s="89"/>
      <c r="VA267" s="90"/>
      <c r="VB267" s="90"/>
      <c r="VC267" s="89"/>
      <c r="VD267" s="87"/>
      <c r="VE267" s="87"/>
      <c r="VF267" s="88"/>
      <c r="VG267" s="80"/>
      <c r="VH267" s="87"/>
      <c r="VI267" s="89"/>
      <c r="VJ267" s="89"/>
      <c r="VK267" s="90"/>
      <c r="VL267" s="90"/>
      <c r="VM267" s="89"/>
      <c r="VN267" s="87"/>
      <c r="VO267" s="87"/>
      <c r="VP267" s="88"/>
      <c r="VQ267" s="80"/>
      <c r="VR267" s="87"/>
      <c r="VS267" s="89"/>
      <c r="VT267" s="89"/>
      <c r="VU267" s="90"/>
      <c r="VV267" s="90"/>
      <c r="VW267" s="89"/>
      <c r="VX267" s="87"/>
      <c r="VY267" s="87"/>
      <c r="VZ267" s="88"/>
      <c r="WA267" s="80"/>
      <c r="WB267" s="87"/>
      <c r="WC267" s="89"/>
      <c r="WD267" s="89"/>
      <c r="WE267" s="90"/>
      <c r="WF267" s="90"/>
      <c r="WG267" s="89"/>
      <c r="WH267" s="87"/>
      <c r="WI267" s="87"/>
      <c r="WJ267" s="88"/>
      <c r="WK267" s="80"/>
      <c r="WL267" s="87"/>
      <c r="WM267" s="89"/>
      <c r="WN267" s="89"/>
      <c r="WO267" s="90"/>
      <c r="WP267" s="90"/>
      <c r="WQ267" s="89"/>
      <c r="WR267" s="87"/>
      <c r="WS267" s="87"/>
      <c r="WT267" s="88"/>
      <c r="WU267" s="80"/>
      <c r="WV267" s="87"/>
      <c r="WW267" s="89"/>
      <c r="WX267" s="89"/>
      <c r="WY267" s="90"/>
      <c r="WZ267" s="90"/>
      <c r="XA267" s="89"/>
      <c r="XB267" s="87"/>
      <c r="XC267" s="87"/>
      <c r="XD267" s="88"/>
      <c r="XE267" s="80"/>
      <c r="XF267" s="87"/>
      <c r="XG267" s="89"/>
      <c r="XH267" s="89"/>
      <c r="XI267" s="90"/>
      <c r="XJ267" s="90"/>
      <c r="XK267" s="89"/>
      <c r="XL267" s="87"/>
      <c r="XM267" s="87"/>
      <c r="XN267" s="88"/>
      <c r="XO267" s="80"/>
      <c r="XP267" s="87"/>
      <c r="XQ267" s="89"/>
      <c r="XR267" s="89"/>
      <c r="XS267" s="90"/>
      <c r="XT267" s="90"/>
      <c r="XU267" s="89"/>
      <c r="XV267" s="87"/>
      <c r="XW267" s="87"/>
      <c r="XX267" s="88"/>
      <c r="XY267" s="80"/>
      <c r="XZ267" s="87"/>
      <c r="YA267" s="89"/>
      <c r="YB267" s="89"/>
      <c r="YC267" s="90"/>
      <c r="YD267" s="90"/>
      <c r="YE267" s="89"/>
      <c r="YF267" s="87"/>
      <c r="YG267" s="87"/>
      <c r="YH267" s="88"/>
      <c r="YI267" s="80"/>
      <c r="YJ267" s="87"/>
      <c r="YK267" s="89"/>
      <c r="YL267" s="89"/>
      <c r="YM267" s="90"/>
      <c r="YN267" s="90"/>
      <c r="YO267" s="89"/>
      <c r="YP267" s="87"/>
      <c r="YQ267" s="87"/>
      <c r="YR267" s="88"/>
      <c r="YS267" s="80"/>
      <c r="YT267" s="87"/>
      <c r="YU267" s="89"/>
      <c r="YV267" s="89"/>
      <c r="YW267" s="90"/>
      <c r="YX267" s="90"/>
      <c r="YY267" s="89"/>
      <c r="YZ267" s="87"/>
      <c r="ZA267" s="87"/>
      <c r="ZB267" s="88"/>
      <c r="ZC267" s="80"/>
      <c r="ZD267" s="87"/>
      <c r="ZE267" s="89"/>
      <c r="ZF267" s="89"/>
      <c r="ZG267" s="90"/>
      <c r="ZH267" s="90"/>
      <c r="ZI267" s="89"/>
      <c r="ZJ267" s="87"/>
      <c r="ZK267" s="87"/>
      <c r="ZL267" s="88"/>
      <c r="ZM267" s="80"/>
      <c r="ZN267" s="87"/>
      <c r="ZO267" s="89"/>
      <c r="ZP267" s="89"/>
      <c r="ZQ267" s="90"/>
      <c r="ZR267" s="90"/>
      <c r="ZS267" s="89"/>
      <c r="ZT267" s="87"/>
      <c r="ZU267" s="87"/>
      <c r="ZV267" s="88"/>
      <c r="ZW267" s="80"/>
      <c r="ZX267" s="87"/>
      <c r="ZY267" s="89"/>
      <c r="ZZ267" s="89"/>
      <c r="AAA267" s="90"/>
      <c r="AAB267" s="90"/>
      <c r="AAC267" s="89"/>
      <c r="AAD267" s="87"/>
      <c r="AAE267" s="87"/>
      <c r="AAF267" s="88"/>
      <c r="AAG267" s="80"/>
      <c r="AAH267" s="87"/>
      <c r="AAI267" s="89"/>
      <c r="AAJ267" s="89"/>
      <c r="AAK267" s="90"/>
      <c r="AAL267" s="90"/>
      <c r="AAM267" s="89"/>
      <c r="AAN267" s="87"/>
      <c r="AAO267" s="87"/>
      <c r="AAP267" s="88"/>
      <c r="AAQ267" s="80"/>
      <c r="AAR267" s="87"/>
      <c r="AAS267" s="89"/>
      <c r="AAT267" s="89"/>
      <c r="AAU267" s="90"/>
      <c r="AAV267" s="90"/>
      <c r="AAW267" s="89"/>
      <c r="AAX267" s="87"/>
      <c r="AAY267" s="87"/>
      <c r="AAZ267" s="88"/>
      <c r="ABA267" s="80"/>
      <c r="ABB267" s="87"/>
      <c r="ABC267" s="89"/>
      <c r="ABD267" s="89"/>
      <c r="ABE267" s="90"/>
      <c r="ABF267" s="90"/>
      <c r="ABG267" s="89"/>
      <c r="ABH267" s="87"/>
      <c r="ABI267" s="87"/>
      <c r="ABJ267" s="88"/>
      <c r="ABK267" s="80"/>
      <c r="ABL267" s="87"/>
      <c r="ABM267" s="89"/>
      <c r="ABN267" s="89"/>
      <c r="ABO267" s="90"/>
      <c r="ABP267" s="90"/>
      <c r="ABQ267" s="89"/>
      <c r="ABR267" s="87"/>
      <c r="ABS267" s="87"/>
      <c r="ABT267" s="88"/>
      <c r="ABU267" s="80"/>
      <c r="ABV267" s="87"/>
      <c r="ABW267" s="89"/>
      <c r="ABX267" s="89"/>
      <c r="ABY267" s="90"/>
      <c r="ABZ267" s="90"/>
      <c r="ACA267" s="89"/>
      <c r="ACB267" s="87"/>
      <c r="ACC267" s="87"/>
      <c r="ACD267" s="88"/>
      <c r="ACE267" s="80"/>
      <c r="ACF267" s="87"/>
      <c r="ACG267" s="89"/>
      <c r="ACH267" s="89"/>
      <c r="ACI267" s="90"/>
      <c r="ACJ267" s="90"/>
      <c r="ACK267" s="89"/>
      <c r="ACL267" s="87"/>
      <c r="ACM267" s="87"/>
      <c r="ACN267" s="88"/>
      <c r="ACO267" s="80"/>
      <c r="ACP267" s="87"/>
      <c r="ACQ267" s="89"/>
      <c r="ACR267" s="89"/>
      <c r="ACS267" s="90"/>
      <c r="ACT267" s="90"/>
      <c r="ACU267" s="89"/>
      <c r="ACV267" s="87"/>
      <c r="ACW267" s="87"/>
      <c r="ACX267" s="88"/>
      <c r="ACY267" s="80"/>
      <c r="ACZ267" s="87"/>
      <c r="ADA267" s="89"/>
      <c r="ADB267" s="89"/>
      <c r="ADC267" s="90"/>
      <c r="ADD267" s="90"/>
      <c r="ADE267" s="89"/>
      <c r="ADF267" s="87"/>
      <c r="ADG267" s="87"/>
      <c r="ADH267" s="88"/>
      <c r="ADI267" s="80"/>
      <c r="ADJ267" s="87"/>
      <c r="ADK267" s="89"/>
      <c r="ADL267" s="89"/>
      <c r="ADM267" s="90"/>
      <c r="ADN267" s="90"/>
      <c r="ADO267" s="89"/>
      <c r="ADP267" s="87"/>
      <c r="ADQ267" s="87"/>
      <c r="ADR267" s="88"/>
      <c r="ADS267" s="80"/>
      <c r="ADT267" s="87"/>
      <c r="ADU267" s="89"/>
      <c r="ADV267" s="89"/>
      <c r="ADW267" s="90"/>
      <c r="ADX267" s="90"/>
      <c r="ADY267" s="89"/>
      <c r="ADZ267" s="87"/>
      <c r="AEA267" s="87"/>
      <c r="AEB267" s="88"/>
      <c r="AEC267" s="80"/>
      <c r="AED267" s="87"/>
      <c r="AEE267" s="89"/>
      <c r="AEF267" s="89"/>
      <c r="AEG267" s="90"/>
      <c r="AEH267" s="90"/>
      <c r="AEI267" s="89"/>
      <c r="AEJ267" s="87"/>
      <c r="AEK267" s="87"/>
      <c r="AEL267" s="88"/>
      <c r="AEM267" s="80"/>
      <c r="AEN267" s="87"/>
      <c r="AEO267" s="89"/>
      <c r="AEP267" s="89"/>
      <c r="AEQ267" s="90"/>
      <c r="AER267" s="90"/>
      <c r="AES267" s="89"/>
      <c r="AET267" s="87"/>
      <c r="AEU267" s="87"/>
      <c r="AEV267" s="88"/>
      <c r="AEW267" s="80"/>
      <c r="AEX267" s="87"/>
      <c r="AEY267" s="89"/>
      <c r="AEZ267" s="89"/>
      <c r="AFA267" s="90"/>
      <c r="AFB267" s="90"/>
      <c r="AFC267" s="89"/>
      <c r="AFD267" s="87"/>
      <c r="AFE267" s="87"/>
      <c r="AFF267" s="88"/>
      <c r="AFG267" s="80"/>
      <c r="AFH267" s="87"/>
      <c r="AFI267" s="89"/>
      <c r="AFJ267" s="89"/>
      <c r="AFK267" s="90"/>
      <c r="AFL267" s="90"/>
      <c r="AFM267" s="89"/>
      <c r="AFN267" s="87"/>
      <c r="AFO267" s="87"/>
      <c r="AFP267" s="88"/>
      <c r="AFQ267" s="80"/>
      <c r="AFR267" s="87"/>
      <c r="AFS267" s="89"/>
      <c r="AFT267" s="89"/>
      <c r="AFU267" s="90"/>
      <c r="AFV267" s="90"/>
      <c r="AFW267" s="89"/>
      <c r="AFX267" s="87"/>
      <c r="AFY267" s="87"/>
      <c r="AFZ267" s="88"/>
      <c r="AGA267" s="80"/>
      <c r="AGB267" s="87"/>
      <c r="AGC267" s="89"/>
      <c r="AGD267" s="89"/>
      <c r="AGE267" s="90"/>
      <c r="AGF267" s="90"/>
      <c r="AGG267" s="89"/>
      <c r="AGH267" s="87"/>
      <c r="AGI267" s="87"/>
      <c r="AGJ267" s="88"/>
      <c r="AGK267" s="80"/>
      <c r="AGL267" s="87"/>
      <c r="AGM267" s="89"/>
      <c r="AGN267" s="89"/>
      <c r="AGO267" s="90"/>
      <c r="AGP267" s="90"/>
      <c r="AGQ267" s="89"/>
      <c r="AGR267" s="87"/>
      <c r="AGS267" s="87"/>
      <c r="AGT267" s="88"/>
      <c r="AGU267" s="80"/>
      <c r="AGV267" s="87"/>
      <c r="AGW267" s="89"/>
      <c r="AGX267" s="89"/>
      <c r="AGY267" s="90"/>
      <c r="AGZ267" s="90"/>
      <c r="AHA267" s="89"/>
      <c r="AHB267" s="87"/>
      <c r="AHC267" s="87"/>
      <c r="AHD267" s="88"/>
      <c r="AHE267" s="80"/>
      <c r="AHF267" s="87"/>
      <c r="AHG267" s="89"/>
      <c r="AHH267" s="89"/>
      <c r="AHI267" s="90"/>
      <c r="AHJ267" s="90"/>
      <c r="AHK267" s="89"/>
      <c r="AHL267" s="87"/>
      <c r="AHM267" s="87"/>
      <c r="AHN267" s="88"/>
      <c r="AHO267" s="80"/>
      <c r="AHP267" s="87"/>
      <c r="AHQ267" s="89"/>
      <c r="AHR267" s="89"/>
      <c r="AHS267" s="90"/>
      <c r="AHT267" s="90"/>
      <c r="AHU267" s="89"/>
      <c r="AHV267" s="87"/>
      <c r="AHW267" s="87"/>
      <c r="AHX267" s="88"/>
      <c r="AHY267" s="80"/>
      <c r="AHZ267" s="87"/>
      <c r="AIA267" s="89"/>
      <c r="AIB267" s="89"/>
      <c r="AIC267" s="90"/>
      <c r="AID267" s="90"/>
      <c r="AIE267" s="89"/>
      <c r="AIF267" s="87"/>
      <c r="AIG267" s="87"/>
      <c r="AIH267" s="88"/>
      <c r="AII267" s="80"/>
      <c r="AIJ267" s="87"/>
      <c r="AIK267" s="89"/>
      <c r="AIL267" s="89"/>
      <c r="AIM267" s="90"/>
      <c r="AIN267" s="90"/>
      <c r="AIO267" s="89"/>
      <c r="AIP267" s="87"/>
      <c r="AIQ267" s="87"/>
      <c r="AIR267" s="88"/>
      <c r="AIS267" s="80"/>
      <c r="AIT267" s="87"/>
      <c r="AIU267" s="89"/>
      <c r="AIV267" s="89"/>
      <c r="AIW267" s="90"/>
      <c r="AIX267" s="90"/>
      <c r="AIY267" s="89"/>
      <c r="AIZ267" s="87"/>
      <c r="AJA267" s="87"/>
      <c r="AJB267" s="88"/>
      <c r="AJC267" s="80"/>
      <c r="AJD267" s="87"/>
      <c r="AJE267" s="89"/>
      <c r="AJF267" s="89"/>
      <c r="AJG267" s="90"/>
      <c r="AJH267" s="90"/>
      <c r="AJI267" s="89"/>
      <c r="AJJ267" s="87"/>
      <c r="AJK267" s="87"/>
      <c r="AJL267" s="88"/>
      <c r="AJM267" s="80"/>
      <c r="AJN267" s="87"/>
      <c r="AJO267" s="89"/>
      <c r="AJP267" s="89"/>
      <c r="AJQ267" s="90"/>
      <c r="AJR267" s="90"/>
      <c r="AJS267" s="89"/>
      <c r="AJT267" s="87"/>
      <c r="AJU267" s="87"/>
      <c r="AJV267" s="88"/>
      <c r="AJW267" s="80"/>
      <c r="AJX267" s="87"/>
      <c r="AJY267" s="89"/>
      <c r="AJZ267" s="89"/>
      <c r="AKA267" s="90"/>
      <c r="AKB267" s="90"/>
      <c r="AKC267" s="89"/>
      <c r="AKD267" s="87"/>
      <c r="AKE267" s="87"/>
      <c r="AKF267" s="88"/>
      <c r="AKG267" s="80"/>
      <c r="AKH267" s="87"/>
      <c r="AKI267" s="89"/>
      <c r="AKJ267" s="89"/>
      <c r="AKK267" s="90"/>
      <c r="AKL267" s="90"/>
      <c r="AKM267" s="89"/>
      <c r="AKN267" s="87"/>
      <c r="AKO267" s="87"/>
      <c r="AKP267" s="88"/>
      <c r="AKQ267" s="80"/>
      <c r="AKR267" s="87"/>
      <c r="AKS267" s="89"/>
      <c r="AKT267" s="89"/>
      <c r="AKU267" s="90"/>
      <c r="AKV267" s="90"/>
      <c r="AKW267" s="89"/>
      <c r="AKX267" s="87"/>
      <c r="AKY267" s="87"/>
      <c r="AKZ267" s="88"/>
      <c r="ALA267" s="80"/>
      <c r="ALB267" s="87"/>
      <c r="ALC267" s="89"/>
      <c r="ALD267" s="89"/>
      <c r="ALE267" s="90"/>
      <c r="ALF267" s="90"/>
      <c r="ALG267" s="89"/>
      <c r="ALH267" s="87"/>
      <c r="ALI267" s="87"/>
      <c r="ALJ267" s="88"/>
      <c r="ALK267" s="80"/>
      <c r="ALL267" s="87"/>
      <c r="ALM267" s="89"/>
      <c r="ALN267" s="89"/>
      <c r="ALO267" s="90"/>
      <c r="ALP267" s="90"/>
      <c r="ALQ267" s="89"/>
      <c r="ALR267" s="87"/>
      <c r="ALS267" s="87"/>
      <c r="ALT267" s="88"/>
      <c r="ALU267" s="80"/>
      <c r="ALV267" s="87"/>
      <c r="ALW267" s="89"/>
      <c r="ALX267" s="89"/>
      <c r="ALY267" s="90"/>
      <c r="ALZ267" s="90"/>
      <c r="AMA267" s="89"/>
      <c r="AMB267" s="87"/>
      <c r="AMC267" s="87"/>
      <c r="AMD267" s="88"/>
      <c r="AME267" s="80"/>
      <c r="AMF267" s="87"/>
      <c r="AMG267" s="89"/>
      <c r="AMH267" s="89"/>
      <c r="AMI267" s="90"/>
      <c r="AMJ267" s="90"/>
      <c r="AMK267" s="89"/>
      <c r="AML267" s="87"/>
      <c r="AMM267" s="87"/>
      <c r="AMN267" s="88"/>
      <c r="AMO267" s="80"/>
      <c r="AMP267" s="87"/>
      <c r="AMQ267" s="89"/>
      <c r="AMR267" s="89"/>
      <c r="AMS267" s="90"/>
      <c r="AMT267" s="90"/>
      <c r="AMU267" s="89"/>
      <c r="AMV267" s="87"/>
      <c r="AMW267" s="87"/>
      <c r="AMX267" s="88"/>
      <c r="AMY267" s="80"/>
      <c r="AMZ267" s="87"/>
      <c r="ANA267" s="89"/>
      <c r="ANB267" s="89"/>
      <c r="ANC267" s="90"/>
      <c r="AND267" s="90"/>
      <c r="ANE267" s="89"/>
      <c r="ANF267" s="87"/>
      <c r="ANG267" s="87"/>
      <c r="ANH267" s="88"/>
      <c r="ANI267" s="80"/>
      <c r="ANJ267" s="87"/>
      <c r="ANK267" s="89"/>
      <c r="ANL267" s="89"/>
      <c r="ANM267" s="90"/>
      <c r="ANN267" s="90"/>
      <c r="ANO267" s="89"/>
      <c r="ANP267" s="87"/>
      <c r="ANQ267" s="87"/>
      <c r="ANR267" s="88"/>
      <c r="ANS267" s="80"/>
      <c r="ANT267" s="87"/>
      <c r="ANU267" s="89"/>
      <c r="ANV267" s="89"/>
      <c r="ANW267" s="90"/>
      <c r="ANX267" s="90"/>
      <c r="ANY267" s="89"/>
      <c r="ANZ267" s="87"/>
      <c r="AOA267" s="87"/>
      <c r="AOB267" s="88"/>
      <c r="AOC267" s="80"/>
      <c r="AOD267" s="87"/>
      <c r="AOE267" s="89"/>
      <c r="AOF267" s="89"/>
      <c r="AOG267" s="90"/>
      <c r="AOH267" s="90"/>
      <c r="AOI267" s="89"/>
      <c r="AOJ267" s="87"/>
      <c r="AOK267" s="87"/>
      <c r="AOL267" s="88"/>
      <c r="AOM267" s="80"/>
      <c r="AON267" s="87"/>
      <c r="AOO267" s="89"/>
      <c r="AOP267" s="89"/>
      <c r="AOQ267" s="90"/>
      <c r="AOR267" s="90"/>
      <c r="AOS267" s="89"/>
      <c r="AOT267" s="87"/>
      <c r="AOU267" s="87"/>
      <c r="AOV267" s="88"/>
      <c r="AOW267" s="80"/>
      <c r="AOX267" s="87"/>
      <c r="AOY267" s="89"/>
      <c r="AOZ267" s="89"/>
      <c r="APA267" s="90"/>
      <c r="APB267" s="90"/>
      <c r="APC267" s="89"/>
      <c r="APD267" s="87"/>
      <c r="APE267" s="87"/>
      <c r="APF267" s="88"/>
      <c r="APG267" s="80"/>
      <c r="APH267" s="87"/>
      <c r="API267" s="89"/>
      <c r="APJ267" s="89"/>
      <c r="APK267" s="90"/>
      <c r="APL267" s="90"/>
      <c r="APM267" s="89"/>
      <c r="APN267" s="87"/>
      <c r="APO267" s="87"/>
      <c r="APP267" s="88"/>
      <c r="APQ267" s="80"/>
      <c r="APR267" s="87"/>
      <c r="APS267" s="89"/>
      <c r="APT267" s="89"/>
      <c r="APU267" s="90"/>
      <c r="APV267" s="90"/>
      <c r="APW267" s="89"/>
      <c r="APX267" s="87"/>
      <c r="APY267" s="87"/>
      <c r="APZ267" s="88"/>
      <c r="AQA267" s="80"/>
      <c r="AQB267" s="87"/>
      <c r="AQC267" s="89"/>
      <c r="AQD267" s="89"/>
      <c r="AQE267" s="90"/>
      <c r="AQF267" s="90"/>
      <c r="AQG267" s="89"/>
      <c r="AQH267" s="87"/>
      <c r="AQI267" s="87"/>
      <c r="AQJ267" s="88"/>
      <c r="AQK267" s="80"/>
      <c r="AQL267" s="87"/>
      <c r="AQM267" s="89"/>
      <c r="AQN267" s="89"/>
      <c r="AQO267" s="90"/>
      <c r="AQP267" s="90"/>
      <c r="AQQ267" s="89"/>
      <c r="AQR267" s="87"/>
      <c r="AQS267" s="87"/>
      <c r="AQT267" s="88"/>
      <c r="AQU267" s="80"/>
      <c r="AQV267" s="87"/>
      <c r="AQW267" s="89"/>
      <c r="AQX267" s="89"/>
      <c r="AQY267" s="90"/>
      <c r="AQZ267" s="90"/>
      <c r="ARA267" s="89"/>
      <c r="ARB267" s="87"/>
      <c r="ARC267" s="87"/>
      <c r="ARD267" s="88"/>
      <c r="ARE267" s="80"/>
      <c r="ARF267" s="87"/>
      <c r="ARG267" s="89"/>
      <c r="ARH267" s="89"/>
      <c r="ARI267" s="90"/>
      <c r="ARJ267" s="90"/>
      <c r="ARK267" s="89"/>
      <c r="ARL267" s="87"/>
      <c r="ARM267" s="87"/>
      <c r="ARN267" s="88"/>
      <c r="ARO267" s="80"/>
      <c r="ARP267" s="87"/>
      <c r="ARQ267" s="89"/>
      <c r="ARR267" s="89"/>
      <c r="ARS267" s="90"/>
      <c r="ART267" s="90"/>
      <c r="ARU267" s="89"/>
      <c r="ARV267" s="87"/>
      <c r="ARW267" s="87"/>
      <c r="ARX267" s="88"/>
      <c r="ARY267" s="80"/>
      <c r="ARZ267" s="87"/>
      <c r="ASA267" s="89"/>
      <c r="ASB267" s="89"/>
      <c r="ASC267" s="90"/>
      <c r="ASD267" s="90"/>
      <c r="ASE267" s="89"/>
      <c r="ASF267" s="87"/>
      <c r="ASG267" s="87"/>
      <c r="ASH267" s="88"/>
      <c r="ASI267" s="80"/>
      <c r="ASJ267" s="87"/>
      <c r="ASK267" s="89"/>
      <c r="ASL267" s="89"/>
      <c r="ASM267" s="90"/>
      <c r="ASN267" s="90"/>
      <c r="ASO267" s="89"/>
      <c r="ASP267" s="87"/>
      <c r="ASQ267" s="87"/>
      <c r="ASR267" s="88"/>
      <c r="ASS267" s="80"/>
      <c r="AST267" s="87"/>
      <c r="ASU267" s="89"/>
      <c r="ASV267" s="89"/>
      <c r="ASW267" s="90"/>
      <c r="ASX267" s="90"/>
      <c r="ASY267" s="89"/>
      <c r="ASZ267" s="87"/>
      <c r="ATA267" s="87"/>
      <c r="ATB267" s="88"/>
      <c r="ATC267" s="80"/>
      <c r="ATD267" s="87"/>
      <c r="ATE267" s="89"/>
      <c r="ATF267" s="89"/>
      <c r="ATG267" s="90"/>
      <c r="ATH267" s="90"/>
      <c r="ATI267" s="89"/>
      <c r="ATJ267" s="87"/>
      <c r="ATK267" s="87"/>
      <c r="ATL267" s="88"/>
      <c r="ATM267" s="80"/>
      <c r="ATN267" s="87"/>
      <c r="ATO267" s="89"/>
      <c r="ATP267" s="89"/>
      <c r="ATQ267" s="90"/>
      <c r="ATR267" s="90"/>
      <c r="ATS267" s="89"/>
      <c r="ATT267" s="87"/>
      <c r="ATU267" s="87"/>
      <c r="ATV267" s="88"/>
      <c r="ATW267" s="80"/>
      <c r="ATX267" s="87"/>
      <c r="ATY267" s="89"/>
      <c r="ATZ267" s="89"/>
      <c r="AUA267" s="90"/>
      <c r="AUB267" s="90"/>
      <c r="AUC267" s="89"/>
      <c r="AUD267" s="87"/>
      <c r="AUE267" s="87"/>
      <c r="AUF267" s="88"/>
      <c r="AUG267" s="80"/>
      <c r="AUH267" s="87"/>
      <c r="AUI267" s="89"/>
      <c r="AUJ267" s="89"/>
      <c r="AUK267" s="90"/>
      <c r="AUL267" s="90"/>
      <c r="AUM267" s="89"/>
      <c r="AUN267" s="87"/>
      <c r="AUO267" s="87"/>
      <c r="AUP267" s="88"/>
      <c r="AUQ267" s="80"/>
      <c r="AUR267" s="87"/>
      <c r="AUS267" s="89"/>
      <c r="AUT267" s="89"/>
      <c r="AUU267" s="90"/>
      <c r="AUV267" s="90"/>
      <c r="AUW267" s="89"/>
      <c r="AUX267" s="87"/>
      <c r="AUY267" s="87"/>
      <c r="AUZ267" s="88"/>
      <c r="AVA267" s="80"/>
      <c r="AVB267" s="87"/>
      <c r="AVC267" s="89"/>
      <c r="AVD267" s="89"/>
      <c r="AVE267" s="90"/>
      <c r="AVF267" s="90"/>
      <c r="AVG267" s="89"/>
      <c r="AVH267" s="87"/>
      <c r="AVI267" s="87"/>
      <c r="AVJ267" s="88"/>
      <c r="AVK267" s="80"/>
      <c r="AVL267" s="87"/>
      <c r="AVM267" s="89"/>
      <c r="AVN267" s="89"/>
      <c r="AVO267" s="90"/>
      <c r="AVP267" s="90"/>
      <c r="AVQ267" s="89"/>
      <c r="AVR267" s="87"/>
      <c r="AVS267" s="87"/>
      <c r="AVT267" s="88"/>
      <c r="AVU267" s="80"/>
      <c r="AVV267" s="87"/>
      <c r="AVW267" s="89"/>
      <c r="AVX267" s="89"/>
      <c r="AVY267" s="90"/>
      <c r="AVZ267" s="90"/>
      <c r="AWA267" s="89"/>
      <c r="AWB267" s="87"/>
      <c r="AWC267" s="87"/>
      <c r="AWD267" s="88"/>
      <c r="AWE267" s="80"/>
      <c r="AWF267" s="87"/>
      <c r="AWG267" s="89"/>
      <c r="AWH267" s="89"/>
      <c r="AWI267" s="90"/>
      <c r="AWJ267" s="90"/>
      <c r="AWK267" s="89"/>
      <c r="AWL267" s="87"/>
      <c r="AWM267" s="87"/>
      <c r="AWN267" s="88"/>
      <c r="AWO267" s="80"/>
      <c r="AWP267" s="87"/>
      <c r="AWQ267" s="89"/>
      <c r="AWR267" s="89"/>
      <c r="AWS267" s="90"/>
      <c r="AWT267" s="90"/>
      <c r="AWU267" s="89"/>
      <c r="AWV267" s="87"/>
      <c r="AWW267" s="87"/>
      <c r="AWX267" s="88"/>
      <c r="AWY267" s="80"/>
      <c r="AWZ267" s="87"/>
      <c r="AXA267" s="89"/>
      <c r="AXB267" s="89"/>
      <c r="AXC267" s="90"/>
      <c r="AXD267" s="90"/>
      <c r="AXE267" s="89"/>
      <c r="AXF267" s="87"/>
      <c r="AXG267" s="87"/>
      <c r="AXH267" s="88"/>
      <c r="AXI267" s="80"/>
      <c r="AXJ267" s="87"/>
      <c r="AXK267" s="89"/>
      <c r="AXL267" s="89"/>
      <c r="AXM267" s="90"/>
      <c r="AXN267" s="90"/>
      <c r="AXO267" s="89"/>
      <c r="AXP267" s="87"/>
      <c r="AXQ267" s="87"/>
      <c r="AXR267" s="88"/>
      <c r="AXS267" s="80"/>
      <c r="AXT267" s="87"/>
      <c r="AXU267" s="89"/>
      <c r="AXV267" s="89"/>
      <c r="AXW267" s="90"/>
      <c r="AXX267" s="90"/>
      <c r="AXY267" s="89"/>
      <c r="AXZ267" s="87"/>
      <c r="AYA267" s="87"/>
      <c r="AYB267" s="88"/>
      <c r="AYC267" s="80"/>
      <c r="AYD267" s="87"/>
      <c r="AYE267" s="89"/>
      <c r="AYF267" s="89"/>
      <c r="AYG267" s="90"/>
      <c r="AYH267" s="90"/>
      <c r="AYI267" s="89"/>
      <c r="AYJ267" s="87"/>
      <c r="AYK267" s="87"/>
      <c r="AYL267" s="88"/>
      <c r="AYM267" s="80"/>
      <c r="AYN267" s="87"/>
      <c r="AYO267" s="89"/>
      <c r="AYP267" s="89"/>
      <c r="AYQ267" s="90"/>
      <c r="AYR267" s="90"/>
      <c r="AYS267" s="89"/>
      <c r="AYT267" s="87"/>
      <c r="AYU267" s="87"/>
      <c r="AYV267" s="88"/>
      <c r="AYW267" s="80"/>
      <c r="AYX267" s="87"/>
      <c r="AYY267" s="89"/>
      <c r="AYZ267" s="89"/>
      <c r="AZA267" s="90"/>
      <c r="AZB267" s="90"/>
      <c r="AZC267" s="89"/>
      <c r="AZD267" s="87"/>
      <c r="AZE267" s="87"/>
      <c r="AZF267" s="88"/>
      <c r="AZG267" s="80"/>
      <c r="AZH267" s="87"/>
      <c r="AZI267" s="89"/>
      <c r="AZJ267" s="89"/>
      <c r="AZK267" s="90"/>
      <c r="AZL267" s="90"/>
      <c r="AZM267" s="89"/>
      <c r="AZN267" s="87"/>
      <c r="AZO267" s="87"/>
      <c r="AZP267" s="88"/>
      <c r="AZQ267" s="80"/>
      <c r="AZR267" s="87"/>
      <c r="AZS267" s="89"/>
      <c r="AZT267" s="89"/>
      <c r="AZU267" s="90"/>
      <c r="AZV267" s="90"/>
      <c r="AZW267" s="89"/>
      <c r="AZX267" s="87"/>
      <c r="AZY267" s="87"/>
      <c r="AZZ267" s="88"/>
      <c r="BAA267" s="80"/>
      <c r="BAB267" s="87"/>
      <c r="BAC267" s="89"/>
      <c r="BAD267" s="89"/>
      <c r="BAE267" s="90"/>
      <c r="BAF267" s="90"/>
      <c r="BAG267" s="89"/>
      <c r="BAH267" s="87"/>
      <c r="BAI267" s="87"/>
      <c r="BAJ267" s="88"/>
      <c r="BAK267" s="80"/>
      <c r="BAL267" s="87"/>
      <c r="BAM267" s="89"/>
      <c r="BAN267" s="89"/>
      <c r="BAO267" s="90"/>
      <c r="BAP267" s="90"/>
      <c r="BAQ267" s="89"/>
      <c r="BAR267" s="87"/>
      <c r="BAS267" s="87"/>
      <c r="BAT267" s="88"/>
      <c r="BAU267" s="80"/>
      <c r="BAV267" s="87"/>
      <c r="BAW267" s="89"/>
      <c r="BAX267" s="89"/>
      <c r="BAY267" s="90"/>
      <c r="BAZ267" s="90"/>
      <c r="BBA267" s="89"/>
      <c r="BBB267" s="87"/>
      <c r="BBC267" s="87"/>
      <c r="BBD267" s="88"/>
      <c r="BBE267" s="80"/>
      <c r="BBF267" s="87"/>
      <c r="BBG267" s="89"/>
      <c r="BBH267" s="89"/>
      <c r="BBI267" s="90"/>
      <c r="BBJ267" s="90"/>
      <c r="BBK267" s="89"/>
      <c r="BBL267" s="87"/>
      <c r="BBM267" s="87"/>
      <c r="BBN267" s="88"/>
      <c r="BBO267" s="80"/>
      <c r="BBP267" s="87"/>
      <c r="BBQ267" s="89"/>
      <c r="BBR267" s="89"/>
      <c r="BBS267" s="90"/>
      <c r="BBT267" s="90"/>
      <c r="BBU267" s="89"/>
      <c r="BBV267" s="87"/>
      <c r="BBW267" s="87"/>
      <c r="BBX267" s="88"/>
      <c r="BBY267" s="80"/>
      <c r="BBZ267" s="87"/>
      <c r="BCA267" s="89"/>
      <c r="BCB267" s="89"/>
      <c r="BCC267" s="90"/>
      <c r="BCD267" s="90"/>
      <c r="BCE267" s="89"/>
      <c r="BCF267" s="87"/>
      <c r="BCG267" s="87"/>
      <c r="BCH267" s="88"/>
      <c r="BCI267" s="80"/>
      <c r="BCJ267" s="87"/>
      <c r="BCK267" s="89"/>
      <c r="BCL267" s="89"/>
      <c r="BCM267" s="90"/>
      <c r="BCN267" s="90"/>
      <c r="BCO267" s="89"/>
      <c r="BCP267" s="87"/>
      <c r="BCQ267" s="87"/>
      <c r="BCR267" s="88"/>
      <c r="BCS267" s="80"/>
      <c r="BCT267" s="87"/>
      <c r="BCU267" s="89"/>
      <c r="BCV267" s="89"/>
      <c r="BCW267" s="90"/>
      <c r="BCX267" s="90"/>
      <c r="BCY267" s="89"/>
      <c r="BCZ267" s="87"/>
      <c r="BDA267" s="87"/>
      <c r="BDB267" s="88"/>
      <c r="BDC267" s="80"/>
      <c r="BDD267" s="87"/>
      <c r="BDE267" s="89"/>
      <c r="BDF267" s="89"/>
      <c r="BDG267" s="90"/>
      <c r="BDH267" s="90"/>
      <c r="BDI267" s="89"/>
      <c r="BDJ267" s="87"/>
      <c r="BDK267" s="87"/>
      <c r="BDL267" s="88"/>
      <c r="BDM267" s="80"/>
      <c r="BDN267" s="87"/>
      <c r="BDO267" s="89"/>
      <c r="BDP267" s="89"/>
      <c r="BDQ267" s="90"/>
      <c r="BDR267" s="90"/>
      <c r="BDS267" s="89"/>
      <c r="BDT267" s="87"/>
      <c r="BDU267" s="87"/>
      <c r="BDV267" s="88"/>
      <c r="BDW267" s="80"/>
      <c r="BDX267" s="87"/>
      <c r="BDY267" s="89"/>
      <c r="BDZ267" s="89"/>
      <c r="BEA267" s="90"/>
      <c r="BEB267" s="90"/>
      <c r="BEC267" s="89"/>
      <c r="BED267" s="87"/>
      <c r="BEE267" s="87"/>
      <c r="BEF267" s="88"/>
      <c r="BEG267" s="80"/>
      <c r="BEH267" s="87"/>
      <c r="BEI267" s="89"/>
      <c r="BEJ267" s="89"/>
      <c r="BEK267" s="90"/>
      <c r="BEL267" s="90"/>
      <c r="BEM267" s="89"/>
      <c r="BEN267" s="87"/>
      <c r="BEO267" s="87"/>
      <c r="BEP267" s="88"/>
      <c r="BEQ267" s="80"/>
      <c r="BER267" s="87"/>
      <c r="BES267" s="89"/>
      <c r="BET267" s="89"/>
      <c r="BEU267" s="90"/>
      <c r="BEV267" s="90"/>
      <c r="BEW267" s="89"/>
      <c r="BEX267" s="87"/>
      <c r="BEY267" s="87"/>
      <c r="BEZ267" s="88"/>
      <c r="BFA267" s="80"/>
      <c r="BFB267" s="87"/>
      <c r="BFC267" s="89"/>
      <c r="BFD267" s="89"/>
      <c r="BFE267" s="90"/>
      <c r="BFF267" s="90"/>
      <c r="BFG267" s="89"/>
      <c r="BFH267" s="87"/>
      <c r="BFI267" s="87"/>
      <c r="BFJ267" s="88"/>
      <c r="BFK267" s="80"/>
      <c r="BFL267" s="87"/>
      <c r="BFM267" s="89"/>
      <c r="BFN267" s="89"/>
      <c r="BFO267" s="90"/>
      <c r="BFP267" s="90"/>
      <c r="BFQ267" s="89"/>
      <c r="BFR267" s="87"/>
      <c r="BFS267" s="87"/>
      <c r="BFT267" s="88"/>
      <c r="BFU267" s="80"/>
      <c r="BFV267" s="87"/>
      <c r="BFW267" s="89"/>
      <c r="BFX267" s="89"/>
      <c r="BFY267" s="90"/>
      <c r="BFZ267" s="90"/>
      <c r="BGA267" s="89"/>
      <c r="BGB267" s="87"/>
      <c r="BGC267" s="87"/>
      <c r="BGD267" s="88"/>
      <c r="BGE267" s="80"/>
      <c r="BGF267" s="87"/>
      <c r="BGG267" s="89"/>
      <c r="BGH267" s="89"/>
      <c r="BGI267" s="90"/>
      <c r="BGJ267" s="90"/>
      <c r="BGK267" s="89"/>
      <c r="BGL267" s="87"/>
      <c r="BGM267" s="87"/>
      <c r="BGN267" s="88"/>
      <c r="BGO267" s="80"/>
      <c r="BGP267" s="87"/>
      <c r="BGQ267" s="89"/>
      <c r="BGR267" s="89"/>
      <c r="BGS267" s="90"/>
      <c r="BGT267" s="90"/>
      <c r="BGU267" s="89"/>
      <c r="BGV267" s="87"/>
      <c r="BGW267" s="87"/>
      <c r="BGX267" s="88"/>
      <c r="BGY267" s="80"/>
      <c r="BGZ267" s="87"/>
      <c r="BHA267" s="89"/>
      <c r="BHB267" s="89"/>
      <c r="BHC267" s="90"/>
      <c r="BHD267" s="90"/>
      <c r="BHE267" s="89"/>
      <c r="BHF267" s="87"/>
      <c r="BHG267" s="87"/>
      <c r="BHH267" s="88"/>
      <c r="BHI267" s="80"/>
      <c r="BHJ267" s="87"/>
      <c r="BHK267" s="89"/>
      <c r="BHL267" s="89"/>
      <c r="BHM267" s="90"/>
      <c r="BHN267" s="90"/>
      <c r="BHO267" s="89"/>
      <c r="BHP267" s="87"/>
      <c r="BHQ267" s="87"/>
      <c r="BHR267" s="88"/>
      <c r="BHS267" s="80"/>
      <c r="BHT267" s="87"/>
      <c r="BHU267" s="89"/>
      <c r="BHV267" s="89"/>
      <c r="BHW267" s="90"/>
      <c r="BHX267" s="90"/>
      <c r="BHY267" s="89"/>
      <c r="BHZ267" s="87"/>
      <c r="BIA267" s="87"/>
      <c r="BIB267" s="88"/>
      <c r="BIC267" s="80"/>
      <c r="BID267" s="87"/>
      <c r="BIE267" s="89"/>
      <c r="BIF267" s="89"/>
      <c r="BIG267" s="90"/>
      <c r="BIH267" s="90"/>
      <c r="BII267" s="89"/>
      <c r="BIJ267" s="87"/>
      <c r="BIK267" s="87"/>
      <c r="BIL267" s="88"/>
      <c r="BIM267" s="80"/>
      <c r="BIN267" s="87"/>
      <c r="BIO267" s="89"/>
      <c r="BIP267" s="89"/>
      <c r="BIQ267" s="90"/>
      <c r="BIR267" s="90"/>
      <c r="BIS267" s="89"/>
      <c r="BIT267" s="87"/>
      <c r="BIU267" s="87"/>
      <c r="BIV267" s="88"/>
      <c r="BIW267" s="80"/>
      <c r="BIX267" s="87"/>
      <c r="BIY267" s="89"/>
      <c r="BIZ267" s="89"/>
      <c r="BJA267" s="90"/>
      <c r="BJB267" s="90"/>
      <c r="BJC267" s="89"/>
      <c r="BJD267" s="87"/>
      <c r="BJE267" s="87"/>
      <c r="BJF267" s="88"/>
      <c r="BJG267" s="80"/>
      <c r="BJH267" s="87"/>
      <c r="BJI267" s="89"/>
      <c r="BJJ267" s="89"/>
      <c r="BJK267" s="90"/>
      <c r="BJL267" s="90"/>
      <c r="BJM267" s="89"/>
      <c r="BJN267" s="87"/>
      <c r="BJO267" s="87"/>
      <c r="BJP267" s="88"/>
      <c r="BJQ267" s="80"/>
      <c r="BJR267" s="87"/>
      <c r="BJS267" s="89"/>
      <c r="BJT267" s="89"/>
      <c r="BJU267" s="90"/>
      <c r="BJV267" s="90"/>
      <c r="BJW267" s="89"/>
      <c r="BJX267" s="87"/>
      <c r="BJY267" s="87"/>
      <c r="BJZ267" s="88"/>
      <c r="BKA267" s="80"/>
      <c r="BKB267" s="87"/>
      <c r="BKC267" s="89"/>
      <c r="BKD267" s="89"/>
      <c r="BKE267" s="90"/>
      <c r="BKF267" s="90"/>
      <c r="BKG267" s="89"/>
      <c r="BKH267" s="87"/>
      <c r="BKI267" s="87"/>
      <c r="BKJ267" s="88"/>
      <c r="BKK267" s="80"/>
      <c r="BKL267" s="87"/>
      <c r="BKM267" s="89"/>
      <c r="BKN267" s="89"/>
      <c r="BKO267" s="90"/>
      <c r="BKP267" s="90"/>
      <c r="BKQ267" s="89"/>
      <c r="BKR267" s="87"/>
      <c r="BKS267" s="87"/>
      <c r="BKT267" s="88"/>
      <c r="BKU267" s="80"/>
      <c r="BKV267" s="87"/>
      <c r="BKW267" s="89"/>
      <c r="BKX267" s="89"/>
      <c r="BKY267" s="90"/>
      <c r="BKZ267" s="90"/>
      <c r="BLA267" s="89"/>
      <c r="BLB267" s="87"/>
      <c r="BLC267" s="87"/>
      <c r="BLD267" s="88"/>
      <c r="BLE267" s="80"/>
      <c r="BLF267" s="87"/>
      <c r="BLG267" s="89"/>
      <c r="BLH267" s="89"/>
      <c r="BLI267" s="90"/>
      <c r="BLJ267" s="90"/>
      <c r="BLK267" s="89"/>
      <c r="BLL267" s="87"/>
      <c r="BLM267" s="87"/>
      <c r="BLN267" s="88"/>
      <c r="BLO267" s="80"/>
      <c r="BLP267" s="87"/>
      <c r="BLQ267" s="89"/>
      <c r="BLR267" s="89"/>
      <c r="BLS267" s="90"/>
      <c r="BLT267" s="90"/>
      <c r="BLU267" s="89"/>
      <c r="BLV267" s="87"/>
      <c r="BLW267" s="87"/>
      <c r="BLX267" s="88"/>
      <c r="BLY267" s="80"/>
      <c r="BLZ267" s="87"/>
      <c r="BMA267" s="89"/>
      <c r="BMB267" s="89"/>
      <c r="BMC267" s="90"/>
      <c r="BMD267" s="90"/>
      <c r="BME267" s="89"/>
      <c r="BMF267" s="87"/>
      <c r="BMG267" s="87"/>
      <c r="BMH267" s="88"/>
      <c r="BMI267" s="80"/>
      <c r="BMJ267" s="87"/>
      <c r="BMK267" s="89"/>
      <c r="BML267" s="89"/>
      <c r="BMM267" s="90"/>
      <c r="BMN267" s="90"/>
      <c r="BMO267" s="89"/>
      <c r="BMP267" s="87"/>
      <c r="BMQ267" s="87"/>
      <c r="BMR267" s="88"/>
      <c r="BMS267" s="80"/>
      <c r="BMT267" s="87"/>
      <c r="BMU267" s="89"/>
      <c r="BMV267" s="89"/>
      <c r="BMW267" s="90"/>
      <c r="BMX267" s="90"/>
      <c r="BMY267" s="89"/>
      <c r="BMZ267" s="87"/>
      <c r="BNA267" s="87"/>
      <c r="BNB267" s="88"/>
      <c r="BNC267" s="80"/>
      <c r="BND267" s="87"/>
      <c r="BNE267" s="89"/>
      <c r="BNF267" s="89"/>
      <c r="BNG267" s="90"/>
      <c r="BNH267" s="90"/>
      <c r="BNI267" s="89"/>
      <c r="BNJ267" s="87"/>
      <c r="BNK267" s="87"/>
      <c r="BNL267" s="88"/>
      <c r="BNM267" s="80"/>
      <c r="BNN267" s="87"/>
      <c r="BNO267" s="89"/>
      <c r="BNP267" s="89"/>
      <c r="BNQ267" s="90"/>
      <c r="BNR267" s="90"/>
      <c r="BNS267" s="89"/>
      <c r="BNT267" s="87"/>
      <c r="BNU267" s="87"/>
      <c r="BNV267" s="88"/>
      <c r="BNW267" s="80"/>
      <c r="BNX267" s="87"/>
      <c r="BNY267" s="89"/>
      <c r="BNZ267" s="89"/>
      <c r="BOA267" s="90"/>
      <c r="BOB267" s="90"/>
      <c r="BOC267" s="89"/>
      <c r="BOD267" s="87"/>
      <c r="BOE267" s="87"/>
      <c r="BOF267" s="88"/>
      <c r="BOG267" s="80"/>
      <c r="BOH267" s="87"/>
      <c r="BOI267" s="89"/>
      <c r="BOJ267" s="89"/>
      <c r="BOK267" s="90"/>
      <c r="BOL267" s="90"/>
      <c r="BOM267" s="89"/>
      <c r="BON267" s="87"/>
      <c r="BOO267" s="87"/>
      <c r="BOP267" s="88"/>
      <c r="BOQ267" s="80"/>
      <c r="BOR267" s="87"/>
      <c r="BOS267" s="89"/>
      <c r="BOT267" s="89"/>
      <c r="BOU267" s="90"/>
      <c r="BOV267" s="90"/>
      <c r="BOW267" s="89"/>
      <c r="BOX267" s="87"/>
      <c r="BOY267" s="87"/>
      <c r="BOZ267" s="88"/>
      <c r="BPA267" s="80"/>
      <c r="BPB267" s="87"/>
      <c r="BPC267" s="89"/>
      <c r="BPD267" s="89"/>
      <c r="BPE267" s="90"/>
      <c r="BPF267" s="90"/>
      <c r="BPG267" s="89"/>
      <c r="BPH267" s="87"/>
      <c r="BPI267" s="87"/>
      <c r="BPJ267" s="88"/>
      <c r="BPK267" s="80"/>
      <c r="BPL267" s="87"/>
      <c r="BPM267" s="89"/>
      <c r="BPN267" s="89"/>
      <c r="BPO267" s="90"/>
      <c r="BPP267" s="90"/>
      <c r="BPQ267" s="89"/>
      <c r="BPR267" s="87"/>
      <c r="BPS267" s="87"/>
      <c r="BPT267" s="88"/>
      <c r="BPU267" s="80"/>
      <c r="BPV267" s="87"/>
      <c r="BPW267" s="89"/>
      <c r="BPX267" s="89"/>
      <c r="BPY267" s="90"/>
      <c r="BPZ267" s="90"/>
      <c r="BQA267" s="89"/>
      <c r="BQB267" s="87"/>
      <c r="BQC267" s="87"/>
      <c r="BQD267" s="88"/>
      <c r="BQE267" s="80"/>
      <c r="BQF267" s="87"/>
      <c r="BQG267" s="89"/>
      <c r="BQH267" s="89"/>
      <c r="BQI267" s="90"/>
      <c r="BQJ267" s="90"/>
      <c r="BQK267" s="89"/>
      <c r="BQL267" s="87"/>
      <c r="BQM267" s="87"/>
      <c r="BQN267" s="88"/>
      <c r="BQO267" s="80"/>
      <c r="BQP267" s="87"/>
      <c r="BQQ267" s="89"/>
      <c r="BQR267" s="89"/>
      <c r="BQS267" s="90"/>
      <c r="BQT267" s="90"/>
      <c r="BQU267" s="89"/>
      <c r="BQV267" s="87"/>
      <c r="BQW267" s="87"/>
      <c r="BQX267" s="88"/>
      <c r="BQY267" s="80"/>
      <c r="BQZ267" s="87"/>
      <c r="BRA267" s="89"/>
      <c r="BRB267" s="89"/>
      <c r="BRC267" s="90"/>
      <c r="BRD267" s="90"/>
      <c r="BRE267" s="89"/>
      <c r="BRF267" s="87"/>
      <c r="BRG267" s="87"/>
      <c r="BRH267" s="88"/>
      <c r="BRI267" s="80"/>
      <c r="BRJ267" s="87"/>
      <c r="BRK267" s="89"/>
      <c r="BRL267" s="89"/>
      <c r="BRM267" s="90"/>
      <c r="BRN267" s="90"/>
      <c r="BRO267" s="89"/>
      <c r="BRP267" s="87"/>
      <c r="BRQ267" s="87"/>
      <c r="BRR267" s="88"/>
      <c r="BRS267" s="80"/>
      <c r="BRT267" s="87"/>
      <c r="BRU267" s="89"/>
      <c r="BRV267" s="89"/>
      <c r="BRW267" s="90"/>
      <c r="BRX267" s="90"/>
      <c r="BRY267" s="89"/>
      <c r="BRZ267" s="87"/>
      <c r="BSA267" s="87"/>
      <c r="BSB267" s="88"/>
      <c r="BSC267" s="80"/>
      <c r="BSD267" s="87"/>
      <c r="BSE267" s="89"/>
      <c r="BSF267" s="89"/>
      <c r="BSG267" s="90"/>
      <c r="BSH267" s="90"/>
      <c r="BSI267" s="89"/>
      <c r="BSJ267" s="87"/>
      <c r="BSK267" s="87"/>
      <c r="BSL267" s="88"/>
      <c r="BSM267" s="80"/>
      <c r="BSN267" s="87"/>
      <c r="BSO267" s="89"/>
      <c r="BSP267" s="89"/>
      <c r="BSQ267" s="90"/>
      <c r="BSR267" s="90"/>
      <c r="BSS267" s="89"/>
      <c r="BST267" s="87"/>
      <c r="BSU267" s="87"/>
      <c r="BSV267" s="88"/>
      <c r="BSW267" s="80"/>
      <c r="BSX267" s="87"/>
      <c r="BSY267" s="89"/>
      <c r="BSZ267" s="89"/>
      <c r="BTA267" s="90"/>
      <c r="BTB267" s="90"/>
      <c r="BTC267" s="89"/>
      <c r="BTD267" s="87"/>
      <c r="BTE267" s="87"/>
      <c r="BTF267" s="88"/>
      <c r="BTG267" s="80"/>
      <c r="BTH267" s="87"/>
      <c r="BTI267" s="89"/>
      <c r="BTJ267" s="89"/>
      <c r="BTK267" s="90"/>
      <c r="BTL267" s="90"/>
      <c r="BTM267" s="89"/>
      <c r="BTN267" s="87"/>
      <c r="BTO267" s="87"/>
      <c r="BTP267" s="88"/>
      <c r="BTQ267" s="80"/>
      <c r="BTR267" s="87"/>
      <c r="BTS267" s="89"/>
      <c r="BTT267" s="89"/>
      <c r="BTU267" s="90"/>
      <c r="BTV267" s="90"/>
      <c r="BTW267" s="89"/>
      <c r="BTX267" s="87"/>
      <c r="BTY267" s="87"/>
      <c r="BTZ267" s="88"/>
      <c r="BUA267" s="80"/>
      <c r="BUB267" s="87"/>
      <c r="BUC267" s="89"/>
      <c r="BUD267" s="89"/>
      <c r="BUE267" s="90"/>
      <c r="BUF267" s="90"/>
      <c r="BUG267" s="89"/>
      <c r="BUH267" s="87"/>
      <c r="BUI267" s="87"/>
      <c r="BUJ267" s="88"/>
      <c r="BUK267" s="80"/>
      <c r="BUL267" s="87"/>
      <c r="BUM267" s="89"/>
      <c r="BUN267" s="89"/>
      <c r="BUO267" s="90"/>
      <c r="BUP267" s="90"/>
      <c r="BUQ267" s="89"/>
      <c r="BUR267" s="87"/>
      <c r="BUS267" s="87"/>
      <c r="BUT267" s="88"/>
      <c r="BUU267" s="80"/>
      <c r="BUV267" s="87"/>
      <c r="BUW267" s="89"/>
      <c r="BUX267" s="89"/>
      <c r="BUY267" s="90"/>
      <c r="BUZ267" s="90"/>
      <c r="BVA267" s="89"/>
      <c r="BVB267" s="87"/>
      <c r="BVC267" s="87"/>
      <c r="BVD267" s="88"/>
      <c r="BVE267" s="80"/>
      <c r="BVF267" s="87"/>
      <c r="BVG267" s="89"/>
      <c r="BVH267" s="89"/>
      <c r="BVI267" s="90"/>
      <c r="BVJ267" s="90"/>
      <c r="BVK267" s="89"/>
      <c r="BVL267" s="87"/>
      <c r="BVM267" s="87"/>
      <c r="BVN267" s="88"/>
      <c r="BVO267" s="80"/>
      <c r="BVP267" s="87"/>
      <c r="BVQ267" s="89"/>
      <c r="BVR267" s="89"/>
      <c r="BVS267" s="90"/>
      <c r="BVT267" s="90"/>
      <c r="BVU267" s="89"/>
      <c r="BVV267" s="87"/>
      <c r="BVW267" s="87"/>
      <c r="BVX267" s="88"/>
      <c r="BVY267" s="80"/>
      <c r="BVZ267" s="87"/>
      <c r="BWA267" s="89"/>
      <c r="BWB267" s="89"/>
      <c r="BWC267" s="90"/>
      <c r="BWD267" s="90"/>
      <c r="BWE267" s="89"/>
      <c r="BWF267" s="87"/>
      <c r="BWG267" s="87"/>
      <c r="BWH267" s="88"/>
      <c r="BWI267" s="80"/>
      <c r="BWJ267" s="87"/>
      <c r="BWK267" s="89"/>
      <c r="BWL267" s="89"/>
      <c r="BWM267" s="90"/>
      <c r="BWN267" s="90"/>
      <c r="BWO267" s="89"/>
      <c r="BWP267" s="87"/>
      <c r="BWQ267" s="87"/>
      <c r="BWR267" s="88"/>
      <c r="BWS267" s="80"/>
      <c r="BWT267" s="87"/>
      <c r="BWU267" s="89"/>
      <c r="BWV267" s="89"/>
      <c r="BWW267" s="90"/>
      <c r="BWX267" s="90"/>
      <c r="BWY267" s="89"/>
      <c r="BWZ267" s="87"/>
      <c r="BXA267" s="87"/>
      <c r="BXB267" s="88"/>
      <c r="BXC267" s="80"/>
      <c r="BXD267" s="87"/>
      <c r="BXE267" s="89"/>
      <c r="BXF267" s="89"/>
      <c r="BXG267" s="90"/>
      <c r="BXH267" s="90"/>
      <c r="BXI267" s="89"/>
      <c r="BXJ267" s="87"/>
      <c r="BXK267" s="87"/>
      <c r="BXL267" s="88"/>
      <c r="BXM267" s="80"/>
      <c r="BXN267" s="87"/>
      <c r="BXO267" s="89"/>
      <c r="BXP267" s="89"/>
      <c r="BXQ267" s="90"/>
      <c r="BXR267" s="90"/>
      <c r="BXS267" s="89"/>
      <c r="BXT267" s="87"/>
      <c r="BXU267" s="87"/>
      <c r="BXV267" s="88"/>
      <c r="BXW267" s="80"/>
      <c r="BXX267" s="87"/>
      <c r="BXY267" s="89"/>
      <c r="BXZ267" s="89"/>
      <c r="BYA267" s="90"/>
      <c r="BYB267" s="90"/>
      <c r="BYC267" s="89"/>
      <c r="BYD267" s="87"/>
      <c r="BYE267" s="87"/>
      <c r="BYF267" s="88"/>
      <c r="BYG267" s="80"/>
      <c r="BYH267" s="87"/>
      <c r="BYI267" s="89"/>
      <c r="BYJ267" s="89"/>
      <c r="BYK267" s="90"/>
      <c r="BYL267" s="90"/>
      <c r="BYM267" s="89"/>
      <c r="BYN267" s="87"/>
      <c r="BYO267" s="87"/>
      <c r="BYP267" s="88"/>
      <c r="BYQ267" s="80"/>
      <c r="BYR267" s="87"/>
      <c r="BYS267" s="89"/>
      <c r="BYT267" s="89"/>
      <c r="BYU267" s="90"/>
      <c r="BYV267" s="90"/>
      <c r="BYW267" s="89"/>
      <c r="BYX267" s="87"/>
      <c r="BYY267" s="87"/>
      <c r="BYZ267" s="88"/>
      <c r="BZA267" s="80"/>
      <c r="BZB267" s="87"/>
      <c r="BZC267" s="89"/>
      <c r="BZD267" s="89"/>
      <c r="BZE267" s="90"/>
      <c r="BZF267" s="90"/>
      <c r="BZG267" s="89"/>
      <c r="BZH267" s="87"/>
      <c r="BZI267" s="87"/>
      <c r="BZJ267" s="88"/>
      <c r="BZK267" s="80"/>
      <c r="BZL267" s="87"/>
      <c r="BZM267" s="89"/>
      <c r="BZN267" s="89"/>
      <c r="BZO267" s="90"/>
      <c r="BZP267" s="90"/>
      <c r="BZQ267" s="89"/>
      <c r="BZR267" s="87"/>
      <c r="BZS267" s="87"/>
      <c r="BZT267" s="88"/>
      <c r="BZU267" s="80"/>
      <c r="BZV267" s="87"/>
      <c r="BZW267" s="89"/>
      <c r="BZX267" s="89"/>
      <c r="BZY267" s="90"/>
      <c r="BZZ267" s="90"/>
      <c r="CAA267" s="89"/>
      <c r="CAB267" s="87"/>
      <c r="CAC267" s="87"/>
      <c r="CAD267" s="88"/>
      <c r="CAE267" s="80"/>
      <c r="CAF267" s="87"/>
      <c r="CAG267" s="89"/>
      <c r="CAH267" s="89"/>
      <c r="CAI267" s="90"/>
      <c r="CAJ267" s="90"/>
      <c r="CAK267" s="89"/>
      <c r="CAL267" s="87"/>
      <c r="CAM267" s="87"/>
      <c r="CAN267" s="88"/>
      <c r="CAO267" s="80"/>
      <c r="CAP267" s="87"/>
      <c r="CAQ267" s="89"/>
      <c r="CAR267" s="89"/>
      <c r="CAS267" s="90"/>
      <c r="CAT267" s="90"/>
      <c r="CAU267" s="89"/>
      <c r="CAV267" s="87"/>
      <c r="CAW267" s="87"/>
      <c r="CAX267" s="88"/>
      <c r="CAY267" s="80"/>
      <c r="CAZ267" s="87"/>
      <c r="CBA267" s="89"/>
      <c r="CBB267" s="89"/>
      <c r="CBC267" s="90"/>
      <c r="CBD267" s="90"/>
      <c r="CBE267" s="89"/>
      <c r="CBF267" s="87"/>
      <c r="CBG267" s="87"/>
      <c r="CBH267" s="88"/>
      <c r="CBI267" s="80"/>
      <c r="CBJ267" s="87"/>
      <c r="CBK267" s="89"/>
      <c r="CBL267" s="89"/>
      <c r="CBM267" s="90"/>
      <c r="CBN267" s="90"/>
      <c r="CBO267" s="89"/>
      <c r="CBP267" s="87"/>
      <c r="CBQ267" s="87"/>
      <c r="CBR267" s="88"/>
      <c r="CBS267" s="80"/>
      <c r="CBT267" s="87"/>
      <c r="CBU267" s="89"/>
      <c r="CBV267" s="89"/>
      <c r="CBW267" s="90"/>
      <c r="CBX267" s="90"/>
      <c r="CBY267" s="89"/>
      <c r="CBZ267" s="87"/>
      <c r="CCA267" s="87"/>
      <c r="CCB267" s="88"/>
      <c r="CCC267" s="80"/>
      <c r="CCD267" s="87"/>
      <c r="CCE267" s="89"/>
      <c r="CCF267" s="89"/>
      <c r="CCG267" s="90"/>
      <c r="CCH267" s="90"/>
      <c r="CCI267" s="89"/>
      <c r="CCJ267" s="87"/>
      <c r="CCK267" s="87"/>
      <c r="CCL267" s="88"/>
      <c r="CCM267" s="80"/>
      <c r="CCN267" s="87"/>
      <c r="CCO267" s="89"/>
      <c r="CCP267" s="89"/>
      <c r="CCQ267" s="90"/>
      <c r="CCR267" s="90"/>
      <c r="CCS267" s="89"/>
      <c r="CCT267" s="87"/>
      <c r="CCU267" s="87"/>
      <c r="CCV267" s="88"/>
      <c r="CCW267" s="80"/>
      <c r="CCX267" s="87"/>
      <c r="CCY267" s="89"/>
      <c r="CCZ267" s="89"/>
      <c r="CDA267" s="90"/>
      <c r="CDB267" s="90"/>
      <c r="CDC267" s="89"/>
      <c r="CDD267" s="87"/>
      <c r="CDE267" s="87"/>
      <c r="CDF267" s="88"/>
      <c r="CDG267" s="80"/>
      <c r="CDH267" s="87"/>
      <c r="CDI267" s="89"/>
      <c r="CDJ267" s="89"/>
      <c r="CDK267" s="90"/>
      <c r="CDL267" s="90"/>
      <c r="CDM267" s="89"/>
      <c r="CDN267" s="87"/>
      <c r="CDO267" s="87"/>
      <c r="CDP267" s="88"/>
      <c r="CDQ267" s="80"/>
      <c r="CDR267" s="87"/>
      <c r="CDS267" s="89"/>
      <c r="CDT267" s="89"/>
      <c r="CDU267" s="90"/>
      <c r="CDV267" s="90"/>
      <c r="CDW267" s="89"/>
      <c r="CDX267" s="87"/>
      <c r="CDY267" s="87"/>
      <c r="CDZ267" s="88"/>
      <c r="CEA267" s="80"/>
      <c r="CEB267" s="87"/>
      <c r="CEC267" s="89"/>
      <c r="CED267" s="89"/>
      <c r="CEE267" s="90"/>
      <c r="CEF267" s="90"/>
      <c r="CEG267" s="89"/>
      <c r="CEH267" s="87"/>
      <c r="CEI267" s="87"/>
      <c r="CEJ267" s="88"/>
      <c r="CEK267" s="80"/>
      <c r="CEL267" s="87"/>
      <c r="CEM267" s="89"/>
      <c r="CEN267" s="89"/>
      <c r="CEO267" s="90"/>
      <c r="CEP267" s="90"/>
      <c r="CEQ267" s="89"/>
      <c r="CER267" s="87"/>
      <c r="CES267" s="87"/>
      <c r="CET267" s="88"/>
      <c r="CEU267" s="80"/>
      <c r="CEV267" s="87"/>
      <c r="CEW267" s="89"/>
      <c r="CEX267" s="89"/>
      <c r="CEY267" s="90"/>
      <c r="CEZ267" s="90"/>
      <c r="CFA267" s="89"/>
      <c r="CFB267" s="87"/>
      <c r="CFC267" s="87"/>
      <c r="CFD267" s="88"/>
      <c r="CFE267" s="80"/>
      <c r="CFF267" s="87"/>
      <c r="CFG267" s="89"/>
      <c r="CFH267" s="89"/>
      <c r="CFI267" s="90"/>
      <c r="CFJ267" s="90"/>
      <c r="CFK267" s="89"/>
      <c r="CFL267" s="87"/>
      <c r="CFM267" s="87"/>
      <c r="CFN267" s="88"/>
      <c r="CFO267" s="80"/>
      <c r="CFP267" s="87"/>
      <c r="CFQ267" s="89"/>
      <c r="CFR267" s="89"/>
      <c r="CFS267" s="90"/>
      <c r="CFT267" s="90"/>
      <c r="CFU267" s="89"/>
      <c r="CFV267" s="87"/>
      <c r="CFW267" s="87"/>
      <c r="CFX267" s="88"/>
      <c r="CFY267" s="80"/>
      <c r="CFZ267" s="87"/>
      <c r="CGA267" s="89"/>
      <c r="CGB267" s="89"/>
      <c r="CGC267" s="90"/>
      <c r="CGD267" s="90"/>
      <c r="CGE267" s="89"/>
      <c r="CGF267" s="87"/>
      <c r="CGG267" s="87"/>
      <c r="CGH267" s="88"/>
      <c r="CGI267" s="80"/>
      <c r="CGJ267" s="87"/>
      <c r="CGK267" s="89"/>
      <c r="CGL267" s="89"/>
      <c r="CGM267" s="90"/>
      <c r="CGN267" s="90"/>
      <c r="CGO267" s="89"/>
      <c r="CGP267" s="87"/>
      <c r="CGQ267" s="87"/>
      <c r="CGR267" s="88"/>
      <c r="CGS267" s="80"/>
      <c r="CGT267" s="87"/>
      <c r="CGU267" s="89"/>
      <c r="CGV267" s="89"/>
      <c r="CGW267" s="90"/>
      <c r="CGX267" s="90"/>
      <c r="CGY267" s="89"/>
      <c r="CGZ267" s="87"/>
      <c r="CHA267" s="87"/>
      <c r="CHB267" s="88"/>
      <c r="CHC267" s="80"/>
      <c r="CHD267" s="87"/>
      <c r="CHE267" s="89"/>
      <c r="CHF267" s="89"/>
      <c r="CHG267" s="90"/>
      <c r="CHH267" s="90"/>
      <c r="CHI267" s="89"/>
      <c r="CHJ267" s="87"/>
      <c r="CHK267" s="87"/>
      <c r="CHL267" s="88"/>
      <c r="CHM267" s="80"/>
      <c r="CHN267" s="87"/>
      <c r="CHO267" s="89"/>
      <c r="CHP267" s="89"/>
      <c r="CHQ267" s="90"/>
      <c r="CHR267" s="90"/>
      <c r="CHS267" s="89"/>
      <c r="CHT267" s="87"/>
      <c r="CHU267" s="87"/>
      <c r="CHV267" s="88"/>
      <c r="CHW267" s="80"/>
      <c r="CHX267" s="87"/>
      <c r="CHY267" s="89"/>
      <c r="CHZ267" s="89"/>
      <c r="CIA267" s="90"/>
      <c r="CIB267" s="90"/>
      <c r="CIC267" s="89"/>
      <c r="CID267" s="87"/>
      <c r="CIE267" s="87"/>
      <c r="CIF267" s="88"/>
      <c r="CIG267" s="80"/>
      <c r="CIH267" s="87"/>
      <c r="CII267" s="89"/>
      <c r="CIJ267" s="89"/>
      <c r="CIK267" s="90"/>
      <c r="CIL267" s="90"/>
      <c r="CIM267" s="89"/>
      <c r="CIN267" s="87"/>
      <c r="CIO267" s="87"/>
      <c r="CIP267" s="88"/>
      <c r="CIQ267" s="80"/>
      <c r="CIR267" s="87"/>
      <c r="CIS267" s="89"/>
      <c r="CIT267" s="89"/>
      <c r="CIU267" s="90"/>
      <c r="CIV267" s="90"/>
      <c r="CIW267" s="89"/>
      <c r="CIX267" s="87"/>
      <c r="CIY267" s="87"/>
      <c r="CIZ267" s="88"/>
      <c r="CJA267" s="80"/>
      <c r="CJB267" s="87"/>
      <c r="CJC267" s="89"/>
      <c r="CJD267" s="89"/>
      <c r="CJE267" s="90"/>
      <c r="CJF267" s="90"/>
      <c r="CJG267" s="89"/>
      <c r="CJH267" s="87"/>
      <c r="CJI267" s="87"/>
      <c r="CJJ267" s="88"/>
      <c r="CJK267" s="80"/>
      <c r="CJL267" s="87"/>
      <c r="CJM267" s="89"/>
      <c r="CJN267" s="89"/>
      <c r="CJO267" s="90"/>
      <c r="CJP267" s="90"/>
      <c r="CJQ267" s="89"/>
      <c r="CJR267" s="87"/>
      <c r="CJS267" s="87"/>
      <c r="CJT267" s="88"/>
      <c r="CJU267" s="80"/>
      <c r="CJV267" s="87"/>
      <c r="CJW267" s="89"/>
      <c r="CJX267" s="89"/>
      <c r="CJY267" s="90"/>
      <c r="CJZ267" s="90"/>
      <c r="CKA267" s="89"/>
      <c r="CKB267" s="87"/>
      <c r="CKC267" s="87"/>
      <c r="CKD267" s="88"/>
      <c r="CKE267" s="80"/>
      <c r="CKF267" s="87"/>
      <c r="CKG267" s="89"/>
      <c r="CKH267" s="89"/>
      <c r="CKI267" s="90"/>
      <c r="CKJ267" s="90"/>
      <c r="CKK267" s="89"/>
      <c r="CKL267" s="87"/>
      <c r="CKM267" s="87"/>
      <c r="CKN267" s="88"/>
      <c r="CKO267" s="80"/>
      <c r="CKP267" s="87"/>
      <c r="CKQ267" s="89"/>
      <c r="CKR267" s="89"/>
      <c r="CKS267" s="90"/>
      <c r="CKT267" s="90"/>
      <c r="CKU267" s="89"/>
      <c r="CKV267" s="87"/>
      <c r="CKW267" s="87"/>
      <c r="CKX267" s="88"/>
      <c r="CKY267" s="80"/>
      <c r="CKZ267" s="87"/>
      <c r="CLA267" s="89"/>
      <c r="CLB267" s="89"/>
      <c r="CLC267" s="90"/>
      <c r="CLD267" s="90"/>
      <c r="CLE267" s="89"/>
      <c r="CLF267" s="87"/>
      <c r="CLG267" s="87"/>
      <c r="CLH267" s="88"/>
      <c r="CLI267" s="80"/>
      <c r="CLJ267" s="87"/>
      <c r="CLK267" s="89"/>
      <c r="CLL267" s="89"/>
      <c r="CLM267" s="90"/>
      <c r="CLN267" s="90"/>
      <c r="CLO267" s="89"/>
      <c r="CLP267" s="87"/>
      <c r="CLQ267" s="87"/>
      <c r="CLR267" s="88"/>
      <c r="CLS267" s="80"/>
      <c r="CLT267" s="87"/>
      <c r="CLU267" s="89"/>
      <c r="CLV267" s="89"/>
      <c r="CLW267" s="90"/>
      <c r="CLX267" s="90"/>
      <c r="CLY267" s="89"/>
      <c r="CLZ267" s="87"/>
      <c r="CMA267" s="87"/>
      <c r="CMB267" s="88"/>
      <c r="CMC267" s="80"/>
      <c r="CMD267" s="87"/>
      <c r="CME267" s="89"/>
      <c r="CMF267" s="89"/>
      <c r="CMG267" s="90"/>
      <c r="CMH267" s="90"/>
      <c r="CMI267" s="89"/>
      <c r="CMJ267" s="87"/>
      <c r="CMK267" s="87"/>
      <c r="CML267" s="88"/>
      <c r="CMM267" s="80"/>
      <c r="CMN267" s="87"/>
      <c r="CMO267" s="89"/>
      <c r="CMP267" s="89"/>
      <c r="CMQ267" s="90"/>
      <c r="CMR267" s="90"/>
      <c r="CMS267" s="89"/>
      <c r="CMT267" s="87"/>
      <c r="CMU267" s="87"/>
      <c r="CMV267" s="88"/>
      <c r="CMW267" s="80"/>
      <c r="CMX267" s="87"/>
      <c r="CMY267" s="89"/>
      <c r="CMZ267" s="89"/>
      <c r="CNA267" s="90"/>
      <c r="CNB267" s="90"/>
      <c r="CNC267" s="89"/>
      <c r="CND267" s="87"/>
      <c r="CNE267" s="87"/>
      <c r="CNF267" s="88"/>
      <c r="CNG267" s="80"/>
      <c r="CNH267" s="87"/>
      <c r="CNI267" s="89"/>
      <c r="CNJ267" s="89"/>
      <c r="CNK267" s="90"/>
      <c r="CNL267" s="90"/>
      <c r="CNM267" s="89"/>
      <c r="CNN267" s="87"/>
      <c r="CNO267" s="87"/>
      <c r="CNP267" s="88"/>
      <c r="CNQ267" s="80"/>
      <c r="CNR267" s="87"/>
      <c r="CNS267" s="89"/>
      <c r="CNT267" s="89"/>
      <c r="CNU267" s="90"/>
      <c r="CNV267" s="90"/>
      <c r="CNW267" s="89"/>
      <c r="CNX267" s="87"/>
      <c r="CNY267" s="87"/>
      <c r="CNZ267" s="88"/>
      <c r="COA267" s="80"/>
      <c r="COB267" s="87"/>
      <c r="COC267" s="89"/>
      <c r="COD267" s="89"/>
      <c r="COE267" s="90"/>
      <c r="COF267" s="90"/>
      <c r="COG267" s="89"/>
      <c r="COH267" s="87"/>
      <c r="COI267" s="87"/>
      <c r="COJ267" s="88"/>
      <c r="COK267" s="80"/>
      <c r="COL267" s="87"/>
      <c r="COM267" s="89"/>
      <c r="CON267" s="89"/>
      <c r="COO267" s="90"/>
      <c r="COP267" s="90"/>
      <c r="COQ267" s="89"/>
      <c r="COR267" s="87"/>
      <c r="COS267" s="87"/>
      <c r="COT267" s="88"/>
      <c r="COU267" s="80"/>
      <c r="COV267" s="87"/>
      <c r="COW267" s="89"/>
      <c r="COX267" s="89"/>
      <c r="COY267" s="90"/>
      <c r="COZ267" s="90"/>
      <c r="CPA267" s="89"/>
      <c r="CPB267" s="87"/>
      <c r="CPC267" s="87"/>
      <c r="CPD267" s="88"/>
      <c r="CPE267" s="80"/>
      <c r="CPF267" s="87"/>
      <c r="CPG267" s="89"/>
      <c r="CPH267" s="89"/>
      <c r="CPI267" s="90"/>
      <c r="CPJ267" s="90"/>
      <c r="CPK267" s="89"/>
      <c r="CPL267" s="87"/>
      <c r="CPM267" s="87"/>
      <c r="CPN267" s="88"/>
      <c r="CPO267" s="80"/>
      <c r="CPP267" s="87"/>
      <c r="CPQ267" s="89"/>
      <c r="CPR267" s="89"/>
      <c r="CPS267" s="90"/>
      <c r="CPT267" s="90"/>
      <c r="CPU267" s="89"/>
      <c r="CPV267" s="87"/>
      <c r="CPW267" s="87"/>
      <c r="CPX267" s="88"/>
      <c r="CPY267" s="80"/>
      <c r="CPZ267" s="87"/>
      <c r="CQA267" s="89"/>
      <c r="CQB267" s="89"/>
      <c r="CQC267" s="90"/>
      <c r="CQD267" s="90"/>
      <c r="CQE267" s="89"/>
      <c r="CQF267" s="87"/>
      <c r="CQG267" s="87"/>
      <c r="CQH267" s="88"/>
      <c r="CQI267" s="80"/>
      <c r="CQJ267" s="87"/>
      <c r="CQK267" s="89"/>
      <c r="CQL267" s="89"/>
      <c r="CQM267" s="90"/>
      <c r="CQN267" s="90"/>
      <c r="CQO267" s="89"/>
      <c r="CQP267" s="87"/>
      <c r="CQQ267" s="87"/>
      <c r="CQR267" s="88"/>
      <c r="CQS267" s="80"/>
      <c r="CQT267" s="87"/>
      <c r="CQU267" s="89"/>
      <c r="CQV267" s="89"/>
      <c r="CQW267" s="90"/>
      <c r="CQX267" s="90"/>
      <c r="CQY267" s="89"/>
      <c r="CQZ267" s="87"/>
      <c r="CRA267" s="87"/>
      <c r="CRB267" s="88"/>
      <c r="CRC267" s="80"/>
      <c r="CRD267" s="87"/>
      <c r="CRE267" s="89"/>
      <c r="CRF267" s="89"/>
      <c r="CRG267" s="90"/>
      <c r="CRH267" s="90"/>
      <c r="CRI267" s="89"/>
      <c r="CRJ267" s="87"/>
      <c r="CRK267" s="87"/>
      <c r="CRL267" s="88"/>
      <c r="CRM267" s="80"/>
      <c r="CRN267" s="87"/>
      <c r="CRO267" s="89"/>
      <c r="CRP267" s="89"/>
      <c r="CRQ267" s="90"/>
      <c r="CRR267" s="90"/>
      <c r="CRS267" s="89"/>
      <c r="CRT267" s="87"/>
      <c r="CRU267" s="87"/>
      <c r="CRV267" s="88"/>
      <c r="CRW267" s="80"/>
      <c r="CRX267" s="87"/>
      <c r="CRY267" s="89"/>
      <c r="CRZ267" s="89"/>
      <c r="CSA267" s="90"/>
      <c r="CSB267" s="90"/>
      <c r="CSC267" s="89"/>
      <c r="CSD267" s="87"/>
      <c r="CSE267" s="87"/>
      <c r="CSF267" s="88"/>
      <c r="CSG267" s="80"/>
      <c r="CSH267" s="87"/>
      <c r="CSI267" s="89"/>
      <c r="CSJ267" s="89"/>
      <c r="CSK267" s="90"/>
      <c r="CSL267" s="90"/>
      <c r="CSM267" s="89"/>
      <c r="CSN267" s="87"/>
      <c r="CSO267" s="87"/>
      <c r="CSP267" s="88"/>
      <c r="CSQ267" s="80"/>
      <c r="CSR267" s="87"/>
      <c r="CSS267" s="89"/>
      <c r="CST267" s="89"/>
      <c r="CSU267" s="90"/>
      <c r="CSV267" s="90"/>
      <c r="CSW267" s="89"/>
      <c r="CSX267" s="87"/>
      <c r="CSY267" s="87"/>
      <c r="CSZ267" s="88"/>
      <c r="CTA267" s="80"/>
      <c r="CTB267" s="87"/>
      <c r="CTC267" s="89"/>
      <c r="CTD267" s="89"/>
      <c r="CTE267" s="90"/>
      <c r="CTF267" s="90"/>
      <c r="CTG267" s="89"/>
      <c r="CTH267" s="87"/>
      <c r="CTI267" s="87"/>
      <c r="CTJ267" s="88"/>
      <c r="CTK267" s="80"/>
      <c r="CTL267" s="87"/>
      <c r="CTM267" s="89"/>
      <c r="CTN267" s="89"/>
      <c r="CTO267" s="90"/>
      <c r="CTP267" s="90"/>
      <c r="CTQ267" s="89"/>
      <c r="CTR267" s="87"/>
      <c r="CTS267" s="87"/>
      <c r="CTT267" s="88"/>
      <c r="CTU267" s="80"/>
      <c r="CTV267" s="87"/>
      <c r="CTW267" s="89"/>
      <c r="CTX267" s="89"/>
      <c r="CTY267" s="90"/>
      <c r="CTZ267" s="90"/>
      <c r="CUA267" s="89"/>
      <c r="CUB267" s="87"/>
      <c r="CUC267" s="87"/>
      <c r="CUD267" s="88"/>
      <c r="CUE267" s="80"/>
      <c r="CUF267" s="87"/>
      <c r="CUG267" s="89"/>
      <c r="CUH267" s="89"/>
      <c r="CUI267" s="90"/>
      <c r="CUJ267" s="90"/>
      <c r="CUK267" s="89"/>
      <c r="CUL267" s="87"/>
      <c r="CUM267" s="87"/>
      <c r="CUN267" s="88"/>
      <c r="CUO267" s="80"/>
      <c r="CUP267" s="87"/>
      <c r="CUQ267" s="89"/>
      <c r="CUR267" s="89"/>
      <c r="CUS267" s="90"/>
      <c r="CUT267" s="90"/>
      <c r="CUU267" s="89"/>
      <c r="CUV267" s="87"/>
      <c r="CUW267" s="87"/>
      <c r="CUX267" s="88"/>
      <c r="CUY267" s="80"/>
      <c r="CUZ267" s="87"/>
      <c r="CVA267" s="89"/>
      <c r="CVB267" s="89"/>
      <c r="CVC267" s="90"/>
      <c r="CVD267" s="90"/>
      <c r="CVE267" s="89"/>
      <c r="CVF267" s="87"/>
      <c r="CVG267" s="87"/>
      <c r="CVH267" s="88"/>
      <c r="CVI267" s="80"/>
      <c r="CVJ267" s="87"/>
      <c r="CVK267" s="89"/>
      <c r="CVL267" s="89"/>
      <c r="CVM267" s="90"/>
      <c r="CVN267" s="90"/>
      <c r="CVO267" s="89"/>
      <c r="CVP267" s="87"/>
      <c r="CVQ267" s="87"/>
      <c r="CVR267" s="88"/>
      <c r="CVS267" s="80"/>
      <c r="CVT267" s="87"/>
      <c r="CVU267" s="89"/>
      <c r="CVV267" s="89"/>
      <c r="CVW267" s="90"/>
      <c r="CVX267" s="90"/>
      <c r="CVY267" s="89"/>
      <c r="CVZ267" s="87"/>
      <c r="CWA267" s="87"/>
      <c r="CWB267" s="88"/>
      <c r="CWC267" s="80"/>
      <c r="CWD267" s="87"/>
      <c r="CWE267" s="89"/>
      <c r="CWF267" s="89"/>
      <c r="CWG267" s="90"/>
      <c r="CWH267" s="90"/>
      <c r="CWI267" s="89"/>
      <c r="CWJ267" s="87"/>
      <c r="CWK267" s="87"/>
      <c r="CWL267" s="88"/>
      <c r="CWM267" s="80"/>
      <c r="CWN267" s="87"/>
      <c r="CWO267" s="89"/>
      <c r="CWP267" s="89"/>
      <c r="CWQ267" s="90"/>
      <c r="CWR267" s="90"/>
      <c r="CWS267" s="89"/>
      <c r="CWT267" s="87"/>
      <c r="CWU267" s="87"/>
      <c r="CWV267" s="88"/>
      <c r="CWW267" s="80"/>
      <c r="CWX267" s="87"/>
      <c r="CWY267" s="89"/>
      <c r="CWZ267" s="89"/>
      <c r="CXA267" s="90"/>
      <c r="CXB267" s="90"/>
      <c r="CXC267" s="89"/>
      <c r="CXD267" s="87"/>
      <c r="CXE267" s="87"/>
      <c r="CXF267" s="88"/>
      <c r="CXG267" s="80"/>
      <c r="CXH267" s="87"/>
      <c r="CXI267" s="89"/>
      <c r="CXJ267" s="89"/>
      <c r="CXK267" s="90"/>
      <c r="CXL267" s="90"/>
      <c r="CXM267" s="89"/>
      <c r="CXN267" s="87"/>
      <c r="CXO267" s="87"/>
      <c r="CXP267" s="88"/>
      <c r="CXQ267" s="80"/>
      <c r="CXR267" s="87"/>
      <c r="CXS267" s="89"/>
      <c r="CXT267" s="89"/>
      <c r="CXU267" s="90"/>
      <c r="CXV267" s="90"/>
      <c r="CXW267" s="89"/>
      <c r="CXX267" s="87"/>
      <c r="CXY267" s="87"/>
      <c r="CXZ267" s="88"/>
      <c r="CYA267" s="80"/>
      <c r="CYB267" s="87"/>
      <c r="CYC267" s="89"/>
      <c r="CYD267" s="89"/>
      <c r="CYE267" s="90"/>
      <c r="CYF267" s="90"/>
      <c r="CYG267" s="89"/>
      <c r="CYH267" s="87"/>
      <c r="CYI267" s="87"/>
      <c r="CYJ267" s="88"/>
      <c r="CYK267" s="80"/>
      <c r="CYL267" s="87"/>
      <c r="CYM267" s="89"/>
      <c r="CYN267" s="89"/>
      <c r="CYO267" s="90"/>
      <c r="CYP267" s="90"/>
      <c r="CYQ267" s="89"/>
      <c r="CYR267" s="87"/>
      <c r="CYS267" s="87"/>
      <c r="CYT267" s="88"/>
      <c r="CYU267" s="80"/>
      <c r="CYV267" s="87"/>
      <c r="CYW267" s="89"/>
      <c r="CYX267" s="89"/>
      <c r="CYY267" s="90"/>
      <c r="CYZ267" s="90"/>
      <c r="CZA267" s="89"/>
      <c r="CZB267" s="87"/>
      <c r="CZC267" s="87"/>
      <c r="CZD267" s="88"/>
      <c r="CZE267" s="80"/>
      <c r="CZF267" s="87"/>
      <c r="CZG267" s="89"/>
      <c r="CZH267" s="89"/>
      <c r="CZI267" s="90"/>
      <c r="CZJ267" s="90"/>
      <c r="CZK267" s="89"/>
      <c r="CZL267" s="87"/>
      <c r="CZM267" s="87"/>
      <c r="CZN267" s="88"/>
      <c r="CZO267" s="80"/>
      <c r="CZP267" s="87"/>
      <c r="CZQ267" s="89"/>
      <c r="CZR267" s="89"/>
      <c r="CZS267" s="90"/>
      <c r="CZT267" s="90"/>
      <c r="CZU267" s="89"/>
      <c r="CZV267" s="87"/>
      <c r="CZW267" s="87"/>
      <c r="CZX267" s="88"/>
      <c r="CZY267" s="80"/>
      <c r="CZZ267" s="87"/>
      <c r="DAA267" s="89"/>
      <c r="DAB267" s="89"/>
      <c r="DAC267" s="90"/>
      <c r="DAD267" s="90"/>
      <c r="DAE267" s="89"/>
      <c r="DAF267" s="87"/>
      <c r="DAG267" s="87"/>
      <c r="DAH267" s="88"/>
      <c r="DAI267" s="80"/>
      <c r="DAJ267" s="87"/>
      <c r="DAK267" s="89"/>
      <c r="DAL267" s="89"/>
      <c r="DAM267" s="90"/>
      <c r="DAN267" s="90"/>
      <c r="DAO267" s="89"/>
      <c r="DAP267" s="87"/>
      <c r="DAQ267" s="87"/>
      <c r="DAR267" s="88"/>
      <c r="DAS267" s="80"/>
      <c r="DAT267" s="87"/>
      <c r="DAU267" s="89"/>
      <c r="DAV267" s="89"/>
      <c r="DAW267" s="90"/>
      <c r="DAX267" s="90"/>
      <c r="DAY267" s="89"/>
      <c r="DAZ267" s="87"/>
      <c r="DBA267" s="87"/>
      <c r="DBB267" s="88"/>
      <c r="DBC267" s="80"/>
      <c r="DBD267" s="87"/>
      <c r="DBE267" s="89"/>
      <c r="DBF267" s="89"/>
      <c r="DBG267" s="90"/>
      <c r="DBH267" s="90"/>
      <c r="DBI267" s="89"/>
      <c r="DBJ267" s="87"/>
      <c r="DBK267" s="87"/>
      <c r="DBL267" s="88"/>
      <c r="DBM267" s="80"/>
      <c r="DBN267" s="87"/>
      <c r="DBO267" s="89"/>
      <c r="DBP267" s="89"/>
      <c r="DBQ267" s="90"/>
      <c r="DBR267" s="90"/>
      <c r="DBS267" s="89"/>
      <c r="DBT267" s="87"/>
      <c r="DBU267" s="87"/>
      <c r="DBV267" s="88"/>
      <c r="DBW267" s="80"/>
      <c r="DBX267" s="87"/>
      <c r="DBY267" s="89"/>
      <c r="DBZ267" s="89"/>
      <c r="DCA267" s="90"/>
      <c r="DCB267" s="90"/>
      <c r="DCC267" s="89"/>
      <c r="DCD267" s="87"/>
      <c r="DCE267" s="87"/>
      <c r="DCF267" s="88"/>
      <c r="DCG267" s="80"/>
      <c r="DCH267" s="87"/>
      <c r="DCI267" s="89"/>
      <c r="DCJ267" s="89"/>
      <c r="DCK267" s="90"/>
      <c r="DCL267" s="90"/>
      <c r="DCM267" s="89"/>
      <c r="DCN267" s="87"/>
      <c r="DCO267" s="87"/>
      <c r="DCP267" s="88"/>
      <c r="DCQ267" s="80"/>
      <c r="DCR267" s="87"/>
      <c r="DCS267" s="89"/>
      <c r="DCT267" s="89"/>
      <c r="DCU267" s="90"/>
      <c r="DCV267" s="90"/>
      <c r="DCW267" s="89"/>
      <c r="DCX267" s="87"/>
      <c r="DCY267" s="87"/>
      <c r="DCZ267" s="88"/>
      <c r="DDA267" s="80"/>
      <c r="DDB267" s="87"/>
      <c r="DDC267" s="89"/>
      <c r="DDD267" s="89"/>
      <c r="DDE267" s="90"/>
      <c r="DDF267" s="90"/>
      <c r="DDG267" s="89"/>
      <c r="DDH267" s="87"/>
      <c r="DDI267" s="87"/>
      <c r="DDJ267" s="88"/>
      <c r="DDK267" s="80"/>
      <c r="DDL267" s="87"/>
      <c r="DDM267" s="89"/>
      <c r="DDN267" s="89"/>
      <c r="DDO267" s="90"/>
      <c r="DDP267" s="90"/>
      <c r="DDQ267" s="89"/>
      <c r="DDR267" s="87"/>
      <c r="DDS267" s="87"/>
      <c r="DDT267" s="88"/>
      <c r="DDU267" s="80"/>
      <c r="DDV267" s="87"/>
      <c r="DDW267" s="89"/>
      <c r="DDX267" s="89"/>
      <c r="DDY267" s="90"/>
      <c r="DDZ267" s="90"/>
      <c r="DEA267" s="89"/>
      <c r="DEB267" s="87"/>
      <c r="DEC267" s="87"/>
      <c r="DED267" s="88"/>
      <c r="DEE267" s="80"/>
      <c r="DEF267" s="87"/>
      <c r="DEG267" s="89"/>
      <c r="DEH267" s="89"/>
      <c r="DEI267" s="90"/>
      <c r="DEJ267" s="90"/>
      <c r="DEK267" s="89"/>
      <c r="DEL267" s="87"/>
      <c r="DEM267" s="87"/>
      <c r="DEN267" s="88"/>
      <c r="DEO267" s="80"/>
      <c r="DEP267" s="87"/>
      <c r="DEQ267" s="89"/>
      <c r="DER267" s="89"/>
      <c r="DES267" s="90"/>
      <c r="DET267" s="90"/>
      <c r="DEU267" s="89"/>
      <c r="DEV267" s="87"/>
      <c r="DEW267" s="87"/>
      <c r="DEX267" s="88"/>
      <c r="DEY267" s="80"/>
      <c r="DEZ267" s="87"/>
      <c r="DFA267" s="89"/>
      <c r="DFB267" s="89"/>
      <c r="DFC267" s="90"/>
      <c r="DFD267" s="90"/>
      <c r="DFE267" s="89"/>
      <c r="DFF267" s="87"/>
      <c r="DFG267" s="87"/>
      <c r="DFH267" s="88"/>
      <c r="DFI267" s="80"/>
      <c r="DFJ267" s="87"/>
      <c r="DFK267" s="89"/>
      <c r="DFL267" s="89"/>
      <c r="DFM267" s="90"/>
      <c r="DFN267" s="90"/>
      <c r="DFO267" s="89"/>
      <c r="DFP267" s="87"/>
      <c r="DFQ267" s="87"/>
      <c r="DFR267" s="88"/>
      <c r="DFS267" s="80"/>
      <c r="DFT267" s="87"/>
      <c r="DFU267" s="89"/>
      <c r="DFV267" s="89"/>
      <c r="DFW267" s="90"/>
      <c r="DFX267" s="90"/>
      <c r="DFY267" s="89"/>
      <c r="DFZ267" s="87"/>
      <c r="DGA267" s="87"/>
      <c r="DGB267" s="88"/>
      <c r="DGC267" s="80"/>
      <c r="DGD267" s="87"/>
      <c r="DGE267" s="89"/>
      <c r="DGF267" s="89"/>
      <c r="DGG267" s="90"/>
      <c r="DGH267" s="90"/>
      <c r="DGI267" s="89"/>
      <c r="DGJ267" s="87"/>
      <c r="DGK267" s="87"/>
      <c r="DGL267" s="88"/>
      <c r="DGM267" s="80"/>
      <c r="DGN267" s="87"/>
      <c r="DGO267" s="89"/>
      <c r="DGP267" s="89"/>
      <c r="DGQ267" s="90"/>
      <c r="DGR267" s="90"/>
      <c r="DGS267" s="89"/>
      <c r="DGT267" s="87"/>
      <c r="DGU267" s="87"/>
      <c r="DGV267" s="88"/>
      <c r="DGW267" s="80"/>
      <c r="DGX267" s="87"/>
      <c r="DGY267" s="89"/>
      <c r="DGZ267" s="89"/>
      <c r="DHA267" s="90"/>
      <c r="DHB267" s="90"/>
      <c r="DHC267" s="89"/>
      <c r="DHD267" s="87"/>
      <c r="DHE267" s="87"/>
      <c r="DHF267" s="88"/>
      <c r="DHG267" s="80"/>
      <c r="DHH267" s="87"/>
      <c r="DHI267" s="89"/>
      <c r="DHJ267" s="89"/>
      <c r="DHK267" s="90"/>
      <c r="DHL267" s="90"/>
      <c r="DHM267" s="89"/>
      <c r="DHN267" s="87"/>
      <c r="DHO267" s="87"/>
      <c r="DHP267" s="88"/>
      <c r="DHQ267" s="80"/>
      <c r="DHR267" s="87"/>
      <c r="DHS267" s="89"/>
      <c r="DHT267" s="89"/>
      <c r="DHU267" s="90"/>
      <c r="DHV267" s="90"/>
      <c r="DHW267" s="89"/>
      <c r="DHX267" s="87"/>
      <c r="DHY267" s="87"/>
      <c r="DHZ267" s="88"/>
      <c r="DIA267" s="80"/>
      <c r="DIB267" s="87"/>
      <c r="DIC267" s="89"/>
      <c r="DID267" s="89"/>
      <c r="DIE267" s="90"/>
      <c r="DIF267" s="90"/>
      <c r="DIG267" s="89"/>
      <c r="DIH267" s="87"/>
      <c r="DII267" s="87"/>
      <c r="DIJ267" s="88"/>
      <c r="DIK267" s="80"/>
      <c r="DIL267" s="87"/>
      <c r="DIM267" s="89"/>
      <c r="DIN267" s="89"/>
      <c r="DIO267" s="90"/>
      <c r="DIP267" s="90"/>
      <c r="DIQ267" s="89"/>
      <c r="DIR267" s="87"/>
      <c r="DIS267" s="87"/>
      <c r="DIT267" s="88"/>
      <c r="DIU267" s="80"/>
      <c r="DIV267" s="87"/>
      <c r="DIW267" s="89"/>
      <c r="DIX267" s="89"/>
      <c r="DIY267" s="90"/>
      <c r="DIZ267" s="90"/>
      <c r="DJA267" s="89"/>
      <c r="DJB267" s="87"/>
      <c r="DJC267" s="87"/>
      <c r="DJD267" s="88"/>
      <c r="DJE267" s="80"/>
      <c r="DJF267" s="87"/>
      <c r="DJG267" s="89"/>
      <c r="DJH267" s="89"/>
      <c r="DJI267" s="90"/>
      <c r="DJJ267" s="90"/>
      <c r="DJK267" s="89"/>
      <c r="DJL267" s="87"/>
      <c r="DJM267" s="87"/>
      <c r="DJN267" s="88"/>
      <c r="DJO267" s="80"/>
      <c r="DJP267" s="87"/>
      <c r="DJQ267" s="89"/>
      <c r="DJR267" s="89"/>
      <c r="DJS267" s="90"/>
      <c r="DJT267" s="90"/>
      <c r="DJU267" s="89"/>
      <c r="DJV267" s="87"/>
      <c r="DJW267" s="87"/>
      <c r="DJX267" s="88"/>
      <c r="DJY267" s="80"/>
      <c r="DJZ267" s="87"/>
      <c r="DKA267" s="89"/>
      <c r="DKB267" s="89"/>
      <c r="DKC267" s="90"/>
      <c r="DKD267" s="90"/>
      <c r="DKE267" s="89"/>
      <c r="DKF267" s="87"/>
      <c r="DKG267" s="87"/>
      <c r="DKH267" s="88"/>
      <c r="DKI267" s="80"/>
      <c r="DKJ267" s="87"/>
      <c r="DKK267" s="89"/>
      <c r="DKL267" s="89"/>
      <c r="DKM267" s="90"/>
      <c r="DKN267" s="90"/>
      <c r="DKO267" s="89"/>
      <c r="DKP267" s="87"/>
      <c r="DKQ267" s="87"/>
      <c r="DKR267" s="88"/>
      <c r="DKS267" s="80"/>
      <c r="DKT267" s="87"/>
      <c r="DKU267" s="89"/>
      <c r="DKV267" s="89"/>
      <c r="DKW267" s="90"/>
      <c r="DKX267" s="90"/>
      <c r="DKY267" s="89"/>
      <c r="DKZ267" s="87"/>
      <c r="DLA267" s="87"/>
      <c r="DLB267" s="88"/>
      <c r="DLC267" s="80"/>
      <c r="DLD267" s="87"/>
      <c r="DLE267" s="89"/>
      <c r="DLF267" s="89"/>
      <c r="DLG267" s="90"/>
      <c r="DLH267" s="90"/>
      <c r="DLI267" s="89"/>
      <c r="DLJ267" s="87"/>
      <c r="DLK267" s="87"/>
      <c r="DLL267" s="88"/>
      <c r="DLM267" s="80"/>
      <c r="DLN267" s="87"/>
      <c r="DLO267" s="89"/>
      <c r="DLP267" s="89"/>
      <c r="DLQ267" s="90"/>
      <c r="DLR267" s="90"/>
      <c r="DLS267" s="89"/>
      <c r="DLT267" s="87"/>
      <c r="DLU267" s="87"/>
      <c r="DLV267" s="88"/>
      <c r="DLW267" s="80"/>
      <c r="DLX267" s="87"/>
      <c r="DLY267" s="89"/>
      <c r="DLZ267" s="89"/>
      <c r="DMA267" s="90"/>
      <c r="DMB267" s="90"/>
      <c r="DMC267" s="89"/>
      <c r="DMD267" s="87"/>
      <c r="DME267" s="87"/>
      <c r="DMF267" s="88"/>
      <c r="DMG267" s="80"/>
      <c r="DMH267" s="87"/>
      <c r="DMI267" s="89"/>
      <c r="DMJ267" s="89"/>
      <c r="DMK267" s="90"/>
      <c r="DML267" s="90"/>
      <c r="DMM267" s="89"/>
      <c r="DMN267" s="87"/>
      <c r="DMO267" s="87"/>
      <c r="DMP267" s="88"/>
      <c r="DMQ267" s="80"/>
      <c r="DMR267" s="87"/>
      <c r="DMS267" s="89"/>
      <c r="DMT267" s="89"/>
      <c r="DMU267" s="90"/>
      <c r="DMV267" s="90"/>
      <c r="DMW267" s="89"/>
      <c r="DMX267" s="87"/>
      <c r="DMY267" s="87"/>
      <c r="DMZ267" s="88"/>
      <c r="DNA267" s="80"/>
      <c r="DNB267" s="87"/>
      <c r="DNC267" s="89"/>
      <c r="DND267" s="89"/>
      <c r="DNE267" s="90"/>
      <c r="DNF267" s="90"/>
      <c r="DNG267" s="89"/>
      <c r="DNH267" s="87"/>
      <c r="DNI267" s="87"/>
      <c r="DNJ267" s="88"/>
      <c r="DNK267" s="80"/>
      <c r="DNL267" s="87"/>
      <c r="DNM267" s="89"/>
      <c r="DNN267" s="89"/>
      <c r="DNO267" s="90"/>
      <c r="DNP267" s="90"/>
      <c r="DNQ267" s="89"/>
      <c r="DNR267" s="87"/>
      <c r="DNS267" s="87"/>
      <c r="DNT267" s="88"/>
      <c r="DNU267" s="80"/>
      <c r="DNV267" s="87"/>
      <c r="DNW267" s="89"/>
      <c r="DNX267" s="89"/>
      <c r="DNY267" s="90"/>
      <c r="DNZ267" s="90"/>
      <c r="DOA267" s="89"/>
      <c r="DOB267" s="87"/>
      <c r="DOC267" s="87"/>
      <c r="DOD267" s="88"/>
      <c r="DOE267" s="80"/>
      <c r="DOF267" s="87"/>
      <c r="DOG267" s="89"/>
      <c r="DOH267" s="89"/>
      <c r="DOI267" s="90"/>
      <c r="DOJ267" s="90"/>
      <c r="DOK267" s="89"/>
      <c r="DOL267" s="87"/>
      <c r="DOM267" s="87"/>
      <c r="DON267" s="88"/>
      <c r="DOO267" s="80"/>
      <c r="DOP267" s="87"/>
      <c r="DOQ267" s="89"/>
      <c r="DOR267" s="89"/>
      <c r="DOS267" s="90"/>
      <c r="DOT267" s="90"/>
      <c r="DOU267" s="89"/>
      <c r="DOV267" s="87"/>
      <c r="DOW267" s="87"/>
      <c r="DOX267" s="88"/>
      <c r="DOY267" s="80"/>
      <c r="DOZ267" s="87"/>
      <c r="DPA267" s="89"/>
      <c r="DPB267" s="89"/>
      <c r="DPC267" s="90"/>
      <c r="DPD267" s="90"/>
      <c r="DPE267" s="89"/>
      <c r="DPF267" s="87"/>
      <c r="DPG267" s="87"/>
      <c r="DPH267" s="88"/>
      <c r="DPI267" s="80"/>
      <c r="DPJ267" s="87"/>
      <c r="DPK267" s="89"/>
      <c r="DPL267" s="89"/>
      <c r="DPM267" s="90"/>
      <c r="DPN267" s="90"/>
      <c r="DPO267" s="89"/>
      <c r="DPP267" s="87"/>
      <c r="DPQ267" s="87"/>
      <c r="DPR267" s="88"/>
      <c r="DPS267" s="80"/>
      <c r="DPT267" s="87"/>
      <c r="DPU267" s="89"/>
      <c r="DPV267" s="89"/>
      <c r="DPW267" s="90"/>
      <c r="DPX267" s="90"/>
      <c r="DPY267" s="89"/>
      <c r="DPZ267" s="87"/>
      <c r="DQA267" s="87"/>
      <c r="DQB267" s="88"/>
      <c r="DQC267" s="80"/>
      <c r="DQD267" s="87"/>
      <c r="DQE267" s="89"/>
      <c r="DQF267" s="89"/>
      <c r="DQG267" s="90"/>
      <c r="DQH267" s="90"/>
      <c r="DQI267" s="89"/>
      <c r="DQJ267" s="87"/>
      <c r="DQK267" s="87"/>
      <c r="DQL267" s="88"/>
      <c r="DQM267" s="80"/>
      <c r="DQN267" s="87"/>
      <c r="DQO267" s="89"/>
      <c r="DQP267" s="89"/>
      <c r="DQQ267" s="90"/>
      <c r="DQR267" s="90"/>
      <c r="DQS267" s="89"/>
      <c r="DQT267" s="87"/>
      <c r="DQU267" s="87"/>
      <c r="DQV267" s="88"/>
      <c r="DQW267" s="80"/>
      <c r="DQX267" s="87"/>
      <c r="DQY267" s="89"/>
      <c r="DQZ267" s="89"/>
      <c r="DRA267" s="90"/>
      <c r="DRB267" s="90"/>
      <c r="DRC267" s="89"/>
      <c r="DRD267" s="87"/>
      <c r="DRE267" s="87"/>
      <c r="DRF267" s="88"/>
      <c r="DRG267" s="80"/>
      <c r="DRH267" s="87"/>
      <c r="DRI267" s="89"/>
      <c r="DRJ267" s="89"/>
      <c r="DRK267" s="90"/>
      <c r="DRL267" s="90"/>
      <c r="DRM267" s="89"/>
      <c r="DRN267" s="87"/>
      <c r="DRO267" s="87"/>
      <c r="DRP267" s="88"/>
      <c r="DRQ267" s="80"/>
      <c r="DRR267" s="87"/>
      <c r="DRS267" s="89"/>
      <c r="DRT267" s="89"/>
      <c r="DRU267" s="90"/>
      <c r="DRV267" s="90"/>
      <c r="DRW267" s="89"/>
      <c r="DRX267" s="87"/>
      <c r="DRY267" s="87"/>
      <c r="DRZ267" s="88"/>
      <c r="DSA267" s="80"/>
      <c r="DSB267" s="87"/>
      <c r="DSC267" s="89"/>
      <c r="DSD267" s="89"/>
      <c r="DSE267" s="90"/>
      <c r="DSF267" s="90"/>
      <c r="DSG267" s="89"/>
      <c r="DSH267" s="87"/>
      <c r="DSI267" s="87"/>
      <c r="DSJ267" s="88"/>
      <c r="DSK267" s="80"/>
      <c r="DSL267" s="87"/>
      <c r="DSM267" s="89"/>
      <c r="DSN267" s="89"/>
      <c r="DSO267" s="90"/>
      <c r="DSP267" s="90"/>
      <c r="DSQ267" s="89"/>
      <c r="DSR267" s="87"/>
      <c r="DSS267" s="87"/>
      <c r="DST267" s="88"/>
      <c r="DSU267" s="80"/>
      <c r="DSV267" s="87"/>
      <c r="DSW267" s="89"/>
      <c r="DSX267" s="89"/>
      <c r="DSY267" s="90"/>
      <c r="DSZ267" s="90"/>
      <c r="DTA267" s="89"/>
      <c r="DTB267" s="87"/>
      <c r="DTC267" s="87"/>
      <c r="DTD267" s="88"/>
      <c r="DTE267" s="80"/>
      <c r="DTF267" s="87"/>
      <c r="DTG267" s="89"/>
      <c r="DTH267" s="89"/>
      <c r="DTI267" s="90"/>
      <c r="DTJ267" s="90"/>
      <c r="DTK267" s="89"/>
      <c r="DTL267" s="87"/>
      <c r="DTM267" s="87"/>
      <c r="DTN267" s="88"/>
      <c r="DTO267" s="80"/>
      <c r="DTP267" s="87"/>
      <c r="DTQ267" s="89"/>
      <c r="DTR267" s="89"/>
      <c r="DTS267" s="90"/>
      <c r="DTT267" s="90"/>
      <c r="DTU267" s="89"/>
      <c r="DTV267" s="87"/>
      <c r="DTW267" s="87"/>
      <c r="DTX267" s="88"/>
      <c r="DTY267" s="80"/>
      <c r="DTZ267" s="87"/>
      <c r="DUA267" s="89"/>
      <c r="DUB267" s="89"/>
      <c r="DUC267" s="90"/>
      <c r="DUD267" s="90"/>
      <c r="DUE267" s="89"/>
      <c r="DUF267" s="87"/>
      <c r="DUG267" s="87"/>
      <c r="DUH267" s="88"/>
      <c r="DUI267" s="80"/>
      <c r="DUJ267" s="87"/>
      <c r="DUK267" s="89"/>
      <c r="DUL267" s="89"/>
      <c r="DUM267" s="90"/>
      <c r="DUN267" s="90"/>
      <c r="DUO267" s="89"/>
      <c r="DUP267" s="87"/>
      <c r="DUQ267" s="87"/>
      <c r="DUR267" s="88"/>
      <c r="DUS267" s="80"/>
      <c r="DUT267" s="87"/>
      <c r="DUU267" s="89"/>
      <c r="DUV267" s="89"/>
      <c r="DUW267" s="90"/>
      <c r="DUX267" s="90"/>
      <c r="DUY267" s="89"/>
      <c r="DUZ267" s="87"/>
      <c r="DVA267" s="87"/>
      <c r="DVB267" s="88"/>
      <c r="DVC267" s="80"/>
      <c r="DVD267" s="87"/>
      <c r="DVE267" s="89"/>
      <c r="DVF267" s="89"/>
      <c r="DVG267" s="90"/>
      <c r="DVH267" s="90"/>
      <c r="DVI267" s="89"/>
      <c r="DVJ267" s="87"/>
      <c r="DVK267" s="87"/>
      <c r="DVL267" s="88"/>
      <c r="DVM267" s="80"/>
      <c r="DVN267" s="87"/>
      <c r="DVO267" s="89"/>
      <c r="DVP267" s="89"/>
      <c r="DVQ267" s="90"/>
      <c r="DVR267" s="90"/>
      <c r="DVS267" s="89"/>
      <c r="DVT267" s="87"/>
      <c r="DVU267" s="87"/>
      <c r="DVV267" s="88"/>
      <c r="DVW267" s="80"/>
      <c r="DVX267" s="87"/>
      <c r="DVY267" s="89"/>
      <c r="DVZ267" s="89"/>
      <c r="DWA267" s="90"/>
      <c r="DWB267" s="90"/>
      <c r="DWC267" s="89"/>
      <c r="DWD267" s="87"/>
      <c r="DWE267" s="87"/>
      <c r="DWF267" s="88"/>
      <c r="DWG267" s="80"/>
      <c r="DWH267" s="87"/>
      <c r="DWI267" s="89"/>
      <c r="DWJ267" s="89"/>
      <c r="DWK267" s="90"/>
      <c r="DWL267" s="90"/>
      <c r="DWM267" s="89"/>
      <c r="DWN267" s="87"/>
      <c r="DWO267" s="87"/>
      <c r="DWP267" s="88"/>
      <c r="DWQ267" s="80"/>
      <c r="DWR267" s="87"/>
      <c r="DWS267" s="89"/>
      <c r="DWT267" s="89"/>
      <c r="DWU267" s="90"/>
      <c r="DWV267" s="90"/>
      <c r="DWW267" s="89"/>
      <c r="DWX267" s="87"/>
      <c r="DWY267" s="87"/>
      <c r="DWZ267" s="88"/>
      <c r="DXA267" s="80"/>
      <c r="DXB267" s="87"/>
      <c r="DXC267" s="89"/>
      <c r="DXD267" s="89"/>
      <c r="DXE267" s="90"/>
      <c r="DXF267" s="90"/>
      <c r="DXG267" s="89"/>
      <c r="DXH267" s="87"/>
      <c r="DXI267" s="87"/>
      <c r="DXJ267" s="88"/>
      <c r="DXK267" s="80"/>
      <c r="DXL267" s="87"/>
      <c r="DXM267" s="89"/>
      <c r="DXN267" s="89"/>
      <c r="DXO267" s="90"/>
      <c r="DXP267" s="90"/>
      <c r="DXQ267" s="89"/>
      <c r="DXR267" s="87"/>
      <c r="DXS267" s="87"/>
      <c r="DXT267" s="88"/>
      <c r="DXU267" s="80"/>
      <c r="DXV267" s="87"/>
      <c r="DXW267" s="89"/>
      <c r="DXX267" s="89"/>
      <c r="DXY267" s="90"/>
      <c r="DXZ267" s="90"/>
      <c r="DYA267" s="89"/>
      <c r="DYB267" s="87"/>
      <c r="DYC267" s="87"/>
      <c r="DYD267" s="88"/>
      <c r="DYE267" s="80"/>
      <c r="DYF267" s="87"/>
      <c r="DYG267" s="89"/>
      <c r="DYH267" s="89"/>
      <c r="DYI267" s="90"/>
      <c r="DYJ267" s="90"/>
      <c r="DYK267" s="89"/>
      <c r="DYL267" s="87"/>
      <c r="DYM267" s="87"/>
      <c r="DYN267" s="88"/>
      <c r="DYO267" s="80"/>
      <c r="DYP267" s="87"/>
      <c r="DYQ267" s="89"/>
      <c r="DYR267" s="89"/>
      <c r="DYS267" s="90"/>
      <c r="DYT267" s="90"/>
      <c r="DYU267" s="89"/>
      <c r="DYV267" s="87"/>
      <c r="DYW267" s="87"/>
      <c r="DYX267" s="88"/>
      <c r="DYY267" s="80"/>
      <c r="DYZ267" s="87"/>
      <c r="DZA267" s="89"/>
      <c r="DZB267" s="89"/>
      <c r="DZC267" s="90"/>
      <c r="DZD267" s="90"/>
      <c r="DZE267" s="89"/>
      <c r="DZF267" s="87"/>
      <c r="DZG267" s="87"/>
      <c r="DZH267" s="88"/>
      <c r="DZI267" s="80"/>
      <c r="DZJ267" s="87"/>
      <c r="DZK267" s="89"/>
      <c r="DZL267" s="89"/>
      <c r="DZM267" s="90"/>
      <c r="DZN267" s="90"/>
      <c r="DZO267" s="89"/>
      <c r="DZP267" s="87"/>
      <c r="DZQ267" s="87"/>
      <c r="DZR267" s="88"/>
      <c r="DZS267" s="80"/>
      <c r="DZT267" s="87"/>
      <c r="DZU267" s="89"/>
      <c r="DZV267" s="89"/>
      <c r="DZW267" s="90"/>
      <c r="DZX267" s="90"/>
      <c r="DZY267" s="89"/>
      <c r="DZZ267" s="87"/>
      <c r="EAA267" s="87"/>
      <c r="EAB267" s="88"/>
      <c r="EAC267" s="80"/>
      <c r="EAD267" s="87"/>
      <c r="EAE267" s="89"/>
      <c r="EAF267" s="89"/>
      <c r="EAG267" s="90"/>
      <c r="EAH267" s="90"/>
      <c r="EAI267" s="89"/>
      <c r="EAJ267" s="87"/>
      <c r="EAK267" s="87"/>
      <c r="EAL267" s="88"/>
      <c r="EAM267" s="80"/>
      <c r="EAN267" s="87"/>
      <c r="EAO267" s="89"/>
      <c r="EAP267" s="89"/>
      <c r="EAQ267" s="90"/>
      <c r="EAR267" s="90"/>
      <c r="EAS267" s="89"/>
      <c r="EAT267" s="87"/>
      <c r="EAU267" s="87"/>
      <c r="EAV267" s="88"/>
      <c r="EAW267" s="80"/>
      <c r="EAX267" s="87"/>
      <c r="EAY267" s="89"/>
      <c r="EAZ267" s="89"/>
      <c r="EBA267" s="90"/>
      <c r="EBB267" s="90"/>
      <c r="EBC267" s="89"/>
      <c r="EBD267" s="87"/>
      <c r="EBE267" s="87"/>
      <c r="EBF267" s="88"/>
      <c r="EBG267" s="80"/>
      <c r="EBH267" s="87"/>
      <c r="EBI267" s="89"/>
      <c r="EBJ267" s="89"/>
      <c r="EBK267" s="90"/>
      <c r="EBL267" s="90"/>
      <c r="EBM267" s="89"/>
      <c r="EBN267" s="87"/>
      <c r="EBO267" s="87"/>
      <c r="EBP267" s="88"/>
      <c r="EBQ267" s="80"/>
      <c r="EBR267" s="87"/>
      <c r="EBS267" s="89"/>
      <c r="EBT267" s="89"/>
      <c r="EBU267" s="90"/>
      <c r="EBV267" s="90"/>
      <c r="EBW267" s="89"/>
      <c r="EBX267" s="87"/>
      <c r="EBY267" s="87"/>
      <c r="EBZ267" s="88"/>
      <c r="ECA267" s="80"/>
      <c r="ECB267" s="87"/>
      <c r="ECC267" s="89"/>
      <c r="ECD267" s="89"/>
      <c r="ECE267" s="90"/>
      <c r="ECF267" s="90"/>
      <c r="ECG267" s="89"/>
      <c r="ECH267" s="87"/>
      <c r="ECI267" s="87"/>
      <c r="ECJ267" s="88"/>
      <c r="ECK267" s="80"/>
      <c r="ECL267" s="87"/>
      <c r="ECM267" s="89"/>
      <c r="ECN267" s="89"/>
      <c r="ECO267" s="90"/>
      <c r="ECP267" s="90"/>
      <c r="ECQ267" s="89"/>
      <c r="ECR267" s="87"/>
      <c r="ECS267" s="87"/>
      <c r="ECT267" s="88"/>
      <c r="ECU267" s="80"/>
      <c r="ECV267" s="87"/>
      <c r="ECW267" s="89"/>
      <c r="ECX267" s="89"/>
      <c r="ECY267" s="90"/>
      <c r="ECZ267" s="90"/>
      <c r="EDA267" s="89"/>
      <c r="EDB267" s="87"/>
      <c r="EDC267" s="87"/>
      <c r="EDD267" s="88"/>
      <c r="EDE267" s="80"/>
      <c r="EDF267" s="87"/>
      <c r="EDG267" s="89"/>
      <c r="EDH267" s="89"/>
      <c r="EDI267" s="90"/>
      <c r="EDJ267" s="90"/>
      <c r="EDK267" s="89"/>
      <c r="EDL267" s="87"/>
      <c r="EDM267" s="87"/>
      <c r="EDN267" s="88"/>
      <c r="EDO267" s="80"/>
      <c r="EDP267" s="87"/>
      <c r="EDQ267" s="89"/>
      <c r="EDR267" s="89"/>
      <c r="EDS267" s="90"/>
      <c r="EDT267" s="90"/>
      <c r="EDU267" s="89"/>
      <c r="EDV267" s="87"/>
      <c r="EDW267" s="87"/>
      <c r="EDX267" s="88"/>
      <c r="EDY267" s="80"/>
      <c r="EDZ267" s="87"/>
      <c r="EEA267" s="89"/>
      <c r="EEB267" s="89"/>
      <c r="EEC267" s="90"/>
      <c r="EED267" s="90"/>
      <c r="EEE267" s="89"/>
      <c r="EEF267" s="87"/>
      <c r="EEG267" s="87"/>
      <c r="EEH267" s="88"/>
      <c r="EEI267" s="80"/>
      <c r="EEJ267" s="87"/>
      <c r="EEK267" s="89"/>
      <c r="EEL267" s="89"/>
      <c r="EEM267" s="90"/>
      <c r="EEN267" s="90"/>
      <c r="EEO267" s="89"/>
      <c r="EEP267" s="87"/>
      <c r="EEQ267" s="87"/>
      <c r="EER267" s="88"/>
      <c r="EES267" s="80"/>
      <c r="EET267" s="87"/>
      <c r="EEU267" s="89"/>
      <c r="EEV267" s="89"/>
      <c r="EEW267" s="90"/>
      <c r="EEX267" s="90"/>
      <c r="EEY267" s="89"/>
      <c r="EEZ267" s="87"/>
      <c r="EFA267" s="87"/>
      <c r="EFB267" s="88"/>
      <c r="EFC267" s="80"/>
      <c r="EFD267" s="87"/>
      <c r="EFE267" s="89"/>
      <c r="EFF267" s="89"/>
      <c r="EFG267" s="90"/>
      <c r="EFH267" s="90"/>
      <c r="EFI267" s="89"/>
      <c r="EFJ267" s="87"/>
      <c r="EFK267" s="87"/>
      <c r="EFL267" s="88"/>
      <c r="EFM267" s="80"/>
      <c r="EFN267" s="87"/>
      <c r="EFO267" s="89"/>
      <c r="EFP267" s="89"/>
      <c r="EFQ267" s="90"/>
      <c r="EFR267" s="90"/>
      <c r="EFS267" s="89"/>
      <c r="EFT267" s="87"/>
      <c r="EFU267" s="87"/>
      <c r="EFV267" s="88"/>
      <c r="EFW267" s="80"/>
      <c r="EFX267" s="87"/>
      <c r="EFY267" s="89"/>
      <c r="EFZ267" s="89"/>
      <c r="EGA267" s="90"/>
      <c r="EGB267" s="90"/>
      <c r="EGC267" s="89"/>
      <c r="EGD267" s="87"/>
      <c r="EGE267" s="87"/>
      <c r="EGF267" s="88"/>
      <c r="EGG267" s="80"/>
      <c r="EGH267" s="87"/>
      <c r="EGI267" s="89"/>
      <c r="EGJ267" s="89"/>
      <c r="EGK267" s="90"/>
      <c r="EGL267" s="90"/>
      <c r="EGM267" s="89"/>
      <c r="EGN267" s="87"/>
      <c r="EGO267" s="87"/>
      <c r="EGP267" s="88"/>
      <c r="EGQ267" s="80"/>
      <c r="EGR267" s="87"/>
      <c r="EGS267" s="89"/>
      <c r="EGT267" s="89"/>
      <c r="EGU267" s="90"/>
      <c r="EGV267" s="90"/>
      <c r="EGW267" s="89"/>
      <c r="EGX267" s="87"/>
      <c r="EGY267" s="87"/>
      <c r="EGZ267" s="88"/>
      <c r="EHA267" s="80"/>
      <c r="EHB267" s="87"/>
      <c r="EHC267" s="89"/>
      <c r="EHD267" s="89"/>
      <c r="EHE267" s="90"/>
      <c r="EHF267" s="90"/>
      <c r="EHG267" s="89"/>
      <c r="EHH267" s="87"/>
      <c r="EHI267" s="87"/>
      <c r="EHJ267" s="88"/>
      <c r="EHK267" s="80"/>
      <c r="EHL267" s="87"/>
      <c r="EHM267" s="89"/>
      <c r="EHN267" s="89"/>
      <c r="EHO267" s="90"/>
      <c r="EHP267" s="90"/>
      <c r="EHQ267" s="89"/>
      <c r="EHR267" s="87"/>
      <c r="EHS267" s="87"/>
      <c r="EHT267" s="88"/>
      <c r="EHU267" s="80"/>
      <c r="EHV267" s="87"/>
      <c r="EHW267" s="89"/>
      <c r="EHX267" s="89"/>
      <c r="EHY267" s="90"/>
      <c r="EHZ267" s="90"/>
      <c r="EIA267" s="89"/>
      <c r="EIB267" s="87"/>
      <c r="EIC267" s="87"/>
      <c r="EID267" s="88"/>
      <c r="EIE267" s="80"/>
      <c r="EIF267" s="87"/>
      <c r="EIG267" s="89"/>
      <c r="EIH267" s="89"/>
      <c r="EII267" s="90"/>
      <c r="EIJ267" s="90"/>
      <c r="EIK267" s="89"/>
      <c r="EIL267" s="87"/>
      <c r="EIM267" s="87"/>
      <c r="EIN267" s="88"/>
      <c r="EIO267" s="80"/>
      <c r="EIP267" s="87"/>
      <c r="EIQ267" s="89"/>
      <c r="EIR267" s="89"/>
      <c r="EIS267" s="90"/>
      <c r="EIT267" s="90"/>
      <c r="EIU267" s="89"/>
      <c r="EIV267" s="87"/>
      <c r="EIW267" s="87"/>
      <c r="EIX267" s="88"/>
      <c r="EIY267" s="80"/>
      <c r="EIZ267" s="87"/>
      <c r="EJA267" s="89"/>
      <c r="EJB267" s="89"/>
      <c r="EJC267" s="90"/>
      <c r="EJD267" s="90"/>
      <c r="EJE267" s="89"/>
      <c r="EJF267" s="87"/>
      <c r="EJG267" s="87"/>
      <c r="EJH267" s="88"/>
      <c r="EJI267" s="80"/>
      <c r="EJJ267" s="87"/>
      <c r="EJK267" s="89"/>
      <c r="EJL267" s="89"/>
      <c r="EJM267" s="90"/>
      <c r="EJN267" s="90"/>
      <c r="EJO267" s="89"/>
      <c r="EJP267" s="87"/>
      <c r="EJQ267" s="87"/>
      <c r="EJR267" s="88"/>
      <c r="EJS267" s="80"/>
      <c r="EJT267" s="87"/>
      <c r="EJU267" s="89"/>
      <c r="EJV267" s="89"/>
      <c r="EJW267" s="90"/>
      <c r="EJX267" s="90"/>
      <c r="EJY267" s="89"/>
      <c r="EJZ267" s="87"/>
      <c r="EKA267" s="87"/>
      <c r="EKB267" s="88"/>
      <c r="EKC267" s="80"/>
      <c r="EKD267" s="87"/>
      <c r="EKE267" s="89"/>
      <c r="EKF267" s="89"/>
      <c r="EKG267" s="90"/>
      <c r="EKH267" s="90"/>
      <c r="EKI267" s="89"/>
      <c r="EKJ267" s="87"/>
      <c r="EKK267" s="87"/>
      <c r="EKL267" s="88"/>
      <c r="EKM267" s="80"/>
      <c r="EKN267" s="87"/>
      <c r="EKO267" s="89"/>
      <c r="EKP267" s="89"/>
      <c r="EKQ267" s="90"/>
      <c r="EKR267" s="90"/>
      <c r="EKS267" s="89"/>
      <c r="EKT267" s="87"/>
      <c r="EKU267" s="87"/>
      <c r="EKV267" s="88"/>
      <c r="EKW267" s="80"/>
      <c r="EKX267" s="87"/>
      <c r="EKY267" s="89"/>
      <c r="EKZ267" s="89"/>
      <c r="ELA267" s="90"/>
      <c r="ELB267" s="90"/>
      <c r="ELC267" s="89"/>
      <c r="ELD267" s="87"/>
      <c r="ELE267" s="87"/>
      <c r="ELF267" s="88"/>
      <c r="ELG267" s="80"/>
      <c r="ELH267" s="87"/>
      <c r="ELI267" s="89"/>
      <c r="ELJ267" s="89"/>
      <c r="ELK267" s="90"/>
      <c r="ELL267" s="90"/>
      <c r="ELM267" s="89"/>
      <c r="ELN267" s="87"/>
      <c r="ELO267" s="87"/>
      <c r="ELP267" s="88"/>
      <c r="ELQ267" s="80"/>
      <c r="ELR267" s="87"/>
      <c r="ELS267" s="89"/>
      <c r="ELT267" s="89"/>
      <c r="ELU267" s="90"/>
      <c r="ELV267" s="90"/>
      <c r="ELW267" s="89"/>
      <c r="ELX267" s="87"/>
      <c r="ELY267" s="87"/>
      <c r="ELZ267" s="88"/>
      <c r="EMA267" s="80"/>
      <c r="EMB267" s="87"/>
      <c r="EMC267" s="89"/>
      <c r="EMD267" s="89"/>
      <c r="EME267" s="90"/>
      <c r="EMF267" s="90"/>
      <c r="EMG267" s="89"/>
      <c r="EMH267" s="87"/>
      <c r="EMI267" s="87"/>
      <c r="EMJ267" s="88"/>
      <c r="EMK267" s="80"/>
      <c r="EML267" s="87"/>
      <c r="EMM267" s="89"/>
      <c r="EMN267" s="89"/>
      <c r="EMO267" s="90"/>
      <c r="EMP267" s="90"/>
      <c r="EMQ267" s="89"/>
      <c r="EMR267" s="87"/>
      <c r="EMS267" s="87"/>
      <c r="EMT267" s="88"/>
      <c r="EMU267" s="80"/>
      <c r="EMV267" s="87"/>
      <c r="EMW267" s="89"/>
      <c r="EMX267" s="89"/>
      <c r="EMY267" s="90"/>
      <c r="EMZ267" s="90"/>
      <c r="ENA267" s="89"/>
      <c r="ENB267" s="87"/>
      <c r="ENC267" s="87"/>
      <c r="END267" s="88"/>
      <c r="ENE267" s="80"/>
      <c r="ENF267" s="87"/>
      <c r="ENG267" s="89"/>
      <c r="ENH267" s="89"/>
      <c r="ENI267" s="90"/>
      <c r="ENJ267" s="90"/>
      <c r="ENK267" s="89"/>
      <c r="ENL267" s="87"/>
      <c r="ENM267" s="87"/>
      <c r="ENN267" s="88"/>
      <c r="ENO267" s="80"/>
      <c r="ENP267" s="87"/>
      <c r="ENQ267" s="89"/>
      <c r="ENR267" s="89"/>
      <c r="ENS267" s="90"/>
      <c r="ENT267" s="90"/>
      <c r="ENU267" s="89"/>
      <c r="ENV267" s="87"/>
      <c r="ENW267" s="87"/>
      <c r="ENX267" s="88"/>
      <c r="ENY267" s="80"/>
      <c r="ENZ267" s="87"/>
      <c r="EOA267" s="89"/>
      <c r="EOB267" s="89"/>
      <c r="EOC267" s="90"/>
      <c r="EOD267" s="90"/>
      <c r="EOE267" s="89"/>
      <c r="EOF267" s="87"/>
      <c r="EOG267" s="87"/>
      <c r="EOH267" s="88"/>
      <c r="EOI267" s="80"/>
      <c r="EOJ267" s="87"/>
      <c r="EOK267" s="89"/>
      <c r="EOL267" s="89"/>
      <c r="EOM267" s="90"/>
      <c r="EON267" s="90"/>
      <c r="EOO267" s="89"/>
      <c r="EOP267" s="87"/>
      <c r="EOQ267" s="87"/>
      <c r="EOR267" s="88"/>
      <c r="EOS267" s="80"/>
      <c r="EOT267" s="87"/>
      <c r="EOU267" s="89"/>
      <c r="EOV267" s="89"/>
      <c r="EOW267" s="90"/>
      <c r="EOX267" s="90"/>
      <c r="EOY267" s="89"/>
      <c r="EOZ267" s="87"/>
      <c r="EPA267" s="87"/>
      <c r="EPB267" s="88"/>
      <c r="EPC267" s="80"/>
      <c r="EPD267" s="87"/>
      <c r="EPE267" s="89"/>
      <c r="EPF267" s="89"/>
      <c r="EPG267" s="90"/>
      <c r="EPH267" s="90"/>
      <c r="EPI267" s="89"/>
      <c r="EPJ267" s="87"/>
      <c r="EPK267" s="87"/>
      <c r="EPL267" s="88"/>
      <c r="EPM267" s="80"/>
      <c r="EPN267" s="87"/>
      <c r="EPO267" s="89"/>
      <c r="EPP267" s="89"/>
      <c r="EPQ267" s="90"/>
      <c r="EPR267" s="90"/>
      <c r="EPS267" s="89"/>
      <c r="EPT267" s="87"/>
      <c r="EPU267" s="87"/>
      <c r="EPV267" s="88"/>
      <c r="EPW267" s="80"/>
      <c r="EPX267" s="87"/>
      <c r="EPY267" s="89"/>
      <c r="EPZ267" s="89"/>
      <c r="EQA267" s="90"/>
      <c r="EQB267" s="90"/>
      <c r="EQC267" s="89"/>
      <c r="EQD267" s="87"/>
      <c r="EQE267" s="87"/>
      <c r="EQF267" s="88"/>
      <c r="EQG267" s="80"/>
      <c r="EQH267" s="87"/>
      <c r="EQI267" s="89"/>
      <c r="EQJ267" s="89"/>
      <c r="EQK267" s="90"/>
      <c r="EQL267" s="90"/>
      <c r="EQM267" s="89"/>
      <c r="EQN267" s="87"/>
      <c r="EQO267" s="87"/>
      <c r="EQP267" s="88"/>
      <c r="EQQ267" s="80"/>
      <c r="EQR267" s="87"/>
      <c r="EQS267" s="89"/>
      <c r="EQT267" s="89"/>
      <c r="EQU267" s="90"/>
      <c r="EQV267" s="90"/>
      <c r="EQW267" s="89"/>
      <c r="EQX267" s="87"/>
      <c r="EQY267" s="87"/>
      <c r="EQZ267" s="88"/>
      <c r="ERA267" s="80"/>
      <c r="ERB267" s="87"/>
      <c r="ERC267" s="89"/>
      <c r="ERD267" s="89"/>
      <c r="ERE267" s="90"/>
      <c r="ERF267" s="90"/>
      <c r="ERG267" s="89"/>
      <c r="ERH267" s="87"/>
      <c r="ERI267" s="87"/>
      <c r="ERJ267" s="88"/>
      <c r="ERK267" s="80"/>
      <c r="ERL267" s="87"/>
      <c r="ERM267" s="89"/>
      <c r="ERN267" s="89"/>
      <c r="ERO267" s="90"/>
      <c r="ERP267" s="90"/>
      <c r="ERQ267" s="89"/>
      <c r="ERR267" s="87"/>
      <c r="ERS267" s="87"/>
      <c r="ERT267" s="88"/>
      <c r="ERU267" s="80"/>
      <c r="ERV267" s="87"/>
      <c r="ERW267" s="89"/>
      <c r="ERX267" s="89"/>
      <c r="ERY267" s="90"/>
      <c r="ERZ267" s="90"/>
      <c r="ESA267" s="89"/>
      <c r="ESB267" s="87"/>
      <c r="ESC267" s="87"/>
      <c r="ESD267" s="88"/>
      <c r="ESE267" s="80"/>
      <c r="ESF267" s="87"/>
      <c r="ESG267" s="89"/>
      <c r="ESH267" s="89"/>
      <c r="ESI267" s="90"/>
      <c r="ESJ267" s="90"/>
      <c r="ESK267" s="89"/>
      <c r="ESL267" s="87"/>
      <c r="ESM267" s="87"/>
      <c r="ESN267" s="88"/>
      <c r="ESO267" s="80"/>
      <c r="ESP267" s="87"/>
      <c r="ESQ267" s="89"/>
      <c r="ESR267" s="89"/>
      <c r="ESS267" s="90"/>
      <c r="EST267" s="90"/>
      <c r="ESU267" s="89"/>
      <c r="ESV267" s="87"/>
      <c r="ESW267" s="87"/>
      <c r="ESX267" s="88"/>
      <c r="ESY267" s="80"/>
      <c r="ESZ267" s="87"/>
      <c r="ETA267" s="89"/>
      <c r="ETB267" s="89"/>
      <c r="ETC267" s="90"/>
      <c r="ETD267" s="90"/>
      <c r="ETE267" s="89"/>
      <c r="ETF267" s="87"/>
      <c r="ETG267" s="87"/>
      <c r="ETH267" s="88"/>
      <c r="ETI267" s="80"/>
      <c r="ETJ267" s="87"/>
      <c r="ETK267" s="89"/>
      <c r="ETL267" s="89"/>
      <c r="ETM267" s="90"/>
      <c r="ETN267" s="90"/>
      <c r="ETO267" s="89"/>
      <c r="ETP267" s="87"/>
      <c r="ETQ267" s="87"/>
      <c r="ETR267" s="88"/>
      <c r="ETS267" s="80"/>
      <c r="ETT267" s="87"/>
      <c r="ETU267" s="89"/>
      <c r="ETV267" s="89"/>
      <c r="ETW267" s="90"/>
      <c r="ETX267" s="90"/>
      <c r="ETY267" s="89"/>
      <c r="ETZ267" s="87"/>
      <c r="EUA267" s="87"/>
      <c r="EUB267" s="88"/>
      <c r="EUC267" s="80"/>
      <c r="EUD267" s="87"/>
      <c r="EUE267" s="89"/>
      <c r="EUF267" s="89"/>
      <c r="EUG267" s="90"/>
      <c r="EUH267" s="90"/>
      <c r="EUI267" s="89"/>
      <c r="EUJ267" s="87"/>
      <c r="EUK267" s="87"/>
      <c r="EUL267" s="88"/>
      <c r="EUM267" s="80"/>
      <c r="EUN267" s="87"/>
      <c r="EUO267" s="89"/>
      <c r="EUP267" s="89"/>
      <c r="EUQ267" s="90"/>
      <c r="EUR267" s="90"/>
      <c r="EUS267" s="89"/>
      <c r="EUT267" s="87"/>
      <c r="EUU267" s="87"/>
      <c r="EUV267" s="88"/>
      <c r="EUW267" s="80"/>
      <c r="EUX267" s="87"/>
      <c r="EUY267" s="89"/>
      <c r="EUZ267" s="89"/>
      <c r="EVA267" s="90"/>
      <c r="EVB267" s="90"/>
      <c r="EVC267" s="89"/>
      <c r="EVD267" s="87"/>
      <c r="EVE267" s="87"/>
      <c r="EVF267" s="88"/>
      <c r="EVG267" s="80"/>
      <c r="EVH267" s="87"/>
      <c r="EVI267" s="89"/>
      <c r="EVJ267" s="89"/>
      <c r="EVK267" s="90"/>
      <c r="EVL267" s="90"/>
      <c r="EVM267" s="89"/>
      <c r="EVN267" s="87"/>
      <c r="EVO267" s="87"/>
      <c r="EVP267" s="88"/>
      <c r="EVQ267" s="80"/>
      <c r="EVR267" s="87"/>
      <c r="EVS267" s="89"/>
      <c r="EVT267" s="89"/>
      <c r="EVU267" s="90"/>
      <c r="EVV267" s="90"/>
      <c r="EVW267" s="89"/>
      <c r="EVX267" s="87"/>
      <c r="EVY267" s="87"/>
      <c r="EVZ267" s="88"/>
      <c r="EWA267" s="80"/>
      <c r="EWB267" s="87"/>
      <c r="EWC267" s="89"/>
      <c r="EWD267" s="89"/>
      <c r="EWE267" s="90"/>
      <c r="EWF267" s="90"/>
      <c r="EWG267" s="89"/>
      <c r="EWH267" s="87"/>
      <c r="EWI267" s="87"/>
      <c r="EWJ267" s="88"/>
      <c r="EWK267" s="80"/>
      <c r="EWL267" s="87"/>
      <c r="EWM267" s="89"/>
      <c r="EWN267" s="89"/>
      <c r="EWO267" s="90"/>
      <c r="EWP267" s="90"/>
      <c r="EWQ267" s="89"/>
      <c r="EWR267" s="87"/>
      <c r="EWS267" s="87"/>
      <c r="EWT267" s="88"/>
      <c r="EWU267" s="80"/>
      <c r="EWV267" s="87"/>
      <c r="EWW267" s="89"/>
      <c r="EWX267" s="89"/>
      <c r="EWY267" s="90"/>
      <c r="EWZ267" s="90"/>
      <c r="EXA267" s="89"/>
      <c r="EXB267" s="87"/>
      <c r="EXC267" s="87"/>
      <c r="EXD267" s="88"/>
      <c r="EXE267" s="80"/>
      <c r="EXF267" s="87"/>
      <c r="EXG267" s="89"/>
      <c r="EXH267" s="89"/>
      <c r="EXI267" s="90"/>
      <c r="EXJ267" s="90"/>
      <c r="EXK267" s="89"/>
      <c r="EXL267" s="87"/>
      <c r="EXM267" s="87"/>
      <c r="EXN267" s="88"/>
      <c r="EXO267" s="80"/>
      <c r="EXP267" s="87"/>
      <c r="EXQ267" s="89"/>
      <c r="EXR267" s="89"/>
      <c r="EXS267" s="90"/>
      <c r="EXT267" s="90"/>
      <c r="EXU267" s="89"/>
      <c r="EXV267" s="87"/>
      <c r="EXW267" s="87"/>
      <c r="EXX267" s="88"/>
      <c r="EXY267" s="80"/>
      <c r="EXZ267" s="87"/>
      <c r="EYA267" s="89"/>
      <c r="EYB267" s="89"/>
      <c r="EYC267" s="90"/>
      <c r="EYD267" s="90"/>
      <c r="EYE267" s="89"/>
      <c r="EYF267" s="87"/>
      <c r="EYG267" s="87"/>
      <c r="EYH267" s="88"/>
      <c r="EYI267" s="80"/>
      <c r="EYJ267" s="87"/>
      <c r="EYK267" s="89"/>
      <c r="EYL267" s="89"/>
      <c r="EYM267" s="90"/>
      <c r="EYN267" s="90"/>
      <c r="EYO267" s="89"/>
      <c r="EYP267" s="87"/>
      <c r="EYQ267" s="87"/>
      <c r="EYR267" s="88"/>
      <c r="EYS267" s="80"/>
      <c r="EYT267" s="87"/>
      <c r="EYU267" s="89"/>
      <c r="EYV267" s="89"/>
      <c r="EYW267" s="90"/>
      <c r="EYX267" s="90"/>
      <c r="EYY267" s="89"/>
      <c r="EYZ267" s="87"/>
      <c r="EZA267" s="87"/>
      <c r="EZB267" s="88"/>
      <c r="EZC267" s="80"/>
      <c r="EZD267" s="87"/>
      <c r="EZE267" s="89"/>
      <c r="EZF267" s="89"/>
      <c r="EZG267" s="90"/>
      <c r="EZH267" s="90"/>
      <c r="EZI267" s="89"/>
      <c r="EZJ267" s="87"/>
      <c r="EZK267" s="87"/>
      <c r="EZL267" s="88"/>
      <c r="EZM267" s="80"/>
      <c r="EZN267" s="87"/>
      <c r="EZO267" s="89"/>
      <c r="EZP267" s="89"/>
      <c r="EZQ267" s="90"/>
      <c r="EZR267" s="90"/>
      <c r="EZS267" s="89"/>
      <c r="EZT267" s="87"/>
      <c r="EZU267" s="87"/>
      <c r="EZV267" s="88"/>
      <c r="EZW267" s="80"/>
      <c r="EZX267" s="87"/>
      <c r="EZY267" s="89"/>
      <c r="EZZ267" s="89"/>
      <c r="FAA267" s="90"/>
      <c r="FAB267" s="90"/>
      <c r="FAC267" s="89"/>
      <c r="FAD267" s="87"/>
      <c r="FAE267" s="87"/>
      <c r="FAF267" s="88"/>
      <c r="FAG267" s="80"/>
      <c r="FAH267" s="87"/>
      <c r="FAI267" s="89"/>
      <c r="FAJ267" s="89"/>
      <c r="FAK267" s="90"/>
      <c r="FAL267" s="90"/>
      <c r="FAM267" s="89"/>
      <c r="FAN267" s="87"/>
      <c r="FAO267" s="87"/>
      <c r="FAP267" s="88"/>
      <c r="FAQ267" s="80"/>
      <c r="FAR267" s="87"/>
      <c r="FAS267" s="89"/>
      <c r="FAT267" s="89"/>
      <c r="FAU267" s="90"/>
      <c r="FAV267" s="90"/>
      <c r="FAW267" s="89"/>
      <c r="FAX267" s="87"/>
      <c r="FAY267" s="87"/>
      <c r="FAZ267" s="88"/>
      <c r="FBA267" s="80"/>
      <c r="FBB267" s="87"/>
      <c r="FBC267" s="89"/>
      <c r="FBD267" s="89"/>
      <c r="FBE267" s="90"/>
      <c r="FBF267" s="90"/>
      <c r="FBG267" s="89"/>
      <c r="FBH267" s="87"/>
      <c r="FBI267" s="87"/>
      <c r="FBJ267" s="88"/>
      <c r="FBK267" s="80"/>
      <c r="FBL267" s="87"/>
      <c r="FBM267" s="89"/>
      <c r="FBN267" s="89"/>
      <c r="FBO267" s="90"/>
      <c r="FBP267" s="90"/>
      <c r="FBQ267" s="89"/>
      <c r="FBR267" s="87"/>
      <c r="FBS267" s="87"/>
      <c r="FBT267" s="88"/>
      <c r="FBU267" s="80"/>
      <c r="FBV267" s="87"/>
      <c r="FBW267" s="89"/>
      <c r="FBX267" s="89"/>
      <c r="FBY267" s="90"/>
      <c r="FBZ267" s="90"/>
      <c r="FCA267" s="89"/>
      <c r="FCB267" s="87"/>
      <c r="FCC267" s="87"/>
      <c r="FCD267" s="88"/>
      <c r="FCE267" s="80"/>
      <c r="FCF267" s="87"/>
      <c r="FCG267" s="89"/>
      <c r="FCH267" s="89"/>
      <c r="FCI267" s="90"/>
      <c r="FCJ267" s="90"/>
      <c r="FCK267" s="89"/>
      <c r="FCL267" s="87"/>
      <c r="FCM267" s="87"/>
      <c r="FCN267" s="88"/>
      <c r="FCO267" s="80"/>
      <c r="FCP267" s="87"/>
      <c r="FCQ267" s="89"/>
      <c r="FCR267" s="89"/>
      <c r="FCS267" s="90"/>
      <c r="FCT267" s="90"/>
      <c r="FCU267" s="89"/>
      <c r="FCV267" s="87"/>
      <c r="FCW267" s="87"/>
      <c r="FCX267" s="88"/>
      <c r="FCY267" s="80"/>
      <c r="FCZ267" s="87"/>
      <c r="FDA267" s="89"/>
      <c r="FDB267" s="89"/>
      <c r="FDC267" s="90"/>
      <c r="FDD267" s="90"/>
      <c r="FDE267" s="89"/>
      <c r="FDF267" s="87"/>
      <c r="FDG267" s="87"/>
      <c r="FDH267" s="88"/>
      <c r="FDI267" s="80"/>
      <c r="FDJ267" s="87"/>
      <c r="FDK267" s="89"/>
      <c r="FDL267" s="89"/>
      <c r="FDM267" s="90"/>
      <c r="FDN267" s="90"/>
      <c r="FDO267" s="89"/>
      <c r="FDP267" s="87"/>
      <c r="FDQ267" s="87"/>
      <c r="FDR267" s="88"/>
      <c r="FDS267" s="80"/>
      <c r="FDT267" s="87"/>
      <c r="FDU267" s="89"/>
      <c r="FDV267" s="89"/>
      <c r="FDW267" s="90"/>
      <c r="FDX267" s="90"/>
      <c r="FDY267" s="89"/>
      <c r="FDZ267" s="87"/>
      <c r="FEA267" s="87"/>
      <c r="FEB267" s="88"/>
      <c r="FEC267" s="80"/>
      <c r="FED267" s="87"/>
      <c r="FEE267" s="89"/>
      <c r="FEF267" s="89"/>
      <c r="FEG267" s="90"/>
      <c r="FEH267" s="90"/>
      <c r="FEI267" s="89"/>
      <c r="FEJ267" s="87"/>
      <c r="FEK267" s="87"/>
      <c r="FEL267" s="88"/>
      <c r="FEM267" s="80"/>
      <c r="FEN267" s="87"/>
      <c r="FEO267" s="89"/>
      <c r="FEP267" s="89"/>
      <c r="FEQ267" s="90"/>
      <c r="FER267" s="90"/>
      <c r="FES267" s="89"/>
      <c r="FET267" s="87"/>
      <c r="FEU267" s="87"/>
      <c r="FEV267" s="88"/>
      <c r="FEW267" s="80"/>
      <c r="FEX267" s="87"/>
      <c r="FEY267" s="89"/>
      <c r="FEZ267" s="89"/>
      <c r="FFA267" s="90"/>
      <c r="FFB267" s="90"/>
      <c r="FFC267" s="89"/>
      <c r="FFD267" s="87"/>
      <c r="FFE267" s="87"/>
      <c r="FFF267" s="88"/>
      <c r="FFG267" s="80"/>
      <c r="FFH267" s="87"/>
      <c r="FFI267" s="89"/>
      <c r="FFJ267" s="89"/>
      <c r="FFK267" s="90"/>
      <c r="FFL267" s="90"/>
      <c r="FFM267" s="89"/>
      <c r="FFN267" s="87"/>
      <c r="FFO267" s="87"/>
      <c r="FFP267" s="88"/>
      <c r="FFQ267" s="80"/>
      <c r="FFR267" s="87"/>
      <c r="FFS267" s="89"/>
      <c r="FFT267" s="89"/>
      <c r="FFU267" s="90"/>
      <c r="FFV267" s="90"/>
      <c r="FFW267" s="89"/>
      <c r="FFX267" s="87"/>
      <c r="FFY267" s="87"/>
      <c r="FFZ267" s="88"/>
      <c r="FGA267" s="80"/>
      <c r="FGB267" s="87"/>
      <c r="FGC267" s="89"/>
      <c r="FGD267" s="89"/>
      <c r="FGE267" s="90"/>
      <c r="FGF267" s="90"/>
      <c r="FGG267" s="89"/>
      <c r="FGH267" s="87"/>
      <c r="FGI267" s="87"/>
      <c r="FGJ267" s="88"/>
      <c r="FGK267" s="80"/>
      <c r="FGL267" s="87"/>
      <c r="FGM267" s="89"/>
      <c r="FGN267" s="89"/>
      <c r="FGO267" s="90"/>
      <c r="FGP267" s="90"/>
      <c r="FGQ267" s="89"/>
      <c r="FGR267" s="87"/>
      <c r="FGS267" s="87"/>
      <c r="FGT267" s="88"/>
      <c r="FGU267" s="80"/>
      <c r="FGV267" s="87"/>
      <c r="FGW267" s="89"/>
      <c r="FGX267" s="89"/>
      <c r="FGY267" s="90"/>
      <c r="FGZ267" s="90"/>
      <c r="FHA267" s="89"/>
      <c r="FHB267" s="87"/>
      <c r="FHC267" s="87"/>
      <c r="FHD267" s="88"/>
      <c r="FHE267" s="80"/>
      <c r="FHF267" s="87"/>
      <c r="FHG267" s="89"/>
      <c r="FHH267" s="89"/>
      <c r="FHI267" s="90"/>
      <c r="FHJ267" s="90"/>
      <c r="FHK267" s="89"/>
      <c r="FHL267" s="87"/>
      <c r="FHM267" s="87"/>
      <c r="FHN267" s="88"/>
      <c r="FHO267" s="80"/>
      <c r="FHP267" s="87"/>
      <c r="FHQ267" s="89"/>
      <c r="FHR267" s="89"/>
      <c r="FHS267" s="90"/>
      <c r="FHT267" s="90"/>
      <c r="FHU267" s="89"/>
      <c r="FHV267" s="87"/>
      <c r="FHW267" s="87"/>
      <c r="FHX267" s="88"/>
      <c r="FHY267" s="80"/>
      <c r="FHZ267" s="87"/>
      <c r="FIA267" s="89"/>
      <c r="FIB267" s="89"/>
      <c r="FIC267" s="90"/>
      <c r="FID267" s="90"/>
      <c r="FIE267" s="89"/>
      <c r="FIF267" s="87"/>
      <c r="FIG267" s="87"/>
      <c r="FIH267" s="88"/>
      <c r="FII267" s="80"/>
      <c r="FIJ267" s="87"/>
      <c r="FIK267" s="89"/>
      <c r="FIL267" s="89"/>
      <c r="FIM267" s="90"/>
      <c r="FIN267" s="90"/>
      <c r="FIO267" s="89"/>
      <c r="FIP267" s="87"/>
      <c r="FIQ267" s="87"/>
      <c r="FIR267" s="88"/>
      <c r="FIS267" s="80"/>
      <c r="FIT267" s="87"/>
      <c r="FIU267" s="89"/>
      <c r="FIV267" s="89"/>
      <c r="FIW267" s="90"/>
      <c r="FIX267" s="90"/>
      <c r="FIY267" s="89"/>
      <c r="FIZ267" s="87"/>
      <c r="FJA267" s="87"/>
      <c r="FJB267" s="88"/>
      <c r="FJC267" s="80"/>
      <c r="FJD267" s="87"/>
      <c r="FJE267" s="89"/>
      <c r="FJF267" s="89"/>
      <c r="FJG267" s="90"/>
      <c r="FJH267" s="90"/>
      <c r="FJI267" s="89"/>
      <c r="FJJ267" s="87"/>
      <c r="FJK267" s="87"/>
      <c r="FJL267" s="88"/>
      <c r="FJM267" s="80"/>
      <c r="FJN267" s="87"/>
      <c r="FJO267" s="89"/>
      <c r="FJP267" s="89"/>
      <c r="FJQ267" s="90"/>
      <c r="FJR267" s="90"/>
      <c r="FJS267" s="89"/>
      <c r="FJT267" s="87"/>
      <c r="FJU267" s="87"/>
      <c r="FJV267" s="88"/>
      <c r="FJW267" s="80"/>
      <c r="FJX267" s="87"/>
      <c r="FJY267" s="89"/>
      <c r="FJZ267" s="89"/>
      <c r="FKA267" s="90"/>
      <c r="FKB267" s="90"/>
      <c r="FKC267" s="89"/>
      <c r="FKD267" s="87"/>
      <c r="FKE267" s="87"/>
      <c r="FKF267" s="88"/>
      <c r="FKG267" s="80"/>
      <c r="FKH267" s="87"/>
      <c r="FKI267" s="89"/>
      <c r="FKJ267" s="89"/>
      <c r="FKK267" s="90"/>
      <c r="FKL267" s="90"/>
      <c r="FKM267" s="89"/>
      <c r="FKN267" s="87"/>
      <c r="FKO267" s="87"/>
      <c r="FKP267" s="88"/>
      <c r="FKQ267" s="80"/>
      <c r="FKR267" s="87"/>
      <c r="FKS267" s="89"/>
      <c r="FKT267" s="89"/>
      <c r="FKU267" s="90"/>
      <c r="FKV267" s="90"/>
      <c r="FKW267" s="89"/>
      <c r="FKX267" s="87"/>
      <c r="FKY267" s="87"/>
      <c r="FKZ267" s="88"/>
      <c r="FLA267" s="80"/>
      <c r="FLB267" s="87"/>
      <c r="FLC267" s="89"/>
      <c r="FLD267" s="89"/>
      <c r="FLE267" s="90"/>
      <c r="FLF267" s="90"/>
      <c r="FLG267" s="89"/>
      <c r="FLH267" s="87"/>
      <c r="FLI267" s="87"/>
      <c r="FLJ267" s="88"/>
      <c r="FLK267" s="80"/>
      <c r="FLL267" s="87"/>
      <c r="FLM267" s="89"/>
      <c r="FLN267" s="89"/>
      <c r="FLO267" s="90"/>
      <c r="FLP267" s="90"/>
      <c r="FLQ267" s="89"/>
      <c r="FLR267" s="87"/>
      <c r="FLS267" s="87"/>
      <c r="FLT267" s="88"/>
      <c r="FLU267" s="80"/>
      <c r="FLV267" s="87"/>
      <c r="FLW267" s="89"/>
      <c r="FLX267" s="89"/>
      <c r="FLY267" s="90"/>
      <c r="FLZ267" s="90"/>
      <c r="FMA267" s="89"/>
      <c r="FMB267" s="87"/>
      <c r="FMC267" s="87"/>
      <c r="FMD267" s="88"/>
      <c r="FME267" s="80"/>
      <c r="FMF267" s="87"/>
      <c r="FMG267" s="89"/>
      <c r="FMH267" s="89"/>
      <c r="FMI267" s="90"/>
      <c r="FMJ267" s="90"/>
      <c r="FMK267" s="89"/>
      <c r="FML267" s="87"/>
      <c r="FMM267" s="87"/>
      <c r="FMN267" s="88"/>
      <c r="FMO267" s="80"/>
      <c r="FMP267" s="87"/>
      <c r="FMQ267" s="89"/>
      <c r="FMR267" s="89"/>
      <c r="FMS267" s="90"/>
      <c r="FMT267" s="90"/>
      <c r="FMU267" s="89"/>
      <c r="FMV267" s="87"/>
      <c r="FMW267" s="87"/>
      <c r="FMX267" s="88"/>
      <c r="FMY267" s="80"/>
      <c r="FMZ267" s="87"/>
      <c r="FNA267" s="89"/>
      <c r="FNB267" s="89"/>
      <c r="FNC267" s="90"/>
      <c r="FND267" s="90"/>
      <c r="FNE267" s="89"/>
      <c r="FNF267" s="87"/>
      <c r="FNG267" s="87"/>
      <c r="FNH267" s="88"/>
      <c r="FNI267" s="80"/>
      <c r="FNJ267" s="87"/>
      <c r="FNK267" s="89"/>
      <c r="FNL267" s="89"/>
      <c r="FNM267" s="90"/>
      <c r="FNN267" s="90"/>
      <c r="FNO267" s="89"/>
      <c r="FNP267" s="87"/>
      <c r="FNQ267" s="87"/>
      <c r="FNR267" s="88"/>
      <c r="FNS267" s="80"/>
      <c r="FNT267" s="87"/>
      <c r="FNU267" s="89"/>
      <c r="FNV267" s="89"/>
      <c r="FNW267" s="90"/>
      <c r="FNX267" s="90"/>
      <c r="FNY267" s="89"/>
      <c r="FNZ267" s="87"/>
      <c r="FOA267" s="87"/>
      <c r="FOB267" s="88"/>
      <c r="FOC267" s="80"/>
      <c r="FOD267" s="87"/>
      <c r="FOE267" s="89"/>
      <c r="FOF267" s="89"/>
      <c r="FOG267" s="90"/>
      <c r="FOH267" s="90"/>
      <c r="FOI267" s="89"/>
      <c r="FOJ267" s="87"/>
      <c r="FOK267" s="87"/>
      <c r="FOL267" s="88"/>
      <c r="FOM267" s="80"/>
      <c r="FON267" s="87"/>
      <c r="FOO267" s="89"/>
      <c r="FOP267" s="89"/>
      <c r="FOQ267" s="90"/>
      <c r="FOR267" s="90"/>
      <c r="FOS267" s="89"/>
      <c r="FOT267" s="87"/>
      <c r="FOU267" s="87"/>
      <c r="FOV267" s="88"/>
      <c r="FOW267" s="80"/>
      <c r="FOX267" s="87"/>
      <c r="FOY267" s="89"/>
      <c r="FOZ267" s="89"/>
      <c r="FPA267" s="90"/>
      <c r="FPB267" s="90"/>
      <c r="FPC267" s="89"/>
      <c r="FPD267" s="87"/>
      <c r="FPE267" s="87"/>
      <c r="FPF267" s="88"/>
      <c r="FPG267" s="80"/>
      <c r="FPH267" s="87"/>
      <c r="FPI267" s="89"/>
      <c r="FPJ267" s="89"/>
      <c r="FPK267" s="90"/>
      <c r="FPL267" s="90"/>
      <c r="FPM267" s="89"/>
      <c r="FPN267" s="87"/>
      <c r="FPO267" s="87"/>
      <c r="FPP267" s="88"/>
      <c r="FPQ267" s="80"/>
      <c r="FPR267" s="87"/>
      <c r="FPS267" s="89"/>
      <c r="FPT267" s="89"/>
      <c r="FPU267" s="90"/>
      <c r="FPV267" s="90"/>
      <c r="FPW267" s="89"/>
      <c r="FPX267" s="87"/>
      <c r="FPY267" s="87"/>
      <c r="FPZ267" s="88"/>
      <c r="FQA267" s="80"/>
      <c r="FQB267" s="87"/>
      <c r="FQC267" s="89"/>
      <c r="FQD267" s="89"/>
      <c r="FQE267" s="90"/>
      <c r="FQF267" s="90"/>
      <c r="FQG267" s="89"/>
      <c r="FQH267" s="87"/>
      <c r="FQI267" s="87"/>
      <c r="FQJ267" s="88"/>
      <c r="FQK267" s="80"/>
      <c r="FQL267" s="87"/>
      <c r="FQM267" s="89"/>
      <c r="FQN267" s="89"/>
      <c r="FQO267" s="90"/>
      <c r="FQP267" s="90"/>
      <c r="FQQ267" s="89"/>
      <c r="FQR267" s="87"/>
      <c r="FQS267" s="87"/>
      <c r="FQT267" s="88"/>
      <c r="FQU267" s="80"/>
      <c r="FQV267" s="87"/>
      <c r="FQW267" s="89"/>
      <c r="FQX267" s="89"/>
      <c r="FQY267" s="90"/>
      <c r="FQZ267" s="90"/>
      <c r="FRA267" s="89"/>
      <c r="FRB267" s="87"/>
      <c r="FRC267" s="87"/>
      <c r="FRD267" s="88"/>
      <c r="FRE267" s="80"/>
      <c r="FRF267" s="87"/>
      <c r="FRG267" s="89"/>
      <c r="FRH267" s="89"/>
      <c r="FRI267" s="90"/>
      <c r="FRJ267" s="90"/>
      <c r="FRK267" s="89"/>
      <c r="FRL267" s="87"/>
      <c r="FRM267" s="87"/>
      <c r="FRN267" s="88"/>
      <c r="FRO267" s="80"/>
      <c r="FRP267" s="87"/>
      <c r="FRQ267" s="89"/>
      <c r="FRR267" s="89"/>
      <c r="FRS267" s="90"/>
      <c r="FRT267" s="90"/>
      <c r="FRU267" s="89"/>
      <c r="FRV267" s="87"/>
      <c r="FRW267" s="87"/>
      <c r="FRX267" s="88"/>
      <c r="FRY267" s="80"/>
      <c r="FRZ267" s="87"/>
      <c r="FSA267" s="89"/>
      <c r="FSB267" s="89"/>
      <c r="FSC267" s="90"/>
      <c r="FSD267" s="90"/>
      <c r="FSE267" s="89"/>
      <c r="FSF267" s="87"/>
      <c r="FSG267" s="87"/>
      <c r="FSH267" s="88"/>
      <c r="FSI267" s="80"/>
      <c r="FSJ267" s="87"/>
      <c r="FSK267" s="89"/>
      <c r="FSL267" s="89"/>
      <c r="FSM267" s="90"/>
      <c r="FSN267" s="90"/>
      <c r="FSO267" s="89"/>
      <c r="FSP267" s="87"/>
      <c r="FSQ267" s="87"/>
      <c r="FSR267" s="88"/>
      <c r="FSS267" s="80"/>
      <c r="FST267" s="87"/>
      <c r="FSU267" s="89"/>
      <c r="FSV267" s="89"/>
      <c r="FSW267" s="90"/>
      <c r="FSX267" s="90"/>
      <c r="FSY267" s="89"/>
      <c r="FSZ267" s="87"/>
      <c r="FTA267" s="87"/>
      <c r="FTB267" s="88"/>
      <c r="FTC267" s="80"/>
      <c r="FTD267" s="87"/>
      <c r="FTE267" s="89"/>
      <c r="FTF267" s="89"/>
      <c r="FTG267" s="90"/>
      <c r="FTH267" s="90"/>
      <c r="FTI267" s="89"/>
      <c r="FTJ267" s="87"/>
      <c r="FTK267" s="87"/>
      <c r="FTL267" s="88"/>
      <c r="FTM267" s="80"/>
      <c r="FTN267" s="87"/>
      <c r="FTO267" s="89"/>
      <c r="FTP267" s="89"/>
      <c r="FTQ267" s="90"/>
      <c r="FTR267" s="90"/>
      <c r="FTS267" s="89"/>
      <c r="FTT267" s="87"/>
      <c r="FTU267" s="87"/>
      <c r="FTV267" s="88"/>
      <c r="FTW267" s="80"/>
      <c r="FTX267" s="87"/>
      <c r="FTY267" s="89"/>
      <c r="FTZ267" s="89"/>
      <c r="FUA267" s="90"/>
      <c r="FUB267" s="90"/>
      <c r="FUC267" s="89"/>
      <c r="FUD267" s="87"/>
      <c r="FUE267" s="87"/>
      <c r="FUF267" s="88"/>
      <c r="FUG267" s="80"/>
      <c r="FUH267" s="87"/>
      <c r="FUI267" s="89"/>
      <c r="FUJ267" s="89"/>
      <c r="FUK267" s="90"/>
      <c r="FUL267" s="90"/>
      <c r="FUM267" s="89"/>
      <c r="FUN267" s="87"/>
      <c r="FUO267" s="87"/>
      <c r="FUP267" s="88"/>
      <c r="FUQ267" s="80"/>
      <c r="FUR267" s="87"/>
      <c r="FUS267" s="89"/>
      <c r="FUT267" s="89"/>
      <c r="FUU267" s="90"/>
      <c r="FUV267" s="90"/>
      <c r="FUW267" s="89"/>
      <c r="FUX267" s="87"/>
      <c r="FUY267" s="87"/>
      <c r="FUZ267" s="88"/>
      <c r="FVA267" s="80"/>
      <c r="FVB267" s="87"/>
      <c r="FVC267" s="89"/>
      <c r="FVD267" s="89"/>
      <c r="FVE267" s="90"/>
      <c r="FVF267" s="90"/>
      <c r="FVG267" s="89"/>
      <c r="FVH267" s="87"/>
      <c r="FVI267" s="87"/>
      <c r="FVJ267" s="88"/>
      <c r="FVK267" s="80"/>
      <c r="FVL267" s="87"/>
      <c r="FVM267" s="89"/>
      <c r="FVN267" s="89"/>
      <c r="FVO267" s="90"/>
      <c r="FVP267" s="90"/>
      <c r="FVQ267" s="89"/>
      <c r="FVR267" s="87"/>
      <c r="FVS267" s="87"/>
      <c r="FVT267" s="88"/>
      <c r="FVU267" s="80"/>
      <c r="FVV267" s="87"/>
      <c r="FVW267" s="89"/>
      <c r="FVX267" s="89"/>
      <c r="FVY267" s="90"/>
      <c r="FVZ267" s="90"/>
      <c r="FWA267" s="89"/>
      <c r="FWB267" s="87"/>
      <c r="FWC267" s="87"/>
      <c r="FWD267" s="88"/>
      <c r="FWE267" s="80"/>
      <c r="FWF267" s="87"/>
      <c r="FWG267" s="89"/>
      <c r="FWH267" s="89"/>
      <c r="FWI267" s="90"/>
      <c r="FWJ267" s="90"/>
      <c r="FWK267" s="89"/>
      <c r="FWL267" s="87"/>
      <c r="FWM267" s="87"/>
      <c r="FWN267" s="88"/>
      <c r="FWO267" s="80"/>
      <c r="FWP267" s="87"/>
      <c r="FWQ267" s="89"/>
      <c r="FWR267" s="89"/>
      <c r="FWS267" s="90"/>
      <c r="FWT267" s="90"/>
      <c r="FWU267" s="89"/>
      <c r="FWV267" s="87"/>
      <c r="FWW267" s="87"/>
      <c r="FWX267" s="88"/>
      <c r="FWY267" s="80"/>
      <c r="FWZ267" s="87"/>
      <c r="FXA267" s="89"/>
      <c r="FXB267" s="89"/>
      <c r="FXC267" s="90"/>
      <c r="FXD267" s="90"/>
      <c r="FXE267" s="89"/>
      <c r="FXF267" s="87"/>
      <c r="FXG267" s="87"/>
      <c r="FXH267" s="88"/>
      <c r="FXI267" s="80"/>
      <c r="FXJ267" s="87"/>
      <c r="FXK267" s="89"/>
      <c r="FXL267" s="89"/>
      <c r="FXM267" s="90"/>
      <c r="FXN267" s="90"/>
      <c r="FXO267" s="89"/>
      <c r="FXP267" s="87"/>
      <c r="FXQ267" s="87"/>
      <c r="FXR267" s="88"/>
      <c r="FXS267" s="80"/>
      <c r="FXT267" s="87"/>
      <c r="FXU267" s="89"/>
      <c r="FXV267" s="89"/>
      <c r="FXW267" s="90"/>
      <c r="FXX267" s="90"/>
      <c r="FXY267" s="89"/>
      <c r="FXZ267" s="87"/>
      <c r="FYA267" s="87"/>
      <c r="FYB267" s="88"/>
      <c r="FYC267" s="80"/>
      <c r="FYD267" s="87"/>
      <c r="FYE267" s="89"/>
      <c r="FYF267" s="89"/>
      <c r="FYG267" s="90"/>
      <c r="FYH267" s="90"/>
      <c r="FYI267" s="89"/>
      <c r="FYJ267" s="87"/>
      <c r="FYK267" s="87"/>
      <c r="FYL267" s="88"/>
      <c r="FYM267" s="80"/>
      <c r="FYN267" s="87"/>
      <c r="FYO267" s="89"/>
      <c r="FYP267" s="89"/>
      <c r="FYQ267" s="90"/>
      <c r="FYR267" s="90"/>
      <c r="FYS267" s="89"/>
      <c r="FYT267" s="87"/>
      <c r="FYU267" s="87"/>
      <c r="FYV267" s="88"/>
      <c r="FYW267" s="80"/>
      <c r="FYX267" s="87"/>
      <c r="FYY267" s="89"/>
      <c r="FYZ267" s="89"/>
      <c r="FZA267" s="90"/>
      <c r="FZB267" s="90"/>
      <c r="FZC267" s="89"/>
      <c r="FZD267" s="87"/>
      <c r="FZE267" s="87"/>
      <c r="FZF267" s="88"/>
      <c r="FZG267" s="80"/>
      <c r="FZH267" s="87"/>
      <c r="FZI267" s="89"/>
      <c r="FZJ267" s="89"/>
      <c r="FZK267" s="90"/>
      <c r="FZL267" s="90"/>
      <c r="FZM267" s="89"/>
      <c r="FZN267" s="87"/>
      <c r="FZO267" s="87"/>
      <c r="FZP267" s="88"/>
      <c r="FZQ267" s="80"/>
      <c r="FZR267" s="87"/>
      <c r="FZS267" s="89"/>
      <c r="FZT267" s="89"/>
      <c r="FZU267" s="90"/>
      <c r="FZV267" s="90"/>
      <c r="FZW267" s="89"/>
      <c r="FZX267" s="87"/>
      <c r="FZY267" s="87"/>
      <c r="FZZ267" s="88"/>
      <c r="GAA267" s="80"/>
      <c r="GAB267" s="87"/>
      <c r="GAC267" s="89"/>
      <c r="GAD267" s="89"/>
      <c r="GAE267" s="90"/>
      <c r="GAF267" s="90"/>
      <c r="GAG267" s="89"/>
      <c r="GAH267" s="87"/>
      <c r="GAI267" s="87"/>
      <c r="GAJ267" s="88"/>
      <c r="GAK267" s="80"/>
      <c r="GAL267" s="87"/>
      <c r="GAM267" s="89"/>
      <c r="GAN267" s="89"/>
      <c r="GAO267" s="90"/>
      <c r="GAP267" s="90"/>
      <c r="GAQ267" s="89"/>
      <c r="GAR267" s="87"/>
      <c r="GAS267" s="87"/>
      <c r="GAT267" s="88"/>
      <c r="GAU267" s="80"/>
      <c r="GAV267" s="87"/>
      <c r="GAW267" s="89"/>
      <c r="GAX267" s="89"/>
      <c r="GAY267" s="90"/>
      <c r="GAZ267" s="90"/>
      <c r="GBA267" s="89"/>
      <c r="GBB267" s="87"/>
      <c r="GBC267" s="87"/>
      <c r="GBD267" s="88"/>
      <c r="GBE267" s="80"/>
      <c r="GBF267" s="87"/>
      <c r="GBG267" s="89"/>
      <c r="GBH267" s="89"/>
      <c r="GBI267" s="90"/>
      <c r="GBJ267" s="90"/>
      <c r="GBK267" s="89"/>
      <c r="GBL267" s="87"/>
      <c r="GBM267" s="87"/>
      <c r="GBN267" s="88"/>
      <c r="GBO267" s="80"/>
      <c r="GBP267" s="87"/>
      <c r="GBQ267" s="89"/>
      <c r="GBR267" s="89"/>
      <c r="GBS267" s="90"/>
      <c r="GBT267" s="90"/>
      <c r="GBU267" s="89"/>
      <c r="GBV267" s="87"/>
      <c r="GBW267" s="87"/>
      <c r="GBX267" s="88"/>
      <c r="GBY267" s="80"/>
      <c r="GBZ267" s="87"/>
      <c r="GCA267" s="89"/>
      <c r="GCB267" s="89"/>
      <c r="GCC267" s="90"/>
      <c r="GCD267" s="90"/>
      <c r="GCE267" s="89"/>
      <c r="GCF267" s="87"/>
      <c r="GCG267" s="87"/>
      <c r="GCH267" s="88"/>
      <c r="GCI267" s="80"/>
      <c r="GCJ267" s="87"/>
      <c r="GCK267" s="89"/>
      <c r="GCL267" s="89"/>
      <c r="GCM267" s="90"/>
      <c r="GCN267" s="90"/>
      <c r="GCO267" s="89"/>
      <c r="GCP267" s="87"/>
      <c r="GCQ267" s="87"/>
      <c r="GCR267" s="88"/>
      <c r="GCS267" s="80"/>
      <c r="GCT267" s="87"/>
      <c r="GCU267" s="89"/>
      <c r="GCV267" s="89"/>
      <c r="GCW267" s="90"/>
      <c r="GCX267" s="90"/>
      <c r="GCY267" s="89"/>
      <c r="GCZ267" s="87"/>
      <c r="GDA267" s="87"/>
      <c r="GDB267" s="88"/>
      <c r="GDC267" s="80"/>
      <c r="GDD267" s="87"/>
      <c r="GDE267" s="89"/>
      <c r="GDF267" s="89"/>
      <c r="GDG267" s="90"/>
      <c r="GDH267" s="90"/>
      <c r="GDI267" s="89"/>
      <c r="GDJ267" s="87"/>
      <c r="GDK267" s="87"/>
      <c r="GDL267" s="88"/>
      <c r="GDM267" s="80"/>
      <c r="GDN267" s="87"/>
      <c r="GDO267" s="89"/>
      <c r="GDP267" s="89"/>
      <c r="GDQ267" s="90"/>
      <c r="GDR267" s="90"/>
      <c r="GDS267" s="89"/>
      <c r="GDT267" s="87"/>
      <c r="GDU267" s="87"/>
      <c r="GDV267" s="88"/>
      <c r="GDW267" s="80"/>
      <c r="GDX267" s="87"/>
      <c r="GDY267" s="89"/>
      <c r="GDZ267" s="89"/>
      <c r="GEA267" s="90"/>
      <c r="GEB267" s="90"/>
      <c r="GEC267" s="89"/>
      <c r="GED267" s="87"/>
      <c r="GEE267" s="87"/>
      <c r="GEF267" s="88"/>
      <c r="GEG267" s="80"/>
      <c r="GEH267" s="87"/>
      <c r="GEI267" s="89"/>
      <c r="GEJ267" s="89"/>
      <c r="GEK267" s="90"/>
      <c r="GEL267" s="90"/>
      <c r="GEM267" s="89"/>
      <c r="GEN267" s="87"/>
      <c r="GEO267" s="87"/>
      <c r="GEP267" s="88"/>
      <c r="GEQ267" s="80"/>
      <c r="GER267" s="87"/>
      <c r="GES267" s="89"/>
      <c r="GET267" s="89"/>
      <c r="GEU267" s="90"/>
      <c r="GEV267" s="90"/>
      <c r="GEW267" s="89"/>
      <c r="GEX267" s="87"/>
      <c r="GEY267" s="87"/>
      <c r="GEZ267" s="88"/>
      <c r="GFA267" s="80"/>
      <c r="GFB267" s="87"/>
      <c r="GFC267" s="89"/>
      <c r="GFD267" s="89"/>
      <c r="GFE267" s="90"/>
      <c r="GFF267" s="90"/>
      <c r="GFG267" s="89"/>
      <c r="GFH267" s="87"/>
      <c r="GFI267" s="87"/>
      <c r="GFJ267" s="88"/>
      <c r="GFK267" s="80"/>
      <c r="GFL267" s="87"/>
      <c r="GFM267" s="89"/>
      <c r="GFN267" s="89"/>
      <c r="GFO267" s="90"/>
      <c r="GFP267" s="90"/>
      <c r="GFQ267" s="89"/>
      <c r="GFR267" s="87"/>
      <c r="GFS267" s="87"/>
      <c r="GFT267" s="88"/>
      <c r="GFU267" s="80"/>
      <c r="GFV267" s="87"/>
      <c r="GFW267" s="89"/>
      <c r="GFX267" s="89"/>
      <c r="GFY267" s="90"/>
      <c r="GFZ267" s="90"/>
      <c r="GGA267" s="89"/>
      <c r="GGB267" s="87"/>
      <c r="GGC267" s="87"/>
      <c r="GGD267" s="88"/>
      <c r="GGE267" s="80"/>
      <c r="GGF267" s="87"/>
      <c r="GGG267" s="89"/>
      <c r="GGH267" s="89"/>
      <c r="GGI267" s="90"/>
      <c r="GGJ267" s="90"/>
      <c r="GGK267" s="89"/>
      <c r="GGL267" s="87"/>
      <c r="GGM267" s="87"/>
      <c r="GGN267" s="88"/>
      <c r="GGO267" s="80"/>
      <c r="GGP267" s="87"/>
      <c r="GGQ267" s="89"/>
      <c r="GGR267" s="89"/>
      <c r="GGS267" s="90"/>
      <c r="GGT267" s="90"/>
      <c r="GGU267" s="89"/>
      <c r="GGV267" s="87"/>
      <c r="GGW267" s="87"/>
      <c r="GGX267" s="88"/>
      <c r="GGY267" s="80"/>
      <c r="GGZ267" s="87"/>
      <c r="GHA267" s="89"/>
      <c r="GHB267" s="89"/>
      <c r="GHC267" s="90"/>
      <c r="GHD267" s="90"/>
      <c r="GHE267" s="89"/>
      <c r="GHF267" s="87"/>
      <c r="GHG267" s="87"/>
      <c r="GHH267" s="88"/>
      <c r="GHI267" s="80"/>
      <c r="GHJ267" s="87"/>
      <c r="GHK267" s="89"/>
      <c r="GHL267" s="89"/>
      <c r="GHM267" s="90"/>
      <c r="GHN267" s="90"/>
      <c r="GHO267" s="89"/>
      <c r="GHP267" s="87"/>
      <c r="GHQ267" s="87"/>
      <c r="GHR267" s="88"/>
      <c r="GHS267" s="80"/>
      <c r="GHT267" s="87"/>
      <c r="GHU267" s="89"/>
      <c r="GHV267" s="89"/>
      <c r="GHW267" s="90"/>
      <c r="GHX267" s="90"/>
      <c r="GHY267" s="89"/>
      <c r="GHZ267" s="87"/>
      <c r="GIA267" s="87"/>
      <c r="GIB267" s="88"/>
      <c r="GIC267" s="80"/>
      <c r="GID267" s="87"/>
      <c r="GIE267" s="89"/>
      <c r="GIF267" s="89"/>
      <c r="GIG267" s="90"/>
      <c r="GIH267" s="90"/>
      <c r="GII267" s="89"/>
      <c r="GIJ267" s="87"/>
      <c r="GIK267" s="87"/>
      <c r="GIL267" s="88"/>
      <c r="GIM267" s="80"/>
      <c r="GIN267" s="87"/>
      <c r="GIO267" s="89"/>
      <c r="GIP267" s="89"/>
      <c r="GIQ267" s="90"/>
      <c r="GIR267" s="90"/>
      <c r="GIS267" s="89"/>
      <c r="GIT267" s="87"/>
      <c r="GIU267" s="87"/>
      <c r="GIV267" s="88"/>
      <c r="GIW267" s="80"/>
      <c r="GIX267" s="87"/>
      <c r="GIY267" s="89"/>
      <c r="GIZ267" s="89"/>
      <c r="GJA267" s="90"/>
      <c r="GJB267" s="90"/>
      <c r="GJC267" s="89"/>
      <c r="GJD267" s="87"/>
      <c r="GJE267" s="87"/>
      <c r="GJF267" s="88"/>
      <c r="GJG267" s="80"/>
      <c r="GJH267" s="87"/>
      <c r="GJI267" s="89"/>
      <c r="GJJ267" s="89"/>
      <c r="GJK267" s="90"/>
      <c r="GJL267" s="90"/>
      <c r="GJM267" s="89"/>
      <c r="GJN267" s="87"/>
      <c r="GJO267" s="87"/>
      <c r="GJP267" s="88"/>
      <c r="GJQ267" s="80"/>
      <c r="GJR267" s="87"/>
      <c r="GJS267" s="89"/>
      <c r="GJT267" s="89"/>
      <c r="GJU267" s="90"/>
      <c r="GJV267" s="90"/>
      <c r="GJW267" s="89"/>
      <c r="GJX267" s="87"/>
      <c r="GJY267" s="87"/>
      <c r="GJZ267" s="88"/>
      <c r="GKA267" s="80"/>
      <c r="GKB267" s="87"/>
      <c r="GKC267" s="89"/>
      <c r="GKD267" s="89"/>
      <c r="GKE267" s="90"/>
      <c r="GKF267" s="90"/>
      <c r="GKG267" s="89"/>
      <c r="GKH267" s="87"/>
      <c r="GKI267" s="87"/>
      <c r="GKJ267" s="88"/>
      <c r="GKK267" s="80"/>
      <c r="GKL267" s="87"/>
      <c r="GKM267" s="89"/>
      <c r="GKN267" s="89"/>
      <c r="GKO267" s="90"/>
      <c r="GKP267" s="90"/>
      <c r="GKQ267" s="89"/>
      <c r="GKR267" s="87"/>
      <c r="GKS267" s="87"/>
      <c r="GKT267" s="88"/>
      <c r="GKU267" s="80"/>
      <c r="GKV267" s="87"/>
      <c r="GKW267" s="89"/>
      <c r="GKX267" s="89"/>
      <c r="GKY267" s="90"/>
      <c r="GKZ267" s="90"/>
      <c r="GLA267" s="89"/>
      <c r="GLB267" s="87"/>
      <c r="GLC267" s="87"/>
      <c r="GLD267" s="88"/>
      <c r="GLE267" s="80"/>
      <c r="GLF267" s="87"/>
      <c r="GLG267" s="89"/>
      <c r="GLH267" s="89"/>
      <c r="GLI267" s="90"/>
      <c r="GLJ267" s="90"/>
      <c r="GLK267" s="89"/>
      <c r="GLL267" s="87"/>
      <c r="GLM267" s="87"/>
      <c r="GLN267" s="88"/>
      <c r="GLO267" s="80"/>
      <c r="GLP267" s="87"/>
      <c r="GLQ267" s="89"/>
      <c r="GLR267" s="89"/>
      <c r="GLS267" s="90"/>
      <c r="GLT267" s="90"/>
      <c r="GLU267" s="89"/>
      <c r="GLV267" s="87"/>
      <c r="GLW267" s="87"/>
      <c r="GLX267" s="88"/>
      <c r="GLY267" s="80"/>
      <c r="GLZ267" s="87"/>
      <c r="GMA267" s="89"/>
      <c r="GMB267" s="89"/>
      <c r="GMC267" s="90"/>
      <c r="GMD267" s="90"/>
      <c r="GME267" s="89"/>
      <c r="GMF267" s="87"/>
      <c r="GMG267" s="87"/>
      <c r="GMH267" s="88"/>
      <c r="GMI267" s="80"/>
      <c r="GMJ267" s="87"/>
      <c r="GMK267" s="89"/>
      <c r="GML267" s="89"/>
      <c r="GMM267" s="90"/>
      <c r="GMN267" s="90"/>
      <c r="GMO267" s="89"/>
      <c r="GMP267" s="87"/>
      <c r="GMQ267" s="87"/>
      <c r="GMR267" s="88"/>
      <c r="GMS267" s="80"/>
      <c r="GMT267" s="87"/>
      <c r="GMU267" s="89"/>
      <c r="GMV267" s="89"/>
      <c r="GMW267" s="90"/>
      <c r="GMX267" s="90"/>
      <c r="GMY267" s="89"/>
      <c r="GMZ267" s="87"/>
      <c r="GNA267" s="87"/>
      <c r="GNB267" s="88"/>
      <c r="GNC267" s="80"/>
      <c r="GND267" s="87"/>
      <c r="GNE267" s="89"/>
      <c r="GNF267" s="89"/>
      <c r="GNG267" s="90"/>
      <c r="GNH267" s="90"/>
      <c r="GNI267" s="89"/>
      <c r="GNJ267" s="87"/>
      <c r="GNK267" s="87"/>
      <c r="GNL267" s="88"/>
      <c r="GNM267" s="80"/>
      <c r="GNN267" s="87"/>
      <c r="GNO267" s="89"/>
      <c r="GNP267" s="89"/>
      <c r="GNQ267" s="90"/>
      <c r="GNR267" s="90"/>
      <c r="GNS267" s="89"/>
      <c r="GNT267" s="87"/>
      <c r="GNU267" s="87"/>
      <c r="GNV267" s="88"/>
      <c r="GNW267" s="80"/>
      <c r="GNX267" s="87"/>
      <c r="GNY267" s="89"/>
      <c r="GNZ267" s="89"/>
      <c r="GOA267" s="90"/>
      <c r="GOB267" s="90"/>
      <c r="GOC267" s="89"/>
      <c r="GOD267" s="87"/>
      <c r="GOE267" s="87"/>
      <c r="GOF267" s="88"/>
      <c r="GOG267" s="80"/>
      <c r="GOH267" s="87"/>
      <c r="GOI267" s="89"/>
      <c r="GOJ267" s="89"/>
      <c r="GOK267" s="90"/>
      <c r="GOL267" s="90"/>
      <c r="GOM267" s="89"/>
      <c r="GON267" s="87"/>
      <c r="GOO267" s="87"/>
      <c r="GOP267" s="88"/>
      <c r="GOQ267" s="80"/>
      <c r="GOR267" s="87"/>
      <c r="GOS267" s="89"/>
      <c r="GOT267" s="89"/>
      <c r="GOU267" s="90"/>
      <c r="GOV267" s="90"/>
      <c r="GOW267" s="89"/>
      <c r="GOX267" s="87"/>
      <c r="GOY267" s="87"/>
      <c r="GOZ267" s="88"/>
      <c r="GPA267" s="80"/>
      <c r="GPB267" s="87"/>
      <c r="GPC267" s="89"/>
      <c r="GPD267" s="89"/>
      <c r="GPE267" s="90"/>
      <c r="GPF267" s="90"/>
      <c r="GPG267" s="89"/>
      <c r="GPH267" s="87"/>
      <c r="GPI267" s="87"/>
      <c r="GPJ267" s="88"/>
      <c r="GPK267" s="80"/>
      <c r="GPL267" s="87"/>
      <c r="GPM267" s="89"/>
      <c r="GPN267" s="89"/>
      <c r="GPO267" s="90"/>
      <c r="GPP267" s="90"/>
      <c r="GPQ267" s="89"/>
      <c r="GPR267" s="87"/>
      <c r="GPS267" s="87"/>
      <c r="GPT267" s="88"/>
      <c r="GPU267" s="80"/>
      <c r="GPV267" s="87"/>
      <c r="GPW267" s="89"/>
      <c r="GPX267" s="89"/>
      <c r="GPY267" s="90"/>
      <c r="GPZ267" s="90"/>
      <c r="GQA267" s="89"/>
      <c r="GQB267" s="87"/>
      <c r="GQC267" s="87"/>
      <c r="GQD267" s="88"/>
      <c r="GQE267" s="80"/>
      <c r="GQF267" s="87"/>
      <c r="GQG267" s="89"/>
      <c r="GQH267" s="89"/>
      <c r="GQI267" s="90"/>
      <c r="GQJ267" s="90"/>
      <c r="GQK267" s="89"/>
      <c r="GQL267" s="87"/>
      <c r="GQM267" s="87"/>
      <c r="GQN267" s="88"/>
      <c r="GQO267" s="80"/>
      <c r="GQP267" s="87"/>
      <c r="GQQ267" s="89"/>
      <c r="GQR267" s="89"/>
      <c r="GQS267" s="90"/>
      <c r="GQT267" s="90"/>
      <c r="GQU267" s="89"/>
      <c r="GQV267" s="87"/>
      <c r="GQW267" s="87"/>
      <c r="GQX267" s="88"/>
      <c r="GQY267" s="80"/>
      <c r="GQZ267" s="87"/>
      <c r="GRA267" s="89"/>
      <c r="GRB267" s="89"/>
      <c r="GRC267" s="90"/>
      <c r="GRD267" s="90"/>
      <c r="GRE267" s="89"/>
      <c r="GRF267" s="87"/>
      <c r="GRG267" s="87"/>
      <c r="GRH267" s="88"/>
      <c r="GRI267" s="80"/>
      <c r="GRJ267" s="87"/>
      <c r="GRK267" s="89"/>
      <c r="GRL267" s="89"/>
      <c r="GRM267" s="90"/>
      <c r="GRN267" s="90"/>
      <c r="GRO267" s="89"/>
      <c r="GRP267" s="87"/>
      <c r="GRQ267" s="87"/>
      <c r="GRR267" s="88"/>
      <c r="GRS267" s="80"/>
      <c r="GRT267" s="87"/>
      <c r="GRU267" s="89"/>
      <c r="GRV267" s="89"/>
      <c r="GRW267" s="90"/>
      <c r="GRX267" s="90"/>
      <c r="GRY267" s="89"/>
      <c r="GRZ267" s="87"/>
      <c r="GSA267" s="87"/>
      <c r="GSB267" s="88"/>
      <c r="GSC267" s="80"/>
      <c r="GSD267" s="87"/>
      <c r="GSE267" s="89"/>
      <c r="GSF267" s="89"/>
      <c r="GSG267" s="90"/>
      <c r="GSH267" s="90"/>
      <c r="GSI267" s="89"/>
      <c r="GSJ267" s="87"/>
      <c r="GSK267" s="87"/>
      <c r="GSL267" s="88"/>
      <c r="GSM267" s="80"/>
      <c r="GSN267" s="87"/>
      <c r="GSO267" s="89"/>
      <c r="GSP267" s="89"/>
      <c r="GSQ267" s="90"/>
      <c r="GSR267" s="90"/>
      <c r="GSS267" s="89"/>
      <c r="GST267" s="87"/>
      <c r="GSU267" s="87"/>
      <c r="GSV267" s="88"/>
      <c r="GSW267" s="80"/>
      <c r="GSX267" s="87"/>
      <c r="GSY267" s="89"/>
      <c r="GSZ267" s="89"/>
      <c r="GTA267" s="90"/>
      <c r="GTB267" s="90"/>
      <c r="GTC267" s="89"/>
      <c r="GTD267" s="87"/>
      <c r="GTE267" s="87"/>
      <c r="GTF267" s="88"/>
      <c r="GTG267" s="80"/>
      <c r="GTH267" s="87"/>
      <c r="GTI267" s="89"/>
      <c r="GTJ267" s="89"/>
      <c r="GTK267" s="90"/>
      <c r="GTL267" s="90"/>
      <c r="GTM267" s="89"/>
      <c r="GTN267" s="87"/>
      <c r="GTO267" s="87"/>
      <c r="GTP267" s="88"/>
      <c r="GTQ267" s="80"/>
      <c r="GTR267" s="87"/>
      <c r="GTS267" s="89"/>
      <c r="GTT267" s="89"/>
      <c r="GTU267" s="90"/>
      <c r="GTV267" s="90"/>
      <c r="GTW267" s="89"/>
      <c r="GTX267" s="87"/>
      <c r="GTY267" s="87"/>
      <c r="GTZ267" s="88"/>
      <c r="GUA267" s="80"/>
      <c r="GUB267" s="87"/>
      <c r="GUC267" s="89"/>
      <c r="GUD267" s="89"/>
      <c r="GUE267" s="90"/>
      <c r="GUF267" s="90"/>
      <c r="GUG267" s="89"/>
      <c r="GUH267" s="87"/>
      <c r="GUI267" s="87"/>
      <c r="GUJ267" s="88"/>
      <c r="GUK267" s="80"/>
      <c r="GUL267" s="87"/>
      <c r="GUM267" s="89"/>
      <c r="GUN267" s="89"/>
      <c r="GUO267" s="90"/>
      <c r="GUP267" s="90"/>
      <c r="GUQ267" s="89"/>
      <c r="GUR267" s="87"/>
      <c r="GUS267" s="87"/>
      <c r="GUT267" s="88"/>
      <c r="GUU267" s="80"/>
      <c r="GUV267" s="87"/>
      <c r="GUW267" s="89"/>
      <c r="GUX267" s="89"/>
      <c r="GUY267" s="90"/>
      <c r="GUZ267" s="90"/>
      <c r="GVA267" s="89"/>
      <c r="GVB267" s="87"/>
      <c r="GVC267" s="87"/>
      <c r="GVD267" s="88"/>
      <c r="GVE267" s="80"/>
      <c r="GVF267" s="87"/>
      <c r="GVG267" s="89"/>
      <c r="GVH267" s="89"/>
      <c r="GVI267" s="90"/>
      <c r="GVJ267" s="90"/>
      <c r="GVK267" s="89"/>
      <c r="GVL267" s="87"/>
      <c r="GVM267" s="87"/>
      <c r="GVN267" s="88"/>
      <c r="GVO267" s="80"/>
      <c r="GVP267" s="87"/>
      <c r="GVQ267" s="89"/>
      <c r="GVR267" s="89"/>
      <c r="GVS267" s="90"/>
      <c r="GVT267" s="90"/>
      <c r="GVU267" s="89"/>
      <c r="GVV267" s="87"/>
      <c r="GVW267" s="87"/>
      <c r="GVX267" s="88"/>
      <c r="GVY267" s="80"/>
      <c r="GVZ267" s="87"/>
      <c r="GWA267" s="89"/>
      <c r="GWB267" s="89"/>
      <c r="GWC267" s="90"/>
      <c r="GWD267" s="90"/>
      <c r="GWE267" s="89"/>
      <c r="GWF267" s="87"/>
      <c r="GWG267" s="87"/>
      <c r="GWH267" s="88"/>
      <c r="GWI267" s="80"/>
      <c r="GWJ267" s="87"/>
      <c r="GWK267" s="89"/>
      <c r="GWL267" s="89"/>
      <c r="GWM267" s="90"/>
      <c r="GWN267" s="90"/>
      <c r="GWO267" s="89"/>
      <c r="GWP267" s="87"/>
      <c r="GWQ267" s="87"/>
      <c r="GWR267" s="88"/>
      <c r="GWS267" s="80"/>
      <c r="GWT267" s="87"/>
      <c r="GWU267" s="89"/>
      <c r="GWV267" s="89"/>
      <c r="GWW267" s="90"/>
      <c r="GWX267" s="90"/>
      <c r="GWY267" s="89"/>
      <c r="GWZ267" s="87"/>
      <c r="GXA267" s="87"/>
      <c r="GXB267" s="88"/>
      <c r="GXC267" s="80"/>
      <c r="GXD267" s="87"/>
      <c r="GXE267" s="89"/>
      <c r="GXF267" s="89"/>
      <c r="GXG267" s="90"/>
      <c r="GXH267" s="90"/>
      <c r="GXI267" s="89"/>
      <c r="GXJ267" s="87"/>
      <c r="GXK267" s="87"/>
      <c r="GXL267" s="88"/>
      <c r="GXM267" s="80"/>
      <c r="GXN267" s="87"/>
      <c r="GXO267" s="89"/>
      <c r="GXP267" s="89"/>
      <c r="GXQ267" s="90"/>
      <c r="GXR267" s="90"/>
      <c r="GXS267" s="89"/>
      <c r="GXT267" s="87"/>
      <c r="GXU267" s="87"/>
      <c r="GXV267" s="88"/>
      <c r="GXW267" s="80"/>
      <c r="GXX267" s="87"/>
      <c r="GXY267" s="89"/>
      <c r="GXZ267" s="89"/>
      <c r="GYA267" s="90"/>
      <c r="GYB267" s="90"/>
      <c r="GYC267" s="89"/>
      <c r="GYD267" s="87"/>
      <c r="GYE267" s="87"/>
      <c r="GYF267" s="88"/>
      <c r="GYG267" s="80"/>
      <c r="GYH267" s="87"/>
      <c r="GYI267" s="89"/>
      <c r="GYJ267" s="89"/>
      <c r="GYK267" s="90"/>
      <c r="GYL267" s="90"/>
      <c r="GYM267" s="89"/>
      <c r="GYN267" s="87"/>
      <c r="GYO267" s="87"/>
      <c r="GYP267" s="88"/>
      <c r="GYQ267" s="80"/>
      <c r="GYR267" s="87"/>
      <c r="GYS267" s="89"/>
      <c r="GYT267" s="89"/>
      <c r="GYU267" s="90"/>
      <c r="GYV267" s="90"/>
      <c r="GYW267" s="89"/>
      <c r="GYX267" s="87"/>
      <c r="GYY267" s="87"/>
      <c r="GYZ267" s="88"/>
      <c r="GZA267" s="80"/>
      <c r="GZB267" s="87"/>
      <c r="GZC267" s="89"/>
      <c r="GZD267" s="89"/>
      <c r="GZE267" s="90"/>
      <c r="GZF267" s="90"/>
      <c r="GZG267" s="89"/>
      <c r="GZH267" s="87"/>
      <c r="GZI267" s="87"/>
      <c r="GZJ267" s="88"/>
      <c r="GZK267" s="80"/>
      <c r="GZL267" s="87"/>
      <c r="GZM267" s="89"/>
      <c r="GZN267" s="89"/>
      <c r="GZO267" s="90"/>
      <c r="GZP267" s="90"/>
      <c r="GZQ267" s="89"/>
      <c r="GZR267" s="87"/>
      <c r="GZS267" s="87"/>
      <c r="GZT267" s="88"/>
      <c r="GZU267" s="80"/>
      <c r="GZV267" s="87"/>
      <c r="GZW267" s="89"/>
      <c r="GZX267" s="89"/>
      <c r="GZY267" s="90"/>
      <c r="GZZ267" s="90"/>
      <c r="HAA267" s="89"/>
      <c r="HAB267" s="87"/>
      <c r="HAC267" s="87"/>
      <c r="HAD267" s="88"/>
      <c r="HAE267" s="80"/>
      <c r="HAF267" s="87"/>
      <c r="HAG267" s="89"/>
      <c r="HAH267" s="89"/>
      <c r="HAI267" s="90"/>
      <c r="HAJ267" s="90"/>
      <c r="HAK267" s="89"/>
      <c r="HAL267" s="87"/>
      <c r="HAM267" s="87"/>
      <c r="HAN267" s="88"/>
      <c r="HAO267" s="80"/>
      <c r="HAP267" s="87"/>
      <c r="HAQ267" s="89"/>
      <c r="HAR267" s="89"/>
      <c r="HAS267" s="90"/>
      <c r="HAT267" s="90"/>
      <c r="HAU267" s="89"/>
      <c r="HAV267" s="87"/>
      <c r="HAW267" s="87"/>
      <c r="HAX267" s="88"/>
      <c r="HAY267" s="80"/>
      <c r="HAZ267" s="87"/>
      <c r="HBA267" s="89"/>
      <c r="HBB267" s="89"/>
      <c r="HBC267" s="90"/>
      <c r="HBD267" s="90"/>
      <c r="HBE267" s="89"/>
      <c r="HBF267" s="87"/>
      <c r="HBG267" s="87"/>
      <c r="HBH267" s="88"/>
      <c r="HBI267" s="80"/>
      <c r="HBJ267" s="87"/>
      <c r="HBK267" s="89"/>
      <c r="HBL267" s="89"/>
      <c r="HBM267" s="90"/>
      <c r="HBN267" s="90"/>
      <c r="HBO267" s="89"/>
      <c r="HBP267" s="87"/>
      <c r="HBQ267" s="87"/>
      <c r="HBR267" s="88"/>
      <c r="HBS267" s="80"/>
      <c r="HBT267" s="87"/>
      <c r="HBU267" s="89"/>
      <c r="HBV267" s="89"/>
      <c r="HBW267" s="90"/>
      <c r="HBX267" s="90"/>
      <c r="HBY267" s="89"/>
      <c r="HBZ267" s="87"/>
      <c r="HCA267" s="87"/>
      <c r="HCB267" s="88"/>
      <c r="HCC267" s="80"/>
      <c r="HCD267" s="87"/>
      <c r="HCE267" s="89"/>
      <c r="HCF267" s="89"/>
      <c r="HCG267" s="90"/>
      <c r="HCH267" s="90"/>
      <c r="HCI267" s="89"/>
      <c r="HCJ267" s="87"/>
      <c r="HCK267" s="87"/>
      <c r="HCL267" s="88"/>
      <c r="HCM267" s="80"/>
      <c r="HCN267" s="87"/>
      <c r="HCO267" s="89"/>
      <c r="HCP267" s="89"/>
      <c r="HCQ267" s="90"/>
      <c r="HCR267" s="90"/>
      <c r="HCS267" s="89"/>
      <c r="HCT267" s="87"/>
      <c r="HCU267" s="87"/>
      <c r="HCV267" s="88"/>
      <c r="HCW267" s="80"/>
      <c r="HCX267" s="87"/>
      <c r="HCY267" s="89"/>
      <c r="HCZ267" s="89"/>
      <c r="HDA267" s="90"/>
      <c r="HDB267" s="90"/>
      <c r="HDC267" s="89"/>
      <c r="HDD267" s="87"/>
      <c r="HDE267" s="87"/>
      <c r="HDF267" s="88"/>
      <c r="HDG267" s="80"/>
      <c r="HDH267" s="87"/>
      <c r="HDI267" s="89"/>
      <c r="HDJ267" s="89"/>
      <c r="HDK267" s="90"/>
      <c r="HDL267" s="90"/>
      <c r="HDM267" s="89"/>
      <c r="HDN267" s="87"/>
      <c r="HDO267" s="87"/>
      <c r="HDP267" s="88"/>
      <c r="HDQ267" s="80"/>
      <c r="HDR267" s="87"/>
      <c r="HDS267" s="89"/>
      <c r="HDT267" s="89"/>
      <c r="HDU267" s="90"/>
      <c r="HDV267" s="90"/>
      <c r="HDW267" s="89"/>
      <c r="HDX267" s="87"/>
      <c r="HDY267" s="87"/>
      <c r="HDZ267" s="88"/>
      <c r="HEA267" s="80"/>
      <c r="HEB267" s="87"/>
      <c r="HEC267" s="89"/>
      <c r="HED267" s="89"/>
      <c r="HEE267" s="90"/>
      <c r="HEF267" s="90"/>
      <c r="HEG267" s="89"/>
      <c r="HEH267" s="87"/>
      <c r="HEI267" s="87"/>
      <c r="HEJ267" s="88"/>
      <c r="HEK267" s="80"/>
      <c r="HEL267" s="87"/>
      <c r="HEM267" s="89"/>
      <c r="HEN267" s="89"/>
      <c r="HEO267" s="90"/>
      <c r="HEP267" s="90"/>
      <c r="HEQ267" s="89"/>
      <c r="HER267" s="87"/>
      <c r="HES267" s="87"/>
      <c r="HET267" s="88"/>
      <c r="HEU267" s="80"/>
      <c r="HEV267" s="87"/>
      <c r="HEW267" s="89"/>
      <c r="HEX267" s="89"/>
      <c r="HEY267" s="90"/>
      <c r="HEZ267" s="90"/>
      <c r="HFA267" s="89"/>
      <c r="HFB267" s="87"/>
      <c r="HFC267" s="87"/>
      <c r="HFD267" s="88"/>
      <c r="HFE267" s="80"/>
      <c r="HFF267" s="87"/>
      <c r="HFG267" s="89"/>
      <c r="HFH267" s="89"/>
      <c r="HFI267" s="90"/>
      <c r="HFJ267" s="90"/>
      <c r="HFK267" s="89"/>
      <c r="HFL267" s="87"/>
      <c r="HFM267" s="87"/>
      <c r="HFN267" s="88"/>
      <c r="HFO267" s="80"/>
      <c r="HFP267" s="87"/>
      <c r="HFQ267" s="89"/>
      <c r="HFR267" s="89"/>
      <c r="HFS267" s="90"/>
      <c r="HFT267" s="90"/>
      <c r="HFU267" s="89"/>
      <c r="HFV267" s="87"/>
      <c r="HFW267" s="87"/>
      <c r="HFX267" s="88"/>
      <c r="HFY267" s="80"/>
      <c r="HFZ267" s="87"/>
      <c r="HGA267" s="89"/>
      <c r="HGB267" s="89"/>
      <c r="HGC267" s="90"/>
      <c r="HGD267" s="90"/>
      <c r="HGE267" s="89"/>
      <c r="HGF267" s="87"/>
      <c r="HGG267" s="87"/>
      <c r="HGH267" s="88"/>
      <c r="HGI267" s="80"/>
      <c r="HGJ267" s="87"/>
      <c r="HGK267" s="89"/>
      <c r="HGL267" s="89"/>
      <c r="HGM267" s="90"/>
      <c r="HGN267" s="90"/>
      <c r="HGO267" s="89"/>
      <c r="HGP267" s="87"/>
      <c r="HGQ267" s="87"/>
      <c r="HGR267" s="88"/>
      <c r="HGS267" s="80"/>
      <c r="HGT267" s="87"/>
      <c r="HGU267" s="89"/>
      <c r="HGV267" s="89"/>
      <c r="HGW267" s="90"/>
      <c r="HGX267" s="90"/>
      <c r="HGY267" s="89"/>
      <c r="HGZ267" s="87"/>
      <c r="HHA267" s="87"/>
      <c r="HHB267" s="88"/>
      <c r="HHC267" s="80"/>
      <c r="HHD267" s="87"/>
      <c r="HHE267" s="89"/>
      <c r="HHF267" s="89"/>
      <c r="HHG267" s="90"/>
      <c r="HHH267" s="90"/>
      <c r="HHI267" s="89"/>
      <c r="HHJ267" s="87"/>
      <c r="HHK267" s="87"/>
      <c r="HHL267" s="88"/>
      <c r="HHM267" s="80"/>
      <c r="HHN267" s="87"/>
      <c r="HHO267" s="89"/>
      <c r="HHP267" s="89"/>
      <c r="HHQ267" s="90"/>
      <c r="HHR267" s="90"/>
      <c r="HHS267" s="89"/>
      <c r="HHT267" s="87"/>
      <c r="HHU267" s="87"/>
      <c r="HHV267" s="88"/>
      <c r="HHW267" s="80"/>
      <c r="HHX267" s="87"/>
      <c r="HHY267" s="89"/>
      <c r="HHZ267" s="89"/>
      <c r="HIA267" s="90"/>
      <c r="HIB267" s="90"/>
      <c r="HIC267" s="89"/>
      <c r="HID267" s="87"/>
      <c r="HIE267" s="87"/>
      <c r="HIF267" s="88"/>
      <c r="HIG267" s="80"/>
      <c r="HIH267" s="87"/>
      <c r="HII267" s="89"/>
      <c r="HIJ267" s="89"/>
      <c r="HIK267" s="90"/>
      <c r="HIL267" s="90"/>
      <c r="HIM267" s="89"/>
      <c r="HIN267" s="87"/>
      <c r="HIO267" s="87"/>
      <c r="HIP267" s="88"/>
      <c r="HIQ267" s="80"/>
      <c r="HIR267" s="87"/>
      <c r="HIS267" s="89"/>
      <c r="HIT267" s="89"/>
      <c r="HIU267" s="90"/>
      <c r="HIV267" s="90"/>
      <c r="HIW267" s="89"/>
      <c r="HIX267" s="87"/>
      <c r="HIY267" s="87"/>
      <c r="HIZ267" s="88"/>
      <c r="HJA267" s="80"/>
      <c r="HJB267" s="87"/>
      <c r="HJC267" s="89"/>
      <c r="HJD267" s="89"/>
      <c r="HJE267" s="90"/>
      <c r="HJF267" s="90"/>
      <c r="HJG267" s="89"/>
      <c r="HJH267" s="87"/>
      <c r="HJI267" s="87"/>
      <c r="HJJ267" s="88"/>
      <c r="HJK267" s="80"/>
      <c r="HJL267" s="87"/>
      <c r="HJM267" s="89"/>
      <c r="HJN267" s="89"/>
      <c r="HJO267" s="90"/>
      <c r="HJP267" s="90"/>
      <c r="HJQ267" s="89"/>
      <c r="HJR267" s="87"/>
      <c r="HJS267" s="87"/>
      <c r="HJT267" s="88"/>
      <c r="HJU267" s="80"/>
      <c r="HJV267" s="87"/>
      <c r="HJW267" s="89"/>
      <c r="HJX267" s="89"/>
      <c r="HJY267" s="90"/>
      <c r="HJZ267" s="90"/>
      <c r="HKA267" s="89"/>
      <c r="HKB267" s="87"/>
      <c r="HKC267" s="87"/>
      <c r="HKD267" s="88"/>
      <c r="HKE267" s="80"/>
      <c r="HKF267" s="87"/>
      <c r="HKG267" s="89"/>
      <c r="HKH267" s="89"/>
      <c r="HKI267" s="90"/>
      <c r="HKJ267" s="90"/>
      <c r="HKK267" s="89"/>
      <c r="HKL267" s="87"/>
      <c r="HKM267" s="87"/>
      <c r="HKN267" s="88"/>
      <c r="HKO267" s="80"/>
      <c r="HKP267" s="87"/>
      <c r="HKQ267" s="89"/>
      <c r="HKR267" s="89"/>
      <c r="HKS267" s="90"/>
      <c r="HKT267" s="90"/>
      <c r="HKU267" s="89"/>
      <c r="HKV267" s="87"/>
      <c r="HKW267" s="87"/>
      <c r="HKX267" s="88"/>
      <c r="HKY267" s="80"/>
      <c r="HKZ267" s="87"/>
      <c r="HLA267" s="89"/>
      <c r="HLB267" s="89"/>
      <c r="HLC267" s="90"/>
      <c r="HLD267" s="90"/>
      <c r="HLE267" s="89"/>
      <c r="HLF267" s="87"/>
      <c r="HLG267" s="87"/>
      <c r="HLH267" s="88"/>
      <c r="HLI267" s="80"/>
      <c r="HLJ267" s="87"/>
      <c r="HLK267" s="89"/>
      <c r="HLL267" s="89"/>
      <c r="HLM267" s="90"/>
      <c r="HLN267" s="90"/>
      <c r="HLO267" s="89"/>
      <c r="HLP267" s="87"/>
      <c r="HLQ267" s="87"/>
      <c r="HLR267" s="88"/>
      <c r="HLS267" s="80"/>
      <c r="HLT267" s="87"/>
      <c r="HLU267" s="89"/>
      <c r="HLV267" s="89"/>
      <c r="HLW267" s="90"/>
      <c r="HLX267" s="90"/>
      <c r="HLY267" s="89"/>
      <c r="HLZ267" s="87"/>
      <c r="HMA267" s="87"/>
      <c r="HMB267" s="88"/>
      <c r="HMC267" s="80"/>
      <c r="HMD267" s="87"/>
      <c r="HME267" s="89"/>
      <c r="HMF267" s="89"/>
      <c r="HMG267" s="90"/>
      <c r="HMH267" s="90"/>
      <c r="HMI267" s="89"/>
      <c r="HMJ267" s="87"/>
      <c r="HMK267" s="87"/>
      <c r="HML267" s="88"/>
      <c r="HMM267" s="80"/>
      <c r="HMN267" s="87"/>
      <c r="HMO267" s="89"/>
      <c r="HMP267" s="89"/>
      <c r="HMQ267" s="90"/>
      <c r="HMR267" s="90"/>
      <c r="HMS267" s="89"/>
      <c r="HMT267" s="87"/>
      <c r="HMU267" s="87"/>
      <c r="HMV267" s="88"/>
      <c r="HMW267" s="80"/>
      <c r="HMX267" s="87"/>
      <c r="HMY267" s="89"/>
      <c r="HMZ267" s="89"/>
      <c r="HNA267" s="90"/>
      <c r="HNB267" s="90"/>
      <c r="HNC267" s="89"/>
      <c r="HND267" s="87"/>
      <c r="HNE267" s="87"/>
      <c r="HNF267" s="88"/>
      <c r="HNG267" s="80"/>
      <c r="HNH267" s="87"/>
      <c r="HNI267" s="89"/>
      <c r="HNJ267" s="89"/>
      <c r="HNK267" s="90"/>
      <c r="HNL267" s="90"/>
      <c r="HNM267" s="89"/>
      <c r="HNN267" s="87"/>
      <c r="HNO267" s="87"/>
      <c r="HNP267" s="88"/>
      <c r="HNQ267" s="80"/>
      <c r="HNR267" s="87"/>
      <c r="HNS267" s="89"/>
      <c r="HNT267" s="89"/>
      <c r="HNU267" s="90"/>
      <c r="HNV267" s="90"/>
      <c r="HNW267" s="89"/>
      <c r="HNX267" s="87"/>
      <c r="HNY267" s="87"/>
      <c r="HNZ267" s="88"/>
      <c r="HOA267" s="80"/>
      <c r="HOB267" s="87"/>
      <c r="HOC267" s="89"/>
      <c r="HOD267" s="89"/>
      <c r="HOE267" s="90"/>
      <c r="HOF267" s="90"/>
      <c r="HOG267" s="89"/>
      <c r="HOH267" s="87"/>
      <c r="HOI267" s="87"/>
      <c r="HOJ267" s="88"/>
      <c r="HOK267" s="80"/>
      <c r="HOL267" s="87"/>
      <c r="HOM267" s="89"/>
      <c r="HON267" s="89"/>
      <c r="HOO267" s="90"/>
      <c r="HOP267" s="90"/>
      <c r="HOQ267" s="89"/>
      <c r="HOR267" s="87"/>
      <c r="HOS267" s="87"/>
      <c r="HOT267" s="88"/>
      <c r="HOU267" s="80"/>
      <c r="HOV267" s="87"/>
      <c r="HOW267" s="89"/>
      <c r="HOX267" s="89"/>
      <c r="HOY267" s="90"/>
      <c r="HOZ267" s="90"/>
      <c r="HPA267" s="89"/>
      <c r="HPB267" s="87"/>
      <c r="HPC267" s="87"/>
      <c r="HPD267" s="88"/>
      <c r="HPE267" s="80"/>
      <c r="HPF267" s="87"/>
      <c r="HPG267" s="89"/>
      <c r="HPH267" s="89"/>
      <c r="HPI267" s="90"/>
      <c r="HPJ267" s="90"/>
      <c r="HPK267" s="89"/>
      <c r="HPL267" s="87"/>
      <c r="HPM267" s="87"/>
      <c r="HPN267" s="88"/>
      <c r="HPO267" s="80"/>
      <c r="HPP267" s="87"/>
      <c r="HPQ267" s="89"/>
      <c r="HPR267" s="89"/>
      <c r="HPS267" s="90"/>
      <c r="HPT267" s="90"/>
      <c r="HPU267" s="89"/>
      <c r="HPV267" s="87"/>
      <c r="HPW267" s="87"/>
      <c r="HPX267" s="88"/>
      <c r="HPY267" s="80"/>
      <c r="HPZ267" s="87"/>
      <c r="HQA267" s="89"/>
      <c r="HQB267" s="89"/>
      <c r="HQC267" s="90"/>
      <c r="HQD267" s="90"/>
      <c r="HQE267" s="89"/>
      <c r="HQF267" s="87"/>
      <c r="HQG267" s="87"/>
      <c r="HQH267" s="88"/>
      <c r="HQI267" s="80"/>
      <c r="HQJ267" s="87"/>
      <c r="HQK267" s="89"/>
      <c r="HQL267" s="89"/>
      <c r="HQM267" s="90"/>
      <c r="HQN267" s="90"/>
      <c r="HQO267" s="89"/>
      <c r="HQP267" s="87"/>
      <c r="HQQ267" s="87"/>
      <c r="HQR267" s="88"/>
      <c r="HQS267" s="80"/>
      <c r="HQT267" s="87"/>
      <c r="HQU267" s="89"/>
      <c r="HQV267" s="89"/>
      <c r="HQW267" s="90"/>
      <c r="HQX267" s="90"/>
      <c r="HQY267" s="89"/>
      <c r="HQZ267" s="87"/>
      <c r="HRA267" s="87"/>
      <c r="HRB267" s="88"/>
      <c r="HRC267" s="80"/>
      <c r="HRD267" s="87"/>
      <c r="HRE267" s="89"/>
      <c r="HRF267" s="89"/>
      <c r="HRG267" s="90"/>
      <c r="HRH267" s="90"/>
      <c r="HRI267" s="89"/>
      <c r="HRJ267" s="87"/>
      <c r="HRK267" s="87"/>
      <c r="HRL267" s="88"/>
      <c r="HRM267" s="80"/>
      <c r="HRN267" s="87"/>
      <c r="HRO267" s="89"/>
      <c r="HRP267" s="89"/>
      <c r="HRQ267" s="90"/>
      <c r="HRR267" s="90"/>
      <c r="HRS267" s="89"/>
      <c r="HRT267" s="87"/>
      <c r="HRU267" s="87"/>
      <c r="HRV267" s="88"/>
      <c r="HRW267" s="80"/>
      <c r="HRX267" s="87"/>
      <c r="HRY267" s="89"/>
      <c r="HRZ267" s="89"/>
      <c r="HSA267" s="90"/>
      <c r="HSB267" s="90"/>
      <c r="HSC267" s="89"/>
      <c r="HSD267" s="87"/>
      <c r="HSE267" s="87"/>
      <c r="HSF267" s="88"/>
      <c r="HSG267" s="80"/>
      <c r="HSH267" s="87"/>
      <c r="HSI267" s="89"/>
      <c r="HSJ267" s="89"/>
      <c r="HSK267" s="90"/>
      <c r="HSL267" s="90"/>
      <c r="HSM267" s="89"/>
      <c r="HSN267" s="87"/>
      <c r="HSO267" s="87"/>
      <c r="HSP267" s="88"/>
      <c r="HSQ267" s="80"/>
      <c r="HSR267" s="87"/>
      <c r="HSS267" s="89"/>
      <c r="HST267" s="89"/>
      <c r="HSU267" s="90"/>
      <c r="HSV267" s="90"/>
      <c r="HSW267" s="89"/>
      <c r="HSX267" s="87"/>
      <c r="HSY267" s="87"/>
      <c r="HSZ267" s="88"/>
      <c r="HTA267" s="80"/>
      <c r="HTB267" s="87"/>
      <c r="HTC267" s="89"/>
      <c r="HTD267" s="89"/>
      <c r="HTE267" s="90"/>
      <c r="HTF267" s="90"/>
      <c r="HTG267" s="89"/>
      <c r="HTH267" s="87"/>
      <c r="HTI267" s="87"/>
      <c r="HTJ267" s="88"/>
      <c r="HTK267" s="80"/>
      <c r="HTL267" s="87"/>
      <c r="HTM267" s="89"/>
      <c r="HTN267" s="89"/>
      <c r="HTO267" s="90"/>
      <c r="HTP267" s="90"/>
      <c r="HTQ267" s="89"/>
      <c r="HTR267" s="87"/>
      <c r="HTS267" s="87"/>
      <c r="HTT267" s="88"/>
      <c r="HTU267" s="80"/>
      <c r="HTV267" s="87"/>
      <c r="HTW267" s="89"/>
      <c r="HTX267" s="89"/>
      <c r="HTY267" s="90"/>
      <c r="HTZ267" s="90"/>
      <c r="HUA267" s="89"/>
      <c r="HUB267" s="87"/>
      <c r="HUC267" s="87"/>
      <c r="HUD267" s="88"/>
      <c r="HUE267" s="80"/>
      <c r="HUF267" s="87"/>
      <c r="HUG267" s="89"/>
      <c r="HUH267" s="89"/>
      <c r="HUI267" s="90"/>
      <c r="HUJ267" s="90"/>
      <c r="HUK267" s="89"/>
      <c r="HUL267" s="87"/>
      <c r="HUM267" s="87"/>
      <c r="HUN267" s="88"/>
      <c r="HUO267" s="80"/>
      <c r="HUP267" s="87"/>
      <c r="HUQ267" s="89"/>
      <c r="HUR267" s="89"/>
      <c r="HUS267" s="90"/>
      <c r="HUT267" s="90"/>
      <c r="HUU267" s="89"/>
      <c r="HUV267" s="87"/>
      <c r="HUW267" s="87"/>
      <c r="HUX267" s="88"/>
      <c r="HUY267" s="80"/>
      <c r="HUZ267" s="87"/>
      <c r="HVA267" s="89"/>
      <c r="HVB267" s="89"/>
      <c r="HVC267" s="90"/>
      <c r="HVD267" s="90"/>
      <c r="HVE267" s="89"/>
      <c r="HVF267" s="87"/>
      <c r="HVG267" s="87"/>
      <c r="HVH267" s="88"/>
      <c r="HVI267" s="80"/>
      <c r="HVJ267" s="87"/>
      <c r="HVK267" s="89"/>
      <c r="HVL267" s="89"/>
      <c r="HVM267" s="90"/>
      <c r="HVN267" s="90"/>
      <c r="HVO267" s="89"/>
      <c r="HVP267" s="87"/>
      <c r="HVQ267" s="87"/>
      <c r="HVR267" s="88"/>
      <c r="HVS267" s="80"/>
      <c r="HVT267" s="87"/>
      <c r="HVU267" s="89"/>
      <c r="HVV267" s="89"/>
      <c r="HVW267" s="90"/>
      <c r="HVX267" s="90"/>
      <c r="HVY267" s="89"/>
      <c r="HVZ267" s="87"/>
      <c r="HWA267" s="87"/>
      <c r="HWB267" s="88"/>
      <c r="HWC267" s="80"/>
      <c r="HWD267" s="87"/>
      <c r="HWE267" s="89"/>
      <c r="HWF267" s="89"/>
      <c r="HWG267" s="90"/>
      <c r="HWH267" s="90"/>
      <c r="HWI267" s="89"/>
      <c r="HWJ267" s="87"/>
      <c r="HWK267" s="87"/>
      <c r="HWL267" s="88"/>
      <c r="HWM267" s="80"/>
      <c r="HWN267" s="87"/>
      <c r="HWO267" s="89"/>
      <c r="HWP267" s="89"/>
      <c r="HWQ267" s="90"/>
      <c r="HWR267" s="90"/>
      <c r="HWS267" s="89"/>
      <c r="HWT267" s="87"/>
      <c r="HWU267" s="87"/>
      <c r="HWV267" s="88"/>
      <c r="HWW267" s="80"/>
      <c r="HWX267" s="87"/>
      <c r="HWY267" s="89"/>
      <c r="HWZ267" s="89"/>
      <c r="HXA267" s="90"/>
      <c r="HXB267" s="90"/>
      <c r="HXC267" s="89"/>
      <c r="HXD267" s="87"/>
      <c r="HXE267" s="87"/>
      <c r="HXF267" s="88"/>
      <c r="HXG267" s="80"/>
      <c r="HXH267" s="87"/>
      <c r="HXI267" s="89"/>
      <c r="HXJ267" s="89"/>
      <c r="HXK267" s="90"/>
      <c r="HXL267" s="90"/>
      <c r="HXM267" s="89"/>
      <c r="HXN267" s="87"/>
      <c r="HXO267" s="87"/>
      <c r="HXP267" s="88"/>
      <c r="HXQ267" s="80"/>
      <c r="HXR267" s="87"/>
      <c r="HXS267" s="89"/>
      <c r="HXT267" s="89"/>
      <c r="HXU267" s="90"/>
      <c r="HXV267" s="90"/>
      <c r="HXW267" s="89"/>
      <c r="HXX267" s="87"/>
      <c r="HXY267" s="87"/>
      <c r="HXZ267" s="88"/>
      <c r="HYA267" s="80"/>
      <c r="HYB267" s="87"/>
      <c r="HYC267" s="89"/>
      <c r="HYD267" s="89"/>
      <c r="HYE267" s="90"/>
      <c r="HYF267" s="90"/>
      <c r="HYG267" s="89"/>
      <c r="HYH267" s="87"/>
      <c r="HYI267" s="87"/>
      <c r="HYJ267" s="88"/>
      <c r="HYK267" s="80"/>
      <c r="HYL267" s="87"/>
      <c r="HYM267" s="89"/>
      <c r="HYN267" s="89"/>
      <c r="HYO267" s="90"/>
      <c r="HYP267" s="90"/>
      <c r="HYQ267" s="89"/>
      <c r="HYR267" s="87"/>
      <c r="HYS267" s="87"/>
      <c r="HYT267" s="88"/>
      <c r="HYU267" s="80"/>
      <c r="HYV267" s="87"/>
      <c r="HYW267" s="89"/>
      <c r="HYX267" s="89"/>
      <c r="HYY267" s="90"/>
      <c r="HYZ267" s="90"/>
      <c r="HZA267" s="89"/>
      <c r="HZB267" s="87"/>
      <c r="HZC267" s="87"/>
      <c r="HZD267" s="88"/>
      <c r="HZE267" s="80"/>
      <c r="HZF267" s="87"/>
      <c r="HZG267" s="89"/>
      <c r="HZH267" s="89"/>
      <c r="HZI267" s="90"/>
      <c r="HZJ267" s="90"/>
      <c r="HZK267" s="89"/>
      <c r="HZL267" s="87"/>
      <c r="HZM267" s="87"/>
      <c r="HZN267" s="88"/>
      <c r="HZO267" s="80"/>
      <c r="HZP267" s="87"/>
      <c r="HZQ267" s="89"/>
      <c r="HZR267" s="89"/>
      <c r="HZS267" s="90"/>
      <c r="HZT267" s="90"/>
      <c r="HZU267" s="89"/>
      <c r="HZV267" s="87"/>
      <c r="HZW267" s="87"/>
      <c r="HZX267" s="88"/>
      <c r="HZY267" s="80"/>
      <c r="HZZ267" s="87"/>
      <c r="IAA267" s="89"/>
      <c r="IAB267" s="89"/>
      <c r="IAC267" s="90"/>
      <c r="IAD267" s="90"/>
      <c r="IAE267" s="89"/>
      <c r="IAF267" s="87"/>
      <c r="IAG267" s="87"/>
      <c r="IAH267" s="88"/>
      <c r="IAI267" s="80"/>
      <c r="IAJ267" s="87"/>
      <c r="IAK267" s="89"/>
      <c r="IAL267" s="89"/>
      <c r="IAM267" s="90"/>
      <c r="IAN267" s="90"/>
      <c r="IAO267" s="89"/>
      <c r="IAP267" s="87"/>
      <c r="IAQ267" s="87"/>
      <c r="IAR267" s="88"/>
      <c r="IAS267" s="80"/>
      <c r="IAT267" s="87"/>
      <c r="IAU267" s="89"/>
      <c r="IAV267" s="89"/>
      <c r="IAW267" s="90"/>
      <c r="IAX267" s="90"/>
      <c r="IAY267" s="89"/>
      <c r="IAZ267" s="87"/>
      <c r="IBA267" s="87"/>
      <c r="IBB267" s="88"/>
      <c r="IBC267" s="80"/>
      <c r="IBD267" s="87"/>
      <c r="IBE267" s="89"/>
      <c r="IBF267" s="89"/>
      <c r="IBG267" s="90"/>
      <c r="IBH267" s="90"/>
      <c r="IBI267" s="89"/>
      <c r="IBJ267" s="87"/>
      <c r="IBK267" s="87"/>
      <c r="IBL267" s="88"/>
      <c r="IBM267" s="80"/>
      <c r="IBN267" s="87"/>
      <c r="IBO267" s="89"/>
      <c r="IBP267" s="89"/>
      <c r="IBQ267" s="90"/>
      <c r="IBR267" s="90"/>
      <c r="IBS267" s="89"/>
      <c r="IBT267" s="87"/>
      <c r="IBU267" s="87"/>
      <c r="IBV267" s="88"/>
      <c r="IBW267" s="80"/>
      <c r="IBX267" s="87"/>
      <c r="IBY267" s="89"/>
      <c r="IBZ267" s="89"/>
      <c r="ICA267" s="90"/>
      <c r="ICB267" s="90"/>
      <c r="ICC267" s="89"/>
      <c r="ICD267" s="87"/>
      <c r="ICE267" s="87"/>
      <c r="ICF267" s="88"/>
      <c r="ICG267" s="80"/>
      <c r="ICH267" s="87"/>
      <c r="ICI267" s="89"/>
      <c r="ICJ267" s="89"/>
      <c r="ICK267" s="90"/>
      <c r="ICL267" s="90"/>
      <c r="ICM267" s="89"/>
      <c r="ICN267" s="87"/>
      <c r="ICO267" s="87"/>
      <c r="ICP267" s="88"/>
      <c r="ICQ267" s="80"/>
      <c r="ICR267" s="87"/>
      <c r="ICS267" s="89"/>
      <c r="ICT267" s="89"/>
      <c r="ICU267" s="90"/>
      <c r="ICV267" s="90"/>
      <c r="ICW267" s="89"/>
      <c r="ICX267" s="87"/>
      <c r="ICY267" s="87"/>
      <c r="ICZ267" s="88"/>
      <c r="IDA267" s="80"/>
      <c r="IDB267" s="87"/>
      <c r="IDC267" s="89"/>
      <c r="IDD267" s="89"/>
      <c r="IDE267" s="90"/>
      <c r="IDF267" s="90"/>
      <c r="IDG267" s="89"/>
      <c r="IDH267" s="87"/>
      <c r="IDI267" s="87"/>
      <c r="IDJ267" s="88"/>
      <c r="IDK267" s="80"/>
      <c r="IDL267" s="87"/>
      <c r="IDM267" s="89"/>
      <c r="IDN267" s="89"/>
      <c r="IDO267" s="90"/>
      <c r="IDP267" s="90"/>
      <c r="IDQ267" s="89"/>
      <c r="IDR267" s="87"/>
      <c r="IDS267" s="87"/>
      <c r="IDT267" s="88"/>
      <c r="IDU267" s="80"/>
      <c r="IDV267" s="87"/>
      <c r="IDW267" s="89"/>
      <c r="IDX267" s="89"/>
      <c r="IDY267" s="90"/>
      <c r="IDZ267" s="90"/>
      <c r="IEA267" s="89"/>
      <c r="IEB267" s="87"/>
      <c r="IEC267" s="87"/>
      <c r="IED267" s="88"/>
      <c r="IEE267" s="80"/>
      <c r="IEF267" s="87"/>
      <c r="IEG267" s="89"/>
      <c r="IEH267" s="89"/>
      <c r="IEI267" s="90"/>
      <c r="IEJ267" s="90"/>
      <c r="IEK267" s="89"/>
      <c r="IEL267" s="87"/>
      <c r="IEM267" s="87"/>
      <c r="IEN267" s="88"/>
      <c r="IEO267" s="80"/>
      <c r="IEP267" s="87"/>
      <c r="IEQ267" s="89"/>
      <c r="IER267" s="89"/>
      <c r="IES267" s="90"/>
      <c r="IET267" s="90"/>
      <c r="IEU267" s="89"/>
      <c r="IEV267" s="87"/>
      <c r="IEW267" s="87"/>
      <c r="IEX267" s="88"/>
      <c r="IEY267" s="80"/>
      <c r="IEZ267" s="87"/>
      <c r="IFA267" s="89"/>
      <c r="IFB267" s="89"/>
      <c r="IFC267" s="90"/>
      <c r="IFD267" s="90"/>
      <c r="IFE267" s="89"/>
      <c r="IFF267" s="87"/>
      <c r="IFG267" s="87"/>
      <c r="IFH267" s="88"/>
      <c r="IFI267" s="80"/>
      <c r="IFJ267" s="87"/>
      <c r="IFK267" s="89"/>
      <c r="IFL267" s="89"/>
      <c r="IFM267" s="90"/>
      <c r="IFN267" s="90"/>
      <c r="IFO267" s="89"/>
      <c r="IFP267" s="87"/>
      <c r="IFQ267" s="87"/>
      <c r="IFR267" s="88"/>
      <c r="IFS267" s="80"/>
      <c r="IFT267" s="87"/>
      <c r="IFU267" s="89"/>
      <c r="IFV267" s="89"/>
      <c r="IFW267" s="90"/>
      <c r="IFX267" s="90"/>
      <c r="IFY267" s="89"/>
      <c r="IFZ267" s="87"/>
      <c r="IGA267" s="87"/>
      <c r="IGB267" s="88"/>
      <c r="IGC267" s="80"/>
      <c r="IGD267" s="87"/>
      <c r="IGE267" s="89"/>
      <c r="IGF267" s="89"/>
      <c r="IGG267" s="90"/>
      <c r="IGH267" s="90"/>
      <c r="IGI267" s="89"/>
      <c r="IGJ267" s="87"/>
      <c r="IGK267" s="87"/>
      <c r="IGL267" s="88"/>
      <c r="IGM267" s="80"/>
      <c r="IGN267" s="87"/>
      <c r="IGO267" s="89"/>
      <c r="IGP267" s="89"/>
      <c r="IGQ267" s="90"/>
      <c r="IGR267" s="90"/>
      <c r="IGS267" s="89"/>
      <c r="IGT267" s="87"/>
      <c r="IGU267" s="87"/>
      <c r="IGV267" s="88"/>
      <c r="IGW267" s="80"/>
      <c r="IGX267" s="87"/>
      <c r="IGY267" s="89"/>
      <c r="IGZ267" s="89"/>
      <c r="IHA267" s="90"/>
      <c r="IHB267" s="90"/>
      <c r="IHC267" s="89"/>
      <c r="IHD267" s="87"/>
      <c r="IHE267" s="87"/>
      <c r="IHF267" s="88"/>
      <c r="IHG267" s="80"/>
      <c r="IHH267" s="87"/>
      <c r="IHI267" s="89"/>
      <c r="IHJ267" s="89"/>
      <c r="IHK267" s="90"/>
      <c r="IHL267" s="90"/>
      <c r="IHM267" s="89"/>
      <c r="IHN267" s="87"/>
      <c r="IHO267" s="87"/>
      <c r="IHP267" s="88"/>
      <c r="IHQ267" s="80"/>
      <c r="IHR267" s="87"/>
      <c r="IHS267" s="89"/>
      <c r="IHT267" s="89"/>
      <c r="IHU267" s="90"/>
      <c r="IHV267" s="90"/>
      <c r="IHW267" s="89"/>
      <c r="IHX267" s="87"/>
      <c r="IHY267" s="87"/>
      <c r="IHZ267" s="88"/>
      <c r="IIA267" s="80"/>
      <c r="IIB267" s="87"/>
      <c r="IIC267" s="89"/>
      <c r="IID267" s="89"/>
      <c r="IIE267" s="90"/>
      <c r="IIF267" s="90"/>
      <c r="IIG267" s="89"/>
      <c r="IIH267" s="87"/>
      <c r="III267" s="87"/>
      <c r="IIJ267" s="88"/>
      <c r="IIK267" s="80"/>
      <c r="IIL267" s="87"/>
      <c r="IIM267" s="89"/>
      <c r="IIN267" s="89"/>
      <c r="IIO267" s="90"/>
      <c r="IIP267" s="90"/>
      <c r="IIQ267" s="89"/>
      <c r="IIR267" s="87"/>
      <c r="IIS267" s="87"/>
      <c r="IIT267" s="88"/>
      <c r="IIU267" s="80"/>
      <c r="IIV267" s="87"/>
      <c r="IIW267" s="89"/>
      <c r="IIX267" s="89"/>
      <c r="IIY267" s="90"/>
      <c r="IIZ267" s="90"/>
      <c r="IJA267" s="89"/>
      <c r="IJB267" s="87"/>
      <c r="IJC267" s="87"/>
      <c r="IJD267" s="88"/>
      <c r="IJE267" s="80"/>
      <c r="IJF267" s="87"/>
      <c r="IJG267" s="89"/>
      <c r="IJH267" s="89"/>
      <c r="IJI267" s="90"/>
      <c r="IJJ267" s="90"/>
      <c r="IJK267" s="89"/>
      <c r="IJL267" s="87"/>
      <c r="IJM267" s="87"/>
      <c r="IJN267" s="88"/>
      <c r="IJO267" s="80"/>
      <c r="IJP267" s="87"/>
      <c r="IJQ267" s="89"/>
      <c r="IJR267" s="89"/>
      <c r="IJS267" s="90"/>
      <c r="IJT267" s="90"/>
      <c r="IJU267" s="89"/>
      <c r="IJV267" s="87"/>
      <c r="IJW267" s="87"/>
      <c r="IJX267" s="88"/>
      <c r="IJY267" s="80"/>
      <c r="IJZ267" s="87"/>
      <c r="IKA267" s="89"/>
      <c r="IKB267" s="89"/>
      <c r="IKC267" s="90"/>
      <c r="IKD267" s="90"/>
      <c r="IKE267" s="89"/>
      <c r="IKF267" s="87"/>
      <c r="IKG267" s="87"/>
      <c r="IKH267" s="88"/>
      <c r="IKI267" s="80"/>
      <c r="IKJ267" s="87"/>
      <c r="IKK267" s="89"/>
      <c r="IKL267" s="89"/>
      <c r="IKM267" s="90"/>
      <c r="IKN267" s="90"/>
      <c r="IKO267" s="89"/>
      <c r="IKP267" s="87"/>
      <c r="IKQ267" s="87"/>
      <c r="IKR267" s="88"/>
      <c r="IKS267" s="80"/>
      <c r="IKT267" s="87"/>
      <c r="IKU267" s="89"/>
      <c r="IKV267" s="89"/>
      <c r="IKW267" s="90"/>
      <c r="IKX267" s="90"/>
      <c r="IKY267" s="89"/>
      <c r="IKZ267" s="87"/>
      <c r="ILA267" s="87"/>
      <c r="ILB267" s="88"/>
      <c r="ILC267" s="80"/>
      <c r="ILD267" s="87"/>
      <c r="ILE267" s="89"/>
      <c r="ILF267" s="89"/>
      <c r="ILG267" s="90"/>
      <c r="ILH267" s="90"/>
      <c r="ILI267" s="89"/>
      <c r="ILJ267" s="87"/>
      <c r="ILK267" s="87"/>
      <c r="ILL267" s="88"/>
      <c r="ILM267" s="80"/>
      <c r="ILN267" s="87"/>
      <c r="ILO267" s="89"/>
      <c r="ILP267" s="89"/>
      <c r="ILQ267" s="90"/>
      <c r="ILR267" s="90"/>
      <c r="ILS267" s="89"/>
      <c r="ILT267" s="87"/>
      <c r="ILU267" s="87"/>
      <c r="ILV267" s="88"/>
      <c r="ILW267" s="80"/>
      <c r="ILX267" s="87"/>
      <c r="ILY267" s="89"/>
      <c r="ILZ267" s="89"/>
      <c r="IMA267" s="90"/>
      <c r="IMB267" s="90"/>
      <c r="IMC267" s="89"/>
      <c r="IMD267" s="87"/>
      <c r="IME267" s="87"/>
      <c r="IMF267" s="88"/>
      <c r="IMG267" s="80"/>
      <c r="IMH267" s="87"/>
      <c r="IMI267" s="89"/>
      <c r="IMJ267" s="89"/>
      <c r="IMK267" s="90"/>
      <c r="IML267" s="90"/>
      <c r="IMM267" s="89"/>
      <c r="IMN267" s="87"/>
      <c r="IMO267" s="87"/>
      <c r="IMP267" s="88"/>
      <c r="IMQ267" s="80"/>
      <c r="IMR267" s="87"/>
      <c r="IMS267" s="89"/>
      <c r="IMT267" s="89"/>
      <c r="IMU267" s="90"/>
      <c r="IMV267" s="90"/>
      <c r="IMW267" s="89"/>
      <c r="IMX267" s="87"/>
      <c r="IMY267" s="87"/>
      <c r="IMZ267" s="88"/>
      <c r="INA267" s="80"/>
      <c r="INB267" s="87"/>
      <c r="INC267" s="89"/>
      <c r="IND267" s="89"/>
      <c r="INE267" s="90"/>
      <c r="INF267" s="90"/>
      <c r="ING267" s="89"/>
      <c r="INH267" s="87"/>
      <c r="INI267" s="87"/>
      <c r="INJ267" s="88"/>
      <c r="INK267" s="80"/>
      <c r="INL267" s="87"/>
      <c r="INM267" s="89"/>
      <c r="INN267" s="89"/>
      <c r="INO267" s="90"/>
      <c r="INP267" s="90"/>
      <c r="INQ267" s="89"/>
      <c r="INR267" s="87"/>
      <c r="INS267" s="87"/>
      <c r="INT267" s="88"/>
      <c r="INU267" s="80"/>
      <c r="INV267" s="87"/>
      <c r="INW267" s="89"/>
      <c r="INX267" s="89"/>
      <c r="INY267" s="90"/>
      <c r="INZ267" s="90"/>
      <c r="IOA267" s="89"/>
      <c r="IOB267" s="87"/>
      <c r="IOC267" s="87"/>
      <c r="IOD267" s="88"/>
      <c r="IOE267" s="80"/>
      <c r="IOF267" s="87"/>
      <c r="IOG267" s="89"/>
      <c r="IOH267" s="89"/>
      <c r="IOI267" s="90"/>
      <c r="IOJ267" s="90"/>
      <c r="IOK267" s="89"/>
      <c r="IOL267" s="87"/>
      <c r="IOM267" s="87"/>
      <c r="ION267" s="88"/>
      <c r="IOO267" s="80"/>
      <c r="IOP267" s="87"/>
      <c r="IOQ267" s="89"/>
      <c r="IOR267" s="89"/>
      <c r="IOS267" s="90"/>
      <c r="IOT267" s="90"/>
      <c r="IOU267" s="89"/>
      <c r="IOV267" s="87"/>
      <c r="IOW267" s="87"/>
      <c r="IOX267" s="88"/>
      <c r="IOY267" s="80"/>
      <c r="IOZ267" s="87"/>
      <c r="IPA267" s="89"/>
      <c r="IPB267" s="89"/>
      <c r="IPC267" s="90"/>
      <c r="IPD267" s="90"/>
      <c r="IPE267" s="89"/>
      <c r="IPF267" s="87"/>
      <c r="IPG267" s="87"/>
      <c r="IPH267" s="88"/>
      <c r="IPI267" s="80"/>
      <c r="IPJ267" s="87"/>
      <c r="IPK267" s="89"/>
      <c r="IPL267" s="89"/>
      <c r="IPM267" s="90"/>
      <c r="IPN267" s="90"/>
      <c r="IPO267" s="89"/>
      <c r="IPP267" s="87"/>
      <c r="IPQ267" s="87"/>
      <c r="IPR267" s="88"/>
      <c r="IPS267" s="80"/>
      <c r="IPT267" s="87"/>
      <c r="IPU267" s="89"/>
      <c r="IPV267" s="89"/>
      <c r="IPW267" s="90"/>
      <c r="IPX267" s="90"/>
      <c r="IPY267" s="89"/>
      <c r="IPZ267" s="87"/>
      <c r="IQA267" s="87"/>
      <c r="IQB267" s="88"/>
      <c r="IQC267" s="80"/>
      <c r="IQD267" s="87"/>
      <c r="IQE267" s="89"/>
      <c r="IQF267" s="89"/>
      <c r="IQG267" s="90"/>
      <c r="IQH267" s="90"/>
      <c r="IQI267" s="89"/>
      <c r="IQJ267" s="87"/>
      <c r="IQK267" s="87"/>
      <c r="IQL267" s="88"/>
      <c r="IQM267" s="80"/>
      <c r="IQN267" s="87"/>
      <c r="IQO267" s="89"/>
      <c r="IQP267" s="89"/>
      <c r="IQQ267" s="90"/>
      <c r="IQR267" s="90"/>
      <c r="IQS267" s="89"/>
      <c r="IQT267" s="87"/>
      <c r="IQU267" s="87"/>
      <c r="IQV267" s="88"/>
      <c r="IQW267" s="80"/>
      <c r="IQX267" s="87"/>
      <c r="IQY267" s="89"/>
      <c r="IQZ267" s="89"/>
      <c r="IRA267" s="90"/>
      <c r="IRB267" s="90"/>
      <c r="IRC267" s="89"/>
      <c r="IRD267" s="87"/>
      <c r="IRE267" s="87"/>
      <c r="IRF267" s="88"/>
      <c r="IRG267" s="80"/>
      <c r="IRH267" s="87"/>
      <c r="IRI267" s="89"/>
      <c r="IRJ267" s="89"/>
      <c r="IRK267" s="90"/>
      <c r="IRL267" s="90"/>
      <c r="IRM267" s="89"/>
      <c r="IRN267" s="87"/>
      <c r="IRO267" s="87"/>
      <c r="IRP267" s="88"/>
      <c r="IRQ267" s="80"/>
      <c r="IRR267" s="87"/>
      <c r="IRS267" s="89"/>
      <c r="IRT267" s="89"/>
      <c r="IRU267" s="90"/>
      <c r="IRV267" s="90"/>
      <c r="IRW267" s="89"/>
      <c r="IRX267" s="87"/>
      <c r="IRY267" s="87"/>
      <c r="IRZ267" s="88"/>
      <c r="ISA267" s="80"/>
      <c r="ISB267" s="87"/>
      <c r="ISC267" s="89"/>
      <c r="ISD267" s="89"/>
      <c r="ISE267" s="90"/>
      <c r="ISF267" s="90"/>
      <c r="ISG267" s="89"/>
      <c r="ISH267" s="87"/>
      <c r="ISI267" s="87"/>
      <c r="ISJ267" s="88"/>
      <c r="ISK267" s="80"/>
      <c r="ISL267" s="87"/>
      <c r="ISM267" s="89"/>
      <c r="ISN267" s="89"/>
      <c r="ISO267" s="90"/>
      <c r="ISP267" s="90"/>
      <c r="ISQ267" s="89"/>
      <c r="ISR267" s="87"/>
      <c r="ISS267" s="87"/>
      <c r="IST267" s="88"/>
      <c r="ISU267" s="80"/>
      <c r="ISV267" s="87"/>
      <c r="ISW267" s="89"/>
      <c r="ISX267" s="89"/>
      <c r="ISY267" s="90"/>
      <c r="ISZ267" s="90"/>
      <c r="ITA267" s="89"/>
      <c r="ITB267" s="87"/>
      <c r="ITC267" s="87"/>
      <c r="ITD267" s="88"/>
      <c r="ITE267" s="80"/>
      <c r="ITF267" s="87"/>
      <c r="ITG267" s="89"/>
      <c r="ITH267" s="89"/>
      <c r="ITI267" s="90"/>
      <c r="ITJ267" s="90"/>
      <c r="ITK267" s="89"/>
      <c r="ITL267" s="87"/>
      <c r="ITM267" s="87"/>
      <c r="ITN267" s="88"/>
      <c r="ITO267" s="80"/>
      <c r="ITP267" s="87"/>
      <c r="ITQ267" s="89"/>
      <c r="ITR267" s="89"/>
      <c r="ITS267" s="90"/>
      <c r="ITT267" s="90"/>
      <c r="ITU267" s="89"/>
      <c r="ITV267" s="87"/>
      <c r="ITW267" s="87"/>
      <c r="ITX267" s="88"/>
      <c r="ITY267" s="80"/>
      <c r="ITZ267" s="87"/>
      <c r="IUA267" s="89"/>
      <c r="IUB267" s="89"/>
      <c r="IUC267" s="90"/>
      <c r="IUD267" s="90"/>
      <c r="IUE267" s="89"/>
      <c r="IUF267" s="87"/>
      <c r="IUG267" s="87"/>
      <c r="IUH267" s="88"/>
      <c r="IUI267" s="80"/>
      <c r="IUJ267" s="87"/>
      <c r="IUK267" s="89"/>
      <c r="IUL267" s="89"/>
      <c r="IUM267" s="90"/>
      <c r="IUN267" s="90"/>
      <c r="IUO267" s="89"/>
      <c r="IUP267" s="87"/>
      <c r="IUQ267" s="87"/>
      <c r="IUR267" s="88"/>
      <c r="IUS267" s="80"/>
      <c r="IUT267" s="87"/>
      <c r="IUU267" s="89"/>
      <c r="IUV267" s="89"/>
      <c r="IUW267" s="90"/>
      <c r="IUX267" s="90"/>
      <c r="IUY267" s="89"/>
      <c r="IUZ267" s="87"/>
      <c r="IVA267" s="87"/>
      <c r="IVB267" s="88"/>
      <c r="IVC267" s="80"/>
      <c r="IVD267" s="87"/>
      <c r="IVE267" s="89"/>
      <c r="IVF267" s="89"/>
      <c r="IVG267" s="90"/>
      <c r="IVH267" s="90"/>
      <c r="IVI267" s="89"/>
      <c r="IVJ267" s="87"/>
      <c r="IVK267" s="87"/>
      <c r="IVL267" s="88"/>
      <c r="IVM267" s="80"/>
      <c r="IVN267" s="87"/>
      <c r="IVO267" s="89"/>
      <c r="IVP267" s="89"/>
      <c r="IVQ267" s="90"/>
      <c r="IVR267" s="90"/>
      <c r="IVS267" s="89"/>
      <c r="IVT267" s="87"/>
      <c r="IVU267" s="87"/>
      <c r="IVV267" s="88"/>
      <c r="IVW267" s="80"/>
      <c r="IVX267" s="87"/>
      <c r="IVY267" s="89"/>
      <c r="IVZ267" s="89"/>
      <c r="IWA267" s="90"/>
      <c r="IWB267" s="90"/>
      <c r="IWC267" s="89"/>
      <c r="IWD267" s="87"/>
      <c r="IWE267" s="87"/>
      <c r="IWF267" s="88"/>
      <c r="IWG267" s="80"/>
      <c r="IWH267" s="87"/>
      <c r="IWI267" s="89"/>
      <c r="IWJ267" s="89"/>
      <c r="IWK267" s="90"/>
      <c r="IWL267" s="90"/>
      <c r="IWM267" s="89"/>
      <c r="IWN267" s="87"/>
      <c r="IWO267" s="87"/>
      <c r="IWP267" s="88"/>
      <c r="IWQ267" s="80"/>
      <c r="IWR267" s="87"/>
      <c r="IWS267" s="89"/>
      <c r="IWT267" s="89"/>
      <c r="IWU267" s="90"/>
      <c r="IWV267" s="90"/>
      <c r="IWW267" s="89"/>
      <c r="IWX267" s="87"/>
      <c r="IWY267" s="87"/>
      <c r="IWZ267" s="88"/>
      <c r="IXA267" s="80"/>
      <c r="IXB267" s="87"/>
      <c r="IXC267" s="89"/>
      <c r="IXD267" s="89"/>
      <c r="IXE267" s="90"/>
      <c r="IXF267" s="90"/>
      <c r="IXG267" s="89"/>
      <c r="IXH267" s="87"/>
      <c r="IXI267" s="87"/>
      <c r="IXJ267" s="88"/>
      <c r="IXK267" s="80"/>
      <c r="IXL267" s="87"/>
      <c r="IXM267" s="89"/>
      <c r="IXN267" s="89"/>
      <c r="IXO267" s="90"/>
      <c r="IXP267" s="90"/>
      <c r="IXQ267" s="89"/>
      <c r="IXR267" s="87"/>
      <c r="IXS267" s="87"/>
      <c r="IXT267" s="88"/>
      <c r="IXU267" s="80"/>
      <c r="IXV267" s="87"/>
      <c r="IXW267" s="89"/>
      <c r="IXX267" s="89"/>
      <c r="IXY267" s="90"/>
      <c r="IXZ267" s="90"/>
      <c r="IYA267" s="89"/>
      <c r="IYB267" s="87"/>
      <c r="IYC267" s="87"/>
      <c r="IYD267" s="88"/>
      <c r="IYE267" s="80"/>
      <c r="IYF267" s="87"/>
      <c r="IYG267" s="89"/>
      <c r="IYH267" s="89"/>
      <c r="IYI267" s="90"/>
      <c r="IYJ267" s="90"/>
      <c r="IYK267" s="89"/>
      <c r="IYL267" s="87"/>
      <c r="IYM267" s="87"/>
      <c r="IYN267" s="88"/>
      <c r="IYO267" s="80"/>
      <c r="IYP267" s="87"/>
      <c r="IYQ267" s="89"/>
      <c r="IYR267" s="89"/>
      <c r="IYS267" s="90"/>
      <c r="IYT267" s="90"/>
      <c r="IYU267" s="89"/>
      <c r="IYV267" s="87"/>
      <c r="IYW267" s="87"/>
      <c r="IYX267" s="88"/>
      <c r="IYY267" s="80"/>
      <c r="IYZ267" s="87"/>
      <c r="IZA267" s="89"/>
      <c r="IZB267" s="89"/>
      <c r="IZC267" s="90"/>
      <c r="IZD267" s="90"/>
      <c r="IZE267" s="89"/>
      <c r="IZF267" s="87"/>
      <c r="IZG267" s="87"/>
      <c r="IZH267" s="88"/>
      <c r="IZI267" s="80"/>
      <c r="IZJ267" s="87"/>
      <c r="IZK267" s="89"/>
      <c r="IZL267" s="89"/>
      <c r="IZM267" s="90"/>
      <c r="IZN267" s="90"/>
      <c r="IZO267" s="89"/>
      <c r="IZP267" s="87"/>
      <c r="IZQ267" s="87"/>
      <c r="IZR267" s="88"/>
      <c r="IZS267" s="80"/>
      <c r="IZT267" s="87"/>
      <c r="IZU267" s="89"/>
      <c r="IZV267" s="89"/>
      <c r="IZW267" s="90"/>
      <c r="IZX267" s="90"/>
      <c r="IZY267" s="89"/>
      <c r="IZZ267" s="87"/>
      <c r="JAA267" s="87"/>
      <c r="JAB267" s="88"/>
      <c r="JAC267" s="80"/>
      <c r="JAD267" s="87"/>
      <c r="JAE267" s="89"/>
      <c r="JAF267" s="89"/>
      <c r="JAG267" s="90"/>
      <c r="JAH267" s="90"/>
      <c r="JAI267" s="89"/>
      <c r="JAJ267" s="87"/>
      <c r="JAK267" s="87"/>
      <c r="JAL267" s="88"/>
      <c r="JAM267" s="80"/>
      <c r="JAN267" s="87"/>
      <c r="JAO267" s="89"/>
      <c r="JAP267" s="89"/>
      <c r="JAQ267" s="90"/>
      <c r="JAR267" s="90"/>
      <c r="JAS267" s="89"/>
      <c r="JAT267" s="87"/>
      <c r="JAU267" s="87"/>
      <c r="JAV267" s="88"/>
      <c r="JAW267" s="80"/>
      <c r="JAX267" s="87"/>
      <c r="JAY267" s="89"/>
      <c r="JAZ267" s="89"/>
      <c r="JBA267" s="90"/>
      <c r="JBB267" s="90"/>
      <c r="JBC267" s="89"/>
      <c r="JBD267" s="87"/>
      <c r="JBE267" s="87"/>
      <c r="JBF267" s="88"/>
      <c r="JBG267" s="80"/>
      <c r="JBH267" s="87"/>
      <c r="JBI267" s="89"/>
      <c r="JBJ267" s="89"/>
      <c r="JBK267" s="90"/>
      <c r="JBL267" s="90"/>
      <c r="JBM267" s="89"/>
      <c r="JBN267" s="87"/>
      <c r="JBO267" s="87"/>
      <c r="JBP267" s="88"/>
      <c r="JBQ267" s="80"/>
      <c r="JBR267" s="87"/>
      <c r="JBS267" s="89"/>
      <c r="JBT267" s="89"/>
      <c r="JBU267" s="90"/>
      <c r="JBV267" s="90"/>
      <c r="JBW267" s="89"/>
      <c r="JBX267" s="87"/>
      <c r="JBY267" s="87"/>
      <c r="JBZ267" s="88"/>
      <c r="JCA267" s="80"/>
      <c r="JCB267" s="87"/>
      <c r="JCC267" s="89"/>
      <c r="JCD267" s="89"/>
      <c r="JCE267" s="90"/>
      <c r="JCF267" s="90"/>
      <c r="JCG267" s="89"/>
      <c r="JCH267" s="87"/>
      <c r="JCI267" s="87"/>
      <c r="JCJ267" s="88"/>
      <c r="JCK267" s="80"/>
      <c r="JCL267" s="87"/>
      <c r="JCM267" s="89"/>
      <c r="JCN267" s="89"/>
      <c r="JCO267" s="90"/>
      <c r="JCP267" s="90"/>
      <c r="JCQ267" s="89"/>
      <c r="JCR267" s="87"/>
      <c r="JCS267" s="87"/>
      <c r="JCT267" s="88"/>
      <c r="JCU267" s="80"/>
      <c r="JCV267" s="87"/>
      <c r="JCW267" s="89"/>
      <c r="JCX267" s="89"/>
      <c r="JCY267" s="90"/>
      <c r="JCZ267" s="90"/>
      <c r="JDA267" s="89"/>
      <c r="JDB267" s="87"/>
      <c r="JDC267" s="87"/>
      <c r="JDD267" s="88"/>
      <c r="JDE267" s="80"/>
      <c r="JDF267" s="87"/>
      <c r="JDG267" s="89"/>
      <c r="JDH267" s="89"/>
      <c r="JDI267" s="90"/>
      <c r="JDJ267" s="90"/>
      <c r="JDK267" s="89"/>
      <c r="JDL267" s="87"/>
      <c r="JDM267" s="87"/>
      <c r="JDN267" s="88"/>
      <c r="JDO267" s="80"/>
      <c r="JDP267" s="87"/>
      <c r="JDQ267" s="89"/>
      <c r="JDR267" s="89"/>
      <c r="JDS267" s="90"/>
      <c r="JDT267" s="90"/>
      <c r="JDU267" s="89"/>
      <c r="JDV267" s="87"/>
      <c r="JDW267" s="87"/>
      <c r="JDX267" s="88"/>
      <c r="JDY267" s="80"/>
      <c r="JDZ267" s="87"/>
      <c r="JEA267" s="89"/>
      <c r="JEB267" s="89"/>
      <c r="JEC267" s="90"/>
      <c r="JED267" s="90"/>
      <c r="JEE267" s="89"/>
      <c r="JEF267" s="87"/>
      <c r="JEG267" s="87"/>
      <c r="JEH267" s="88"/>
      <c r="JEI267" s="80"/>
      <c r="JEJ267" s="87"/>
      <c r="JEK267" s="89"/>
      <c r="JEL267" s="89"/>
      <c r="JEM267" s="90"/>
      <c r="JEN267" s="90"/>
      <c r="JEO267" s="89"/>
      <c r="JEP267" s="87"/>
      <c r="JEQ267" s="87"/>
      <c r="JER267" s="88"/>
      <c r="JES267" s="80"/>
      <c r="JET267" s="87"/>
      <c r="JEU267" s="89"/>
      <c r="JEV267" s="89"/>
      <c r="JEW267" s="90"/>
      <c r="JEX267" s="90"/>
      <c r="JEY267" s="89"/>
      <c r="JEZ267" s="87"/>
      <c r="JFA267" s="87"/>
      <c r="JFB267" s="88"/>
      <c r="JFC267" s="80"/>
      <c r="JFD267" s="87"/>
      <c r="JFE267" s="89"/>
      <c r="JFF267" s="89"/>
      <c r="JFG267" s="90"/>
      <c r="JFH267" s="90"/>
      <c r="JFI267" s="89"/>
      <c r="JFJ267" s="87"/>
      <c r="JFK267" s="87"/>
      <c r="JFL267" s="88"/>
      <c r="JFM267" s="80"/>
      <c r="JFN267" s="87"/>
      <c r="JFO267" s="89"/>
      <c r="JFP267" s="89"/>
      <c r="JFQ267" s="90"/>
      <c r="JFR267" s="90"/>
      <c r="JFS267" s="89"/>
      <c r="JFT267" s="87"/>
      <c r="JFU267" s="87"/>
      <c r="JFV267" s="88"/>
      <c r="JFW267" s="80"/>
      <c r="JFX267" s="87"/>
      <c r="JFY267" s="89"/>
      <c r="JFZ267" s="89"/>
      <c r="JGA267" s="90"/>
      <c r="JGB267" s="90"/>
      <c r="JGC267" s="89"/>
      <c r="JGD267" s="87"/>
      <c r="JGE267" s="87"/>
      <c r="JGF267" s="88"/>
      <c r="JGG267" s="80"/>
      <c r="JGH267" s="87"/>
      <c r="JGI267" s="89"/>
      <c r="JGJ267" s="89"/>
      <c r="JGK267" s="90"/>
      <c r="JGL267" s="90"/>
      <c r="JGM267" s="89"/>
      <c r="JGN267" s="87"/>
      <c r="JGO267" s="87"/>
      <c r="JGP267" s="88"/>
      <c r="JGQ267" s="80"/>
      <c r="JGR267" s="87"/>
      <c r="JGS267" s="89"/>
      <c r="JGT267" s="89"/>
      <c r="JGU267" s="90"/>
      <c r="JGV267" s="90"/>
      <c r="JGW267" s="89"/>
      <c r="JGX267" s="87"/>
      <c r="JGY267" s="87"/>
      <c r="JGZ267" s="88"/>
      <c r="JHA267" s="80"/>
      <c r="JHB267" s="87"/>
      <c r="JHC267" s="89"/>
      <c r="JHD267" s="89"/>
      <c r="JHE267" s="90"/>
      <c r="JHF267" s="90"/>
      <c r="JHG267" s="89"/>
      <c r="JHH267" s="87"/>
      <c r="JHI267" s="87"/>
      <c r="JHJ267" s="88"/>
      <c r="JHK267" s="80"/>
      <c r="JHL267" s="87"/>
      <c r="JHM267" s="89"/>
      <c r="JHN267" s="89"/>
      <c r="JHO267" s="90"/>
      <c r="JHP267" s="90"/>
      <c r="JHQ267" s="89"/>
      <c r="JHR267" s="87"/>
      <c r="JHS267" s="87"/>
      <c r="JHT267" s="88"/>
      <c r="JHU267" s="80"/>
      <c r="JHV267" s="87"/>
      <c r="JHW267" s="89"/>
      <c r="JHX267" s="89"/>
      <c r="JHY267" s="90"/>
      <c r="JHZ267" s="90"/>
      <c r="JIA267" s="89"/>
      <c r="JIB267" s="87"/>
      <c r="JIC267" s="87"/>
      <c r="JID267" s="88"/>
      <c r="JIE267" s="80"/>
      <c r="JIF267" s="87"/>
      <c r="JIG267" s="89"/>
      <c r="JIH267" s="89"/>
      <c r="JII267" s="90"/>
      <c r="JIJ267" s="90"/>
      <c r="JIK267" s="89"/>
      <c r="JIL267" s="87"/>
      <c r="JIM267" s="87"/>
      <c r="JIN267" s="88"/>
      <c r="JIO267" s="80"/>
      <c r="JIP267" s="87"/>
      <c r="JIQ267" s="89"/>
      <c r="JIR267" s="89"/>
      <c r="JIS267" s="90"/>
      <c r="JIT267" s="90"/>
      <c r="JIU267" s="89"/>
      <c r="JIV267" s="87"/>
      <c r="JIW267" s="87"/>
      <c r="JIX267" s="88"/>
      <c r="JIY267" s="80"/>
      <c r="JIZ267" s="87"/>
      <c r="JJA267" s="89"/>
      <c r="JJB267" s="89"/>
      <c r="JJC267" s="90"/>
      <c r="JJD267" s="90"/>
      <c r="JJE267" s="89"/>
      <c r="JJF267" s="87"/>
      <c r="JJG267" s="87"/>
      <c r="JJH267" s="88"/>
      <c r="JJI267" s="80"/>
      <c r="JJJ267" s="87"/>
      <c r="JJK267" s="89"/>
      <c r="JJL267" s="89"/>
      <c r="JJM267" s="90"/>
      <c r="JJN267" s="90"/>
      <c r="JJO267" s="89"/>
      <c r="JJP267" s="87"/>
      <c r="JJQ267" s="87"/>
      <c r="JJR267" s="88"/>
      <c r="JJS267" s="80"/>
      <c r="JJT267" s="87"/>
      <c r="JJU267" s="89"/>
      <c r="JJV267" s="89"/>
      <c r="JJW267" s="90"/>
      <c r="JJX267" s="90"/>
      <c r="JJY267" s="89"/>
      <c r="JJZ267" s="87"/>
      <c r="JKA267" s="87"/>
      <c r="JKB267" s="88"/>
      <c r="JKC267" s="80"/>
      <c r="JKD267" s="87"/>
      <c r="JKE267" s="89"/>
      <c r="JKF267" s="89"/>
      <c r="JKG267" s="90"/>
      <c r="JKH267" s="90"/>
      <c r="JKI267" s="89"/>
      <c r="JKJ267" s="87"/>
      <c r="JKK267" s="87"/>
      <c r="JKL267" s="88"/>
      <c r="JKM267" s="80"/>
      <c r="JKN267" s="87"/>
      <c r="JKO267" s="89"/>
      <c r="JKP267" s="89"/>
      <c r="JKQ267" s="90"/>
      <c r="JKR267" s="90"/>
      <c r="JKS267" s="89"/>
      <c r="JKT267" s="87"/>
      <c r="JKU267" s="87"/>
      <c r="JKV267" s="88"/>
      <c r="JKW267" s="80"/>
      <c r="JKX267" s="87"/>
      <c r="JKY267" s="89"/>
      <c r="JKZ267" s="89"/>
      <c r="JLA267" s="90"/>
      <c r="JLB267" s="90"/>
      <c r="JLC267" s="89"/>
      <c r="JLD267" s="87"/>
      <c r="JLE267" s="87"/>
      <c r="JLF267" s="88"/>
      <c r="JLG267" s="80"/>
      <c r="JLH267" s="87"/>
      <c r="JLI267" s="89"/>
      <c r="JLJ267" s="89"/>
      <c r="JLK267" s="90"/>
      <c r="JLL267" s="90"/>
      <c r="JLM267" s="89"/>
      <c r="JLN267" s="87"/>
      <c r="JLO267" s="87"/>
      <c r="JLP267" s="88"/>
      <c r="JLQ267" s="80"/>
      <c r="JLR267" s="87"/>
      <c r="JLS267" s="89"/>
      <c r="JLT267" s="89"/>
      <c r="JLU267" s="90"/>
      <c r="JLV267" s="90"/>
      <c r="JLW267" s="89"/>
      <c r="JLX267" s="87"/>
      <c r="JLY267" s="87"/>
      <c r="JLZ267" s="88"/>
      <c r="JMA267" s="80"/>
      <c r="JMB267" s="87"/>
      <c r="JMC267" s="89"/>
      <c r="JMD267" s="89"/>
      <c r="JME267" s="90"/>
      <c r="JMF267" s="90"/>
      <c r="JMG267" s="89"/>
      <c r="JMH267" s="87"/>
      <c r="JMI267" s="87"/>
      <c r="JMJ267" s="88"/>
      <c r="JMK267" s="80"/>
      <c r="JML267" s="87"/>
      <c r="JMM267" s="89"/>
      <c r="JMN267" s="89"/>
      <c r="JMO267" s="90"/>
      <c r="JMP267" s="90"/>
      <c r="JMQ267" s="89"/>
      <c r="JMR267" s="87"/>
      <c r="JMS267" s="87"/>
      <c r="JMT267" s="88"/>
      <c r="JMU267" s="80"/>
      <c r="JMV267" s="87"/>
      <c r="JMW267" s="89"/>
      <c r="JMX267" s="89"/>
      <c r="JMY267" s="90"/>
      <c r="JMZ267" s="90"/>
      <c r="JNA267" s="89"/>
      <c r="JNB267" s="87"/>
      <c r="JNC267" s="87"/>
      <c r="JND267" s="88"/>
      <c r="JNE267" s="80"/>
      <c r="JNF267" s="87"/>
      <c r="JNG267" s="89"/>
      <c r="JNH267" s="89"/>
      <c r="JNI267" s="90"/>
      <c r="JNJ267" s="90"/>
      <c r="JNK267" s="89"/>
      <c r="JNL267" s="87"/>
      <c r="JNM267" s="87"/>
      <c r="JNN267" s="88"/>
      <c r="JNO267" s="80"/>
      <c r="JNP267" s="87"/>
      <c r="JNQ267" s="89"/>
      <c r="JNR267" s="89"/>
      <c r="JNS267" s="90"/>
      <c r="JNT267" s="90"/>
      <c r="JNU267" s="89"/>
      <c r="JNV267" s="87"/>
      <c r="JNW267" s="87"/>
      <c r="JNX267" s="88"/>
      <c r="JNY267" s="80"/>
      <c r="JNZ267" s="87"/>
      <c r="JOA267" s="89"/>
      <c r="JOB267" s="89"/>
      <c r="JOC267" s="90"/>
      <c r="JOD267" s="90"/>
      <c r="JOE267" s="89"/>
      <c r="JOF267" s="87"/>
      <c r="JOG267" s="87"/>
      <c r="JOH267" s="88"/>
      <c r="JOI267" s="80"/>
      <c r="JOJ267" s="87"/>
      <c r="JOK267" s="89"/>
      <c r="JOL267" s="89"/>
      <c r="JOM267" s="90"/>
      <c r="JON267" s="90"/>
      <c r="JOO267" s="89"/>
      <c r="JOP267" s="87"/>
      <c r="JOQ267" s="87"/>
      <c r="JOR267" s="88"/>
      <c r="JOS267" s="80"/>
      <c r="JOT267" s="87"/>
      <c r="JOU267" s="89"/>
      <c r="JOV267" s="89"/>
      <c r="JOW267" s="90"/>
      <c r="JOX267" s="90"/>
      <c r="JOY267" s="89"/>
      <c r="JOZ267" s="87"/>
      <c r="JPA267" s="87"/>
      <c r="JPB267" s="88"/>
      <c r="JPC267" s="80"/>
      <c r="JPD267" s="87"/>
      <c r="JPE267" s="89"/>
      <c r="JPF267" s="89"/>
      <c r="JPG267" s="90"/>
      <c r="JPH267" s="90"/>
      <c r="JPI267" s="89"/>
      <c r="JPJ267" s="87"/>
      <c r="JPK267" s="87"/>
      <c r="JPL267" s="88"/>
      <c r="JPM267" s="80"/>
      <c r="JPN267" s="87"/>
      <c r="JPO267" s="89"/>
      <c r="JPP267" s="89"/>
      <c r="JPQ267" s="90"/>
      <c r="JPR267" s="90"/>
      <c r="JPS267" s="89"/>
      <c r="JPT267" s="87"/>
      <c r="JPU267" s="87"/>
      <c r="JPV267" s="88"/>
      <c r="JPW267" s="80"/>
      <c r="JPX267" s="87"/>
      <c r="JPY267" s="89"/>
      <c r="JPZ267" s="89"/>
      <c r="JQA267" s="90"/>
      <c r="JQB267" s="90"/>
      <c r="JQC267" s="89"/>
      <c r="JQD267" s="87"/>
      <c r="JQE267" s="87"/>
      <c r="JQF267" s="88"/>
      <c r="JQG267" s="80"/>
      <c r="JQH267" s="87"/>
      <c r="JQI267" s="89"/>
      <c r="JQJ267" s="89"/>
      <c r="JQK267" s="90"/>
      <c r="JQL267" s="90"/>
      <c r="JQM267" s="89"/>
      <c r="JQN267" s="87"/>
      <c r="JQO267" s="87"/>
      <c r="JQP267" s="88"/>
      <c r="JQQ267" s="80"/>
      <c r="JQR267" s="87"/>
      <c r="JQS267" s="89"/>
      <c r="JQT267" s="89"/>
      <c r="JQU267" s="90"/>
      <c r="JQV267" s="90"/>
      <c r="JQW267" s="89"/>
      <c r="JQX267" s="87"/>
      <c r="JQY267" s="87"/>
      <c r="JQZ267" s="88"/>
      <c r="JRA267" s="80"/>
      <c r="JRB267" s="87"/>
      <c r="JRC267" s="89"/>
      <c r="JRD267" s="89"/>
      <c r="JRE267" s="90"/>
      <c r="JRF267" s="90"/>
      <c r="JRG267" s="89"/>
      <c r="JRH267" s="87"/>
      <c r="JRI267" s="87"/>
      <c r="JRJ267" s="88"/>
      <c r="JRK267" s="80"/>
      <c r="JRL267" s="87"/>
      <c r="JRM267" s="89"/>
      <c r="JRN267" s="89"/>
      <c r="JRO267" s="90"/>
      <c r="JRP267" s="90"/>
      <c r="JRQ267" s="89"/>
      <c r="JRR267" s="87"/>
      <c r="JRS267" s="87"/>
      <c r="JRT267" s="88"/>
      <c r="JRU267" s="80"/>
      <c r="JRV267" s="87"/>
      <c r="JRW267" s="89"/>
      <c r="JRX267" s="89"/>
      <c r="JRY267" s="90"/>
      <c r="JRZ267" s="90"/>
      <c r="JSA267" s="89"/>
      <c r="JSB267" s="87"/>
      <c r="JSC267" s="87"/>
      <c r="JSD267" s="88"/>
      <c r="JSE267" s="80"/>
      <c r="JSF267" s="87"/>
      <c r="JSG267" s="89"/>
      <c r="JSH267" s="89"/>
      <c r="JSI267" s="90"/>
      <c r="JSJ267" s="90"/>
      <c r="JSK267" s="89"/>
      <c r="JSL267" s="87"/>
      <c r="JSM267" s="87"/>
      <c r="JSN267" s="88"/>
      <c r="JSO267" s="80"/>
      <c r="JSP267" s="87"/>
      <c r="JSQ267" s="89"/>
      <c r="JSR267" s="89"/>
      <c r="JSS267" s="90"/>
      <c r="JST267" s="90"/>
      <c r="JSU267" s="89"/>
      <c r="JSV267" s="87"/>
      <c r="JSW267" s="87"/>
      <c r="JSX267" s="88"/>
      <c r="JSY267" s="80"/>
      <c r="JSZ267" s="87"/>
      <c r="JTA267" s="89"/>
      <c r="JTB267" s="89"/>
      <c r="JTC267" s="90"/>
      <c r="JTD267" s="90"/>
      <c r="JTE267" s="89"/>
      <c r="JTF267" s="87"/>
      <c r="JTG267" s="87"/>
      <c r="JTH267" s="88"/>
      <c r="JTI267" s="80"/>
      <c r="JTJ267" s="87"/>
      <c r="JTK267" s="89"/>
      <c r="JTL267" s="89"/>
      <c r="JTM267" s="90"/>
      <c r="JTN267" s="90"/>
      <c r="JTO267" s="89"/>
      <c r="JTP267" s="87"/>
      <c r="JTQ267" s="87"/>
      <c r="JTR267" s="88"/>
      <c r="JTS267" s="80"/>
      <c r="JTT267" s="87"/>
      <c r="JTU267" s="89"/>
      <c r="JTV267" s="89"/>
      <c r="JTW267" s="90"/>
      <c r="JTX267" s="90"/>
      <c r="JTY267" s="89"/>
      <c r="JTZ267" s="87"/>
      <c r="JUA267" s="87"/>
      <c r="JUB267" s="88"/>
      <c r="JUC267" s="80"/>
      <c r="JUD267" s="87"/>
      <c r="JUE267" s="89"/>
      <c r="JUF267" s="89"/>
      <c r="JUG267" s="90"/>
      <c r="JUH267" s="90"/>
      <c r="JUI267" s="89"/>
      <c r="JUJ267" s="87"/>
      <c r="JUK267" s="87"/>
      <c r="JUL267" s="88"/>
      <c r="JUM267" s="80"/>
      <c r="JUN267" s="87"/>
      <c r="JUO267" s="89"/>
      <c r="JUP267" s="89"/>
      <c r="JUQ267" s="90"/>
      <c r="JUR267" s="90"/>
      <c r="JUS267" s="89"/>
      <c r="JUT267" s="87"/>
      <c r="JUU267" s="87"/>
      <c r="JUV267" s="88"/>
      <c r="JUW267" s="80"/>
      <c r="JUX267" s="87"/>
      <c r="JUY267" s="89"/>
      <c r="JUZ267" s="89"/>
      <c r="JVA267" s="90"/>
      <c r="JVB267" s="90"/>
      <c r="JVC267" s="89"/>
      <c r="JVD267" s="87"/>
      <c r="JVE267" s="87"/>
      <c r="JVF267" s="88"/>
      <c r="JVG267" s="80"/>
      <c r="JVH267" s="87"/>
      <c r="JVI267" s="89"/>
      <c r="JVJ267" s="89"/>
      <c r="JVK267" s="90"/>
      <c r="JVL267" s="90"/>
      <c r="JVM267" s="89"/>
      <c r="JVN267" s="87"/>
      <c r="JVO267" s="87"/>
      <c r="JVP267" s="88"/>
      <c r="JVQ267" s="80"/>
      <c r="JVR267" s="87"/>
      <c r="JVS267" s="89"/>
      <c r="JVT267" s="89"/>
      <c r="JVU267" s="90"/>
      <c r="JVV267" s="90"/>
      <c r="JVW267" s="89"/>
      <c r="JVX267" s="87"/>
      <c r="JVY267" s="87"/>
      <c r="JVZ267" s="88"/>
      <c r="JWA267" s="80"/>
      <c r="JWB267" s="87"/>
      <c r="JWC267" s="89"/>
      <c r="JWD267" s="89"/>
      <c r="JWE267" s="90"/>
      <c r="JWF267" s="90"/>
      <c r="JWG267" s="89"/>
      <c r="JWH267" s="87"/>
      <c r="JWI267" s="87"/>
      <c r="JWJ267" s="88"/>
      <c r="JWK267" s="80"/>
      <c r="JWL267" s="87"/>
      <c r="JWM267" s="89"/>
      <c r="JWN267" s="89"/>
      <c r="JWO267" s="90"/>
      <c r="JWP267" s="90"/>
      <c r="JWQ267" s="89"/>
      <c r="JWR267" s="87"/>
      <c r="JWS267" s="87"/>
      <c r="JWT267" s="88"/>
      <c r="JWU267" s="80"/>
      <c r="JWV267" s="87"/>
      <c r="JWW267" s="89"/>
      <c r="JWX267" s="89"/>
      <c r="JWY267" s="90"/>
      <c r="JWZ267" s="90"/>
      <c r="JXA267" s="89"/>
      <c r="JXB267" s="87"/>
      <c r="JXC267" s="87"/>
      <c r="JXD267" s="88"/>
      <c r="JXE267" s="80"/>
      <c r="JXF267" s="87"/>
      <c r="JXG267" s="89"/>
      <c r="JXH267" s="89"/>
      <c r="JXI267" s="90"/>
      <c r="JXJ267" s="90"/>
      <c r="JXK267" s="89"/>
      <c r="JXL267" s="87"/>
      <c r="JXM267" s="87"/>
      <c r="JXN267" s="88"/>
      <c r="JXO267" s="80"/>
      <c r="JXP267" s="87"/>
      <c r="JXQ267" s="89"/>
      <c r="JXR267" s="89"/>
      <c r="JXS267" s="90"/>
      <c r="JXT267" s="90"/>
      <c r="JXU267" s="89"/>
      <c r="JXV267" s="87"/>
      <c r="JXW267" s="87"/>
      <c r="JXX267" s="88"/>
      <c r="JXY267" s="80"/>
      <c r="JXZ267" s="87"/>
      <c r="JYA267" s="89"/>
      <c r="JYB267" s="89"/>
      <c r="JYC267" s="90"/>
      <c r="JYD267" s="90"/>
      <c r="JYE267" s="89"/>
      <c r="JYF267" s="87"/>
      <c r="JYG267" s="87"/>
      <c r="JYH267" s="88"/>
      <c r="JYI267" s="80"/>
      <c r="JYJ267" s="87"/>
      <c r="JYK267" s="89"/>
      <c r="JYL267" s="89"/>
      <c r="JYM267" s="90"/>
      <c r="JYN267" s="90"/>
      <c r="JYO267" s="89"/>
      <c r="JYP267" s="87"/>
      <c r="JYQ267" s="87"/>
      <c r="JYR267" s="88"/>
      <c r="JYS267" s="80"/>
      <c r="JYT267" s="87"/>
      <c r="JYU267" s="89"/>
      <c r="JYV267" s="89"/>
      <c r="JYW267" s="90"/>
      <c r="JYX267" s="90"/>
      <c r="JYY267" s="89"/>
      <c r="JYZ267" s="87"/>
      <c r="JZA267" s="87"/>
      <c r="JZB267" s="88"/>
      <c r="JZC267" s="80"/>
      <c r="JZD267" s="87"/>
      <c r="JZE267" s="89"/>
      <c r="JZF267" s="89"/>
      <c r="JZG267" s="90"/>
      <c r="JZH267" s="90"/>
      <c r="JZI267" s="89"/>
      <c r="JZJ267" s="87"/>
      <c r="JZK267" s="87"/>
      <c r="JZL267" s="88"/>
      <c r="JZM267" s="80"/>
      <c r="JZN267" s="87"/>
      <c r="JZO267" s="89"/>
      <c r="JZP267" s="89"/>
      <c r="JZQ267" s="90"/>
      <c r="JZR267" s="90"/>
      <c r="JZS267" s="89"/>
      <c r="JZT267" s="87"/>
      <c r="JZU267" s="87"/>
      <c r="JZV267" s="88"/>
      <c r="JZW267" s="80"/>
      <c r="JZX267" s="87"/>
      <c r="JZY267" s="89"/>
      <c r="JZZ267" s="89"/>
      <c r="KAA267" s="90"/>
      <c r="KAB267" s="90"/>
      <c r="KAC267" s="89"/>
      <c r="KAD267" s="87"/>
      <c r="KAE267" s="87"/>
      <c r="KAF267" s="88"/>
      <c r="KAG267" s="80"/>
      <c r="KAH267" s="87"/>
      <c r="KAI267" s="89"/>
      <c r="KAJ267" s="89"/>
      <c r="KAK267" s="90"/>
      <c r="KAL267" s="90"/>
      <c r="KAM267" s="89"/>
      <c r="KAN267" s="87"/>
      <c r="KAO267" s="87"/>
      <c r="KAP267" s="88"/>
      <c r="KAQ267" s="80"/>
      <c r="KAR267" s="87"/>
      <c r="KAS267" s="89"/>
      <c r="KAT267" s="89"/>
      <c r="KAU267" s="90"/>
      <c r="KAV267" s="90"/>
      <c r="KAW267" s="89"/>
      <c r="KAX267" s="87"/>
      <c r="KAY267" s="87"/>
      <c r="KAZ267" s="88"/>
      <c r="KBA267" s="80"/>
      <c r="KBB267" s="87"/>
      <c r="KBC267" s="89"/>
      <c r="KBD267" s="89"/>
      <c r="KBE267" s="90"/>
      <c r="KBF267" s="90"/>
      <c r="KBG267" s="89"/>
      <c r="KBH267" s="87"/>
      <c r="KBI267" s="87"/>
      <c r="KBJ267" s="88"/>
      <c r="KBK267" s="80"/>
      <c r="KBL267" s="87"/>
      <c r="KBM267" s="89"/>
      <c r="KBN267" s="89"/>
      <c r="KBO267" s="90"/>
      <c r="KBP267" s="90"/>
      <c r="KBQ267" s="89"/>
      <c r="KBR267" s="87"/>
      <c r="KBS267" s="87"/>
      <c r="KBT267" s="88"/>
      <c r="KBU267" s="80"/>
      <c r="KBV267" s="87"/>
      <c r="KBW267" s="89"/>
      <c r="KBX267" s="89"/>
      <c r="KBY267" s="90"/>
      <c r="KBZ267" s="90"/>
      <c r="KCA267" s="89"/>
      <c r="KCB267" s="87"/>
      <c r="KCC267" s="87"/>
      <c r="KCD267" s="88"/>
      <c r="KCE267" s="80"/>
      <c r="KCF267" s="87"/>
      <c r="KCG267" s="89"/>
      <c r="KCH267" s="89"/>
      <c r="KCI267" s="90"/>
      <c r="KCJ267" s="90"/>
      <c r="KCK267" s="89"/>
      <c r="KCL267" s="87"/>
      <c r="KCM267" s="87"/>
      <c r="KCN267" s="88"/>
      <c r="KCO267" s="80"/>
      <c r="KCP267" s="87"/>
      <c r="KCQ267" s="89"/>
      <c r="KCR267" s="89"/>
      <c r="KCS267" s="90"/>
      <c r="KCT267" s="90"/>
      <c r="KCU267" s="89"/>
      <c r="KCV267" s="87"/>
      <c r="KCW267" s="87"/>
      <c r="KCX267" s="88"/>
      <c r="KCY267" s="80"/>
      <c r="KCZ267" s="87"/>
      <c r="KDA267" s="89"/>
      <c r="KDB267" s="89"/>
      <c r="KDC267" s="90"/>
      <c r="KDD267" s="90"/>
      <c r="KDE267" s="89"/>
      <c r="KDF267" s="87"/>
      <c r="KDG267" s="87"/>
      <c r="KDH267" s="88"/>
      <c r="KDI267" s="80"/>
      <c r="KDJ267" s="87"/>
      <c r="KDK267" s="89"/>
      <c r="KDL267" s="89"/>
      <c r="KDM267" s="90"/>
      <c r="KDN267" s="90"/>
      <c r="KDO267" s="89"/>
      <c r="KDP267" s="87"/>
      <c r="KDQ267" s="87"/>
      <c r="KDR267" s="88"/>
      <c r="KDS267" s="80"/>
      <c r="KDT267" s="87"/>
      <c r="KDU267" s="89"/>
      <c r="KDV267" s="89"/>
      <c r="KDW267" s="90"/>
      <c r="KDX267" s="90"/>
      <c r="KDY267" s="89"/>
      <c r="KDZ267" s="87"/>
      <c r="KEA267" s="87"/>
      <c r="KEB267" s="88"/>
      <c r="KEC267" s="80"/>
      <c r="KED267" s="87"/>
      <c r="KEE267" s="89"/>
      <c r="KEF267" s="89"/>
      <c r="KEG267" s="90"/>
      <c r="KEH267" s="90"/>
      <c r="KEI267" s="89"/>
      <c r="KEJ267" s="87"/>
      <c r="KEK267" s="87"/>
      <c r="KEL267" s="88"/>
      <c r="KEM267" s="80"/>
      <c r="KEN267" s="87"/>
      <c r="KEO267" s="89"/>
      <c r="KEP267" s="89"/>
      <c r="KEQ267" s="90"/>
      <c r="KER267" s="90"/>
      <c r="KES267" s="89"/>
      <c r="KET267" s="87"/>
      <c r="KEU267" s="87"/>
      <c r="KEV267" s="88"/>
      <c r="KEW267" s="80"/>
      <c r="KEX267" s="87"/>
      <c r="KEY267" s="89"/>
      <c r="KEZ267" s="89"/>
      <c r="KFA267" s="90"/>
      <c r="KFB267" s="90"/>
      <c r="KFC267" s="89"/>
      <c r="KFD267" s="87"/>
      <c r="KFE267" s="87"/>
      <c r="KFF267" s="88"/>
      <c r="KFG267" s="80"/>
      <c r="KFH267" s="87"/>
      <c r="KFI267" s="89"/>
      <c r="KFJ267" s="89"/>
      <c r="KFK267" s="90"/>
      <c r="KFL267" s="90"/>
      <c r="KFM267" s="89"/>
      <c r="KFN267" s="87"/>
      <c r="KFO267" s="87"/>
      <c r="KFP267" s="88"/>
      <c r="KFQ267" s="80"/>
      <c r="KFR267" s="87"/>
      <c r="KFS267" s="89"/>
      <c r="KFT267" s="89"/>
      <c r="KFU267" s="90"/>
      <c r="KFV267" s="90"/>
      <c r="KFW267" s="89"/>
      <c r="KFX267" s="87"/>
      <c r="KFY267" s="87"/>
      <c r="KFZ267" s="88"/>
      <c r="KGA267" s="80"/>
      <c r="KGB267" s="87"/>
      <c r="KGC267" s="89"/>
      <c r="KGD267" s="89"/>
      <c r="KGE267" s="90"/>
      <c r="KGF267" s="90"/>
      <c r="KGG267" s="89"/>
      <c r="KGH267" s="87"/>
      <c r="KGI267" s="87"/>
      <c r="KGJ267" s="88"/>
      <c r="KGK267" s="80"/>
      <c r="KGL267" s="87"/>
      <c r="KGM267" s="89"/>
      <c r="KGN267" s="89"/>
      <c r="KGO267" s="90"/>
      <c r="KGP267" s="90"/>
      <c r="KGQ267" s="89"/>
      <c r="KGR267" s="87"/>
      <c r="KGS267" s="87"/>
      <c r="KGT267" s="88"/>
      <c r="KGU267" s="80"/>
      <c r="KGV267" s="87"/>
      <c r="KGW267" s="89"/>
      <c r="KGX267" s="89"/>
      <c r="KGY267" s="90"/>
      <c r="KGZ267" s="90"/>
      <c r="KHA267" s="89"/>
      <c r="KHB267" s="87"/>
      <c r="KHC267" s="87"/>
      <c r="KHD267" s="88"/>
      <c r="KHE267" s="80"/>
      <c r="KHF267" s="87"/>
      <c r="KHG267" s="89"/>
      <c r="KHH267" s="89"/>
      <c r="KHI267" s="90"/>
      <c r="KHJ267" s="90"/>
      <c r="KHK267" s="89"/>
      <c r="KHL267" s="87"/>
      <c r="KHM267" s="87"/>
      <c r="KHN267" s="88"/>
      <c r="KHO267" s="80"/>
      <c r="KHP267" s="87"/>
      <c r="KHQ267" s="89"/>
      <c r="KHR267" s="89"/>
      <c r="KHS267" s="90"/>
      <c r="KHT267" s="90"/>
      <c r="KHU267" s="89"/>
      <c r="KHV267" s="87"/>
      <c r="KHW267" s="87"/>
      <c r="KHX267" s="88"/>
      <c r="KHY267" s="80"/>
      <c r="KHZ267" s="87"/>
      <c r="KIA267" s="89"/>
      <c r="KIB267" s="89"/>
      <c r="KIC267" s="90"/>
      <c r="KID267" s="90"/>
      <c r="KIE267" s="89"/>
      <c r="KIF267" s="87"/>
      <c r="KIG267" s="87"/>
      <c r="KIH267" s="88"/>
      <c r="KII267" s="80"/>
      <c r="KIJ267" s="87"/>
      <c r="KIK267" s="89"/>
      <c r="KIL267" s="89"/>
      <c r="KIM267" s="90"/>
      <c r="KIN267" s="90"/>
      <c r="KIO267" s="89"/>
      <c r="KIP267" s="87"/>
      <c r="KIQ267" s="87"/>
      <c r="KIR267" s="88"/>
      <c r="KIS267" s="80"/>
      <c r="KIT267" s="87"/>
      <c r="KIU267" s="89"/>
      <c r="KIV267" s="89"/>
      <c r="KIW267" s="90"/>
      <c r="KIX267" s="90"/>
      <c r="KIY267" s="89"/>
      <c r="KIZ267" s="87"/>
      <c r="KJA267" s="87"/>
      <c r="KJB267" s="88"/>
      <c r="KJC267" s="80"/>
      <c r="KJD267" s="87"/>
      <c r="KJE267" s="89"/>
      <c r="KJF267" s="89"/>
      <c r="KJG267" s="90"/>
      <c r="KJH267" s="90"/>
      <c r="KJI267" s="89"/>
      <c r="KJJ267" s="87"/>
      <c r="KJK267" s="87"/>
      <c r="KJL267" s="88"/>
      <c r="KJM267" s="80"/>
      <c r="KJN267" s="87"/>
      <c r="KJO267" s="89"/>
      <c r="KJP267" s="89"/>
      <c r="KJQ267" s="90"/>
      <c r="KJR267" s="90"/>
      <c r="KJS267" s="89"/>
      <c r="KJT267" s="87"/>
      <c r="KJU267" s="87"/>
      <c r="KJV267" s="88"/>
      <c r="KJW267" s="80"/>
      <c r="KJX267" s="87"/>
      <c r="KJY267" s="89"/>
      <c r="KJZ267" s="89"/>
      <c r="KKA267" s="90"/>
      <c r="KKB267" s="90"/>
      <c r="KKC267" s="89"/>
      <c r="KKD267" s="87"/>
      <c r="KKE267" s="87"/>
      <c r="KKF267" s="88"/>
      <c r="KKG267" s="80"/>
      <c r="KKH267" s="87"/>
      <c r="KKI267" s="89"/>
      <c r="KKJ267" s="89"/>
      <c r="KKK267" s="90"/>
      <c r="KKL267" s="90"/>
      <c r="KKM267" s="89"/>
      <c r="KKN267" s="87"/>
      <c r="KKO267" s="87"/>
      <c r="KKP267" s="88"/>
      <c r="KKQ267" s="80"/>
      <c r="KKR267" s="87"/>
      <c r="KKS267" s="89"/>
      <c r="KKT267" s="89"/>
      <c r="KKU267" s="90"/>
      <c r="KKV267" s="90"/>
      <c r="KKW267" s="89"/>
      <c r="KKX267" s="87"/>
      <c r="KKY267" s="87"/>
      <c r="KKZ267" s="88"/>
      <c r="KLA267" s="80"/>
      <c r="KLB267" s="87"/>
      <c r="KLC267" s="89"/>
      <c r="KLD267" s="89"/>
      <c r="KLE267" s="90"/>
      <c r="KLF267" s="90"/>
      <c r="KLG267" s="89"/>
      <c r="KLH267" s="87"/>
      <c r="KLI267" s="87"/>
      <c r="KLJ267" s="88"/>
      <c r="KLK267" s="80"/>
      <c r="KLL267" s="87"/>
      <c r="KLM267" s="89"/>
      <c r="KLN267" s="89"/>
      <c r="KLO267" s="90"/>
      <c r="KLP267" s="90"/>
      <c r="KLQ267" s="89"/>
      <c r="KLR267" s="87"/>
      <c r="KLS267" s="87"/>
      <c r="KLT267" s="88"/>
      <c r="KLU267" s="80"/>
      <c r="KLV267" s="87"/>
      <c r="KLW267" s="89"/>
      <c r="KLX267" s="89"/>
      <c r="KLY267" s="90"/>
      <c r="KLZ267" s="90"/>
      <c r="KMA267" s="89"/>
      <c r="KMB267" s="87"/>
      <c r="KMC267" s="87"/>
      <c r="KMD267" s="88"/>
      <c r="KME267" s="80"/>
      <c r="KMF267" s="87"/>
      <c r="KMG267" s="89"/>
      <c r="KMH267" s="89"/>
      <c r="KMI267" s="90"/>
      <c r="KMJ267" s="90"/>
      <c r="KMK267" s="89"/>
      <c r="KML267" s="87"/>
      <c r="KMM267" s="87"/>
      <c r="KMN267" s="88"/>
      <c r="KMO267" s="80"/>
      <c r="KMP267" s="87"/>
      <c r="KMQ267" s="89"/>
      <c r="KMR267" s="89"/>
      <c r="KMS267" s="90"/>
      <c r="KMT267" s="90"/>
      <c r="KMU267" s="89"/>
      <c r="KMV267" s="87"/>
      <c r="KMW267" s="87"/>
      <c r="KMX267" s="88"/>
      <c r="KMY267" s="80"/>
      <c r="KMZ267" s="87"/>
      <c r="KNA267" s="89"/>
      <c r="KNB267" s="89"/>
      <c r="KNC267" s="90"/>
      <c r="KND267" s="90"/>
      <c r="KNE267" s="89"/>
      <c r="KNF267" s="87"/>
      <c r="KNG267" s="87"/>
      <c r="KNH267" s="88"/>
      <c r="KNI267" s="80"/>
      <c r="KNJ267" s="87"/>
      <c r="KNK267" s="89"/>
      <c r="KNL267" s="89"/>
      <c r="KNM267" s="90"/>
      <c r="KNN267" s="90"/>
      <c r="KNO267" s="89"/>
      <c r="KNP267" s="87"/>
      <c r="KNQ267" s="87"/>
      <c r="KNR267" s="88"/>
      <c r="KNS267" s="80"/>
      <c r="KNT267" s="87"/>
      <c r="KNU267" s="89"/>
      <c r="KNV267" s="89"/>
      <c r="KNW267" s="90"/>
      <c r="KNX267" s="90"/>
      <c r="KNY267" s="89"/>
      <c r="KNZ267" s="87"/>
      <c r="KOA267" s="87"/>
      <c r="KOB267" s="88"/>
      <c r="KOC267" s="80"/>
      <c r="KOD267" s="87"/>
      <c r="KOE267" s="89"/>
      <c r="KOF267" s="89"/>
      <c r="KOG267" s="90"/>
      <c r="KOH267" s="90"/>
      <c r="KOI267" s="89"/>
      <c r="KOJ267" s="87"/>
      <c r="KOK267" s="87"/>
      <c r="KOL267" s="88"/>
      <c r="KOM267" s="80"/>
      <c r="KON267" s="87"/>
      <c r="KOO267" s="89"/>
      <c r="KOP267" s="89"/>
      <c r="KOQ267" s="90"/>
      <c r="KOR267" s="90"/>
      <c r="KOS267" s="89"/>
      <c r="KOT267" s="87"/>
      <c r="KOU267" s="87"/>
      <c r="KOV267" s="88"/>
      <c r="KOW267" s="80"/>
      <c r="KOX267" s="87"/>
      <c r="KOY267" s="89"/>
      <c r="KOZ267" s="89"/>
      <c r="KPA267" s="90"/>
      <c r="KPB267" s="90"/>
      <c r="KPC267" s="89"/>
      <c r="KPD267" s="87"/>
      <c r="KPE267" s="87"/>
      <c r="KPF267" s="88"/>
      <c r="KPG267" s="80"/>
      <c r="KPH267" s="87"/>
      <c r="KPI267" s="89"/>
      <c r="KPJ267" s="89"/>
      <c r="KPK267" s="90"/>
      <c r="KPL267" s="90"/>
      <c r="KPM267" s="89"/>
      <c r="KPN267" s="87"/>
      <c r="KPO267" s="87"/>
      <c r="KPP267" s="88"/>
      <c r="KPQ267" s="80"/>
      <c r="KPR267" s="87"/>
      <c r="KPS267" s="89"/>
      <c r="KPT267" s="89"/>
      <c r="KPU267" s="90"/>
      <c r="KPV267" s="90"/>
      <c r="KPW267" s="89"/>
      <c r="KPX267" s="87"/>
      <c r="KPY267" s="87"/>
      <c r="KPZ267" s="88"/>
      <c r="KQA267" s="80"/>
      <c r="KQB267" s="87"/>
      <c r="KQC267" s="89"/>
      <c r="KQD267" s="89"/>
      <c r="KQE267" s="90"/>
      <c r="KQF267" s="90"/>
      <c r="KQG267" s="89"/>
      <c r="KQH267" s="87"/>
      <c r="KQI267" s="87"/>
      <c r="KQJ267" s="88"/>
      <c r="KQK267" s="80"/>
      <c r="KQL267" s="87"/>
      <c r="KQM267" s="89"/>
      <c r="KQN267" s="89"/>
      <c r="KQO267" s="90"/>
      <c r="KQP267" s="90"/>
      <c r="KQQ267" s="89"/>
      <c r="KQR267" s="87"/>
      <c r="KQS267" s="87"/>
      <c r="KQT267" s="88"/>
      <c r="KQU267" s="80"/>
      <c r="KQV267" s="87"/>
      <c r="KQW267" s="89"/>
      <c r="KQX267" s="89"/>
      <c r="KQY267" s="90"/>
      <c r="KQZ267" s="90"/>
      <c r="KRA267" s="89"/>
      <c r="KRB267" s="87"/>
      <c r="KRC267" s="87"/>
      <c r="KRD267" s="88"/>
      <c r="KRE267" s="80"/>
      <c r="KRF267" s="87"/>
      <c r="KRG267" s="89"/>
      <c r="KRH267" s="89"/>
      <c r="KRI267" s="90"/>
      <c r="KRJ267" s="90"/>
      <c r="KRK267" s="89"/>
      <c r="KRL267" s="87"/>
      <c r="KRM267" s="87"/>
      <c r="KRN267" s="88"/>
      <c r="KRO267" s="80"/>
      <c r="KRP267" s="87"/>
      <c r="KRQ267" s="89"/>
      <c r="KRR267" s="89"/>
      <c r="KRS267" s="90"/>
      <c r="KRT267" s="90"/>
      <c r="KRU267" s="89"/>
      <c r="KRV267" s="87"/>
      <c r="KRW267" s="87"/>
      <c r="KRX267" s="88"/>
      <c r="KRY267" s="80"/>
      <c r="KRZ267" s="87"/>
      <c r="KSA267" s="89"/>
      <c r="KSB267" s="89"/>
      <c r="KSC267" s="90"/>
      <c r="KSD267" s="90"/>
      <c r="KSE267" s="89"/>
      <c r="KSF267" s="87"/>
      <c r="KSG267" s="87"/>
      <c r="KSH267" s="88"/>
      <c r="KSI267" s="80"/>
      <c r="KSJ267" s="87"/>
      <c r="KSK267" s="89"/>
      <c r="KSL267" s="89"/>
      <c r="KSM267" s="90"/>
      <c r="KSN267" s="90"/>
      <c r="KSO267" s="89"/>
      <c r="KSP267" s="87"/>
      <c r="KSQ267" s="87"/>
      <c r="KSR267" s="88"/>
      <c r="KSS267" s="80"/>
      <c r="KST267" s="87"/>
      <c r="KSU267" s="89"/>
      <c r="KSV267" s="89"/>
      <c r="KSW267" s="90"/>
      <c r="KSX267" s="90"/>
      <c r="KSY267" s="89"/>
      <c r="KSZ267" s="87"/>
      <c r="KTA267" s="87"/>
      <c r="KTB267" s="88"/>
      <c r="KTC267" s="80"/>
      <c r="KTD267" s="87"/>
      <c r="KTE267" s="89"/>
      <c r="KTF267" s="89"/>
      <c r="KTG267" s="90"/>
      <c r="KTH267" s="90"/>
      <c r="KTI267" s="89"/>
      <c r="KTJ267" s="87"/>
      <c r="KTK267" s="87"/>
      <c r="KTL267" s="88"/>
      <c r="KTM267" s="80"/>
      <c r="KTN267" s="87"/>
      <c r="KTO267" s="89"/>
      <c r="KTP267" s="89"/>
      <c r="KTQ267" s="90"/>
      <c r="KTR267" s="90"/>
      <c r="KTS267" s="89"/>
      <c r="KTT267" s="87"/>
      <c r="KTU267" s="87"/>
      <c r="KTV267" s="88"/>
      <c r="KTW267" s="80"/>
      <c r="KTX267" s="87"/>
      <c r="KTY267" s="89"/>
      <c r="KTZ267" s="89"/>
      <c r="KUA267" s="90"/>
      <c r="KUB267" s="90"/>
      <c r="KUC267" s="89"/>
      <c r="KUD267" s="87"/>
      <c r="KUE267" s="87"/>
      <c r="KUF267" s="88"/>
      <c r="KUG267" s="80"/>
      <c r="KUH267" s="87"/>
      <c r="KUI267" s="89"/>
      <c r="KUJ267" s="89"/>
      <c r="KUK267" s="90"/>
      <c r="KUL267" s="90"/>
      <c r="KUM267" s="89"/>
      <c r="KUN267" s="87"/>
      <c r="KUO267" s="87"/>
      <c r="KUP267" s="88"/>
      <c r="KUQ267" s="80"/>
      <c r="KUR267" s="87"/>
      <c r="KUS267" s="89"/>
      <c r="KUT267" s="89"/>
      <c r="KUU267" s="90"/>
      <c r="KUV267" s="90"/>
      <c r="KUW267" s="89"/>
      <c r="KUX267" s="87"/>
      <c r="KUY267" s="87"/>
      <c r="KUZ267" s="88"/>
      <c r="KVA267" s="80"/>
      <c r="KVB267" s="87"/>
      <c r="KVC267" s="89"/>
      <c r="KVD267" s="89"/>
      <c r="KVE267" s="90"/>
      <c r="KVF267" s="90"/>
      <c r="KVG267" s="89"/>
      <c r="KVH267" s="87"/>
      <c r="KVI267" s="87"/>
      <c r="KVJ267" s="88"/>
      <c r="KVK267" s="80"/>
      <c r="KVL267" s="87"/>
      <c r="KVM267" s="89"/>
      <c r="KVN267" s="89"/>
      <c r="KVO267" s="90"/>
      <c r="KVP267" s="90"/>
      <c r="KVQ267" s="89"/>
      <c r="KVR267" s="87"/>
      <c r="KVS267" s="87"/>
      <c r="KVT267" s="88"/>
      <c r="KVU267" s="80"/>
      <c r="KVV267" s="87"/>
      <c r="KVW267" s="89"/>
      <c r="KVX267" s="89"/>
      <c r="KVY267" s="90"/>
      <c r="KVZ267" s="90"/>
      <c r="KWA267" s="89"/>
      <c r="KWB267" s="87"/>
      <c r="KWC267" s="87"/>
      <c r="KWD267" s="88"/>
      <c r="KWE267" s="80"/>
      <c r="KWF267" s="87"/>
      <c r="KWG267" s="89"/>
      <c r="KWH267" s="89"/>
      <c r="KWI267" s="90"/>
      <c r="KWJ267" s="90"/>
      <c r="KWK267" s="89"/>
      <c r="KWL267" s="87"/>
      <c r="KWM267" s="87"/>
      <c r="KWN267" s="88"/>
      <c r="KWO267" s="80"/>
      <c r="KWP267" s="87"/>
      <c r="KWQ267" s="89"/>
      <c r="KWR267" s="89"/>
      <c r="KWS267" s="90"/>
      <c r="KWT267" s="90"/>
      <c r="KWU267" s="89"/>
      <c r="KWV267" s="87"/>
      <c r="KWW267" s="87"/>
      <c r="KWX267" s="88"/>
      <c r="KWY267" s="80"/>
      <c r="KWZ267" s="87"/>
      <c r="KXA267" s="89"/>
      <c r="KXB267" s="89"/>
      <c r="KXC267" s="90"/>
      <c r="KXD267" s="90"/>
      <c r="KXE267" s="89"/>
      <c r="KXF267" s="87"/>
      <c r="KXG267" s="87"/>
      <c r="KXH267" s="88"/>
      <c r="KXI267" s="80"/>
      <c r="KXJ267" s="87"/>
      <c r="KXK267" s="89"/>
      <c r="KXL267" s="89"/>
      <c r="KXM267" s="90"/>
      <c r="KXN267" s="90"/>
      <c r="KXO267" s="89"/>
      <c r="KXP267" s="87"/>
      <c r="KXQ267" s="87"/>
      <c r="KXR267" s="88"/>
      <c r="KXS267" s="80"/>
      <c r="KXT267" s="87"/>
      <c r="KXU267" s="89"/>
      <c r="KXV267" s="89"/>
      <c r="KXW267" s="90"/>
      <c r="KXX267" s="90"/>
      <c r="KXY267" s="89"/>
      <c r="KXZ267" s="87"/>
      <c r="KYA267" s="87"/>
      <c r="KYB267" s="88"/>
      <c r="KYC267" s="80"/>
      <c r="KYD267" s="87"/>
      <c r="KYE267" s="89"/>
      <c r="KYF267" s="89"/>
      <c r="KYG267" s="90"/>
      <c r="KYH267" s="90"/>
      <c r="KYI267" s="89"/>
      <c r="KYJ267" s="87"/>
      <c r="KYK267" s="87"/>
      <c r="KYL267" s="88"/>
      <c r="KYM267" s="80"/>
      <c r="KYN267" s="87"/>
      <c r="KYO267" s="89"/>
      <c r="KYP267" s="89"/>
      <c r="KYQ267" s="90"/>
      <c r="KYR267" s="90"/>
      <c r="KYS267" s="89"/>
      <c r="KYT267" s="87"/>
      <c r="KYU267" s="87"/>
      <c r="KYV267" s="88"/>
      <c r="KYW267" s="80"/>
      <c r="KYX267" s="87"/>
      <c r="KYY267" s="89"/>
      <c r="KYZ267" s="89"/>
      <c r="KZA267" s="90"/>
      <c r="KZB267" s="90"/>
      <c r="KZC267" s="89"/>
      <c r="KZD267" s="87"/>
      <c r="KZE267" s="87"/>
      <c r="KZF267" s="88"/>
      <c r="KZG267" s="80"/>
      <c r="KZH267" s="87"/>
      <c r="KZI267" s="89"/>
      <c r="KZJ267" s="89"/>
      <c r="KZK267" s="90"/>
      <c r="KZL267" s="90"/>
      <c r="KZM267" s="89"/>
      <c r="KZN267" s="87"/>
      <c r="KZO267" s="87"/>
      <c r="KZP267" s="88"/>
      <c r="KZQ267" s="80"/>
      <c r="KZR267" s="87"/>
      <c r="KZS267" s="89"/>
      <c r="KZT267" s="89"/>
      <c r="KZU267" s="90"/>
      <c r="KZV267" s="90"/>
      <c r="KZW267" s="89"/>
      <c r="KZX267" s="87"/>
      <c r="KZY267" s="87"/>
      <c r="KZZ267" s="88"/>
      <c r="LAA267" s="80"/>
      <c r="LAB267" s="87"/>
      <c r="LAC267" s="89"/>
      <c r="LAD267" s="89"/>
      <c r="LAE267" s="90"/>
      <c r="LAF267" s="90"/>
      <c r="LAG267" s="89"/>
      <c r="LAH267" s="87"/>
      <c r="LAI267" s="87"/>
      <c r="LAJ267" s="88"/>
      <c r="LAK267" s="80"/>
      <c r="LAL267" s="87"/>
      <c r="LAM267" s="89"/>
      <c r="LAN267" s="89"/>
      <c r="LAO267" s="90"/>
      <c r="LAP267" s="90"/>
      <c r="LAQ267" s="89"/>
      <c r="LAR267" s="87"/>
      <c r="LAS267" s="87"/>
      <c r="LAT267" s="88"/>
      <c r="LAU267" s="80"/>
      <c r="LAV267" s="87"/>
      <c r="LAW267" s="89"/>
      <c r="LAX267" s="89"/>
      <c r="LAY267" s="90"/>
      <c r="LAZ267" s="90"/>
      <c r="LBA267" s="89"/>
      <c r="LBB267" s="87"/>
      <c r="LBC267" s="87"/>
      <c r="LBD267" s="88"/>
      <c r="LBE267" s="80"/>
      <c r="LBF267" s="87"/>
      <c r="LBG267" s="89"/>
      <c r="LBH267" s="89"/>
      <c r="LBI267" s="90"/>
      <c r="LBJ267" s="90"/>
      <c r="LBK267" s="89"/>
      <c r="LBL267" s="87"/>
      <c r="LBM267" s="87"/>
      <c r="LBN267" s="88"/>
      <c r="LBO267" s="80"/>
      <c r="LBP267" s="87"/>
      <c r="LBQ267" s="89"/>
      <c r="LBR267" s="89"/>
      <c r="LBS267" s="90"/>
      <c r="LBT267" s="90"/>
      <c r="LBU267" s="89"/>
      <c r="LBV267" s="87"/>
      <c r="LBW267" s="87"/>
      <c r="LBX267" s="88"/>
      <c r="LBY267" s="80"/>
      <c r="LBZ267" s="87"/>
      <c r="LCA267" s="89"/>
      <c r="LCB267" s="89"/>
      <c r="LCC267" s="90"/>
      <c r="LCD267" s="90"/>
      <c r="LCE267" s="89"/>
      <c r="LCF267" s="87"/>
      <c r="LCG267" s="87"/>
      <c r="LCH267" s="88"/>
      <c r="LCI267" s="80"/>
      <c r="LCJ267" s="87"/>
      <c r="LCK267" s="89"/>
      <c r="LCL267" s="89"/>
      <c r="LCM267" s="90"/>
      <c r="LCN267" s="90"/>
      <c r="LCO267" s="89"/>
      <c r="LCP267" s="87"/>
      <c r="LCQ267" s="87"/>
      <c r="LCR267" s="88"/>
      <c r="LCS267" s="80"/>
      <c r="LCT267" s="87"/>
      <c r="LCU267" s="89"/>
      <c r="LCV267" s="89"/>
      <c r="LCW267" s="90"/>
      <c r="LCX267" s="90"/>
      <c r="LCY267" s="89"/>
      <c r="LCZ267" s="87"/>
      <c r="LDA267" s="87"/>
      <c r="LDB267" s="88"/>
      <c r="LDC267" s="80"/>
      <c r="LDD267" s="87"/>
      <c r="LDE267" s="89"/>
      <c r="LDF267" s="89"/>
      <c r="LDG267" s="90"/>
      <c r="LDH267" s="90"/>
      <c r="LDI267" s="89"/>
      <c r="LDJ267" s="87"/>
      <c r="LDK267" s="87"/>
      <c r="LDL267" s="88"/>
      <c r="LDM267" s="80"/>
      <c r="LDN267" s="87"/>
      <c r="LDO267" s="89"/>
      <c r="LDP267" s="89"/>
      <c r="LDQ267" s="90"/>
      <c r="LDR267" s="90"/>
      <c r="LDS267" s="89"/>
      <c r="LDT267" s="87"/>
      <c r="LDU267" s="87"/>
      <c r="LDV267" s="88"/>
      <c r="LDW267" s="80"/>
      <c r="LDX267" s="87"/>
      <c r="LDY267" s="89"/>
      <c r="LDZ267" s="89"/>
      <c r="LEA267" s="90"/>
      <c r="LEB267" s="90"/>
      <c r="LEC267" s="89"/>
      <c r="LED267" s="87"/>
      <c r="LEE267" s="87"/>
      <c r="LEF267" s="88"/>
      <c r="LEG267" s="80"/>
      <c r="LEH267" s="87"/>
      <c r="LEI267" s="89"/>
      <c r="LEJ267" s="89"/>
      <c r="LEK267" s="90"/>
      <c r="LEL267" s="90"/>
      <c r="LEM267" s="89"/>
      <c r="LEN267" s="87"/>
      <c r="LEO267" s="87"/>
      <c r="LEP267" s="88"/>
      <c r="LEQ267" s="80"/>
      <c r="LER267" s="87"/>
      <c r="LES267" s="89"/>
      <c r="LET267" s="89"/>
      <c r="LEU267" s="90"/>
      <c r="LEV267" s="90"/>
      <c r="LEW267" s="89"/>
      <c r="LEX267" s="87"/>
      <c r="LEY267" s="87"/>
      <c r="LEZ267" s="88"/>
      <c r="LFA267" s="80"/>
      <c r="LFB267" s="87"/>
      <c r="LFC267" s="89"/>
      <c r="LFD267" s="89"/>
      <c r="LFE267" s="90"/>
      <c r="LFF267" s="90"/>
      <c r="LFG267" s="89"/>
      <c r="LFH267" s="87"/>
      <c r="LFI267" s="87"/>
      <c r="LFJ267" s="88"/>
      <c r="LFK267" s="80"/>
      <c r="LFL267" s="87"/>
      <c r="LFM267" s="89"/>
      <c r="LFN267" s="89"/>
      <c r="LFO267" s="90"/>
      <c r="LFP267" s="90"/>
      <c r="LFQ267" s="89"/>
      <c r="LFR267" s="87"/>
      <c r="LFS267" s="87"/>
      <c r="LFT267" s="88"/>
      <c r="LFU267" s="80"/>
      <c r="LFV267" s="87"/>
      <c r="LFW267" s="89"/>
      <c r="LFX267" s="89"/>
      <c r="LFY267" s="90"/>
      <c r="LFZ267" s="90"/>
      <c r="LGA267" s="89"/>
      <c r="LGB267" s="87"/>
      <c r="LGC267" s="87"/>
      <c r="LGD267" s="88"/>
      <c r="LGE267" s="80"/>
      <c r="LGF267" s="87"/>
      <c r="LGG267" s="89"/>
      <c r="LGH267" s="89"/>
      <c r="LGI267" s="90"/>
      <c r="LGJ267" s="90"/>
      <c r="LGK267" s="89"/>
      <c r="LGL267" s="87"/>
      <c r="LGM267" s="87"/>
      <c r="LGN267" s="88"/>
      <c r="LGO267" s="80"/>
      <c r="LGP267" s="87"/>
      <c r="LGQ267" s="89"/>
      <c r="LGR267" s="89"/>
      <c r="LGS267" s="90"/>
      <c r="LGT267" s="90"/>
      <c r="LGU267" s="89"/>
      <c r="LGV267" s="87"/>
      <c r="LGW267" s="87"/>
      <c r="LGX267" s="88"/>
      <c r="LGY267" s="80"/>
      <c r="LGZ267" s="87"/>
      <c r="LHA267" s="89"/>
      <c r="LHB267" s="89"/>
      <c r="LHC267" s="90"/>
      <c r="LHD267" s="90"/>
      <c r="LHE267" s="89"/>
      <c r="LHF267" s="87"/>
      <c r="LHG267" s="87"/>
      <c r="LHH267" s="88"/>
      <c r="LHI267" s="80"/>
      <c r="LHJ267" s="87"/>
      <c r="LHK267" s="89"/>
      <c r="LHL267" s="89"/>
      <c r="LHM267" s="90"/>
      <c r="LHN267" s="90"/>
      <c r="LHO267" s="89"/>
      <c r="LHP267" s="87"/>
      <c r="LHQ267" s="87"/>
      <c r="LHR267" s="88"/>
      <c r="LHS267" s="80"/>
      <c r="LHT267" s="87"/>
      <c r="LHU267" s="89"/>
      <c r="LHV267" s="89"/>
      <c r="LHW267" s="90"/>
      <c r="LHX267" s="90"/>
      <c r="LHY267" s="89"/>
      <c r="LHZ267" s="87"/>
      <c r="LIA267" s="87"/>
      <c r="LIB267" s="88"/>
      <c r="LIC267" s="80"/>
      <c r="LID267" s="87"/>
      <c r="LIE267" s="89"/>
      <c r="LIF267" s="89"/>
      <c r="LIG267" s="90"/>
      <c r="LIH267" s="90"/>
      <c r="LII267" s="89"/>
      <c r="LIJ267" s="87"/>
      <c r="LIK267" s="87"/>
      <c r="LIL267" s="88"/>
      <c r="LIM267" s="80"/>
      <c r="LIN267" s="87"/>
      <c r="LIO267" s="89"/>
      <c r="LIP267" s="89"/>
      <c r="LIQ267" s="90"/>
      <c r="LIR267" s="90"/>
      <c r="LIS267" s="89"/>
      <c r="LIT267" s="87"/>
      <c r="LIU267" s="87"/>
      <c r="LIV267" s="88"/>
      <c r="LIW267" s="80"/>
      <c r="LIX267" s="87"/>
      <c r="LIY267" s="89"/>
      <c r="LIZ267" s="89"/>
      <c r="LJA267" s="90"/>
      <c r="LJB267" s="90"/>
      <c r="LJC267" s="89"/>
      <c r="LJD267" s="87"/>
      <c r="LJE267" s="87"/>
      <c r="LJF267" s="88"/>
      <c r="LJG267" s="80"/>
      <c r="LJH267" s="87"/>
      <c r="LJI267" s="89"/>
      <c r="LJJ267" s="89"/>
      <c r="LJK267" s="90"/>
      <c r="LJL267" s="90"/>
      <c r="LJM267" s="89"/>
      <c r="LJN267" s="87"/>
      <c r="LJO267" s="87"/>
      <c r="LJP267" s="88"/>
      <c r="LJQ267" s="80"/>
      <c r="LJR267" s="87"/>
      <c r="LJS267" s="89"/>
      <c r="LJT267" s="89"/>
      <c r="LJU267" s="90"/>
      <c r="LJV267" s="90"/>
      <c r="LJW267" s="89"/>
      <c r="LJX267" s="87"/>
      <c r="LJY267" s="87"/>
      <c r="LJZ267" s="88"/>
      <c r="LKA267" s="80"/>
      <c r="LKB267" s="87"/>
      <c r="LKC267" s="89"/>
      <c r="LKD267" s="89"/>
      <c r="LKE267" s="90"/>
      <c r="LKF267" s="90"/>
      <c r="LKG267" s="89"/>
      <c r="LKH267" s="87"/>
      <c r="LKI267" s="87"/>
      <c r="LKJ267" s="88"/>
      <c r="LKK267" s="80"/>
      <c r="LKL267" s="87"/>
      <c r="LKM267" s="89"/>
      <c r="LKN267" s="89"/>
      <c r="LKO267" s="90"/>
      <c r="LKP267" s="90"/>
      <c r="LKQ267" s="89"/>
      <c r="LKR267" s="87"/>
      <c r="LKS267" s="87"/>
      <c r="LKT267" s="88"/>
      <c r="LKU267" s="80"/>
      <c r="LKV267" s="87"/>
      <c r="LKW267" s="89"/>
      <c r="LKX267" s="89"/>
      <c r="LKY267" s="90"/>
      <c r="LKZ267" s="90"/>
      <c r="LLA267" s="89"/>
      <c r="LLB267" s="87"/>
      <c r="LLC267" s="87"/>
      <c r="LLD267" s="88"/>
      <c r="LLE267" s="80"/>
      <c r="LLF267" s="87"/>
      <c r="LLG267" s="89"/>
      <c r="LLH267" s="89"/>
      <c r="LLI267" s="90"/>
      <c r="LLJ267" s="90"/>
      <c r="LLK267" s="89"/>
      <c r="LLL267" s="87"/>
      <c r="LLM267" s="87"/>
      <c r="LLN267" s="88"/>
      <c r="LLO267" s="80"/>
      <c r="LLP267" s="87"/>
      <c r="LLQ267" s="89"/>
      <c r="LLR267" s="89"/>
      <c r="LLS267" s="90"/>
      <c r="LLT267" s="90"/>
      <c r="LLU267" s="89"/>
      <c r="LLV267" s="87"/>
      <c r="LLW267" s="87"/>
      <c r="LLX267" s="88"/>
      <c r="LLY267" s="80"/>
      <c r="LLZ267" s="87"/>
      <c r="LMA267" s="89"/>
      <c r="LMB267" s="89"/>
      <c r="LMC267" s="90"/>
      <c r="LMD267" s="90"/>
      <c r="LME267" s="89"/>
      <c r="LMF267" s="87"/>
      <c r="LMG267" s="87"/>
      <c r="LMH267" s="88"/>
      <c r="LMI267" s="80"/>
      <c r="LMJ267" s="87"/>
      <c r="LMK267" s="89"/>
      <c r="LML267" s="89"/>
      <c r="LMM267" s="90"/>
      <c r="LMN267" s="90"/>
      <c r="LMO267" s="89"/>
      <c r="LMP267" s="87"/>
      <c r="LMQ267" s="87"/>
      <c r="LMR267" s="88"/>
      <c r="LMS267" s="80"/>
      <c r="LMT267" s="87"/>
      <c r="LMU267" s="89"/>
      <c r="LMV267" s="89"/>
      <c r="LMW267" s="90"/>
      <c r="LMX267" s="90"/>
      <c r="LMY267" s="89"/>
      <c r="LMZ267" s="87"/>
      <c r="LNA267" s="87"/>
      <c r="LNB267" s="88"/>
      <c r="LNC267" s="80"/>
      <c r="LND267" s="87"/>
      <c r="LNE267" s="89"/>
      <c r="LNF267" s="89"/>
      <c r="LNG267" s="90"/>
      <c r="LNH267" s="90"/>
      <c r="LNI267" s="89"/>
      <c r="LNJ267" s="87"/>
      <c r="LNK267" s="87"/>
      <c r="LNL267" s="88"/>
      <c r="LNM267" s="80"/>
      <c r="LNN267" s="87"/>
      <c r="LNO267" s="89"/>
      <c r="LNP267" s="89"/>
      <c r="LNQ267" s="90"/>
      <c r="LNR267" s="90"/>
      <c r="LNS267" s="89"/>
      <c r="LNT267" s="87"/>
      <c r="LNU267" s="87"/>
      <c r="LNV267" s="88"/>
      <c r="LNW267" s="80"/>
      <c r="LNX267" s="87"/>
      <c r="LNY267" s="89"/>
      <c r="LNZ267" s="89"/>
      <c r="LOA267" s="90"/>
      <c r="LOB267" s="90"/>
      <c r="LOC267" s="89"/>
      <c r="LOD267" s="87"/>
      <c r="LOE267" s="87"/>
      <c r="LOF267" s="88"/>
      <c r="LOG267" s="80"/>
      <c r="LOH267" s="87"/>
      <c r="LOI267" s="89"/>
      <c r="LOJ267" s="89"/>
      <c r="LOK267" s="90"/>
      <c r="LOL267" s="90"/>
      <c r="LOM267" s="89"/>
      <c r="LON267" s="87"/>
      <c r="LOO267" s="87"/>
      <c r="LOP267" s="88"/>
      <c r="LOQ267" s="80"/>
      <c r="LOR267" s="87"/>
      <c r="LOS267" s="89"/>
      <c r="LOT267" s="89"/>
      <c r="LOU267" s="90"/>
      <c r="LOV267" s="90"/>
      <c r="LOW267" s="89"/>
      <c r="LOX267" s="87"/>
      <c r="LOY267" s="87"/>
      <c r="LOZ267" s="88"/>
      <c r="LPA267" s="80"/>
      <c r="LPB267" s="87"/>
      <c r="LPC267" s="89"/>
      <c r="LPD267" s="89"/>
      <c r="LPE267" s="90"/>
      <c r="LPF267" s="90"/>
      <c r="LPG267" s="89"/>
      <c r="LPH267" s="87"/>
      <c r="LPI267" s="87"/>
      <c r="LPJ267" s="88"/>
      <c r="LPK267" s="80"/>
      <c r="LPL267" s="87"/>
      <c r="LPM267" s="89"/>
      <c r="LPN267" s="89"/>
      <c r="LPO267" s="90"/>
      <c r="LPP267" s="90"/>
      <c r="LPQ267" s="89"/>
      <c r="LPR267" s="87"/>
      <c r="LPS267" s="87"/>
      <c r="LPT267" s="88"/>
      <c r="LPU267" s="80"/>
      <c r="LPV267" s="87"/>
      <c r="LPW267" s="89"/>
      <c r="LPX267" s="89"/>
      <c r="LPY267" s="90"/>
      <c r="LPZ267" s="90"/>
      <c r="LQA267" s="89"/>
      <c r="LQB267" s="87"/>
      <c r="LQC267" s="87"/>
      <c r="LQD267" s="88"/>
      <c r="LQE267" s="80"/>
      <c r="LQF267" s="87"/>
      <c r="LQG267" s="89"/>
      <c r="LQH267" s="89"/>
      <c r="LQI267" s="90"/>
      <c r="LQJ267" s="90"/>
      <c r="LQK267" s="89"/>
      <c r="LQL267" s="87"/>
      <c r="LQM267" s="87"/>
      <c r="LQN267" s="88"/>
      <c r="LQO267" s="80"/>
      <c r="LQP267" s="87"/>
      <c r="LQQ267" s="89"/>
      <c r="LQR267" s="89"/>
      <c r="LQS267" s="90"/>
      <c r="LQT267" s="90"/>
      <c r="LQU267" s="89"/>
      <c r="LQV267" s="87"/>
      <c r="LQW267" s="87"/>
      <c r="LQX267" s="88"/>
      <c r="LQY267" s="80"/>
      <c r="LQZ267" s="87"/>
      <c r="LRA267" s="89"/>
      <c r="LRB267" s="89"/>
      <c r="LRC267" s="90"/>
      <c r="LRD267" s="90"/>
      <c r="LRE267" s="89"/>
      <c r="LRF267" s="87"/>
      <c r="LRG267" s="87"/>
      <c r="LRH267" s="88"/>
      <c r="LRI267" s="80"/>
      <c r="LRJ267" s="87"/>
      <c r="LRK267" s="89"/>
      <c r="LRL267" s="89"/>
      <c r="LRM267" s="90"/>
      <c r="LRN267" s="90"/>
      <c r="LRO267" s="89"/>
      <c r="LRP267" s="87"/>
      <c r="LRQ267" s="87"/>
      <c r="LRR267" s="88"/>
      <c r="LRS267" s="80"/>
      <c r="LRT267" s="87"/>
      <c r="LRU267" s="89"/>
      <c r="LRV267" s="89"/>
      <c r="LRW267" s="90"/>
      <c r="LRX267" s="90"/>
      <c r="LRY267" s="89"/>
      <c r="LRZ267" s="87"/>
      <c r="LSA267" s="87"/>
      <c r="LSB267" s="88"/>
      <c r="LSC267" s="80"/>
      <c r="LSD267" s="87"/>
      <c r="LSE267" s="89"/>
      <c r="LSF267" s="89"/>
      <c r="LSG267" s="90"/>
      <c r="LSH267" s="90"/>
      <c r="LSI267" s="89"/>
      <c r="LSJ267" s="87"/>
      <c r="LSK267" s="87"/>
      <c r="LSL267" s="88"/>
      <c r="LSM267" s="80"/>
      <c r="LSN267" s="87"/>
      <c r="LSO267" s="89"/>
      <c r="LSP267" s="89"/>
      <c r="LSQ267" s="90"/>
      <c r="LSR267" s="90"/>
      <c r="LSS267" s="89"/>
      <c r="LST267" s="87"/>
      <c r="LSU267" s="87"/>
      <c r="LSV267" s="88"/>
      <c r="LSW267" s="80"/>
      <c r="LSX267" s="87"/>
      <c r="LSY267" s="89"/>
      <c r="LSZ267" s="89"/>
      <c r="LTA267" s="90"/>
      <c r="LTB267" s="90"/>
      <c r="LTC267" s="89"/>
      <c r="LTD267" s="87"/>
      <c r="LTE267" s="87"/>
      <c r="LTF267" s="88"/>
      <c r="LTG267" s="80"/>
      <c r="LTH267" s="87"/>
      <c r="LTI267" s="89"/>
      <c r="LTJ267" s="89"/>
      <c r="LTK267" s="90"/>
      <c r="LTL267" s="90"/>
      <c r="LTM267" s="89"/>
      <c r="LTN267" s="87"/>
      <c r="LTO267" s="87"/>
      <c r="LTP267" s="88"/>
      <c r="LTQ267" s="80"/>
      <c r="LTR267" s="87"/>
      <c r="LTS267" s="89"/>
      <c r="LTT267" s="89"/>
      <c r="LTU267" s="90"/>
      <c r="LTV267" s="90"/>
      <c r="LTW267" s="89"/>
      <c r="LTX267" s="87"/>
      <c r="LTY267" s="87"/>
      <c r="LTZ267" s="88"/>
      <c r="LUA267" s="80"/>
      <c r="LUB267" s="87"/>
      <c r="LUC267" s="89"/>
      <c r="LUD267" s="89"/>
      <c r="LUE267" s="90"/>
      <c r="LUF267" s="90"/>
      <c r="LUG267" s="89"/>
      <c r="LUH267" s="87"/>
      <c r="LUI267" s="87"/>
      <c r="LUJ267" s="88"/>
      <c r="LUK267" s="80"/>
      <c r="LUL267" s="87"/>
      <c r="LUM267" s="89"/>
      <c r="LUN267" s="89"/>
      <c r="LUO267" s="90"/>
      <c r="LUP267" s="90"/>
      <c r="LUQ267" s="89"/>
      <c r="LUR267" s="87"/>
      <c r="LUS267" s="87"/>
      <c r="LUT267" s="88"/>
      <c r="LUU267" s="80"/>
      <c r="LUV267" s="87"/>
      <c r="LUW267" s="89"/>
      <c r="LUX267" s="89"/>
      <c r="LUY267" s="90"/>
      <c r="LUZ267" s="90"/>
      <c r="LVA267" s="89"/>
      <c r="LVB267" s="87"/>
      <c r="LVC267" s="87"/>
      <c r="LVD267" s="88"/>
      <c r="LVE267" s="80"/>
      <c r="LVF267" s="87"/>
      <c r="LVG267" s="89"/>
      <c r="LVH267" s="89"/>
      <c r="LVI267" s="90"/>
      <c r="LVJ267" s="90"/>
      <c r="LVK267" s="89"/>
      <c r="LVL267" s="87"/>
      <c r="LVM267" s="87"/>
      <c r="LVN267" s="88"/>
      <c r="LVO267" s="80"/>
      <c r="LVP267" s="87"/>
      <c r="LVQ267" s="89"/>
      <c r="LVR267" s="89"/>
      <c r="LVS267" s="90"/>
      <c r="LVT267" s="90"/>
      <c r="LVU267" s="89"/>
      <c r="LVV267" s="87"/>
      <c r="LVW267" s="87"/>
      <c r="LVX267" s="88"/>
      <c r="LVY267" s="80"/>
      <c r="LVZ267" s="87"/>
      <c r="LWA267" s="89"/>
      <c r="LWB267" s="89"/>
      <c r="LWC267" s="90"/>
      <c r="LWD267" s="90"/>
      <c r="LWE267" s="89"/>
      <c r="LWF267" s="87"/>
      <c r="LWG267" s="87"/>
      <c r="LWH267" s="88"/>
      <c r="LWI267" s="80"/>
      <c r="LWJ267" s="87"/>
      <c r="LWK267" s="89"/>
      <c r="LWL267" s="89"/>
      <c r="LWM267" s="90"/>
      <c r="LWN267" s="90"/>
      <c r="LWO267" s="89"/>
      <c r="LWP267" s="87"/>
      <c r="LWQ267" s="87"/>
      <c r="LWR267" s="88"/>
      <c r="LWS267" s="80"/>
      <c r="LWT267" s="87"/>
      <c r="LWU267" s="89"/>
      <c r="LWV267" s="89"/>
      <c r="LWW267" s="90"/>
      <c r="LWX267" s="90"/>
      <c r="LWY267" s="89"/>
      <c r="LWZ267" s="87"/>
      <c r="LXA267" s="87"/>
      <c r="LXB267" s="88"/>
      <c r="LXC267" s="80"/>
      <c r="LXD267" s="87"/>
      <c r="LXE267" s="89"/>
      <c r="LXF267" s="89"/>
      <c r="LXG267" s="90"/>
      <c r="LXH267" s="90"/>
      <c r="LXI267" s="89"/>
      <c r="LXJ267" s="87"/>
      <c r="LXK267" s="87"/>
      <c r="LXL267" s="88"/>
      <c r="LXM267" s="80"/>
      <c r="LXN267" s="87"/>
      <c r="LXO267" s="89"/>
      <c r="LXP267" s="89"/>
      <c r="LXQ267" s="90"/>
      <c r="LXR267" s="90"/>
      <c r="LXS267" s="89"/>
      <c r="LXT267" s="87"/>
      <c r="LXU267" s="87"/>
      <c r="LXV267" s="88"/>
      <c r="LXW267" s="80"/>
      <c r="LXX267" s="87"/>
      <c r="LXY267" s="89"/>
      <c r="LXZ267" s="89"/>
      <c r="LYA267" s="90"/>
      <c r="LYB267" s="90"/>
      <c r="LYC267" s="89"/>
      <c r="LYD267" s="87"/>
      <c r="LYE267" s="87"/>
      <c r="LYF267" s="88"/>
      <c r="LYG267" s="80"/>
      <c r="LYH267" s="87"/>
      <c r="LYI267" s="89"/>
      <c r="LYJ267" s="89"/>
      <c r="LYK267" s="90"/>
      <c r="LYL267" s="90"/>
      <c r="LYM267" s="89"/>
      <c r="LYN267" s="87"/>
      <c r="LYO267" s="87"/>
      <c r="LYP267" s="88"/>
      <c r="LYQ267" s="80"/>
      <c r="LYR267" s="87"/>
      <c r="LYS267" s="89"/>
      <c r="LYT267" s="89"/>
      <c r="LYU267" s="90"/>
      <c r="LYV267" s="90"/>
      <c r="LYW267" s="89"/>
      <c r="LYX267" s="87"/>
      <c r="LYY267" s="87"/>
      <c r="LYZ267" s="88"/>
      <c r="LZA267" s="80"/>
      <c r="LZB267" s="87"/>
      <c r="LZC267" s="89"/>
      <c r="LZD267" s="89"/>
      <c r="LZE267" s="90"/>
      <c r="LZF267" s="90"/>
      <c r="LZG267" s="89"/>
      <c r="LZH267" s="87"/>
      <c r="LZI267" s="87"/>
      <c r="LZJ267" s="88"/>
      <c r="LZK267" s="80"/>
      <c r="LZL267" s="87"/>
      <c r="LZM267" s="89"/>
      <c r="LZN267" s="89"/>
      <c r="LZO267" s="90"/>
      <c r="LZP267" s="90"/>
      <c r="LZQ267" s="89"/>
      <c r="LZR267" s="87"/>
      <c r="LZS267" s="87"/>
      <c r="LZT267" s="88"/>
      <c r="LZU267" s="80"/>
      <c r="LZV267" s="87"/>
      <c r="LZW267" s="89"/>
      <c r="LZX267" s="89"/>
      <c r="LZY267" s="90"/>
      <c r="LZZ267" s="90"/>
      <c r="MAA267" s="89"/>
      <c r="MAB267" s="87"/>
      <c r="MAC267" s="87"/>
      <c r="MAD267" s="88"/>
      <c r="MAE267" s="80"/>
      <c r="MAF267" s="87"/>
      <c r="MAG267" s="89"/>
      <c r="MAH267" s="89"/>
      <c r="MAI267" s="90"/>
      <c r="MAJ267" s="90"/>
      <c r="MAK267" s="89"/>
      <c r="MAL267" s="87"/>
      <c r="MAM267" s="87"/>
      <c r="MAN267" s="88"/>
      <c r="MAO267" s="80"/>
      <c r="MAP267" s="87"/>
      <c r="MAQ267" s="89"/>
      <c r="MAR267" s="89"/>
      <c r="MAS267" s="90"/>
      <c r="MAT267" s="90"/>
      <c r="MAU267" s="89"/>
      <c r="MAV267" s="87"/>
      <c r="MAW267" s="87"/>
      <c r="MAX267" s="88"/>
      <c r="MAY267" s="80"/>
      <c r="MAZ267" s="87"/>
      <c r="MBA267" s="89"/>
      <c r="MBB267" s="89"/>
      <c r="MBC267" s="90"/>
      <c r="MBD267" s="90"/>
      <c r="MBE267" s="89"/>
      <c r="MBF267" s="87"/>
      <c r="MBG267" s="87"/>
      <c r="MBH267" s="88"/>
      <c r="MBI267" s="80"/>
      <c r="MBJ267" s="87"/>
      <c r="MBK267" s="89"/>
      <c r="MBL267" s="89"/>
      <c r="MBM267" s="90"/>
      <c r="MBN267" s="90"/>
      <c r="MBO267" s="89"/>
      <c r="MBP267" s="87"/>
      <c r="MBQ267" s="87"/>
      <c r="MBR267" s="88"/>
      <c r="MBS267" s="80"/>
      <c r="MBT267" s="87"/>
      <c r="MBU267" s="89"/>
      <c r="MBV267" s="89"/>
      <c r="MBW267" s="90"/>
      <c r="MBX267" s="90"/>
      <c r="MBY267" s="89"/>
      <c r="MBZ267" s="87"/>
      <c r="MCA267" s="87"/>
      <c r="MCB267" s="88"/>
      <c r="MCC267" s="80"/>
      <c r="MCD267" s="87"/>
      <c r="MCE267" s="89"/>
      <c r="MCF267" s="89"/>
      <c r="MCG267" s="90"/>
      <c r="MCH267" s="90"/>
      <c r="MCI267" s="89"/>
      <c r="MCJ267" s="87"/>
      <c r="MCK267" s="87"/>
      <c r="MCL267" s="88"/>
      <c r="MCM267" s="80"/>
      <c r="MCN267" s="87"/>
      <c r="MCO267" s="89"/>
      <c r="MCP267" s="89"/>
      <c r="MCQ267" s="90"/>
      <c r="MCR267" s="90"/>
      <c r="MCS267" s="89"/>
      <c r="MCT267" s="87"/>
      <c r="MCU267" s="87"/>
      <c r="MCV267" s="88"/>
      <c r="MCW267" s="80"/>
      <c r="MCX267" s="87"/>
      <c r="MCY267" s="89"/>
      <c r="MCZ267" s="89"/>
      <c r="MDA267" s="90"/>
      <c r="MDB267" s="90"/>
      <c r="MDC267" s="89"/>
      <c r="MDD267" s="87"/>
      <c r="MDE267" s="87"/>
      <c r="MDF267" s="88"/>
      <c r="MDG267" s="80"/>
      <c r="MDH267" s="87"/>
      <c r="MDI267" s="89"/>
      <c r="MDJ267" s="89"/>
      <c r="MDK267" s="90"/>
      <c r="MDL267" s="90"/>
      <c r="MDM267" s="89"/>
      <c r="MDN267" s="87"/>
      <c r="MDO267" s="87"/>
      <c r="MDP267" s="88"/>
      <c r="MDQ267" s="80"/>
      <c r="MDR267" s="87"/>
      <c r="MDS267" s="89"/>
      <c r="MDT267" s="89"/>
      <c r="MDU267" s="90"/>
      <c r="MDV267" s="90"/>
      <c r="MDW267" s="89"/>
      <c r="MDX267" s="87"/>
      <c r="MDY267" s="87"/>
      <c r="MDZ267" s="88"/>
      <c r="MEA267" s="80"/>
      <c r="MEB267" s="87"/>
      <c r="MEC267" s="89"/>
      <c r="MED267" s="89"/>
      <c r="MEE267" s="90"/>
      <c r="MEF267" s="90"/>
      <c r="MEG267" s="89"/>
      <c r="MEH267" s="87"/>
      <c r="MEI267" s="87"/>
      <c r="MEJ267" s="88"/>
      <c r="MEK267" s="80"/>
      <c r="MEL267" s="87"/>
      <c r="MEM267" s="89"/>
      <c r="MEN267" s="89"/>
      <c r="MEO267" s="90"/>
      <c r="MEP267" s="90"/>
      <c r="MEQ267" s="89"/>
      <c r="MER267" s="87"/>
      <c r="MES267" s="87"/>
      <c r="MET267" s="88"/>
      <c r="MEU267" s="80"/>
      <c r="MEV267" s="87"/>
      <c r="MEW267" s="89"/>
      <c r="MEX267" s="89"/>
      <c r="MEY267" s="90"/>
      <c r="MEZ267" s="90"/>
      <c r="MFA267" s="89"/>
      <c r="MFB267" s="87"/>
      <c r="MFC267" s="87"/>
      <c r="MFD267" s="88"/>
      <c r="MFE267" s="80"/>
      <c r="MFF267" s="87"/>
      <c r="MFG267" s="89"/>
      <c r="MFH267" s="89"/>
      <c r="MFI267" s="90"/>
      <c r="MFJ267" s="90"/>
      <c r="MFK267" s="89"/>
      <c r="MFL267" s="87"/>
      <c r="MFM267" s="87"/>
      <c r="MFN267" s="88"/>
      <c r="MFO267" s="80"/>
      <c r="MFP267" s="87"/>
      <c r="MFQ267" s="89"/>
      <c r="MFR267" s="89"/>
      <c r="MFS267" s="90"/>
      <c r="MFT267" s="90"/>
      <c r="MFU267" s="89"/>
      <c r="MFV267" s="87"/>
      <c r="MFW267" s="87"/>
      <c r="MFX267" s="88"/>
      <c r="MFY267" s="80"/>
      <c r="MFZ267" s="87"/>
      <c r="MGA267" s="89"/>
      <c r="MGB267" s="89"/>
      <c r="MGC267" s="90"/>
      <c r="MGD267" s="90"/>
      <c r="MGE267" s="89"/>
      <c r="MGF267" s="87"/>
      <c r="MGG267" s="87"/>
      <c r="MGH267" s="88"/>
      <c r="MGI267" s="80"/>
      <c r="MGJ267" s="87"/>
      <c r="MGK267" s="89"/>
      <c r="MGL267" s="89"/>
      <c r="MGM267" s="90"/>
      <c r="MGN267" s="90"/>
      <c r="MGO267" s="89"/>
      <c r="MGP267" s="87"/>
      <c r="MGQ267" s="87"/>
      <c r="MGR267" s="88"/>
      <c r="MGS267" s="80"/>
      <c r="MGT267" s="87"/>
      <c r="MGU267" s="89"/>
      <c r="MGV267" s="89"/>
      <c r="MGW267" s="90"/>
      <c r="MGX267" s="90"/>
      <c r="MGY267" s="89"/>
      <c r="MGZ267" s="87"/>
      <c r="MHA267" s="87"/>
      <c r="MHB267" s="88"/>
      <c r="MHC267" s="80"/>
      <c r="MHD267" s="87"/>
      <c r="MHE267" s="89"/>
      <c r="MHF267" s="89"/>
      <c r="MHG267" s="90"/>
      <c r="MHH267" s="90"/>
      <c r="MHI267" s="89"/>
      <c r="MHJ267" s="87"/>
      <c r="MHK267" s="87"/>
      <c r="MHL267" s="88"/>
      <c r="MHM267" s="80"/>
      <c r="MHN267" s="87"/>
      <c r="MHO267" s="89"/>
      <c r="MHP267" s="89"/>
      <c r="MHQ267" s="90"/>
      <c r="MHR267" s="90"/>
      <c r="MHS267" s="89"/>
      <c r="MHT267" s="87"/>
      <c r="MHU267" s="87"/>
      <c r="MHV267" s="88"/>
      <c r="MHW267" s="80"/>
      <c r="MHX267" s="87"/>
      <c r="MHY267" s="89"/>
      <c r="MHZ267" s="89"/>
      <c r="MIA267" s="90"/>
      <c r="MIB267" s="90"/>
      <c r="MIC267" s="89"/>
      <c r="MID267" s="87"/>
      <c r="MIE267" s="87"/>
      <c r="MIF267" s="88"/>
      <c r="MIG267" s="80"/>
      <c r="MIH267" s="87"/>
      <c r="MII267" s="89"/>
      <c r="MIJ267" s="89"/>
      <c r="MIK267" s="90"/>
      <c r="MIL267" s="90"/>
      <c r="MIM267" s="89"/>
      <c r="MIN267" s="87"/>
      <c r="MIO267" s="87"/>
      <c r="MIP267" s="88"/>
      <c r="MIQ267" s="80"/>
      <c r="MIR267" s="87"/>
      <c r="MIS267" s="89"/>
      <c r="MIT267" s="89"/>
      <c r="MIU267" s="90"/>
      <c r="MIV267" s="90"/>
      <c r="MIW267" s="89"/>
      <c r="MIX267" s="87"/>
      <c r="MIY267" s="87"/>
      <c r="MIZ267" s="88"/>
      <c r="MJA267" s="80"/>
      <c r="MJB267" s="87"/>
      <c r="MJC267" s="89"/>
      <c r="MJD267" s="89"/>
      <c r="MJE267" s="90"/>
      <c r="MJF267" s="90"/>
      <c r="MJG267" s="89"/>
      <c r="MJH267" s="87"/>
      <c r="MJI267" s="87"/>
      <c r="MJJ267" s="88"/>
      <c r="MJK267" s="80"/>
      <c r="MJL267" s="87"/>
      <c r="MJM267" s="89"/>
      <c r="MJN267" s="89"/>
      <c r="MJO267" s="90"/>
      <c r="MJP267" s="90"/>
      <c r="MJQ267" s="89"/>
      <c r="MJR267" s="87"/>
      <c r="MJS267" s="87"/>
      <c r="MJT267" s="88"/>
      <c r="MJU267" s="80"/>
      <c r="MJV267" s="87"/>
      <c r="MJW267" s="89"/>
      <c r="MJX267" s="89"/>
      <c r="MJY267" s="90"/>
      <c r="MJZ267" s="90"/>
      <c r="MKA267" s="89"/>
      <c r="MKB267" s="87"/>
      <c r="MKC267" s="87"/>
      <c r="MKD267" s="88"/>
      <c r="MKE267" s="80"/>
      <c r="MKF267" s="87"/>
      <c r="MKG267" s="89"/>
      <c r="MKH267" s="89"/>
      <c r="MKI267" s="90"/>
      <c r="MKJ267" s="90"/>
      <c r="MKK267" s="89"/>
      <c r="MKL267" s="87"/>
      <c r="MKM267" s="87"/>
      <c r="MKN267" s="88"/>
      <c r="MKO267" s="80"/>
      <c r="MKP267" s="87"/>
      <c r="MKQ267" s="89"/>
      <c r="MKR267" s="89"/>
      <c r="MKS267" s="90"/>
      <c r="MKT267" s="90"/>
      <c r="MKU267" s="89"/>
      <c r="MKV267" s="87"/>
      <c r="MKW267" s="87"/>
      <c r="MKX267" s="88"/>
      <c r="MKY267" s="80"/>
      <c r="MKZ267" s="87"/>
      <c r="MLA267" s="89"/>
      <c r="MLB267" s="89"/>
      <c r="MLC267" s="90"/>
      <c r="MLD267" s="90"/>
      <c r="MLE267" s="89"/>
      <c r="MLF267" s="87"/>
      <c r="MLG267" s="87"/>
      <c r="MLH267" s="88"/>
      <c r="MLI267" s="80"/>
      <c r="MLJ267" s="87"/>
      <c r="MLK267" s="89"/>
      <c r="MLL267" s="89"/>
      <c r="MLM267" s="90"/>
      <c r="MLN267" s="90"/>
      <c r="MLO267" s="89"/>
      <c r="MLP267" s="87"/>
      <c r="MLQ267" s="87"/>
      <c r="MLR267" s="88"/>
      <c r="MLS267" s="80"/>
      <c r="MLT267" s="87"/>
      <c r="MLU267" s="89"/>
      <c r="MLV267" s="89"/>
      <c r="MLW267" s="90"/>
      <c r="MLX267" s="90"/>
      <c r="MLY267" s="89"/>
      <c r="MLZ267" s="87"/>
      <c r="MMA267" s="87"/>
      <c r="MMB267" s="88"/>
      <c r="MMC267" s="80"/>
      <c r="MMD267" s="87"/>
      <c r="MME267" s="89"/>
      <c r="MMF267" s="89"/>
      <c r="MMG267" s="90"/>
      <c r="MMH267" s="90"/>
      <c r="MMI267" s="89"/>
      <c r="MMJ267" s="87"/>
      <c r="MMK267" s="87"/>
      <c r="MML267" s="88"/>
      <c r="MMM267" s="80"/>
      <c r="MMN267" s="87"/>
      <c r="MMO267" s="89"/>
      <c r="MMP267" s="89"/>
      <c r="MMQ267" s="90"/>
      <c r="MMR267" s="90"/>
      <c r="MMS267" s="89"/>
      <c r="MMT267" s="87"/>
      <c r="MMU267" s="87"/>
      <c r="MMV267" s="88"/>
      <c r="MMW267" s="80"/>
      <c r="MMX267" s="87"/>
      <c r="MMY267" s="89"/>
      <c r="MMZ267" s="89"/>
      <c r="MNA267" s="90"/>
      <c r="MNB267" s="90"/>
      <c r="MNC267" s="89"/>
      <c r="MND267" s="87"/>
      <c r="MNE267" s="87"/>
      <c r="MNF267" s="88"/>
      <c r="MNG267" s="80"/>
      <c r="MNH267" s="87"/>
      <c r="MNI267" s="89"/>
      <c r="MNJ267" s="89"/>
      <c r="MNK267" s="90"/>
      <c r="MNL267" s="90"/>
      <c r="MNM267" s="89"/>
      <c r="MNN267" s="87"/>
      <c r="MNO267" s="87"/>
      <c r="MNP267" s="88"/>
      <c r="MNQ267" s="80"/>
      <c r="MNR267" s="87"/>
      <c r="MNS267" s="89"/>
      <c r="MNT267" s="89"/>
      <c r="MNU267" s="90"/>
      <c r="MNV267" s="90"/>
      <c r="MNW267" s="89"/>
      <c r="MNX267" s="87"/>
      <c r="MNY267" s="87"/>
      <c r="MNZ267" s="88"/>
      <c r="MOA267" s="80"/>
      <c r="MOB267" s="87"/>
      <c r="MOC267" s="89"/>
      <c r="MOD267" s="89"/>
      <c r="MOE267" s="90"/>
      <c r="MOF267" s="90"/>
      <c r="MOG267" s="89"/>
      <c r="MOH267" s="87"/>
      <c r="MOI267" s="87"/>
      <c r="MOJ267" s="88"/>
      <c r="MOK267" s="80"/>
      <c r="MOL267" s="87"/>
      <c r="MOM267" s="89"/>
      <c r="MON267" s="89"/>
      <c r="MOO267" s="90"/>
      <c r="MOP267" s="90"/>
      <c r="MOQ267" s="89"/>
      <c r="MOR267" s="87"/>
      <c r="MOS267" s="87"/>
      <c r="MOT267" s="88"/>
      <c r="MOU267" s="80"/>
      <c r="MOV267" s="87"/>
      <c r="MOW267" s="89"/>
      <c r="MOX267" s="89"/>
      <c r="MOY267" s="90"/>
      <c r="MOZ267" s="90"/>
      <c r="MPA267" s="89"/>
      <c r="MPB267" s="87"/>
      <c r="MPC267" s="87"/>
      <c r="MPD267" s="88"/>
      <c r="MPE267" s="80"/>
      <c r="MPF267" s="87"/>
      <c r="MPG267" s="89"/>
      <c r="MPH267" s="89"/>
      <c r="MPI267" s="90"/>
      <c r="MPJ267" s="90"/>
      <c r="MPK267" s="89"/>
      <c r="MPL267" s="87"/>
      <c r="MPM267" s="87"/>
      <c r="MPN267" s="88"/>
      <c r="MPO267" s="80"/>
      <c r="MPP267" s="87"/>
      <c r="MPQ267" s="89"/>
      <c r="MPR267" s="89"/>
      <c r="MPS267" s="90"/>
      <c r="MPT267" s="90"/>
      <c r="MPU267" s="89"/>
      <c r="MPV267" s="87"/>
      <c r="MPW267" s="87"/>
      <c r="MPX267" s="88"/>
      <c r="MPY267" s="80"/>
      <c r="MPZ267" s="87"/>
      <c r="MQA267" s="89"/>
      <c r="MQB267" s="89"/>
      <c r="MQC267" s="90"/>
      <c r="MQD267" s="90"/>
      <c r="MQE267" s="89"/>
      <c r="MQF267" s="87"/>
      <c r="MQG267" s="87"/>
      <c r="MQH267" s="88"/>
      <c r="MQI267" s="80"/>
      <c r="MQJ267" s="87"/>
      <c r="MQK267" s="89"/>
      <c r="MQL267" s="89"/>
      <c r="MQM267" s="90"/>
      <c r="MQN267" s="90"/>
      <c r="MQO267" s="89"/>
      <c r="MQP267" s="87"/>
      <c r="MQQ267" s="87"/>
      <c r="MQR267" s="88"/>
      <c r="MQS267" s="80"/>
      <c r="MQT267" s="87"/>
      <c r="MQU267" s="89"/>
      <c r="MQV267" s="89"/>
      <c r="MQW267" s="90"/>
      <c r="MQX267" s="90"/>
      <c r="MQY267" s="89"/>
      <c r="MQZ267" s="87"/>
      <c r="MRA267" s="87"/>
      <c r="MRB267" s="88"/>
      <c r="MRC267" s="80"/>
      <c r="MRD267" s="87"/>
      <c r="MRE267" s="89"/>
      <c r="MRF267" s="89"/>
      <c r="MRG267" s="90"/>
      <c r="MRH267" s="90"/>
      <c r="MRI267" s="89"/>
      <c r="MRJ267" s="87"/>
      <c r="MRK267" s="87"/>
      <c r="MRL267" s="88"/>
      <c r="MRM267" s="80"/>
      <c r="MRN267" s="87"/>
      <c r="MRO267" s="89"/>
      <c r="MRP267" s="89"/>
      <c r="MRQ267" s="90"/>
      <c r="MRR267" s="90"/>
      <c r="MRS267" s="89"/>
      <c r="MRT267" s="87"/>
      <c r="MRU267" s="87"/>
      <c r="MRV267" s="88"/>
      <c r="MRW267" s="80"/>
      <c r="MRX267" s="87"/>
      <c r="MRY267" s="89"/>
      <c r="MRZ267" s="89"/>
      <c r="MSA267" s="90"/>
      <c r="MSB267" s="90"/>
      <c r="MSC267" s="89"/>
      <c r="MSD267" s="87"/>
      <c r="MSE267" s="87"/>
      <c r="MSF267" s="88"/>
      <c r="MSG267" s="80"/>
      <c r="MSH267" s="87"/>
      <c r="MSI267" s="89"/>
      <c r="MSJ267" s="89"/>
      <c r="MSK267" s="90"/>
      <c r="MSL267" s="90"/>
      <c r="MSM267" s="89"/>
      <c r="MSN267" s="87"/>
      <c r="MSO267" s="87"/>
      <c r="MSP267" s="88"/>
      <c r="MSQ267" s="80"/>
      <c r="MSR267" s="87"/>
      <c r="MSS267" s="89"/>
      <c r="MST267" s="89"/>
      <c r="MSU267" s="90"/>
      <c r="MSV267" s="90"/>
      <c r="MSW267" s="89"/>
      <c r="MSX267" s="87"/>
      <c r="MSY267" s="87"/>
      <c r="MSZ267" s="88"/>
      <c r="MTA267" s="80"/>
      <c r="MTB267" s="87"/>
      <c r="MTC267" s="89"/>
      <c r="MTD267" s="89"/>
      <c r="MTE267" s="90"/>
      <c r="MTF267" s="90"/>
      <c r="MTG267" s="89"/>
      <c r="MTH267" s="87"/>
      <c r="MTI267" s="87"/>
      <c r="MTJ267" s="88"/>
      <c r="MTK267" s="80"/>
      <c r="MTL267" s="87"/>
      <c r="MTM267" s="89"/>
      <c r="MTN267" s="89"/>
      <c r="MTO267" s="90"/>
      <c r="MTP267" s="90"/>
      <c r="MTQ267" s="89"/>
      <c r="MTR267" s="87"/>
      <c r="MTS267" s="87"/>
      <c r="MTT267" s="88"/>
      <c r="MTU267" s="80"/>
      <c r="MTV267" s="87"/>
      <c r="MTW267" s="89"/>
      <c r="MTX267" s="89"/>
      <c r="MTY267" s="90"/>
      <c r="MTZ267" s="90"/>
      <c r="MUA267" s="89"/>
      <c r="MUB267" s="87"/>
      <c r="MUC267" s="87"/>
      <c r="MUD267" s="88"/>
      <c r="MUE267" s="80"/>
      <c r="MUF267" s="87"/>
      <c r="MUG267" s="89"/>
      <c r="MUH267" s="89"/>
      <c r="MUI267" s="90"/>
      <c r="MUJ267" s="90"/>
      <c r="MUK267" s="89"/>
      <c r="MUL267" s="87"/>
      <c r="MUM267" s="87"/>
      <c r="MUN267" s="88"/>
      <c r="MUO267" s="80"/>
      <c r="MUP267" s="87"/>
      <c r="MUQ267" s="89"/>
      <c r="MUR267" s="89"/>
      <c r="MUS267" s="90"/>
      <c r="MUT267" s="90"/>
      <c r="MUU267" s="89"/>
      <c r="MUV267" s="87"/>
      <c r="MUW267" s="87"/>
      <c r="MUX267" s="88"/>
      <c r="MUY267" s="80"/>
      <c r="MUZ267" s="87"/>
      <c r="MVA267" s="89"/>
      <c r="MVB267" s="89"/>
      <c r="MVC267" s="90"/>
      <c r="MVD267" s="90"/>
      <c r="MVE267" s="89"/>
      <c r="MVF267" s="87"/>
      <c r="MVG267" s="87"/>
      <c r="MVH267" s="88"/>
      <c r="MVI267" s="80"/>
      <c r="MVJ267" s="87"/>
      <c r="MVK267" s="89"/>
      <c r="MVL267" s="89"/>
      <c r="MVM267" s="90"/>
      <c r="MVN267" s="90"/>
      <c r="MVO267" s="89"/>
      <c r="MVP267" s="87"/>
      <c r="MVQ267" s="87"/>
      <c r="MVR267" s="88"/>
      <c r="MVS267" s="80"/>
      <c r="MVT267" s="87"/>
      <c r="MVU267" s="89"/>
      <c r="MVV267" s="89"/>
      <c r="MVW267" s="90"/>
      <c r="MVX267" s="90"/>
      <c r="MVY267" s="89"/>
      <c r="MVZ267" s="87"/>
      <c r="MWA267" s="87"/>
      <c r="MWB267" s="88"/>
      <c r="MWC267" s="80"/>
      <c r="MWD267" s="87"/>
      <c r="MWE267" s="89"/>
      <c r="MWF267" s="89"/>
      <c r="MWG267" s="90"/>
      <c r="MWH267" s="90"/>
      <c r="MWI267" s="89"/>
      <c r="MWJ267" s="87"/>
      <c r="MWK267" s="87"/>
      <c r="MWL267" s="88"/>
      <c r="MWM267" s="80"/>
      <c r="MWN267" s="87"/>
      <c r="MWO267" s="89"/>
      <c r="MWP267" s="89"/>
      <c r="MWQ267" s="90"/>
      <c r="MWR267" s="90"/>
      <c r="MWS267" s="89"/>
      <c r="MWT267" s="87"/>
      <c r="MWU267" s="87"/>
      <c r="MWV267" s="88"/>
      <c r="MWW267" s="80"/>
      <c r="MWX267" s="87"/>
      <c r="MWY267" s="89"/>
      <c r="MWZ267" s="89"/>
      <c r="MXA267" s="90"/>
      <c r="MXB267" s="90"/>
      <c r="MXC267" s="89"/>
      <c r="MXD267" s="87"/>
      <c r="MXE267" s="87"/>
      <c r="MXF267" s="88"/>
      <c r="MXG267" s="80"/>
      <c r="MXH267" s="87"/>
      <c r="MXI267" s="89"/>
      <c r="MXJ267" s="89"/>
      <c r="MXK267" s="90"/>
      <c r="MXL267" s="90"/>
      <c r="MXM267" s="89"/>
      <c r="MXN267" s="87"/>
      <c r="MXO267" s="87"/>
      <c r="MXP267" s="88"/>
      <c r="MXQ267" s="80"/>
      <c r="MXR267" s="87"/>
      <c r="MXS267" s="89"/>
      <c r="MXT267" s="89"/>
      <c r="MXU267" s="90"/>
      <c r="MXV267" s="90"/>
      <c r="MXW267" s="89"/>
      <c r="MXX267" s="87"/>
      <c r="MXY267" s="87"/>
      <c r="MXZ267" s="88"/>
      <c r="MYA267" s="80"/>
      <c r="MYB267" s="87"/>
      <c r="MYC267" s="89"/>
      <c r="MYD267" s="89"/>
      <c r="MYE267" s="90"/>
      <c r="MYF267" s="90"/>
      <c r="MYG267" s="89"/>
      <c r="MYH267" s="87"/>
      <c r="MYI267" s="87"/>
      <c r="MYJ267" s="88"/>
      <c r="MYK267" s="80"/>
      <c r="MYL267" s="87"/>
      <c r="MYM267" s="89"/>
      <c r="MYN267" s="89"/>
      <c r="MYO267" s="90"/>
      <c r="MYP267" s="90"/>
      <c r="MYQ267" s="89"/>
      <c r="MYR267" s="87"/>
      <c r="MYS267" s="87"/>
      <c r="MYT267" s="88"/>
      <c r="MYU267" s="80"/>
      <c r="MYV267" s="87"/>
      <c r="MYW267" s="89"/>
      <c r="MYX267" s="89"/>
      <c r="MYY267" s="90"/>
      <c r="MYZ267" s="90"/>
      <c r="MZA267" s="89"/>
      <c r="MZB267" s="87"/>
      <c r="MZC267" s="87"/>
      <c r="MZD267" s="88"/>
      <c r="MZE267" s="80"/>
      <c r="MZF267" s="87"/>
      <c r="MZG267" s="89"/>
      <c r="MZH267" s="89"/>
      <c r="MZI267" s="90"/>
      <c r="MZJ267" s="90"/>
      <c r="MZK267" s="89"/>
      <c r="MZL267" s="87"/>
      <c r="MZM267" s="87"/>
      <c r="MZN267" s="88"/>
      <c r="MZO267" s="80"/>
      <c r="MZP267" s="87"/>
      <c r="MZQ267" s="89"/>
      <c r="MZR267" s="89"/>
      <c r="MZS267" s="90"/>
      <c r="MZT267" s="90"/>
      <c r="MZU267" s="89"/>
      <c r="MZV267" s="87"/>
      <c r="MZW267" s="87"/>
      <c r="MZX267" s="88"/>
      <c r="MZY267" s="80"/>
      <c r="MZZ267" s="87"/>
      <c r="NAA267" s="89"/>
      <c r="NAB267" s="89"/>
      <c r="NAC267" s="90"/>
      <c r="NAD267" s="90"/>
      <c r="NAE267" s="89"/>
      <c r="NAF267" s="87"/>
      <c r="NAG267" s="87"/>
      <c r="NAH267" s="88"/>
      <c r="NAI267" s="80"/>
      <c r="NAJ267" s="87"/>
      <c r="NAK267" s="89"/>
      <c r="NAL267" s="89"/>
      <c r="NAM267" s="90"/>
      <c r="NAN267" s="90"/>
      <c r="NAO267" s="89"/>
      <c r="NAP267" s="87"/>
      <c r="NAQ267" s="87"/>
      <c r="NAR267" s="88"/>
      <c r="NAS267" s="80"/>
      <c r="NAT267" s="87"/>
      <c r="NAU267" s="89"/>
      <c r="NAV267" s="89"/>
      <c r="NAW267" s="90"/>
      <c r="NAX267" s="90"/>
      <c r="NAY267" s="89"/>
      <c r="NAZ267" s="87"/>
      <c r="NBA267" s="87"/>
      <c r="NBB267" s="88"/>
      <c r="NBC267" s="80"/>
      <c r="NBD267" s="87"/>
      <c r="NBE267" s="89"/>
      <c r="NBF267" s="89"/>
      <c r="NBG267" s="90"/>
      <c r="NBH267" s="90"/>
      <c r="NBI267" s="89"/>
      <c r="NBJ267" s="87"/>
      <c r="NBK267" s="87"/>
      <c r="NBL267" s="88"/>
      <c r="NBM267" s="80"/>
      <c r="NBN267" s="87"/>
      <c r="NBO267" s="89"/>
      <c r="NBP267" s="89"/>
      <c r="NBQ267" s="90"/>
      <c r="NBR267" s="90"/>
      <c r="NBS267" s="89"/>
      <c r="NBT267" s="87"/>
      <c r="NBU267" s="87"/>
      <c r="NBV267" s="88"/>
      <c r="NBW267" s="80"/>
      <c r="NBX267" s="87"/>
      <c r="NBY267" s="89"/>
      <c r="NBZ267" s="89"/>
      <c r="NCA267" s="90"/>
      <c r="NCB267" s="90"/>
      <c r="NCC267" s="89"/>
      <c r="NCD267" s="87"/>
      <c r="NCE267" s="87"/>
      <c r="NCF267" s="88"/>
      <c r="NCG267" s="80"/>
      <c r="NCH267" s="87"/>
      <c r="NCI267" s="89"/>
      <c r="NCJ267" s="89"/>
      <c r="NCK267" s="90"/>
      <c r="NCL267" s="90"/>
      <c r="NCM267" s="89"/>
      <c r="NCN267" s="87"/>
      <c r="NCO267" s="87"/>
      <c r="NCP267" s="88"/>
      <c r="NCQ267" s="80"/>
      <c r="NCR267" s="87"/>
      <c r="NCS267" s="89"/>
      <c r="NCT267" s="89"/>
      <c r="NCU267" s="90"/>
      <c r="NCV267" s="90"/>
      <c r="NCW267" s="89"/>
      <c r="NCX267" s="87"/>
      <c r="NCY267" s="87"/>
      <c r="NCZ267" s="88"/>
      <c r="NDA267" s="80"/>
      <c r="NDB267" s="87"/>
      <c r="NDC267" s="89"/>
      <c r="NDD267" s="89"/>
      <c r="NDE267" s="90"/>
      <c r="NDF267" s="90"/>
      <c r="NDG267" s="89"/>
      <c r="NDH267" s="87"/>
      <c r="NDI267" s="87"/>
      <c r="NDJ267" s="88"/>
      <c r="NDK267" s="80"/>
      <c r="NDL267" s="87"/>
      <c r="NDM267" s="89"/>
      <c r="NDN267" s="89"/>
      <c r="NDO267" s="90"/>
      <c r="NDP267" s="90"/>
      <c r="NDQ267" s="89"/>
      <c r="NDR267" s="87"/>
      <c r="NDS267" s="87"/>
      <c r="NDT267" s="88"/>
      <c r="NDU267" s="80"/>
      <c r="NDV267" s="87"/>
      <c r="NDW267" s="89"/>
      <c r="NDX267" s="89"/>
      <c r="NDY267" s="90"/>
      <c r="NDZ267" s="90"/>
      <c r="NEA267" s="89"/>
      <c r="NEB267" s="87"/>
      <c r="NEC267" s="87"/>
      <c r="NED267" s="88"/>
      <c r="NEE267" s="80"/>
      <c r="NEF267" s="87"/>
      <c r="NEG267" s="89"/>
      <c r="NEH267" s="89"/>
      <c r="NEI267" s="90"/>
      <c r="NEJ267" s="90"/>
      <c r="NEK267" s="89"/>
      <c r="NEL267" s="87"/>
      <c r="NEM267" s="87"/>
      <c r="NEN267" s="88"/>
      <c r="NEO267" s="80"/>
      <c r="NEP267" s="87"/>
      <c r="NEQ267" s="89"/>
      <c r="NER267" s="89"/>
      <c r="NES267" s="90"/>
      <c r="NET267" s="90"/>
      <c r="NEU267" s="89"/>
      <c r="NEV267" s="87"/>
      <c r="NEW267" s="87"/>
      <c r="NEX267" s="88"/>
      <c r="NEY267" s="80"/>
      <c r="NEZ267" s="87"/>
      <c r="NFA267" s="89"/>
      <c r="NFB267" s="89"/>
      <c r="NFC267" s="90"/>
      <c r="NFD267" s="90"/>
      <c r="NFE267" s="89"/>
      <c r="NFF267" s="87"/>
      <c r="NFG267" s="87"/>
      <c r="NFH267" s="88"/>
      <c r="NFI267" s="80"/>
      <c r="NFJ267" s="87"/>
      <c r="NFK267" s="89"/>
      <c r="NFL267" s="89"/>
      <c r="NFM267" s="90"/>
      <c r="NFN267" s="90"/>
      <c r="NFO267" s="89"/>
      <c r="NFP267" s="87"/>
      <c r="NFQ267" s="87"/>
      <c r="NFR267" s="88"/>
      <c r="NFS267" s="80"/>
      <c r="NFT267" s="87"/>
      <c r="NFU267" s="89"/>
      <c r="NFV267" s="89"/>
      <c r="NFW267" s="90"/>
      <c r="NFX267" s="90"/>
      <c r="NFY267" s="89"/>
      <c r="NFZ267" s="87"/>
      <c r="NGA267" s="87"/>
      <c r="NGB267" s="88"/>
      <c r="NGC267" s="80"/>
      <c r="NGD267" s="87"/>
      <c r="NGE267" s="89"/>
      <c r="NGF267" s="89"/>
      <c r="NGG267" s="90"/>
      <c r="NGH267" s="90"/>
      <c r="NGI267" s="89"/>
      <c r="NGJ267" s="87"/>
      <c r="NGK267" s="87"/>
      <c r="NGL267" s="88"/>
      <c r="NGM267" s="80"/>
      <c r="NGN267" s="87"/>
      <c r="NGO267" s="89"/>
      <c r="NGP267" s="89"/>
      <c r="NGQ267" s="90"/>
      <c r="NGR267" s="90"/>
      <c r="NGS267" s="89"/>
      <c r="NGT267" s="87"/>
      <c r="NGU267" s="87"/>
      <c r="NGV267" s="88"/>
      <c r="NGW267" s="80"/>
      <c r="NGX267" s="87"/>
      <c r="NGY267" s="89"/>
      <c r="NGZ267" s="89"/>
      <c r="NHA267" s="90"/>
      <c r="NHB267" s="90"/>
      <c r="NHC267" s="89"/>
      <c r="NHD267" s="87"/>
      <c r="NHE267" s="87"/>
      <c r="NHF267" s="88"/>
      <c r="NHG267" s="80"/>
      <c r="NHH267" s="87"/>
      <c r="NHI267" s="89"/>
      <c r="NHJ267" s="89"/>
      <c r="NHK267" s="90"/>
      <c r="NHL267" s="90"/>
      <c r="NHM267" s="89"/>
      <c r="NHN267" s="87"/>
      <c r="NHO267" s="87"/>
      <c r="NHP267" s="88"/>
      <c r="NHQ267" s="80"/>
      <c r="NHR267" s="87"/>
      <c r="NHS267" s="89"/>
      <c r="NHT267" s="89"/>
      <c r="NHU267" s="90"/>
      <c r="NHV267" s="90"/>
      <c r="NHW267" s="89"/>
      <c r="NHX267" s="87"/>
      <c r="NHY267" s="87"/>
      <c r="NHZ267" s="88"/>
      <c r="NIA267" s="80"/>
      <c r="NIB267" s="87"/>
      <c r="NIC267" s="89"/>
      <c r="NID267" s="89"/>
      <c r="NIE267" s="90"/>
      <c r="NIF267" s="90"/>
      <c r="NIG267" s="89"/>
      <c r="NIH267" s="87"/>
      <c r="NII267" s="87"/>
      <c r="NIJ267" s="88"/>
      <c r="NIK267" s="80"/>
      <c r="NIL267" s="87"/>
      <c r="NIM267" s="89"/>
      <c r="NIN267" s="89"/>
      <c r="NIO267" s="90"/>
      <c r="NIP267" s="90"/>
      <c r="NIQ267" s="89"/>
      <c r="NIR267" s="87"/>
      <c r="NIS267" s="87"/>
      <c r="NIT267" s="88"/>
      <c r="NIU267" s="80"/>
      <c r="NIV267" s="87"/>
      <c r="NIW267" s="89"/>
      <c r="NIX267" s="89"/>
      <c r="NIY267" s="90"/>
      <c r="NIZ267" s="90"/>
      <c r="NJA267" s="89"/>
      <c r="NJB267" s="87"/>
      <c r="NJC267" s="87"/>
      <c r="NJD267" s="88"/>
      <c r="NJE267" s="80"/>
      <c r="NJF267" s="87"/>
      <c r="NJG267" s="89"/>
      <c r="NJH267" s="89"/>
      <c r="NJI267" s="90"/>
      <c r="NJJ267" s="90"/>
      <c r="NJK267" s="89"/>
      <c r="NJL267" s="87"/>
      <c r="NJM267" s="87"/>
      <c r="NJN267" s="88"/>
      <c r="NJO267" s="80"/>
      <c r="NJP267" s="87"/>
      <c r="NJQ267" s="89"/>
      <c r="NJR267" s="89"/>
      <c r="NJS267" s="90"/>
      <c r="NJT267" s="90"/>
      <c r="NJU267" s="89"/>
      <c r="NJV267" s="87"/>
      <c r="NJW267" s="87"/>
      <c r="NJX267" s="88"/>
      <c r="NJY267" s="80"/>
      <c r="NJZ267" s="87"/>
      <c r="NKA267" s="89"/>
      <c r="NKB267" s="89"/>
      <c r="NKC267" s="90"/>
      <c r="NKD267" s="90"/>
      <c r="NKE267" s="89"/>
      <c r="NKF267" s="87"/>
      <c r="NKG267" s="87"/>
      <c r="NKH267" s="88"/>
      <c r="NKI267" s="80"/>
      <c r="NKJ267" s="87"/>
      <c r="NKK267" s="89"/>
      <c r="NKL267" s="89"/>
      <c r="NKM267" s="90"/>
      <c r="NKN267" s="90"/>
      <c r="NKO267" s="89"/>
      <c r="NKP267" s="87"/>
      <c r="NKQ267" s="87"/>
      <c r="NKR267" s="88"/>
      <c r="NKS267" s="80"/>
      <c r="NKT267" s="87"/>
      <c r="NKU267" s="89"/>
      <c r="NKV267" s="89"/>
      <c r="NKW267" s="90"/>
      <c r="NKX267" s="90"/>
      <c r="NKY267" s="89"/>
      <c r="NKZ267" s="87"/>
      <c r="NLA267" s="87"/>
      <c r="NLB267" s="88"/>
      <c r="NLC267" s="80"/>
      <c r="NLD267" s="87"/>
      <c r="NLE267" s="89"/>
      <c r="NLF267" s="89"/>
      <c r="NLG267" s="90"/>
      <c r="NLH267" s="90"/>
      <c r="NLI267" s="89"/>
      <c r="NLJ267" s="87"/>
      <c r="NLK267" s="87"/>
      <c r="NLL267" s="88"/>
      <c r="NLM267" s="80"/>
      <c r="NLN267" s="87"/>
      <c r="NLO267" s="89"/>
      <c r="NLP267" s="89"/>
      <c r="NLQ267" s="90"/>
      <c r="NLR267" s="90"/>
      <c r="NLS267" s="89"/>
      <c r="NLT267" s="87"/>
      <c r="NLU267" s="87"/>
      <c r="NLV267" s="88"/>
      <c r="NLW267" s="80"/>
      <c r="NLX267" s="87"/>
      <c r="NLY267" s="89"/>
      <c r="NLZ267" s="89"/>
      <c r="NMA267" s="90"/>
      <c r="NMB267" s="90"/>
      <c r="NMC267" s="89"/>
      <c r="NMD267" s="87"/>
      <c r="NME267" s="87"/>
      <c r="NMF267" s="88"/>
      <c r="NMG267" s="80"/>
      <c r="NMH267" s="87"/>
      <c r="NMI267" s="89"/>
      <c r="NMJ267" s="89"/>
      <c r="NMK267" s="90"/>
      <c r="NML267" s="90"/>
      <c r="NMM267" s="89"/>
      <c r="NMN267" s="87"/>
      <c r="NMO267" s="87"/>
      <c r="NMP267" s="88"/>
      <c r="NMQ267" s="80"/>
      <c r="NMR267" s="87"/>
      <c r="NMS267" s="89"/>
      <c r="NMT267" s="89"/>
      <c r="NMU267" s="90"/>
      <c r="NMV267" s="90"/>
      <c r="NMW267" s="89"/>
      <c r="NMX267" s="87"/>
      <c r="NMY267" s="87"/>
      <c r="NMZ267" s="88"/>
      <c r="NNA267" s="80"/>
      <c r="NNB267" s="87"/>
      <c r="NNC267" s="89"/>
      <c r="NND267" s="89"/>
      <c r="NNE267" s="90"/>
      <c r="NNF267" s="90"/>
      <c r="NNG267" s="89"/>
      <c r="NNH267" s="87"/>
      <c r="NNI267" s="87"/>
      <c r="NNJ267" s="88"/>
      <c r="NNK267" s="80"/>
      <c r="NNL267" s="87"/>
      <c r="NNM267" s="89"/>
      <c r="NNN267" s="89"/>
      <c r="NNO267" s="90"/>
      <c r="NNP267" s="90"/>
      <c r="NNQ267" s="89"/>
      <c r="NNR267" s="87"/>
      <c r="NNS267" s="87"/>
      <c r="NNT267" s="88"/>
      <c r="NNU267" s="80"/>
      <c r="NNV267" s="87"/>
      <c r="NNW267" s="89"/>
      <c r="NNX267" s="89"/>
      <c r="NNY267" s="90"/>
      <c r="NNZ267" s="90"/>
      <c r="NOA267" s="89"/>
      <c r="NOB267" s="87"/>
      <c r="NOC267" s="87"/>
      <c r="NOD267" s="88"/>
      <c r="NOE267" s="80"/>
      <c r="NOF267" s="87"/>
      <c r="NOG267" s="89"/>
      <c r="NOH267" s="89"/>
      <c r="NOI267" s="90"/>
      <c r="NOJ267" s="90"/>
      <c r="NOK267" s="89"/>
      <c r="NOL267" s="87"/>
      <c r="NOM267" s="87"/>
      <c r="NON267" s="88"/>
      <c r="NOO267" s="80"/>
      <c r="NOP267" s="87"/>
      <c r="NOQ267" s="89"/>
      <c r="NOR267" s="89"/>
      <c r="NOS267" s="90"/>
      <c r="NOT267" s="90"/>
      <c r="NOU267" s="89"/>
      <c r="NOV267" s="87"/>
      <c r="NOW267" s="87"/>
      <c r="NOX267" s="88"/>
      <c r="NOY267" s="80"/>
      <c r="NOZ267" s="87"/>
      <c r="NPA267" s="89"/>
      <c r="NPB267" s="89"/>
      <c r="NPC267" s="90"/>
      <c r="NPD267" s="90"/>
      <c r="NPE267" s="89"/>
      <c r="NPF267" s="87"/>
      <c r="NPG267" s="87"/>
      <c r="NPH267" s="88"/>
      <c r="NPI267" s="80"/>
      <c r="NPJ267" s="87"/>
      <c r="NPK267" s="89"/>
      <c r="NPL267" s="89"/>
      <c r="NPM267" s="90"/>
      <c r="NPN267" s="90"/>
      <c r="NPO267" s="89"/>
      <c r="NPP267" s="87"/>
      <c r="NPQ267" s="87"/>
      <c r="NPR267" s="88"/>
      <c r="NPS267" s="80"/>
      <c r="NPT267" s="87"/>
      <c r="NPU267" s="89"/>
      <c r="NPV267" s="89"/>
      <c r="NPW267" s="90"/>
      <c r="NPX267" s="90"/>
      <c r="NPY267" s="89"/>
      <c r="NPZ267" s="87"/>
      <c r="NQA267" s="87"/>
      <c r="NQB267" s="88"/>
      <c r="NQC267" s="80"/>
      <c r="NQD267" s="87"/>
      <c r="NQE267" s="89"/>
      <c r="NQF267" s="89"/>
      <c r="NQG267" s="90"/>
      <c r="NQH267" s="90"/>
      <c r="NQI267" s="89"/>
      <c r="NQJ267" s="87"/>
      <c r="NQK267" s="87"/>
      <c r="NQL267" s="88"/>
      <c r="NQM267" s="80"/>
      <c r="NQN267" s="87"/>
      <c r="NQO267" s="89"/>
      <c r="NQP267" s="89"/>
      <c r="NQQ267" s="90"/>
      <c r="NQR267" s="90"/>
      <c r="NQS267" s="89"/>
      <c r="NQT267" s="87"/>
      <c r="NQU267" s="87"/>
      <c r="NQV267" s="88"/>
      <c r="NQW267" s="80"/>
      <c r="NQX267" s="87"/>
      <c r="NQY267" s="89"/>
      <c r="NQZ267" s="89"/>
      <c r="NRA267" s="90"/>
      <c r="NRB267" s="90"/>
      <c r="NRC267" s="89"/>
      <c r="NRD267" s="87"/>
      <c r="NRE267" s="87"/>
      <c r="NRF267" s="88"/>
      <c r="NRG267" s="80"/>
      <c r="NRH267" s="87"/>
      <c r="NRI267" s="89"/>
      <c r="NRJ267" s="89"/>
      <c r="NRK267" s="90"/>
      <c r="NRL267" s="90"/>
      <c r="NRM267" s="89"/>
      <c r="NRN267" s="87"/>
      <c r="NRO267" s="87"/>
      <c r="NRP267" s="88"/>
      <c r="NRQ267" s="80"/>
      <c r="NRR267" s="87"/>
      <c r="NRS267" s="89"/>
      <c r="NRT267" s="89"/>
      <c r="NRU267" s="90"/>
      <c r="NRV267" s="90"/>
      <c r="NRW267" s="89"/>
      <c r="NRX267" s="87"/>
      <c r="NRY267" s="87"/>
      <c r="NRZ267" s="88"/>
      <c r="NSA267" s="80"/>
      <c r="NSB267" s="87"/>
      <c r="NSC267" s="89"/>
      <c r="NSD267" s="89"/>
      <c r="NSE267" s="90"/>
      <c r="NSF267" s="90"/>
      <c r="NSG267" s="89"/>
      <c r="NSH267" s="87"/>
      <c r="NSI267" s="87"/>
      <c r="NSJ267" s="88"/>
      <c r="NSK267" s="80"/>
      <c r="NSL267" s="87"/>
      <c r="NSM267" s="89"/>
      <c r="NSN267" s="89"/>
      <c r="NSO267" s="90"/>
      <c r="NSP267" s="90"/>
      <c r="NSQ267" s="89"/>
      <c r="NSR267" s="87"/>
      <c r="NSS267" s="87"/>
      <c r="NST267" s="88"/>
      <c r="NSU267" s="80"/>
      <c r="NSV267" s="87"/>
      <c r="NSW267" s="89"/>
      <c r="NSX267" s="89"/>
      <c r="NSY267" s="90"/>
      <c r="NSZ267" s="90"/>
      <c r="NTA267" s="89"/>
      <c r="NTB267" s="87"/>
      <c r="NTC267" s="87"/>
      <c r="NTD267" s="88"/>
      <c r="NTE267" s="80"/>
      <c r="NTF267" s="87"/>
      <c r="NTG267" s="89"/>
      <c r="NTH267" s="89"/>
      <c r="NTI267" s="90"/>
      <c r="NTJ267" s="90"/>
      <c r="NTK267" s="89"/>
      <c r="NTL267" s="87"/>
      <c r="NTM267" s="87"/>
      <c r="NTN267" s="88"/>
      <c r="NTO267" s="80"/>
      <c r="NTP267" s="87"/>
      <c r="NTQ267" s="89"/>
      <c r="NTR267" s="89"/>
      <c r="NTS267" s="90"/>
      <c r="NTT267" s="90"/>
      <c r="NTU267" s="89"/>
      <c r="NTV267" s="87"/>
      <c r="NTW267" s="87"/>
      <c r="NTX267" s="88"/>
      <c r="NTY267" s="80"/>
      <c r="NTZ267" s="87"/>
      <c r="NUA267" s="89"/>
      <c r="NUB267" s="89"/>
      <c r="NUC267" s="90"/>
      <c r="NUD267" s="90"/>
      <c r="NUE267" s="89"/>
      <c r="NUF267" s="87"/>
      <c r="NUG267" s="87"/>
      <c r="NUH267" s="88"/>
      <c r="NUI267" s="80"/>
      <c r="NUJ267" s="87"/>
      <c r="NUK267" s="89"/>
      <c r="NUL267" s="89"/>
      <c r="NUM267" s="90"/>
      <c r="NUN267" s="90"/>
      <c r="NUO267" s="89"/>
      <c r="NUP267" s="87"/>
      <c r="NUQ267" s="87"/>
      <c r="NUR267" s="88"/>
      <c r="NUS267" s="80"/>
      <c r="NUT267" s="87"/>
      <c r="NUU267" s="89"/>
      <c r="NUV267" s="89"/>
      <c r="NUW267" s="90"/>
      <c r="NUX267" s="90"/>
      <c r="NUY267" s="89"/>
      <c r="NUZ267" s="87"/>
      <c r="NVA267" s="87"/>
      <c r="NVB267" s="88"/>
      <c r="NVC267" s="80"/>
      <c r="NVD267" s="87"/>
      <c r="NVE267" s="89"/>
      <c r="NVF267" s="89"/>
      <c r="NVG267" s="90"/>
      <c r="NVH267" s="90"/>
      <c r="NVI267" s="89"/>
      <c r="NVJ267" s="87"/>
      <c r="NVK267" s="87"/>
      <c r="NVL267" s="88"/>
      <c r="NVM267" s="80"/>
      <c r="NVN267" s="87"/>
      <c r="NVO267" s="89"/>
      <c r="NVP267" s="89"/>
      <c r="NVQ267" s="90"/>
      <c r="NVR267" s="90"/>
      <c r="NVS267" s="89"/>
      <c r="NVT267" s="87"/>
      <c r="NVU267" s="87"/>
      <c r="NVV267" s="88"/>
      <c r="NVW267" s="80"/>
      <c r="NVX267" s="87"/>
      <c r="NVY267" s="89"/>
      <c r="NVZ267" s="89"/>
      <c r="NWA267" s="90"/>
      <c r="NWB267" s="90"/>
      <c r="NWC267" s="89"/>
      <c r="NWD267" s="87"/>
      <c r="NWE267" s="87"/>
      <c r="NWF267" s="88"/>
      <c r="NWG267" s="80"/>
      <c r="NWH267" s="87"/>
      <c r="NWI267" s="89"/>
      <c r="NWJ267" s="89"/>
      <c r="NWK267" s="90"/>
      <c r="NWL267" s="90"/>
      <c r="NWM267" s="89"/>
      <c r="NWN267" s="87"/>
      <c r="NWO267" s="87"/>
      <c r="NWP267" s="88"/>
      <c r="NWQ267" s="80"/>
      <c r="NWR267" s="87"/>
      <c r="NWS267" s="89"/>
      <c r="NWT267" s="89"/>
      <c r="NWU267" s="90"/>
      <c r="NWV267" s="90"/>
      <c r="NWW267" s="89"/>
      <c r="NWX267" s="87"/>
      <c r="NWY267" s="87"/>
      <c r="NWZ267" s="88"/>
      <c r="NXA267" s="80"/>
      <c r="NXB267" s="87"/>
      <c r="NXC267" s="89"/>
      <c r="NXD267" s="89"/>
      <c r="NXE267" s="90"/>
      <c r="NXF267" s="90"/>
      <c r="NXG267" s="89"/>
      <c r="NXH267" s="87"/>
      <c r="NXI267" s="87"/>
      <c r="NXJ267" s="88"/>
      <c r="NXK267" s="80"/>
      <c r="NXL267" s="87"/>
      <c r="NXM267" s="89"/>
      <c r="NXN267" s="89"/>
      <c r="NXO267" s="90"/>
      <c r="NXP267" s="90"/>
      <c r="NXQ267" s="89"/>
      <c r="NXR267" s="87"/>
      <c r="NXS267" s="87"/>
      <c r="NXT267" s="88"/>
      <c r="NXU267" s="80"/>
      <c r="NXV267" s="87"/>
      <c r="NXW267" s="89"/>
      <c r="NXX267" s="89"/>
      <c r="NXY267" s="90"/>
      <c r="NXZ267" s="90"/>
      <c r="NYA267" s="89"/>
      <c r="NYB267" s="87"/>
      <c r="NYC267" s="87"/>
      <c r="NYD267" s="88"/>
      <c r="NYE267" s="80"/>
      <c r="NYF267" s="87"/>
      <c r="NYG267" s="89"/>
      <c r="NYH267" s="89"/>
      <c r="NYI267" s="90"/>
      <c r="NYJ267" s="90"/>
      <c r="NYK267" s="89"/>
      <c r="NYL267" s="87"/>
      <c r="NYM267" s="87"/>
      <c r="NYN267" s="88"/>
      <c r="NYO267" s="80"/>
      <c r="NYP267" s="87"/>
      <c r="NYQ267" s="89"/>
      <c r="NYR267" s="89"/>
      <c r="NYS267" s="90"/>
      <c r="NYT267" s="90"/>
      <c r="NYU267" s="89"/>
      <c r="NYV267" s="87"/>
      <c r="NYW267" s="87"/>
      <c r="NYX267" s="88"/>
      <c r="NYY267" s="80"/>
      <c r="NYZ267" s="87"/>
      <c r="NZA267" s="89"/>
      <c r="NZB267" s="89"/>
      <c r="NZC267" s="90"/>
      <c r="NZD267" s="90"/>
      <c r="NZE267" s="89"/>
      <c r="NZF267" s="87"/>
      <c r="NZG267" s="87"/>
      <c r="NZH267" s="88"/>
      <c r="NZI267" s="80"/>
      <c r="NZJ267" s="87"/>
      <c r="NZK267" s="89"/>
      <c r="NZL267" s="89"/>
      <c r="NZM267" s="90"/>
      <c r="NZN267" s="90"/>
      <c r="NZO267" s="89"/>
      <c r="NZP267" s="87"/>
      <c r="NZQ267" s="87"/>
      <c r="NZR267" s="88"/>
      <c r="NZS267" s="80"/>
      <c r="NZT267" s="87"/>
      <c r="NZU267" s="89"/>
      <c r="NZV267" s="89"/>
      <c r="NZW267" s="90"/>
      <c r="NZX267" s="90"/>
      <c r="NZY267" s="89"/>
      <c r="NZZ267" s="87"/>
      <c r="OAA267" s="87"/>
      <c r="OAB267" s="88"/>
      <c r="OAC267" s="80"/>
      <c r="OAD267" s="87"/>
      <c r="OAE267" s="89"/>
      <c r="OAF267" s="89"/>
      <c r="OAG267" s="90"/>
      <c r="OAH267" s="90"/>
      <c r="OAI267" s="89"/>
      <c r="OAJ267" s="87"/>
      <c r="OAK267" s="87"/>
      <c r="OAL267" s="88"/>
      <c r="OAM267" s="80"/>
      <c r="OAN267" s="87"/>
      <c r="OAO267" s="89"/>
      <c r="OAP267" s="89"/>
      <c r="OAQ267" s="90"/>
      <c r="OAR267" s="90"/>
      <c r="OAS267" s="89"/>
      <c r="OAT267" s="87"/>
      <c r="OAU267" s="87"/>
      <c r="OAV267" s="88"/>
      <c r="OAW267" s="80"/>
      <c r="OAX267" s="87"/>
      <c r="OAY267" s="89"/>
      <c r="OAZ267" s="89"/>
      <c r="OBA267" s="90"/>
      <c r="OBB267" s="90"/>
      <c r="OBC267" s="89"/>
      <c r="OBD267" s="87"/>
      <c r="OBE267" s="87"/>
      <c r="OBF267" s="88"/>
      <c r="OBG267" s="80"/>
      <c r="OBH267" s="87"/>
      <c r="OBI267" s="89"/>
      <c r="OBJ267" s="89"/>
      <c r="OBK267" s="90"/>
      <c r="OBL267" s="90"/>
      <c r="OBM267" s="89"/>
      <c r="OBN267" s="87"/>
      <c r="OBO267" s="87"/>
      <c r="OBP267" s="88"/>
      <c r="OBQ267" s="80"/>
      <c r="OBR267" s="87"/>
      <c r="OBS267" s="89"/>
      <c r="OBT267" s="89"/>
      <c r="OBU267" s="90"/>
      <c r="OBV267" s="90"/>
      <c r="OBW267" s="89"/>
      <c r="OBX267" s="87"/>
      <c r="OBY267" s="87"/>
      <c r="OBZ267" s="88"/>
      <c r="OCA267" s="80"/>
      <c r="OCB267" s="87"/>
      <c r="OCC267" s="89"/>
      <c r="OCD267" s="89"/>
      <c r="OCE267" s="90"/>
      <c r="OCF267" s="90"/>
      <c r="OCG267" s="89"/>
      <c r="OCH267" s="87"/>
      <c r="OCI267" s="87"/>
      <c r="OCJ267" s="88"/>
      <c r="OCK267" s="80"/>
      <c r="OCL267" s="87"/>
      <c r="OCM267" s="89"/>
      <c r="OCN267" s="89"/>
      <c r="OCO267" s="90"/>
      <c r="OCP267" s="90"/>
      <c r="OCQ267" s="89"/>
      <c r="OCR267" s="87"/>
      <c r="OCS267" s="87"/>
      <c r="OCT267" s="88"/>
      <c r="OCU267" s="80"/>
      <c r="OCV267" s="87"/>
      <c r="OCW267" s="89"/>
      <c r="OCX267" s="89"/>
      <c r="OCY267" s="90"/>
      <c r="OCZ267" s="90"/>
      <c r="ODA267" s="89"/>
      <c r="ODB267" s="87"/>
      <c r="ODC267" s="87"/>
      <c r="ODD267" s="88"/>
      <c r="ODE267" s="80"/>
      <c r="ODF267" s="87"/>
      <c r="ODG267" s="89"/>
      <c r="ODH267" s="89"/>
      <c r="ODI267" s="90"/>
      <c r="ODJ267" s="90"/>
      <c r="ODK267" s="89"/>
      <c r="ODL267" s="87"/>
      <c r="ODM267" s="87"/>
      <c r="ODN267" s="88"/>
      <c r="ODO267" s="80"/>
      <c r="ODP267" s="87"/>
      <c r="ODQ267" s="89"/>
      <c r="ODR267" s="89"/>
      <c r="ODS267" s="90"/>
      <c r="ODT267" s="90"/>
      <c r="ODU267" s="89"/>
      <c r="ODV267" s="87"/>
      <c r="ODW267" s="87"/>
      <c r="ODX267" s="88"/>
      <c r="ODY267" s="80"/>
      <c r="ODZ267" s="87"/>
      <c r="OEA267" s="89"/>
      <c r="OEB267" s="89"/>
      <c r="OEC267" s="90"/>
      <c r="OED267" s="90"/>
      <c r="OEE267" s="89"/>
      <c r="OEF267" s="87"/>
      <c r="OEG267" s="87"/>
      <c r="OEH267" s="88"/>
      <c r="OEI267" s="80"/>
      <c r="OEJ267" s="87"/>
      <c r="OEK267" s="89"/>
      <c r="OEL267" s="89"/>
      <c r="OEM267" s="90"/>
      <c r="OEN267" s="90"/>
      <c r="OEO267" s="89"/>
      <c r="OEP267" s="87"/>
      <c r="OEQ267" s="87"/>
      <c r="OER267" s="88"/>
      <c r="OES267" s="80"/>
      <c r="OET267" s="87"/>
      <c r="OEU267" s="89"/>
      <c r="OEV267" s="89"/>
      <c r="OEW267" s="90"/>
      <c r="OEX267" s="90"/>
      <c r="OEY267" s="89"/>
      <c r="OEZ267" s="87"/>
      <c r="OFA267" s="87"/>
      <c r="OFB267" s="88"/>
      <c r="OFC267" s="80"/>
      <c r="OFD267" s="87"/>
      <c r="OFE267" s="89"/>
      <c r="OFF267" s="89"/>
      <c r="OFG267" s="90"/>
      <c r="OFH267" s="90"/>
      <c r="OFI267" s="89"/>
      <c r="OFJ267" s="87"/>
      <c r="OFK267" s="87"/>
      <c r="OFL267" s="88"/>
      <c r="OFM267" s="80"/>
      <c r="OFN267" s="87"/>
      <c r="OFO267" s="89"/>
      <c r="OFP267" s="89"/>
      <c r="OFQ267" s="90"/>
      <c r="OFR267" s="90"/>
      <c r="OFS267" s="89"/>
      <c r="OFT267" s="87"/>
      <c r="OFU267" s="87"/>
      <c r="OFV267" s="88"/>
      <c r="OFW267" s="80"/>
      <c r="OFX267" s="87"/>
      <c r="OFY267" s="89"/>
      <c r="OFZ267" s="89"/>
      <c r="OGA267" s="90"/>
      <c r="OGB267" s="90"/>
      <c r="OGC267" s="89"/>
      <c r="OGD267" s="87"/>
      <c r="OGE267" s="87"/>
      <c r="OGF267" s="88"/>
      <c r="OGG267" s="80"/>
      <c r="OGH267" s="87"/>
      <c r="OGI267" s="89"/>
      <c r="OGJ267" s="89"/>
      <c r="OGK267" s="90"/>
      <c r="OGL267" s="90"/>
      <c r="OGM267" s="89"/>
      <c r="OGN267" s="87"/>
      <c r="OGO267" s="87"/>
      <c r="OGP267" s="88"/>
      <c r="OGQ267" s="80"/>
      <c r="OGR267" s="87"/>
      <c r="OGS267" s="89"/>
      <c r="OGT267" s="89"/>
      <c r="OGU267" s="90"/>
      <c r="OGV267" s="90"/>
      <c r="OGW267" s="89"/>
      <c r="OGX267" s="87"/>
      <c r="OGY267" s="87"/>
      <c r="OGZ267" s="88"/>
      <c r="OHA267" s="80"/>
      <c r="OHB267" s="87"/>
      <c r="OHC267" s="89"/>
      <c r="OHD267" s="89"/>
      <c r="OHE267" s="90"/>
      <c r="OHF267" s="90"/>
      <c r="OHG267" s="89"/>
      <c r="OHH267" s="87"/>
      <c r="OHI267" s="87"/>
      <c r="OHJ267" s="88"/>
      <c r="OHK267" s="80"/>
      <c r="OHL267" s="87"/>
      <c r="OHM267" s="89"/>
      <c r="OHN267" s="89"/>
      <c r="OHO267" s="90"/>
      <c r="OHP267" s="90"/>
      <c r="OHQ267" s="89"/>
      <c r="OHR267" s="87"/>
      <c r="OHS267" s="87"/>
      <c r="OHT267" s="88"/>
      <c r="OHU267" s="80"/>
      <c r="OHV267" s="87"/>
      <c r="OHW267" s="89"/>
      <c r="OHX267" s="89"/>
      <c r="OHY267" s="90"/>
      <c r="OHZ267" s="90"/>
      <c r="OIA267" s="89"/>
      <c r="OIB267" s="87"/>
      <c r="OIC267" s="87"/>
      <c r="OID267" s="88"/>
      <c r="OIE267" s="80"/>
      <c r="OIF267" s="87"/>
      <c r="OIG267" s="89"/>
      <c r="OIH267" s="89"/>
      <c r="OII267" s="90"/>
      <c r="OIJ267" s="90"/>
      <c r="OIK267" s="89"/>
      <c r="OIL267" s="87"/>
      <c r="OIM267" s="87"/>
      <c r="OIN267" s="88"/>
      <c r="OIO267" s="80"/>
      <c r="OIP267" s="87"/>
      <c r="OIQ267" s="89"/>
      <c r="OIR267" s="89"/>
      <c r="OIS267" s="90"/>
      <c r="OIT267" s="90"/>
      <c r="OIU267" s="89"/>
      <c r="OIV267" s="87"/>
      <c r="OIW267" s="87"/>
      <c r="OIX267" s="88"/>
      <c r="OIY267" s="80"/>
      <c r="OIZ267" s="87"/>
      <c r="OJA267" s="89"/>
      <c r="OJB267" s="89"/>
      <c r="OJC267" s="90"/>
      <c r="OJD267" s="90"/>
      <c r="OJE267" s="89"/>
      <c r="OJF267" s="87"/>
      <c r="OJG267" s="87"/>
      <c r="OJH267" s="88"/>
      <c r="OJI267" s="80"/>
      <c r="OJJ267" s="87"/>
      <c r="OJK267" s="89"/>
      <c r="OJL267" s="89"/>
      <c r="OJM267" s="90"/>
      <c r="OJN267" s="90"/>
      <c r="OJO267" s="89"/>
      <c r="OJP267" s="87"/>
      <c r="OJQ267" s="87"/>
      <c r="OJR267" s="88"/>
      <c r="OJS267" s="80"/>
      <c r="OJT267" s="87"/>
      <c r="OJU267" s="89"/>
      <c r="OJV267" s="89"/>
      <c r="OJW267" s="90"/>
      <c r="OJX267" s="90"/>
      <c r="OJY267" s="89"/>
      <c r="OJZ267" s="87"/>
      <c r="OKA267" s="87"/>
      <c r="OKB267" s="88"/>
      <c r="OKC267" s="80"/>
      <c r="OKD267" s="87"/>
      <c r="OKE267" s="89"/>
      <c r="OKF267" s="89"/>
      <c r="OKG267" s="90"/>
      <c r="OKH267" s="90"/>
      <c r="OKI267" s="89"/>
      <c r="OKJ267" s="87"/>
      <c r="OKK267" s="87"/>
      <c r="OKL267" s="88"/>
      <c r="OKM267" s="80"/>
      <c r="OKN267" s="87"/>
      <c r="OKO267" s="89"/>
      <c r="OKP267" s="89"/>
      <c r="OKQ267" s="90"/>
      <c r="OKR267" s="90"/>
      <c r="OKS267" s="89"/>
      <c r="OKT267" s="87"/>
      <c r="OKU267" s="87"/>
      <c r="OKV267" s="88"/>
      <c r="OKW267" s="80"/>
      <c r="OKX267" s="87"/>
      <c r="OKY267" s="89"/>
      <c r="OKZ267" s="89"/>
      <c r="OLA267" s="90"/>
      <c r="OLB267" s="90"/>
      <c r="OLC267" s="89"/>
      <c r="OLD267" s="87"/>
      <c r="OLE267" s="87"/>
      <c r="OLF267" s="88"/>
      <c r="OLG267" s="80"/>
      <c r="OLH267" s="87"/>
      <c r="OLI267" s="89"/>
      <c r="OLJ267" s="89"/>
      <c r="OLK267" s="90"/>
      <c r="OLL267" s="90"/>
      <c r="OLM267" s="89"/>
      <c r="OLN267" s="87"/>
      <c r="OLO267" s="87"/>
      <c r="OLP267" s="88"/>
      <c r="OLQ267" s="80"/>
      <c r="OLR267" s="87"/>
      <c r="OLS267" s="89"/>
      <c r="OLT267" s="89"/>
      <c r="OLU267" s="90"/>
      <c r="OLV267" s="90"/>
      <c r="OLW267" s="89"/>
      <c r="OLX267" s="87"/>
      <c r="OLY267" s="87"/>
      <c r="OLZ267" s="88"/>
      <c r="OMA267" s="80"/>
      <c r="OMB267" s="87"/>
      <c r="OMC267" s="89"/>
      <c r="OMD267" s="89"/>
      <c r="OME267" s="90"/>
      <c r="OMF267" s="90"/>
      <c r="OMG267" s="89"/>
      <c r="OMH267" s="87"/>
      <c r="OMI267" s="87"/>
      <c r="OMJ267" s="88"/>
      <c r="OMK267" s="80"/>
      <c r="OML267" s="87"/>
      <c r="OMM267" s="89"/>
      <c r="OMN267" s="89"/>
      <c r="OMO267" s="90"/>
      <c r="OMP267" s="90"/>
      <c r="OMQ267" s="89"/>
      <c r="OMR267" s="87"/>
      <c r="OMS267" s="87"/>
      <c r="OMT267" s="88"/>
      <c r="OMU267" s="80"/>
      <c r="OMV267" s="87"/>
      <c r="OMW267" s="89"/>
      <c r="OMX267" s="89"/>
      <c r="OMY267" s="90"/>
      <c r="OMZ267" s="90"/>
      <c r="ONA267" s="89"/>
      <c r="ONB267" s="87"/>
      <c r="ONC267" s="87"/>
      <c r="OND267" s="88"/>
      <c r="ONE267" s="80"/>
      <c r="ONF267" s="87"/>
      <c r="ONG267" s="89"/>
      <c r="ONH267" s="89"/>
      <c r="ONI267" s="90"/>
      <c r="ONJ267" s="90"/>
      <c r="ONK267" s="89"/>
      <c r="ONL267" s="87"/>
      <c r="ONM267" s="87"/>
      <c r="ONN267" s="88"/>
      <c r="ONO267" s="80"/>
      <c r="ONP267" s="87"/>
      <c r="ONQ267" s="89"/>
      <c r="ONR267" s="89"/>
      <c r="ONS267" s="90"/>
      <c r="ONT267" s="90"/>
      <c r="ONU267" s="89"/>
      <c r="ONV267" s="87"/>
      <c r="ONW267" s="87"/>
      <c r="ONX267" s="88"/>
      <c r="ONY267" s="80"/>
      <c r="ONZ267" s="87"/>
      <c r="OOA267" s="89"/>
      <c r="OOB267" s="89"/>
      <c r="OOC267" s="90"/>
      <c r="OOD267" s="90"/>
      <c r="OOE267" s="89"/>
      <c r="OOF267" s="87"/>
      <c r="OOG267" s="87"/>
      <c r="OOH267" s="88"/>
      <c r="OOI267" s="80"/>
      <c r="OOJ267" s="87"/>
      <c r="OOK267" s="89"/>
      <c r="OOL267" s="89"/>
      <c r="OOM267" s="90"/>
      <c r="OON267" s="90"/>
      <c r="OOO267" s="89"/>
      <c r="OOP267" s="87"/>
      <c r="OOQ267" s="87"/>
      <c r="OOR267" s="88"/>
      <c r="OOS267" s="80"/>
      <c r="OOT267" s="87"/>
      <c r="OOU267" s="89"/>
      <c r="OOV267" s="89"/>
      <c r="OOW267" s="90"/>
      <c r="OOX267" s="90"/>
      <c r="OOY267" s="89"/>
      <c r="OOZ267" s="87"/>
      <c r="OPA267" s="87"/>
      <c r="OPB267" s="88"/>
      <c r="OPC267" s="80"/>
      <c r="OPD267" s="87"/>
      <c r="OPE267" s="89"/>
      <c r="OPF267" s="89"/>
      <c r="OPG267" s="90"/>
      <c r="OPH267" s="90"/>
      <c r="OPI267" s="89"/>
      <c r="OPJ267" s="87"/>
      <c r="OPK267" s="87"/>
      <c r="OPL267" s="88"/>
      <c r="OPM267" s="80"/>
      <c r="OPN267" s="87"/>
      <c r="OPO267" s="89"/>
      <c r="OPP267" s="89"/>
      <c r="OPQ267" s="90"/>
      <c r="OPR267" s="90"/>
      <c r="OPS267" s="89"/>
      <c r="OPT267" s="87"/>
      <c r="OPU267" s="87"/>
      <c r="OPV267" s="88"/>
      <c r="OPW267" s="80"/>
      <c r="OPX267" s="87"/>
      <c r="OPY267" s="89"/>
      <c r="OPZ267" s="89"/>
      <c r="OQA267" s="90"/>
      <c r="OQB267" s="90"/>
      <c r="OQC267" s="89"/>
      <c r="OQD267" s="87"/>
      <c r="OQE267" s="87"/>
      <c r="OQF267" s="88"/>
      <c r="OQG267" s="80"/>
      <c r="OQH267" s="87"/>
      <c r="OQI267" s="89"/>
      <c r="OQJ267" s="89"/>
      <c r="OQK267" s="90"/>
      <c r="OQL267" s="90"/>
      <c r="OQM267" s="89"/>
      <c r="OQN267" s="87"/>
      <c r="OQO267" s="87"/>
      <c r="OQP267" s="88"/>
      <c r="OQQ267" s="80"/>
      <c r="OQR267" s="87"/>
      <c r="OQS267" s="89"/>
      <c r="OQT267" s="89"/>
      <c r="OQU267" s="90"/>
      <c r="OQV267" s="90"/>
      <c r="OQW267" s="89"/>
      <c r="OQX267" s="87"/>
      <c r="OQY267" s="87"/>
      <c r="OQZ267" s="88"/>
      <c r="ORA267" s="80"/>
      <c r="ORB267" s="87"/>
      <c r="ORC267" s="89"/>
      <c r="ORD267" s="89"/>
      <c r="ORE267" s="90"/>
      <c r="ORF267" s="90"/>
      <c r="ORG267" s="89"/>
      <c r="ORH267" s="87"/>
      <c r="ORI267" s="87"/>
      <c r="ORJ267" s="88"/>
      <c r="ORK267" s="80"/>
      <c r="ORL267" s="87"/>
      <c r="ORM267" s="89"/>
      <c r="ORN267" s="89"/>
      <c r="ORO267" s="90"/>
      <c r="ORP267" s="90"/>
      <c r="ORQ267" s="89"/>
      <c r="ORR267" s="87"/>
      <c r="ORS267" s="87"/>
      <c r="ORT267" s="88"/>
      <c r="ORU267" s="80"/>
      <c r="ORV267" s="87"/>
      <c r="ORW267" s="89"/>
      <c r="ORX267" s="89"/>
      <c r="ORY267" s="90"/>
      <c r="ORZ267" s="90"/>
      <c r="OSA267" s="89"/>
      <c r="OSB267" s="87"/>
      <c r="OSC267" s="87"/>
      <c r="OSD267" s="88"/>
      <c r="OSE267" s="80"/>
      <c r="OSF267" s="87"/>
      <c r="OSG267" s="89"/>
      <c r="OSH267" s="89"/>
      <c r="OSI267" s="90"/>
      <c r="OSJ267" s="90"/>
      <c r="OSK267" s="89"/>
      <c r="OSL267" s="87"/>
      <c r="OSM267" s="87"/>
      <c r="OSN267" s="88"/>
      <c r="OSO267" s="80"/>
      <c r="OSP267" s="87"/>
      <c r="OSQ267" s="89"/>
      <c r="OSR267" s="89"/>
      <c r="OSS267" s="90"/>
      <c r="OST267" s="90"/>
      <c r="OSU267" s="89"/>
      <c r="OSV267" s="87"/>
      <c r="OSW267" s="87"/>
      <c r="OSX267" s="88"/>
      <c r="OSY267" s="80"/>
      <c r="OSZ267" s="87"/>
      <c r="OTA267" s="89"/>
      <c r="OTB267" s="89"/>
      <c r="OTC267" s="90"/>
      <c r="OTD267" s="90"/>
      <c r="OTE267" s="89"/>
      <c r="OTF267" s="87"/>
      <c r="OTG267" s="87"/>
      <c r="OTH267" s="88"/>
      <c r="OTI267" s="80"/>
      <c r="OTJ267" s="87"/>
      <c r="OTK267" s="89"/>
      <c r="OTL267" s="89"/>
      <c r="OTM267" s="90"/>
      <c r="OTN267" s="90"/>
      <c r="OTO267" s="89"/>
      <c r="OTP267" s="87"/>
      <c r="OTQ267" s="87"/>
      <c r="OTR267" s="88"/>
      <c r="OTS267" s="80"/>
      <c r="OTT267" s="87"/>
      <c r="OTU267" s="89"/>
      <c r="OTV267" s="89"/>
      <c r="OTW267" s="90"/>
      <c r="OTX267" s="90"/>
      <c r="OTY267" s="89"/>
      <c r="OTZ267" s="87"/>
      <c r="OUA267" s="87"/>
      <c r="OUB267" s="88"/>
      <c r="OUC267" s="80"/>
      <c r="OUD267" s="87"/>
      <c r="OUE267" s="89"/>
      <c r="OUF267" s="89"/>
      <c r="OUG267" s="90"/>
      <c r="OUH267" s="90"/>
      <c r="OUI267" s="89"/>
      <c r="OUJ267" s="87"/>
      <c r="OUK267" s="87"/>
      <c r="OUL267" s="88"/>
      <c r="OUM267" s="80"/>
      <c r="OUN267" s="87"/>
      <c r="OUO267" s="89"/>
      <c r="OUP267" s="89"/>
      <c r="OUQ267" s="90"/>
      <c r="OUR267" s="90"/>
      <c r="OUS267" s="89"/>
      <c r="OUT267" s="87"/>
      <c r="OUU267" s="87"/>
      <c r="OUV267" s="88"/>
      <c r="OUW267" s="80"/>
      <c r="OUX267" s="87"/>
      <c r="OUY267" s="89"/>
      <c r="OUZ267" s="89"/>
      <c r="OVA267" s="90"/>
      <c r="OVB267" s="90"/>
      <c r="OVC267" s="89"/>
      <c r="OVD267" s="87"/>
      <c r="OVE267" s="87"/>
      <c r="OVF267" s="88"/>
      <c r="OVG267" s="80"/>
      <c r="OVH267" s="87"/>
      <c r="OVI267" s="89"/>
      <c r="OVJ267" s="89"/>
      <c r="OVK267" s="90"/>
      <c r="OVL267" s="90"/>
      <c r="OVM267" s="89"/>
      <c r="OVN267" s="87"/>
      <c r="OVO267" s="87"/>
      <c r="OVP267" s="88"/>
      <c r="OVQ267" s="80"/>
      <c r="OVR267" s="87"/>
      <c r="OVS267" s="89"/>
      <c r="OVT267" s="89"/>
      <c r="OVU267" s="90"/>
      <c r="OVV267" s="90"/>
      <c r="OVW267" s="89"/>
      <c r="OVX267" s="87"/>
      <c r="OVY267" s="87"/>
      <c r="OVZ267" s="88"/>
      <c r="OWA267" s="80"/>
      <c r="OWB267" s="87"/>
      <c r="OWC267" s="89"/>
      <c r="OWD267" s="89"/>
      <c r="OWE267" s="90"/>
      <c r="OWF267" s="90"/>
      <c r="OWG267" s="89"/>
      <c r="OWH267" s="87"/>
      <c r="OWI267" s="87"/>
      <c r="OWJ267" s="88"/>
      <c r="OWK267" s="80"/>
      <c r="OWL267" s="87"/>
      <c r="OWM267" s="89"/>
      <c r="OWN267" s="89"/>
      <c r="OWO267" s="90"/>
      <c r="OWP267" s="90"/>
      <c r="OWQ267" s="89"/>
      <c r="OWR267" s="87"/>
      <c r="OWS267" s="87"/>
      <c r="OWT267" s="88"/>
      <c r="OWU267" s="80"/>
      <c r="OWV267" s="87"/>
      <c r="OWW267" s="89"/>
      <c r="OWX267" s="89"/>
      <c r="OWY267" s="90"/>
      <c r="OWZ267" s="90"/>
      <c r="OXA267" s="89"/>
      <c r="OXB267" s="87"/>
      <c r="OXC267" s="87"/>
      <c r="OXD267" s="88"/>
      <c r="OXE267" s="80"/>
      <c r="OXF267" s="87"/>
      <c r="OXG267" s="89"/>
      <c r="OXH267" s="89"/>
      <c r="OXI267" s="90"/>
      <c r="OXJ267" s="90"/>
      <c r="OXK267" s="89"/>
      <c r="OXL267" s="87"/>
      <c r="OXM267" s="87"/>
      <c r="OXN267" s="88"/>
      <c r="OXO267" s="80"/>
      <c r="OXP267" s="87"/>
      <c r="OXQ267" s="89"/>
      <c r="OXR267" s="89"/>
      <c r="OXS267" s="90"/>
      <c r="OXT267" s="90"/>
      <c r="OXU267" s="89"/>
      <c r="OXV267" s="87"/>
      <c r="OXW267" s="87"/>
      <c r="OXX267" s="88"/>
      <c r="OXY267" s="80"/>
      <c r="OXZ267" s="87"/>
      <c r="OYA267" s="89"/>
      <c r="OYB267" s="89"/>
      <c r="OYC267" s="90"/>
      <c r="OYD267" s="90"/>
      <c r="OYE267" s="89"/>
      <c r="OYF267" s="87"/>
      <c r="OYG267" s="87"/>
      <c r="OYH267" s="88"/>
      <c r="OYI267" s="80"/>
      <c r="OYJ267" s="87"/>
      <c r="OYK267" s="89"/>
      <c r="OYL267" s="89"/>
      <c r="OYM267" s="90"/>
      <c r="OYN267" s="90"/>
      <c r="OYO267" s="89"/>
      <c r="OYP267" s="87"/>
      <c r="OYQ267" s="87"/>
      <c r="OYR267" s="88"/>
      <c r="OYS267" s="80"/>
      <c r="OYT267" s="87"/>
      <c r="OYU267" s="89"/>
      <c r="OYV267" s="89"/>
      <c r="OYW267" s="90"/>
      <c r="OYX267" s="90"/>
      <c r="OYY267" s="89"/>
      <c r="OYZ267" s="87"/>
      <c r="OZA267" s="87"/>
      <c r="OZB267" s="88"/>
      <c r="OZC267" s="80"/>
      <c r="OZD267" s="87"/>
      <c r="OZE267" s="89"/>
      <c r="OZF267" s="89"/>
      <c r="OZG267" s="90"/>
      <c r="OZH267" s="90"/>
      <c r="OZI267" s="89"/>
      <c r="OZJ267" s="87"/>
      <c r="OZK267" s="87"/>
      <c r="OZL267" s="88"/>
      <c r="OZM267" s="80"/>
      <c r="OZN267" s="87"/>
      <c r="OZO267" s="89"/>
      <c r="OZP267" s="89"/>
      <c r="OZQ267" s="90"/>
      <c r="OZR267" s="90"/>
      <c r="OZS267" s="89"/>
      <c r="OZT267" s="87"/>
      <c r="OZU267" s="87"/>
      <c r="OZV267" s="88"/>
      <c r="OZW267" s="80"/>
      <c r="OZX267" s="87"/>
      <c r="OZY267" s="89"/>
      <c r="OZZ267" s="89"/>
      <c r="PAA267" s="90"/>
      <c r="PAB267" s="90"/>
      <c r="PAC267" s="89"/>
      <c r="PAD267" s="87"/>
      <c r="PAE267" s="87"/>
      <c r="PAF267" s="88"/>
      <c r="PAG267" s="80"/>
      <c r="PAH267" s="87"/>
      <c r="PAI267" s="89"/>
      <c r="PAJ267" s="89"/>
      <c r="PAK267" s="90"/>
      <c r="PAL267" s="90"/>
      <c r="PAM267" s="89"/>
      <c r="PAN267" s="87"/>
      <c r="PAO267" s="87"/>
      <c r="PAP267" s="88"/>
      <c r="PAQ267" s="80"/>
      <c r="PAR267" s="87"/>
      <c r="PAS267" s="89"/>
      <c r="PAT267" s="89"/>
      <c r="PAU267" s="90"/>
      <c r="PAV267" s="90"/>
      <c r="PAW267" s="89"/>
      <c r="PAX267" s="87"/>
      <c r="PAY267" s="87"/>
      <c r="PAZ267" s="88"/>
      <c r="PBA267" s="80"/>
      <c r="PBB267" s="87"/>
      <c r="PBC267" s="89"/>
      <c r="PBD267" s="89"/>
      <c r="PBE267" s="90"/>
      <c r="PBF267" s="90"/>
      <c r="PBG267" s="89"/>
      <c r="PBH267" s="87"/>
      <c r="PBI267" s="87"/>
      <c r="PBJ267" s="88"/>
      <c r="PBK267" s="80"/>
      <c r="PBL267" s="87"/>
      <c r="PBM267" s="89"/>
      <c r="PBN267" s="89"/>
      <c r="PBO267" s="90"/>
      <c r="PBP267" s="90"/>
      <c r="PBQ267" s="89"/>
      <c r="PBR267" s="87"/>
      <c r="PBS267" s="87"/>
      <c r="PBT267" s="88"/>
      <c r="PBU267" s="80"/>
      <c r="PBV267" s="87"/>
      <c r="PBW267" s="89"/>
      <c r="PBX267" s="89"/>
      <c r="PBY267" s="90"/>
      <c r="PBZ267" s="90"/>
      <c r="PCA267" s="89"/>
      <c r="PCB267" s="87"/>
      <c r="PCC267" s="87"/>
      <c r="PCD267" s="88"/>
      <c r="PCE267" s="80"/>
      <c r="PCF267" s="87"/>
      <c r="PCG267" s="89"/>
      <c r="PCH267" s="89"/>
      <c r="PCI267" s="90"/>
      <c r="PCJ267" s="90"/>
      <c r="PCK267" s="89"/>
      <c r="PCL267" s="87"/>
      <c r="PCM267" s="87"/>
      <c r="PCN267" s="88"/>
      <c r="PCO267" s="80"/>
      <c r="PCP267" s="87"/>
      <c r="PCQ267" s="89"/>
      <c r="PCR267" s="89"/>
      <c r="PCS267" s="90"/>
      <c r="PCT267" s="90"/>
      <c r="PCU267" s="89"/>
      <c r="PCV267" s="87"/>
      <c r="PCW267" s="87"/>
      <c r="PCX267" s="88"/>
      <c r="PCY267" s="80"/>
      <c r="PCZ267" s="87"/>
      <c r="PDA267" s="89"/>
      <c r="PDB267" s="89"/>
      <c r="PDC267" s="90"/>
      <c r="PDD267" s="90"/>
      <c r="PDE267" s="89"/>
      <c r="PDF267" s="87"/>
      <c r="PDG267" s="87"/>
      <c r="PDH267" s="88"/>
      <c r="PDI267" s="80"/>
      <c r="PDJ267" s="87"/>
      <c r="PDK267" s="89"/>
      <c r="PDL267" s="89"/>
      <c r="PDM267" s="90"/>
      <c r="PDN267" s="90"/>
      <c r="PDO267" s="89"/>
      <c r="PDP267" s="87"/>
      <c r="PDQ267" s="87"/>
      <c r="PDR267" s="88"/>
      <c r="PDS267" s="80"/>
      <c r="PDT267" s="87"/>
      <c r="PDU267" s="89"/>
      <c r="PDV267" s="89"/>
      <c r="PDW267" s="90"/>
      <c r="PDX267" s="90"/>
      <c r="PDY267" s="89"/>
      <c r="PDZ267" s="87"/>
      <c r="PEA267" s="87"/>
      <c r="PEB267" s="88"/>
      <c r="PEC267" s="80"/>
      <c r="PED267" s="87"/>
      <c r="PEE267" s="89"/>
      <c r="PEF267" s="89"/>
      <c r="PEG267" s="90"/>
      <c r="PEH267" s="90"/>
      <c r="PEI267" s="89"/>
      <c r="PEJ267" s="87"/>
      <c r="PEK267" s="87"/>
      <c r="PEL267" s="88"/>
      <c r="PEM267" s="80"/>
      <c r="PEN267" s="87"/>
      <c r="PEO267" s="89"/>
      <c r="PEP267" s="89"/>
      <c r="PEQ267" s="90"/>
      <c r="PER267" s="90"/>
      <c r="PES267" s="89"/>
      <c r="PET267" s="87"/>
      <c r="PEU267" s="87"/>
      <c r="PEV267" s="88"/>
      <c r="PEW267" s="80"/>
      <c r="PEX267" s="87"/>
      <c r="PEY267" s="89"/>
      <c r="PEZ267" s="89"/>
      <c r="PFA267" s="90"/>
      <c r="PFB267" s="90"/>
      <c r="PFC267" s="89"/>
      <c r="PFD267" s="87"/>
      <c r="PFE267" s="87"/>
      <c r="PFF267" s="88"/>
      <c r="PFG267" s="80"/>
      <c r="PFH267" s="87"/>
      <c r="PFI267" s="89"/>
      <c r="PFJ267" s="89"/>
      <c r="PFK267" s="90"/>
      <c r="PFL267" s="90"/>
      <c r="PFM267" s="89"/>
      <c r="PFN267" s="87"/>
      <c r="PFO267" s="87"/>
      <c r="PFP267" s="88"/>
      <c r="PFQ267" s="80"/>
      <c r="PFR267" s="87"/>
      <c r="PFS267" s="89"/>
      <c r="PFT267" s="89"/>
      <c r="PFU267" s="90"/>
      <c r="PFV267" s="90"/>
      <c r="PFW267" s="89"/>
      <c r="PFX267" s="87"/>
      <c r="PFY267" s="87"/>
      <c r="PFZ267" s="88"/>
      <c r="PGA267" s="80"/>
      <c r="PGB267" s="87"/>
      <c r="PGC267" s="89"/>
      <c r="PGD267" s="89"/>
      <c r="PGE267" s="90"/>
      <c r="PGF267" s="90"/>
      <c r="PGG267" s="89"/>
      <c r="PGH267" s="87"/>
      <c r="PGI267" s="87"/>
      <c r="PGJ267" s="88"/>
      <c r="PGK267" s="80"/>
      <c r="PGL267" s="87"/>
      <c r="PGM267" s="89"/>
      <c r="PGN267" s="89"/>
      <c r="PGO267" s="90"/>
      <c r="PGP267" s="90"/>
      <c r="PGQ267" s="89"/>
      <c r="PGR267" s="87"/>
      <c r="PGS267" s="87"/>
      <c r="PGT267" s="88"/>
      <c r="PGU267" s="80"/>
      <c r="PGV267" s="87"/>
      <c r="PGW267" s="89"/>
      <c r="PGX267" s="89"/>
      <c r="PGY267" s="90"/>
      <c r="PGZ267" s="90"/>
      <c r="PHA267" s="89"/>
      <c r="PHB267" s="87"/>
      <c r="PHC267" s="87"/>
      <c r="PHD267" s="88"/>
      <c r="PHE267" s="80"/>
      <c r="PHF267" s="87"/>
      <c r="PHG267" s="89"/>
      <c r="PHH267" s="89"/>
      <c r="PHI267" s="90"/>
      <c r="PHJ267" s="90"/>
      <c r="PHK267" s="89"/>
      <c r="PHL267" s="87"/>
      <c r="PHM267" s="87"/>
      <c r="PHN267" s="88"/>
      <c r="PHO267" s="80"/>
      <c r="PHP267" s="87"/>
      <c r="PHQ267" s="89"/>
      <c r="PHR267" s="89"/>
      <c r="PHS267" s="90"/>
      <c r="PHT267" s="90"/>
      <c r="PHU267" s="89"/>
      <c r="PHV267" s="87"/>
      <c r="PHW267" s="87"/>
      <c r="PHX267" s="88"/>
      <c r="PHY267" s="80"/>
      <c r="PHZ267" s="87"/>
      <c r="PIA267" s="89"/>
      <c r="PIB267" s="89"/>
      <c r="PIC267" s="90"/>
      <c r="PID267" s="90"/>
      <c r="PIE267" s="89"/>
      <c r="PIF267" s="87"/>
      <c r="PIG267" s="87"/>
      <c r="PIH267" s="88"/>
      <c r="PII267" s="80"/>
      <c r="PIJ267" s="87"/>
      <c r="PIK267" s="89"/>
      <c r="PIL267" s="89"/>
      <c r="PIM267" s="90"/>
      <c r="PIN267" s="90"/>
      <c r="PIO267" s="89"/>
      <c r="PIP267" s="87"/>
      <c r="PIQ267" s="87"/>
      <c r="PIR267" s="88"/>
      <c r="PIS267" s="80"/>
      <c r="PIT267" s="87"/>
      <c r="PIU267" s="89"/>
      <c r="PIV267" s="89"/>
      <c r="PIW267" s="90"/>
      <c r="PIX267" s="90"/>
      <c r="PIY267" s="89"/>
      <c r="PIZ267" s="87"/>
      <c r="PJA267" s="87"/>
      <c r="PJB267" s="88"/>
      <c r="PJC267" s="80"/>
      <c r="PJD267" s="87"/>
      <c r="PJE267" s="89"/>
      <c r="PJF267" s="89"/>
      <c r="PJG267" s="90"/>
      <c r="PJH267" s="90"/>
      <c r="PJI267" s="89"/>
      <c r="PJJ267" s="87"/>
      <c r="PJK267" s="87"/>
      <c r="PJL267" s="88"/>
      <c r="PJM267" s="80"/>
      <c r="PJN267" s="87"/>
      <c r="PJO267" s="89"/>
      <c r="PJP267" s="89"/>
      <c r="PJQ267" s="90"/>
      <c r="PJR267" s="90"/>
      <c r="PJS267" s="89"/>
      <c r="PJT267" s="87"/>
      <c r="PJU267" s="87"/>
      <c r="PJV267" s="88"/>
      <c r="PJW267" s="80"/>
      <c r="PJX267" s="87"/>
      <c r="PJY267" s="89"/>
      <c r="PJZ267" s="89"/>
      <c r="PKA267" s="90"/>
      <c r="PKB267" s="90"/>
      <c r="PKC267" s="89"/>
      <c r="PKD267" s="87"/>
      <c r="PKE267" s="87"/>
      <c r="PKF267" s="88"/>
      <c r="PKG267" s="80"/>
      <c r="PKH267" s="87"/>
      <c r="PKI267" s="89"/>
      <c r="PKJ267" s="89"/>
      <c r="PKK267" s="90"/>
      <c r="PKL267" s="90"/>
      <c r="PKM267" s="89"/>
      <c r="PKN267" s="87"/>
      <c r="PKO267" s="87"/>
      <c r="PKP267" s="88"/>
      <c r="PKQ267" s="80"/>
      <c r="PKR267" s="87"/>
      <c r="PKS267" s="89"/>
      <c r="PKT267" s="89"/>
      <c r="PKU267" s="90"/>
      <c r="PKV267" s="90"/>
      <c r="PKW267" s="89"/>
      <c r="PKX267" s="87"/>
      <c r="PKY267" s="87"/>
      <c r="PKZ267" s="88"/>
      <c r="PLA267" s="80"/>
      <c r="PLB267" s="87"/>
      <c r="PLC267" s="89"/>
      <c r="PLD267" s="89"/>
      <c r="PLE267" s="90"/>
      <c r="PLF267" s="90"/>
      <c r="PLG267" s="89"/>
      <c r="PLH267" s="87"/>
      <c r="PLI267" s="87"/>
      <c r="PLJ267" s="88"/>
      <c r="PLK267" s="80"/>
      <c r="PLL267" s="87"/>
      <c r="PLM267" s="89"/>
      <c r="PLN267" s="89"/>
      <c r="PLO267" s="90"/>
      <c r="PLP267" s="90"/>
      <c r="PLQ267" s="89"/>
      <c r="PLR267" s="87"/>
      <c r="PLS267" s="87"/>
      <c r="PLT267" s="88"/>
      <c r="PLU267" s="80"/>
      <c r="PLV267" s="87"/>
      <c r="PLW267" s="89"/>
      <c r="PLX267" s="89"/>
      <c r="PLY267" s="90"/>
      <c r="PLZ267" s="90"/>
      <c r="PMA267" s="89"/>
      <c r="PMB267" s="87"/>
      <c r="PMC267" s="87"/>
      <c r="PMD267" s="88"/>
      <c r="PME267" s="80"/>
      <c r="PMF267" s="87"/>
      <c r="PMG267" s="89"/>
      <c r="PMH267" s="89"/>
      <c r="PMI267" s="90"/>
      <c r="PMJ267" s="90"/>
      <c r="PMK267" s="89"/>
      <c r="PML267" s="87"/>
      <c r="PMM267" s="87"/>
      <c r="PMN267" s="88"/>
      <c r="PMO267" s="80"/>
      <c r="PMP267" s="87"/>
      <c r="PMQ267" s="89"/>
      <c r="PMR267" s="89"/>
      <c r="PMS267" s="90"/>
      <c r="PMT267" s="90"/>
      <c r="PMU267" s="89"/>
      <c r="PMV267" s="87"/>
      <c r="PMW267" s="87"/>
      <c r="PMX267" s="88"/>
      <c r="PMY267" s="80"/>
      <c r="PMZ267" s="87"/>
      <c r="PNA267" s="89"/>
      <c r="PNB267" s="89"/>
      <c r="PNC267" s="90"/>
      <c r="PND267" s="90"/>
      <c r="PNE267" s="89"/>
      <c r="PNF267" s="87"/>
      <c r="PNG267" s="87"/>
      <c r="PNH267" s="88"/>
      <c r="PNI267" s="80"/>
      <c r="PNJ267" s="87"/>
      <c r="PNK267" s="89"/>
      <c r="PNL267" s="89"/>
      <c r="PNM267" s="90"/>
      <c r="PNN267" s="90"/>
      <c r="PNO267" s="89"/>
      <c r="PNP267" s="87"/>
      <c r="PNQ267" s="87"/>
      <c r="PNR267" s="88"/>
      <c r="PNS267" s="80"/>
      <c r="PNT267" s="87"/>
      <c r="PNU267" s="89"/>
      <c r="PNV267" s="89"/>
      <c r="PNW267" s="90"/>
      <c r="PNX267" s="90"/>
      <c r="PNY267" s="89"/>
      <c r="PNZ267" s="87"/>
      <c r="POA267" s="87"/>
      <c r="POB267" s="88"/>
      <c r="POC267" s="80"/>
      <c r="POD267" s="87"/>
      <c r="POE267" s="89"/>
      <c r="POF267" s="89"/>
      <c r="POG267" s="90"/>
      <c r="POH267" s="90"/>
      <c r="POI267" s="89"/>
      <c r="POJ267" s="87"/>
      <c r="POK267" s="87"/>
      <c r="POL267" s="88"/>
      <c r="POM267" s="80"/>
      <c r="PON267" s="87"/>
      <c r="POO267" s="89"/>
      <c r="POP267" s="89"/>
      <c r="POQ267" s="90"/>
      <c r="POR267" s="90"/>
      <c r="POS267" s="89"/>
      <c r="POT267" s="87"/>
      <c r="POU267" s="87"/>
      <c r="POV267" s="88"/>
      <c r="POW267" s="80"/>
      <c r="POX267" s="87"/>
      <c r="POY267" s="89"/>
      <c r="POZ267" s="89"/>
      <c r="PPA267" s="90"/>
      <c r="PPB267" s="90"/>
      <c r="PPC267" s="89"/>
      <c r="PPD267" s="87"/>
      <c r="PPE267" s="87"/>
      <c r="PPF267" s="88"/>
      <c r="PPG267" s="80"/>
      <c r="PPH267" s="87"/>
      <c r="PPI267" s="89"/>
      <c r="PPJ267" s="89"/>
      <c r="PPK267" s="90"/>
      <c r="PPL267" s="90"/>
      <c r="PPM267" s="89"/>
      <c r="PPN267" s="87"/>
      <c r="PPO267" s="87"/>
      <c r="PPP267" s="88"/>
      <c r="PPQ267" s="80"/>
      <c r="PPR267" s="87"/>
      <c r="PPS267" s="89"/>
      <c r="PPT267" s="89"/>
      <c r="PPU267" s="90"/>
      <c r="PPV267" s="90"/>
      <c r="PPW267" s="89"/>
      <c r="PPX267" s="87"/>
      <c r="PPY267" s="87"/>
      <c r="PPZ267" s="88"/>
      <c r="PQA267" s="80"/>
      <c r="PQB267" s="87"/>
      <c r="PQC267" s="89"/>
      <c r="PQD267" s="89"/>
      <c r="PQE267" s="90"/>
      <c r="PQF267" s="90"/>
      <c r="PQG267" s="89"/>
      <c r="PQH267" s="87"/>
      <c r="PQI267" s="87"/>
      <c r="PQJ267" s="88"/>
      <c r="PQK267" s="80"/>
      <c r="PQL267" s="87"/>
      <c r="PQM267" s="89"/>
      <c r="PQN267" s="89"/>
      <c r="PQO267" s="90"/>
      <c r="PQP267" s="90"/>
      <c r="PQQ267" s="89"/>
      <c r="PQR267" s="87"/>
      <c r="PQS267" s="87"/>
      <c r="PQT267" s="88"/>
      <c r="PQU267" s="80"/>
      <c r="PQV267" s="87"/>
      <c r="PQW267" s="89"/>
      <c r="PQX267" s="89"/>
      <c r="PQY267" s="90"/>
      <c r="PQZ267" s="90"/>
      <c r="PRA267" s="89"/>
      <c r="PRB267" s="87"/>
      <c r="PRC267" s="87"/>
      <c r="PRD267" s="88"/>
      <c r="PRE267" s="80"/>
      <c r="PRF267" s="87"/>
      <c r="PRG267" s="89"/>
      <c r="PRH267" s="89"/>
      <c r="PRI267" s="90"/>
      <c r="PRJ267" s="90"/>
      <c r="PRK267" s="89"/>
      <c r="PRL267" s="87"/>
      <c r="PRM267" s="87"/>
      <c r="PRN267" s="88"/>
      <c r="PRO267" s="80"/>
      <c r="PRP267" s="87"/>
      <c r="PRQ267" s="89"/>
      <c r="PRR267" s="89"/>
      <c r="PRS267" s="90"/>
      <c r="PRT267" s="90"/>
      <c r="PRU267" s="89"/>
      <c r="PRV267" s="87"/>
      <c r="PRW267" s="87"/>
      <c r="PRX267" s="88"/>
      <c r="PRY267" s="80"/>
      <c r="PRZ267" s="87"/>
      <c r="PSA267" s="89"/>
      <c r="PSB267" s="89"/>
      <c r="PSC267" s="90"/>
      <c r="PSD267" s="90"/>
      <c r="PSE267" s="89"/>
      <c r="PSF267" s="87"/>
      <c r="PSG267" s="87"/>
      <c r="PSH267" s="88"/>
      <c r="PSI267" s="80"/>
      <c r="PSJ267" s="87"/>
      <c r="PSK267" s="89"/>
      <c r="PSL267" s="89"/>
      <c r="PSM267" s="90"/>
      <c r="PSN267" s="90"/>
      <c r="PSO267" s="89"/>
      <c r="PSP267" s="87"/>
      <c r="PSQ267" s="87"/>
      <c r="PSR267" s="88"/>
      <c r="PSS267" s="80"/>
      <c r="PST267" s="87"/>
      <c r="PSU267" s="89"/>
      <c r="PSV267" s="89"/>
      <c r="PSW267" s="90"/>
      <c r="PSX267" s="90"/>
      <c r="PSY267" s="89"/>
      <c r="PSZ267" s="87"/>
      <c r="PTA267" s="87"/>
      <c r="PTB267" s="88"/>
      <c r="PTC267" s="80"/>
      <c r="PTD267" s="87"/>
      <c r="PTE267" s="89"/>
      <c r="PTF267" s="89"/>
      <c r="PTG267" s="90"/>
      <c r="PTH267" s="90"/>
      <c r="PTI267" s="89"/>
      <c r="PTJ267" s="87"/>
      <c r="PTK267" s="87"/>
      <c r="PTL267" s="88"/>
      <c r="PTM267" s="80"/>
      <c r="PTN267" s="87"/>
      <c r="PTO267" s="89"/>
      <c r="PTP267" s="89"/>
      <c r="PTQ267" s="90"/>
      <c r="PTR267" s="90"/>
      <c r="PTS267" s="89"/>
      <c r="PTT267" s="87"/>
      <c r="PTU267" s="87"/>
      <c r="PTV267" s="88"/>
      <c r="PTW267" s="80"/>
      <c r="PTX267" s="87"/>
      <c r="PTY267" s="89"/>
      <c r="PTZ267" s="89"/>
      <c r="PUA267" s="90"/>
      <c r="PUB267" s="90"/>
      <c r="PUC267" s="89"/>
      <c r="PUD267" s="87"/>
      <c r="PUE267" s="87"/>
      <c r="PUF267" s="88"/>
      <c r="PUG267" s="80"/>
      <c r="PUH267" s="87"/>
      <c r="PUI267" s="89"/>
      <c r="PUJ267" s="89"/>
      <c r="PUK267" s="90"/>
      <c r="PUL267" s="90"/>
      <c r="PUM267" s="89"/>
      <c r="PUN267" s="87"/>
      <c r="PUO267" s="87"/>
      <c r="PUP267" s="88"/>
      <c r="PUQ267" s="80"/>
      <c r="PUR267" s="87"/>
      <c r="PUS267" s="89"/>
      <c r="PUT267" s="89"/>
      <c r="PUU267" s="90"/>
      <c r="PUV267" s="90"/>
      <c r="PUW267" s="89"/>
      <c r="PUX267" s="87"/>
      <c r="PUY267" s="87"/>
      <c r="PUZ267" s="88"/>
      <c r="PVA267" s="80"/>
      <c r="PVB267" s="87"/>
      <c r="PVC267" s="89"/>
      <c r="PVD267" s="89"/>
      <c r="PVE267" s="90"/>
      <c r="PVF267" s="90"/>
      <c r="PVG267" s="89"/>
      <c r="PVH267" s="87"/>
      <c r="PVI267" s="87"/>
      <c r="PVJ267" s="88"/>
      <c r="PVK267" s="80"/>
      <c r="PVL267" s="87"/>
      <c r="PVM267" s="89"/>
      <c r="PVN267" s="89"/>
      <c r="PVO267" s="90"/>
      <c r="PVP267" s="90"/>
      <c r="PVQ267" s="89"/>
      <c r="PVR267" s="87"/>
      <c r="PVS267" s="87"/>
      <c r="PVT267" s="88"/>
      <c r="PVU267" s="80"/>
      <c r="PVV267" s="87"/>
      <c r="PVW267" s="89"/>
      <c r="PVX267" s="89"/>
      <c r="PVY267" s="90"/>
      <c r="PVZ267" s="90"/>
      <c r="PWA267" s="89"/>
      <c r="PWB267" s="87"/>
      <c r="PWC267" s="87"/>
      <c r="PWD267" s="88"/>
      <c r="PWE267" s="80"/>
      <c r="PWF267" s="87"/>
      <c r="PWG267" s="89"/>
      <c r="PWH267" s="89"/>
      <c r="PWI267" s="90"/>
      <c r="PWJ267" s="90"/>
      <c r="PWK267" s="89"/>
      <c r="PWL267" s="87"/>
      <c r="PWM267" s="87"/>
      <c r="PWN267" s="88"/>
      <c r="PWO267" s="80"/>
      <c r="PWP267" s="87"/>
      <c r="PWQ267" s="89"/>
      <c r="PWR267" s="89"/>
      <c r="PWS267" s="90"/>
      <c r="PWT267" s="90"/>
      <c r="PWU267" s="89"/>
      <c r="PWV267" s="87"/>
      <c r="PWW267" s="87"/>
      <c r="PWX267" s="88"/>
      <c r="PWY267" s="80"/>
      <c r="PWZ267" s="87"/>
      <c r="PXA267" s="89"/>
      <c r="PXB267" s="89"/>
      <c r="PXC267" s="90"/>
      <c r="PXD267" s="90"/>
      <c r="PXE267" s="89"/>
      <c r="PXF267" s="87"/>
      <c r="PXG267" s="87"/>
      <c r="PXH267" s="88"/>
      <c r="PXI267" s="80"/>
      <c r="PXJ267" s="87"/>
      <c r="PXK267" s="89"/>
      <c r="PXL267" s="89"/>
      <c r="PXM267" s="90"/>
      <c r="PXN267" s="90"/>
      <c r="PXO267" s="89"/>
      <c r="PXP267" s="87"/>
      <c r="PXQ267" s="87"/>
      <c r="PXR267" s="88"/>
      <c r="PXS267" s="80"/>
      <c r="PXT267" s="87"/>
      <c r="PXU267" s="89"/>
      <c r="PXV267" s="89"/>
      <c r="PXW267" s="90"/>
      <c r="PXX267" s="90"/>
      <c r="PXY267" s="89"/>
      <c r="PXZ267" s="87"/>
      <c r="PYA267" s="87"/>
      <c r="PYB267" s="88"/>
      <c r="PYC267" s="80"/>
      <c r="PYD267" s="87"/>
      <c r="PYE267" s="89"/>
      <c r="PYF267" s="89"/>
      <c r="PYG267" s="90"/>
      <c r="PYH267" s="90"/>
      <c r="PYI267" s="89"/>
      <c r="PYJ267" s="87"/>
      <c r="PYK267" s="87"/>
      <c r="PYL267" s="88"/>
      <c r="PYM267" s="80"/>
      <c r="PYN267" s="87"/>
      <c r="PYO267" s="89"/>
      <c r="PYP267" s="89"/>
      <c r="PYQ267" s="90"/>
      <c r="PYR267" s="90"/>
      <c r="PYS267" s="89"/>
      <c r="PYT267" s="87"/>
      <c r="PYU267" s="87"/>
      <c r="PYV267" s="88"/>
      <c r="PYW267" s="80"/>
      <c r="PYX267" s="87"/>
      <c r="PYY267" s="89"/>
      <c r="PYZ267" s="89"/>
      <c r="PZA267" s="90"/>
      <c r="PZB267" s="90"/>
      <c r="PZC267" s="89"/>
      <c r="PZD267" s="87"/>
      <c r="PZE267" s="87"/>
      <c r="PZF267" s="88"/>
      <c r="PZG267" s="80"/>
      <c r="PZH267" s="87"/>
      <c r="PZI267" s="89"/>
      <c r="PZJ267" s="89"/>
      <c r="PZK267" s="90"/>
      <c r="PZL267" s="90"/>
      <c r="PZM267" s="89"/>
      <c r="PZN267" s="87"/>
      <c r="PZO267" s="87"/>
      <c r="PZP267" s="88"/>
      <c r="PZQ267" s="80"/>
      <c r="PZR267" s="87"/>
      <c r="PZS267" s="89"/>
      <c r="PZT267" s="89"/>
      <c r="PZU267" s="90"/>
      <c r="PZV267" s="90"/>
      <c r="PZW267" s="89"/>
      <c r="PZX267" s="87"/>
      <c r="PZY267" s="87"/>
      <c r="PZZ267" s="88"/>
      <c r="QAA267" s="80"/>
      <c r="QAB267" s="87"/>
      <c r="QAC267" s="89"/>
      <c r="QAD267" s="89"/>
      <c r="QAE267" s="90"/>
      <c r="QAF267" s="90"/>
      <c r="QAG267" s="89"/>
      <c r="QAH267" s="87"/>
      <c r="QAI267" s="87"/>
      <c r="QAJ267" s="88"/>
      <c r="QAK267" s="80"/>
      <c r="QAL267" s="87"/>
      <c r="QAM267" s="89"/>
      <c r="QAN267" s="89"/>
      <c r="QAO267" s="90"/>
      <c r="QAP267" s="90"/>
      <c r="QAQ267" s="89"/>
      <c r="QAR267" s="87"/>
      <c r="QAS267" s="87"/>
      <c r="QAT267" s="88"/>
      <c r="QAU267" s="80"/>
      <c r="QAV267" s="87"/>
      <c r="QAW267" s="89"/>
      <c r="QAX267" s="89"/>
      <c r="QAY267" s="90"/>
      <c r="QAZ267" s="90"/>
      <c r="QBA267" s="89"/>
      <c r="QBB267" s="87"/>
      <c r="QBC267" s="87"/>
      <c r="QBD267" s="88"/>
      <c r="QBE267" s="80"/>
      <c r="QBF267" s="87"/>
      <c r="QBG267" s="89"/>
      <c r="QBH267" s="89"/>
      <c r="QBI267" s="90"/>
      <c r="QBJ267" s="90"/>
      <c r="QBK267" s="89"/>
      <c r="QBL267" s="87"/>
      <c r="QBM267" s="87"/>
      <c r="QBN267" s="88"/>
      <c r="QBO267" s="80"/>
      <c r="QBP267" s="87"/>
      <c r="QBQ267" s="89"/>
      <c r="QBR267" s="89"/>
      <c r="QBS267" s="90"/>
      <c r="QBT267" s="90"/>
      <c r="QBU267" s="89"/>
      <c r="QBV267" s="87"/>
      <c r="QBW267" s="87"/>
      <c r="QBX267" s="88"/>
      <c r="QBY267" s="80"/>
      <c r="QBZ267" s="87"/>
      <c r="QCA267" s="89"/>
      <c r="QCB267" s="89"/>
      <c r="QCC267" s="90"/>
      <c r="QCD267" s="90"/>
      <c r="QCE267" s="89"/>
      <c r="QCF267" s="87"/>
      <c r="QCG267" s="87"/>
      <c r="QCH267" s="88"/>
      <c r="QCI267" s="80"/>
      <c r="QCJ267" s="87"/>
      <c r="QCK267" s="89"/>
      <c r="QCL267" s="89"/>
      <c r="QCM267" s="90"/>
      <c r="QCN267" s="90"/>
      <c r="QCO267" s="89"/>
      <c r="QCP267" s="87"/>
      <c r="QCQ267" s="87"/>
      <c r="QCR267" s="88"/>
      <c r="QCS267" s="80"/>
      <c r="QCT267" s="87"/>
      <c r="QCU267" s="89"/>
      <c r="QCV267" s="89"/>
      <c r="QCW267" s="90"/>
      <c r="QCX267" s="90"/>
      <c r="QCY267" s="89"/>
      <c r="QCZ267" s="87"/>
      <c r="QDA267" s="87"/>
      <c r="QDB267" s="88"/>
      <c r="QDC267" s="80"/>
      <c r="QDD267" s="87"/>
      <c r="QDE267" s="89"/>
      <c r="QDF267" s="89"/>
      <c r="QDG267" s="90"/>
      <c r="QDH267" s="90"/>
      <c r="QDI267" s="89"/>
      <c r="QDJ267" s="87"/>
      <c r="QDK267" s="87"/>
      <c r="QDL267" s="88"/>
      <c r="QDM267" s="80"/>
      <c r="QDN267" s="87"/>
      <c r="QDO267" s="89"/>
      <c r="QDP267" s="89"/>
      <c r="QDQ267" s="90"/>
      <c r="QDR267" s="90"/>
      <c r="QDS267" s="89"/>
      <c r="QDT267" s="87"/>
      <c r="QDU267" s="87"/>
      <c r="QDV267" s="88"/>
      <c r="QDW267" s="80"/>
      <c r="QDX267" s="87"/>
      <c r="QDY267" s="89"/>
      <c r="QDZ267" s="89"/>
      <c r="QEA267" s="90"/>
      <c r="QEB267" s="90"/>
      <c r="QEC267" s="89"/>
      <c r="QED267" s="87"/>
      <c r="QEE267" s="87"/>
      <c r="QEF267" s="88"/>
      <c r="QEG267" s="80"/>
      <c r="QEH267" s="87"/>
      <c r="QEI267" s="89"/>
      <c r="QEJ267" s="89"/>
      <c r="QEK267" s="90"/>
      <c r="QEL267" s="90"/>
      <c r="QEM267" s="89"/>
      <c r="QEN267" s="87"/>
      <c r="QEO267" s="87"/>
      <c r="QEP267" s="88"/>
      <c r="QEQ267" s="80"/>
      <c r="QER267" s="87"/>
      <c r="QES267" s="89"/>
      <c r="QET267" s="89"/>
      <c r="QEU267" s="90"/>
      <c r="QEV267" s="90"/>
      <c r="QEW267" s="89"/>
      <c r="QEX267" s="87"/>
      <c r="QEY267" s="87"/>
      <c r="QEZ267" s="88"/>
      <c r="QFA267" s="80"/>
      <c r="QFB267" s="87"/>
      <c r="QFC267" s="89"/>
      <c r="QFD267" s="89"/>
      <c r="QFE267" s="90"/>
      <c r="QFF267" s="90"/>
      <c r="QFG267" s="89"/>
      <c r="QFH267" s="87"/>
      <c r="QFI267" s="87"/>
      <c r="QFJ267" s="88"/>
      <c r="QFK267" s="80"/>
      <c r="QFL267" s="87"/>
      <c r="QFM267" s="89"/>
      <c r="QFN267" s="89"/>
      <c r="QFO267" s="90"/>
      <c r="QFP267" s="90"/>
      <c r="QFQ267" s="89"/>
      <c r="QFR267" s="87"/>
      <c r="QFS267" s="87"/>
      <c r="QFT267" s="88"/>
      <c r="QFU267" s="80"/>
      <c r="QFV267" s="87"/>
      <c r="QFW267" s="89"/>
      <c r="QFX267" s="89"/>
      <c r="QFY267" s="90"/>
      <c r="QFZ267" s="90"/>
      <c r="QGA267" s="89"/>
      <c r="QGB267" s="87"/>
      <c r="QGC267" s="87"/>
      <c r="QGD267" s="88"/>
      <c r="QGE267" s="80"/>
      <c r="QGF267" s="87"/>
      <c r="QGG267" s="89"/>
      <c r="QGH267" s="89"/>
      <c r="QGI267" s="90"/>
      <c r="QGJ267" s="90"/>
      <c r="QGK267" s="89"/>
      <c r="QGL267" s="87"/>
      <c r="QGM267" s="87"/>
      <c r="QGN267" s="88"/>
      <c r="QGO267" s="80"/>
      <c r="QGP267" s="87"/>
      <c r="QGQ267" s="89"/>
      <c r="QGR267" s="89"/>
      <c r="QGS267" s="90"/>
      <c r="QGT267" s="90"/>
      <c r="QGU267" s="89"/>
      <c r="QGV267" s="87"/>
      <c r="QGW267" s="87"/>
      <c r="QGX267" s="88"/>
      <c r="QGY267" s="80"/>
      <c r="QGZ267" s="87"/>
      <c r="QHA267" s="89"/>
      <c r="QHB267" s="89"/>
      <c r="QHC267" s="90"/>
      <c r="QHD267" s="90"/>
      <c r="QHE267" s="89"/>
      <c r="QHF267" s="87"/>
      <c r="QHG267" s="87"/>
      <c r="QHH267" s="88"/>
      <c r="QHI267" s="80"/>
      <c r="QHJ267" s="87"/>
      <c r="QHK267" s="89"/>
      <c r="QHL267" s="89"/>
      <c r="QHM267" s="90"/>
      <c r="QHN267" s="90"/>
      <c r="QHO267" s="89"/>
      <c r="QHP267" s="87"/>
      <c r="QHQ267" s="87"/>
      <c r="QHR267" s="88"/>
      <c r="QHS267" s="80"/>
      <c r="QHT267" s="87"/>
      <c r="QHU267" s="89"/>
      <c r="QHV267" s="89"/>
      <c r="QHW267" s="90"/>
      <c r="QHX267" s="90"/>
      <c r="QHY267" s="89"/>
      <c r="QHZ267" s="87"/>
      <c r="QIA267" s="87"/>
      <c r="QIB267" s="88"/>
      <c r="QIC267" s="80"/>
      <c r="QID267" s="87"/>
      <c r="QIE267" s="89"/>
      <c r="QIF267" s="89"/>
      <c r="QIG267" s="90"/>
      <c r="QIH267" s="90"/>
      <c r="QII267" s="89"/>
      <c r="QIJ267" s="87"/>
      <c r="QIK267" s="87"/>
      <c r="QIL267" s="88"/>
      <c r="QIM267" s="80"/>
      <c r="QIN267" s="87"/>
      <c r="QIO267" s="89"/>
      <c r="QIP267" s="89"/>
      <c r="QIQ267" s="90"/>
      <c r="QIR267" s="90"/>
      <c r="QIS267" s="89"/>
      <c r="QIT267" s="87"/>
      <c r="QIU267" s="87"/>
      <c r="QIV267" s="88"/>
      <c r="QIW267" s="80"/>
      <c r="QIX267" s="87"/>
      <c r="QIY267" s="89"/>
      <c r="QIZ267" s="89"/>
      <c r="QJA267" s="90"/>
      <c r="QJB267" s="90"/>
      <c r="QJC267" s="89"/>
      <c r="QJD267" s="87"/>
      <c r="QJE267" s="87"/>
      <c r="QJF267" s="88"/>
      <c r="QJG267" s="80"/>
      <c r="QJH267" s="87"/>
      <c r="QJI267" s="89"/>
      <c r="QJJ267" s="89"/>
      <c r="QJK267" s="90"/>
      <c r="QJL267" s="90"/>
      <c r="QJM267" s="89"/>
      <c r="QJN267" s="87"/>
      <c r="QJO267" s="87"/>
      <c r="QJP267" s="88"/>
      <c r="QJQ267" s="80"/>
      <c r="QJR267" s="87"/>
      <c r="QJS267" s="89"/>
      <c r="QJT267" s="89"/>
      <c r="QJU267" s="90"/>
      <c r="QJV267" s="90"/>
      <c r="QJW267" s="89"/>
      <c r="QJX267" s="87"/>
      <c r="QJY267" s="87"/>
      <c r="QJZ267" s="88"/>
      <c r="QKA267" s="80"/>
      <c r="QKB267" s="87"/>
      <c r="QKC267" s="89"/>
      <c r="QKD267" s="89"/>
      <c r="QKE267" s="90"/>
      <c r="QKF267" s="90"/>
      <c r="QKG267" s="89"/>
      <c r="QKH267" s="87"/>
      <c r="QKI267" s="87"/>
      <c r="QKJ267" s="88"/>
      <c r="QKK267" s="80"/>
      <c r="QKL267" s="87"/>
      <c r="QKM267" s="89"/>
      <c r="QKN267" s="89"/>
      <c r="QKO267" s="90"/>
      <c r="QKP267" s="90"/>
      <c r="QKQ267" s="89"/>
      <c r="QKR267" s="87"/>
      <c r="QKS267" s="87"/>
      <c r="QKT267" s="88"/>
      <c r="QKU267" s="80"/>
      <c r="QKV267" s="87"/>
      <c r="QKW267" s="89"/>
      <c r="QKX267" s="89"/>
      <c r="QKY267" s="90"/>
      <c r="QKZ267" s="90"/>
      <c r="QLA267" s="89"/>
      <c r="QLB267" s="87"/>
      <c r="QLC267" s="87"/>
      <c r="QLD267" s="88"/>
      <c r="QLE267" s="80"/>
      <c r="QLF267" s="87"/>
      <c r="QLG267" s="89"/>
      <c r="QLH267" s="89"/>
      <c r="QLI267" s="90"/>
      <c r="QLJ267" s="90"/>
      <c r="QLK267" s="89"/>
      <c r="QLL267" s="87"/>
      <c r="QLM267" s="87"/>
      <c r="QLN267" s="88"/>
      <c r="QLO267" s="80"/>
      <c r="QLP267" s="87"/>
      <c r="QLQ267" s="89"/>
      <c r="QLR267" s="89"/>
      <c r="QLS267" s="90"/>
      <c r="QLT267" s="90"/>
      <c r="QLU267" s="89"/>
      <c r="QLV267" s="87"/>
      <c r="QLW267" s="87"/>
      <c r="QLX267" s="88"/>
      <c r="QLY267" s="80"/>
      <c r="QLZ267" s="87"/>
      <c r="QMA267" s="89"/>
      <c r="QMB267" s="89"/>
      <c r="QMC267" s="90"/>
      <c r="QMD267" s="90"/>
      <c r="QME267" s="89"/>
      <c r="QMF267" s="87"/>
      <c r="QMG267" s="87"/>
      <c r="QMH267" s="88"/>
      <c r="QMI267" s="80"/>
      <c r="QMJ267" s="87"/>
      <c r="QMK267" s="89"/>
      <c r="QML267" s="89"/>
      <c r="QMM267" s="90"/>
      <c r="QMN267" s="90"/>
      <c r="QMO267" s="89"/>
      <c r="QMP267" s="87"/>
      <c r="QMQ267" s="87"/>
      <c r="QMR267" s="88"/>
      <c r="QMS267" s="80"/>
      <c r="QMT267" s="87"/>
      <c r="QMU267" s="89"/>
      <c r="QMV267" s="89"/>
      <c r="QMW267" s="90"/>
      <c r="QMX267" s="90"/>
      <c r="QMY267" s="89"/>
      <c r="QMZ267" s="87"/>
      <c r="QNA267" s="87"/>
      <c r="QNB267" s="88"/>
      <c r="QNC267" s="80"/>
      <c r="QND267" s="87"/>
      <c r="QNE267" s="89"/>
      <c r="QNF267" s="89"/>
      <c r="QNG267" s="90"/>
      <c r="QNH267" s="90"/>
      <c r="QNI267" s="89"/>
      <c r="QNJ267" s="87"/>
      <c r="QNK267" s="87"/>
      <c r="QNL267" s="88"/>
      <c r="QNM267" s="80"/>
      <c r="QNN267" s="87"/>
      <c r="QNO267" s="89"/>
      <c r="QNP267" s="89"/>
      <c r="QNQ267" s="90"/>
      <c r="QNR267" s="90"/>
      <c r="QNS267" s="89"/>
      <c r="QNT267" s="87"/>
      <c r="QNU267" s="87"/>
      <c r="QNV267" s="88"/>
      <c r="QNW267" s="80"/>
      <c r="QNX267" s="87"/>
      <c r="QNY267" s="89"/>
      <c r="QNZ267" s="89"/>
      <c r="QOA267" s="90"/>
      <c r="QOB267" s="90"/>
      <c r="QOC267" s="89"/>
      <c r="QOD267" s="87"/>
      <c r="QOE267" s="87"/>
      <c r="QOF267" s="88"/>
      <c r="QOG267" s="80"/>
      <c r="QOH267" s="87"/>
      <c r="QOI267" s="89"/>
      <c r="QOJ267" s="89"/>
      <c r="QOK267" s="90"/>
      <c r="QOL267" s="90"/>
      <c r="QOM267" s="89"/>
      <c r="QON267" s="87"/>
      <c r="QOO267" s="87"/>
      <c r="QOP267" s="88"/>
      <c r="QOQ267" s="80"/>
      <c r="QOR267" s="87"/>
      <c r="QOS267" s="89"/>
      <c r="QOT267" s="89"/>
      <c r="QOU267" s="90"/>
      <c r="QOV267" s="90"/>
      <c r="QOW267" s="89"/>
      <c r="QOX267" s="87"/>
      <c r="QOY267" s="87"/>
      <c r="QOZ267" s="88"/>
      <c r="QPA267" s="80"/>
      <c r="QPB267" s="87"/>
      <c r="QPC267" s="89"/>
      <c r="QPD267" s="89"/>
      <c r="QPE267" s="90"/>
      <c r="QPF267" s="90"/>
      <c r="QPG267" s="89"/>
      <c r="QPH267" s="87"/>
      <c r="QPI267" s="87"/>
      <c r="QPJ267" s="88"/>
      <c r="QPK267" s="80"/>
      <c r="QPL267" s="87"/>
      <c r="QPM267" s="89"/>
      <c r="QPN267" s="89"/>
      <c r="QPO267" s="90"/>
      <c r="QPP267" s="90"/>
      <c r="QPQ267" s="89"/>
      <c r="QPR267" s="87"/>
      <c r="QPS267" s="87"/>
      <c r="QPT267" s="88"/>
      <c r="QPU267" s="80"/>
      <c r="QPV267" s="87"/>
      <c r="QPW267" s="89"/>
      <c r="QPX267" s="89"/>
      <c r="QPY267" s="90"/>
      <c r="QPZ267" s="90"/>
      <c r="QQA267" s="89"/>
      <c r="QQB267" s="87"/>
      <c r="QQC267" s="87"/>
      <c r="QQD267" s="88"/>
      <c r="QQE267" s="80"/>
      <c r="QQF267" s="87"/>
      <c r="QQG267" s="89"/>
      <c r="QQH267" s="89"/>
      <c r="QQI267" s="90"/>
      <c r="QQJ267" s="90"/>
      <c r="QQK267" s="89"/>
      <c r="QQL267" s="87"/>
      <c r="QQM267" s="87"/>
      <c r="QQN267" s="88"/>
      <c r="QQO267" s="80"/>
      <c r="QQP267" s="87"/>
      <c r="QQQ267" s="89"/>
      <c r="QQR267" s="89"/>
      <c r="QQS267" s="90"/>
      <c r="QQT267" s="90"/>
      <c r="QQU267" s="89"/>
      <c r="QQV267" s="87"/>
      <c r="QQW267" s="87"/>
      <c r="QQX267" s="88"/>
      <c r="QQY267" s="80"/>
      <c r="QQZ267" s="87"/>
      <c r="QRA267" s="89"/>
      <c r="QRB267" s="89"/>
      <c r="QRC267" s="90"/>
      <c r="QRD267" s="90"/>
      <c r="QRE267" s="89"/>
      <c r="QRF267" s="87"/>
      <c r="QRG267" s="87"/>
      <c r="QRH267" s="88"/>
      <c r="QRI267" s="80"/>
      <c r="QRJ267" s="87"/>
      <c r="QRK267" s="89"/>
      <c r="QRL267" s="89"/>
      <c r="QRM267" s="90"/>
      <c r="QRN267" s="90"/>
      <c r="QRO267" s="89"/>
      <c r="QRP267" s="87"/>
      <c r="QRQ267" s="87"/>
      <c r="QRR267" s="88"/>
      <c r="QRS267" s="80"/>
      <c r="QRT267" s="87"/>
      <c r="QRU267" s="89"/>
      <c r="QRV267" s="89"/>
      <c r="QRW267" s="90"/>
      <c r="QRX267" s="90"/>
      <c r="QRY267" s="89"/>
      <c r="QRZ267" s="87"/>
      <c r="QSA267" s="87"/>
      <c r="QSB267" s="88"/>
      <c r="QSC267" s="80"/>
      <c r="QSD267" s="87"/>
      <c r="QSE267" s="89"/>
      <c r="QSF267" s="89"/>
      <c r="QSG267" s="90"/>
      <c r="QSH267" s="90"/>
      <c r="QSI267" s="89"/>
      <c r="QSJ267" s="87"/>
      <c r="QSK267" s="87"/>
      <c r="QSL267" s="88"/>
      <c r="QSM267" s="80"/>
      <c r="QSN267" s="87"/>
      <c r="QSO267" s="89"/>
      <c r="QSP267" s="89"/>
      <c r="QSQ267" s="90"/>
      <c r="QSR267" s="90"/>
      <c r="QSS267" s="89"/>
      <c r="QST267" s="87"/>
      <c r="QSU267" s="87"/>
      <c r="QSV267" s="88"/>
      <c r="QSW267" s="80"/>
      <c r="QSX267" s="87"/>
      <c r="QSY267" s="89"/>
      <c r="QSZ267" s="89"/>
      <c r="QTA267" s="90"/>
      <c r="QTB267" s="90"/>
      <c r="QTC267" s="89"/>
      <c r="QTD267" s="87"/>
      <c r="QTE267" s="87"/>
      <c r="QTF267" s="88"/>
      <c r="QTG267" s="80"/>
      <c r="QTH267" s="87"/>
      <c r="QTI267" s="89"/>
      <c r="QTJ267" s="89"/>
      <c r="QTK267" s="90"/>
      <c r="QTL267" s="90"/>
      <c r="QTM267" s="89"/>
      <c r="QTN267" s="87"/>
      <c r="QTO267" s="87"/>
      <c r="QTP267" s="88"/>
      <c r="QTQ267" s="80"/>
      <c r="QTR267" s="87"/>
      <c r="QTS267" s="89"/>
      <c r="QTT267" s="89"/>
      <c r="QTU267" s="90"/>
      <c r="QTV267" s="90"/>
      <c r="QTW267" s="89"/>
      <c r="QTX267" s="87"/>
      <c r="QTY267" s="87"/>
      <c r="QTZ267" s="88"/>
      <c r="QUA267" s="80"/>
      <c r="QUB267" s="87"/>
      <c r="QUC267" s="89"/>
      <c r="QUD267" s="89"/>
      <c r="QUE267" s="90"/>
      <c r="QUF267" s="90"/>
      <c r="QUG267" s="89"/>
      <c r="QUH267" s="87"/>
      <c r="QUI267" s="87"/>
      <c r="QUJ267" s="88"/>
      <c r="QUK267" s="80"/>
      <c r="QUL267" s="87"/>
      <c r="QUM267" s="89"/>
      <c r="QUN267" s="89"/>
      <c r="QUO267" s="90"/>
      <c r="QUP267" s="90"/>
      <c r="QUQ267" s="89"/>
      <c r="QUR267" s="87"/>
      <c r="QUS267" s="87"/>
      <c r="QUT267" s="88"/>
      <c r="QUU267" s="80"/>
      <c r="QUV267" s="87"/>
      <c r="QUW267" s="89"/>
      <c r="QUX267" s="89"/>
      <c r="QUY267" s="90"/>
      <c r="QUZ267" s="90"/>
      <c r="QVA267" s="89"/>
      <c r="QVB267" s="87"/>
      <c r="QVC267" s="87"/>
      <c r="QVD267" s="88"/>
      <c r="QVE267" s="80"/>
      <c r="QVF267" s="87"/>
      <c r="QVG267" s="89"/>
      <c r="QVH267" s="89"/>
      <c r="QVI267" s="90"/>
      <c r="QVJ267" s="90"/>
      <c r="QVK267" s="89"/>
      <c r="QVL267" s="87"/>
      <c r="QVM267" s="87"/>
      <c r="QVN267" s="88"/>
      <c r="QVO267" s="80"/>
      <c r="QVP267" s="87"/>
      <c r="QVQ267" s="89"/>
      <c r="QVR267" s="89"/>
      <c r="QVS267" s="90"/>
      <c r="QVT267" s="90"/>
      <c r="QVU267" s="89"/>
      <c r="QVV267" s="87"/>
      <c r="QVW267" s="87"/>
      <c r="QVX267" s="88"/>
      <c r="QVY267" s="80"/>
      <c r="QVZ267" s="87"/>
      <c r="QWA267" s="89"/>
      <c r="QWB267" s="89"/>
      <c r="QWC267" s="90"/>
      <c r="QWD267" s="90"/>
      <c r="QWE267" s="89"/>
      <c r="QWF267" s="87"/>
      <c r="QWG267" s="87"/>
      <c r="QWH267" s="88"/>
      <c r="QWI267" s="80"/>
      <c r="QWJ267" s="87"/>
      <c r="QWK267" s="89"/>
      <c r="QWL267" s="89"/>
      <c r="QWM267" s="90"/>
      <c r="QWN267" s="90"/>
      <c r="QWO267" s="89"/>
      <c r="QWP267" s="87"/>
      <c r="QWQ267" s="87"/>
      <c r="QWR267" s="88"/>
      <c r="QWS267" s="80"/>
      <c r="QWT267" s="87"/>
      <c r="QWU267" s="89"/>
      <c r="QWV267" s="89"/>
      <c r="QWW267" s="90"/>
      <c r="QWX267" s="90"/>
      <c r="QWY267" s="89"/>
      <c r="QWZ267" s="87"/>
      <c r="QXA267" s="87"/>
      <c r="QXB267" s="88"/>
      <c r="QXC267" s="80"/>
      <c r="QXD267" s="87"/>
      <c r="QXE267" s="89"/>
      <c r="QXF267" s="89"/>
      <c r="QXG267" s="90"/>
      <c r="QXH267" s="90"/>
      <c r="QXI267" s="89"/>
      <c r="QXJ267" s="87"/>
      <c r="QXK267" s="87"/>
      <c r="QXL267" s="88"/>
      <c r="QXM267" s="80"/>
      <c r="QXN267" s="87"/>
      <c r="QXO267" s="89"/>
      <c r="QXP267" s="89"/>
      <c r="QXQ267" s="90"/>
      <c r="QXR267" s="90"/>
      <c r="QXS267" s="89"/>
      <c r="QXT267" s="87"/>
      <c r="QXU267" s="87"/>
      <c r="QXV267" s="88"/>
      <c r="QXW267" s="80"/>
      <c r="QXX267" s="87"/>
      <c r="QXY267" s="89"/>
      <c r="QXZ267" s="89"/>
      <c r="QYA267" s="90"/>
      <c r="QYB267" s="90"/>
      <c r="QYC267" s="89"/>
      <c r="QYD267" s="87"/>
      <c r="QYE267" s="87"/>
      <c r="QYF267" s="88"/>
      <c r="QYG267" s="80"/>
      <c r="QYH267" s="87"/>
      <c r="QYI267" s="89"/>
      <c r="QYJ267" s="89"/>
      <c r="QYK267" s="90"/>
      <c r="QYL267" s="90"/>
      <c r="QYM267" s="89"/>
      <c r="QYN267" s="87"/>
      <c r="QYO267" s="87"/>
      <c r="QYP267" s="88"/>
      <c r="QYQ267" s="80"/>
      <c r="QYR267" s="87"/>
      <c r="QYS267" s="89"/>
      <c r="QYT267" s="89"/>
      <c r="QYU267" s="90"/>
      <c r="QYV267" s="90"/>
      <c r="QYW267" s="89"/>
      <c r="QYX267" s="87"/>
      <c r="QYY267" s="87"/>
      <c r="QYZ267" s="88"/>
      <c r="QZA267" s="80"/>
      <c r="QZB267" s="87"/>
      <c r="QZC267" s="89"/>
      <c r="QZD267" s="89"/>
      <c r="QZE267" s="90"/>
      <c r="QZF267" s="90"/>
      <c r="QZG267" s="89"/>
      <c r="QZH267" s="87"/>
      <c r="QZI267" s="87"/>
      <c r="QZJ267" s="88"/>
      <c r="QZK267" s="80"/>
      <c r="QZL267" s="87"/>
      <c r="QZM267" s="89"/>
      <c r="QZN267" s="89"/>
      <c r="QZO267" s="90"/>
      <c r="QZP267" s="90"/>
      <c r="QZQ267" s="89"/>
      <c r="QZR267" s="87"/>
      <c r="QZS267" s="87"/>
      <c r="QZT267" s="88"/>
      <c r="QZU267" s="80"/>
      <c r="QZV267" s="87"/>
      <c r="QZW267" s="89"/>
      <c r="QZX267" s="89"/>
      <c r="QZY267" s="90"/>
      <c r="QZZ267" s="90"/>
      <c r="RAA267" s="89"/>
      <c r="RAB267" s="87"/>
      <c r="RAC267" s="87"/>
      <c r="RAD267" s="88"/>
      <c r="RAE267" s="80"/>
      <c r="RAF267" s="87"/>
      <c r="RAG267" s="89"/>
      <c r="RAH267" s="89"/>
      <c r="RAI267" s="90"/>
      <c r="RAJ267" s="90"/>
      <c r="RAK267" s="89"/>
      <c r="RAL267" s="87"/>
      <c r="RAM267" s="87"/>
      <c r="RAN267" s="88"/>
      <c r="RAO267" s="80"/>
      <c r="RAP267" s="87"/>
      <c r="RAQ267" s="89"/>
      <c r="RAR267" s="89"/>
      <c r="RAS267" s="90"/>
      <c r="RAT267" s="90"/>
      <c r="RAU267" s="89"/>
      <c r="RAV267" s="87"/>
      <c r="RAW267" s="87"/>
      <c r="RAX267" s="88"/>
      <c r="RAY267" s="80"/>
      <c r="RAZ267" s="87"/>
      <c r="RBA267" s="89"/>
      <c r="RBB267" s="89"/>
      <c r="RBC267" s="90"/>
      <c r="RBD267" s="90"/>
      <c r="RBE267" s="89"/>
      <c r="RBF267" s="87"/>
      <c r="RBG267" s="87"/>
      <c r="RBH267" s="88"/>
      <c r="RBI267" s="80"/>
      <c r="RBJ267" s="87"/>
      <c r="RBK267" s="89"/>
      <c r="RBL267" s="89"/>
      <c r="RBM267" s="90"/>
      <c r="RBN267" s="90"/>
      <c r="RBO267" s="89"/>
      <c r="RBP267" s="87"/>
      <c r="RBQ267" s="87"/>
      <c r="RBR267" s="88"/>
      <c r="RBS267" s="80"/>
      <c r="RBT267" s="87"/>
      <c r="RBU267" s="89"/>
      <c r="RBV267" s="89"/>
      <c r="RBW267" s="90"/>
      <c r="RBX267" s="90"/>
      <c r="RBY267" s="89"/>
      <c r="RBZ267" s="87"/>
      <c r="RCA267" s="87"/>
      <c r="RCB267" s="88"/>
      <c r="RCC267" s="80"/>
      <c r="RCD267" s="87"/>
      <c r="RCE267" s="89"/>
      <c r="RCF267" s="89"/>
      <c r="RCG267" s="90"/>
      <c r="RCH267" s="90"/>
      <c r="RCI267" s="89"/>
      <c r="RCJ267" s="87"/>
      <c r="RCK267" s="87"/>
      <c r="RCL267" s="88"/>
      <c r="RCM267" s="80"/>
      <c r="RCN267" s="87"/>
      <c r="RCO267" s="89"/>
      <c r="RCP267" s="89"/>
      <c r="RCQ267" s="90"/>
      <c r="RCR267" s="90"/>
      <c r="RCS267" s="89"/>
      <c r="RCT267" s="87"/>
      <c r="RCU267" s="87"/>
      <c r="RCV267" s="88"/>
      <c r="RCW267" s="80"/>
      <c r="RCX267" s="87"/>
      <c r="RCY267" s="89"/>
      <c r="RCZ267" s="89"/>
      <c r="RDA267" s="90"/>
      <c r="RDB267" s="90"/>
      <c r="RDC267" s="89"/>
      <c r="RDD267" s="87"/>
      <c r="RDE267" s="87"/>
      <c r="RDF267" s="88"/>
      <c r="RDG267" s="80"/>
      <c r="RDH267" s="87"/>
      <c r="RDI267" s="89"/>
      <c r="RDJ267" s="89"/>
      <c r="RDK267" s="90"/>
      <c r="RDL267" s="90"/>
      <c r="RDM267" s="89"/>
      <c r="RDN267" s="87"/>
      <c r="RDO267" s="87"/>
      <c r="RDP267" s="88"/>
      <c r="RDQ267" s="80"/>
      <c r="RDR267" s="87"/>
      <c r="RDS267" s="89"/>
      <c r="RDT267" s="89"/>
      <c r="RDU267" s="90"/>
      <c r="RDV267" s="90"/>
      <c r="RDW267" s="89"/>
      <c r="RDX267" s="87"/>
      <c r="RDY267" s="87"/>
      <c r="RDZ267" s="88"/>
      <c r="REA267" s="80"/>
      <c r="REB267" s="87"/>
      <c r="REC267" s="89"/>
      <c r="RED267" s="89"/>
      <c r="REE267" s="90"/>
      <c r="REF267" s="90"/>
      <c r="REG267" s="89"/>
      <c r="REH267" s="87"/>
      <c r="REI267" s="87"/>
      <c r="REJ267" s="88"/>
      <c r="REK267" s="80"/>
      <c r="REL267" s="87"/>
      <c r="REM267" s="89"/>
      <c r="REN267" s="89"/>
      <c r="REO267" s="90"/>
      <c r="REP267" s="90"/>
      <c r="REQ267" s="89"/>
      <c r="RER267" s="87"/>
      <c r="RES267" s="87"/>
      <c r="RET267" s="88"/>
      <c r="REU267" s="80"/>
      <c r="REV267" s="87"/>
      <c r="REW267" s="89"/>
      <c r="REX267" s="89"/>
      <c r="REY267" s="90"/>
      <c r="REZ267" s="90"/>
      <c r="RFA267" s="89"/>
      <c r="RFB267" s="87"/>
      <c r="RFC267" s="87"/>
      <c r="RFD267" s="88"/>
      <c r="RFE267" s="80"/>
      <c r="RFF267" s="87"/>
      <c r="RFG267" s="89"/>
      <c r="RFH267" s="89"/>
      <c r="RFI267" s="90"/>
      <c r="RFJ267" s="90"/>
      <c r="RFK267" s="89"/>
      <c r="RFL267" s="87"/>
      <c r="RFM267" s="87"/>
      <c r="RFN267" s="88"/>
      <c r="RFO267" s="80"/>
      <c r="RFP267" s="87"/>
      <c r="RFQ267" s="89"/>
      <c r="RFR267" s="89"/>
      <c r="RFS267" s="90"/>
      <c r="RFT267" s="90"/>
      <c r="RFU267" s="89"/>
      <c r="RFV267" s="87"/>
      <c r="RFW267" s="87"/>
      <c r="RFX267" s="88"/>
      <c r="RFY267" s="80"/>
      <c r="RFZ267" s="87"/>
      <c r="RGA267" s="89"/>
      <c r="RGB267" s="89"/>
      <c r="RGC267" s="90"/>
      <c r="RGD267" s="90"/>
      <c r="RGE267" s="89"/>
      <c r="RGF267" s="87"/>
      <c r="RGG267" s="87"/>
      <c r="RGH267" s="88"/>
      <c r="RGI267" s="80"/>
      <c r="RGJ267" s="87"/>
      <c r="RGK267" s="89"/>
      <c r="RGL267" s="89"/>
      <c r="RGM267" s="90"/>
      <c r="RGN267" s="90"/>
      <c r="RGO267" s="89"/>
      <c r="RGP267" s="87"/>
      <c r="RGQ267" s="87"/>
      <c r="RGR267" s="88"/>
      <c r="RGS267" s="80"/>
      <c r="RGT267" s="87"/>
      <c r="RGU267" s="89"/>
      <c r="RGV267" s="89"/>
      <c r="RGW267" s="90"/>
      <c r="RGX267" s="90"/>
      <c r="RGY267" s="89"/>
      <c r="RGZ267" s="87"/>
      <c r="RHA267" s="87"/>
      <c r="RHB267" s="88"/>
      <c r="RHC267" s="80"/>
      <c r="RHD267" s="87"/>
      <c r="RHE267" s="89"/>
      <c r="RHF267" s="89"/>
      <c r="RHG267" s="90"/>
      <c r="RHH267" s="90"/>
      <c r="RHI267" s="89"/>
      <c r="RHJ267" s="87"/>
      <c r="RHK267" s="87"/>
      <c r="RHL267" s="88"/>
      <c r="RHM267" s="80"/>
      <c r="RHN267" s="87"/>
      <c r="RHO267" s="89"/>
      <c r="RHP267" s="89"/>
      <c r="RHQ267" s="90"/>
      <c r="RHR267" s="90"/>
      <c r="RHS267" s="89"/>
      <c r="RHT267" s="87"/>
      <c r="RHU267" s="87"/>
      <c r="RHV267" s="88"/>
      <c r="RHW267" s="80"/>
      <c r="RHX267" s="87"/>
      <c r="RHY267" s="89"/>
      <c r="RHZ267" s="89"/>
      <c r="RIA267" s="90"/>
      <c r="RIB267" s="90"/>
      <c r="RIC267" s="89"/>
      <c r="RID267" s="87"/>
      <c r="RIE267" s="87"/>
      <c r="RIF267" s="88"/>
      <c r="RIG267" s="80"/>
      <c r="RIH267" s="87"/>
      <c r="RII267" s="89"/>
      <c r="RIJ267" s="89"/>
      <c r="RIK267" s="90"/>
      <c r="RIL267" s="90"/>
      <c r="RIM267" s="89"/>
      <c r="RIN267" s="87"/>
      <c r="RIO267" s="87"/>
      <c r="RIP267" s="88"/>
      <c r="RIQ267" s="80"/>
      <c r="RIR267" s="87"/>
      <c r="RIS267" s="89"/>
      <c r="RIT267" s="89"/>
      <c r="RIU267" s="90"/>
      <c r="RIV267" s="90"/>
      <c r="RIW267" s="89"/>
      <c r="RIX267" s="87"/>
      <c r="RIY267" s="87"/>
      <c r="RIZ267" s="88"/>
      <c r="RJA267" s="80"/>
      <c r="RJB267" s="87"/>
      <c r="RJC267" s="89"/>
      <c r="RJD267" s="89"/>
      <c r="RJE267" s="90"/>
      <c r="RJF267" s="90"/>
      <c r="RJG267" s="89"/>
      <c r="RJH267" s="87"/>
      <c r="RJI267" s="87"/>
      <c r="RJJ267" s="88"/>
      <c r="RJK267" s="80"/>
      <c r="RJL267" s="87"/>
      <c r="RJM267" s="89"/>
      <c r="RJN267" s="89"/>
      <c r="RJO267" s="90"/>
      <c r="RJP267" s="90"/>
      <c r="RJQ267" s="89"/>
      <c r="RJR267" s="87"/>
      <c r="RJS267" s="87"/>
      <c r="RJT267" s="88"/>
      <c r="RJU267" s="80"/>
      <c r="RJV267" s="87"/>
      <c r="RJW267" s="89"/>
      <c r="RJX267" s="89"/>
      <c r="RJY267" s="90"/>
      <c r="RJZ267" s="90"/>
      <c r="RKA267" s="89"/>
      <c r="RKB267" s="87"/>
      <c r="RKC267" s="87"/>
      <c r="RKD267" s="88"/>
      <c r="RKE267" s="80"/>
      <c r="RKF267" s="87"/>
      <c r="RKG267" s="89"/>
      <c r="RKH267" s="89"/>
      <c r="RKI267" s="90"/>
      <c r="RKJ267" s="90"/>
      <c r="RKK267" s="89"/>
      <c r="RKL267" s="87"/>
      <c r="RKM267" s="87"/>
      <c r="RKN267" s="88"/>
      <c r="RKO267" s="80"/>
      <c r="RKP267" s="87"/>
      <c r="RKQ267" s="89"/>
      <c r="RKR267" s="89"/>
      <c r="RKS267" s="90"/>
      <c r="RKT267" s="90"/>
      <c r="RKU267" s="89"/>
      <c r="RKV267" s="87"/>
      <c r="RKW267" s="87"/>
      <c r="RKX267" s="88"/>
      <c r="RKY267" s="80"/>
      <c r="RKZ267" s="87"/>
      <c r="RLA267" s="89"/>
      <c r="RLB267" s="89"/>
      <c r="RLC267" s="90"/>
      <c r="RLD267" s="90"/>
      <c r="RLE267" s="89"/>
      <c r="RLF267" s="87"/>
      <c r="RLG267" s="87"/>
      <c r="RLH267" s="88"/>
      <c r="RLI267" s="80"/>
      <c r="RLJ267" s="87"/>
      <c r="RLK267" s="89"/>
      <c r="RLL267" s="89"/>
      <c r="RLM267" s="90"/>
      <c r="RLN267" s="90"/>
      <c r="RLO267" s="89"/>
      <c r="RLP267" s="87"/>
      <c r="RLQ267" s="87"/>
      <c r="RLR267" s="88"/>
      <c r="RLS267" s="80"/>
      <c r="RLT267" s="87"/>
      <c r="RLU267" s="89"/>
      <c r="RLV267" s="89"/>
      <c r="RLW267" s="90"/>
      <c r="RLX267" s="90"/>
      <c r="RLY267" s="89"/>
      <c r="RLZ267" s="87"/>
      <c r="RMA267" s="87"/>
      <c r="RMB267" s="88"/>
      <c r="RMC267" s="80"/>
      <c r="RMD267" s="87"/>
      <c r="RME267" s="89"/>
      <c r="RMF267" s="89"/>
      <c r="RMG267" s="90"/>
      <c r="RMH267" s="90"/>
      <c r="RMI267" s="89"/>
      <c r="RMJ267" s="87"/>
      <c r="RMK267" s="87"/>
      <c r="RML267" s="88"/>
      <c r="RMM267" s="80"/>
      <c r="RMN267" s="87"/>
      <c r="RMO267" s="89"/>
      <c r="RMP267" s="89"/>
      <c r="RMQ267" s="90"/>
      <c r="RMR267" s="90"/>
      <c r="RMS267" s="89"/>
      <c r="RMT267" s="87"/>
      <c r="RMU267" s="87"/>
      <c r="RMV267" s="88"/>
      <c r="RMW267" s="80"/>
      <c r="RMX267" s="87"/>
      <c r="RMY267" s="89"/>
      <c r="RMZ267" s="89"/>
      <c r="RNA267" s="90"/>
      <c r="RNB267" s="90"/>
      <c r="RNC267" s="89"/>
      <c r="RND267" s="87"/>
      <c r="RNE267" s="87"/>
      <c r="RNF267" s="88"/>
      <c r="RNG267" s="80"/>
      <c r="RNH267" s="87"/>
      <c r="RNI267" s="89"/>
      <c r="RNJ267" s="89"/>
      <c r="RNK267" s="90"/>
      <c r="RNL267" s="90"/>
      <c r="RNM267" s="89"/>
      <c r="RNN267" s="87"/>
      <c r="RNO267" s="87"/>
      <c r="RNP267" s="88"/>
      <c r="RNQ267" s="80"/>
      <c r="RNR267" s="87"/>
      <c r="RNS267" s="89"/>
      <c r="RNT267" s="89"/>
      <c r="RNU267" s="90"/>
      <c r="RNV267" s="90"/>
      <c r="RNW267" s="89"/>
      <c r="RNX267" s="87"/>
      <c r="RNY267" s="87"/>
      <c r="RNZ267" s="88"/>
      <c r="ROA267" s="80"/>
      <c r="ROB267" s="87"/>
      <c r="ROC267" s="89"/>
      <c r="ROD267" s="89"/>
      <c r="ROE267" s="90"/>
      <c r="ROF267" s="90"/>
      <c r="ROG267" s="89"/>
      <c r="ROH267" s="87"/>
      <c r="ROI267" s="87"/>
      <c r="ROJ267" s="88"/>
      <c r="ROK267" s="80"/>
      <c r="ROL267" s="87"/>
      <c r="ROM267" s="89"/>
      <c r="RON267" s="89"/>
      <c r="ROO267" s="90"/>
      <c r="ROP267" s="90"/>
      <c r="ROQ267" s="89"/>
      <c r="ROR267" s="87"/>
      <c r="ROS267" s="87"/>
      <c r="ROT267" s="88"/>
      <c r="ROU267" s="80"/>
      <c r="ROV267" s="87"/>
      <c r="ROW267" s="89"/>
      <c r="ROX267" s="89"/>
      <c r="ROY267" s="90"/>
      <c r="ROZ267" s="90"/>
      <c r="RPA267" s="89"/>
      <c r="RPB267" s="87"/>
      <c r="RPC267" s="87"/>
      <c r="RPD267" s="88"/>
      <c r="RPE267" s="80"/>
      <c r="RPF267" s="87"/>
      <c r="RPG267" s="89"/>
      <c r="RPH267" s="89"/>
      <c r="RPI267" s="90"/>
      <c r="RPJ267" s="90"/>
      <c r="RPK267" s="89"/>
      <c r="RPL267" s="87"/>
      <c r="RPM267" s="87"/>
      <c r="RPN267" s="88"/>
      <c r="RPO267" s="80"/>
      <c r="RPP267" s="87"/>
      <c r="RPQ267" s="89"/>
      <c r="RPR267" s="89"/>
      <c r="RPS267" s="90"/>
      <c r="RPT267" s="90"/>
      <c r="RPU267" s="89"/>
      <c r="RPV267" s="87"/>
      <c r="RPW267" s="87"/>
      <c r="RPX267" s="88"/>
      <c r="RPY267" s="80"/>
      <c r="RPZ267" s="87"/>
      <c r="RQA267" s="89"/>
      <c r="RQB267" s="89"/>
      <c r="RQC267" s="90"/>
      <c r="RQD267" s="90"/>
      <c r="RQE267" s="89"/>
      <c r="RQF267" s="87"/>
      <c r="RQG267" s="87"/>
      <c r="RQH267" s="88"/>
      <c r="RQI267" s="80"/>
      <c r="RQJ267" s="87"/>
      <c r="RQK267" s="89"/>
      <c r="RQL267" s="89"/>
      <c r="RQM267" s="90"/>
      <c r="RQN267" s="90"/>
      <c r="RQO267" s="89"/>
      <c r="RQP267" s="87"/>
      <c r="RQQ267" s="87"/>
      <c r="RQR267" s="88"/>
      <c r="RQS267" s="80"/>
      <c r="RQT267" s="87"/>
      <c r="RQU267" s="89"/>
      <c r="RQV267" s="89"/>
      <c r="RQW267" s="90"/>
      <c r="RQX267" s="90"/>
      <c r="RQY267" s="89"/>
      <c r="RQZ267" s="87"/>
      <c r="RRA267" s="87"/>
      <c r="RRB267" s="88"/>
      <c r="RRC267" s="80"/>
      <c r="RRD267" s="87"/>
      <c r="RRE267" s="89"/>
      <c r="RRF267" s="89"/>
      <c r="RRG267" s="90"/>
      <c r="RRH267" s="90"/>
      <c r="RRI267" s="89"/>
      <c r="RRJ267" s="87"/>
      <c r="RRK267" s="87"/>
      <c r="RRL267" s="88"/>
      <c r="RRM267" s="80"/>
      <c r="RRN267" s="87"/>
      <c r="RRO267" s="89"/>
      <c r="RRP267" s="89"/>
      <c r="RRQ267" s="90"/>
      <c r="RRR267" s="90"/>
      <c r="RRS267" s="89"/>
      <c r="RRT267" s="87"/>
      <c r="RRU267" s="87"/>
      <c r="RRV267" s="88"/>
      <c r="RRW267" s="80"/>
      <c r="RRX267" s="87"/>
      <c r="RRY267" s="89"/>
      <c r="RRZ267" s="89"/>
      <c r="RSA267" s="90"/>
      <c r="RSB267" s="90"/>
      <c r="RSC267" s="89"/>
      <c r="RSD267" s="87"/>
      <c r="RSE267" s="87"/>
      <c r="RSF267" s="88"/>
      <c r="RSG267" s="80"/>
      <c r="RSH267" s="87"/>
      <c r="RSI267" s="89"/>
      <c r="RSJ267" s="89"/>
      <c r="RSK267" s="90"/>
      <c r="RSL267" s="90"/>
      <c r="RSM267" s="89"/>
      <c r="RSN267" s="87"/>
      <c r="RSO267" s="87"/>
      <c r="RSP267" s="88"/>
      <c r="RSQ267" s="80"/>
      <c r="RSR267" s="87"/>
      <c r="RSS267" s="89"/>
      <c r="RST267" s="89"/>
      <c r="RSU267" s="90"/>
      <c r="RSV267" s="90"/>
      <c r="RSW267" s="89"/>
      <c r="RSX267" s="87"/>
      <c r="RSY267" s="87"/>
      <c r="RSZ267" s="88"/>
      <c r="RTA267" s="80"/>
      <c r="RTB267" s="87"/>
      <c r="RTC267" s="89"/>
      <c r="RTD267" s="89"/>
      <c r="RTE267" s="90"/>
      <c r="RTF267" s="90"/>
      <c r="RTG267" s="89"/>
      <c r="RTH267" s="87"/>
      <c r="RTI267" s="87"/>
      <c r="RTJ267" s="88"/>
      <c r="RTK267" s="80"/>
      <c r="RTL267" s="87"/>
      <c r="RTM267" s="89"/>
      <c r="RTN267" s="89"/>
      <c r="RTO267" s="90"/>
      <c r="RTP267" s="90"/>
      <c r="RTQ267" s="89"/>
      <c r="RTR267" s="87"/>
      <c r="RTS267" s="87"/>
      <c r="RTT267" s="88"/>
      <c r="RTU267" s="80"/>
      <c r="RTV267" s="87"/>
      <c r="RTW267" s="89"/>
      <c r="RTX267" s="89"/>
      <c r="RTY267" s="90"/>
      <c r="RTZ267" s="90"/>
      <c r="RUA267" s="89"/>
      <c r="RUB267" s="87"/>
      <c r="RUC267" s="87"/>
      <c r="RUD267" s="88"/>
      <c r="RUE267" s="80"/>
      <c r="RUF267" s="87"/>
      <c r="RUG267" s="89"/>
      <c r="RUH267" s="89"/>
      <c r="RUI267" s="90"/>
      <c r="RUJ267" s="90"/>
      <c r="RUK267" s="89"/>
      <c r="RUL267" s="87"/>
      <c r="RUM267" s="87"/>
      <c r="RUN267" s="88"/>
      <c r="RUO267" s="80"/>
      <c r="RUP267" s="87"/>
      <c r="RUQ267" s="89"/>
      <c r="RUR267" s="89"/>
      <c r="RUS267" s="90"/>
      <c r="RUT267" s="90"/>
      <c r="RUU267" s="89"/>
      <c r="RUV267" s="87"/>
      <c r="RUW267" s="87"/>
      <c r="RUX267" s="88"/>
      <c r="RUY267" s="80"/>
      <c r="RUZ267" s="87"/>
      <c r="RVA267" s="89"/>
      <c r="RVB267" s="89"/>
      <c r="RVC267" s="90"/>
      <c r="RVD267" s="90"/>
      <c r="RVE267" s="89"/>
      <c r="RVF267" s="87"/>
      <c r="RVG267" s="87"/>
      <c r="RVH267" s="88"/>
      <c r="RVI267" s="80"/>
      <c r="RVJ267" s="87"/>
      <c r="RVK267" s="89"/>
      <c r="RVL267" s="89"/>
      <c r="RVM267" s="90"/>
      <c r="RVN267" s="90"/>
      <c r="RVO267" s="89"/>
      <c r="RVP267" s="87"/>
      <c r="RVQ267" s="87"/>
      <c r="RVR267" s="88"/>
      <c r="RVS267" s="80"/>
      <c r="RVT267" s="87"/>
      <c r="RVU267" s="89"/>
      <c r="RVV267" s="89"/>
      <c r="RVW267" s="90"/>
      <c r="RVX267" s="90"/>
      <c r="RVY267" s="89"/>
      <c r="RVZ267" s="87"/>
      <c r="RWA267" s="87"/>
      <c r="RWB267" s="88"/>
      <c r="RWC267" s="80"/>
      <c r="RWD267" s="87"/>
      <c r="RWE267" s="89"/>
      <c r="RWF267" s="89"/>
      <c r="RWG267" s="90"/>
      <c r="RWH267" s="90"/>
      <c r="RWI267" s="89"/>
      <c r="RWJ267" s="87"/>
      <c r="RWK267" s="87"/>
      <c r="RWL267" s="88"/>
      <c r="RWM267" s="80"/>
      <c r="RWN267" s="87"/>
      <c r="RWO267" s="89"/>
      <c r="RWP267" s="89"/>
      <c r="RWQ267" s="90"/>
      <c r="RWR267" s="90"/>
      <c r="RWS267" s="89"/>
      <c r="RWT267" s="87"/>
      <c r="RWU267" s="87"/>
      <c r="RWV267" s="88"/>
      <c r="RWW267" s="80"/>
      <c r="RWX267" s="87"/>
      <c r="RWY267" s="89"/>
      <c r="RWZ267" s="89"/>
      <c r="RXA267" s="90"/>
      <c r="RXB267" s="90"/>
      <c r="RXC267" s="89"/>
      <c r="RXD267" s="87"/>
      <c r="RXE267" s="87"/>
      <c r="RXF267" s="88"/>
      <c r="RXG267" s="80"/>
      <c r="RXH267" s="87"/>
      <c r="RXI267" s="89"/>
      <c r="RXJ267" s="89"/>
      <c r="RXK267" s="90"/>
      <c r="RXL267" s="90"/>
      <c r="RXM267" s="89"/>
      <c r="RXN267" s="87"/>
      <c r="RXO267" s="87"/>
      <c r="RXP267" s="88"/>
      <c r="RXQ267" s="80"/>
      <c r="RXR267" s="87"/>
      <c r="RXS267" s="89"/>
      <c r="RXT267" s="89"/>
      <c r="RXU267" s="90"/>
      <c r="RXV267" s="90"/>
      <c r="RXW267" s="89"/>
      <c r="RXX267" s="87"/>
      <c r="RXY267" s="87"/>
      <c r="RXZ267" s="88"/>
      <c r="RYA267" s="80"/>
      <c r="RYB267" s="87"/>
      <c r="RYC267" s="89"/>
      <c r="RYD267" s="89"/>
      <c r="RYE267" s="90"/>
      <c r="RYF267" s="90"/>
      <c r="RYG267" s="89"/>
      <c r="RYH267" s="87"/>
      <c r="RYI267" s="87"/>
      <c r="RYJ267" s="88"/>
      <c r="RYK267" s="80"/>
      <c r="RYL267" s="87"/>
      <c r="RYM267" s="89"/>
      <c r="RYN267" s="89"/>
      <c r="RYO267" s="90"/>
      <c r="RYP267" s="90"/>
      <c r="RYQ267" s="89"/>
      <c r="RYR267" s="87"/>
      <c r="RYS267" s="87"/>
      <c r="RYT267" s="88"/>
      <c r="RYU267" s="80"/>
      <c r="RYV267" s="87"/>
      <c r="RYW267" s="89"/>
      <c r="RYX267" s="89"/>
      <c r="RYY267" s="90"/>
      <c r="RYZ267" s="90"/>
      <c r="RZA267" s="89"/>
      <c r="RZB267" s="87"/>
      <c r="RZC267" s="87"/>
      <c r="RZD267" s="88"/>
      <c r="RZE267" s="80"/>
      <c r="RZF267" s="87"/>
      <c r="RZG267" s="89"/>
      <c r="RZH267" s="89"/>
      <c r="RZI267" s="90"/>
      <c r="RZJ267" s="90"/>
      <c r="RZK267" s="89"/>
      <c r="RZL267" s="87"/>
      <c r="RZM267" s="87"/>
      <c r="RZN267" s="88"/>
      <c r="RZO267" s="80"/>
      <c r="RZP267" s="87"/>
      <c r="RZQ267" s="89"/>
      <c r="RZR267" s="89"/>
      <c r="RZS267" s="90"/>
      <c r="RZT267" s="90"/>
      <c r="RZU267" s="89"/>
      <c r="RZV267" s="87"/>
      <c r="RZW267" s="87"/>
      <c r="RZX267" s="88"/>
      <c r="RZY267" s="80"/>
      <c r="RZZ267" s="87"/>
      <c r="SAA267" s="89"/>
      <c r="SAB267" s="89"/>
      <c r="SAC267" s="90"/>
      <c r="SAD267" s="90"/>
      <c r="SAE267" s="89"/>
      <c r="SAF267" s="87"/>
      <c r="SAG267" s="87"/>
      <c r="SAH267" s="88"/>
      <c r="SAI267" s="80"/>
      <c r="SAJ267" s="87"/>
      <c r="SAK267" s="89"/>
      <c r="SAL267" s="89"/>
      <c r="SAM267" s="90"/>
      <c r="SAN267" s="90"/>
      <c r="SAO267" s="89"/>
      <c r="SAP267" s="87"/>
      <c r="SAQ267" s="87"/>
      <c r="SAR267" s="88"/>
      <c r="SAS267" s="80"/>
      <c r="SAT267" s="87"/>
      <c r="SAU267" s="89"/>
      <c r="SAV267" s="89"/>
      <c r="SAW267" s="90"/>
      <c r="SAX267" s="90"/>
      <c r="SAY267" s="89"/>
      <c r="SAZ267" s="87"/>
      <c r="SBA267" s="87"/>
      <c r="SBB267" s="88"/>
      <c r="SBC267" s="80"/>
      <c r="SBD267" s="87"/>
      <c r="SBE267" s="89"/>
      <c r="SBF267" s="89"/>
      <c r="SBG267" s="90"/>
      <c r="SBH267" s="90"/>
      <c r="SBI267" s="89"/>
      <c r="SBJ267" s="87"/>
      <c r="SBK267" s="87"/>
      <c r="SBL267" s="88"/>
      <c r="SBM267" s="80"/>
      <c r="SBN267" s="87"/>
      <c r="SBO267" s="89"/>
      <c r="SBP267" s="89"/>
      <c r="SBQ267" s="90"/>
      <c r="SBR267" s="90"/>
      <c r="SBS267" s="89"/>
      <c r="SBT267" s="87"/>
      <c r="SBU267" s="87"/>
      <c r="SBV267" s="88"/>
      <c r="SBW267" s="80"/>
      <c r="SBX267" s="87"/>
      <c r="SBY267" s="89"/>
      <c r="SBZ267" s="89"/>
      <c r="SCA267" s="90"/>
      <c r="SCB267" s="90"/>
      <c r="SCC267" s="89"/>
      <c r="SCD267" s="87"/>
      <c r="SCE267" s="87"/>
      <c r="SCF267" s="88"/>
      <c r="SCG267" s="80"/>
      <c r="SCH267" s="87"/>
      <c r="SCI267" s="89"/>
      <c r="SCJ267" s="89"/>
      <c r="SCK267" s="90"/>
      <c r="SCL267" s="90"/>
      <c r="SCM267" s="89"/>
      <c r="SCN267" s="87"/>
      <c r="SCO267" s="87"/>
      <c r="SCP267" s="88"/>
      <c r="SCQ267" s="80"/>
      <c r="SCR267" s="87"/>
      <c r="SCS267" s="89"/>
      <c r="SCT267" s="89"/>
      <c r="SCU267" s="90"/>
      <c r="SCV267" s="90"/>
      <c r="SCW267" s="89"/>
      <c r="SCX267" s="87"/>
      <c r="SCY267" s="87"/>
      <c r="SCZ267" s="88"/>
      <c r="SDA267" s="80"/>
      <c r="SDB267" s="87"/>
      <c r="SDC267" s="89"/>
      <c r="SDD267" s="89"/>
      <c r="SDE267" s="90"/>
      <c r="SDF267" s="90"/>
      <c r="SDG267" s="89"/>
      <c r="SDH267" s="87"/>
      <c r="SDI267" s="87"/>
      <c r="SDJ267" s="88"/>
      <c r="SDK267" s="80"/>
      <c r="SDL267" s="87"/>
      <c r="SDM267" s="89"/>
      <c r="SDN267" s="89"/>
      <c r="SDO267" s="90"/>
      <c r="SDP267" s="90"/>
      <c r="SDQ267" s="89"/>
      <c r="SDR267" s="87"/>
      <c r="SDS267" s="87"/>
      <c r="SDT267" s="88"/>
      <c r="SDU267" s="80"/>
      <c r="SDV267" s="87"/>
      <c r="SDW267" s="89"/>
      <c r="SDX267" s="89"/>
      <c r="SDY267" s="90"/>
      <c r="SDZ267" s="90"/>
      <c r="SEA267" s="89"/>
      <c r="SEB267" s="87"/>
      <c r="SEC267" s="87"/>
      <c r="SED267" s="88"/>
      <c r="SEE267" s="80"/>
      <c r="SEF267" s="87"/>
      <c r="SEG267" s="89"/>
      <c r="SEH267" s="89"/>
      <c r="SEI267" s="90"/>
      <c r="SEJ267" s="90"/>
      <c r="SEK267" s="89"/>
      <c r="SEL267" s="87"/>
      <c r="SEM267" s="87"/>
      <c r="SEN267" s="88"/>
      <c r="SEO267" s="80"/>
      <c r="SEP267" s="87"/>
      <c r="SEQ267" s="89"/>
      <c r="SER267" s="89"/>
      <c r="SES267" s="90"/>
      <c r="SET267" s="90"/>
      <c r="SEU267" s="89"/>
      <c r="SEV267" s="87"/>
      <c r="SEW267" s="87"/>
      <c r="SEX267" s="88"/>
      <c r="SEY267" s="80"/>
      <c r="SEZ267" s="87"/>
      <c r="SFA267" s="89"/>
      <c r="SFB267" s="89"/>
      <c r="SFC267" s="90"/>
      <c r="SFD267" s="90"/>
      <c r="SFE267" s="89"/>
      <c r="SFF267" s="87"/>
      <c r="SFG267" s="87"/>
      <c r="SFH267" s="88"/>
      <c r="SFI267" s="80"/>
      <c r="SFJ267" s="87"/>
      <c r="SFK267" s="89"/>
      <c r="SFL267" s="89"/>
      <c r="SFM267" s="90"/>
      <c r="SFN267" s="90"/>
      <c r="SFO267" s="89"/>
      <c r="SFP267" s="87"/>
      <c r="SFQ267" s="87"/>
      <c r="SFR267" s="88"/>
      <c r="SFS267" s="80"/>
      <c r="SFT267" s="87"/>
      <c r="SFU267" s="89"/>
      <c r="SFV267" s="89"/>
      <c r="SFW267" s="90"/>
      <c r="SFX267" s="90"/>
      <c r="SFY267" s="89"/>
      <c r="SFZ267" s="87"/>
      <c r="SGA267" s="87"/>
      <c r="SGB267" s="88"/>
      <c r="SGC267" s="80"/>
      <c r="SGD267" s="87"/>
      <c r="SGE267" s="89"/>
      <c r="SGF267" s="89"/>
      <c r="SGG267" s="90"/>
      <c r="SGH267" s="90"/>
      <c r="SGI267" s="89"/>
      <c r="SGJ267" s="87"/>
      <c r="SGK267" s="87"/>
      <c r="SGL267" s="88"/>
      <c r="SGM267" s="80"/>
      <c r="SGN267" s="87"/>
      <c r="SGO267" s="89"/>
      <c r="SGP267" s="89"/>
      <c r="SGQ267" s="90"/>
      <c r="SGR267" s="90"/>
      <c r="SGS267" s="89"/>
      <c r="SGT267" s="87"/>
      <c r="SGU267" s="87"/>
      <c r="SGV267" s="88"/>
      <c r="SGW267" s="80"/>
      <c r="SGX267" s="87"/>
      <c r="SGY267" s="89"/>
      <c r="SGZ267" s="89"/>
      <c r="SHA267" s="90"/>
      <c r="SHB267" s="90"/>
      <c r="SHC267" s="89"/>
      <c r="SHD267" s="87"/>
      <c r="SHE267" s="87"/>
      <c r="SHF267" s="88"/>
      <c r="SHG267" s="80"/>
      <c r="SHH267" s="87"/>
      <c r="SHI267" s="89"/>
      <c r="SHJ267" s="89"/>
      <c r="SHK267" s="90"/>
      <c r="SHL267" s="90"/>
      <c r="SHM267" s="89"/>
      <c r="SHN267" s="87"/>
      <c r="SHO267" s="87"/>
      <c r="SHP267" s="88"/>
      <c r="SHQ267" s="80"/>
      <c r="SHR267" s="87"/>
      <c r="SHS267" s="89"/>
      <c r="SHT267" s="89"/>
      <c r="SHU267" s="90"/>
      <c r="SHV267" s="90"/>
      <c r="SHW267" s="89"/>
      <c r="SHX267" s="87"/>
      <c r="SHY267" s="87"/>
      <c r="SHZ267" s="88"/>
      <c r="SIA267" s="80"/>
      <c r="SIB267" s="87"/>
      <c r="SIC267" s="89"/>
      <c r="SID267" s="89"/>
      <c r="SIE267" s="90"/>
      <c r="SIF267" s="90"/>
      <c r="SIG267" s="89"/>
      <c r="SIH267" s="87"/>
      <c r="SII267" s="87"/>
      <c r="SIJ267" s="88"/>
      <c r="SIK267" s="80"/>
      <c r="SIL267" s="87"/>
      <c r="SIM267" s="89"/>
      <c r="SIN267" s="89"/>
      <c r="SIO267" s="90"/>
      <c r="SIP267" s="90"/>
      <c r="SIQ267" s="89"/>
      <c r="SIR267" s="87"/>
      <c r="SIS267" s="87"/>
      <c r="SIT267" s="88"/>
      <c r="SIU267" s="80"/>
      <c r="SIV267" s="87"/>
      <c r="SIW267" s="89"/>
      <c r="SIX267" s="89"/>
      <c r="SIY267" s="90"/>
      <c r="SIZ267" s="90"/>
      <c r="SJA267" s="89"/>
      <c r="SJB267" s="87"/>
      <c r="SJC267" s="87"/>
      <c r="SJD267" s="88"/>
      <c r="SJE267" s="80"/>
      <c r="SJF267" s="87"/>
      <c r="SJG267" s="89"/>
      <c r="SJH267" s="89"/>
      <c r="SJI267" s="90"/>
      <c r="SJJ267" s="90"/>
      <c r="SJK267" s="89"/>
      <c r="SJL267" s="87"/>
      <c r="SJM267" s="87"/>
      <c r="SJN267" s="88"/>
      <c r="SJO267" s="80"/>
      <c r="SJP267" s="87"/>
      <c r="SJQ267" s="89"/>
      <c r="SJR267" s="89"/>
      <c r="SJS267" s="90"/>
      <c r="SJT267" s="90"/>
      <c r="SJU267" s="89"/>
      <c r="SJV267" s="87"/>
      <c r="SJW267" s="87"/>
      <c r="SJX267" s="88"/>
      <c r="SJY267" s="80"/>
      <c r="SJZ267" s="87"/>
      <c r="SKA267" s="89"/>
      <c r="SKB267" s="89"/>
      <c r="SKC267" s="90"/>
      <c r="SKD267" s="90"/>
      <c r="SKE267" s="89"/>
      <c r="SKF267" s="87"/>
      <c r="SKG267" s="87"/>
      <c r="SKH267" s="88"/>
      <c r="SKI267" s="80"/>
      <c r="SKJ267" s="87"/>
      <c r="SKK267" s="89"/>
      <c r="SKL267" s="89"/>
      <c r="SKM267" s="90"/>
      <c r="SKN267" s="90"/>
      <c r="SKO267" s="89"/>
      <c r="SKP267" s="87"/>
      <c r="SKQ267" s="87"/>
      <c r="SKR267" s="88"/>
      <c r="SKS267" s="80"/>
      <c r="SKT267" s="87"/>
      <c r="SKU267" s="89"/>
      <c r="SKV267" s="89"/>
      <c r="SKW267" s="90"/>
      <c r="SKX267" s="90"/>
      <c r="SKY267" s="89"/>
      <c r="SKZ267" s="87"/>
      <c r="SLA267" s="87"/>
      <c r="SLB267" s="88"/>
      <c r="SLC267" s="80"/>
      <c r="SLD267" s="87"/>
      <c r="SLE267" s="89"/>
      <c r="SLF267" s="89"/>
      <c r="SLG267" s="90"/>
      <c r="SLH267" s="90"/>
      <c r="SLI267" s="89"/>
      <c r="SLJ267" s="87"/>
      <c r="SLK267" s="87"/>
      <c r="SLL267" s="88"/>
      <c r="SLM267" s="80"/>
      <c r="SLN267" s="87"/>
      <c r="SLO267" s="89"/>
      <c r="SLP267" s="89"/>
      <c r="SLQ267" s="90"/>
      <c r="SLR267" s="90"/>
      <c r="SLS267" s="89"/>
      <c r="SLT267" s="87"/>
      <c r="SLU267" s="87"/>
      <c r="SLV267" s="88"/>
      <c r="SLW267" s="80"/>
      <c r="SLX267" s="87"/>
      <c r="SLY267" s="89"/>
      <c r="SLZ267" s="89"/>
      <c r="SMA267" s="90"/>
      <c r="SMB267" s="90"/>
      <c r="SMC267" s="89"/>
      <c r="SMD267" s="87"/>
      <c r="SME267" s="87"/>
      <c r="SMF267" s="88"/>
      <c r="SMG267" s="80"/>
      <c r="SMH267" s="87"/>
      <c r="SMI267" s="89"/>
      <c r="SMJ267" s="89"/>
      <c r="SMK267" s="90"/>
      <c r="SML267" s="90"/>
      <c r="SMM267" s="89"/>
      <c r="SMN267" s="87"/>
      <c r="SMO267" s="87"/>
      <c r="SMP267" s="88"/>
      <c r="SMQ267" s="80"/>
      <c r="SMR267" s="87"/>
      <c r="SMS267" s="89"/>
      <c r="SMT267" s="89"/>
      <c r="SMU267" s="90"/>
      <c r="SMV267" s="90"/>
      <c r="SMW267" s="89"/>
      <c r="SMX267" s="87"/>
      <c r="SMY267" s="87"/>
      <c r="SMZ267" s="88"/>
      <c r="SNA267" s="80"/>
      <c r="SNB267" s="87"/>
      <c r="SNC267" s="89"/>
      <c r="SND267" s="89"/>
      <c r="SNE267" s="90"/>
      <c r="SNF267" s="90"/>
      <c r="SNG267" s="89"/>
      <c r="SNH267" s="87"/>
      <c r="SNI267" s="87"/>
      <c r="SNJ267" s="88"/>
      <c r="SNK267" s="80"/>
      <c r="SNL267" s="87"/>
      <c r="SNM267" s="89"/>
      <c r="SNN267" s="89"/>
      <c r="SNO267" s="90"/>
      <c r="SNP267" s="90"/>
      <c r="SNQ267" s="89"/>
      <c r="SNR267" s="87"/>
      <c r="SNS267" s="87"/>
      <c r="SNT267" s="88"/>
      <c r="SNU267" s="80"/>
      <c r="SNV267" s="87"/>
      <c r="SNW267" s="89"/>
      <c r="SNX267" s="89"/>
      <c r="SNY267" s="90"/>
      <c r="SNZ267" s="90"/>
      <c r="SOA267" s="89"/>
      <c r="SOB267" s="87"/>
      <c r="SOC267" s="87"/>
      <c r="SOD267" s="88"/>
      <c r="SOE267" s="80"/>
      <c r="SOF267" s="87"/>
      <c r="SOG267" s="89"/>
      <c r="SOH267" s="89"/>
      <c r="SOI267" s="90"/>
      <c r="SOJ267" s="90"/>
      <c r="SOK267" s="89"/>
      <c r="SOL267" s="87"/>
      <c r="SOM267" s="87"/>
      <c r="SON267" s="88"/>
      <c r="SOO267" s="80"/>
      <c r="SOP267" s="87"/>
      <c r="SOQ267" s="89"/>
      <c r="SOR267" s="89"/>
      <c r="SOS267" s="90"/>
      <c r="SOT267" s="90"/>
      <c r="SOU267" s="89"/>
      <c r="SOV267" s="87"/>
      <c r="SOW267" s="87"/>
      <c r="SOX267" s="88"/>
      <c r="SOY267" s="80"/>
      <c r="SOZ267" s="87"/>
      <c r="SPA267" s="89"/>
      <c r="SPB267" s="89"/>
      <c r="SPC267" s="90"/>
      <c r="SPD267" s="90"/>
      <c r="SPE267" s="89"/>
      <c r="SPF267" s="87"/>
      <c r="SPG267" s="87"/>
      <c r="SPH267" s="88"/>
      <c r="SPI267" s="80"/>
      <c r="SPJ267" s="87"/>
      <c r="SPK267" s="89"/>
      <c r="SPL267" s="89"/>
      <c r="SPM267" s="90"/>
      <c r="SPN267" s="90"/>
      <c r="SPO267" s="89"/>
      <c r="SPP267" s="87"/>
      <c r="SPQ267" s="87"/>
      <c r="SPR267" s="88"/>
      <c r="SPS267" s="80"/>
      <c r="SPT267" s="87"/>
      <c r="SPU267" s="89"/>
      <c r="SPV267" s="89"/>
      <c r="SPW267" s="90"/>
      <c r="SPX267" s="90"/>
      <c r="SPY267" s="89"/>
      <c r="SPZ267" s="87"/>
      <c r="SQA267" s="87"/>
      <c r="SQB267" s="88"/>
      <c r="SQC267" s="80"/>
      <c r="SQD267" s="87"/>
      <c r="SQE267" s="89"/>
      <c r="SQF267" s="89"/>
      <c r="SQG267" s="90"/>
      <c r="SQH267" s="90"/>
      <c r="SQI267" s="89"/>
      <c r="SQJ267" s="87"/>
      <c r="SQK267" s="87"/>
      <c r="SQL267" s="88"/>
      <c r="SQM267" s="80"/>
      <c r="SQN267" s="87"/>
      <c r="SQO267" s="89"/>
      <c r="SQP267" s="89"/>
      <c r="SQQ267" s="90"/>
      <c r="SQR267" s="90"/>
      <c r="SQS267" s="89"/>
      <c r="SQT267" s="87"/>
      <c r="SQU267" s="87"/>
      <c r="SQV267" s="88"/>
      <c r="SQW267" s="80"/>
      <c r="SQX267" s="87"/>
      <c r="SQY267" s="89"/>
      <c r="SQZ267" s="89"/>
      <c r="SRA267" s="90"/>
      <c r="SRB267" s="90"/>
      <c r="SRC267" s="89"/>
      <c r="SRD267" s="87"/>
      <c r="SRE267" s="87"/>
      <c r="SRF267" s="88"/>
      <c r="SRG267" s="80"/>
      <c r="SRH267" s="87"/>
      <c r="SRI267" s="89"/>
      <c r="SRJ267" s="89"/>
      <c r="SRK267" s="90"/>
      <c r="SRL267" s="90"/>
      <c r="SRM267" s="89"/>
      <c r="SRN267" s="87"/>
      <c r="SRO267" s="87"/>
      <c r="SRP267" s="88"/>
      <c r="SRQ267" s="80"/>
      <c r="SRR267" s="87"/>
      <c r="SRS267" s="89"/>
      <c r="SRT267" s="89"/>
      <c r="SRU267" s="90"/>
      <c r="SRV267" s="90"/>
      <c r="SRW267" s="89"/>
      <c r="SRX267" s="87"/>
      <c r="SRY267" s="87"/>
      <c r="SRZ267" s="88"/>
      <c r="SSA267" s="80"/>
      <c r="SSB267" s="87"/>
      <c r="SSC267" s="89"/>
      <c r="SSD267" s="89"/>
      <c r="SSE267" s="90"/>
      <c r="SSF267" s="90"/>
      <c r="SSG267" s="89"/>
      <c r="SSH267" s="87"/>
      <c r="SSI267" s="87"/>
      <c r="SSJ267" s="88"/>
      <c r="SSK267" s="80"/>
      <c r="SSL267" s="87"/>
      <c r="SSM267" s="89"/>
      <c r="SSN267" s="89"/>
      <c r="SSO267" s="90"/>
      <c r="SSP267" s="90"/>
      <c r="SSQ267" s="89"/>
      <c r="SSR267" s="87"/>
      <c r="SSS267" s="87"/>
      <c r="SST267" s="88"/>
      <c r="SSU267" s="80"/>
      <c r="SSV267" s="87"/>
      <c r="SSW267" s="89"/>
      <c r="SSX267" s="89"/>
      <c r="SSY267" s="90"/>
      <c r="SSZ267" s="90"/>
      <c r="STA267" s="89"/>
      <c r="STB267" s="87"/>
      <c r="STC267" s="87"/>
      <c r="STD267" s="88"/>
      <c r="STE267" s="80"/>
      <c r="STF267" s="87"/>
      <c r="STG267" s="89"/>
      <c r="STH267" s="89"/>
      <c r="STI267" s="90"/>
      <c r="STJ267" s="90"/>
      <c r="STK267" s="89"/>
      <c r="STL267" s="87"/>
      <c r="STM267" s="87"/>
      <c r="STN267" s="88"/>
      <c r="STO267" s="80"/>
      <c r="STP267" s="87"/>
      <c r="STQ267" s="89"/>
      <c r="STR267" s="89"/>
      <c r="STS267" s="90"/>
      <c r="STT267" s="90"/>
      <c r="STU267" s="89"/>
      <c r="STV267" s="87"/>
      <c r="STW267" s="87"/>
      <c r="STX267" s="88"/>
      <c r="STY267" s="80"/>
      <c r="STZ267" s="87"/>
      <c r="SUA267" s="89"/>
      <c r="SUB267" s="89"/>
      <c r="SUC267" s="90"/>
      <c r="SUD267" s="90"/>
      <c r="SUE267" s="89"/>
      <c r="SUF267" s="87"/>
      <c r="SUG267" s="87"/>
      <c r="SUH267" s="88"/>
      <c r="SUI267" s="80"/>
      <c r="SUJ267" s="87"/>
      <c r="SUK267" s="89"/>
      <c r="SUL267" s="89"/>
      <c r="SUM267" s="90"/>
      <c r="SUN267" s="90"/>
      <c r="SUO267" s="89"/>
      <c r="SUP267" s="87"/>
      <c r="SUQ267" s="87"/>
      <c r="SUR267" s="88"/>
      <c r="SUS267" s="80"/>
      <c r="SUT267" s="87"/>
      <c r="SUU267" s="89"/>
      <c r="SUV267" s="89"/>
      <c r="SUW267" s="90"/>
      <c r="SUX267" s="90"/>
      <c r="SUY267" s="89"/>
      <c r="SUZ267" s="87"/>
      <c r="SVA267" s="87"/>
      <c r="SVB267" s="88"/>
      <c r="SVC267" s="80"/>
      <c r="SVD267" s="87"/>
      <c r="SVE267" s="89"/>
      <c r="SVF267" s="89"/>
      <c r="SVG267" s="90"/>
      <c r="SVH267" s="90"/>
      <c r="SVI267" s="89"/>
      <c r="SVJ267" s="87"/>
      <c r="SVK267" s="87"/>
      <c r="SVL267" s="88"/>
      <c r="SVM267" s="80"/>
      <c r="SVN267" s="87"/>
      <c r="SVO267" s="89"/>
      <c r="SVP267" s="89"/>
      <c r="SVQ267" s="90"/>
      <c r="SVR267" s="90"/>
      <c r="SVS267" s="89"/>
      <c r="SVT267" s="87"/>
      <c r="SVU267" s="87"/>
      <c r="SVV267" s="88"/>
      <c r="SVW267" s="80"/>
      <c r="SVX267" s="87"/>
      <c r="SVY267" s="89"/>
      <c r="SVZ267" s="89"/>
      <c r="SWA267" s="90"/>
      <c r="SWB267" s="90"/>
      <c r="SWC267" s="89"/>
      <c r="SWD267" s="87"/>
      <c r="SWE267" s="87"/>
      <c r="SWF267" s="88"/>
      <c r="SWG267" s="80"/>
      <c r="SWH267" s="87"/>
      <c r="SWI267" s="89"/>
      <c r="SWJ267" s="89"/>
      <c r="SWK267" s="90"/>
      <c r="SWL267" s="90"/>
      <c r="SWM267" s="89"/>
      <c r="SWN267" s="87"/>
      <c r="SWO267" s="87"/>
      <c r="SWP267" s="88"/>
      <c r="SWQ267" s="80"/>
      <c r="SWR267" s="87"/>
      <c r="SWS267" s="89"/>
      <c r="SWT267" s="89"/>
      <c r="SWU267" s="90"/>
      <c r="SWV267" s="90"/>
      <c r="SWW267" s="89"/>
      <c r="SWX267" s="87"/>
      <c r="SWY267" s="87"/>
      <c r="SWZ267" s="88"/>
      <c r="SXA267" s="80"/>
      <c r="SXB267" s="87"/>
      <c r="SXC267" s="89"/>
      <c r="SXD267" s="89"/>
      <c r="SXE267" s="90"/>
      <c r="SXF267" s="90"/>
      <c r="SXG267" s="89"/>
      <c r="SXH267" s="87"/>
      <c r="SXI267" s="87"/>
      <c r="SXJ267" s="88"/>
      <c r="SXK267" s="80"/>
      <c r="SXL267" s="87"/>
      <c r="SXM267" s="89"/>
      <c r="SXN267" s="89"/>
      <c r="SXO267" s="90"/>
      <c r="SXP267" s="90"/>
      <c r="SXQ267" s="89"/>
      <c r="SXR267" s="87"/>
      <c r="SXS267" s="87"/>
      <c r="SXT267" s="88"/>
      <c r="SXU267" s="80"/>
      <c r="SXV267" s="87"/>
      <c r="SXW267" s="89"/>
      <c r="SXX267" s="89"/>
      <c r="SXY267" s="90"/>
      <c r="SXZ267" s="90"/>
      <c r="SYA267" s="89"/>
      <c r="SYB267" s="87"/>
      <c r="SYC267" s="87"/>
      <c r="SYD267" s="88"/>
      <c r="SYE267" s="80"/>
      <c r="SYF267" s="87"/>
      <c r="SYG267" s="89"/>
      <c r="SYH267" s="89"/>
      <c r="SYI267" s="90"/>
      <c r="SYJ267" s="90"/>
      <c r="SYK267" s="89"/>
      <c r="SYL267" s="87"/>
      <c r="SYM267" s="87"/>
      <c r="SYN267" s="88"/>
      <c r="SYO267" s="80"/>
      <c r="SYP267" s="87"/>
      <c r="SYQ267" s="89"/>
      <c r="SYR267" s="89"/>
      <c r="SYS267" s="90"/>
      <c r="SYT267" s="90"/>
      <c r="SYU267" s="89"/>
      <c r="SYV267" s="87"/>
      <c r="SYW267" s="87"/>
      <c r="SYX267" s="88"/>
      <c r="SYY267" s="80"/>
      <c r="SYZ267" s="87"/>
      <c r="SZA267" s="89"/>
      <c r="SZB267" s="89"/>
      <c r="SZC267" s="90"/>
      <c r="SZD267" s="90"/>
      <c r="SZE267" s="89"/>
      <c r="SZF267" s="87"/>
      <c r="SZG267" s="87"/>
      <c r="SZH267" s="88"/>
      <c r="SZI267" s="80"/>
      <c r="SZJ267" s="87"/>
      <c r="SZK267" s="89"/>
      <c r="SZL267" s="89"/>
      <c r="SZM267" s="90"/>
      <c r="SZN267" s="90"/>
      <c r="SZO267" s="89"/>
      <c r="SZP267" s="87"/>
      <c r="SZQ267" s="87"/>
      <c r="SZR267" s="88"/>
      <c r="SZS267" s="80"/>
      <c r="SZT267" s="87"/>
      <c r="SZU267" s="89"/>
      <c r="SZV267" s="89"/>
      <c r="SZW267" s="90"/>
      <c r="SZX267" s="90"/>
      <c r="SZY267" s="89"/>
      <c r="SZZ267" s="87"/>
      <c r="TAA267" s="87"/>
      <c r="TAB267" s="88"/>
      <c r="TAC267" s="80"/>
      <c r="TAD267" s="87"/>
      <c r="TAE267" s="89"/>
      <c r="TAF267" s="89"/>
      <c r="TAG267" s="90"/>
      <c r="TAH267" s="90"/>
      <c r="TAI267" s="89"/>
      <c r="TAJ267" s="87"/>
      <c r="TAK267" s="87"/>
      <c r="TAL267" s="88"/>
      <c r="TAM267" s="80"/>
      <c r="TAN267" s="87"/>
      <c r="TAO267" s="89"/>
      <c r="TAP267" s="89"/>
      <c r="TAQ267" s="90"/>
      <c r="TAR267" s="90"/>
      <c r="TAS267" s="89"/>
      <c r="TAT267" s="87"/>
      <c r="TAU267" s="87"/>
      <c r="TAV267" s="88"/>
      <c r="TAW267" s="80"/>
      <c r="TAX267" s="87"/>
      <c r="TAY267" s="89"/>
      <c r="TAZ267" s="89"/>
      <c r="TBA267" s="90"/>
      <c r="TBB267" s="90"/>
      <c r="TBC267" s="89"/>
      <c r="TBD267" s="87"/>
      <c r="TBE267" s="87"/>
      <c r="TBF267" s="88"/>
      <c r="TBG267" s="80"/>
      <c r="TBH267" s="87"/>
      <c r="TBI267" s="89"/>
      <c r="TBJ267" s="89"/>
      <c r="TBK267" s="90"/>
      <c r="TBL267" s="90"/>
      <c r="TBM267" s="89"/>
      <c r="TBN267" s="87"/>
      <c r="TBO267" s="87"/>
      <c r="TBP267" s="88"/>
      <c r="TBQ267" s="80"/>
      <c r="TBR267" s="87"/>
      <c r="TBS267" s="89"/>
      <c r="TBT267" s="89"/>
      <c r="TBU267" s="90"/>
      <c r="TBV267" s="90"/>
      <c r="TBW267" s="89"/>
      <c r="TBX267" s="87"/>
      <c r="TBY267" s="87"/>
      <c r="TBZ267" s="88"/>
      <c r="TCA267" s="80"/>
      <c r="TCB267" s="87"/>
      <c r="TCC267" s="89"/>
      <c r="TCD267" s="89"/>
      <c r="TCE267" s="90"/>
      <c r="TCF267" s="90"/>
      <c r="TCG267" s="89"/>
      <c r="TCH267" s="87"/>
      <c r="TCI267" s="87"/>
      <c r="TCJ267" s="88"/>
      <c r="TCK267" s="80"/>
      <c r="TCL267" s="87"/>
      <c r="TCM267" s="89"/>
      <c r="TCN267" s="89"/>
      <c r="TCO267" s="90"/>
      <c r="TCP267" s="90"/>
      <c r="TCQ267" s="89"/>
      <c r="TCR267" s="87"/>
      <c r="TCS267" s="87"/>
      <c r="TCT267" s="88"/>
      <c r="TCU267" s="80"/>
      <c r="TCV267" s="87"/>
      <c r="TCW267" s="89"/>
      <c r="TCX267" s="89"/>
      <c r="TCY267" s="90"/>
      <c r="TCZ267" s="90"/>
      <c r="TDA267" s="89"/>
      <c r="TDB267" s="87"/>
      <c r="TDC267" s="87"/>
      <c r="TDD267" s="88"/>
      <c r="TDE267" s="80"/>
      <c r="TDF267" s="87"/>
      <c r="TDG267" s="89"/>
      <c r="TDH267" s="89"/>
      <c r="TDI267" s="90"/>
      <c r="TDJ267" s="90"/>
      <c r="TDK267" s="89"/>
      <c r="TDL267" s="87"/>
      <c r="TDM267" s="87"/>
      <c r="TDN267" s="88"/>
      <c r="TDO267" s="80"/>
      <c r="TDP267" s="87"/>
      <c r="TDQ267" s="89"/>
      <c r="TDR267" s="89"/>
      <c r="TDS267" s="90"/>
      <c r="TDT267" s="90"/>
      <c r="TDU267" s="89"/>
      <c r="TDV267" s="87"/>
      <c r="TDW267" s="87"/>
      <c r="TDX267" s="88"/>
      <c r="TDY267" s="80"/>
      <c r="TDZ267" s="87"/>
      <c r="TEA267" s="89"/>
      <c r="TEB267" s="89"/>
      <c r="TEC267" s="90"/>
      <c r="TED267" s="90"/>
      <c r="TEE267" s="89"/>
      <c r="TEF267" s="87"/>
      <c r="TEG267" s="87"/>
      <c r="TEH267" s="88"/>
      <c r="TEI267" s="80"/>
      <c r="TEJ267" s="87"/>
      <c r="TEK267" s="89"/>
      <c r="TEL267" s="89"/>
      <c r="TEM267" s="90"/>
      <c r="TEN267" s="90"/>
      <c r="TEO267" s="89"/>
      <c r="TEP267" s="87"/>
      <c r="TEQ267" s="87"/>
      <c r="TER267" s="88"/>
      <c r="TES267" s="80"/>
      <c r="TET267" s="87"/>
      <c r="TEU267" s="89"/>
      <c r="TEV267" s="89"/>
      <c r="TEW267" s="90"/>
      <c r="TEX267" s="90"/>
      <c r="TEY267" s="89"/>
      <c r="TEZ267" s="87"/>
      <c r="TFA267" s="87"/>
      <c r="TFB267" s="88"/>
      <c r="TFC267" s="80"/>
      <c r="TFD267" s="87"/>
      <c r="TFE267" s="89"/>
      <c r="TFF267" s="89"/>
      <c r="TFG267" s="90"/>
      <c r="TFH267" s="90"/>
      <c r="TFI267" s="89"/>
      <c r="TFJ267" s="87"/>
      <c r="TFK267" s="87"/>
      <c r="TFL267" s="88"/>
      <c r="TFM267" s="80"/>
      <c r="TFN267" s="87"/>
      <c r="TFO267" s="89"/>
      <c r="TFP267" s="89"/>
      <c r="TFQ267" s="90"/>
      <c r="TFR267" s="90"/>
      <c r="TFS267" s="89"/>
      <c r="TFT267" s="87"/>
      <c r="TFU267" s="87"/>
      <c r="TFV267" s="88"/>
      <c r="TFW267" s="80"/>
      <c r="TFX267" s="87"/>
      <c r="TFY267" s="89"/>
      <c r="TFZ267" s="89"/>
      <c r="TGA267" s="90"/>
      <c r="TGB267" s="90"/>
      <c r="TGC267" s="89"/>
      <c r="TGD267" s="87"/>
      <c r="TGE267" s="87"/>
      <c r="TGF267" s="88"/>
      <c r="TGG267" s="80"/>
      <c r="TGH267" s="87"/>
      <c r="TGI267" s="89"/>
      <c r="TGJ267" s="89"/>
      <c r="TGK267" s="90"/>
      <c r="TGL267" s="90"/>
      <c r="TGM267" s="89"/>
      <c r="TGN267" s="87"/>
      <c r="TGO267" s="87"/>
      <c r="TGP267" s="88"/>
      <c r="TGQ267" s="80"/>
      <c r="TGR267" s="87"/>
      <c r="TGS267" s="89"/>
      <c r="TGT267" s="89"/>
      <c r="TGU267" s="90"/>
      <c r="TGV267" s="90"/>
      <c r="TGW267" s="89"/>
      <c r="TGX267" s="87"/>
      <c r="TGY267" s="87"/>
      <c r="TGZ267" s="88"/>
      <c r="THA267" s="80"/>
      <c r="THB267" s="87"/>
      <c r="THC267" s="89"/>
      <c r="THD267" s="89"/>
      <c r="THE267" s="90"/>
      <c r="THF267" s="90"/>
      <c r="THG267" s="89"/>
      <c r="THH267" s="87"/>
      <c r="THI267" s="87"/>
      <c r="THJ267" s="88"/>
      <c r="THK267" s="80"/>
      <c r="THL267" s="87"/>
      <c r="THM267" s="89"/>
      <c r="THN267" s="89"/>
      <c r="THO267" s="90"/>
      <c r="THP267" s="90"/>
      <c r="THQ267" s="89"/>
      <c r="THR267" s="87"/>
      <c r="THS267" s="87"/>
      <c r="THT267" s="88"/>
      <c r="THU267" s="80"/>
      <c r="THV267" s="87"/>
      <c r="THW267" s="89"/>
      <c r="THX267" s="89"/>
      <c r="THY267" s="90"/>
      <c r="THZ267" s="90"/>
      <c r="TIA267" s="89"/>
      <c r="TIB267" s="87"/>
      <c r="TIC267" s="87"/>
      <c r="TID267" s="88"/>
      <c r="TIE267" s="80"/>
      <c r="TIF267" s="87"/>
      <c r="TIG267" s="89"/>
      <c r="TIH267" s="89"/>
      <c r="TII267" s="90"/>
      <c r="TIJ267" s="90"/>
      <c r="TIK267" s="89"/>
      <c r="TIL267" s="87"/>
      <c r="TIM267" s="87"/>
      <c r="TIN267" s="88"/>
      <c r="TIO267" s="80"/>
      <c r="TIP267" s="87"/>
      <c r="TIQ267" s="89"/>
      <c r="TIR267" s="89"/>
      <c r="TIS267" s="90"/>
      <c r="TIT267" s="90"/>
      <c r="TIU267" s="89"/>
      <c r="TIV267" s="87"/>
      <c r="TIW267" s="87"/>
      <c r="TIX267" s="88"/>
      <c r="TIY267" s="80"/>
      <c r="TIZ267" s="87"/>
      <c r="TJA267" s="89"/>
      <c r="TJB267" s="89"/>
      <c r="TJC267" s="90"/>
      <c r="TJD267" s="90"/>
      <c r="TJE267" s="89"/>
      <c r="TJF267" s="87"/>
      <c r="TJG267" s="87"/>
      <c r="TJH267" s="88"/>
      <c r="TJI267" s="80"/>
      <c r="TJJ267" s="87"/>
      <c r="TJK267" s="89"/>
      <c r="TJL267" s="89"/>
      <c r="TJM267" s="90"/>
      <c r="TJN267" s="90"/>
      <c r="TJO267" s="89"/>
      <c r="TJP267" s="87"/>
      <c r="TJQ267" s="87"/>
      <c r="TJR267" s="88"/>
      <c r="TJS267" s="80"/>
      <c r="TJT267" s="87"/>
      <c r="TJU267" s="89"/>
      <c r="TJV267" s="89"/>
      <c r="TJW267" s="90"/>
      <c r="TJX267" s="90"/>
      <c r="TJY267" s="89"/>
      <c r="TJZ267" s="87"/>
      <c r="TKA267" s="87"/>
      <c r="TKB267" s="88"/>
      <c r="TKC267" s="80"/>
      <c r="TKD267" s="87"/>
      <c r="TKE267" s="89"/>
      <c r="TKF267" s="89"/>
      <c r="TKG267" s="90"/>
      <c r="TKH267" s="90"/>
      <c r="TKI267" s="89"/>
      <c r="TKJ267" s="87"/>
      <c r="TKK267" s="87"/>
      <c r="TKL267" s="88"/>
      <c r="TKM267" s="80"/>
      <c r="TKN267" s="87"/>
      <c r="TKO267" s="89"/>
      <c r="TKP267" s="89"/>
      <c r="TKQ267" s="90"/>
      <c r="TKR267" s="90"/>
      <c r="TKS267" s="89"/>
      <c r="TKT267" s="87"/>
      <c r="TKU267" s="87"/>
      <c r="TKV267" s="88"/>
      <c r="TKW267" s="80"/>
      <c r="TKX267" s="87"/>
      <c r="TKY267" s="89"/>
      <c r="TKZ267" s="89"/>
      <c r="TLA267" s="90"/>
      <c r="TLB267" s="90"/>
      <c r="TLC267" s="89"/>
      <c r="TLD267" s="87"/>
      <c r="TLE267" s="87"/>
      <c r="TLF267" s="88"/>
      <c r="TLG267" s="80"/>
      <c r="TLH267" s="87"/>
      <c r="TLI267" s="89"/>
      <c r="TLJ267" s="89"/>
      <c r="TLK267" s="90"/>
      <c r="TLL267" s="90"/>
      <c r="TLM267" s="89"/>
      <c r="TLN267" s="87"/>
      <c r="TLO267" s="87"/>
      <c r="TLP267" s="88"/>
      <c r="TLQ267" s="80"/>
      <c r="TLR267" s="87"/>
      <c r="TLS267" s="89"/>
      <c r="TLT267" s="89"/>
      <c r="TLU267" s="90"/>
      <c r="TLV267" s="90"/>
      <c r="TLW267" s="89"/>
      <c r="TLX267" s="87"/>
      <c r="TLY267" s="87"/>
      <c r="TLZ267" s="88"/>
      <c r="TMA267" s="80"/>
      <c r="TMB267" s="87"/>
      <c r="TMC267" s="89"/>
      <c r="TMD267" s="89"/>
      <c r="TME267" s="90"/>
      <c r="TMF267" s="90"/>
      <c r="TMG267" s="89"/>
      <c r="TMH267" s="87"/>
      <c r="TMI267" s="87"/>
      <c r="TMJ267" s="88"/>
      <c r="TMK267" s="80"/>
      <c r="TML267" s="87"/>
      <c r="TMM267" s="89"/>
      <c r="TMN267" s="89"/>
      <c r="TMO267" s="90"/>
      <c r="TMP267" s="90"/>
      <c r="TMQ267" s="89"/>
      <c r="TMR267" s="87"/>
      <c r="TMS267" s="87"/>
      <c r="TMT267" s="88"/>
      <c r="TMU267" s="80"/>
      <c r="TMV267" s="87"/>
      <c r="TMW267" s="89"/>
      <c r="TMX267" s="89"/>
      <c r="TMY267" s="90"/>
      <c r="TMZ267" s="90"/>
      <c r="TNA267" s="89"/>
      <c r="TNB267" s="87"/>
      <c r="TNC267" s="87"/>
      <c r="TND267" s="88"/>
      <c r="TNE267" s="80"/>
      <c r="TNF267" s="87"/>
      <c r="TNG267" s="89"/>
      <c r="TNH267" s="89"/>
      <c r="TNI267" s="90"/>
      <c r="TNJ267" s="90"/>
      <c r="TNK267" s="89"/>
      <c r="TNL267" s="87"/>
      <c r="TNM267" s="87"/>
      <c r="TNN267" s="88"/>
      <c r="TNO267" s="80"/>
      <c r="TNP267" s="87"/>
      <c r="TNQ267" s="89"/>
      <c r="TNR267" s="89"/>
      <c r="TNS267" s="90"/>
      <c r="TNT267" s="90"/>
      <c r="TNU267" s="89"/>
      <c r="TNV267" s="87"/>
      <c r="TNW267" s="87"/>
      <c r="TNX267" s="88"/>
      <c r="TNY267" s="80"/>
      <c r="TNZ267" s="87"/>
      <c r="TOA267" s="89"/>
      <c r="TOB267" s="89"/>
      <c r="TOC267" s="90"/>
      <c r="TOD267" s="90"/>
      <c r="TOE267" s="89"/>
      <c r="TOF267" s="87"/>
      <c r="TOG267" s="87"/>
      <c r="TOH267" s="88"/>
      <c r="TOI267" s="80"/>
      <c r="TOJ267" s="87"/>
      <c r="TOK267" s="89"/>
      <c r="TOL267" s="89"/>
      <c r="TOM267" s="90"/>
      <c r="TON267" s="90"/>
      <c r="TOO267" s="89"/>
      <c r="TOP267" s="87"/>
      <c r="TOQ267" s="87"/>
      <c r="TOR267" s="88"/>
      <c r="TOS267" s="80"/>
      <c r="TOT267" s="87"/>
      <c r="TOU267" s="89"/>
      <c r="TOV267" s="89"/>
      <c r="TOW267" s="90"/>
      <c r="TOX267" s="90"/>
      <c r="TOY267" s="89"/>
      <c r="TOZ267" s="87"/>
      <c r="TPA267" s="87"/>
      <c r="TPB267" s="88"/>
      <c r="TPC267" s="80"/>
      <c r="TPD267" s="87"/>
      <c r="TPE267" s="89"/>
      <c r="TPF267" s="89"/>
      <c r="TPG267" s="90"/>
      <c r="TPH267" s="90"/>
      <c r="TPI267" s="89"/>
      <c r="TPJ267" s="87"/>
      <c r="TPK267" s="87"/>
      <c r="TPL267" s="88"/>
      <c r="TPM267" s="80"/>
      <c r="TPN267" s="87"/>
      <c r="TPO267" s="89"/>
      <c r="TPP267" s="89"/>
      <c r="TPQ267" s="90"/>
      <c r="TPR267" s="90"/>
      <c r="TPS267" s="89"/>
      <c r="TPT267" s="87"/>
      <c r="TPU267" s="87"/>
      <c r="TPV267" s="88"/>
      <c r="TPW267" s="80"/>
      <c r="TPX267" s="87"/>
      <c r="TPY267" s="89"/>
      <c r="TPZ267" s="89"/>
      <c r="TQA267" s="90"/>
      <c r="TQB267" s="90"/>
      <c r="TQC267" s="89"/>
      <c r="TQD267" s="87"/>
      <c r="TQE267" s="87"/>
      <c r="TQF267" s="88"/>
      <c r="TQG267" s="80"/>
      <c r="TQH267" s="87"/>
      <c r="TQI267" s="89"/>
      <c r="TQJ267" s="89"/>
      <c r="TQK267" s="90"/>
      <c r="TQL267" s="90"/>
      <c r="TQM267" s="89"/>
      <c r="TQN267" s="87"/>
      <c r="TQO267" s="87"/>
      <c r="TQP267" s="88"/>
      <c r="TQQ267" s="80"/>
      <c r="TQR267" s="87"/>
      <c r="TQS267" s="89"/>
      <c r="TQT267" s="89"/>
      <c r="TQU267" s="90"/>
      <c r="TQV267" s="90"/>
      <c r="TQW267" s="89"/>
      <c r="TQX267" s="87"/>
      <c r="TQY267" s="87"/>
      <c r="TQZ267" s="88"/>
      <c r="TRA267" s="80"/>
      <c r="TRB267" s="87"/>
      <c r="TRC267" s="89"/>
      <c r="TRD267" s="89"/>
      <c r="TRE267" s="90"/>
      <c r="TRF267" s="90"/>
      <c r="TRG267" s="89"/>
      <c r="TRH267" s="87"/>
      <c r="TRI267" s="87"/>
      <c r="TRJ267" s="88"/>
      <c r="TRK267" s="80"/>
      <c r="TRL267" s="87"/>
      <c r="TRM267" s="89"/>
      <c r="TRN267" s="89"/>
      <c r="TRO267" s="90"/>
      <c r="TRP267" s="90"/>
      <c r="TRQ267" s="89"/>
      <c r="TRR267" s="87"/>
      <c r="TRS267" s="87"/>
      <c r="TRT267" s="88"/>
      <c r="TRU267" s="80"/>
      <c r="TRV267" s="87"/>
      <c r="TRW267" s="89"/>
      <c r="TRX267" s="89"/>
      <c r="TRY267" s="90"/>
      <c r="TRZ267" s="90"/>
      <c r="TSA267" s="89"/>
      <c r="TSB267" s="87"/>
      <c r="TSC267" s="87"/>
      <c r="TSD267" s="88"/>
      <c r="TSE267" s="80"/>
      <c r="TSF267" s="87"/>
      <c r="TSG267" s="89"/>
      <c r="TSH267" s="89"/>
      <c r="TSI267" s="90"/>
      <c r="TSJ267" s="90"/>
      <c r="TSK267" s="89"/>
      <c r="TSL267" s="87"/>
      <c r="TSM267" s="87"/>
      <c r="TSN267" s="88"/>
      <c r="TSO267" s="80"/>
      <c r="TSP267" s="87"/>
      <c r="TSQ267" s="89"/>
      <c r="TSR267" s="89"/>
      <c r="TSS267" s="90"/>
      <c r="TST267" s="90"/>
      <c r="TSU267" s="89"/>
      <c r="TSV267" s="87"/>
      <c r="TSW267" s="87"/>
      <c r="TSX267" s="88"/>
      <c r="TSY267" s="80"/>
      <c r="TSZ267" s="87"/>
      <c r="TTA267" s="89"/>
      <c r="TTB267" s="89"/>
      <c r="TTC267" s="90"/>
      <c r="TTD267" s="90"/>
      <c r="TTE267" s="89"/>
      <c r="TTF267" s="87"/>
      <c r="TTG267" s="87"/>
      <c r="TTH267" s="88"/>
      <c r="TTI267" s="80"/>
      <c r="TTJ267" s="87"/>
      <c r="TTK267" s="89"/>
      <c r="TTL267" s="89"/>
      <c r="TTM267" s="90"/>
      <c r="TTN267" s="90"/>
      <c r="TTO267" s="89"/>
      <c r="TTP267" s="87"/>
      <c r="TTQ267" s="87"/>
      <c r="TTR267" s="88"/>
      <c r="TTS267" s="80"/>
      <c r="TTT267" s="87"/>
      <c r="TTU267" s="89"/>
      <c r="TTV267" s="89"/>
      <c r="TTW267" s="90"/>
      <c r="TTX267" s="90"/>
      <c r="TTY267" s="89"/>
      <c r="TTZ267" s="87"/>
      <c r="TUA267" s="87"/>
      <c r="TUB267" s="88"/>
      <c r="TUC267" s="80"/>
      <c r="TUD267" s="87"/>
      <c r="TUE267" s="89"/>
      <c r="TUF267" s="89"/>
      <c r="TUG267" s="90"/>
      <c r="TUH267" s="90"/>
      <c r="TUI267" s="89"/>
      <c r="TUJ267" s="87"/>
      <c r="TUK267" s="87"/>
      <c r="TUL267" s="88"/>
      <c r="TUM267" s="80"/>
      <c r="TUN267" s="87"/>
      <c r="TUO267" s="89"/>
      <c r="TUP267" s="89"/>
      <c r="TUQ267" s="90"/>
      <c r="TUR267" s="90"/>
      <c r="TUS267" s="89"/>
      <c r="TUT267" s="87"/>
      <c r="TUU267" s="87"/>
      <c r="TUV267" s="88"/>
      <c r="TUW267" s="80"/>
      <c r="TUX267" s="87"/>
      <c r="TUY267" s="89"/>
      <c r="TUZ267" s="89"/>
      <c r="TVA267" s="90"/>
      <c r="TVB267" s="90"/>
      <c r="TVC267" s="89"/>
      <c r="TVD267" s="87"/>
      <c r="TVE267" s="87"/>
      <c r="TVF267" s="88"/>
      <c r="TVG267" s="80"/>
      <c r="TVH267" s="87"/>
      <c r="TVI267" s="89"/>
      <c r="TVJ267" s="89"/>
      <c r="TVK267" s="90"/>
      <c r="TVL267" s="90"/>
      <c r="TVM267" s="89"/>
      <c r="TVN267" s="87"/>
      <c r="TVO267" s="87"/>
      <c r="TVP267" s="88"/>
      <c r="TVQ267" s="80"/>
      <c r="TVR267" s="87"/>
      <c r="TVS267" s="89"/>
      <c r="TVT267" s="89"/>
      <c r="TVU267" s="90"/>
      <c r="TVV267" s="90"/>
      <c r="TVW267" s="89"/>
      <c r="TVX267" s="87"/>
      <c r="TVY267" s="87"/>
      <c r="TVZ267" s="88"/>
      <c r="TWA267" s="80"/>
      <c r="TWB267" s="87"/>
      <c r="TWC267" s="89"/>
      <c r="TWD267" s="89"/>
      <c r="TWE267" s="90"/>
      <c r="TWF267" s="90"/>
      <c r="TWG267" s="89"/>
      <c r="TWH267" s="87"/>
      <c r="TWI267" s="87"/>
      <c r="TWJ267" s="88"/>
      <c r="TWK267" s="80"/>
      <c r="TWL267" s="87"/>
      <c r="TWM267" s="89"/>
      <c r="TWN267" s="89"/>
      <c r="TWO267" s="90"/>
      <c r="TWP267" s="90"/>
      <c r="TWQ267" s="89"/>
      <c r="TWR267" s="87"/>
      <c r="TWS267" s="87"/>
      <c r="TWT267" s="88"/>
      <c r="TWU267" s="80"/>
      <c r="TWV267" s="87"/>
      <c r="TWW267" s="89"/>
      <c r="TWX267" s="89"/>
      <c r="TWY267" s="90"/>
      <c r="TWZ267" s="90"/>
      <c r="TXA267" s="89"/>
      <c r="TXB267" s="87"/>
      <c r="TXC267" s="87"/>
      <c r="TXD267" s="88"/>
      <c r="TXE267" s="80"/>
      <c r="TXF267" s="87"/>
      <c r="TXG267" s="89"/>
      <c r="TXH267" s="89"/>
      <c r="TXI267" s="90"/>
      <c r="TXJ267" s="90"/>
      <c r="TXK267" s="89"/>
      <c r="TXL267" s="87"/>
      <c r="TXM267" s="87"/>
      <c r="TXN267" s="88"/>
      <c r="TXO267" s="80"/>
      <c r="TXP267" s="87"/>
      <c r="TXQ267" s="89"/>
      <c r="TXR267" s="89"/>
      <c r="TXS267" s="90"/>
      <c r="TXT267" s="90"/>
      <c r="TXU267" s="89"/>
      <c r="TXV267" s="87"/>
      <c r="TXW267" s="87"/>
      <c r="TXX267" s="88"/>
      <c r="TXY267" s="80"/>
      <c r="TXZ267" s="87"/>
      <c r="TYA267" s="89"/>
      <c r="TYB267" s="89"/>
      <c r="TYC267" s="90"/>
      <c r="TYD267" s="90"/>
      <c r="TYE267" s="89"/>
      <c r="TYF267" s="87"/>
      <c r="TYG267" s="87"/>
      <c r="TYH267" s="88"/>
      <c r="TYI267" s="80"/>
      <c r="TYJ267" s="87"/>
      <c r="TYK267" s="89"/>
      <c r="TYL267" s="89"/>
      <c r="TYM267" s="90"/>
      <c r="TYN267" s="90"/>
      <c r="TYO267" s="89"/>
      <c r="TYP267" s="87"/>
      <c r="TYQ267" s="87"/>
      <c r="TYR267" s="88"/>
      <c r="TYS267" s="80"/>
      <c r="TYT267" s="87"/>
      <c r="TYU267" s="89"/>
      <c r="TYV267" s="89"/>
      <c r="TYW267" s="90"/>
      <c r="TYX267" s="90"/>
      <c r="TYY267" s="89"/>
      <c r="TYZ267" s="87"/>
      <c r="TZA267" s="87"/>
      <c r="TZB267" s="88"/>
      <c r="TZC267" s="80"/>
      <c r="TZD267" s="87"/>
      <c r="TZE267" s="89"/>
      <c r="TZF267" s="89"/>
      <c r="TZG267" s="90"/>
      <c r="TZH267" s="90"/>
      <c r="TZI267" s="89"/>
      <c r="TZJ267" s="87"/>
      <c r="TZK267" s="87"/>
      <c r="TZL267" s="88"/>
      <c r="TZM267" s="80"/>
      <c r="TZN267" s="87"/>
      <c r="TZO267" s="89"/>
      <c r="TZP267" s="89"/>
      <c r="TZQ267" s="90"/>
      <c r="TZR267" s="90"/>
      <c r="TZS267" s="89"/>
      <c r="TZT267" s="87"/>
      <c r="TZU267" s="87"/>
      <c r="TZV267" s="88"/>
      <c r="TZW267" s="80"/>
      <c r="TZX267" s="87"/>
      <c r="TZY267" s="89"/>
      <c r="TZZ267" s="89"/>
      <c r="UAA267" s="90"/>
      <c r="UAB267" s="90"/>
      <c r="UAC267" s="89"/>
      <c r="UAD267" s="87"/>
      <c r="UAE267" s="87"/>
      <c r="UAF267" s="88"/>
      <c r="UAG267" s="80"/>
      <c r="UAH267" s="87"/>
      <c r="UAI267" s="89"/>
      <c r="UAJ267" s="89"/>
      <c r="UAK267" s="90"/>
      <c r="UAL267" s="90"/>
      <c r="UAM267" s="89"/>
      <c r="UAN267" s="87"/>
      <c r="UAO267" s="87"/>
      <c r="UAP267" s="88"/>
      <c r="UAQ267" s="80"/>
      <c r="UAR267" s="87"/>
      <c r="UAS267" s="89"/>
      <c r="UAT267" s="89"/>
      <c r="UAU267" s="90"/>
      <c r="UAV267" s="90"/>
      <c r="UAW267" s="89"/>
      <c r="UAX267" s="87"/>
      <c r="UAY267" s="87"/>
      <c r="UAZ267" s="88"/>
      <c r="UBA267" s="80"/>
      <c r="UBB267" s="87"/>
      <c r="UBC267" s="89"/>
      <c r="UBD267" s="89"/>
      <c r="UBE267" s="90"/>
      <c r="UBF267" s="90"/>
      <c r="UBG267" s="89"/>
      <c r="UBH267" s="87"/>
      <c r="UBI267" s="87"/>
      <c r="UBJ267" s="88"/>
      <c r="UBK267" s="80"/>
      <c r="UBL267" s="87"/>
      <c r="UBM267" s="89"/>
      <c r="UBN267" s="89"/>
      <c r="UBO267" s="90"/>
      <c r="UBP267" s="90"/>
      <c r="UBQ267" s="89"/>
      <c r="UBR267" s="87"/>
      <c r="UBS267" s="87"/>
      <c r="UBT267" s="88"/>
      <c r="UBU267" s="80"/>
      <c r="UBV267" s="87"/>
      <c r="UBW267" s="89"/>
      <c r="UBX267" s="89"/>
      <c r="UBY267" s="90"/>
      <c r="UBZ267" s="90"/>
      <c r="UCA267" s="89"/>
      <c r="UCB267" s="87"/>
      <c r="UCC267" s="87"/>
      <c r="UCD267" s="88"/>
      <c r="UCE267" s="80"/>
      <c r="UCF267" s="87"/>
      <c r="UCG267" s="89"/>
      <c r="UCH267" s="89"/>
      <c r="UCI267" s="90"/>
      <c r="UCJ267" s="90"/>
      <c r="UCK267" s="89"/>
      <c r="UCL267" s="87"/>
      <c r="UCM267" s="87"/>
      <c r="UCN267" s="88"/>
      <c r="UCO267" s="80"/>
      <c r="UCP267" s="87"/>
      <c r="UCQ267" s="89"/>
      <c r="UCR267" s="89"/>
      <c r="UCS267" s="90"/>
      <c r="UCT267" s="90"/>
      <c r="UCU267" s="89"/>
      <c r="UCV267" s="87"/>
      <c r="UCW267" s="87"/>
      <c r="UCX267" s="88"/>
      <c r="UCY267" s="80"/>
      <c r="UCZ267" s="87"/>
      <c r="UDA267" s="89"/>
      <c r="UDB267" s="89"/>
      <c r="UDC267" s="90"/>
      <c r="UDD267" s="90"/>
      <c r="UDE267" s="89"/>
      <c r="UDF267" s="87"/>
      <c r="UDG267" s="87"/>
      <c r="UDH267" s="88"/>
      <c r="UDI267" s="80"/>
      <c r="UDJ267" s="87"/>
      <c r="UDK267" s="89"/>
      <c r="UDL267" s="89"/>
      <c r="UDM267" s="90"/>
      <c r="UDN267" s="90"/>
      <c r="UDO267" s="89"/>
      <c r="UDP267" s="87"/>
      <c r="UDQ267" s="87"/>
      <c r="UDR267" s="88"/>
      <c r="UDS267" s="80"/>
      <c r="UDT267" s="87"/>
      <c r="UDU267" s="89"/>
      <c r="UDV267" s="89"/>
      <c r="UDW267" s="90"/>
      <c r="UDX267" s="90"/>
      <c r="UDY267" s="89"/>
      <c r="UDZ267" s="87"/>
      <c r="UEA267" s="87"/>
      <c r="UEB267" s="88"/>
      <c r="UEC267" s="80"/>
      <c r="UED267" s="87"/>
      <c r="UEE267" s="89"/>
      <c r="UEF267" s="89"/>
      <c r="UEG267" s="90"/>
      <c r="UEH267" s="90"/>
      <c r="UEI267" s="89"/>
      <c r="UEJ267" s="87"/>
      <c r="UEK267" s="87"/>
      <c r="UEL267" s="88"/>
      <c r="UEM267" s="80"/>
      <c r="UEN267" s="87"/>
      <c r="UEO267" s="89"/>
      <c r="UEP267" s="89"/>
      <c r="UEQ267" s="90"/>
      <c r="UER267" s="90"/>
      <c r="UES267" s="89"/>
      <c r="UET267" s="87"/>
      <c r="UEU267" s="87"/>
      <c r="UEV267" s="88"/>
      <c r="UEW267" s="80"/>
      <c r="UEX267" s="87"/>
      <c r="UEY267" s="89"/>
      <c r="UEZ267" s="89"/>
      <c r="UFA267" s="90"/>
      <c r="UFB267" s="90"/>
      <c r="UFC267" s="89"/>
      <c r="UFD267" s="87"/>
      <c r="UFE267" s="87"/>
      <c r="UFF267" s="88"/>
      <c r="UFG267" s="80"/>
      <c r="UFH267" s="87"/>
      <c r="UFI267" s="89"/>
      <c r="UFJ267" s="89"/>
      <c r="UFK267" s="90"/>
      <c r="UFL267" s="90"/>
      <c r="UFM267" s="89"/>
      <c r="UFN267" s="87"/>
      <c r="UFO267" s="87"/>
      <c r="UFP267" s="88"/>
      <c r="UFQ267" s="80"/>
      <c r="UFR267" s="87"/>
      <c r="UFS267" s="89"/>
      <c r="UFT267" s="89"/>
      <c r="UFU267" s="90"/>
      <c r="UFV267" s="90"/>
      <c r="UFW267" s="89"/>
      <c r="UFX267" s="87"/>
      <c r="UFY267" s="87"/>
      <c r="UFZ267" s="88"/>
      <c r="UGA267" s="80"/>
      <c r="UGB267" s="87"/>
      <c r="UGC267" s="89"/>
      <c r="UGD267" s="89"/>
      <c r="UGE267" s="90"/>
      <c r="UGF267" s="90"/>
      <c r="UGG267" s="89"/>
      <c r="UGH267" s="87"/>
      <c r="UGI267" s="87"/>
      <c r="UGJ267" s="88"/>
      <c r="UGK267" s="80"/>
      <c r="UGL267" s="87"/>
      <c r="UGM267" s="89"/>
      <c r="UGN267" s="89"/>
      <c r="UGO267" s="90"/>
      <c r="UGP267" s="90"/>
      <c r="UGQ267" s="89"/>
      <c r="UGR267" s="87"/>
      <c r="UGS267" s="87"/>
      <c r="UGT267" s="88"/>
      <c r="UGU267" s="80"/>
      <c r="UGV267" s="87"/>
      <c r="UGW267" s="89"/>
      <c r="UGX267" s="89"/>
      <c r="UGY267" s="90"/>
      <c r="UGZ267" s="90"/>
      <c r="UHA267" s="89"/>
      <c r="UHB267" s="87"/>
      <c r="UHC267" s="87"/>
      <c r="UHD267" s="88"/>
      <c r="UHE267" s="80"/>
      <c r="UHF267" s="87"/>
      <c r="UHG267" s="89"/>
      <c r="UHH267" s="89"/>
      <c r="UHI267" s="90"/>
      <c r="UHJ267" s="90"/>
      <c r="UHK267" s="89"/>
      <c r="UHL267" s="87"/>
      <c r="UHM267" s="87"/>
      <c r="UHN267" s="88"/>
      <c r="UHO267" s="80"/>
      <c r="UHP267" s="87"/>
      <c r="UHQ267" s="89"/>
      <c r="UHR267" s="89"/>
      <c r="UHS267" s="90"/>
      <c r="UHT267" s="90"/>
      <c r="UHU267" s="89"/>
      <c r="UHV267" s="87"/>
      <c r="UHW267" s="87"/>
      <c r="UHX267" s="88"/>
      <c r="UHY267" s="80"/>
      <c r="UHZ267" s="87"/>
      <c r="UIA267" s="89"/>
      <c r="UIB267" s="89"/>
      <c r="UIC267" s="90"/>
      <c r="UID267" s="90"/>
      <c r="UIE267" s="89"/>
      <c r="UIF267" s="87"/>
      <c r="UIG267" s="87"/>
      <c r="UIH267" s="88"/>
      <c r="UII267" s="80"/>
      <c r="UIJ267" s="87"/>
      <c r="UIK267" s="89"/>
      <c r="UIL267" s="89"/>
      <c r="UIM267" s="90"/>
      <c r="UIN267" s="90"/>
      <c r="UIO267" s="89"/>
      <c r="UIP267" s="87"/>
      <c r="UIQ267" s="87"/>
      <c r="UIR267" s="88"/>
      <c r="UIS267" s="80"/>
      <c r="UIT267" s="87"/>
      <c r="UIU267" s="89"/>
      <c r="UIV267" s="89"/>
      <c r="UIW267" s="90"/>
      <c r="UIX267" s="90"/>
      <c r="UIY267" s="89"/>
      <c r="UIZ267" s="87"/>
      <c r="UJA267" s="87"/>
      <c r="UJB267" s="88"/>
      <c r="UJC267" s="80"/>
      <c r="UJD267" s="87"/>
      <c r="UJE267" s="89"/>
      <c r="UJF267" s="89"/>
      <c r="UJG267" s="90"/>
      <c r="UJH267" s="90"/>
      <c r="UJI267" s="89"/>
      <c r="UJJ267" s="87"/>
      <c r="UJK267" s="87"/>
      <c r="UJL267" s="88"/>
      <c r="UJM267" s="80"/>
      <c r="UJN267" s="87"/>
      <c r="UJO267" s="89"/>
      <c r="UJP267" s="89"/>
      <c r="UJQ267" s="90"/>
      <c r="UJR267" s="90"/>
      <c r="UJS267" s="89"/>
      <c r="UJT267" s="87"/>
      <c r="UJU267" s="87"/>
      <c r="UJV267" s="88"/>
      <c r="UJW267" s="80"/>
      <c r="UJX267" s="87"/>
      <c r="UJY267" s="89"/>
      <c r="UJZ267" s="89"/>
      <c r="UKA267" s="90"/>
      <c r="UKB267" s="90"/>
      <c r="UKC267" s="89"/>
      <c r="UKD267" s="87"/>
      <c r="UKE267" s="87"/>
      <c r="UKF267" s="88"/>
      <c r="UKG267" s="80"/>
      <c r="UKH267" s="87"/>
      <c r="UKI267" s="89"/>
      <c r="UKJ267" s="89"/>
      <c r="UKK267" s="90"/>
      <c r="UKL267" s="90"/>
      <c r="UKM267" s="89"/>
      <c r="UKN267" s="87"/>
      <c r="UKO267" s="87"/>
      <c r="UKP267" s="88"/>
      <c r="UKQ267" s="80"/>
      <c r="UKR267" s="87"/>
      <c r="UKS267" s="89"/>
      <c r="UKT267" s="89"/>
      <c r="UKU267" s="90"/>
      <c r="UKV267" s="90"/>
      <c r="UKW267" s="89"/>
      <c r="UKX267" s="87"/>
      <c r="UKY267" s="87"/>
      <c r="UKZ267" s="88"/>
      <c r="ULA267" s="80"/>
      <c r="ULB267" s="87"/>
      <c r="ULC267" s="89"/>
      <c r="ULD267" s="89"/>
      <c r="ULE267" s="90"/>
      <c r="ULF267" s="90"/>
      <c r="ULG267" s="89"/>
      <c r="ULH267" s="87"/>
      <c r="ULI267" s="87"/>
      <c r="ULJ267" s="88"/>
      <c r="ULK267" s="80"/>
      <c r="ULL267" s="87"/>
      <c r="ULM267" s="89"/>
      <c r="ULN267" s="89"/>
      <c r="ULO267" s="90"/>
      <c r="ULP267" s="90"/>
      <c r="ULQ267" s="89"/>
      <c r="ULR267" s="87"/>
      <c r="ULS267" s="87"/>
      <c r="ULT267" s="88"/>
      <c r="ULU267" s="80"/>
      <c r="ULV267" s="87"/>
      <c r="ULW267" s="89"/>
      <c r="ULX267" s="89"/>
      <c r="ULY267" s="90"/>
      <c r="ULZ267" s="90"/>
      <c r="UMA267" s="89"/>
      <c r="UMB267" s="87"/>
      <c r="UMC267" s="87"/>
      <c r="UMD267" s="88"/>
      <c r="UME267" s="80"/>
      <c r="UMF267" s="87"/>
      <c r="UMG267" s="89"/>
      <c r="UMH267" s="89"/>
      <c r="UMI267" s="90"/>
      <c r="UMJ267" s="90"/>
      <c r="UMK267" s="89"/>
      <c r="UML267" s="87"/>
      <c r="UMM267" s="87"/>
      <c r="UMN267" s="88"/>
      <c r="UMO267" s="80"/>
      <c r="UMP267" s="87"/>
      <c r="UMQ267" s="89"/>
      <c r="UMR267" s="89"/>
      <c r="UMS267" s="90"/>
      <c r="UMT267" s="90"/>
      <c r="UMU267" s="89"/>
      <c r="UMV267" s="87"/>
      <c r="UMW267" s="87"/>
      <c r="UMX267" s="88"/>
      <c r="UMY267" s="80"/>
      <c r="UMZ267" s="87"/>
      <c r="UNA267" s="89"/>
      <c r="UNB267" s="89"/>
      <c r="UNC267" s="90"/>
      <c r="UND267" s="90"/>
      <c r="UNE267" s="89"/>
      <c r="UNF267" s="87"/>
      <c r="UNG267" s="87"/>
      <c r="UNH267" s="88"/>
      <c r="UNI267" s="80"/>
      <c r="UNJ267" s="87"/>
      <c r="UNK267" s="89"/>
      <c r="UNL267" s="89"/>
      <c r="UNM267" s="90"/>
      <c r="UNN267" s="90"/>
      <c r="UNO267" s="89"/>
      <c r="UNP267" s="87"/>
      <c r="UNQ267" s="87"/>
      <c r="UNR267" s="88"/>
      <c r="UNS267" s="80"/>
      <c r="UNT267" s="87"/>
      <c r="UNU267" s="89"/>
      <c r="UNV267" s="89"/>
      <c r="UNW267" s="90"/>
      <c r="UNX267" s="90"/>
      <c r="UNY267" s="89"/>
      <c r="UNZ267" s="87"/>
      <c r="UOA267" s="87"/>
      <c r="UOB267" s="88"/>
      <c r="UOC267" s="80"/>
      <c r="UOD267" s="87"/>
      <c r="UOE267" s="89"/>
      <c r="UOF267" s="89"/>
      <c r="UOG267" s="90"/>
      <c r="UOH267" s="90"/>
      <c r="UOI267" s="89"/>
      <c r="UOJ267" s="87"/>
      <c r="UOK267" s="87"/>
      <c r="UOL267" s="88"/>
      <c r="UOM267" s="80"/>
      <c r="UON267" s="87"/>
      <c r="UOO267" s="89"/>
      <c r="UOP267" s="89"/>
      <c r="UOQ267" s="90"/>
      <c r="UOR267" s="90"/>
      <c r="UOS267" s="89"/>
      <c r="UOT267" s="87"/>
      <c r="UOU267" s="87"/>
      <c r="UOV267" s="88"/>
      <c r="UOW267" s="80"/>
      <c r="UOX267" s="87"/>
      <c r="UOY267" s="89"/>
      <c r="UOZ267" s="89"/>
      <c r="UPA267" s="90"/>
      <c r="UPB267" s="90"/>
      <c r="UPC267" s="89"/>
      <c r="UPD267" s="87"/>
      <c r="UPE267" s="87"/>
      <c r="UPF267" s="88"/>
      <c r="UPG267" s="80"/>
      <c r="UPH267" s="87"/>
      <c r="UPI267" s="89"/>
      <c r="UPJ267" s="89"/>
      <c r="UPK267" s="90"/>
      <c r="UPL267" s="90"/>
      <c r="UPM267" s="89"/>
      <c r="UPN267" s="87"/>
      <c r="UPO267" s="87"/>
      <c r="UPP267" s="88"/>
      <c r="UPQ267" s="80"/>
      <c r="UPR267" s="87"/>
      <c r="UPS267" s="89"/>
      <c r="UPT267" s="89"/>
      <c r="UPU267" s="90"/>
      <c r="UPV267" s="90"/>
      <c r="UPW267" s="89"/>
      <c r="UPX267" s="87"/>
      <c r="UPY267" s="87"/>
      <c r="UPZ267" s="88"/>
      <c r="UQA267" s="80"/>
      <c r="UQB267" s="87"/>
      <c r="UQC267" s="89"/>
      <c r="UQD267" s="89"/>
      <c r="UQE267" s="90"/>
      <c r="UQF267" s="90"/>
      <c r="UQG267" s="89"/>
      <c r="UQH267" s="87"/>
      <c r="UQI267" s="87"/>
      <c r="UQJ267" s="88"/>
      <c r="UQK267" s="80"/>
      <c r="UQL267" s="87"/>
      <c r="UQM267" s="89"/>
      <c r="UQN267" s="89"/>
      <c r="UQO267" s="90"/>
      <c r="UQP267" s="90"/>
      <c r="UQQ267" s="89"/>
      <c r="UQR267" s="87"/>
      <c r="UQS267" s="87"/>
      <c r="UQT267" s="88"/>
      <c r="UQU267" s="80"/>
      <c r="UQV267" s="87"/>
      <c r="UQW267" s="89"/>
      <c r="UQX267" s="89"/>
      <c r="UQY267" s="90"/>
      <c r="UQZ267" s="90"/>
      <c r="URA267" s="89"/>
      <c r="URB267" s="87"/>
      <c r="URC267" s="87"/>
      <c r="URD267" s="88"/>
      <c r="URE267" s="80"/>
      <c r="URF267" s="87"/>
      <c r="URG267" s="89"/>
      <c r="URH267" s="89"/>
      <c r="URI267" s="90"/>
      <c r="URJ267" s="90"/>
      <c r="URK267" s="89"/>
      <c r="URL267" s="87"/>
      <c r="URM267" s="87"/>
      <c r="URN267" s="88"/>
      <c r="URO267" s="80"/>
      <c r="URP267" s="87"/>
      <c r="URQ267" s="89"/>
      <c r="URR267" s="89"/>
      <c r="URS267" s="90"/>
      <c r="URT267" s="90"/>
      <c r="URU267" s="89"/>
      <c r="URV267" s="87"/>
      <c r="URW267" s="87"/>
      <c r="URX267" s="88"/>
      <c r="URY267" s="80"/>
      <c r="URZ267" s="87"/>
      <c r="USA267" s="89"/>
      <c r="USB267" s="89"/>
      <c r="USC267" s="90"/>
      <c r="USD267" s="90"/>
      <c r="USE267" s="89"/>
      <c r="USF267" s="87"/>
      <c r="USG267" s="87"/>
      <c r="USH267" s="88"/>
      <c r="USI267" s="80"/>
      <c r="USJ267" s="87"/>
      <c r="USK267" s="89"/>
      <c r="USL267" s="89"/>
      <c r="USM267" s="90"/>
      <c r="USN267" s="90"/>
      <c r="USO267" s="89"/>
      <c r="USP267" s="87"/>
      <c r="USQ267" s="87"/>
      <c r="USR267" s="88"/>
      <c r="USS267" s="80"/>
      <c r="UST267" s="87"/>
      <c r="USU267" s="89"/>
      <c r="USV267" s="89"/>
      <c r="USW267" s="90"/>
      <c r="USX267" s="90"/>
      <c r="USY267" s="89"/>
      <c r="USZ267" s="87"/>
      <c r="UTA267" s="87"/>
      <c r="UTB267" s="88"/>
      <c r="UTC267" s="80"/>
      <c r="UTD267" s="87"/>
      <c r="UTE267" s="89"/>
      <c r="UTF267" s="89"/>
      <c r="UTG267" s="90"/>
      <c r="UTH267" s="90"/>
      <c r="UTI267" s="89"/>
      <c r="UTJ267" s="87"/>
      <c r="UTK267" s="87"/>
      <c r="UTL267" s="88"/>
      <c r="UTM267" s="80"/>
      <c r="UTN267" s="87"/>
      <c r="UTO267" s="89"/>
      <c r="UTP267" s="89"/>
      <c r="UTQ267" s="90"/>
      <c r="UTR267" s="90"/>
      <c r="UTS267" s="89"/>
      <c r="UTT267" s="87"/>
      <c r="UTU267" s="87"/>
      <c r="UTV267" s="88"/>
      <c r="UTW267" s="80"/>
      <c r="UTX267" s="87"/>
      <c r="UTY267" s="89"/>
      <c r="UTZ267" s="89"/>
      <c r="UUA267" s="90"/>
      <c r="UUB267" s="90"/>
      <c r="UUC267" s="89"/>
      <c r="UUD267" s="87"/>
      <c r="UUE267" s="87"/>
      <c r="UUF267" s="88"/>
      <c r="UUG267" s="80"/>
      <c r="UUH267" s="87"/>
      <c r="UUI267" s="89"/>
      <c r="UUJ267" s="89"/>
      <c r="UUK267" s="90"/>
      <c r="UUL267" s="90"/>
      <c r="UUM267" s="89"/>
      <c r="UUN267" s="87"/>
      <c r="UUO267" s="87"/>
      <c r="UUP267" s="88"/>
      <c r="UUQ267" s="80"/>
      <c r="UUR267" s="87"/>
      <c r="UUS267" s="89"/>
      <c r="UUT267" s="89"/>
      <c r="UUU267" s="90"/>
      <c r="UUV267" s="90"/>
      <c r="UUW267" s="89"/>
      <c r="UUX267" s="87"/>
      <c r="UUY267" s="87"/>
      <c r="UUZ267" s="88"/>
      <c r="UVA267" s="80"/>
      <c r="UVB267" s="87"/>
      <c r="UVC267" s="89"/>
      <c r="UVD267" s="89"/>
      <c r="UVE267" s="90"/>
      <c r="UVF267" s="90"/>
      <c r="UVG267" s="89"/>
      <c r="UVH267" s="87"/>
      <c r="UVI267" s="87"/>
      <c r="UVJ267" s="88"/>
      <c r="UVK267" s="80"/>
      <c r="UVL267" s="87"/>
      <c r="UVM267" s="89"/>
      <c r="UVN267" s="89"/>
      <c r="UVO267" s="90"/>
      <c r="UVP267" s="90"/>
      <c r="UVQ267" s="89"/>
      <c r="UVR267" s="87"/>
      <c r="UVS267" s="87"/>
      <c r="UVT267" s="88"/>
      <c r="UVU267" s="80"/>
      <c r="UVV267" s="87"/>
      <c r="UVW267" s="89"/>
      <c r="UVX267" s="89"/>
      <c r="UVY267" s="90"/>
      <c r="UVZ267" s="90"/>
      <c r="UWA267" s="89"/>
      <c r="UWB267" s="87"/>
      <c r="UWC267" s="87"/>
      <c r="UWD267" s="88"/>
      <c r="UWE267" s="80"/>
      <c r="UWF267" s="87"/>
      <c r="UWG267" s="89"/>
      <c r="UWH267" s="89"/>
      <c r="UWI267" s="90"/>
      <c r="UWJ267" s="90"/>
      <c r="UWK267" s="89"/>
      <c r="UWL267" s="87"/>
      <c r="UWM267" s="87"/>
      <c r="UWN267" s="88"/>
      <c r="UWO267" s="80"/>
      <c r="UWP267" s="87"/>
      <c r="UWQ267" s="89"/>
      <c r="UWR267" s="89"/>
      <c r="UWS267" s="90"/>
      <c r="UWT267" s="90"/>
      <c r="UWU267" s="89"/>
      <c r="UWV267" s="87"/>
      <c r="UWW267" s="87"/>
      <c r="UWX267" s="88"/>
      <c r="UWY267" s="80"/>
      <c r="UWZ267" s="87"/>
      <c r="UXA267" s="89"/>
      <c r="UXB267" s="89"/>
      <c r="UXC267" s="90"/>
      <c r="UXD267" s="90"/>
      <c r="UXE267" s="89"/>
      <c r="UXF267" s="87"/>
      <c r="UXG267" s="87"/>
      <c r="UXH267" s="88"/>
      <c r="UXI267" s="80"/>
      <c r="UXJ267" s="87"/>
      <c r="UXK267" s="89"/>
      <c r="UXL267" s="89"/>
      <c r="UXM267" s="90"/>
      <c r="UXN267" s="90"/>
      <c r="UXO267" s="89"/>
      <c r="UXP267" s="87"/>
      <c r="UXQ267" s="87"/>
      <c r="UXR267" s="88"/>
      <c r="UXS267" s="80"/>
      <c r="UXT267" s="87"/>
      <c r="UXU267" s="89"/>
      <c r="UXV267" s="89"/>
      <c r="UXW267" s="90"/>
      <c r="UXX267" s="90"/>
      <c r="UXY267" s="89"/>
      <c r="UXZ267" s="87"/>
      <c r="UYA267" s="87"/>
      <c r="UYB267" s="88"/>
      <c r="UYC267" s="80"/>
      <c r="UYD267" s="87"/>
      <c r="UYE267" s="89"/>
      <c r="UYF267" s="89"/>
      <c r="UYG267" s="90"/>
      <c r="UYH267" s="90"/>
      <c r="UYI267" s="89"/>
      <c r="UYJ267" s="87"/>
      <c r="UYK267" s="87"/>
      <c r="UYL267" s="88"/>
      <c r="UYM267" s="80"/>
      <c r="UYN267" s="87"/>
      <c r="UYO267" s="89"/>
      <c r="UYP267" s="89"/>
      <c r="UYQ267" s="90"/>
      <c r="UYR267" s="90"/>
      <c r="UYS267" s="89"/>
      <c r="UYT267" s="87"/>
      <c r="UYU267" s="87"/>
      <c r="UYV267" s="88"/>
      <c r="UYW267" s="80"/>
      <c r="UYX267" s="87"/>
      <c r="UYY267" s="89"/>
      <c r="UYZ267" s="89"/>
      <c r="UZA267" s="90"/>
      <c r="UZB267" s="90"/>
      <c r="UZC267" s="89"/>
      <c r="UZD267" s="87"/>
      <c r="UZE267" s="87"/>
      <c r="UZF267" s="88"/>
      <c r="UZG267" s="80"/>
      <c r="UZH267" s="87"/>
      <c r="UZI267" s="89"/>
      <c r="UZJ267" s="89"/>
      <c r="UZK267" s="90"/>
      <c r="UZL267" s="90"/>
      <c r="UZM267" s="89"/>
      <c r="UZN267" s="87"/>
      <c r="UZO267" s="87"/>
      <c r="UZP267" s="88"/>
      <c r="UZQ267" s="80"/>
      <c r="UZR267" s="87"/>
      <c r="UZS267" s="89"/>
      <c r="UZT267" s="89"/>
      <c r="UZU267" s="90"/>
      <c r="UZV267" s="90"/>
      <c r="UZW267" s="89"/>
      <c r="UZX267" s="87"/>
      <c r="UZY267" s="87"/>
      <c r="UZZ267" s="88"/>
      <c r="VAA267" s="80"/>
      <c r="VAB267" s="87"/>
      <c r="VAC267" s="89"/>
      <c r="VAD267" s="89"/>
      <c r="VAE267" s="90"/>
      <c r="VAF267" s="90"/>
      <c r="VAG267" s="89"/>
      <c r="VAH267" s="87"/>
      <c r="VAI267" s="87"/>
      <c r="VAJ267" s="88"/>
      <c r="VAK267" s="80"/>
      <c r="VAL267" s="87"/>
      <c r="VAM267" s="89"/>
      <c r="VAN267" s="89"/>
      <c r="VAO267" s="90"/>
      <c r="VAP267" s="90"/>
      <c r="VAQ267" s="89"/>
      <c r="VAR267" s="87"/>
      <c r="VAS267" s="87"/>
      <c r="VAT267" s="88"/>
      <c r="VAU267" s="80"/>
      <c r="VAV267" s="87"/>
      <c r="VAW267" s="89"/>
      <c r="VAX267" s="89"/>
      <c r="VAY267" s="90"/>
      <c r="VAZ267" s="90"/>
      <c r="VBA267" s="89"/>
      <c r="VBB267" s="87"/>
      <c r="VBC267" s="87"/>
      <c r="VBD267" s="88"/>
      <c r="VBE267" s="80"/>
      <c r="VBF267" s="87"/>
      <c r="VBG267" s="89"/>
      <c r="VBH267" s="89"/>
      <c r="VBI267" s="90"/>
      <c r="VBJ267" s="90"/>
      <c r="VBK267" s="89"/>
      <c r="VBL267" s="87"/>
      <c r="VBM267" s="87"/>
      <c r="VBN267" s="88"/>
      <c r="VBO267" s="80"/>
      <c r="VBP267" s="87"/>
      <c r="VBQ267" s="89"/>
      <c r="VBR267" s="89"/>
      <c r="VBS267" s="90"/>
      <c r="VBT267" s="90"/>
      <c r="VBU267" s="89"/>
      <c r="VBV267" s="87"/>
      <c r="VBW267" s="87"/>
      <c r="VBX267" s="88"/>
      <c r="VBY267" s="80"/>
      <c r="VBZ267" s="87"/>
      <c r="VCA267" s="89"/>
      <c r="VCB267" s="89"/>
      <c r="VCC267" s="90"/>
      <c r="VCD267" s="90"/>
      <c r="VCE267" s="89"/>
      <c r="VCF267" s="87"/>
      <c r="VCG267" s="87"/>
      <c r="VCH267" s="88"/>
      <c r="VCI267" s="80"/>
      <c r="VCJ267" s="87"/>
      <c r="VCK267" s="89"/>
      <c r="VCL267" s="89"/>
      <c r="VCM267" s="90"/>
      <c r="VCN267" s="90"/>
      <c r="VCO267" s="89"/>
      <c r="VCP267" s="87"/>
      <c r="VCQ267" s="87"/>
      <c r="VCR267" s="88"/>
      <c r="VCS267" s="80"/>
      <c r="VCT267" s="87"/>
      <c r="VCU267" s="89"/>
      <c r="VCV267" s="89"/>
      <c r="VCW267" s="90"/>
      <c r="VCX267" s="90"/>
      <c r="VCY267" s="89"/>
      <c r="VCZ267" s="87"/>
      <c r="VDA267" s="87"/>
      <c r="VDB267" s="88"/>
      <c r="VDC267" s="80"/>
      <c r="VDD267" s="87"/>
      <c r="VDE267" s="89"/>
      <c r="VDF267" s="89"/>
      <c r="VDG267" s="90"/>
      <c r="VDH267" s="90"/>
      <c r="VDI267" s="89"/>
      <c r="VDJ267" s="87"/>
      <c r="VDK267" s="87"/>
      <c r="VDL267" s="88"/>
      <c r="VDM267" s="80"/>
      <c r="VDN267" s="87"/>
      <c r="VDO267" s="89"/>
      <c r="VDP267" s="89"/>
      <c r="VDQ267" s="90"/>
      <c r="VDR267" s="90"/>
      <c r="VDS267" s="89"/>
      <c r="VDT267" s="87"/>
      <c r="VDU267" s="87"/>
      <c r="VDV267" s="88"/>
      <c r="VDW267" s="80"/>
      <c r="VDX267" s="87"/>
      <c r="VDY267" s="89"/>
      <c r="VDZ267" s="89"/>
      <c r="VEA267" s="90"/>
      <c r="VEB267" s="90"/>
      <c r="VEC267" s="89"/>
      <c r="VED267" s="87"/>
      <c r="VEE267" s="87"/>
      <c r="VEF267" s="88"/>
      <c r="VEG267" s="80"/>
      <c r="VEH267" s="87"/>
      <c r="VEI267" s="89"/>
      <c r="VEJ267" s="89"/>
      <c r="VEK267" s="90"/>
      <c r="VEL267" s="90"/>
      <c r="VEM267" s="89"/>
      <c r="VEN267" s="87"/>
      <c r="VEO267" s="87"/>
      <c r="VEP267" s="88"/>
      <c r="VEQ267" s="80"/>
      <c r="VER267" s="87"/>
      <c r="VES267" s="89"/>
      <c r="VET267" s="89"/>
      <c r="VEU267" s="90"/>
      <c r="VEV267" s="90"/>
      <c r="VEW267" s="89"/>
      <c r="VEX267" s="87"/>
      <c r="VEY267" s="87"/>
      <c r="VEZ267" s="88"/>
      <c r="VFA267" s="80"/>
      <c r="VFB267" s="87"/>
      <c r="VFC267" s="89"/>
      <c r="VFD267" s="89"/>
      <c r="VFE267" s="90"/>
      <c r="VFF267" s="90"/>
      <c r="VFG267" s="89"/>
      <c r="VFH267" s="87"/>
      <c r="VFI267" s="87"/>
      <c r="VFJ267" s="88"/>
      <c r="VFK267" s="80"/>
      <c r="VFL267" s="87"/>
      <c r="VFM267" s="89"/>
      <c r="VFN267" s="89"/>
      <c r="VFO267" s="90"/>
      <c r="VFP267" s="90"/>
      <c r="VFQ267" s="89"/>
      <c r="VFR267" s="87"/>
      <c r="VFS267" s="87"/>
      <c r="VFT267" s="88"/>
      <c r="VFU267" s="80"/>
      <c r="VFV267" s="87"/>
      <c r="VFW267" s="89"/>
      <c r="VFX267" s="89"/>
      <c r="VFY267" s="90"/>
      <c r="VFZ267" s="90"/>
      <c r="VGA267" s="89"/>
      <c r="VGB267" s="87"/>
      <c r="VGC267" s="87"/>
      <c r="VGD267" s="88"/>
      <c r="VGE267" s="80"/>
      <c r="VGF267" s="87"/>
      <c r="VGG267" s="89"/>
      <c r="VGH267" s="89"/>
      <c r="VGI267" s="90"/>
      <c r="VGJ267" s="90"/>
      <c r="VGK267" s="89"/>
      <c r="VGL267" s="87"/>
      <c r="VGM267" s="87"/>
      <c r="VGN267" s="88"/>
      <c r="VGO267" s="80"/>
      <c r="VGP267" s="87"/>
      <c r="VGQ267" s="89"/>
      <c r="VGR267" s="89"/>
      <c r="VGS267" s="90"/>
      <c r="VGT267" s="90"/>
      <c r="VGU267" s="89"/>
      <c r="VGV267" s="87"/>
      <c r="VGW267" s="87"/>
      <c r="VGX267" s="88"/>
      <c r="VGY267" s="80"/>
      <c r="VGZ267" s="87"/>
      <c r="VHA267" s="89"/>
      <c r="VHB267" s="89"/>
      <c r="VHC267" s="90"/>
      <c r="VHD267" s="90"/>
      <c r="VHE267" s="89"/>
      <c r="VHF267" s="87"/>
      <c r="VHG267" s="87"/>
      <c r="VHH267" s="88"/>
      <c r="VHI267" s="80"/>
      <c r="VHJ267" s="87"/>
      <c r="VHK267" s="89"/>
      <c r="VHL267" s="89"/>
      <c r="VHM267" s="90"/>
      <c r="VHN267" s="90"/>
      <c r="VHO267" s="89"/>
      <c r="VHP267" s="87"/>
      <c r="VHQ267" s="87"/>
      <c r="VHR267" s="88"/>
      <c r="VHS267" s="80"/>
      <c r="VHT267" s="87"/>
      <c r="VHU267" s="89"/>
      <c r="VHV267" s="89"/>
      <c r="VHW267" s="90"/>
      <c r="VHX267" s="90"/>
      <c r="VHY267" s="89"/>
      <c r="VHZ267" s="87"/>
      <c r="VIA267" s="87"/>
      <c r="VIB267" s="88"/>
      <c r="VIC267" s="80"/>
      <c r="VID267" s="87"/>
      <c r="VIE267" s="89"/>
      <c r="VIF267" s="89"/>
      <c r="VIG267" s="90"/>
      <c r="VIH267" s="90"/>
      <c r="VII267" s="89"/>
      <c r="VIJ267" s="87"/>
      <c r="VIK267" s="87"/>
      <c r="VIL267" s="88"/>
      <c r="VIM267" s="80"/>
      <c r="VIN267" s="87"/>
      <c r="VIO267" s="89"/>
      <c r="VIP267" s="89"/>
      <c r="VIQ267" s="90"/>
      <c r="VIR267" s="90"/>
      <c r="VIS267" s="89"/>
      <c r="VIT267" s="87"/>
      <c r="VIU267" s="87"/>
      <c r="VIV267" s="88"/>
      <c r="VIW267" s="80"/>
      <c r="VIX267" s="87"/>
      <c r="VIY267" s="89"/>
      <c r="VIZ267" s="89"/>
      <c r="VJA267" s="90"/>
      <c r="VJB267" s="90"/>
      <c r="VJC267" s="89"/>
      <c r="VJD267" s="87"/>
      <c r="VJE267" s="87"/>
      <c r="VJF267" s="88"/>
      <c r="VJG267" s="80"/>
      <c r="VJH267" s="87"/>
      <c r="VJI267" s="89"/>
      <c r="VJJ267" s="89"/>
      <c r="VJK267" s="90"/>
      <c r="VJL267" s="90"/>
      <c r="VJM267" s="89"/>
      <c r="VJN267" s="87"/>
      <c r="VJO267" s="87"/>
      <c r="VJP267" s="88"/>
      <c r="VJQ267" s="80"/>
      <c r="VJR267" s="87"/>
      <c r="VJS267" s="89"/>
      <c r="VJT267" s="89"/>
      <c r="VJU267" s="90"/>
      <c r="VJV267" s="90"/>
      <c r="VJW267" s="89"/>
      <c r="VJX267" s="87"/>
      <c r="VJY267" s="87"/>
      <c r="VJZ267" s="88"/>
      <c r="VKA267" s="80"/>
      <c r="VKB267" s="87"/>
      <c r="VKC267" s="89"/>
      <c r="VKD267" s="89"/>
      <c r="VKE267" s="90"/>
      <c r="VKF267" s="90"/>
      <c r="VKG267" s="89"/>
      <c r="VKH267" s="87"/>
      <c r="VKI267" s="87"/>
      <c r="VKJ267" s="88"/>
      <c r="VKK267" s="80"/>
      <c r="VKL267" s="87"/>
      <c r="VKM267" s="89"/>
      <c r="VKN267" s="89"/>
      <c r="VKO267" s="90"/>
      <c r="VKP267" s="90"/>
      <c r="VKQ267" s="89"/>
      <c r="VKR267" s="87"/>
      <c r="VKS267" s="87"/>
      <c r="VKT267" s="88"/>
      <c r="VKU267" s="80"/>
      <c r="VKV267" s="87"/>
      <c r="VKW267" s="89"/>
      <c r="VKX267" s="89"/>
      <c r="VKY267" s="90"/>
      <c r="VKZ267" s="90"/>
      <c r="VLA267" s="89"/>
      <c r="VLB267" s="87"/>
      <c r="VLC267" s="87"/>
      <c r="VLD267" s="88"/>
      <c r="VLE267" s="80"/>
      <c r="VLF267" s="87"/>
      <c r="VLG267" s="89"/>
      <c r="VLH267" s="89"/>
      <c r="VLI267" s="90"/>
      <c r="VLJ267" s="90"/>
      <c r="VLK267" s="89"/>
      <c r="VLL267" s="87"/>
      <c r="VLM267" s="87"/>
      <c r="VLN267" s="88"/>
      <c r="VLO267" s="80"/>
      <c r="VLP267" s="87"/>
      <c r="VLQ267" s="89"/>
      <c r="VLR267" s="89"/>
      <c r="VLS267" s="90"/>
      <c r="VLT267" s="90"/>
      <c r="VLU267" s="89"/>
      <c r="VLV267" s="87"/>
      <c r="VLW267" s="87"/>
      <c r="VLX267" s="88"/>
      <c r="VLY267" s="80"/>
      <c r="VLZ267" s="87"/>
      <c r="VMA267" s="89"/>
      <c r="VMB267" s="89"/>
      <c r="VMC267" s="90"/>
      <c r="VMD267" s="90"/>
      <c r="VME267" s="89"/>
      <c r="VMF267" s="87"/>
      <c r="VMG267" s="87"/>
      <c r="VMH267" s="88"/>
      <c r="VMI267" s="80"/>
      <c r="VMJ267" s="87"/>
      <c r="VMK267" s="89"/>
      <c r="VML267" s="89"/>
      <c r="VMM267" s="90"/>
      <c r="VMN267" s="90"/>
      <c r="VMO267" s="89"/>
      <c r="VMP267" s="87"/>
      <c r="VMQ267" s="87"/>
      <c r="VMR267" s="88"/>
      <c r="VMS267" s="80"/>
      <c r="VMT267" s="87"/>
      <c r="VMU267" s="89"/>
      <c r="VMV267" s="89"/>
      <c r="VMW267" s="90"/>
      <c r="VMX267" s="90"/>
      <c r="VMY267" s="89"/>
      <c r="VMZ267" s="87"/>
      <c r="VNA267" s="87"/>
      <c r="VNB267" s="88"/>
      <c r="VNC267" s="80"/>
      <c r="VND267" s="87"/>
      <c r="VNE267" s="89"/>
      <c r="VNF267" s="89"/>
      <c r="VNG267" s="90"/>
      <c r="VNH267" s="90"/>
      <c r="VNI267" s="89"/>
      <c r="VNJ267" s="87"/>
      <c r="VNK267" s="87"/>
      <c r="VNL267" s="88"/>
      <c r="VNM267" s="80"/>
      <c r="VNN267" s="87"/>
      <c r="VNO267" s="89"/>
      <c r="VNP267" s="89"/>
      <c r="VNQ267" s="90"/>
      <c r="VNR267" s="90"/>
      <c r="VNS267" s="89"/>
      <c r="VNT267" s="87"/>
      <c r="VNU267" s="87"/>
      <c r="VNV267" s="88"/>
      <c r="VNW267" s="80"/>
      <c r="VNX267" s="87"/>
      <c r="VNY267" s="89"/>
      <c r="VNZ267" s="89"/>
      <c r="VOA267" s="90"/>
      <c r="VOB267" s="90"/>
      <c r="VOC267" s="89"/>
      <c r="VOD267" s="87"/>
      <c r="VOE267" s="87"/>
      <c r="VOF267" s="88"/>
      <c r="VOG267" s="80"/>
      <c r="VOH267" s="87"/>
      <c r="VOI267" s="89"/>
      <c r="VOJ267" s="89"/>
      <c r="VOK267" s="90"/>
      <c r="VOL267" s="90"/>
      <c r="VOM267" s="89"/>
      <c r="VON267" s="87"/>
      <c r="VOO267" s="87"/>
      <c r="VOP267" s="88"/>
      <c r="VOQ267" s="80"/>
      <c r="VOR267" s="87"/>
      <c r="VOS267" s="89"/>
      <c r="VOT267" s="89"/>
      <c r="VOU267" s="90"/>
      <c r="VOV267" s="90"/>
      <c r="VOW267" s="89"/>
      <c r="VOX267" s="87"/>
      <c r="VOY267" s="87"/>
      <c r="VOZ267" s="88"/>
      <c r="VPA267" s="80"/>
      <c r="VPB267" s="87"/>
      <c r="VPC267" s="89"/>
      <c r="VPD267" s="89"/>
      <c r="VPE267" s="90"/>
      <c r="VPF267" s="90"/>
      <c r="VPG267" s="89"/>
      <c r="VPH267" s="87"/>
      <c r="VPI267" s="87"/>
      <c r="VPJ267" s="88"/>
      <c r="VPK267" s="80"/>
      <c r="VPL267" s="87"/>
      <c r="VPM267" s="89"/>
      <c r="VPN267" s="89"/>
      <c r="VPO267" s="90"/>
      <c r="VPP267" s="90"/>
      <c r="VPQ267" s="89"/>
      <c r="VPR267" s="87"/>
      <c r="VPS267" s="87"/>
      <c r="VPT267" s="88"/>
      <c r="VPU267" s="80"/>
      <c r="VPV267" s="87"/>
      <c r="VPW267" s="89"/>
      <c r="VPX267" s="89"/>
      <c r="VPY267" s="90"/>
      <c r="VPZ267" s="90"/>
      <c r="VQA267" s="89"/>
      <c r="VQB267" s="87"/>
      <c r="VQC267" s="87"/>
      <c r="VQD267" s="88"/>
      <c r="VQE267" s="80"/>
      <c r="VQF267" s="87"/>
      <c r="VQG267" s="89"/>
      <c r="VQH267" s="89"/>
      <c r="VQI267" s="90"/>
      <c r="VQJ267" s="90"/>
      <c r="VQK267" s="89"/>
      <c r="VQL267" s="87"/>
      <c r="VQM267" s="87"/>
      <c r="VQN267" s="88"/>
      <c r="VQO267" s="80"/>
      <c r="VQP267" s="87"/>
      <c r="VQQ267" s="89"/>
      <c r="VQR267" s="89"/>
      <c r="VQS267" s="90"/>
      <c r="VQT267" s="90"/>
      <c r="VQU267" s="89"/>
      <c r="VQV267" s="87"/>
      <c r="VQW267" s="87"/>
      <c r="VQX267" s="88"/>
      <c r="VQY267" s="80"/>
      <c r="VQZ267" s="87"/>
      <c r="VRA267" s="89"/>
      <c r="VRB267" s="89"/>
      <c r="VRC267" s="90"/>
      <c r="VRD267" s="90"/>
      <c r="VRE267" s="89"/>
      <c r="VRF267" s="87"/>
      <c r="VRG267" s="87"/>
      <c r="VRH267" s="88"/>
      <c r="VRI267" s="80"/>
      <c r="VRJ267" s="87"/>
      <c r="VRK267" s="89"/>
      <c r="VRL267" s="89"/>
      <c r="VRM267" s="90"/>
      <c r="VRN267" s="90"/>
      <c r="VRO267" s="89"/>
      <c r="VRP267" s="87"/>
      <c r="VRQ267" s="87"/>
      <c r="VRR267" s="88"/>
      <c r="VRS267" s="80"/>
      <c r="VRT267" s="87"/>
      <c r="VRU267" s="89"/>
      <c r="VRV267" s="89"/>
      <c r="VRW267" s="90"/>
      <c r="VRX267" s="90"/>
      <c r="VRY267" s="89"/>
      <c r="VRZ267" s="87"/>
      <c r="VSA267" s="87"/>
      <c r="VSB267" s="88"/>
      <c r="VSC267" s="80"/>
      <c r="VSD267" s="87"/>
      <c r="VSE267" s="89"/>
      <c r="VSF267" s="89"/>
      <c r="VSG267" s="90"/>
      <c r="VSH267" s="90"/>
      <c r="VSI267" s="89"/>
      <c r="VSJ267" s="87"/>
      <c r="VSK267" s="87"/>
      <c r="VSL267" s="88"/>
      <c r="VSM267" s="80"/>
      <c r="VSN267" s="87"/>
      <c r="VSO267" s="89"/>
      <c r="VSP267" s="89"/>
      <c r="VSQ267" s="90"/>
      <c r="VSR267" s="90"/>
      <c r="VSS267" s="89"/>
      <c r="VST267" s="87"/>
      <c r="VSU267" s="87"/>
      <c r="VSV267" s="88"/>
      <c r="VSW267" s="80"/>
      <c r="VSX267" s="87"/>
      <c r="VSY267" s="89"/>
      <c r="VSZ267" s="89"/>
      <c r="VTA267" s="90"/>
      <c r="VTB267" s="90"/>
      <c r="VTC267" s="89"/>
      <c r="VTD267" s="87"/>
      <c r="VTE267" s="87"/>
      <c r="VTF267" s="88"/>
      <c r="VTG267" s="80"/>
      <c r="VTH267" s="87"/>
      <c r="VTI267" s="89"/>
      <c r="VTJ267" s="89"/>
      <c r="VTK267" s="90"/>
      <c r="VTL267" s="90"/>
      <c r="VTM267" s="89"/>
      <c r="VTN267" s="87"/>
      <c r="VTO267" s="87"/>
      <c r="VTP267" s="88"/>
      <c r="VTQ267" s="80"/>
      <c r="VTR267" s="87"/>
      <c r="VTS267" s="89"/>
      <c r="VTT267" s="89"/>
      <c r="VTU267" s="90"/>
      <c r="VTV267" s="90"/>
      <c r="VTW267" s="89"/>
      <c r="VTX267" s="87"/>
      <c r="VTY267" s="87"/>
      <c r="VTZ267" s="88"/>
      <c r="VUA267" s="80"/>
      <c r="VUB267" s="87"/>
      <c r="VUC267" s="89"/>
      <c r="VUD267" s="89"/>
      <c r="VUE267" s="90"/>
      <c r="VUF267" s="90"/>
      <c r="VUG267" s="89"/>
      <c r="VUH267" s="87"/>
      <c r="VUI267" s="87"/>
      <c r="VUJ267" s="88"/>
      <c r="VUK267" s="80"/>
      <c r="VUL267" s="87"/>
      <c r="VUM267" s="89"/>
      <c r="VUN267" s="89"/>
      <c r="VUO267" s="90"/>
      <c r="VUP267" s="90"/>
      <c r="VUQ267" s="89"/>
      <c r="VUR267" s="87"/>
      <c r="VUS267" s="87"/>
      <c r="VUT267" s="88"/>
      <c r="VUU267" s="80"/>
      <c r="VUV267" s="87"/>
      <c r="VUW267" s="89"/>
      <c r="VUX267" s="89"/>
      <c r="VUY267" s="90"/>
      <c r="VUZ267" s="90"/>
      <c r="VVA267" s="89"/>
      <c r="VVB267" s="87"/>
      <c r="VVC267" s="87"/>
      <c r="VVD267" s="88"/>
      <c r="VVE267" s="80"/>
      <c r="VVF267" s="87"/>
      <c r="VVG267" s="89"/>
      <c r="VVH267" s="89"/>
      <c r="VVI267" s="90"/>
      <c r="VVJ267" s="90"/>
      <c r="VVK267" s="89"/>
      <c r="VVL267" s="87"/>
      <c r="VVM267" s="87"/>
      <c r="VVN267" s="88"/>
      <c r="VVO267" s="80"/>
      <c r="VVP267" s="87"/>
      <c r="VVQ267" s="89"/>
      <c r="VVR267" s="89"/>
      <c r="VVS267" s="90"/>
      <c r="VVT267" s="90"/>
      <c r="VVU267" s="89"/>
      <c r="VVV267" s="87"/>
      <c r="VVW267" s="87"/>
      <c r="VVX267" s="88"/>
      <c r="VVY267" s="80"/>
      <c r="VVZ267" s="87"/>
      <c r="VWA267" s="89"/>
      <c r="VWB267" s="89"/>
      <c r="VWC267" s="90"/>
      <c r="VWD267" s="90"/>
      <c r="VWE267" s="89"/>
      <c r="VWF267" s="87"/>
      <c r="VWG267" s="87"/>
      <c r="VWH267" s="88"/>
      <c r="VWI267" s="80"/>
      <c r="VWJ267" s="87"/>
      <c r="VWK267" s="89"/>
      <c r="VWL267" s="89"/>
      <c r="VWM267" s="90"/>
      <c r="VWN267" s="90"/>
      <c r="VWO267" s="89"/>
      <c r="VWP267" s="87"/>
      <c r="VWQ267" s="87"/>
      <c r="VWR267" s="88"/>
      <c r="VWS267" s="80"/>
      <c r="VWT267" s="87"/>
      <c r="VWU267" s="89"/>
      <c r="VWV267" s="89"/>
      <c r="VWW267" s="90"/>
      <c r="VWX267" s="90"/>
      <c r="VWY267" s="89"/>
      <c r="VWZ267" s="87"/>
      <c r="VXA267" s="87"/>
      <c r="VXB267" s="88"/>
      <c r="VXC267" s="80"/>
      <c r="VXD267" s="87"/>
      <c r="VXE267" s="89"/>
      <c r="VXF267" s="89"/>
      <c r="VXG267" s="90"/>
      <c r="VXH267" s="90"/>
      <c r="VXI267" s="89"/>
      <c r="VXJ267" s="87"/>
      <c r="VXK267" s="87"/>
      <c r="VXL267" s="88"/>
      <c r="VXM267" s="80"/>
      <c r="VXN267" s="87"/>
      <c r="VXO267" s="89"/>
      <c r="VXP267" s="89"/>
      <c r="VXQ267" s="90"/>
      <c r="VXR267" s="90"/>
      <c r="VXS267" s="89"/>
      <c r="VXT267" s="87"/>
      <c r="VXU267" s="87"/>
      <c r="VXV267" s="88"/>
      <c r="VXW267" s="80"/>
      <c r="VXX267" s="87"/>
      <c r="VXY267" s="89"/>
      <c r="VXZ267" s="89"/>
      <c r="VYA267" s="90"/>
      <c r="VYB267" s="90"/>
      <c r="VYC267" s="89"/>
      <c r="VYD267" s="87"/>
      <c r="VYE267" s="87"/>
      <c r="VYF267" s="88"/>
      <c r="VYG267" s="80"/>
      <c r="VYH267" s="87"/>
      <c r="VYI267" s="89"/>
      <c r="VYJ267" s="89"/>
      <c r="VYK267" s="90"/>
      <c r="VYL267" s="90"/>
      <c r="VYM267" s="89"/>
      <c r="VYN267" s="87"/>
      <c r="VYO267" s="87"/>
      <c r="VYP267" s="88"/>
      <c r="VYQ267" s="80"/>
      <c r="VYR267" s="87"/>
      <c r="VYS267" s="89"/>
      <c r="VYT267" s="89"/>
      <c r="VYU267" s="90"/>
      <c r="VYV267" s="90"/>
      <c r="VYW267" s="89"/>
      <c r="VYX267" s="87"/>
      <c r="VYY267" s="87"/>
      <c r="VYZ267" s="88"/>
      <c r="VZA267" s="80"/>
      <c r="VZB267" s="87"/>
      <c r="VZC267" s="89"/>
      <c r="VZD267" s="89"/>
      <c r="VZE267" s="90"/>
      <c r="VZF267" s="90"/>
      <c r="VZG267" s="89"/>
      <c r="VZH267" s="87"/>
      <c r="VZI267" s="87"/>
      <c r="VZJ267" s="88"/>
      <c r="VZK267" s="80"/>
      <c r="VZL267" s="87"/>
      <c r="VZM267" s="89"/>
      <c r="VZN267" s="89"/>
      <c r="VZO267" s="90"/>
      <c r="VZP267" s="90"/>
      <c r="VZQ267" s="89"/>
      <c r="VZR267" s="87"/>
      <c r="VZS267" s="87"/>
      <c r="VZT267" s="88"/>
      <c r="VZU267" s="80"/>
      <c r="VZV267" s="87"/>
      <c r="VZW267" s="89"/>
      <c r="VZX267" s="89"/>
      <c r="VZY267" s="90"/>
      <c r="VZZ267" s="90"/>
      <c r="WAA267" s="89"/>
      <c r="WAB267" s="87"/>
      <c r="WAC267" s="87"/>
      <c r="WAD267" s="88"/>
      <c r="WAE267" s="80"/>
      <c r="WAF267" s="87"/>
      <c r="WAG267" s="89"/>
      <c r="WAH267" s="89"/>
      <c r="WAI267" s="90"/>
      <c r="WAJ267" s="90"/>
      <c r="WAK267" s="89"/>
      <c r="WAL267" s="87"/>
      <c r="WAM267" s="87"/>
      <c r="WAN267" s="88"/>
      <c r="WAO267" s="80"/>
      <c r="WAP267" s="87"/>
      <c r="WAQ267" s="89"/>
      <c r="WAR267" s="89"/>
      <c r="WAS267" s="90"/>
      <c r="WAT267" s="90"/>
      <c r="WAU267" s="89"/>
      <c r="WAV267" s="87"/>
      <c r="WAW267" s="87"/>
      <c r="WAX267" s="88"/>
      <c r="WAY267" s="80"/>
      <c r="WAZ267" s="87"/>
      <c r="WBA267" s="89"/>
      <c r="WBB267" s="89"/>
      <c r="WBC267" s="90"/>
      <c r="WBD267" s="90"/>
      <c r="WBE267" s="89"/>
      <c r="WBF267" s="87"/>
      <c r="WBG267" s="87"/>
      <c r="WBH267" s="88"/>
      <c r="WBI267" s="80"/>
      <c r="WBJ267" s="87"/>
      <c r="WBK267" s="89"/>
      <c r="WBL267" s="89"/>
      <c r="WBM267" s="90"/>
      <c r="WBN267" s="90"/>
      <c r="WBO267" s="89"/>
      <c r="WBP267" s="87"/>
      <c r="WBQ267" s="87"/>
      <c r="WBR267" s="88"/>
      <c r="WBS267" s="80"/>
      <c r="WBT267" s="87"/>
      <c r="WBU267" s="89"/>
      <c r="WBV267" s="89"/>
      <c r="WBW267" s="90"/>
      <c r="WBX267" s="90"/>
      <c r="WBY267" s="89"/>
      <c r="WBZ267" s="87"/>
      <c r="WCA267" s="87"/>
      <c r="WCB267" s="88"/>
      <c r="WCC267" s="80"/>
      <c r="WCD267" s="87"/>
      <c r="WCE267" s="89"/>
      <c r="WCF267" s="89"/>
      <c r="WCG267" s="90"/>
      <c r="WCH267" s="90"/>
      <c r="WCI267" s="89"/>
      <c r="WCJ267" s="87"/>
      <c r="WCK267" s="87"/>
      <c r="WCL267" s="88"/>
      <c r="WCM267" s="80"/>
      <c r="WCN267" s="87"/>
      <c r="WCO267" s="89"/>
      <c r="WCP267" s="89"/>
      <c r="WCQ267" s="90"/>
      <c r="WCR267" s="90"/>
      <c r="WCS267" s="89"/>
      <c r="WCT267" s="87"/>
      <c r="WCU267" s="87"/>
      <c r="WCV267" s="88"/>
      <c r="WCW267" s="80"/>
      <c r="WCX267" s="87"/>
      <c r="WCY267" s="89"/>
      <c r="WCZ267" s="89"/>
      <c r="WDA267" s="90"/>
      <c r="WDB267" s="90"/>
      <c r="WDC267" s="89"/>
      <c r="WDD267" s="87"/>
      <c r="WDE267" s="87"/>
      <c r="WDF267" s="88"/>
      <c r="WDG267" s="80"/>
      <c r="WDH267" s="87"/>
      <c r="WDI267" s="89"/>
      <c r="WDJ267" s="89"/>
      <c r="WDK267" s="90"/>
      <c r="WDL267" s="90"/>
      <c r="WDM267" s="89"/>
      <c r="WDN267" s="87"/>
      <c r="WDO267" s="87"/>
      <c r="WDP267" s="88"/>
      <c r="WDQ267" s="80"/>
      <c r="WDR267" s="87"/>
      <c r="WDS267" s="89"/>
      <c r="WDT267" s="89"/>
      <c r="WDU267" s="90"/>
      <c r="WDV267" s="90"/>
      <c r="WDW267" s="89"/>
      <c r="WDX267" s="87"/>
      <c r="WDY267" s="87"/>
      <c r="WDZ267" s="88"/>
      <c r="WEA267" s="80"/>
      <c r="WEB267" s="87"/>
      <c r="WEC267" s="89"/>
      <c r="WED267" s="89"/>
      <c r="WEE267" s="90"/>
      <c r="WEF267" s="90"/>
      <c r="WEG267" s="89"/>
      <c r="WEH267" s="87"/>
      <c r="WEI267" s="87"/>
      <c r="WEJ267" s="88"/>
      <c r="WEK267" s="80"/>
      <c r="WEL267" s="87"/>
      <c r="WEM267" s="89"/>
      <c r="WEN267" s="89"/>
      <c r="WEO267" s="90"/>
      <c r="WEP267" s="90"/>
      <c r="WEQ267" s="89"/>
      <c r="WER267" s="87"/>
      <c r="WES267" s="87"/>
      <c r="WET267" s="88"/>
      <c r="WEU267" s="80"/>
      <c r="WEV267" s="87"/>
      <c r="WEW267" s="89"/>
      <c r="WEX267" s="89"/>
      <c r="WEY267" s="90"/>
      <c r="WEZ267" s="90"/>
      <c r="WFA267" s="89"/>
      <c r="WFB267" s="87"/>
      <c r="WFC267" s="87"/>
      <c r="WFD267" s="88"/>
      <c r="WFE267" s="80"/>
      <c r="WFF267" s="87"/>
      <c r="WFG267" s="89"/>
      <c r="WFH267" s="89"/>
      <c r="WFI267" s="90"/>
      <c r="WFJ267" s="90"/>
      <c r="WFK267" s="89"/>
      <c r="WFL267" s="87"/>
      <c r="WFM267" s="87"/>
      <c r="WFN267" s="88"/>
      <c r="WFO267" s="80"/>
      <c r="WFP267" s="87"/>
      <c r="WFQ267" s="89"/>
      <c r="WFR267" s="89"/>
      <c r="WFS267" s="90"/>
      <c r="WFT267" s="90"/>
      <c r="WFU267" s="89"/>
      <c r="WFV267" s="87"/>
      <c r="WFW267" s="87"/>
      <c r="WFX267" s="88"/>
      <c r="WFY267" s="80"/>
      <c r="WFZ267" s="87"/>
      <c r="WGA267" s="89"/>
      <c r="WGB267" s="89"/>
      <c r="WGC267" s="90"/>
      <c r="WGD267" s="90"/>
      <c r="WGE267" s="89"/>
      <c r="WGF267" s="87"/>
      <c r="WGG267" s="87"/>
      <c r="WGH267" s="88"/>
      <c r="WGI267" s="80"/>
      <c r="WGJ267" s="87"/>
      <c r="WGK267" s="89"/>
      <c r="WGL267" s="89"/>
      <c r="WGM267" s="90"/>
      <c r="WGN267" s="90"/>
      <c r="WGO267" s="89"/>
      <c r="WGP267" s="87"/>
      <c r="WGQ267" s="87"/>
      <c r="WGR267" s="88"/>
      <c r="WGS267" s="80"/>
      <c r="WGT267" s="87"/>
      <c r="WGU267" s="89"/>
      <c r="WGV267" s="89"/>
      <c r="WGW267" s="90"/>
      <c r="WGX267" s="90"/>
      <c r="WGY267" s="89"/>
      <c r="WGZ267" s="87"/>
      <c r="WHA267" s="87"/>
      <c r="WHB267" s="88"/>
      <c r="WHC267" s="80"/>
      <c r="WHD267" s="87"/>
      <c r="WHE267" s="89"/>
      <c r="WHF267" s="89"/>
      <c r="WHG267" s="90"/>
      <c r="WHH267" s="90"/>
      <c r="WHI267" s="89"/>
      <c r="WHJ267" s="87"/>
      <c r="WHK267" s="87"/>
      <c r="WHL267" s="88"/>
      <c r="WHM267" s="80"/>
      <c r="WHN267" s="87"/>
      <c r="WHO267" s="89"/>
      <c r="WHP267" s="89"/>
      <c r="WHQ267" s="90"/>
      <c r="WHR267" s="90"/>
      <c r="WHS267" s="89"/>
      <c r="WHT267" s="87"/>
      <c r="WHU267" s="87"/>
      <c r="WHV267" s="88"/>
      <c r="WHW267" s="80"/>
      <c r="WHX267" s="87"/>
      <c r="WHY267" s="89"/>
      <c r="WHZ267" s="89"/>
      <c r="WIA267" s="90"/>
      <c r="WIB267" s="90"/>
      <c r="WIC267" s="89"/>
      <c r="WID267" s="87"/>
      <c r="WIE267" s="87"/>
      <c r="WIF267" s="88"/>
      <c r="WIG267" s="80"/>
      <c r="WIH267" s="87"/>
      <c r="WII267" s="89"/>
      <c r="WIJ267" s="89"/>
      <c r="WIK267" s="90"/>
      <c r="WIL267" s="90"/>
      <c r="WIM267" s="89"/>
      <c r="WIN267" s="87"/>
      <c r="WIO267" s="87"/>
      <c r="WIP267" s="88"/>
      <c r="WIQ267" s="80"/>
      <c r="WIR267" s="87"/>
      <c r="WIS267" s="89"/>
      <c r="WIT267" s="89"/>
      <c r="WIU267" s="90"/>
      <c r="WIV267" s="90"/>
      <c r="WIW267" s="89"/>
      <c r="WIX267" s="87"/>
      <c r="WIY267" s="87"/>
      <c r="WIZ267" s="88"/>
      <c r="WJA267" s="80"/>
      <c r="WJB267" s="87"/>
      <c r="WJC267" s="89"/>
      <c r="WJD267" s="89"/>
      <c r="WJE267" s="90"/>
      <c r="WJF267" s="90"/>
      <c r="WJG267" s="89"/>
      <c r="WJH267" s="87"/>
      <c r="WJI267" s="87"/>
      <c r="WJJ267" s="88"/>
      <c r="WJK267" s="80"/>
      <c r="WJL267" s="87"/>
      <c r="WJM267" s="89"/>
      <c r="WJN267" s="89"/>
      <c r="WJO267" s="90"/>
      <c r="WJP267" s="90"/>
      <c r="WJQ267" s="89"/>
      <c r="WJR267" s="87"/>
      <c r="WJS267" s="87"/>
      <c r="WJT267" s="88"/>
      <c r="WJU267" s="80"/>
      <c r="WJV267" s="87"/>
      <c r="WJW267" s="89"/>
      <c r="WJX267" s="89"/>
      <c r="WJY267" s="90"/>
      <c r="WJZ267" s="90"/>
      <c r="WKA267" s="89"/>
      <c r="WKB267" s="87"/>
      <c r="WKC267" s="87"/>
      <c r="WKD267" s="88"/>
      <c r="WKE267" s="80"/>
      <c r="WKF267" s="87"/>
      <c r="WKG267" s="89"/>
      <c r="WKH267" s="89"/>
      <c r="WKI267" s="90"/>
      <c r="WKJ267" s="90"/>
      <c r="WKK267" s="89"/>
      <c r="WKL267" s="87"/>
      <c r="WKM267" s="87"/>
      <c r="WKN267" s="88"/>
      <c r="WKO267" s="80"/>
      <c r="WKP267" s="87"/>
      <c r="WKQ267" s="89"/>
      <c r="WKR267" s="89"/>
      <c r="WKS267" s="90"/>
      <c r="WKT267" s="90"/>
      <c r="WKU267" s="89"/>
      <c r="WKV267" s="87"/>
      <c r="WKW267" s="87"/>
      <c r="WKX267" s="88"/>
      <c r="WKY267" s="80"/>
      <c r="WKZ267" s="87"/>
      <c r="WLA267" s="89"/>
      <c r="WLB267" s="89"/>
      <c r="WLC267" s="90"/>
      <c r="WLD267" s="90"/>
      <c r="WLE267" s="89"/>
      <c r="WLF267" s="87"/>
      <c r="WLG267" s="87"/>
      <c r="WLH267" s="88"/>
      <c r="WLI267" s="80"/>
      <c r="WLJ267" s="87"/>
      <c r="WLK267" s="89"/>
      <c r="WLL267" s="89"/>
      <c r="WLM267" s="90"/>
      <c r="WLN267" s="90"/>
      <c r="WLO267" s="89"/>
      <c r="WLP267" s="87"/>
      <c r="WLQ267" s="87"/>
      <c r="WLR267" s="88"/>
      <c r="WLS267" s="80"/>
      <c r="WLT267" s="87"/>
      <c r="WLU267" s="89"/>
      <c r="WLV267" s="89"/>
      <c r="WLW267" s="90"/>
      <c r="WLX267" s="90"/>
      <c r="WLY267" s="89"/>
      <c r="WLZ267" s="87"/>
      <c r="WMA267" s="87"/>
      <c r="WMB267" s="88"/>
      <c r="WMC267" s="80"/>
      <c r="WMD267" s="87"/>
      <c r="WME267" s="89"/>
      <c r="WMF267" s="89"/>
      <c r="WMG267" s="90"/>
      <c r="WMH267" s="90"/>
      <c r="WMI267" s="89"/>
      <c r="WMJ267" s="87"/>
      <c r="WMK267" s="87"/>
      <c r="WML267" s="88"/>
      <c r="WMM267" s="80"/>
      <c r="WMN267" s="87"/>
      <c r="WMO267" s="89"/>
      <c r="WMP267" s="89"/>
      <c r="WMQ267" s="90"/>
      <c r="WMR267" s="90"/>
      <c r="WMS267" s="89"/>
      <c r="WMT267" s="87"/>
      <c r="WMU267" s="87"/>
      <c r="WMV267" s="88"/>
      <c r="WMW267" s="80"/>
      <c r="WMX267" s="87"/>
      <c r="WMY267" s="89"/>
      <c r="WMZ267" s="89"/>
      <c r="WNA267" s="90"/>
      <c r="WNB267" s="90"/>
      <c r="WNC267" s="89"/>
      <c r="WND267" s="87"/>
      <c r="WNE267" s="87"/>
      <c r="WNF267" s="88"/>
      <c r="WNG267" s="80"/>
      <c r="WNH267" s="87"/>
      <c r="WNI267" s="89"/>
      <c r="WNJ267" s="89"/>
      <c r="WNK267" s="90"/>
      <c r="WNL267" s="90"/>
      <c r="WNM267" s="89"/>
      <c r="WNN267" s="87"/>
      <c r="WNO267" s="87"/>
      <c r="WNP267" s="88"/>
      <c r="WNQ267" s="80"/>
      <c r="WNR267" s="87"/>
      <c r="WNS267" s="89"/>
      <c r="WNT267" s="89"/>
      <c r="WNU267" s="90"/>
      <c r="WNV267" s="90"/>
      <c r="WNW267" s="89"/>
      <c r="WNX267" s="87"/>
      <c r="WNY267" s="87"/>
      <c r="WNZ267" s="88"/>
      <c r="WOA267" s="80"/>
      <c r="WOB267" s="87"/>
      <c r="WOC267" s="89"/>
      <c r="WOD267" s="89"/>
      <c r="WOE267" s="90"/>
      <c r="WOF267" s="90"/>
      <c r="WOG267" s="89"/>
      <c r="WOH267" s="87"/>
      <c r="WOI267" s="87"/>
      <c r="WOJ267" s="88"/>
      <c r="WOK267" s="80"/>
      <c r="WOL267" s="87"/>
      <c r="WOM267" s="89"/>
      <c r="WON267" s="89"/>
      <c r="WOO267" s="90"/>
      <c r="WOP267" s="90"/>
      <c r="WOQ267" s="89"/>
      <c r="WOR267" s="87"/>
      <c r="WOS267" s="87"/>
      <c r="WOT267" s="88"/>
      <c r="WOU267" s="80"/>
      <c r="WOV267" s="87"/>
      <c r="WOW267" s="89"/>
      <c r="WOX267" s="89"/>
      <c r="WOY267" s="90"/>
      <c r="WOZ267" s="90"/>
      <c r="WPA267" s="89"/>
      <c r="WPB267" s="87"/>
      <c r="WPC267" s="87"/>
      <c r="WPD267" s="88"/>
      <c r="WPE267" s="80"/>
      <c r="WPF267" s="87"/>
      <c r="WPG267" s="89"/>
      <c r="WPH267" s="89"/>
      <c r="WPI267" s="90"/>
      <c r="WPJ267" s="90"/>
      <c r="WPK267" s="89"/>
      <c r="WPL267" s="87"/>
      <c r="WPM267" s="87"/>
      <c r="WPN267" s="88"/>
      <c r="WPO267" s="80"/>
      <c r="WPP267" s="87"/>
      <c r="WPQ267" s="89"/>
      <c r="WPR267" s="89"/>
      <c r="WPS267" s="90"/>
      <c r="WPT267" s="90"/>
      <c r="WPU267" s="89"/>
      <c r="WPV267" s="87"/>
      <c r="WPW267" s="87"/>
      <c r="WPX267" s="88"/>
      <c r="WPY267" s="80"/>
      <c r="WPZ267" s="87"/>
      <c r="WQA267" s="89"/>
      <c r="WQB267" s="89"/>
      <c r="WQC267" s="90"/>
      <c r="WQD267" s="90"/>
      <c r="WQE267" s="89"/>
      <c r="WQF267" s="87"/>
      <c r="WQG267" s="87"/>
      <c r="WQH267" s="88"/>
      <c r="WQI267" s="80"/>
      <c r="WQJ267" s="87"/>
      <c r="WQK267" s="89"/>
      <c r="WQL267" s="89"/>
      <c r="WQM267" s="90"/>
      <c r="WQN267" s="90"/>
      <c r="WQO267" s="89"/>
      <c r="WQP267" s="87"/>
      <c r="WQQ267" s="87"/>
      <c r="WQR267" s="88"/>
      <c r="WQS267" s="80"/>
      <c r="WQT267" s="87"/>
      <c r="WQU267" s="89"/>
      <c r="WQV267" s="89"/>
      <c r="WQW267" s="90"/>
      <c r="WQX267" s="90"/>
      <c r="WQY267" s="89"/>
      <c r="WQZ267" s="87"/>
      <c r="WRA267" s="87"/>
      <c r="WRB267" s="88"/>
      <c r="WRC267" s="80"/>
      <c r="WRD267" s="87"/>
      <c r="WRE267" s="89"/>
      <c r="WRF267" s="89"/>
      <c r="WRG267" s="90"/>
      <c r="WRH267" s="90"/>
      <c r="WRI267" s="89"/>
      <c r="WRJ267" s="87"/>
      <c r="WRK267" s="87"/>
      <c r="WRL267" s="88"/>
      <c r="WRM267" s="80"/>
      <c r="WRN267" s="87"/>
      <c r="WRO267" s="89"/>
      <c r="WRP267" s="89"/>
      <c r="WRQ267" s="90"/>
      <c r="WRR267" s="90"/>
      <c r="WRS267" s="89"/>
      <c r="WRT267" s="87"/>
      <c r="WRU267" s="87"/>
      <c r="WRV267" s="88"/>
      <c r="WRW267" s="80"/>
      <c r="WRX267" s="87"/>
      <c r="WRY267" s="89"/>
      <c r="WRZ267" s="89"/>
      <c r="WSA267" s="90"/>
      <c r="WSB267" s="90"/>
      <c r="WSC267" s="89"/>
      <c r="WSD267" s="87"/>
      <c r="WSE267" s="87"/>
      <c r="WSF267" s="88"/>
      <c r="WSG267" s="80"/>
      <c r="WSH267" s="87"/>
      <c r="WSI267" s="89"/>
      <c r="WSJ267" s="89"/>
      <c r="WSK267" s="90"/>
      <c r="WSL267" s="90"/>
      <c r="WSM267" s="89"/>
      <c r="WSN267" s="87"/>
      <c r="WSO267" s="87"/>
      <c r="WSP267" s="88"/>
      <c r="WSQ267" s="80"/>
      <c r="WSR267" s="87"/>
      <c r="WSS267" s="89"/>
      <c r="WST267" s="89"/>
      <c r="WSU267" s="90"/>
      <c r="WSV267" s="90"/>
      <c r="WSW267" s="89"/>
      <c r="WSX267" s="87"/>
      <c r="WSY267" s="87"/>
      <c r="WSZ267" s="88"/>
      <c r="WTA267" s="80"/>
      <c r="WTB267" s="87"/>
      <c r="WTC267" s="89"/>
      <c r="WTD267" s="89"/>
      <c r="WTE267" s="90"/>
      <c r="WTF267" s="90"/>
      <c r="WTG267" s="89"/>
      <c r="WTH267" s="87"/>
      <c r="WTI267" s="87"/>
      <c r="WTJ267" s="88"/>
      <c r="WTK267" s="80"/>
      <c r="WTL267" s="87"/>
      <c r="WTM267" s="89"/>
      <c r="WTN267" s="89"/>
      <c r="WTO267" s="90"/>
      <c r="WTP267" s="90"/>
      <c r="WTQ267" s="89"/>
      <c r="WTR267" s="87"/>
      <c r="WTS267" s="87"/>
      <c r="WTT267" s="88"/>
      <c r="WTU267" s="80"/>
      <c r="WTV267" s="87"/>
      <c r="WTW267" s="89"/>
      <c r="WTX267" s="89"/>
      <c r="WTY267" s="90"/>
      <c r="WTZ267" s="90"/>
      <c r="WUA267" s="89"/>
      <c r="WUB267" s="87"/>
      <c r="WUC267" s="87"/>
      <c r="WUD267" s="88"/>
      <c r="WUE267" s="80"/>
      <c r="WUF267" s="87"/>
      <c r="WUG267" s="89"/>
      <c r="WUH267" s="89"/>
      <c r="WUI267" s="90"/>
      <c r="WUJ267" s="90"/>
      <c r="WUK267" s="89"/>
      <c r="WUL267" s="87"/>
      <c r="WUM267" s="87"/>
      <c r="WUN267" s="88"/>
      <c r="WUO267" s="80"/>
      <c r="WUP267" s="87"/>
      <c r="WUQ267" s="89"/>
      <c r="WUR267" s="89"/>
      <c r="WUS267" s="90"/>
      <c r="WUT267" s="90"/>
      <c r="WUU267" s="89"/>
      <c r="WUV267" s="87"/>
      <c r="WUW267" s="87"/>
      <c r="WUX267" s="88"/>
      <c r="WUY267" s="80"/>
      <c r="WUZ267" s="87"/>
      <c r="WVA267" s="89"/>
      <c r="WVB267" s="89"/>
      <c r="WVC267" s="90"/>
      <c r="WVD267" s="90"/>
      <c r="WVE267" s="89"/>
      <c r="WVF267" s="87"/>
      <c r="WVG267" s="87"/>
      <c r="WVH267" s="88"/>
      <c r="WVI267" s="80"/>
      <c r="WVJ267" s="87"/>
      <c r="WVK267" s="89"/>
      <c r="WVL267" s="89"/>
      <c r="WVM267" s="90"/>
      <c r="WVN267" s="90"/>
      <c r="WVO267" s="89"/>
      <c r="WVP267" s="87"/>
      <c r="WVQ267" s="87"/>
      <c r="WVR267" s="88"/>
      <c r="WVS267" s="80"/>
      <c r="WVT267" s="87"/>
      <c r="WVU267" s="89"/>
      <c r="WVV267" s="89"/>
      <c r="WVW267" s="90"/>
      <c r="WVX267" s="90"/>
      <c r="WVY267" s="89"/>
      <c r="WVZ267" s="87"/>
      <c r="WWA267" s="87"/>
      <c r="WWB267" s="88"/>
      <c r="WWC267" s="80"/>
      <c r="WWD267" s="87"/>
      <c r="WWE267" s="89"/>
      <c r="WWF267" s="89"/>
      <c r="WWG267" s="90"/>
      <c r="WWH267" s="90"/>
      <c r="WWI267" s="89"/>
      <c r="WWJ267" s="87"/>
      <c r="WWK267" s="87"/>
      <c r="WWL267" s="88"/>
      <c r="WWM267" s="80"/>
      <c r="WWN267" s="87"/>
      <c r="WWO267" s="89"/>
      <c r="WWP267" s="89"/>
      <c r="WWQ267" s="90"/>
      <c r="WWR267" s="90"/>
      <c r="WWS267" s="89"/>
      <c r="WWT267" s="87"/>
      <c r="WWU267" s="87"/>
      <c r="WWV267" s="88"/>
      <c r="WWW267" s="80"/>
      <c r="WWX267" s="87"/>
      <c r="WWY267" s="89"/>
      <c r="WWZ267" s="89"/>
      <c r="WXA267" s="90"/>
      <c r="WXB267" s="90"/>
      <c r="WXC267" s="89"/>
      <c r="WXD267" s="87"/>
      <c r="WXE267" s="87"/>
      <c r="WXF267" s="88"/>
      <c r="WXG267" s="80"/>
      <c r="WXH267" s="87"/>
      <c r="WXI267" s="89"/>
      <c r="WXJ267" s="89"/>
      <c r="WXK267" s="90"/>
      <c r="WXL267" s="90"/>
      <c r="WXM267" s="89"/>
      <c r="WXN267" s="87"/>
      <c r="WXO267" s="87"/>
      <c r="WXP267" s="88"/>
      <c r="WXQ267" s="80"/>
      <c r="WXR267" s="87"/>
      <c r="WXS267" s="89"/>
      <c r="WXT267" s="89"/>
      <c r="WXU267" s="90"/>
      <c r="WXV267" s="90"/>
      <c r="WXW267" s="89"/>
      <c r="WXX267" s="87"/>
      <c r="WXY267" s="87"/>
      <c r="WXZ267" s="88"/>
      <c r="WYA267" s="80"/>
      <c r="WYB267" s="87"/>
      <c r="WYC267" s="89"/>
      <c r="WYD267" s="89"/>
      <c r="WYE267" s="90"/>
      <c r="WYF267" s="90"/>
      <c r="WYG267" s="89"/>
      <c r="WYH267" s="87"/>
      <c r="WYI267" s="87"/>
      <c r="WYJ267" s="88"/>
      <c r="WYK267" s="80"/>
      <c r="WYL267" s="87"/>
      <c r="WYM267" s="89"/>
      <c r="WYN267" s="89"/>
      <c r="WYO267" s="90"/>
      <c r="WYP267" s="90"/>
      <c r="WYQ267" s="89"/>
      <c r="WYR267" s="87"/>
      <c r="WYS267" s="87"/>
      <c r="WYT267" s="88"/>
      <c r="WYU267" s="80"/>
      <c r="WYV267" s="87"/>
      <c r="WYW267" s="89"/>
      <c r="WYX267" s="89"/>
      <c r="WYY267" s="90"/>
      <c r="WYZ267" s="90"/>
      <c r="WZA267" s="89"/>
      <c r="WZB267" s="87"/>
      <c r="WZC267" s="87"/>
      <c r="WZD267" s="88"/>
      <c r="WZE267" s="80"/>
      <c r="WZF267" s="87"/>
      <c r="WZG267" s="89"/>
      <c r="WZH267" s="89"/>
      <c r="WZI267" s="90"/>
      <c r="WZJ267" s="90"/>
      <c r="WZK267" s="89"/>
      <c r="WZL267" s="87"/>
      <c r="WZM267" s="87"/>
      <c r="WZN267" s="88"/>
      <c r="WZO267" s="80"/>
      <c r="WZP267" s="87"/>
      <c r="WZQ267" s="89"/>
      <c r="WZR267" s="89"/>
      <c r="WZS267" s="90"/>
      <c r="WZT267" s="90"/>
      <c r="WZU267" s="89"/>
      <c r="WZV267" s="87"/>
      <c r="WZW267" s="87"/>
      <c r="WZX267" s="88"/>
      <c r="WZY267" s="80"/>
      <c r="WZZ267" s="87"/>
      <c r="XAA267" s="89"/>
      <c r="XAB267" s="89"/>
      <c r="XAC267" s="90"/>
      <c r="XAD267" s="90"/>
      <c r="XAE267" s="89"/>
      <c r="XAF267" s="87"/>
      <c r="XAG267" s="87"/>
      <c r="XAH267" s="88"/>
      <c r="XAI267" s="80"/>
      <c r="XAJ267" s="87"/>
      <c r="XAK267" s="89"/>
      <c r="XAL267" s="89"/>
      <c r="XAM267" s="90"/>
      <c r="XAN267" s="90"/>
      <c r="XAO267" s="89"/>
      <c r="XAP267" s="87"/>
      <c r="XAQ267" s="87"/>
      <c r="XAR267" s="88"/>
      <c r="XAS267" s="80"/>
      <c r="XAT267" s="87"/>
      <c r="XAU267" s="89"/>
      <c r="XAV267" s="89"/>
      <c r="XAW267" s="90"/>
      <c r="XAX267" s="90"/>
      <c r="XAY267" s="89"/>
      <c r="XAZ267" s="87"/>
      <c r="XBA267" s="87"/>
      <c r="XBB267" s="88"/>
      <c r="XBC267" s="80"/>
      <c r="XBD267" s="87"/>
      <c r="XBE267" s="89"/>
      <c r="XBF267" s="89"/>
      <c r="XBG267" s="90"/>
      <c r="XBH267" s="90"/>
      <c r="XBI267" s="89"/>
      <c r="XBJ267" s="87"/>
      <c r="XBK267" s="87"/>
      <c r="XBL267" s="88"/>
      <c r="XBM267" s="80"/>
      <c r="XBN267" s="87"/>
      <c r="XBO267" s="89"/>
      <c r="XBP267" s="89"/>
      <c r="XBQ267" s="90"/>
      <c r="XBR267" s="90"/>
      <c r="XBS267" s="89"/>
      <c r="XBT267" s="87"/>
      <c r="XBU267" s="87"/>
      <c r="XBV267" s="88"/>
      <c r="XBW267" s="80"/>
      <c r="XBX267" s="87"/>
      <c r="XBY267" s="89"/>
      <c r="XBZ267" s="89"/>
      <c r="XCA267" s="90"/>
      <c r="XCB267" s="90"/>
      <c r="XCC267" s="89"/>
      <c r="XCD267" s="87"/>
      <c r="XCE267" s="87"/>
      <c r="XCF267" s="88"/>
      <c r="XCG267" s="80"/>
      <c r="XCH267" s="87"/>
      <c r="XCI267" s="89"/>
      <c r="XCJ267" s="89"/>
      <c r="XCK267" s="90"/>
      <c r="XCL267" s="90"/>
      <c r="XCM267" s="89"/>
      <c r="XCN267" s="87"/>
      <c r="XCO267" s="87"/>
      <c r="XCP267" s="88"/>
      <c r="XCQ267" s="80"/>
      <c r="XCR267" s="87"/>
      <c r="XCS267" s="89"/>
      <c r="XCT267" s="89"/>
      <c r="XCU267" s="90"/>
      <c r="XCV267" s="90"/>
      <c r="XCW267" s="89"/>
      <c r="XCX267" s="87"/>
      <c r="XCY267" s="87"/>
      <c r="XCZ267" s="88"/>
      <c r="XDA267" s="80"/>
      <c r="XDB267" s="87"/>
      <c r="XDC267" s="89"/>
      <c r="XDD267" s="89"/>
      <c r="XDE267" s="90"/>
      <c r="XDF267" s="90"/>
      <c r="XDG267" s="89"/>
      <c r="XDH267" s="87"/>
      <c r="XDI267" s="87"/>
      <c r="XDJ267" s="88"/>
      <c r="XDK267" s="80"/>
      <c r="XDL267" s="87"/>
      <c r="XDM267" s="89"/>
      <c r="XDN267" s="89"/>
      <c r="XDO267" s="90"/>
      <c r="XDP267" s="90"/>
      <c r="XDQ267" s="89"/>
      <c r="XDR267" s="87"/>
      <c r="XDS267" s="87"/>
      <c r="XDT267" s="88"/>
      <c r="XDU267" s="80"/>
      <c r="XDV267" s="87"/>
      <c r="XDW267" s="89"/>
      <c r="XDX267" s="89"/>
      <c r="XDY267" s="90"/>
      <c r="XDZ267" s="90"/>
      <c r="XEA267" s="89"/>
      <c r="XEB267" s="87"/>
      <c r="XEC267" s="87"/>
      <c r="XED267" s="88"/>
      <c r="XEE267" s="80"/>
      <c r="XEF267" s="87"/>
      <c r="XEG267" s="89"/>
      <c r="XEH267" s="89"/>
      <c r="XEI267" s="90"/>
      <c r="XEJ267" s="90"/>
      <c r="XEK267" s="89"/>
      <c r="XEL267" s="87"/>
      <c r="XEM267" s="87"/>
      <c r="XEN267" s="88"/>
      <c r="XEO267" s="80"/>
    </row>
    <row r="268" spans="1:16369" s="19" customFormat="1">
      <c r="A268" s="67"/>
      <c r="B268" s="67"/>
      <c r="C268" s="126"/>
      <c r="D268" s="67"/>
      <c r="E268" s="67"/>
      <c r="F268" s="67"/>
      <c r="G268" s="67"/>
      <c r="H268" s="67"/>
      <c r="I268" s="67"/>
      <c r="J268" s="67"/>
      <c r="K268" s="26"/>
      <c r="L268" s="26"/>
      <c r="M268" s="81"/>
      <c r="N268" s="81"/>
      <c r="O268" s="26"/>
      <c r="P268" s="91"/>
      <c r="Q268" s="91"/>
      <c r="R268" s="79"/>
      <c r="S268" s="80"/>
      <c r="T268" s="91"/>
      <c r="U268" s="26"/>
      <c r="V268" s="26"/>
      <c r="W268" s="81"/>
      <c r="X268" s="81"/>
      <c r="Y268" s="26"/>
      <c r="Z268" s="91"/>
      <c r="AA268" s="91"/>
      <c r="AB268" s="79"/>
      <c r="AC268" s="80"/>
      <c r="AD268" s="91"/>
      <c r="AE268" s="26"/>
      <c r="AF268" s="26"/>
      <c r="AG268" s="81"/>
      <c r="AH268" s="81"/>
      <c r="AI268" s="26"/>
      <c r="AJ268" s="91"/>
      <c r="AK268" s="91"/>
      <c r="AL268" s="79"/>
      <c r="AM268" s="80"/>
      <c r="AN268" s="91"/>
      <c r="AO268" s="26"/>
      <c r="AP268" s="26"/>
      <c r="AQ268" s="81"/>
      <c r="AR268" s="81"/>
      <c r="AS268" s="26"/>
      <c r="AT268" s="91"/>
      <c r="AU268" s="91"/>
      <c r="AV268" s="79"/>
      <c r="AW268" s="80"/>
      <c r="AX268" s="91"/>
      <c r="AY268" s="26"/>
      <c r="AZ268" s="26"/>
      <c r="BA268" s="81"/>
      <c r="BB268" s="81"/>
      <c r="BC268" s="26"/>
      <c r="BD268" s="91"/>
      <c r="BE268" s="91"/>
      <c r="BF268" s="79"/>
      <c r="BG268" s="80"/>
      <c r="BH268" s="91"/>
      <c r="BI268" s="26"/>
      <c r="BJ268" s="26"/>
      <c r="BK268" s="81"/>
      <c r="BL268" s="81"/>
      <c r="BM268" s="26"/>
      <c r="BN268" s="91"/>
      <c r="BO268" s="91"/>
      <c r="BP268" s="79"/>
      <c r="BQ268" s="80"/>
      <c r="BR268" s="91"/>
      <c r="BS268" s="26"/>
      <c r="BT268" s="26"/>
      <c r="BU268" s="81"/>
      <c r="BV268" s="81"/>
      <c r="BW268" s="26"/>
      <c r="BX268" s="91"/>
      <c r="BY268" s="91"/>
      <c r="BZ268" s="79"/>
      <c r="CA268" s="80"/>
      <c r="CB268" s="91"/>
      <c r="CC268" s="26"/>
      <c r="CD268" s="26"/>
      <c r="CE268" s="81"/>
      <c r="CF268" s="81"/>
      <c r="CG268" s="26"/>
      <c r="CH268" s="91"/>
      <c r="CI268" s="91"/>
      <c r="CJ268" s="79"/>
      <c r="CK268" s="80"/>
      <c r="CL268" s="91"/>
      <c r="CM268" s="26"/>
      <c r="CN268" s="26"/>
      <c r="CO268" s="81"/>
      <c r="CP268" s="81"/>
      <c r="CQ268" s="26"/>
      <c r="CR268" s="91"/>
      <c r="CS268" s="91"/>
      <c r="CT268" s="79"/>
      <c r="CU268" s="80"/>
      <c r="CV268" s="91"/>
      <c r="CW268" s="26"/>
      <c r="CX268" s="26"/>
      <c r="CY268" s="81"/>
      <c r="CZ268" s="81"/>
      <c r="DA268" s="26"/>
      <c r="DB268" s="91"/>
      <c r="DC268" s="91"/>
      <c r="DD268" s="79"/>
      <c r="DE268" s="80"/>
      <c r="DF268" s="91"/>
      <c r="DG268" s="26"/>
      <c r="DH268" s="26"/>
      <c r="DI268" s="81"/>
      <c r="DJ268" s="81"/>
      <c r="DK268" s="26"/>
      <c r="DL268" s="91"/>
      <c r="DM268" s="91"/>
      <c r="DN268" s="79"/>
      <c r="DO268" s="80"/>
      <c r="DP268" s="91"/>
      <c r="DQ268" s="26"/>
      <c r="DR268" s="26"/>
      <c r="DS268" s="81"/>
      <c r="DT268" s="81"/>
      <c r="DU268" s="26"/>
      <c r="DV268" s="91"/>
      <c r="DW268" s="91"/>
      <c r="DX268" s="79"/>
      <c r="DY268" s="80"/>
      <c r="DZ268" s="91"/>
      <c r="EA268" s="26"/>
      <c r="EB268" s="26"/>
      <c r="EC268" s="81"/>
      <c r="ED268" s="81"/>
      <c r="EE268" s="26"/>
      <c r="EF268" s="91"/>
      <c r="EG268" s="91"/>
      <c r="EH268" s="79"/>
      <c r="EI268" s="80"/>
      <c r="EJ268" s="91"/>
      <c r="EK268" s="26"/>
      <c r="EL268" s="26"/>
      <c r="EM268" s="81"/>
      <c r="EN268" s="81"/>
      <c r="EO268" s="26"/>
      <c r="EP268" s="91"/>
      <c r="EQ268" s="91"/>
      <c r="ER268" s="79"/>
      <c r="ES268" s="80"/>
      <c r="ET268" s="91"/>
      <c r="EU268" s="26"/>
      <c r="EV268" s="26"/>
      <c r="EW268" s="81"/>
      <c r="EX268" s="81"/>
      <c r="EY268" s="26"/>
      <c r="EZ268" s="91"/>
      <c r="FA268" s="91"/>
      <c r="FB268" s="79"/>
      <c r="FC268" s="80"/>
      <c r="FD268" s="91"/>
      <c r="FE268" s="26"/>
      <c r="FF268" s="26"/>
      <c r="FG268" s="81"/>
      <c r="FH268" s="81"/>
      <c r="FI268" s="26"/>
      <c r="FJ268" s="91"/>
      <c r="FK268" s="91"/>
      <c r="FL268" s="79"/>
      <c r="FM268" s="80"/>
      <c r="FN268" s="91"/>
      <c r="FO268" s="26"/>
      <c r="FP268" s="26"/>
      <c r="FQ268" s="81"/>
      <c r="FR268" s="81"/>
      <c r="FS268" s="26"/>
      <c r="FT268" s="91"/>
      <c r="FU268" s="91"/>
      <c r="FV268" s="79"/>
      <c r="FW268" s="80"/>
      <c r="FX268" s="91"/>
      <c r="FY268" s="26"/>
      <c r="FZ268" s="26"/>
      <c r="GA268" s="81"/>
      <c r="GB268" s="81"/>
      <c r="GC268" s="26"/>
      <c r="GD268" s="91"/>
      <c r="GE268" s="91"/>
      <c r="GF268" s="79"/>
      <c r="GG268" s="80"/>
      <c r="GH268" s="91"/>
      <c r="GI268" s="26"/>
      <c r="GJ268" s="26"/>
      <c r="GK268" s="81"/>
      <c r="GL268" s="81"/>
      <c r="GM268" s="26"/>
      <c r="GN268" s="91"/>
      <c r="GO268" s="91"/>
      <c r="GP268" s="79"/>
      <c r="GQ268" s="80"/>
      <c r="GR268" s="91"/>
      <c r="GS268" s="26"/>
      <c r="GT268" s="26"/>
      <c r="GU268" s="81"/>
      <c r="GV268" s="81"/>
      <c r="GW268" s="26"/>
      <c r="GX268" s="91"/>
      <c r="GY268" s="91"/>
      <c r="GZ268" s="79"/>
      <c r="HA268" s="80"/>
      <c r="HB268" s="91"/>
      <c r="HC268" s="26"/>
      <c r="HD268" s="26"/>
      <c r="HE268" s="81"/>
      <c r="HF268" s="81"/>
      <c r="HG268" s="26"/>
      <c r="HH268" s="91"/>
      <c r="HI268" s="91"/>
      <c r="HJ268" s="79"/>
      <c r="HK268" s="80"/>
      <c r="HL268" s="91"/>
      <c r="HM268" s="26"/>
      <c r="HN268" s="26"/>
      <c r="HO268" s="81"/>
      <c r="HP268" s="81"/>
      <c r="HQ268" s="26"/>
      <c r="HR268" s="91"/>
      <c r="HS268" s="91"/>
      <c r="HT268" s="79"/>
      <c r="HU268" s="80"/>
      <c r="HV268" s="91"/>
      <c r="HW268" s="26"/>
      <c r="HX268" s="26"/>
      <c r="HY268" s="81"/>
      <c r="HZ268" s="81"/>
      <c r="IA268" s="26"/>
      <c r="IB268" s="91"/>
      <c r="IC268" s="91"/>
      <c r="ID268" s="79"/>
      <c r="IE268" s="80"/>
      <c r="IF268" s="91"/>
      <c r="IG268" s="26"/>
      <c r="IH268" s="26"/>
      <c r="II268" s="81"/>
      <c r="IJ268" s="81"/>
      <c r="IK268" s="26"/>
      <c r="IL268" s="91"/>
      <c r="IM268" s="91"/>
      <c r="IN268" s="79"/>
      <c r="IO268" s="80"/>
      <c r="IP268" s="91"/>
      <c r="IQ268" s="26"/>
      <c r="IR268" s="26"/>
      <c r="IS268" s="81"/>
      <c r="IT268" s="81"/>
      <c r="IU268" s="26"/>
      <c r="IV268" s="91"/>
      <c r="IW268" s="91"/>
      <c r="IX268" s="79"/>
      <c r="IY268" s="80"/>
      <c r="IZ268" s="91"/>
      <c r="JA268" s="26"/>
      <c r="JB268" s="26"/>
      <c r="JC268" s="81"/>
      <c r="JD268" s="81"/>
      <c r="JE268" s="26"/>
      <c r="JF268" s="91"/>
      <c r="JG268" s="91"/>
      <c r="JH268" s="79"/>
      <c r="JI268" s="80"/>
      <c r="JJ268" s="91"/>
      <c r="JK268" s="26"/>
      <c r="JL268" s="26"/>
      <c r="JM268" s="81"/>
      <c r="JN268" s="81"/>
      <c r="JO268" s="26"/>
      <c r="JP268" s="91"/>
      <c r="JQ268" s="91"/>
      <c r="JR268" s="79"/>
      <c r="JS268" s="80"/>
      <c r="JT268" s="91"/>
      <c r="JU268" s="26"/>
      <c r="JV268" s="26"/>
      <c r="JW268" s="81"/>
      <c r="JX268" s="81"/>
      <c r="JY268" s="26"/>
      <c r="JZ268" s="91"/>
      <c r="KA268" s="91"/>
      <c r="KB268" s="79"/>
      <c r="KC268" s="80"/>
      <c r="KD268" s="91"/>
      <c r="KE268" s="26"/>
      <c r="KF268" s="26"/>
      <c r="KG268" s="81"/>
      <c r="KH268" s="81"/>
      <c r="KI268" s="26"/>
      <c r="KJ268" s="91"/>
      <c r="KK268" s="91"/>
      <c r="KL268" s="79"/>
      <c r="KM268" s="80"/>
      <c r="KN268" s="91"/>
      <c r="KO268" s="26"/>
      <c r="KP268" s="26"/>
      <c r="KQ268" s="81"/>
      <c r="KR268" s="81"/>
      <c r="KS268" s="26"/>
      <c r="KT268" s="91"/>
      <c r="KU268" s="91"/>
      <c r="KV268" s="79"/>
      <c r="KW268" s="80"/>
      <c r="KX268" s="91"/>
      <c r="KY268" s="26"/>
      <c r="KZ268" s="26"/>
      <c r="LA268" s="81"/>
      <c r="LB268" s="81"/>
      <c r="LC268" s="26"/>
      <c r="LD268" s="91"/>
      <c r="LE268" s="91"/>
      <c r="LF268" s="79"/>
      <c r="LG268" s="80"/>
      <c r="LH268" s="91"/>
      <c r="LI268" s="26"/>
      <c r="LJ268" s="26"/>
      <c r="LK268" s="81"/>
      <c r="LL268" s="81"/>
      <c r="LM268" s="26"/>
      <c r="LN268" s="91"/>
      <c r="LO268" s="91"/>
      <c r="LP268" s="79"/>
      <c r="LQ268" s="80"/>
      <c r="LR268" s="91"/>
      <c r="LS268" s="26"/>
      <c r="LT268" s="26"/>
      <c r="LU268" s="81"/>
      <c r="LV268" s="81"/>
      <c r="LW268" s="26"/>
      <c r="LX268" s="91"/>
      <c r="LY268" s="91"/>
      <c r="LZ268" s="79"/>
      <c r="MA268" s="80"/>
      <c r="MB268" s="91"/>
      <c r="MC268" s="26"/>
      <c r="MD268" s="26"/>
      <c r="ME268" s="81"/>
      <c r="MF268" s="81"/>
      <c r="MG268" s="26"/>
      <c r="MH268" s="91"/>
      <c r="MI268" s="91"/>
      <c r="MJ268" s="79"/>
      <c r="MK268" s="80"/>
      <c r="ML268" s="91"/>
      <c r="MM268" s="26"/>
      <c r="MN268" s="26"/>
      <c r="MO268" s="81"/>
      <c r="MP268" s="81"/>
      <c r="MQ268" s="26"/>
      <c r="MR268" s="91"/>
      <c r="MS268" s="91"/>
      <c r="MT268" s="79"/>
      <c r="MU268" s="80"/>
      <c r="MV268" s="91"/>
      <c r="MW268" s="26"/>
      <c r="MX268" s="26"/>
      <c r="MY268" s="81"/>
      <c r="MZ268" s="81"/>
      <c r="NA268" s="26"/>
      <c r="NB268" s="91"/>
      <c r="NC268" s="91"/>
      <c r="ND268" s="79"/>
      <c r="NE268" s="80"/>
      <c r="NF268" s="91"/>
      <c r="NG268" s="26"/>
      <c r="NH268" s="26"/>
      <c r="NI268" s="81"/>
      <c r="NJ268" s="81"/>
      <c r="NK268" s="26"/>
      <c r="NL268" s="91"/>
      <c r="NM268" s="91"/>
      <c r="NN268" s="79"/>
      <c r="NO268" s="80"/>
      <c r="NP268" s="91"/>
      <c r="NQ268" s="26"/>
      <c r="NR268" s="26"/>
      <c r="NS268" s="81"/>
      <c r="NT268" s="81"/>
      <c r="NU268" s="26"/>
      <c r="NV268" s="91"/>
      <c r="NW268" s="91"/>
      <c r="NX268" s="79"/>
      <c r="NY268" s="80"/>
      <c r="NZ268" s="91"/>
      <c r="OA268" s="26"/>
      <c r="OB268" s="26"/>
      <c r="OC268" s="81"/>
      <c r="OD268" s="81"/>
      <c r="OE268" s="26"/>
      <c r="OF268" s="91"/>
      <c r="OG268" s="91"/>
      <c r="OH268" s="79"/>
      <c r="OI268" s="80"/>
      <c r="OJ268" s="91"/>
      <c r="OK268" s="26"/>
      <c r="OL268" s="26"/>
      <c r="OM268" s="81"/>
      <c r="ON268" s="81"/>
      <c r="OO268" s="26"/>
      <c r="OP268" s="91"/>
      <c r="OQ268" s="91"/>
      <c r="OR268" s="79"/>
      <c r="OS268" s="80"/>
      <c r="OT268" s="91"/>
      <c r="OU268" s="26"/>
      <c r="OV268" s="26"/>
      <c r="OW268" s="81"/>
      <c r="OX268" s="81"/>
      <c r="OY268" s="26"/>
      <c r="OZ268" s="91"/>
      <c r="PA268" s="91"/>
      <c r="PB268" s="79"/>
      <c r="PC268" s="80"/>
      <c r="PD268" s="91"/>
      <c r="PE268" s="26"/>
      <c r="PF268" s="26"/>
      <c r="PG268" s="81"/>
      <c r="PH268" s="81"/>
      <c r="PI268" s="26"/>
      <c r="PJ268" s="91"/>
      <c r="PK268" s="91"/>
      <c r="PL268" s="79"/>
      <c r="PM268" s="80"/>
      <c r="PN268" s="91"/>
      <c r="PO268" s="26"/>
      <c r="PP268" s="26"/>
      <c r="PQ268" s="81"/>
      <c r="PR268" s="81"/>
      <c r="PS268" s="26"/>
      <c r="PT268" s="91"/>
      <c r="PU268" s="91"/>
      <c r="PV268" s="79"/>
      <c r="PW268" s="80"/>
      <c r="PX268" s="91"/>
      <c r="PY268" s="26"/>
      <c r="PZ268" s="26"/>
      <c r="QA268" s="81"/>
      <c r="QB268" s="81"/>
      <c r="QC268" s="26"/>
      <c r="QD268" s="91"/>
      <c r="QE268" s="91"/>
      <c r="QF268" s="79"/>
      <c r="QG268" s="80"/>
      <c r="QH268" s="91"/>
      <c r="QI268" s="26"/>
      <c r="QJ268" s="26"/>
      <c r="QK268" s="81"/>
      <c r="QL268" s="81"/>
      <c r="QM268" s="26"/>
      <c r="QN268" s="91"/>
      <c r="QO268" s="91"/>
      <c r="QP268" s="79"/>
      <c r="QQ268" s="80"/>
      <c r="QR268" s="91"/>
      <c r="QS268" s="26"/>
      <c r="QT268" s="26"/>
      <c r="QU268" s="81"/>
      <c r="QV268" s="81"/>
      <c r="QW268" s="26"/>
      <c r="QX268" s="91"/>
      <c r="QY268" s="91"/>
      <c r="QZ268" s="79"/>
      <c r="RA268" s="80"/>
      <c r="RB268" s="91"/>
      <c r="RC268" s="26"/>
      <c r="RD268" s="26"/>
      <c r="RE268" s="81"/>
      <c r="RF268" s="81"/>
      <c r="RG268" s="26"/>
      <c r="RH268" s="91"/>
      <c r="RI268" s="91"/>
      <c r="RJ268" s="79"/>
      <c r="RK268" s="80"/>
      <c r="RL268" s="91"/>
      <c r="RM268" s="26"/>
      <c r="RN268" s="26"/>
      <c r="RO268" s="81"/>
      <c r="RP268" s="81"/>
      <c r="RQ268" s="26"/>
      <c r="RR268" s="91"/>
      <c r="RS268" s="91"/>
      <c r="RT268" s="79"/>
      <c r="RU268" s="80"/>
      <c r="RV268" s="91"/>
      <c r="RW268" s="26"/>
      <c r="RX268" s="26"/>
      <c r="RY268" s="81"/>
      <c r="RZ268" s="81"/>
      <c r="SA268" s="26"/>
      <c r="SB268" s="91"/>
      <c r="SC268" s="91"/>
      <c r="SD268" s="79"/>
      <c r="SE268" s="80"/>
      <c r="SF268" s="91"/>
      <c r="SG268" s="26"/>
      <c r="SH268" s="26"/>
      <c r="SI268" s="81"/>
      <c r="SJ268" s="81"/>
      <c r="SK268" s="26"/>
      <c r="SL268" s="91"/>
      <c r="SM268" s="91"/>
      <c r="SN268" s="79"/>
      <c r="SO268" s="80"/>
      <c r="SP268" s="91"/>
      <c r="SQ268" s="26"/>
      <c r="SR268" s="26"/>
      <c r="SS268" s="81"/>
      <c r="ST268" s="81"/>
      <c r="SU268" s="26"/>
      <c r="SV268" s="91"/>
      <c r="SW268" s="91"/>
      <c r="SX268" s="79"/>
      <c r="SY268" s="80"/>
      <c r="SZ268" s="91"/>
      <c r="TA268" s="26"/>
      <c r="TB268" s="26"/>
      <c r="TC268" s="81"/>
      <c r="TD268" s="81"/>
      <c r="TE268" s="26"/>
      <c r="TF268" s="91"/>
      <c r="TG268" s="91"/>
      <c r="TH268" s="79"/>
      <c r="TI268" s="80"/>
      <c r="TJ268" s="91"/>
      <c r="TK268" s="26"/>
      <c r="TL268" s="26"/>
      <c r="TM268" s="81"/>
      <c r="TN268" s="81"/>
      <c r="TO268" s="26"/>
      <c r="TP268" s="91"/>
      <c r="TQ268" s="91"/>
      <c r="TR268" s="79"/>
      <c r="TS268" s="80"/>
      <c r="TT268" s="91"/>
      <c r="TU268" s="26"/>
      <c r="TV268" s="26"/>
      <c r="TW268" s="81"/>
      <c r="TX268" s="81"/>
      <c r="TY268" s="26"/>
      <c r="TZ268" s="91"/>
      <c r="UA268" s="91"/>
      <c r="UB268" s="79"/>
      <c r="UC268" s="80"/>
      <c r="UD268" s="91"/>
      <c r="UE268" s="26"/>
      <c r="UF268" s="26"/>
      <c r="UG268" s="81"/>
      <c r="UH268" s="81"/>
      <c r="UI268" s="26"/>
      <c r="UJ268" s="91"/>
      <c r="UK268" s="91"/>
      <c r="UL268" s="79"/>
      <c r="UM268" s="80"/>
      <c r="UN268" s="91"/>
      <c r="UO268" s="26"/>
      <c r="UP268" s="26"/>
      <c r="UQ268" s="81"/>
      <c r="UR268" s="81"/>
      <c r="US268" s="26"/>
      <c r="UT268" s="91"/>
      <c r="UU268" s="91"/>
      <c r="UV268" s="79"/>
      <c r="UW268" s="80"/>
      <c r="UX268" s="91"/>
      <c r="UY268" s="26"/>
      <c r="UZ268" s="26"/>
      <c r="VA268" s="81"/>
      <c r="VB268" s="81"/>
      <c r="VC268" s="26"/>
      <c r="VD268" s="91"/>
      <c r="VE268" s="91"/>
      <c r="VF268" s="79"/>
      <c r="VG268" s="80"/>
      <c r="VH268" s="91"/>
      <c r="VI268" s="26"/>
      <c r="VJ268" s="26"/>
      <c r="VK268" s="81"/>
      <c r="VL268" s="81"/>
      <c r="VM268" s="26"/>
      <c r="VN268" s="91"/>
      <c r="VO268" s="91"/>
      <c r="VP268" s="79"/>
      <c r="VQ268" s="80"/>
      <c r="VR268" s="91"/>
      <c r="VS268" s="26"/>
      <c r="VT268" s="26"/>
      <c r="VU268" s="81"/>
      <c r="VV268" s="81"/>
      <c r="VW268" s="26"/>
      <c r="VX268" s="91"/>
      <c r="VY268" s="91"/>
      <c r="VZ268" s="79"/>
      <c r="WA268" s="80"/>
      <c r="WB268" s="91"/>
      <c r="WC268" s="26"/>
      <c r="WD268" s="26"/>
      <c r="WE268" s="81"/>
      <c r="WF268" s="81"/>
      <c r="WG268" s="26"/>
      <c r="WH268" s="91"/>
      <c r="WI268" s="91"/>
      <c r="WJ268" s="79"/>
      <c r="WK268" s="80"/>
      <c r="WL268" s="91"/>
      <c r="WM268" s="26"/>
      <c r="WN268" s="26"/>
      <c r="WO268" s="81"/>
      <c r="WP268" s="81"/>
      <c r="WQ268" s="26"/>
      <c r="WR268" s="91"/>
      <c r="WS268" s="91"/>
      <c r="WT268" s="79"/>
      <c r="WU268" s="80"/>
      <c r="WV268" s="91"/>
      <c r="WW268" s="26"/>
      <c r="WX268" s="26"/>
      <c r="WY268" s="81"/>
      <c r="WZ268" s="81"/>
      <c r="XA268" s="26"/>
      <c r="XB268" s="91"/>
      <c r="XC268" s="91"/>
      <c r="XD268" s="79"/>
      <c r="XE268" s="80"/>
      <c r="XF268" s="91"/>
      <c r="XG268" s="26"/>
      <c r="XH268" s="26"/>
      <c r="XI268" s="81"/>
      <c r="XJ268" s="81"/>
      <c r="XK268" s="26"/>
      <c r="XL268" s="91"/>
      <c r="XM268" s="91"/>
      <c r="XN268" s="79"/>
      <c r="XO268" s="80"/>
      <c r="XP268" s="91"/>
      <c r="XQ268" s="26"/>
      <c r="XR268" s="26"/>
      <c r="XS268" s="81"/>
      <c r="XT268" s="81"/>
      <c r="XU268" s="26"/>
      <c r="XV268" s="91"/>
      <c r="XW268" s="91"/>
      <c r="XX268" s="79"/>
      <c r="XY268" s="80"/>
      <c r="XZ268" s="91"/>
      <c r="YA268" s="26"/>
      <c r="YB268" s="26"/>
      <c r="YC268" s="81"/>
      <c r="YD268" s="81"/>
      <c r="YE268" s="26"/>
      <c r="YF268" s="91"/>
      <c r="YG268" s="91"/>
      <c r="YH268" s="79"/>
      <c r="YI268" s="80"/>
      <c r="YJ268" s="91"/>
      <c r="YK268" s="26"/>
      <c r="YL268" s="26"/>
      <c r="YM268" s="81"/>
      <c r="YN268" s="81"/>
      <c r="YO268" s="26"/>
      <c r="YP268" s="91"/>
      <c r="YQ268" s="91"/>
      <c r="YR268" s="79"/>
      <c r="YS268" s="80"/>
      <c r="YT268" s="91"/>
      <c r="YU268" s="26"/>
      <c r="YV268" s="26"/>
      <c r="YW268" s="81"/>
      <c r="YX268" s="81"/>
      <c r="YY268" s="26"/>
      <c r="YZ268" s="91"/>
      <c r="ZA268" s="91"/>
      <c r="ZB268" s="79"/>
      <c r="ZC268" s="80"/>
      <c r="ZD268" s="91"/>
      <c r="ZE268" s="26"/>
      <c r="ZF268" s="26"/>
      <c r="ZG268" s="81"/>
      <c r="ZH268" s="81"/>
      <c r="ZI268" s="26"/>
      <c r="ZJ268" s="91"/>
      <c r="ZK268" s="91"/>
      <c r="ZL268" s="79"/>
      <c r="ZM268" s="80"/>
      <c r="ZN268" s="91"/>
      <c r="ZO268" s="26"/>
      <c r="ZP268" s="26"/>
      <c r="ZQ268" s="81"/>
      <c r="ZR268" s="81"/>
      <c r="ZS268" s="26"/>
      <c r="ZT268" s="91"/>
      <c r="ZU268" s="91"/>
      <c r="ZV268" s="79"/>
      <c r="ZW268" s="80"/>
      <c r="ZX268" s="91"/>
      <c r="ZY268" s="26"/>
      <c r="ZZ268" s="26"/>
      <c r="AAA268" s="81"/>
      <c r="AAB268" s="81"/>
      <c r="AAC268" s="26"/>
      <c r="AAD268" s="91"/>
      <c r="AAE268" s="91"/>
      <c r="AAF268" s="79"/>
      <c r="AAG268" s="80"/>
      <c r="AAH268" s="91"/>
      <c r="AAI268" s="26"/>
      <c r="AAJ268" s="26"/>
      <c r="AAK268" s="81"/>
      <c r="AAL268" s="81"/>
      <c r="AAM268" s="26"/>
      <c r="AAN268" s="91"/>
      <c r="AAO268" s="91"/>
      <c r="AAP268" s="79"/>
      <c r="AAQ268" s="80"/>
      <c r="AAR268" s="91"/>
      <c r="AAS268" s="26"/>
      <c r="AAT268" s="26"/>
      <c r="AAU268" s="81"/>
      <c r="AAV268" s="81"/>
      <c r="AAW268" s="26"/>
      <c r="AAX268" s="91"/>
      <c r="AAY268" s="91"/>
      <c r="AAZ268" s="79"/>
      <c r="ABA268" s="80"/>
      <c r="ABB268" s="91"/>
      <c r="ABC268" s="26"/>
      <c r="ABD268" s="26"/>
      <c r="ABE268" s="81"/>
      <c r="ABF268" s="81"/>
      <c r="ABG268" s="26"/>
      <c r="ABH268" s="91"/>
      <c r="ABI268" s="91"/>
      <c r="ABJ268" s="79"/>
      <c r="ABK268" s="80"/>
      <c r="ABL268" s="91"/>
      <c r="ABM268" s="26"/>
      <c r="ABN268" s="26"/>
      <c r="ABO268" s="81"/>
      <c r="ABP268" s="81"/>
      <c r="ABQ268" s="26"/>
      <c r="ABR268" s="91"/>
      <c r="ABS268" s="91"/>
      <c r="ABT268" s="79"/>
      <c r="ABU268" s="80"/>
      <c r="ABV268" s="91"/>
      <c r="ABW268" s="26"/>
      <c r="ABX268" s="26"/>
      <c r="ABY268" s="81"/>
      <c r="ABZ268" s="81"/>
      <c r="ACA268" s="26"/>
      <c r="ACB268" s="91"/>
      <c r="ACC268" s="91"/>
      <c r="ACD268" s="79"/>
      <c r="ACE268" s="80"/>
      <c r="ACF268" s="91"/>
      <c r="ACG268" s="26"/>
      <c r="ACH268" s="26"/>
      <c r="ACI268" s="81"/>
      <c r="ACJ268" s="81"/>
      <c r="ACK268" s="26"/>
      <c r="ACL268" s="91"/>
      <c r="ACM268" s="91"/>
      <c r="ACN268" s="79"/>
      <c r="ACO268" s="80"/>
      <c r="ACP268" s="91"/>
      <c r="ACQ268" s="26"/>
      <c r="ACR268" s="26"/>
      <c r="ACS268" s="81"/>
      <c r="ACT268" s="81"/>
      <c r="ACU268" s="26"/>
      <c r="ACV268" s="91"/>
      <c r="ACW268" s="91"/>
      <c r="ACX268" s="79"/>
      <c r="ACY268" s="80"/>
      <c r="ACZ268" s="91"/>
      <c r="ADA268" s="26"/>
      <c r="ADB268" s="26"/>
      <c r="ADC268" s="81"/>
      <c r="ADD268" s="81"/>
      <c r="ADE268" s="26"/>
      <c r="ADF268" s="91"/>
      <c r="ADG268" s="91"/>
      <c r="ADH268" s="79"/>
      <c r="ADI268" s="80"/>
      <c r="ADJ268" s="91"/>
      <c r="ADK268" s="26"/>
      <c r="ADL268" s="26"/>
      <c r="ADM268" s="81"/>
      <c r="ADN268" s="81"/>
      <c r="ADO268" s="26"/>
      <c r="ADP268" s="91"/>
      <c r="ADQ268" s="91"/>
      <c r="ADR268" s="79"/>
      <c r="ADS268" s="80"/>
      <c r="ADT268" s="91"/>
      <c r="ADU268" s="26"/>
      <c r="ADV268" s="26"/>
      <c r="ADW268" s="81"/>
      <c r="ADX268" s="81"/>
      <c r="ADY268" s="26"/>
      <c r="ADZ268" s="91"/>
      <c r="AEA268" s="91"/>
      <c r="AEB268" s="79"/>
      <c r="AEC268" s="80"/>
      <c r="AED268" s="91"/>
      <c r="AEE268" s="26"/>
      <c r="AEF268" s="26"/>
      <c r="AEG268" s="81"/>
      <c r="AEH268" s="81"/>
      <c r="AEI268" s="26"/>
      <c r="AEJ268" s="91"/>
      <c r="AEK268" s="91"/>
      <c r="AEL268" s="79"/>
      <c r="AEM268" s="80"/>
      <c r="AEN268" s="91"/>
      <c r="AEO268" s="26"/>
      <c r="AEP268" s="26"/>
      <c r="AEQ268" s="81"/>
      <c r="AER268" s="81"/>
      <c r="AES268" s="26"/>
      <c r="AET268" s="91"/>
      <c r="AEU268" s="91"/>
      <c r="AEV268" s="79"/>
      <c r="AEW268" s="80"/>
      <c r="AEX268" s="91"/>
      <c r="AEY268" s="26"/>
      <c r="AEZ268" s="26"/>
      <c r="AFA268" s="81"/>
      <c r="AFB268" s="81"/>
      <c r="AFC268" s="26"/>
      <c r="AFD268" s="91"/>
      <c r="AFE268" s="91"/>
      <c r="AFF268" s="79"/>
      <c r="AFG268" s="80"/>
      <c r="AFH268" s="91"/>
      <c r="AFI268" s="26"/>
      <c r="AFJ268" s="26"/>
      <c r="AFK268" s="81"/>
      <c r="AFL268" s="81"/>
      <c r="AFM268" s="26"/>
      <c r="AFN268" s="91"/>
      <c r="AFO268" s="91"/>
      <c r="AFP268" s="79"/>
      <c r="AFQ268" s="80"/>
      <c r="AFR268" s="91"/>
      <c r="AFS268" s="26"/>
      <c r="AFT268" s="26"/>
      <c r="AFU268" s="81"/>
      <c r="AFV268" s="81"/>
      <c r="AFW268" s="26"/>
      <c r="AFX268" s="91"/>
      <c r="AFY268" s="91"/>
      <c r="AFZ268" s="79"/>
      <c r="AGA268" s="80"/>
      <c r="AGB268" s="91"/>
      <c r="AGC268" s="26"/>
      <c r="AGD268" s="26"/>
      <c r="AGE268" s="81"/>
      <c r="AGF268" s="81"/>
      <c r="AGG268" s="26"/>
      <c r="AGH268" s="91"/>
      <c r="AGI268" s="91"/>
      <c r="AGJ268" s="79"/>
      <c r="AGK268" s="80"/>
      <c r="AGL268" s="91"/>
      <c r="AGM268" s="26"/>
      <c r="AGN268" s="26"/>
      <c r="AGO268" s="81"/>
      <c r="AGP268" s="81"/>
      <c r="AGQ268" s="26"/>
      <c r="AGR268" s="91"/>
      <c r="AGS268" s="91"/>
      <c r="AGT268" s="79"/>
      <c r="AGU268" s="80"/>
      <c r="AGV268" s="91"/>
      <c r="AGW268" s="26"/>
      <c r="AGX268" s="26"/>
      <c r="AGY268" s="81"/>
      <c r="AGZ268" s="81"/>
      <c r="AHA268" s="26"/>
      <c r="AHB268" s="91"/>
      <c r="AHC268" s="91"/>
      <c r="AHD268" s="79"/>
      <c r="AHE268" s="80"/>
      <c r="AHF268" s="91"/>
      <c r="AHG268" s="26"/>
      <c r="AHH268" s="26"/>
      <c r="AHI268" s="81"/>
      <c r="AHJ268" s="81"/>
      <c r="AHK268" s="26"/>
      <c r="AHL268" s="91"/>
      <c r="AHM268" s="91"/>
      <c r="AHN268" s="79"/>
      <c r="AHO268" s="80"/>
      <c r="AHP268" s="91"/>
      <c r="AHQ268" s="26"/>
      <c r="AHR268" s="26"/>
      <c r="AHS268" s="81"/>
      <c r="AHT268" s="81"/>
      <c r="AHU268" s="26"/>
      <c r="AHV268" s="91"/>
      <c r="AHW268" s="91"/>
      <c r="AHX268" s="79"/>
      <c r="AHY268" s="80"/>
      <c r="AHZ268" s="91"/>
      <c r="AIA268" s="26"/>
      <c r="AIB268" s="26"/>
      <c r="AIC268" s="81"/>
      <c r="AID268" s="81"/>
      <c r="AIE268" s="26"/>
      <c r="AIF268" s="91"/>
      <c r="AIG268" s="91"/>
      <c r="AIH268" s="79"/>
      <c r="AII268" s="80"/>
      <c r="AIJ268" s="91"/>
      <c r="AIK268" s="26"/>
      <c r="AIL268" s="26"/>
      <c r="AIM268" s="81"/>
      <c r="AIN268" s="81"/>
      <c r="AIO268" s="26"/>
      <c r="AIP268" s="91"/>
      <c r="AIQ268" s="91"/>
      <c r="AIR268" s="79"/>
      <c r="AIS268" s="80"/>
      <c r="AIT268" s="91"/>
      <c r="AIU268" s="26"/>
      <c r="AIV268" s="26"/>
      <c r="AIW268" s="81"/>
      <c r="AIX268" s="81"/>
      <c r="AIY268" s="26"/>
      <c r="AIZ268" s="91"/>
      <c r="AJA268" s="91"/>
      <c r="AJB268" s="79"/>
      <c r="AJC268" s="80"/>
      <c r="AJD268" s="91"/>
      <c r="AJE268" s="26"/>
      <c r="AJF268" s="26"/>
      <c r="AJG268" s="81"/>
      <c r="AJH268" s="81"/>
      <c r="AJI268" s="26"/>
      <c r="AJJ268" s="91"/>
      <c r="AJK268" s="91"/>
      <c r="AJL268" s="79"/>
      <c r="AJM268" s="80"/>
      <c r="AJN268" s="91"/>
      <c r="AJO268" s="26"/>
      <c r="AJP268" s="26"/>
      <c r="AJQ268" s="81"/>
      <c r="AJR268" s="81"/>
      <c r="AJS268" s="26"/>
      <c r="AJT268" s="91"/>
      <c r="AJU268" s="91"/>
      <c r="AJV268" s="79"/>
      <c r="AJW268" s="80"/>
      <c r="AJX268" s="91"/>
      <c r="AJY268" s="26"/>
      <c r="AJZ268" s="26"/>
      <c r="AKA268" s="81"/>
      <c r="AKB268" s="81"/>
      <c r="AKC268" s="26"/>
      <c r="AKD268" s="91"/>
      <c r="AKE268" s="91"/>
      <c r="AKF268" s="79"/>
      <c r="AKG268" s="80"/>
      <c r="AKH268" s="91"/>
      <c r="AKI268" s="26"/>
      <c r="AKJ268" s="26"/>
      <c r="AKK268" s="81"/>
      <c r="AKL268" s="81"/>
      <c r="AKM268" s="26"/>
      <c r="AKN268" s="91"/>
      <c r="AKO268" s="91"/>
      <c r="AKP268" s="79"/>
      <c r="AKQ268" s="80"/>
      <c r="AKR268" s="91"/>
      <c r="AKS268" s="26"/>
      <c r="AKT268" s="26"/>
      <c r="AKU268" s="81"/>
      <c r="AKV268" s="81"/>
      <c r="AKW268" s="26"/>
      <c r="AKX268" s="91"/>
      <c r="AKY268" s="91"/>
      <c r="AKZ268" s="79"/>
      <c r="ALA268" s="80"/>
      <c r="ALB268" s="91"/>
      <c r="ALC268" s="26"/>
      <c r="ALD268" s="26"/>
      <c r="ALE268" s="81"/>
      <c r="ALF268" s="81"/>
      <c r="ALG268" s="26"/>
      <c r="ALH268" s="91"/>
      <c r="ALI268" s="91"/>
      <c r="ALJ268" s="79"/>
      <c r="ALK268" s="80"/>
      <c r="ALL268" s="91"/>
      <c r="ALM268" s="26"/>
      <c r="ALN268" s="26"/>
      <c r="ALO268" s="81"/>
      <c r="ALP268" s="81"/>
      <c r="ALQ268" s="26"/>
      <c r="ALR268" s="91"/>
      <c r="ALS268" s="91"/>
      <c r="ALT268" s="79"/>
      <c r="ALU268" s="80"/>
      <c r="ALV268" s="91"/>
      <c r="ALW268" s="26"/>
      <c r="ALX268" s="26"/>
      <c r="ALY268" s="81"/>
      <c r="ALZ268" s="81"/>
      <c r="AMA268" s="26"/>
      <c r="AMB268" s="91"/>
      <c r="AMC268" s="91"/>
      <c r="AMD268" s="79"/>
      <c r="AME268" s="80"/>
      <c r="AMF268" s="91"/>
      <c r="AMG268" s="26"/>
      <c r="AMH268" s="26"/>
      <c r="AMI268" s="81"/>
      <c r="AMJ268" s="81"/>
      <c r="AMK268" s="26"/>
      <c r="AML268" s="91"/>
      <c r="AMM268" s="91"/>
      <c r="AMN268" s="79"/>
      <c r="AMO268" s="80"/>
      <c r="AMP268" s="91"/>
      <c r="AMQ268" s="26"/>
      <c r="AMR268" s="26"/>
      <c r="AMS268" s="81"/>
      <c r="AMT268" s="81"/>
      <c r="AMU268" s="26"/>
      <c r="AMV268" s="91"/>
      <c r="AMW268" s="91"/>
      <c r="AMX268" s="79"/>
      <c r="AMY268" s="80"/>
      <c r="AMZ268" s="91"/>
      <c r="ANA268" s="26"/>
      <c r="ANB268" s="26"/>
      <c r="ANC268" s="81"/>
      <c r="AND268" s="81"/>
      <c r="ANE268" s="26"/>
      <c r="ANF268" s="91"/>
      <c r="ANG268" s="91"/>
      <c r="ANH268" s="79"/>
      <c r="ANI268" s="80"/>
      <c r="ANJ268" s="91"/>
      <c r="ANK268" s="26"/>
      <c r="ANL268" s="26"/>
      <c r="ANM268" s="81"/>
      <c r="ANN268" s="81"/>
      <c r="ANO268" s="26"/>
      <c r="ANP268" s="91"/>
      <c r="ANQ268" s="91"/>
      <c r="ANR268" s="79"/>
      <c r="ANS268" s="80"/>
      <c r="ANT268" s="91"/>
      <c r="ANU268" s="26"/>
      <c r="ANV268" s="26"/>
      <c r="ANW268" s="81"/>
      <c r="ANX268" s="81"/>
      <c r="ANY268" s="26"/>
      <c r="ANZ268" s="91"/>
      <c r="AOA268" s="91"/>
      <c r="AOB268" s="79"/>
      <c r="AOC268" s="80"/>
      <c r="AOD268" s="91"/>
      <c r="AOE268" s="26"/>
      <c r="AOF268" s="26"/>
      <c r="AOG268" s="81"/>
      <c r="AOH268" s="81"/>
      <c r="AOI268" s="26"/>
      <c r="AOJ268" s="91"/>
      <c r="AOK268" s="91"/>
      <c r="AOL268" s="79"/>
      <c r="AOM268" s="80"/>
      <c r="AON268" s="91"/>
      <c r="AOO268" s="26"/>
      <c r="AOP268" s="26"/>
      <c r="AOQ268" s="81"/>
      <c r="AOR268" s="81"/>
      <c r="AOS268" s="26"/>
      <c r="AOT268" s="91"/>
      <c r="AOU268" s="91"/>
      <c r="AOV268" s="79"/>
      <c r="AOW268" s="80"/>
      <c r="AOX268" s="91"/>
      <c r="AOY268" s="26"/>
      <c r="AOZ268" s="26"/>
      <c r="APA268" s="81"/>
      <c r="APB268" s="81"/>
      <c r="APC268" s="26"/>
      <c r="APD268" s="91"/>
      <c r="APE268" s="91"/>
      <c r="APF268" s="79"/>
      <c r="APG268" s="80"/>
      <c r="APH268" s="91"/>
      <c r="API268" s="26"/>
      <c r="APJ268" s="26"/>
      <c r="APK268" s="81"/>
      <c r="APL268" s="81"/>
      <c r="APM268" s="26"/>
      <c r="APN268" s="91"/>
      <c r="APO268" s="91"/>
      <c r="APP268" s="79"/>
      <c r="APQ268" s="80"/>
      <c r="APR268" s="91"/>
      <c r="APS268" s="26"/>
      <c r="APT268" s="26"/>
      <c r="APU268" s="81"/>
      <c r="APV268" s="81"/>
      <c r="APW268" s="26"/>
      <c r="APX268" s="91"/>
      <c r="APY268" s="91"/>
      <c r="APZ268" s="79"/>
      <c r="AQA268" s="80"/>
      <c r="AQB268" s="91"/>
      <c r="AQC268" s="26"/>
      <c r="AQD268" s="26"/>
      <c r="AQE268" s="81"/>
      <c r="AQF268" s="81"/>
      <c r="AQG268" s="26"/>
      <c r="AQH268" s="91"/>
      <c r="AQI268" s="91"/>
      <c r="AQJ268" s="79"/>
      <c r="AQK268" s="80"/>
      <c r="AQL268" s="91"/>
      <c r="AQM268" s="26"/>
      <c r="AQN268" s="26"/>
      <c r="AQO268" s="81"/>
      <c r="AQP268" s="81"/>
      <c r="AQQ268" s="26"/>
      <c r="AQR268" s="91"/>
      <c r="AQS268" s="91"/>
      <c r="AQT268" s="79"/>
      <c r="AQU268" s="80"/>
      <c r="AQV268" s="91"/>
      <c r="AQW268" s="26"/>
      <c r="AQX268" s="26"/>
      <c r="AQY268" s="81"/>
      <c r="AQZ268" s="81"/>
      <c r="ARA268" s="26"/>
      <c r="ARB268" s="91"/>
      <c r="ARC268" s="91"/>
      <c r="ARD268" s="79"/>
      <c r="ARE268" s="80"/>
      <c r="ARF268" s="91"/>
      <c r="ARG268" s="26"/>
      <c r="ARH268" s="26"/>
      <c r="ARI268" s="81"/>
      <c r="ARJ268" s="81"/>
      <c r="ARK268" s="26"/>
      <c r="ARL268" s="91"/>
      <c r="ARM268" s="91"/>
      <c r="ARN268" s="79"/>
      <c r="ARO268" s="80"/>
      <c r="ARP268" s="91"/>
      <c r="ARQ268" s="26"/>
      <c r="ARR268" s="26"/>
      <c r="ARS268" s="81"/>
      <c r="ART268" s="81"/>
      <c r="ARU268" s="26"/>
      <c r="ARV268" s="91"/>
      <c r="ARW268" s="91"/>
      <c r="ARX268" s="79"/>
      <c r="ARY268" s="80"/>
      <c r="ARZ268" s="91"/>
      <c r="ASA268" s="26"/>
      <c r="ASB268" s="26"/>
      <c r="ASC268" s="81"/>
      <c r="ASD268" s="81"/>
      <c r="ASE268" s="26"/>
      <c r="ASF268" s="91"/>
      <c r="ASG268" s="91"/>
      <c r="ASH268" s="79"/>
      <c r="ASI268" s="80"/>
      <c r="ASJ268" s="91"/>
      <c r="ASK268" s="26"/>
      <c r="ASL268" s="26"/>
      <c r="ASM268" s="81"/>
      <c r="ASN268" s="81"/>
      <c r="ASO268" s="26"/>
      <c r="ASP268" s="91"/>
      <c r="ASQ268" s="91"/>
      <c r="ASR268" s="79"/>
      <c r="ASS268" s="80"/>
      <c r="AST268" s="91"/>
      <c r="ASU268" s="26"/>
      <c r="ASV268" s="26"/>
      <c r="ASW268" s="81"/>
      <c r="ASX268" s="81"/>
      <c r="ASY268" s="26"/>
      <c r="ASZ268" s="91"/>
      <c r="ATA268" s="91"/>
      <c r="ATB268" s="79"/>
      <c r="ATC268" s="80"/>
      <c r="ATD268" s="91"/>
      <c r="ATE268" s="26"/>
      <c r="ATF268" s="26"/>
      <c r="ATG268" s="81"/>
      <c r="ATH268" s="81"/>
      <c r="ATI268" s="26"/>
      <c r="ATJ268" s="91"/>
      <c r="ATK268" s="91"/>
      <c r="ATL268" s="79"/>
      <c r="ATM268" s="80"/>
      <c r="ATN268" s="91"/>
      <c r="ATO268" s="26"/>
      <c r="ATP268" s="26"/>
      <c r="ATQ268" s="81"/>
      <c r="ATR268" s="81"/>
      <c r="ATS268" s="26"/>
      <c r="ATT268" s="91"/>
      <c r="ATU268" s="91"/>
      <c r="ATV268" s="79"/>
      <c r="ATW268" s="80"/>
      <c r="ATX268" s="91"/>
      <c r="ATY268" s="26"/>
      <c r="ATZ268" s="26"/>
      <c r="AUA268" s="81"/>
      <c r="AUB268" s="81"/>
      <c r="AUC268" s="26"/>
      <c r="AUD268" s="91"/>
      <c r="AUE268" s="91"/>
      <c r="AUF268" s="79"/>
      <c r="AUG268" s="80"/>
      <c r="AUH268" s="91"/>
      <c r="AUI268" s="26"/>
      <c r="AUJ268" s="26"/>
      <c r="AUK268" s="81"/>
      <c r="AUL268" s="81"/>
      <c r="AUM268" s="26"/>
      <c r="AUN268" s="91"/>
      <c r="AUO268" s="91"/>
      <c r="AUP268" s="79"/>
      <c r="AUQ268" s="80"/>
      <c r="AUR268" s="91"/>
      <c r="AUS268" s="26"/>
      <c r="AUT268" s="26"/>
      <c r="AUU268" s="81"/>
      <c r="AUV268" s="81"/>
      <c r="AUW268" s="26"/>
      <c r="AUX268" s="91"/>
      <c r="AUY268" s="91"/>
      <c r="AUZ268" s="79"/>
      <c r="AVA268" s="80"/>
      <c r="AVB268" s="91"/>
      <c r="AVC268" s="26"/>
      <c r="AVD268" s="26"/>
      <c r="AVE268" s="81"/>
      <c r="AVF268" s="81"/>
      <c r="AVG268" s="26"/>
      <c r="AVH268" s="91"/>
      <c r="AVI268" s="91"/>
      <c r="AVJ268" s="79"/>
      <c r="AVK268" s="80"/>
      <c r="AVL268" s="91"/>
      <c r="AVM268" s="26"/>
      <c r="AVN268" s="26"/>
      <c r="AVO268" s="81"/>
      <c r="AVP268" s="81"/>
      <c r="AVQ268" s="26"/>
      <c r="AVR268" s="91"/>
      <c r="AVS268" s="91"/>
      <c r="AVT268" s="79"/>
      <c r="AVU268" s="80"/>
      <c r="AVV268" s="91"/>
      <c r="AVW268" s="26"/>
      <c r="AVX268" s="26"/>
      <c r="AVY268" s="81"/>
      <c r="AVZ268" s="81"/>
      <c r="AWA268" s="26"/>
      <c r="AWB268" s="91"/>
      <c r="AWC268" s="91"/>
      <c r="AWD268" s="79"/>
      <c r="AWE268" s="80"/>
      <c r="AWF268" s="91"/>
      <c r="AWG268" s="26"/>
      <c r="AWH268" s="26"/>
      <c r="AWI268" s="81"/>
      <c r="AWJ268" s="81"/>
      <c r="AWK268" s="26"/>
      <c r="AWL268" s="91"/>
      <c r="AWM268" s="91"/>
      <c r="AWN268" s="79"/>
      <c r="AWO268" s="80"/>
      <c r="AWP268" s="91"/>
      <c r="AWQ268" s="26"/>
      <c r="AWR268" s="26"/>
      <c r="AWS268" s="81"/>
      <c r="AWT268" s="81"/>
      <c r="AWU268" s="26"/>
      <c r="AWV268" s="91"/>
      <c r="AWW268" s="91"/>
      <c r="AWX268" s="79"/>
      <c r="AWY268" s="80"/>
      <c r="AWZ268" s="91"/>
      <c r="AXA268" s="26"/>
      <c r="AXB268" s="26"/>
      <c r="AXC268" s="81"/>
      <c r="AXD268" s="81"/>
      <c r="AXE268" s="26"/>
      <c r="AXF268" s="91"/>
      <c r="AXG268" s="91"/>
      <c r="AXH268" s="79"/>
      <c r="AXI268" s="80"/>
      <c r="AXJ268" s="91"/>
      <c r="AXK268" s="26"/>
      <c r="AXL268" s="26"/>
      <c r="AXM268" s="81"/>
      <c r="AXN268" s="81"/>
      <c r="AXO268" s="26"/>
      <c r="AXP268" s="91"/>
      <c r="AXQ268" s="91"/>
      <c r="AXR268" s="79"/>
      <c r="AXS268" s="80"/>
      <c r="AXT268" s="91"/>
      <c r="AXU268" s="26"/>
      <c r="AXV268" s="26"/>
      <c r="AXW268" s="81"/>
      <c r="AXX268" s="81"/>
      <c r="AXY268" s="26"/>
      <c r="AXZ268" s="91"/>
      <c r="AYA268" s="91"/>
      <c r="AYB268" s="79"/>
      <c r="AYC268" s="80"/>
      <c r="AYD268" s="91"/>
      <c r="AYE268" s="26"/>
      <c r="AYF268" s="26"/>
      <c r="AYG268" s="81"/>
      <c r="AYH268" s="81"/>
      <c r="AYI268" s="26"/>
      <c r="AYJ268" s="91"/>
      <c r="AYK268" s="91"/>
      <c r="AYL268" s="79"/>
      <c r="AYM268" s="80"/>
      <c r="AYN268" s="91"/>
      <c r="AYO268" s="26"/>
      <c r="AYP268" s="26"/>
      <c r="AYQ268" s="81"/>
      <c r="AYR268" s="81"/>
      <c r="AYS268" s="26"/>
      <c r="AYT268" s="91"/>
      <c r="AYU268" s="91"/>
      <c r="AYV268" s="79"/>
      <c r="AYW268" s="80"/>
      <c r="AYX268" s="91"/>
      <c r="AYY268" s="26"/>
      <c r="AYZ268" s="26"/>
      <c r="AZA268" s="81"/>
      <c r="AZB268" s="81"/>
      <c r="AZC268" s="26"/>
      <c r="AZD268" s="91"/>
      <c r="AZE268" s="91"/>
      <c r="AZF268" s="79"/>
      <c r="AZG268" s="80"/>
      <c r="AZH268" s="91"/>
      <c r="AZI268" s="26"/>
      <c r="AZJ268" s="26"/>
      <c r="AZK268" s="81"/>
      <c r="AZL268" s="81"/>
      <c r="AZM268" s="26"/>
      <c r="AZN268" s="91"/>
      <c r="AZO268" s="91"/>
      <c r="AZP268" s="79"/>
      <c r="AZQ268" s="80"/>
      <c r="AZR268" s="91"/>
      <c r="AZS268" s="26"/>
      <c r="AZT268" s="26"/>
      <c r="AZU268" s="81"/>
      <c r="AZV268" s="81"/>
      <c r="AZW268" s="26"/>
      <c r="AZX268" s="91"/>
      <c r="AZY268" s="91"/>
      <c r="AZZ268" s="79"/>
      <c r="BAA268" s="80"/>
      <c r="BAB268" s="91"/>
      <c r="BAC268" s="26"/>
      <c r="BAD268" s="26"/>
      <c r="BAE268" s="81"/>
      <c r="BAF268" s="81"/>
      <c r="BAG268" s="26"/>
      <c r="BAH268" s="91"/>
      <c r="BAI268" s="91"/>
      <c r="BAJ268" s="79"/>
      <c r="BAK268" s="80"/>
      <c r="BAL268" s="91"/>
      <c r="BAM268" s="26"/>
      <c r="BAN268" s="26"/>
      <c r="BAO268" s="81"/>
      <c r="BAP268" s="81"/>
      <c r="BAQ268" s="26"/>
      <c r="BAR268" s="91"/>
      <c r="BAS268" s="91"/>
      <c r="BAT268" s="79"/>
      <c r="BAU268" s="80"/>
      <c r="BAV268" s="91"/>
      <c r="BAW268" s="26"/>
      <c r="BAX268" s="26"/>
      <c r="BAY268" s="81"/>
      <c r="BAZ268" s="81"/>
      <c r="BBA268" s="26"/>
      <c r="BBB268" s="91"/>
      <c r="BBC268" s="91"/>
      <c r="BBD268" s="79"/>
      <c r="BBE268" s="80"/>
      <c r="BBF268" s="91"/>
      <c r="BBG268" s="26"/>
      <c r="BBH268" s="26"/>
      <c r="BBI268" s="81"/>
      <c r="BBJ268" s="81"/>
      <c r="BBK268" s="26"/>
      <c r="BBL268" s="91"/>
      <c r="BBM268" s="91"/>
      <c r="BBN268" s="79"/>
      <c r="BBO268" s="80"/>
      <c r="BBP268" s="91"/>
      <c r="BBQ268" s="26"/>
      <c r="BBR268" s="26"/>
      <c r="BBS268" s="81"/>
      <c r="BBT268" s="81"/>
      <c r="BBU268" s="26"/>
      <c r="BBV268" s="91"/>
      <c r="BBW268" s="91"/>
      <c r="BBX268" s="79"/>
      <c r="BBY268" s="80"/>
      <c r="BBZ268" s="91"/>
      <c r="BCA268" s="26"/>
      <c r="BCB268" s="26"/>
      <c r="BCC268" s="81"/>
      <c r="BCD268" s="81"/>
      <c r="BCE268" s="26"/>
      <c r="BCF268" s="91"/>
      <c r="BCG268" s="91"/>
      <c r="BCH268" s="79"/>
      <c r="BCI268" s="80"/>
      <c r="BCJ268" s="91"/>
      <c r="BCK268" s="26"/>
      <c r="BCL268" s="26"/>
      <c r="BCM268" s="81"/>
      <c r="BCN268" s="81"/>
      <c r="BCO268" s="26"/>
      <c r="BCP268" s="91"/>
      <c r="BCQ268" s="91"/>
      <c r="BCR268" s="79"/>
      <c r="BCS268" s="80"/>
      <c r="BCT268" s="91"/>
      <c r="BCU268" s="26"/>
      <c r="BCV268" s="26"/>
      <c r="BCW268" s="81"/>
      <c r="BCX268" s="81"/>
      <c r="BCY268" s="26"/>
      <c r="BCZ268" s="91"/>
      <c r="BDA268" s="91"/>
      <c r="BDB268" s="79"/>
      <c r="BDC268" s="80"/>
      <c r="BDD268" s="91"/>
      <c r="BDE268" s="26"/>
      <c r="BDF268" s="26"/>
      <c r="BDG268" s="81"/>
      <c r="BDH268" s="81"/>
      <c r="BDI268" s="26"/>
      <c r="BDJ268" s="91"/>
      <c r="BDK268" s="91"/>
      <c r="BDL268" s="79"/>
      <c r="BDM268" s="80"/>
      <c r="BDN268" s="91"/>
      <c r="BDO268" s="26"/>
      <c r="BDP268" s="26"/>
      <c r="BDQ268" s="81"/>
      <c r="BDR268" s="81"/>
      <c r="BDS268" s="26"/>
      <c r="BDT268" s="91"/>
      <c r="BDU268" s="91"/>
      <c r="BDV268" s="79"/>
      <c r="BDW268" s="80"/>
      <c r="BDX268" s="91"/>
      <c r="BDY268" s="26"/>
      <c r="BDZ268" s="26"/>
      <c r="BEA268" s="81"/>
      <c r="BEB268" s="81"/>
      <c r="BEC268" s="26"/>
      <c r="BED268" s="91"/>
      <c r="BEE268" s="91"/>
      <c r="BEF268" s="79"/>
      <c r="BEG268" s="80"/>
      <c r="BEH268" s="91"/>
      <c r="BEI268" s="26"/>
      <c r="BEJ268" s="26"/>
      <c r="BEK268" s="81"/>
      <c r="BEL268" s="81"/>
      <c r="BEM268" s="26"/>
      <c r="BEN268" s="91"/>
      <c r="BEO268" s="91"/>
      <c r="BEP268" s="79"/>
      <c r="BEQ268" s="80"/>
      <c r="BER268" s="91"/>
      <c r="BES268" s="26"/>
      <c r="BET268" s="26"/>
      <c r="BEU268" s="81"/>
      <c r="BEV268" s="81"/>
      <c r="BEW268" s="26"/>
      <c r="BEX268" s="91"/>
      <c r="BEY268" s="91"/>
      <c r="BEZ268" s="79"/>
      <c r="BFA268" s="80"/>
      <c r="BFB268" s="91"/>
      <c r="BFC268" s="26"/>
      <c r="BFD268" s="26"/>
      <c r="BFE268" s="81"/>
      <c r="BFF268" s="81"/>
      <c r="BFG268" s="26"/>
      <c r="BFH268" s="91"/>
      <c r="BFI268" s="91"/>
      <c r="BFJ268" s="79"/>
      <c r="BFK268" s="80"/>
      <c r="BFL268" s="91"/>
      <c r="BFM268" s="26"/>
      <c r="BFN268" s="26"/>
      <c r="BFO268" s="81"/>
      <c r="BFP268" s="81"/>
      <c r="BFQ268" s="26"/>
      <c r="BFR268" s="91"/>
      <c r="BFS268" s="91"/>
      <c r="BFT268" s="79"/>
      <c r="BFU268" s="80"/>
      <c r="BFV268" s="91"/>
      <c r="BFW268" s="26"/>
      <c r="BFX268" s="26"/>
      <c r="BFY268" s="81"/>
      <c r="BFZ268" s="81"/>
      <c r="BGA268" s="26"/>
      <c r="BGB268" s="91"/>
      <c r="BGC268" s="91"/>
      <c r="BGD268" s="79"/>
      <c r="BGE268" s="80"/>
      <c r="BGF268" s="91"/>
      <c r="BGG268" s="26"/>
      <c r="BGH268" s="26"/>
      <c r="BGI268" s="81"/>
      <c r="BGJ268" s="81"/>
      <c r="BGK268" s="26"/>
      <c r="BGL268" s="91"/>
      <c r="BGM268" s="91"/>
      <c r="BGN268" s="79"/>
      <c r="BGO268" s="80"/>
      <c r="BGP268" s="91"/>
      <c r="BGQ268" s="26"/>
      <c r="BGR268" s="26"/>
      <c r="BGS268" s="81"/>
      <c r="BGT268" s="81"/>
      <c r="BGU268" s="26"/>
      <c r="BGV268" s="91"/>
      <c r="BGW268" s="91"/>
      <c r="BGX268" s="79"/>
      <c r="BGY268" s="80"/>
      <c r="BGZ268" s="91"/>
      <c r="BHA268" s="26"/>
      <c r="BHB268" s="26"/>
      <c r="BHC268" s="81"/>
      <c r="BHD268" s="81"/>
      <c r="BHE268" s="26"/>
      <c r="BHF268" s="91"/>
      <c r="BHG268" s="91"/>
      <c r="BHH268" s="79"/>
      <c r="BHI268" s="80"/>
      <c r="BHJ268" s="91"/>
      <c r="BHK268" s="26"/>
      <c r="BHL268" s="26"/>
      <c r="BHM268" s="81"/>
      <c r="BHN268" s="81"/>
      <c r="BHO268" s="26"/>
      <c r="BHP268" s="91"/>
      <c r="BHQ268" s="91"/>
      <c r="BHR268" s="79"/>
      <c r="BHS268" s="80"/>
      <c r="BHT268" s="91"/>
      <c r="BHU268" s="26"/>
      <c r="BHV268" s="26"/>
      <c r="BHW268" s="81"/>
      <c r="BHX268" s="81"/>
      <c r="BHY268" s="26"/>
      <c r="BHZ268" s="91"/>
      <c r="BIA268" s="91"/>
      <c r="BIB268" s="79"/>
      <c r="BIC268" s="80"/>
      <c r="BID268" s="91"/>
      <c r="BIE268" s="26"/>
      <c r="BIF268" s="26"/>
      <c r="BIG268" s="81"/>
      <c r="BIH268" s="81"/>
      <c r="BII268" s="26"/>
      <c r="BIJ268" s="91"/>
      <c r="BIK268" s="91"/>
      <c r="BIL268" s="79"/>
      <c r="BIM268" s="80"/>
      <c r="BIN268" s="91"/>
      <c r="BIO268" s="26"/>
      <c r="BIP268" s="26"/>
      <c r="BIQ268" s="81"/>
      <c r="BIR268" s="81"/>
      <c r="BIS268" s="26"/>
      <c r="BIT268" s="91"/>
      <c r="BIU268" s="91"/>
      <c r="BIV268" s="79"/>
      <c r="BIW268" s="80"/>
      <c r="BIX268" s="91"/>
      <c r="BIY268" s="26"/>
      <c r="BIZ268" s="26"/>
      <c r="BJA268" s="81"/>
      <c r="BJB268" s="81"/>
      <c r="BJC268" s="26"/>
      <c r="BJD268" s="91"/>
      <c r="BJE268" s="91"/>
      <c r="BJF268" s="79"/>
      <c r="BJG268" s="80"/>
      <c r="BJH268" s="91"/>
      <c r="BJI268" s="26"/>
      <c r="BJJ268" s="26"/>
      <c r="BJK268" s="81"/>
      <c r="BJL268" s="81"/>
      <c r="BJM268" s="26"/>
      <c r="BJN268" s="91"/>
      <c r="BJO268" s="91"/>
      <c r="BJP268" s="79"/>
      <c r="BJQ268" s="80"/>
      <c r="BJR268" s="91"/>
      <c r="BJS268" s="26"/>
      <c r="BJT268" s="26"/>
      <c r="BJU268" s="81"/>
      <c r="BJV268" s="81"/>
      <c r="BJW268" s="26"/>
      <c r="BJX268" s="91"/>
      <c r="BJY268" s="91"/>
      <c r="BJZ268" s="79"/>
      <c r="BKA268" s="80"/>
      <c r="BKB268" s="91"/>
      <c r="BKC268" s="26"/>
      <c r="BKD268" s="26"/>
      <c r="BKE268" s="81"/>
      <c r="BKF268" s="81"/>
      <c r="BKG268" s="26"/>
      <c r="BKH268" s="91"/>
      <c r="BKI268" s="91"/>
      <c r="BKJ268" s="79"/>
      <c r="BKK268" s="80"/>
      <c r="BKL268" s="91"/>
      <c r="BKM268" s="26"/>
      <c r="BKN268" s="26"/>
      <c r="BKO268" s="81"/>
      <c r="BKP268" s="81"/>
      <c r="BKQ268" s="26"/>
      <c r="BKR268" s="91"/>
      <c r="BKS268" s="91"/>
      <c r="BKT268" s="79"/>
      <c r="BKU268" s="80"/>
      <c r="BKV268" s="91"/>
      <c r="BKW268" s="26"/>
      <c r="BKX268" s="26"/>
      <c r="BKY268" s="81"/>
      <c r="BKZ268" s="81"/>
      <c r="BLA268" s="26"/>
      <c r="BLB268" s="91"/>
      <c r="BLC268" s="91"/>
      <c r="BLD268" s="79"/>
      <c r="BLE268" s="80"/>
      <c r="BLF268" s="91"/>
      <c r="BLG268" s="26"/>
      <c r="BLH268" s="26"/>
      <c r="BLI268" s="81"/>
      <c r="BLJ268" s="81"/>
      <c r="BLK268" s="26"/>
      <c r="BLL268" s="91"/>
      <c r="BLM268" s="91"/>
      <c r="BLN268" s="79"/>
      <c r="BLO268" s="80"/>
      <c r="BLP268" s="91"/>
      <c r="BLQ268" s="26"/>
      <c r="BLR268" s="26"/>
      <c r="BLS268" s="81"/>
      <c r="BLT268" s="81"/>
      <c r="BLU268" s="26"/>
      <c r="BLV268" s="91"/>
      <c r="BLW268" s="91"/>
      <c r="BLX268" s="79"/>
      <c r="BLY268" s="80"/>
      <c r="BLZ268" s="91"/>
      <c r="BMA268" s="26"/>
      <c r="BMB268" s="26"/>
      <c r="BMC268" s="81"/>
      <c r="BMD268" s="81"/>
      <c r="BME268" s="26"/>
      <c r="BMF268" s="91"/>
      <c r="BMG268" s="91"/>
      <c r="BMH268" s="79"/>
      <c r="BMI268" s="80"/>
      <c r="BMJ268" s="91"/>
      <c r="BMK268" s="26"/>
      <c r="BML268" s="26"/>
      <c r="BMM268" s="81"/>
      <c r="BMN268" s="81"/>
      <c r="BMO268" s="26"/>
      <c r="BMP268" s="91"/>
      <c r="BMQ268" s="91"/>
      <c r="BMR268" s="79"/>
      <c r="BMS268" s="80"/>
      <c r="BMT268" s="91"/>
      <c r="BMU268" s="26"/>
      <c r="BMV268" s="26"/>
      <c r="BMW268" s="81"/>
      <c r="BMX268" s="81"/>
      <c r="BMY268" s="26"/>
      <c r="BMZ268" s="91"/>
      <c r="BNA268" s="91"/>
      <c r="BNB268" s="79"/>
      <c r="BNC268" s="80"/>
      <c r="BND268" s="91"/>
      <c r="BNE268" s="26"/>
      <c r="BNF268" s="26"/>
      <c r="BNG268" s="81"/>
      <c r="BNH268" s="81"/>
      <c r="BNI268" s="26"/>
      <c r="BNJ268" s="91"/>
      <c r="BNK268" s="91"/>
      <c r="BNL268" s="79"/>
      <c r="BNM268" s="80"/>
      <c r="BNN268" s="91"/>
      <c r="BNO268" s="26"/>
      <c r="BNP268" s="26"/>
      <c r="BNQ268" s="81"/>
      <c r="BNR268" s="81"/>
      <c r="BNS268" s="26"/>
      <c r="BNT268" s="91"/>
      <c r="BNU268" s="91"/>
      <c r="BNV268" s="79"/>
      <c r="BNW268" s="80"/>
      <c r="BNX268" s="91"/>
      <c r="BNY268" s="26"/>
      <c r="BNZ268" s="26"/>
      <c r="BOA268" s="81"/>
      <c r="BOB268" s="81"/>
      <c r="BOC268" s="26"/>
      <c r="BOD268" s="91"/>
      <c r="BOE268" s="91"/>
      <c r="BOF268" s="79"/>
      <c r="BOG268" s="80"/>
      <c r="BOH268" s="91"/>
      <c r="BOI268" s="26"/>
      <c r="BOJ268" s="26"/>
      <c r="BOK268" s="81"/>
      <c r="BOL268" s="81"/>
      <c r="BOM268" s="26"/>
      <c r="BON268" s="91"/>
      <c r="BOO268" s="91"/>
      <c r="BOP268" s="79"/>
      <c r="BOQ268" s="80"/>
      <c r="BOR268" s="91"/>
      <c r="BOS268" s="26"/>
      <c r="BOT268" s="26"/>
      <c r="BOU268" s="81"/>
      <c r="BOV268" s="81"/>
      <c r="BOW268" s="26"/>
      <c r="BOX268" s="91"/>
      <c r="BOY268" s="91"/>
      <c r="BOZ268" s="79"/>
      <c r="BPA268" s="80"/>
      <c r="BPB268" s="91"/>
      <c r="BPC268" s="26"/>
      <c r="BPD268" s="26"/>
      <c r="BPE268" s="81"/>
      <c r="BPF268" s="81"/>
      <c r="BPG268" s="26"/>
      <c r="BPH268" s="91"/>
      <c r="BPI268" s="91"/>
      <c r="BPJ268" s="79"/>
      <c r="BPK268" s="80"/>
      <c r="BPL268" s="91"/>
      <c r="BPM268" s="26"/>
      <c r="BPN268" s="26"/>
      <c r="BPO268" s="81"/>
      <c r="BPP268" s="81"/>
      <c r="BPQ268" s="26"/>
      <c r="BPR268" s="91"/>
      <c r="BPS268" s="91"/>
      <c r="BPT268" s="79"/>
      <c r="BPU268" s="80"/>
      <c r="BPV268" s="91"/>
      <c r="BPW268" s="26"/>
      <c r="BPX268" s="26"/>
      <c r="BPY268" s="81"/>
      <c r="BPZ268" s="81"/>
      <c r="BQA268" s="26"/>
      <c r="BQB268" s="91"/>
      <c r="BQC268" s="91"/>
      <c r="BQD268" s="79"/>
      <c r="BQE268" s="80"/>
      <c r="BQF268" s="91"/>
      <c r="BQG268" s="26"/>
      <c r="BQH268" s="26"/>
      <c r="BQI268" s="81"/>
      <c r="BQJ268" s="81"/>
      <c r="BQK268" s="26"/>
      <c r="BQL268" s="91"/>
      <c r="BQM268" s="91"/>
      <c r="BQN268" s="79"/>
      <c r="BQO268" s="80"/>
      <c r="BQP268" s="91"/>
      <c r="BQQ268" s="26"/>
      <c r="BQR268" s="26"/>
      <c r="BQS268" s="81"/>
      <c r="BQT268" s="81"/>
      <c r="BQU268" s="26"/>
      <c r="BQV268" s="91"/>
      <c r="BQW268" s="91"/>
      <c r="BQX268" s="79"/>
      <c r="BQY268" s="80"/>
      <c r="BQZ268" s="91"/>
      <c r="BRA268" s="26"/>
      <c r="BRB268" s="26"/>
      <c r="BRC268" s="81"/>
      <c r="BRD268" s="81"/>
      <c r="BRE268" s="26"/>
      <c r="BRF268" s="91"/>
      <c r="BRG268" s="91"/>
      <c r="BRH268" s="79"/>
      <c r="BRI268" s="80"/>
      <c r="BRJ268" s="91"/>
      <c r="BRK268" s="26"/>
      <c r="BRL268" s="26"/>
      <c r="BRM268" s="81"/>
      <c r="BRN268" s="81"/>
      <c r="BRO268" s="26"/>
      <c r="BRP268" s="91"/>
      <c r="BRQ268" s="91"/>
      <c r="BRR268" s="79"/>
      <c r="BRS268" s="80"/>
      <c r="BRT268" s="91"/>
      <c r="BRU268" s="26"/>
      <c r="BRV268" s="26"/>
      <c r="BRW268" s="81"/>
      <c r="BRX268" s="81"/>
      <c r="BRY268" s="26"/>
      <c r="BRZ268" s="91"/>
      <c r="BSA268" s="91"/>
      <c r="BSB268" s="79"/>
      <c r="BSC268" s="80"/>
      <c r="BSD268" s="91"/>
      <c r="BSE268" s="26"/>
      <c r="BSF268" s="26"/>
      <c r="BSG268" s="81"/>
      <c r="BSH268" s="81"/>
      <c r="BSI268" s="26"/>
      <c r="BSJ268" s="91"/>
      <c r="BSK268" s="91"/>
      <c r="BSL268" s="79"/>
      <c r="BSM268" s="80"/>
      <c r="BSN268" s="91"/>
      <c r="BSO268" s="26"/>
      <c r="BSP268" s="26"/>
      <c r="BSQ268" s="81"/>
      <c r="BSR268" s="81"/>
      <c r="BSS268" s="26"/>
      <c r="BST268" s="91"/>
      <c r="BSU268" s="91"/>
      <c r="BSV268" s="79"/>
      <c r="BSW268" s="80"/>
      <c r="BSX268" s="91"/>
      <c r="BSY268" s="26"/>
      <c r="BSZ268" s="26"/>
      <c r="BTA268" s="81"/>
      <c r="BTB268" s="81"/>
      <c r="BTC268" s="26"/>
      <c r="BTD268" s="91"/>
      <c r="BTE268" s="91"/>
      <c r="BTF268" s="79"/>
      <c r="BTG268" s="80"/>
      <c r="BTH268" s="91"/>
      <c r="BTI268" s="26"/>
      <c r="BTJ268" s="26"/>
      <c r="BTK268" s="81"/>
      <c r="BTL268" s="81"/>
      <c r="BTM268" s="26"/>
      <c r="BTN268" s="91"/>
      <c r="BTO268" s="91"/>
      <c r="BTP268" s="79"/>
      <c r="BTQ268" s="80"/>
      <c r="BTR268" s="91"/>
      <c r="BTS268" s="26"/>
      <c r="BTT268" s="26"/>
      <c r="BTU268" s="81"/>
      <c r="BTV268" s="81"/>
      <c r="BTW268" s="26"/>
      <c r="BTX268" s="91"/>
      <c r="BTY268" s="91"/>
      <c r="BTZ268" s="79"/>
      <c r="BUA268" s="80"/>
      <c r="BUB268" s="91"/>
      <c r="BUC268" s="26"/>
      <c r="BUD268" s="26"/>
      <c r="BUE268" s="81"/>
      <c r="BUF268" s="81"/>
      <c r="BUG268" s="26"/>
      <c r="BUH268" s="91"/>
      <c r="BUI268" s="91"/>
      <c r="BUJ268" s="79"/>
      <c r="BUK268" s="80"/>
      <c r="BUL268" s="91"/>
      <c r="BUM268" s="26"/>
      <c r="BUN268" s="26"/>
      <c r="BUO268" s="81"/>
      <c r="BUP268" s="81"/>
      <c r="BUQ268" s="26"/>
      <c r="BUR268" s="91"/>
      <c r="BUS268" s="91"/>
      <c r="BUT268" s="79"/>
      <c r="BUU268" s="80"/>
      <c r="BUV268" s="91"/>
      <c r="BUW268" s="26"/>
      <c r="BUX268" s="26"/>
      <c r="BUY268" s="81"/>
      <c r="BUZ268" s="81"/>
      <c r="BVA268" s="26"/>
      <c r="BVB268" s="91"/>
      <c r="BVC268" s="91"/>
      <c r="BVD268" s="79"/>
      <c r="BVE268" s="80"/>
      <c r="BVF268" s="91"/>
      <c r="BVG268" s="26"/>
      <c r="BVH268" s="26"/>
      <c r="BVI268" s="81"/>
      <c r="BVJ268" s="81"/>
      <c r="BVK268" s="26"/>
      <c r="BVL268" s="91"/>
      <c r="BVM268" s="91"/>
      <c r="BVN268" s="79"/>
      <c r="BVO268" s="80"/>
      <c r="BVP268" s="91"/>
      <c r="BVQ268" s="26"/>
      <c r="BVR268" s="26"/>
      <c r="BVS268" s="81"/>
      <c r="BVT268" s="81"/>
      <c r="BVU268" s="26"/>
      <c r="BVV268" s="91"/>
      <c r="BVW268" s="91"/>
      <c r="BVX268" s="79"/>
      <c r="BVY268" s="80"/>
      <c r="BVZ268" s="91"/>
      <c r="BWA268" s="26"/>
      <c r="BWB268" s="26"/>
      <c r="BWC268" s="81"/>
      <c r="BWD268" s="81"/>
      <c r="BWE268" s="26"/>
      <c r="BWF268" s="91"/>
      <c r="BWG268" s="91"/>
      <c r="BWH268" s="79"/>
      <c r="BWI268" s="80"/>
      <c r="BWJ268" s="91"/>
      <c r="BWK268" s="26"/>
      <c r="BWL268" s="26"/>
      <c r="BWM268" s="81"/>
      <c r="BWN268" s="81"/>
      <c r="BWO268" s="26"/>
      <c r="BWP268" s="91"/>
      <c r="BWQ268" s="91"/>
      <c r="BWR268" s="79"/>
      <c r="BWS268" s="80"/>
      <c r="BWT268" s="91"/>
      <c r="BWU268" s="26"/>
      <c r="BWV268" s="26"/>
      <c r="BWW268" s="81"/>
      <c r="BWX268" s="81"/>
      <c r="BWY268" s="26"/>
      <c r="BWZ268" s="91"/>
      <c r="BXA268" s="91"/>
      <c r="BXB268" s="79"/>
      <c r="BXC268" s="80"/>
      <c r="BXD268" s="91"/>
      <c r="BXE268" s="26"/>
      <c r="BXF268" s="26"/>
      <c r="BXG268" s="81"/>
      <c r="BXH268" s="81"/>
      <c r="BXI268" s="26"/>
      <c r="BXJ268" s="91"/>
      <c r="BXK268" s="91"/>
      <c r="BXL268" s="79"/>
      <c r="BXM268" s="80"/>
      <c r="BXN268" s="91"/>
      <c r="BXO268" s="26"/>
      <c r="BXP268" s="26"/>
      <c r="BXQ268" s="81"/>
      <c r="BXR268" s="81"/>
      <c r="BXS268" s="26"/>
      <c r="BXT268" s="91"/>
      <c r="BXU268" s="91"/>
      <c r="BXV268" s="79"/>
      <c r="BXW268" s="80"/>
      <c r="BXX268" s="91"/>
      <c r="BXY268" s="26"/>
      <c r="BXZ268" s="26"/>
      <c r="BYA268" s="81"/>
      <c r="BYB268" s="81"/>
      <c r="BYC268" s="26"/>
      <c r="BYD268" s="91"/>
      <c r="BYE268" s="91"/>
      <c r="BYF268" s="79"/>
      <c r="BYG268" s="80"/>
      <c r="BYH268" s="91"/>
      <c r="BYI268" s="26"/>
      <c r="BYJ268" s="26"/>
      <c r="BYK268" s="81"/>
      <c r="BYL268" s="81"/>
      <c r="BYM268" s="26"/>
      <c r="BYN268" s="91"/>
      <c r="BYO268" s="91"/>
      <c r="BYP268" s="79"/>
      <c r="BYQ268" s="80"/>
      <c r="BYR268" s="91"/>
      <c r="BYS268" s="26"/>
      <c r="BYT268" s="26"/>
      <c r="BYU268" s="81"/>
      <c r="BYV268" s="81"/>
      <c r="BYW268" s="26"/>
      <c r="BYX268" s="91"/>
      <c r="BYY268" s="91"/>
      <c r="BYZ268" s="79"/>
      <c r="BZA268" s="80"/>
      <c r="BZB268" s="91"/>
      <c r="BZC268" s="26"/>
      <c r="BZD268" s="26"/>
      <c r="BZE268" s="81"/>
      <c r="BZF268" s="81"/>
      <c r="BZG268" s="26"/>
      <c r="BZH268" s="91"/>
      <c r="BZI268" s="91"/>
      <c r="BZJ268" s="79"/>
      <c r="BZK268" s="80"/>
      <c r="BZL268" s="91"/>
      <c r="BZM268" s="26"/>
      <c r="BZN268" s="26"/>
      <c r="BZO268" s="81"/>
      <c r="BZP268" s="81"/>
      <c r="BZQ268" s="26"/>
      <c r="BZR268" s="91"/>
      <c r="BZS268" s="91"/>
      <c r="BZT268" s="79"/>
      <c r="BZU268" s="80"/>
      <c r="BZV268" s="91"/>
      <c r="BZW268" s="26"/>
      <c r="BZX268" s="26"/>
      <c r="BZY268" s="81"/>
      <c r="BZZ268" s="81"/>
      <c r="CAA268" s="26"/>
      <c r="CAB268" s="91"/>
      <c r="CAC268" s="91"/>
      <c r="CAD268" s="79"/>
      <c r="CAE268" s="80"/>
      <c r="CAF268" s="91"/>
      <c r="CAG268" s="26"/>
      <c r="CAH268" s="26"/>
      <c r="CAI268" s="81"/>
      <c r="CAJ268" s="81"/>
      <c r="CAK268" s="26"/>
      <c r="CAL268" s="91"/>
      <c r="CAM268" s="91"/>
      <c r="CAN268" s="79"/>
      <c r="CAO268" s="80"/>
      <c r="CAP268" s="91"/>
      <c r="CAQ268" s="26"/>
      <c r="CAR268" s="26"/>
      <c r="CAS268" s="81"/>
      <c r="CAT268" s="81"/>
      <c r="CAU268" s="26"/>
      <c r="CAV268" s="91"/>
      <c r="CAW268" s="91"/>
      <c r="CAX268" s="79"/>
      <c r="CAY268" s="80"/>
      <c r="CAZ268" s="91"/>
      <c r="CBA268" s="26"/>
      <c r="CBB268" s="26"/>
      <c r="CBC268" s="81"/>
      <c r="CBD268" s="81"/>
      <c r="CBE268" s="26"/>
      <c r="CBF268" s="91"/>
      <c r="CBG268" s="91"/>
      <c r="CBH268" s="79"/>
      <c r="CBI268" s="80"/>
      <c r="CBJ268" s="91"/>
      <c r="CBK268" s="26"/>
      <c r="CBL268" s="26"/>
      <c r="CBM268" s="81"/>
      <c r="CBN268" s="81"/>
      <c r="CBO268" s="26"/>
      <c r="CBP268" s="91"/>
      <c r="CBQ268" s="91"/>
      <c r="CBR268" s="79"/>
      <c r="CBS268" s="80"/>
      <c r="CBT268" s="91"/>
      <c r="CBU268" s="26"/>
      <c r="CBV268" s="26"/>
      <c r="CBW268" s="81"/>
      <c r="CBX268" s="81"/>
      <c r="CBY268" s="26"/>
      <c r="CBZ268" s="91"/>
      <c r="CCA268" s="91"/>
      <c r="CCB268" s="79"/>
      <c r="CCC268" s="80"/>
      <c r="CCD268" s="91"/>
      <c r="CCE268" s="26"/>
      <c r="CCF268" s="26"/>
      <c r="CCG268" s="81"/>
      <c r="CCH268" s="81"/>
      <c r="CCI268" s="26"/>
      <c r="CCJ268" s="91"/>
      <c r="CCK268" s="91"/>
      <c r="CCL268" s="79"/>
      <c r="CCM268" s="80"/>
      <c r="CCN268" s="91"/>
      <c r="CCO268" s="26"/>
      <c r="CCP268" s="26"/>
      <c r="CCQ268" s="81"/>
      <c r="CCR268" s="81"/>
      <c r="CCS268" s="26"/>
      <c r="CCT268" s="91"/>
      <c r="CCU268" s="91"/>
      <c r="CCV268" s="79"/>
      <c r="CCW268" s="80"/>
      <c r="CCX268" s="91"/>
      <c r="CCY268" s="26"/>
      <c r="CCZ268" s="26"/>
      <c r="CDA268" s="81"/>
      <c r="CDB268" s="81"/>
      <c r="CDC268" s="26"/>
      <c r="CDD268" s="91"/>
      <c r="CDE268" s="91"/>
      <c r="CDF268" s="79"/>
      <c r="CDG268" s="80"/>
      <c r="CDH268" s="91"/>
      <c r="CDI268" s="26"/>
      <c r="CDJ268" s="26"/>
      <c r="CDK268" s="81"/>
      <c r="CDL268" s="81"/>
      <c r="CDM268" s="26"/>
      <c r="CDN268" s="91"/>
      <c r="CDO268" s="91"/>
      <c r="CDP268" s="79"/>
      <c r="CDQ268" s="80"/>
      <c r="CDR268" s="91"/>
      <c r="CDS268" s="26"/>
      <c r="CDT268" s="26"/>
      <c r="CDU268" s="81"/>
      <c r="CDV268" s="81"/>
      <c r="CDW268" s="26"/>
      <c r="CDX268" s="91"/>
      <c r="CDY268" s="91"/>
      <c r="CDZ268" s="79"/>
      <c r="CEA268" s="80"/>
      <c r="CEB268" s="91"/>
      <c r="CEC268" s="26"/>
      <c r="CED268" s="26"/>
      <c r="CEE268" s="81"/>
      <c r="CEF268" s="81"/>
      <c r="CEG268" s="26"/>
      <c r="CEH268" s="91"/>
      <c r="CEI268" s="91"/>
      <c r="CEJ268" s="79"/>
      <c r="CEK268" s="80"/>
      <c r="CEL268" s="91"/>
      <c r="CEM268" s="26"/>
      <c r="CEN268" s="26"/>
      <c r="CEO268" s="81"/>
      <c r="CEP268" s="81"/>
      <c r="CEQ268" s="26"/>
      <c r="CER268" s="91"/>
      <c r="CES268" s="91"/>
      <c r="CET268" s="79"/>
      <c r="CEU268" s="80"/>
      <c r="CEV268" s="91"/>
      <c r="CEW268" s="26"/>
      <c r="CEX268" s="26"/>
      <c r="CEY268" s="81"/>
      <c r="CEZ268" s="81"/>
      <c r="CFA268" s="26"/>
      <c r="CFB268" s="91"/>
      <c r="CFC268" s="91"/>
      <c r="CFD268" s="79"/>
      <c r="CFE268" s="80"/>
      <c r="CFF268" s="91"/>
      <c r="CFG268" s="26"/>
      <c r="CFH268" s="26"/>
      <c r="CFI268" s="81"/>
      <c r="CFJ268" s="81"/>
      <c r="CFK268" s="26"/>
      <c r="CFL268" s="91"/>
      <c r="CFM268" s="91"/>
      <c r="CFN268" s="79"/>
      <c r="CFO268" s="80"/>
      <c r="CFP268" s="91"/>
      <c r="CFQ268" s="26"/>
      <c r="CFR268" s="26"/>
      <c r="CFS268" s="81"/>
      <c r="CFT268" s="81"/>
      <c r="CFU268" s="26"/>
      <c r="CFV268" s="91"/>
      <c r="CFW268" s="91"/>
      <c r="CFX268" s="79"/>
      <c r="CFY268" s="80"/>
      <c r="CFZ268" s="91"/>
      <c r="CGA268" s="26"/>
      <c r="CGB268" s="26"/>
      <c r="CGC268" s="81"/>
      <c r="CGD268" s="81"/>
      <c r="CGE268" s="26"/>
      <c r="CGF268" s="91"/>
      <c r="CGG268" s="91"/>
      <c r="CGH268" s="79"/>
      <c r="CGI268" s="80"/>
      <c r="CGJ268" s="91"/>
      <c r="CGK268" s="26"/>
      <c r="CGL268" s="26"/>
      <c r="CGM268" s="81"/>
      <c r="CGN268" s="81"/>
      <c r="CGO268" s="26"/>
      <c r="CGP268" s="91"/>
      <c r="CGQ268" s="91"/>
      <c r="CGR268" s="79"/>
      <c r="CGS268" s="80"/>
      <c r="CGT268" s="91"/>
      <c r="CGU268" s="26"/>
      <c r="CGV268" s="26"/>
      <c r="CGW268" s="81"/>
      <c r="CGX268" s="81"/>
      <c r="CGY268" s="26"/>
      <c r="CGZ268" s="91"/>
      <c r="CHA268" s="91"/>
      <c r="CHB268" s="79"/>
      <c r="CHC268" s="80"/>
      <c r="CHD268" s="91"/>
      <c r="CHE268" s="26"/>
      <c r="CHF268" s="26"/>
      <c r="CHG268" s="81"/>
      <c r="CHH268" s="81"/>
      <c r="CHI268" s="26"/>
      <c r="CHJ268" s="91"/>
      <c r="CHK268" s="91"/>
      <c r="CHL268" s="79"/>
      <c r="CHM268" s="80"/>
      <c r="CHN268" s="91"/>
      <c r="CHO268" s="26"/>
      <c r="CHP268" s="26"/>
      <c r="CHQ268" s="81"/>
      <c r="CHR268" s="81"/>
      <c r="CHS268" s="26"/>
      <c r="CHT268" s="91"/>
      <c r="CHU268" s="91"/>
      <c r="CHV268" s="79"/>
      <c r="CHW268" s="80"/>
      <c r="CHX268" s="91"/>
      <c r="CHY268" s="26"/>
      <c r="CHZ268" s="26"/>
      <c r="CIA268" s="81"/>
      <c r="CIB268" s="81"/>
      <c r="CIC268" s="26"/>
      <c r="CID268" s="91"/>
      <c r="CIE268" s="91"/>
      <c r="CIF268" s="79"/>
      <c r="CIG268" s="80"/>
      <c r="CIH268" s="91"/>
      <c r="CII268" s="26"/>
      <c r="CIJ268" s="26"/>
      <c r="CIK268" s="81"/>
      <c r="CIL268" s="81"/>
      <c r="CIM268" s="26"/>
      <c r="CIN268" s="91"/>
      <c r="CIO268" s="91"/>
      <c r="CIP268" s="79"/>
      <c r="CIQ268" s="80"/>
      <c r="CIR268" s="91"/>
      <c r="CIS268" s="26"/>
      <c r="CIT268" s="26"/>
      <c r="CIU268" s="81"/>
      <c r="CIV268" s="81"/>
      <c r="CIW268" s="26"/>
      <c r="CIX268" s="91"/>
      <c r="CIY268" s="91"/>
      <c r="CIZ268" s="79"/>
      <c r="CJA268" s="80"/>
      <c r="CJB268" s="91"/>
      <c r="CJC268" s="26"/>
      <c r="CJD268" s="26"/>
      <c r="CJE268" s="81"/>
      <c r="CJF268" s="81"/>
      <c r="CJG268" s="26"/>
      <c r="CJH268" s="91"/>
      <c r="CJI268" s="91"/>
      <c r="CJJ268" s="79"/>
      <c r="CJK268" s="80"/>
      <c r="CJL268" s="91"/>
      <c r="CJM268" s="26"/>
      <c r="CJN268" s="26"/>
      <c r="CJO268" s="81"/>
      <c r="CJP268" s="81"/>
      <c r="CJQ268" s="26"/>
      <c r="CJR268" s="91"/>
      <c r="CJS268" s="91"/>
      <c r="CJT268" s="79"/>
      <c r="CJU268" s="80"/>
      <c r="CJV268" s="91"/>
      <c r="CJW268" s="26"/>
      <c r="CJX268" s="26"/>
      <c r="CJY268" s="81"/>
      <c r="CJZ268" s="81"/>
      <c r="CKA268" s="26"/>
      <c r="CKB268" s="91"/>
      <c r="CKC268" s="91"/>
      <c r="CKD268" s="79"/>
      <c r="CKE268" s="80"/>
      <c r="CKF268" s="91"/>
      <c r="CKG268" s="26"/>
      <c r="CKH268" s="26"/>
      <c r="CKI268" s="81"/>
      <c r="CKJ268" s="81"/>
      <c r="CKK268" s="26"/>
      <c r="CKL268" s="91"/>
      <c r="CKM268" s="91"/>
      <c r="CKN268" s="79"/>
      <c r="CKO268" s="80"/>
      <c r="CKP268" s="91"/>
      <c r="CKQ268" s="26"/>
      <c r="CKR268" s="26"/>
      <c r="CKS268" s="81"/>
      <c r="CKT268" s="81"/>
      <c r="CKU268" s="26"/>
      <c r="CKV268" s="91"/>
      <c r="CKW268" s="91"/>
      <c r="CKX268" s="79"/>
      <c r="CKY268" s="80"/>
      <c r="CKZ268" s="91"/>
      <c r="CLA268" s="26"/>
      <c r="CLB268" s="26"/>
      <c r="CLC268" s="81"/>
      <c r="CLD268" s="81"/>
      <c r="CLE268" s="26"/>
      <c r="CLF268" s="91"/>
      <c r="CLG268" s="91"/>
      <c r="CLH268" s="79"/>
      <c r="CLI268" s="80"/>
      <c r="CLJ268" s="91"/>
      <c r="CLK268" s="26"/>
      <c r="CLL268" s="26"/>
      <c r="CLM268" s="81"/>
      <c r="CLN268" s="81"/>
      <c r="CLO268" s="26"/>
      <c r="CLP268" s="91"/>
      <c r="CLQ268" s="91"/>
      <c r="CLR268" s="79"/>
      <c r="CLS268" s="80"/>
      <c r="CLT268" s="91"/>
      <c r="CLU268" s="26"/>
      <c r="CLV268" s="26"/>
      <c r="CLW268" s="81"/>
      <c r="CLX268" s="81"/>
      <c r="CLY268" s="26"/>
      <c r="CLZ268" s="91"/>
      <c r="CMA268" s="91"/>
      <c r="CMB268" s="79"/>
      <c r="CMC268" s="80"/>
      <c r="CMD268" s="91"/>
      <c r="CME268" s="26"/>
      <c r="CMF268" s="26"/>
      <c r="CMG268" s="81"/>
      <c r="CMH268" s="81"/>
      <c r="CMI268" s="26"/>
      <c r="CMJ268" s="91"/>
      <c r="CMK268" s="91"/>
      <c r="CML268" s="79"/>
      <c r="CMM268" s="80"/>
      <c r="CMN268" s="91"/>
      <c r="CMO268" s="26"/>
      <c r="CMP268" s="26"/>
      <c r="CMQ268" s="81"/>
      <c r="CMR268" s="81"/>
      <c r="CMS268" s="26"/>
      <c r="CMT268" s="91"/>
      <c r="CMU268" s="91"/>
      <c r="CMV268" s="79"/>
      <c r="CMW268" s="80"/>
      <c r="CMX268" s="91"/>
      <c r="CMY268" s="26"/>
      <c r="CMZ268" s="26"/>
      <c r="CNA268" s="81"/>
      <c r="CNB268" s="81"/>
      <c r="CNC268" s="26"/>
      <c r="CND268" s="91"/>
      <c r="CNE268" s="91"/>
      <c r="CNF268" s="79"/>
      <c r="CNG268" s="80"/>
      <c r="CNH268" s="91"/>
      <c r="CNI268" s="26"/>
      <c r="CNJ268" s="26"/>
      <c r="CNK268" s="81"/>
      <c r="CNL268" s="81"/>
      <c r="CNM268" s="26"/>
      <c r="CNN268" s="91"/>
      <c r="CNO268" s="91"/>
      <c r="CNP268" s="79"/>
      <c r="CNQ268" s="80"/>
      <c r="CNR268" s="91"/>
      <c r="CNS268" s="26"/>
      <c r="CNT268" s="26"/>
      <c r="CNU268" s="81"/>
      <c r="CNV268" s="81"/>
      <c r="CNW268" s="26"/>
      <c r="CNX268" s="91"/>
      <c r="CNY268" s="91"/>
      <c r="CNZ268" s="79"/>
      <c r="COA268" s="80"/>
      <c r="COB268" s="91"/>
      <c r="COC268" s="26"/>
      <c r="COD268" s="26"/>
      <c r="COE268" s="81"/>
      <c r="COF268" s="81"/>
      <c r="COG268" s="26"/>
      <c r="COH268" s="91"/>
      <c r="COI268" s="91"/>
      <c r="COJ268" s="79"/>
      <c r="COK268" s="80"/>
      <c r="COL268" s="91"/>
      <c r="COM268" s="26"/>
      <c r="CON268" s="26"/>
      <c r="COO268" s="81"/>
      <c r="COP268" s="81"/>
      <c r="COQ268" s="26"/>
      <c r="COR268" s="91"/>
      <c r="COS268" s="91"/>
      <c r="COT268" s="79"/>
      <c r="COU268" s="80"/>
      <c r="COV268" s="91"/>
      <c r="COW268" s="26"/>
      <c r="COX268" s="26"/>
      <c r="COY268" s="81"/>
      <c r="COZ268" s="81"/>
      <c r="CPA268" s="26"/>
      <c r="CPB268" s="91"/>
      <c r="CPC268" s="91"/>
      <c r="CPD268" s="79"/>
      <c r="CPE268" s="80"/>
      <c r="CPF268" s="91"/>
      <c r="CPG268" s="26"/>
      <c r="CPH268" s="26"/>
      <c r="CPI268" s="81"/>
      <c r="CPJ268" s="81"/>
      <c r="CPK268" s="26"/>
      <c r="CPL268" s="91"/>
      <c r="CPM268" s="91"/>
      <c r="CPN268" s="79"/>
      <c r="CPO268" s="80"/>
      <c r="CPP268" s="91"/>
      <c r="CPQ268" s="26"/>
      <c r="CPR268" s="26"/>
      <c r="CPS268" s="81"/>
      <c r="CPT268" s="81"/>
      <c r="CPU268" s="26"/>
      <c r="CPV268" s="91"/>
      <c r="CPW268" s="91"/>
      <c r="CPX268" s="79"/>
      <c r="CPY268" s="80"/>
      <c r="CPZ268" s="91"/>
      <c r="CQA268" s="26"/>
      <c r="CQB268" s="26"/>
      <c r="CQC268" s="81"/>
      <c r="CQD268" s="81"/>
      <c r="CQE268" s="26"/>
      <c r="CQF268" s="91"/>
      <c r="CQG268" s="91"/>
      <c r="CQH268" s="79"/>
      <c r="CQI268" s="80"/>
      <c r="CQJ268" s="91"/>
      <c r="CQK268" s="26"/>
      <c r="CQL268" s="26"/>
      <c r="CQM268" s="81"/>
      <c r="CQN268" s="81"/>
      <c r="CQO268" s="26"/>
      <c r="CQP268" s="91"/>
      <c r="CQQ268" s="91"/>
      <c r="CQR268" s="79"/>
      <c r="CQS268" s="80"/>
      <c r="CQT268" s="91"/>
      <c r="CQU268" s="26"/>
      <c r="CQV268" s="26"/>
      <c r="CQW268" s="81"/>
      <c r="CQX268" s="81"/>
      <c r="CQY268" s="26"/>
      <c r="CQZ268" s="91"/>
      <c r="CRA268" s="91"/>
      <c r="CRB268" s="79"/>
      <c r="CRC268" s="80"/>
      <c r="CRD268" s="91"/>
      <c r="CRE268" s="26"/>
      <c r="CRF268" s="26"/>
      <c r="CRG268" s="81"/>
      <c r="CRH268" s="81"/>
      <c r="CRI268" s="26"/>
      <c r="CRJ268" s="91"/>
      <c r="CRK268" s="91"/>
      <c r="CRL268" s="79"/>
      <c r="CRM268" s="80"/>
      <c r="CRN268" s="91"/>
      <c r="CRO268" s="26"/>
      <c r="CRP268" s="26"/>
      <c r="CRQ268" s="81"/>
      <c r="CRR268" s="81"/>
      <c r="CRS268" s="26"/>
      <c r="CRT268" s="91"/>
      <c r="CRU268" s="91"/>
      <c r="CRV268" s="79"/>
      <c r="CRW268" s="80"/>
      <c r="CRX268" s="91"/>
      <c r="CRY268" s="26"/>
      <c r="CRZ268" s="26"/>
      <c r="CSA268" s="81"/>
      <c r="CSB268" s="81"/>
      <c r="CSC268" s="26"/>
      <c r="CSD268" s="91"/>
      <c r="CSE268" s="91"/>
      <c r="CSF268" s="79"/>
      <c r="CSG268" s="80"/>
      <c r="CSH268" s="91"/>
      <c r="CSI268" s="26"/>
      <c r="CSJ268" s="26"/>
      <c r="CSK268" s="81"/>
      <c r="CSL268" s="81"/>
      <c r="CSM268" s="26"/>
      <c r="CSN268" s="91"/>
      <c r="CSO268" s="91"/>
      <c r="CSP268" s="79"/>
      <c r="CSQ268" s="80"/>
      <c r="CSR268" s="91"/>
      <c r="CSS268" s="26"/>
      <c r="CST268" s="26"/>
      <c r="CSU268" s="81"/>
      <c r="CSV268" s="81"/>
      <c r="CSW268" s="26"/>
      <c r="CSX268" s="91"/>
      <c r="CSY268" s="91"/>
      <c r="CSZ268" s="79"/>
      <c r="CTA268" s="80"/>
      <c r="CTB268" s="91"/>
      <c r="CTC268" s="26"/>
      <c r="CTD268" s="26"/>
      <c r="CTE268" s="81"/>
      <c r="CTF268" s="81"/>
      <c r="CTG268" s="26"/>
      <c r="CTH268" s="91"/>
      <c r="CTI268" s="91"/>
      <c r="CTJ268" s="79"/>
      <c r="CTK268" s="80"/>
      <c r="CTL268" s="91"/>
      <c r="CTM268" s="26"/>
      <c r="CTN268" s="26"/>
      <c r="CTO268" s="81"/>
      <c r="CTP268" s="81"/>
      <c r="CTQ268" s="26"/>
      <c r="CTR268" s="91"/>
      <c r="CTS268" s="91"/>
      <c r="CTT268" s="79"/>
      <c r="CTU268" s="80"/>
      <c r="CTV268" s="91"/>
      <c r="CTW268" s="26"/>
      <c r="CTX268" s="26"/>
      <c r="CTY268" s="81"/>
      <c r="CTZ268" s="81"/>
      <c r="CUA268" s="26"/>
      <c r="CUB268" s="91"/>
      <c r="CUC268" s="91"/>
      <c r="CUD268" s="79"/>
      <c r="CUE268" s="80"/>
      <c r="CUF268" s="91"/>
      <c r="CUG268" s="26"/>
      <c r="CUH268" s="26"/>
      <c r="CUI268" s="81"/>
      <c r="CUJ268" s="81"/>
      <c r="CUK268" s="26"/>
      <c r="CUL268" s="91"/>
      <c r="CUM268" s="91"/>
      <c r="CUN268" s="79"/>
      <c r="CUO268" s="80"/>
      <c r="CUP268" s="91"/>
      <c r="CUQ268" s="26"/>
      <c r="CUR268" s="26"/>
      <c r="CUS268" s="81"/>
      <c r="CUT268" s="81"/>
      <c r="CUU268" s="26"/>
      <c r="CUV268" s="91"/>
      <c r="CUW268" s="91"/>
      <c r="CUX268" s="79"/>
      <c r="CUY268" s="80"/>
      <c r="CUZ268" s="91"/>
      <c r="CVA268" s="26"/>
      <c r="CVB268" s="26"/>
      <c r="CVC268" s="81"/>
      <c r="CVD268" s="81"/>
      <c r="CVE268" s="26"/>
      <c r="CVF268" s="91"/>
      <c r="CVG268" s="91"/>
      <c r="CVH268" s="79"/>
      <c r="CVI268" s="80"/>
      <c r="CVJ268" s="91"/>
      <c r="CVK268" s="26"/>
      <c r="CVL268" s="26"/>
      <c r="CVM268" s="81"/>
      <c r="CVN268" s="81"/>
      <c r="CVO268" s="26"/>
      <c r="CVP268" s="91"/>
      <c r="CVQ268" s="91"/>
      <c r="CVR268" s="79"/>
      <c r="CVS268" s="80"/>
      <c r="CVT268" s="91"/>
      <c r="CVU268" s="26"/>
      <c r="CVV268" s="26"/>
      <c r="CVW268" s="81"/>
      <c r="CVX268" s="81"/>
      <c r="CVY268" s="26"/>
      <c r="CVZ268" s="91"/>
      <c r="CWA268" s="91"/>
      <c r="CWB268" s="79"/>
      <c r="CWC268" s="80"/>
      <c r="CWD268" s="91"/>
      <c r="CWE268" s="26"/>
      <c r="CWF268" s="26"/>
      <c r="CWG268" s="81"/>
      <c r="CWH268" s="81"/>
      <c r="CWI268" s="26"/>
      <c r="CWJ268" s="91"/>
      <c r="CWK268" s="91"/>
      <c r="CWL268" s="79"/>
      <c r="CWM268" s="80"/>
      <c r="CWN268" s="91"/>
      <c r="CWO268" s="26"/>
      <c r="CWP268" s="26"/>
      <c r="CWQ268" s="81"/>
      <c r="CWR268" s="81"/>
      <c r="CWS268" s="26"/>
      <c r="CWT268" s="91"/>
      <c r="CWU268" s="91"/>
      <c r="CWV268" s="79"/>
      <c r="CWW268" s="80"/>
      <c r="CWX268" s="91"/>
      <c r="CWY268" s="26"/>
      <c r="CWZ268" s="26"/>
      <c r="CXA268" s="81"/>
      <c r="CXB268" s="81"/>
      <c r="CXC268" s="26"/>
      <c r="CXD268" s="91"/>
      <c r="CXE268" s="91"/>
      <c r="CXF268" s="79"/>
      <c r="CXG268" s="80"/>
      <c r="CXH268" s="91"/>
      <c r="CXI268" s="26"/>
      <c r="CXJ268" s="26"/>
      <c r="CXK268" s="81"/>
      <c r="CXL268" s="81"/>
      <c r="CXM268" s="26"/>
      <c r="CXN268" s="91"/>
      <c r="CXO268" s="91"/>
      <c r="CXP268" s="79"/>
      <c r="CXQ268" s="80"/>
      <c r="CXR268" s="91"/>
      <c r="CXS268" s="26"/>
      <c r="CXT268" s="26"/>
      <c r="CXU268" s="81"/>
      <c r="CXV268" s="81"/>
      <c r="CXW268" s="26"/>
      <c r="CXX268" s="91"/>
      <c r="CXY268" s="91"/>
      <c r="CXZ268" s="79"/>
      <c r="CYA268" s="80"/>
      <c r="CYB268" s="91"/>
      <c r="CYC268" s="26"/>
      <c r="CYD268" s="26"/>
      <c r="CYE268" s="81"/>
      <c r="CYF268" s="81"/>
      <c r="CYG268" s="26"/>
      <c r="CYH268" s="91"/>
      <c r="CYI268" s="91"/>
      <c r="CYJ268" s="79"/>
      <c r="CYK268" s="80"/>
      <c r="CYL268" s="91"/>
      <c r="CYM268" s="26"/>
      <c r="CYN268" s="26"/>
      <c r="CYO268" s="81"/>
      <c r="CYP268" s="81"/>
      <c r="CYQ268" s="26"/>
      <c r="CYR268" s="91"/>
      <c r="CYS268" s="91"/>
      <c r="CYT268" s="79"/>
      <c r="CYU268" s="80"/>
      <c r="CYV268" s="91"/>
      <c r="CYW268" s="26"/>
      <c r="CYX268" s="26"/>
      <c r="CYY268" s="81"/>
      <c r="CYZ268" s="81"/>
      <c r="CZA268" s="26"/>
      <c r="CZB268" s="91"/>
      <c r="CZC268" s="91"/>
      <c r="CZD268" s="79"/>
      <c r="CZE268" s="80"/>
      <c r="CZF268" s="91"/>
      <c r="CZG268" s="26"/>
      <c r="CZH268" s="26"/>
      <c r="CZI268" s="81"/>
      <c r="CZJ268" s="81"/>
      <c r="CZK268" s="26"/>
      <c r="CZL268" s="91"/>
      <c r="CZM268" s="91"/>
      <c r="CZN268" s="79"/>
      <c r="CZO268" s="80"/>
      <c r="CZP268" s="91"/>
      <c r="CZQ268" s="26"/>
      <c r="CZR268" s="26"/>
      <c r="CZS268" s="81"/>
      <c r="CZT268" s="81"/>
      <c r="CZU268" s="26"/>
      <c r="CZV268" s="91"/>
      <c r="CZW268" s="91"/>
      <c r="CZX268" s="79"/>
      <c r="CZY268" s="80"/>
      <c r="CZZ268" s="91"/>
      <c r="DAA268" s="26"/>
      <c r="DAB268" s="26"/>
      <c r="DAC268" s="81"/>
      <c r="DAD268" s="81"/>
      <c r="DAE268" s="26"/>
      <c r="DAF268" s="91"/>
      <c r="DAG268" s="91"/>
      <c r="DAH268" s="79"/>
      <c r="DAI268" s="80"/>
      <c r="DAJ268" s="91"/>
      <c r="DAK268" s="26"/>
      <c r="DAL268" s="26"/>
      <c r="DAM268" s="81"/>
      <c r="DAN268" s="81"/>
      <c r="DAO268" s="26"/>
      <c r="DAP268" s="91"/>
      <c r="DAQ268" s="91"/>
      <c r="DAR268" s="79"/>
      <c r="DAS268" s="80"/>
      <c r="DAT268" s="91"/>
      <c r="DAU268" s="26"/>
      <c r="DAV268" s="26"/>
      <c r="DAW268" s="81"/>
      <c r="DAX268" s="81"/>
      <c r="DAY268" s="26"/>
      <c r="DAZ268" s="91"/>
      <c r="DBA268" s="91"/>
      <c r="DBB268" s="79"/>
      <c r="DBC268" s="80"/>
      <c r="DBD268" s="91"/>
      <c r="DBE268" s="26"/>
      <c r="DBF268" s="26"/>
      <c r="DBG268" s="81"/>
      <c r="DBH268" s="81"/>
      <c r="DBI268" s="26"/>
      <c r="DBJ268" s="91"/>
      <c r="DBK268" s="91"/>
      <c r="DBL268" s="79"/>
      <c r="DBM268" s="80"/>
      <c r="DBN268" s="91"/>
      <c r="DBO268" s="26"/>
      <c r="DBP268" s="26"/>
      <c r="DBQ268" s="81"/>
      <c r="DBR268" s="81"/>
      <c r="DBS268" s="26"/>
      <c r="DBT268" s="91"/>
      <c r="DBU268" s="91"/>
      <c r="DBV268" s="79"/>
      <c r="DBW268" s="80"/>
      <c r="DBX268" s="91"/>
      <c r="DBY268" s="26"/>
      <c r="DBZ268" s="26"/>
      <c r="DCA268" s="81"/>
      <c r="DCB268" s="81"/>
      <c r="DCC268" s="26"/>
      <c r="DCD268" s="91"/>
      <c r="DCE268" s="91"/>
      <c r="DCF268" s="79"/>
      <c r="DCG268" s="80"/>
      <c r="DCH268" s="91"/>
      <c r="DCI268" s="26"/>
      <c r="DCJ268" s="26"/>
      <c r="DCK268" s="81"/>
      <c r="DCL268" s="81"/>
      <c r="DCM268" s="26"/>
      <c r="DCN268" s="91"/>
      <c r="DCO268" s="91"/>
      <c r="DCP268" s="79"/>
      <c r="DCQ268" s="80"/>
      <c r="DCR268" s="91"/>
      <c r="DCS268" s="26"/>
      <c r="DCT268" s="26"/>
      <c r="DCU268" s="81"/>
      <c r="DCV268" s="81"/>
      <c r="DCW268" s="26"/>
      <c r="DCX268" s="91"/>
      <c r="DCY268" s="91"/>
      <c r="DCZ268" s="79"/>
      <c r="DDA268" s="80"/>
      <c r="DDB268" s="91"/>
      <c r="DDC268" s="26"/>
      <c r="DDD268" s="26"/>
      <c r="DDE268" s="81"/>
      <c r="DDF268" s="81"/>
      <c r="DDG268" s="26"/>
      <c r="DDH268" s="91"/>
      <c r="DDI268" s="91"/>
      <c r="DDJ268" s="79"/>
      <c r="DDK268" s="80"/>
      <c r="DDL268" s="91"/>
      <c r="DDM268" s="26"/>
      <c r="DDN268" s="26"/>
      <c r="DDO268" s="81"/>
      <c r="DDP268" s="81"/>
      <c r="DDQ268" s="26"/>
      <c r="DDR268" s="91"/>
      <c r="DDS268" s="91"/>
      <c r="DDT268" s="79"/>
      <c r="DDU268" s="80"/>
      <c r="DDV268" s="91"/>
      <c r="DDW268" s="26"/>
      <c r="DDX268" s="26"/>
      <c r="DDY268" s="81"/>
      <c r="DDZ268" s="81"/>
      <c r="DEA268" s="26"/>
      <c r="DEB268" s="91"/>
      <c r="DEC268" s="91"/>
      <c r="DED268" s="79"/>
      <c r="DEE268" s="80"/>
      <c r="DEF268" s="91"/>
      <c r="DEG268" s="26"/>
      <c r="DEH268" s="26"/>
      <c r="DEI268" s="81"/>
      <c r="DEJ268" s="81"/>
      <c r="DEK268" s="26"/>
      <c r="DEL268" s="91"/>
      <c r="DEM268" s="91"/>
      <c r="DEN268" s="79"/>
      <c r="DEO268" s="80"/>
      <c r="DEP268" s="91"/>
      <c r="DEQ268" s="26"/>
      <c r="DER268" s="26"/>
      <c r="DES268" s="81"/>
      <c r="DET268" s="81"/>
      <c r="DEU268" s="26"/>
      <c r="DEV268" s="91"/>
      <c r="DEW268" s="91"/>
      <c r="DEX268" s="79"/>
      <c r="DEY268" s="80"/>
      <c r="DEZ268" s="91"/>
      <c r="DFA268" s="26"/>
      <c r="DFB268" s="26"/>
      <c r="DFC268" s="81"/>
      <c r="DFD268" s="81"/>
      <c r="DFE268" s="26"/>
      <c r="DFF268" s="91"/>
      <c r="DFG268" s="91"/>
      <c r="DFH268" s="79"/>
      <c r="DFI268" s="80"/>
      <c r="DFJ268" s="91"/>
      <c r="DFK268" s="26"/>
      <c r="DFL268" s="26"/>
      <c r="DFM268" s="81"/>
      <c r="DFN268" s="81"/>
      <c r="DFO268" s="26"/>
      <c r="DFP268" s="91"/>
      <c r="DFQ268" s="91"/>
      <c r="DFR268" s="79"/>
      <c r="DFS268" s="80"/>
      <c r="DFT268" s="91"/>
      <c r="DFU268" s="26"/>
      <c r="DFV268" s="26"/>
      <c r="DFW268" s="81"/>
      <c r="DFX268" s="81"/>
      <c r="DFY268" s="26"/>
      <c r="DFZ268" s="91"/>
      <c r="DGA268" s="91"/>
      <c r="DGB268" s="79"/>
      <c r="DGC268" s="80"/>
      <c r="DGD268" s="91"/>
      <c r="DGE268" s="26"/>
      <c r="DGF268" s="26"/>
      <c r="DGG268" s="81"/>
      <c r="DGH268" s="81"/>
      <c r="DGI268" s="26"/>
      <c r="DGJ268" s="91"/>
      <c r="DGK268" s="91"/>
      <c r="DGL268" s="79"/>
      <c r="DGM268" s="80"/>
      <c r="DGN268" s="91"/>
      <c r="DGO268" s="26"/>
      <c r="DGP268" s="26"/>
      <c r="DGQ268" s="81"/>
      <c r="DGR268" s="81"/>
      <c r="DGS268" s="26"/>
      <c r="DGT268" s="91"/>
      <c r="DGU268" s="91"/>
      <c r="DGV268" s="79"/>
      <c r="DGW268" s="80"/>
      <c r="DGX268" s="91"/>
      <c r="DGY268" s="26"/>
      <c r="DGZ268" s="26"/>
      <c r="DHA268" s="81"/>
      <c r="DHB268" s="81"/>
      <c r="DHC268" s="26"/>
      <c r="DHD268" s="91"/>
      <c r="DHE268" s="91"/>
      <c r="DHF268" s="79"/>
      <c r="DHG268" s="80"/>
      <c r="DHH268" s="91"/>
      <c r="DHI268" s="26"/>
      <c r="DHJ268" s="26"/>
      <c r="DHK268" s="81"/>
      <c r="DHL268" s="81"/>
      <c r="DHM268" s="26"/>
      <c r="DHN268" s="91"/>
      <c r="DHO268" s="91"/>
      <c r="DHP268" s="79"/>
      <c r="DHQ268" s="80"/>
      <c r="DHR268" s="91"/>
      <c r="DHS268" s="26"/>
      <c r="DHT268" s="26"/>
      <c r="DHU268" s="81"/>
      <c r="DHV268" s="81"/>
      <c r="DHW268" s="26"/>
      <c r="DHX268" s="91"/>
      <c r="DHY268" s="91"/>
      <c r="DHZ268" s="79"/>
      <c r="DIA268" s="80"/>
      <c r="DIB268" s="91"/>
      <c r="DIC268" s="26"/>
      <c r="DID268" s="26"/>
      <c r="DIE268" s="81"/>
      <c r="DIF268" s="81"/>
      <c r="DIG268" s="26"/>
      <c r="DIH268" s="91"/>
      <c r="DII268" s="91"/>
      <c r="DIJ268" s="79"/>
      <c r="DIK268" s="80"/>
      <c r="DIL268" s="91"/>
      <c r="DIM268" s="26"/>
      <c r="DIN268" s="26"/>
      <c r="DIO268" s="81"/>
      <c r="DIP268" s="81"/>
      <c r="DIQ268" s="26"/>
      <c r="DIR268" s="91"/>
      <c r="DIS268" s="91"/>
      <c r="DIT268" s="79"/>
      <c r="DIU268" s="80"/>
      <c r="DIV268" s="91"/>
      <c r="DIW268" s="26"/>
      <c r="DIX268" s="26"/>
      <c r="DIY268" s="81"/>
      <c r="DIZ268" s="81"/>
      <c r="DJA268" s="26"/>
      <c r="DJB268" s="91"/>
      <c r="DJC268" s="91"/>
      <c r="DJD268" s="79"/>
      <c r="DJE268" s="80"/>
      <c r="DJF268" s="91"/>
      <c r="DJG268" s="26"/>
      <c r="DJH268" s="26"/>
      <c r="DJI268" s="81"/>
      <c r="DJJ268" s="81"/>
      <c r="DJK268" s="26"/>
      <c r="DJL268" s="91"/>
      <c r="DJM268" s="91"/>
      <c r="DJN268" s="79"/>
      <c r="DJO268" s="80"/>
      <c r="DJP268" s="91"/>
      <c r="DJQ268" s="26"/>
      <c r="DJR268" s="26"/>
      <c r="DJS268" s="81"/>
      <c r="DJT268" s="81"/>
      <c r="DJU268" s="26"/>
      <c r="DJV268" s="91"/>
      <c r="DJW268" s="91"/>
      <c r="DJX268" s="79"/>
      <c r="DJY268" s="80"/>
      <c r="DJZ268" s="91"/>
      <c r="DKA268" s="26"/>
      <c r="DKB268" s="26"/>
      <c r="DKC268" s="81"/>
      <c r="DKD268" s="81"/>
      <c r="DKE268" s="26"/>
      <c r="DKF268" s="91"/>
      <c r="DKG268" s="91"/>
      <c r="DKH268" s="79"/>
      <c r="DKI268" s="80"/>
      <c r="DKJ268" s="91"/>
      <c r="DKK268" s="26"/>
      <c r="DKL268" s="26"/>
      <c r="DKM268" s="81"/>
      <c r="DKN268" s="81"/>
      <c r="DKO268" s="26"/>
      <c r="DKP268" s="91"/>
      <c r="DKQ268" s="91"/>
      <c r="DKR268" s="79"/>
      <c r="DKS268" s="80"/>
      <c r="DKT268" s="91"/>
      <c r="DKU268" s="26"/>
      <c r="DKV268" s="26"/>
      <c r="DKW268" s="81"/>
      <c r="DKX268" s="81"/>
      <c r="DKY268" s="26"/>
      <c r="DKZ268" s="91"/>
      <c r="DLA268" s="91"/>
      <c r="DLB268" s="79"/>
      <c r="DLC268" s="80"/>
      <c r="DLD268" s="91"/>
      <c r="DLE268" s="26"/>
      <c r="DLF268" s="26"/>
      <c r="DLG268" s="81"/>
      <c r="DLH268" s="81"/>
      <c r="DLI268" s="26"/>
      <c r="DLJ268" s="91"/>
      <c r="DLK268" s="91"/>
      <c r="DLL268" s="79"/>
      <c r="DLM268" s="80"/>
      <c r="DLN268" s="91"/>
      <c r="DLO268" s="26"/>
      <c r="DLP268" s="26"/>
      <c r="DLQ268" s="81"/>
      <c r="DLR268" s="81"/>
      <c r="DLS268" s="26"/>
      <c r="DLT268" s="91"/>
      <c r="DLU268" s="91"/>
      <c r="DLV268" s="79"/>
      <c r="DLW268" s="80"/>
      <c r="DLX268" s="91"/>
      <c r="DLY268" s="26"/>
      <c r="DLZ268" s="26"/>
      <c r="DMA268" s="81"/>
      <c r="DMB268" s="81"/>
      <c r="DMC268" s="26"/>
      <c r="DMD268" s="91"/>
      <c r="DME268" s="91"/>
      <c r="DMF268" s="79"/>
      <c r="DMG268" s="80"/>
      <c r="DMH268" s="91"/>
      <c r="DMI268" s="26"/>
      <c r="DMJ268" s="26"/>
      <c r="DMK268" s="81"/>
      <c r="DML268" s="81"/>
      <c r="DMM268" s="26"/>
      <c r="DMN268" s="91"/>
      <c r="DMO268" s="91"/>
      <c r="DMP268" s="79"/>
      <c r="DMQ268" s="80"/>
      <c r="DMR268" s="91"/>
      <c r="DMS268" s="26"/>
      <c r="DMT268" s="26"/>
      <c r="DMU268" s="81"/>
      <c r="DMV268" s="81"/>
      <c r="DMW268" s="26"/>
      <c r="DMX268" s="91"/>
      <c r="DMY268" s="91"/>
      <c r="DMZ268" s="79"/>
      <c r="DNA268" s="80"/>
      <c r="DNB268" s="91"/>
      <c r="DNC268" s="26"/>
      <c r="DND268" s="26"/>
      <c r="DNE268" s="81"/>
      <c r="DNF268" s="81"/>
      <c r="DNG268" s="26"/>
      <c r="DNH268" s="91"/>
      <c r="DNI268" s="91"/>
      <c r="DNJ268" s="79"/>
      <c r="DNK268" s="80"/>
      <c r="DNL268" s="91"/>
      <c r="DNM268" s="26"/>
      <c r="DNN268" s="26"/>
      <c r="DNO268" s="81"/>
      <c r="DNP268" s="81"/>
      <c r="DNQ268" s="26"/>
      <c r="DNR268" s="91"/>
      <c r="DNS268" s="91"/>
      <c r="DNT268" s="79"/>
      <c r="DNU268" s="80"/>
      <c r="DNV268" s="91"/>
      <c r="DNW268" s="26"/>
      <c r="DNX268" s="26"/>
      <c r="DNY268" s="81"/>
      <c r="DNZ268" s="81"/>
      <c r="DOA268" s="26"/>
      <c r="DOB268" s="91"/>
      <c r="DOC268" s="91"/>
      <c r="DOD268" s="79"/>
      <c r="DOE268" s="80"/>
      <c r="DOF268" s="91"/>
      <c r="DOG268" s="26"/>
      <c r="DOH268" s="26"/>
      <c r="DOI268" s="81"/>
      <c r="DOJ268" s="81"/>
      <c r="DOK268" s="26"/>
      <c r="DOL268" s="91"/>
      <c r="DOM268" s="91"/>
      <c r="DON268" s="79"/>
      <c r="DOO268" s="80"/>
      <c r="DOP268" s="91"/>
      <c r="DOQ268" s="26"/>
      <c r="DOR268" s="26"/>
      <c r="DOS268" s="81"/>
      <c r="DOT268" s="81"/>
      <c r="DOU268" s="26"/>
      <c r="DOV268" s="91"/>
      <c r="DOW268" s="91"/>
      <c r="DOX268" s="79"/>
      <c r="DOY268" s="80"/>
      <c r="DOZ268" s="91"/>
      <c r="DPA268" s="26"/>
      <c r="DPB268" s="26"/>
      <c r="DPC268" s="81"/>
      <c r="DPD268" s="81"/>
      <c r="DPE268" s="26"/>
      <c r="DPF268" s="91"/>
      <c r="DPG268" s="91"/>
      <c r="DPH268" s="79"/>
      <c r="DPI268" s="80"/>
      <c r="DPJ268" s="91"/>
      <c r="DPK268" s="26"/>
      <c r="DPL268" s="26"/>
      <c r="DPM268" s="81"/>
      <c r="DPN268" s="81"/>
      <c r="DPO268" s="26"/>
      <c r="DPP268" s="91"/>
      <c r="DPQ268" s="91"/>
      <c r="DPR268" s="79"/>
      <c r="DPS268" s="80"/>
      <c r="DPT268" s="91"/>
      <c r="DPU268" s="26"/>
      <c r="DPV268" s="26"/>
      <c r="DPW268" s="81"/>
      <c r="DPX268" s="81"/>
      <c r="DPY268" s="26"/>
      <c r="DPZ268" s="91"/>
      <c r="DQA268" s="91"/>
      <c r="DQB268" s="79"/>
      <c r="DQC268" s="80"/>
      <c r="DQD268" s="91"/>
      <c r="DQE268" s="26"/>
      <c r="DQF268" s="26"/>
      <c r="DQG268" s="81"/>
      <c r="DQH268" s="81"/>
      <c r="DQI268" s="26"/>
      <c r="DQJ268" s="91"/>
      <c r="DQK268" s="91"/>
      <c r="DQL268" s="79"/>
      <c r="DQM268" s="80"/>
      <c r="DQN268" s="91"/>
      <c r="DQO268" s="26"/>
      <c r="DQP268" s="26"/>
      <c r="DQQ268" s="81"/>
      <c r="DQR268" s="81"/>
      <c r="DQS268" s="26"/>
      <c r="DQT268" s="91"/>
      <c r="DQU268" s="91"/>
      <c r="DQV268" s="79"/>
      <c r="DQW268" s="80"/>
      <c r="DQX268" s="91"/>
      <c r="DQY268" s="26"/>
      <c r="DQZ268" s="26"/>
      <c r="DRA268" s="81"/>
      <c r="DRB268" s="81"/>
      <c r="DRC268" s="26"/>
      <c r="DRD268" s="91"/>
      <c r="DRE268" s="91"/>
      <c r="DRF268" s="79"/>
      <c r="DRG268" s="80"/>
      <c r="DRH268" s="91"/>
      <c r="DRI268" s="26"/>
      <c r="DRJ268" s="26"/>
      <c r="DRK268" s="81"/>
      <c r="DRL268" s="81"/>
      <c r="DRM268" s="26"/>
      <c r="DRN268" s="91"/>
      <c r="DRO268" s="91"/>
      <c r="DRP268" s="79"/>
      <c r="DRQ268" s="80"/>
      <c r="DRR268" s="91"/>
      <c r="DRS268" s="26"/>
      <c r="DRT268" s="26"/>
      <c r="DRU268" s="81"/>
      <c r="DRV268" s="81"/>
      <c r="DRW268" s="26"/>
      <c r="DRX268" s="91"/>
      <c r="DRY268" s="91"/>
      <c r="DRZ268" s="79"/>
      <c r="DSA268" s="80"/>
      <c r="DSB268" s="91"/>
      <c r="DSC268" s="26"/>
      <c r="DSD268" s="26"/>
      <c r="DSE268" s="81"/>
      <c r="DSF268" s="81"/>
      <c r="DSG268" s="26"/>
      <c r="DSH268" s="91"/>
      <c r="DSI268" s="91"/>
      <c r="DSJ268" s="79"/>
      <c r="DSK268" s="80"/>
      <c r="DSL268" s="91"/>
      <c r="DSM268" s="26"/>
      <c r="DSN268" s="26"/>
      <c r="DSO268" s="81"/>
      <c r="DSP268" s="81"/>
      <c r="DSQ268" s="26"/>
      <c r="DSR268" s="91"/>
      <c r="DSS268" s="91"/>
      <c r="DST268" s="79"/>
      <c r="DSU268" s="80"/>
      <c r="DSV268" s="91"/>
      <c r="DSW268" s="26"/>
      <c r="DSX268" s="26"/>
      <c r="DSY268" s="81"/>
      <c r="DSZ268" s="81"/>
      <c r="DTA268" s="26"/>
      <c r="DTB268" s="91"/>
      <c r="DTC268" s="91"/>
      <c r="DTD268" s="79"/>
      <c r="DTE268" s="80"/>
      <c r="DTF268" s="91"/>
      <c r="DTG268" s="26"/>
      <c r="DTH268" s="26"/>
      <c r="DTI268" s="81"/>
      <c r="DTJ268" s="81"/>
      <c r="DTK268" s="26"/>
      <c r="DTL268" s="91"/>
      <c r="DTM268" s="91"/>
      <c r="DTN268" s="79"/>
      <c r="DTO268" s="80"/>
      <c r="DTP268" s="91"/>
      <c r="DTQ268" s="26"/>
      <c r="DTR268" s="26"/>
      <c r="DTS268" s="81"/>
      <c r="DTT268" s="81"/>
      <c r="DTU268" s="26"/>
      <c r="DTV268" s="91"/>
      <c r="DTW268" s="91"/>
      <c r="DTX268" s="79"/>
      <c r="DTY268" s="80"/>
      <c r="DTZ268" s="91"/>
      <c r="DUA268" s="26"/>
      <c r="DUB268" s="26"/>
      <c r="DUC268" s="81"/>
      <c r="DUD268" s="81"/>
      <c r="DUE268" s="26"/>
      <c r="DUF268" s="91"/>
      <c r="DUG268" s="91"/>
      <c r="DUH268" s="79"/>
      <c r="DUI268" s="80"/>
      <c r="DUJ268" s="91"/>
      <c r="DUK268" s="26"/>
      <c r="DUL268" s="26"/>
      <c r="DUM268" s="81"/>
      <c r="DUN268" s="81"/>
      <c r="DUO268" s="26"/>
      <c r="DUP268" s="91"/>
      <c r="DUQ268" s="91"/>
      <c r="DUR268" s="79"/>
      <c r="DUS268" s="80"/>
      <c r="DUT268" s="91"/>
      <c r="DUU268" s="26"/>
      <c r="DUV268" s="26"/>
      <c r="DUW268" s="81"/>
      <c r="DUX268" s="81"/>
      <c r="DUY268" s="26"/>
      <c r="DUZ268" s="91"/>
      <c r="DVA268" s="91"/>
      <c r="DVB268" s="79"/>
      <c r="DVC268" s="80"/>
      <c r="DVD268" s="91"/>
      <c r="DVE268" s="26"/>
      <c r="DVF268" s="26"/>
      <c r="DVG268" s="81"/>
      <c r="DVH268" s="81"/>
      <c r="DVI268" s="26"/>
      <c r="DVJ268" s="91"/>
      <c r="DVK268" s="91"/>
      <c r="DVL268" s="79"/>
      <c r="DVM268" s="80"/>
      <c r="DVN268" s="91"/>
      <c r="DVO268" s="26"/>
      <c r="DVP268" s="26"/>
      <c r="DVQ268" s="81"/>
      <c r="DVR268" s="81"/>
      <c r="DVS268" s="26"/>
      <c r="DVT268" s="91"/>
      <c r="DVU268" s="91"/>
      <c r="DVV268" s="79"/>
      <c r="DVW268" s="80"/>
      <c r="DVX268" s="91"/>
      <c r="DVY268" s="26"/>
      <c r="DVZ268" s="26"/>
      <c r="DWA268" s="81"/>
      <c r="DWB268" s="81"/>
      <c r="DWC268" s="26"/>
      <c r="DWD268" s="91"/>
      <c r="DWE268" s="91"/>
      <c r="DWF268" s="79"/>
      <c r="DWG268" s="80"/>
      <c r="DWH268" s="91"/>
      <c r="DWI268" s="26"/>
      <c r="DWJ268" s="26"/>
      <c r="DWK268" s="81"/>
      <c r="DWL268" s="81"/>
      <c r="DWM268" s="26"/>
      <c r="DWN268" s="91"/>
      <c r="DWO268" s="91"/>
      <c r="DWP268" s="79"/>
      <c r="DWQ268" s="80"/>
      <c r="DWR268" s="91"/>
      <c r="DWS268" s="26"/>
      <c r="DWT268" s="26"/>
      <c r="DWU268" s="81"/>
      <c r="DWV268" s="81"/>
      <c r="DWW268" s="26"/>
      <c r="DWX268" s="91"/>
      <c r="DWY268" s="91"/>
      <c r="DWZ268" s="79"/>
      <c r="DXA268" s="80"/>
      <c r="DXB268" s="91"/>
      <c r="DXC268" s="26"/>
      <c r="DXD268" s="26"/>
      <c r="DXE268" s="81"/>
      <c r="DXF268" s="81"/>
      <c r="DXG268" s="26"/>
      <c r="DXH268" s="91"/>
      <c r="DXI268" s="91"/>
      <c r="DXJ268" s="79"/>
      <c r="DXK268" s="80"/>
      <c r="DXL268" s="91"/>
      <c r="DXM268" s="26"/>
      <c r="DXN268" s="26"/>
      <c r="DXO268" s="81"/>
      <c r="DXP268" s="81"/>
      <c r="DXQ268" s="26"/>
      <c r="DXR268" s="91"/>
      <c r="DXS268" s="91"/>
      <c r="DXT268" s="79"/>
      <c r="DXU268" s="80"/>
      <c r="DXV268" s="91"/>
      <c r="DXW268" s="26"/>
      <c r="DXX268" s="26"/>
      <c r="DXY268" s="81"/>
      <c r="DXZ268" s="81"/>
      <c r="DYA268" s="26"/>
      <c r="DYB268" s="91"/>
      <c r="DYC268" s="91"/>
      <c r="DYD268" s="79"/>
      <c r="DYE268" s="80"/>
      <c r="DYF268" s="91"/>
      <c r="DYG268" s="26"/>
      <c r="DYH268" s="26"/>
      <c r="DYI268" s="81"/>
      <c r="DYJ268" s="81"/>
      <c r="DYK268" s="26"/>
      <c r="DYL268" s="91"/>
      <c r="DYM268" s="91"/>
      <c r="DYN268" s="79"/>
      <c r="DYO268" s="80"/>
      <c r="DYP268" s="91"/>
      <c r="DYQ268" s="26"/>
      <c r="DYR268" s="26"/>
      <c r="DYS268" s="81"/>
      <c r="DYT268" s="81"/>
      <c r="DYU268" s="26"/>
      <c r="DYV268" s="91"/>
      <c r="DYW268" s="91"/>
      <c r="DYX268" s="79"/>
      <c r="DYY268" s="80"/>
      <c r="DYZ268" s="91"/>
      <c r="DZA268" s="26"/>
      <c r="DZB268" s="26"/>
      <c r="DZC268" s="81"/>
      <c r="DZD268" s="81"/>
      <c r="DZE268" s="26"/>
      <c r="DZF268" s="91"/>
      <c r="DZG268" s="91"/>
      <c r="DZH268" s="79"/>
      <c r="DZI268" s="80"/>
      <c r="DZJ268" s="91"/>
      <c r="DZK268" s="26"/>
      <c r="DZL268" s="26"/>
      <c r="DZM268" s="81"/>
      <c r="DZN268" s="81"/>
      <c r="DZO268" s="26"/>
      <c r="DZP268" s="91"/>
      <c r="DZQ268" s="91"/>
      <c r="DZR268" s="79"/>
      <c r="DZS268" s="80"/>
      <c r="DZT268" s="91"/>
      <c r="DZU268" s="26"/>
      <c r="DZV268" s="26"/>
      <c r="DZW268" s="81"/>
      <c r="DZX268" s="81"/>
      <c r="DZY268" s="26"/>
      <c r="DZZ268" s="91"/>
      <c r="EAA268" s="91"/>
      <c r="EAB268" s="79"/>
      <c r="EAC268" s="80"/>
      <c r="EAD268" s="91"/>
      <c r="EAE268" s="26"/>
      <c r="EAF268" s="26"/>
      <c r="EAG268" s="81"/>
      <c r="EAH268" s="81"/>
      <c r="EAI268" s="26"/>
      <c r="EAJ268" s="91"/>
      <c r="EAK268" s="91"/>
      <c r="EAL268" s="79"/>
      <c r="EAM268" s="80"/>
      <c r="EAN268" s="91"/>
      <c r="EAO268" s="26"/>
      <c r="EAP268" s="26"/>
      <c r="EAQ268" s="81"/>
      <c r="EAR268" s="81"/>
      <c r="EAS268" s="26"/>
      <c r="EAT268" s="91"/>
      <c r="EAU268" s="91"/>
      <c r="EAV268" s="79"/>
      <c r="EAW268" s="80"/>
      <c r="EAX268" s="91"/>
      <c r="EAY268" s="26"/>
      <c r="EAZ268" s="26"/>
      <c r="EBA268" s="81"/>
      <c r="EBB268" s="81"/>
      <c r="EBC268" s="26"/>
      <c r="EBD268" s="91"/>
      <c r="EBE268" s="91"/>
      <c r="EBF268" s="79"/>
      <c r="EBG268" s="80"/>
      <c r="EBH268" s="91"/>
      <c r="EBI268" s="26"/>
      <c r="EBJ268" s="26"/>
      <c r="EBK268" s="81"/>
      <c r="EBL268" s="81"/>
      <c r="EBM268" s="26"/>
      <c r="EBN268" s="91"/>
      <c r="EBO268" s="91"/>
      <c r="EBP268" s="79"/>
      <c r="EBQ268" s="80"/>
      <c r="EBR268" s="91"/>
      <c r="EBS268" s="26"/>
      <c r="EBT268" s="26"/>
      <c r="EBU268" s="81"/>
      <c r="EBV268" s="81"/>
      <c r="EBW268" s="26"/>
      <c r="EBX268" s="91"/>
      <c r="EBY268" s="91"/>
      <c r="EBZ268" s="79"/>
      <c r="ECA268" s="80"/>
      <c r="ECB268" s="91"/>
      <c r="ECC268" s="26"/>
      <c r="ECD268" s="26"/>
      <c r="ECE268" s="81"/>
      <c r="ECF268" s="81"/>
      <c r="ECG268" s="26"/>
      <c r="ECH268" s="91"/>
      <c r="ECI268" s="91"/>
      <c r="ECJ268" s="79"/>
      <c r="ECK268" s="80"/>
      <c r="ECL268" s="91"/>
      <c r="ECM268" s="26"/>
      <c r="ECN268" s="26"/>
      <c r="ECO268" s="81"/>
      <c r="ECP268" s="81"/>
      <c r="ECQ268" s="26"/>
      <c r="ECR268" s="91"/>
      <c r="ECS268" s="91"/>
      <c r="ECT268" s="79"/>
      <c r="ECU268" s="80"/>
      <c r="ECV268" s="91"/>
      <c r="ECW268" s="26"/>
      <c r="ECX268" s="26"/>
      <c r="ECY268" s="81"/>
      <c r="ECZ268" s="81"/>
      <c r="EDA268" s="26"/>
      <c r="EDB268" s="91"/>
      <c r="EDC268" s="91"/>
      <c r="EDD268" s="79"/>
      <c r="EDE268" s="80"/>
      <c r="EDF268" s="91"/>
      <c r="EDG268" s="26"/>
      <c r="EDH268" s="26"/>
      <c r="EDI268" s="81"/>
      <c r="EDJ268" s="81"/>
      <c r="EDK268" s="26"/>
      <c r="EDL268" s="91"/>
      <c r="EDM268" s="91"/>
      <c r="EDN268" s="79"/>
      <c r="EDO268" s="80"/>
      <c r="EDP268" s="91"/>
      <c r="EDQ268" s="26"/>
      <c r="EDR268" s="26"/>
      <c r="EDS268" s="81"/>
      <c r="EDT268" s="81"/>
      <c r="EDU268" s="26"/>
      <c r="EDV268" s="91"/>
      <c r="EDW268" s="91"/>
      <c r="EDX268" s="79"/>
      <c r="EDY268" s="80"/>
      <c r="EDZ268" s="91"/>
      <c r="EEA268" s="26"/>
      <c r="EEB268" s="26"/>
      <c r="EEC268" s="81"/>
      <c r="EED268" s="81"/>
      <c r="EEE268" s="26"/>
      <c r="EEF268" s="91"/>
      <c r="EEG268" s="91"/>
      <c r="EEH268" s="79"/>
      <c r="EEI268" s="80"/>
      <c r="EEJ268" s="91"/>
      <c r="EEK268" s="26"/>
      <c r="EEL268" s="26"/>
      <c r="EEM268" s="81"/>
      <c r="EEN268" s="81"/>
      <c r="EEO268" s="26"/>
      <c r="EEP268" s="91"/>
      <c r="EEQ268" s="91"/>
      <c r="EER268" s="79"/>
      <c r="EES268" s="80"/>
      <c r="EET268" s="91"/>
      <c r="EEU268" s="26"/>
      <c r="EEV268" s="26"/>
      <c r="EEW268" s="81"/>
      <c r="EEX268" s="81"/>
      <c r="EEY268" s="26"/>
      <c r="EEZ268" s="91"/>
      <c r="EFA268" s="91"/>
      <c r="EFB268" s="79"/>
      <c r="EFC268" s="80"/>
      <c r="EFD268" s="91"/>
      <c r="EFE268" s="26"/>
      <c r="EFF268" s="26"/>
      <c r="EFG268" s="81"/>
      <c r="EFH268" s="81"/>
      <c r="EFI268" s="26"/>
      <c r="EFJ268" s="91"/>
      <c r="EFK268" s="91"/>
      <c r="EFL268" s="79"/>
      <c r="EFM268" s="80"/>
      <c r="EFN268" s="91"/>
      <c r="EFO268" s="26"/>
      <c r="EFP268" s="26"/>
      <c r="EFQ268" s="81"/>
      <c r="EFR268" s="81"/>
      <c r="EFS268" s="26"/>
      <c r="EFT268" s="91"/>
      <c r="EFU268" s="91"/>
      <c r="EFV268" s="79"/>
      <c r="EFW268" s="80"/>
      <c r="EFX268" s="91"/>
      <c r="EFY268" s="26"/>
      <c r="EFZ268" s="26"/>
      <c r="EGA268" s="81"/>
      <c r="EGB268" s="81"/>
      <c r="EGC268" s="26"/>
      <c r="EGD268" s="91"/>
      <c r="EGE268" s="91"/>
      <c r="EGF268" s="79"/>
      <c r="EGG268" s="80"/>
      <c r="EGH268" s="91"/>
      <c r="EGI268" s="26"/>
      <c r="EGJ268" s="26"/>
      <c r="EGK268" s="81"/>
      <c r="EGL268" s="81"/>
      <c r="EGM268" s="26"/>
      <c r="EGN268" s="91"/>
      <c r="EGO268" s="91"/>
      <c r="EGP268" s="79"/>
      <c r="EGQ268" s="80"/>
      <c r="EGR268" s="91"/>
      <c r="EGS268" s="26"/>
      <c r="EGT268" s="26"/>
      <c r="EGU268" s="81"/>
      <c r="EGV268" s="81"/>
      <c r="EGW268" s="26"/>
      <c r="EGX268" s="91"/>
      <c r="EGY268" s="91"/>
      <c r="EGZ268" s="79"/>
      <c r="EHA268" s="80"/>
      <c r="EHB268" s="91"/>
      <c r="EHC268" s="26"/>
      <c r="EHD268" s="26"/>
      <c r="EHE268" s="81"/>
      <c r="EHF268" s="81"/>
      <c r="EHG268" s="26"/>
      <c r="EHH268" s="91"/>
      <c r="EHI268" s="91"/>
      <c r="EHJ268" s="79"/>
      <c r="EHK268" s="80"/>
      <c r="EHL268" s="91"/>
      <c r="EHM268" s="26"/>
      <c r="EHN268" s="26"/>
      <c r="EHO268" s="81"/>
      <c r="EHP268" s="81"/>
      <c r="EHQ268" s="26"/>
      <c r="EHR268" s="91"/>
      <c r="EHS268" s="91"/>
      <c r="EHT268" s="79"/>
      <c r="EHU268" s="80"/>
      <c r="EHV268" s="91"/>
      <c r="EHW268" s="26"/>
      <c r="EHX268" s="26"/>
      <c r="EHY268" s="81"/>
      <c r="EHZ268" s="81"/>
      <c r="EIA268" s="26"/>
      <c r="EIB268" s="91"/>
      <c r="EIC268" s="91"/>
      <c r="EID268" s="79"/>
      <c r="EIE268" s="80"/>
      <c r="EIF268" s="91"/>
      <c r="EIG268" s="26"/>
      <c r="EIH268" s="26"/>
      <c r="EII268" s="81"/>
      <c r="EIJ268" s="81"/>
      <c r="EIK268" s="26"/>
      <c r="EIL268" s="91"/>
      <c r="EIM268" s="91"/>
      <c r="EIN268" s="79"/>
      <c r="EIO268" s="80"/>
      <c r="EIP268" s="91"/>
      <c r="EIQ268" s="26"/>
      <c r="EIR268" s="26"/>
      <c r="EIS268" s="81"/>
      <c r="EIT268" s="81"/>
      <c r="EIU268" s="26"/>
      <c r="EIV268" s="91"/>
      <c r="EIW268" s="91"/>
      <c r="EIX268" s="79"/>
      <c r="EIY268" s="80"/>
      <c r="EIZ268" s="91"/>
      <c r="EJA268" s="26"/>
      <c r="EJB268" s="26"/>
      <c r="EJC268" s="81"/>
      <c r="EJD268" s="81"/>
      <c r="EJE268" s="26"/>
      <c r="EJF268" s="91"/>
      <c r="EJG268" s="91"/>
      <c r="EJH268" s="79"/>
      <c r="EJI268" s="80"/>
      <c r="EJJ268" s="91"/>
      <c r="EJK268" s="26"/>
      <c r="EJL268" s="26"/>
      <c r="EJM268" s="81"/>
      <c r="EJN268" s="81"/>
      <c r="EJO268" s="26"/>
      <c r="EJP268" s="91"/>
      <c r="EJQ268" s="91"/>
      <c r="EJR268" s="79"/>
      <c r="EJS268" s="80"/>
      <c r="EJT268" s="91"/>
      <c r="EJU268" s="26"/>
      <c r="EJV268" s="26"/>
      <c r="EJW268" s="81"/>
      <c r="EJX268" s="81"/>
      <c r="EJY268" s="26"/>
      <c r="EJZ268" s="91"/>
      <c r="EKA268" s="91"/>
      <c r="EKB268" s="79"/>
      <c r="EKC268" s="80"/>
      <c r="EKD268" s="91"/>
      <c r="EKE268" s="26"/>
      <c r="EKF268" s="26"/>
      <c r="EKG268" s="81"/>
      <c r="EKH268" s="81"/>
      <c r="EKI268" s="26"/>
      <c r="EKJ268" s="91"/>
      <c r="EKK268" s="91"/>
      <c r="EKL268" s="79"/>
      <c r="EKM268" s="80"/>
      <c r="EKN268" s="91"/>
      <c r="EKO268" s="26"/>
      <c r="EKP268" s="26"/>
      <c r="EKQ268" s="81"/>
      <c r="EKR268" s="81"/>
      <c r="EKS268" s="26"/>
      <c r="EKT268" s="91"/>
      <c r="EKU268" s="91"/>
      <c r="EKV268" s="79"/>
      <c r="EKW268" s="80"/>
      <c r="EKX268" s="91"/>
      <c r="EKY268" s="26"/>
      <c r="EKZ268" s="26"/>
      <c r="ELA268" s="81"/>
      <c r="ELB268" s="81"/>
      <c r="ELC268" s="26"/>
      <c r="ELD268" s="91"/>
      <c r="ELE268" s="91"/>
      <c r="ELF268" s="79"/>
      <c r="ELG268" s="80"/>
      <c r="ELH268" s="91"/>
      <c r="ELI268" s="26"/>
      <c r="ELJ268" s="26"/>
      <c r="ELK268" s="81"/>
      <c r="ELL268" s="81"/>
      <c r="ELM268" s="26"/>
      <c r="ELN268" s="91"/>
      <c r="ELO268" s="91"/>
      <c r="ELP268" s="79"/>
      <c r="ELQ268" s="80"/>
      <c r="ELR268" s="91"/>
      <c r="ELS268" s="26"/>
      <c r="ELT268" s="26"/>
      <c r="ELU268" s="81"/>
      <c r="ELV268" s="81"/>
      <c r="ELW268" s="26"/>
      <c r="ELX268" s="91"/>
      <c r="ELY268" s="91"/>
      <c r="ELZ268" s="79"/>
      <c r="EMA268" s="80"/>
      <c r="EMB268" s="91"/>
      <c r="EMC268" s="26"/>
      <c r="EMD268" s="26"/>
      <c r="EME268" s="81"/>
      <c r="EMF268" s="81"/>
      <c r="EMG268" s="26"/>
      <c r="EMH268" s="91"/>
      <c r="EMI268" s="91"/>
      <c r="EMJ268" s="79"/>
      <c r="EMK268" s="80"/>
      <c r="EML268" s="91"/>
      <c r="EMM268" s="26"/>
      <c r="EMN268" s="26"/>
      <c r="EMO268" s="81"/>
      <c r="EMP268" s="81"/>
      <c r="EMQ268" s="26"/>
      <c r="EMR268" s="91"/>
      <c r="EMS268" s="91"/>
      <c r="EMT268" s="79"/>
      <c r="EMU268" s="80"/>
      <c r="EMV268" s="91"/>
      <c r="EMW268" s="26"/>
      <c r="EMX268" s="26"/>
      <c r="EMY268" s="81"/>
      <c r="EMZ268" s="81"/>
      <c r="ENA268" s="26"/>
      <c r="ENB268" s="91"/>
      <c r="ENC268" s="91"/>
      <c r="END268" s="79"/>
      <c r="ENE268" s="80"/>
      <c r="ENF268" s="91"/>
      <c r="ENG268" s="26"/>
      <c r="ENH268" s="26"/>
      <c r="ENI268" s="81"/>
      <c r="ENJ268" s="81"/>
      <c r="ENK268" s="26"/>
      <c r="ENL268" s="91"/>
      <c r="ENM268" s="91"/>
      <c r="ENN268" s="79"/>
      <c r="ENO268" s="80"/>
      <c r="ENP268" s="91"/>
      <c r="ENQ268" s="26"/>
      <c r="ENR268" s="26"/>
      <c r="ENS268" s="81"/>
      <c r="ENT268" s="81"/>
      <c r="ENU268" s="26"/>
      <c r="ENV268" s="91"/>
      <c r="ENW268" s="91"/>
      <c r="ENX268" s="79"/>
      <c r="ENY268" s="80"/>
      <c r="ENZ268" s="91"/>
      <c r="EOA268" s="26"/>
      <c r="EOB268" s="26"/>
      <c r="EOC268" s="81"/>
      <c r="EOD268" s="81"/>
      <c r="EOE268" s="26"/>
      <c r="EOF268" s="91"/>
      <c r="EOG268" s="91"/>
      <c r="EOH268" s="79"/>
      <c r="EOI268" s="80"/>
      <c r="EOJ268" s="91"/>
      <c r="EOK268" s="26"/>
      <c r="EOL268" s="26"/>
      <c r="EOM268" s="81"/>
      <c r="EON268" s="81"/>
      <c r="EOO268" s="26"/>
      <c r="EOP268" s="91"/>
      <c r="EOQ268" s="91"/>
      <c r="EOR268" s="79"/>
      <c r="EOS268" s="80"/>
      <c r="EOT268" s="91"/>
      <c r="EOU268" s="26"/>
      <c r="EOV268" s="26"/>
      <c r="EOW268" s="81"/>
      <c r="EOX268" s="81"/>
      <c r="EOY268" s="26"/>
      <c r="EOZ268" s="91"/>
      <c r="EPA268" s="91"/>
      <c r="EPB268" s="79"/>
      <c r="EPC268" s="80"/>
      <c r="EPD268" s="91"/>
      <c r="EPE268" s="26"/>
      <c r="EPF268" s="26"/>
      <c r="EPG268" s="81"/>
      <c r="EPH268" s="81"/>
      <c r="EPI268" s="26"/>
      <c r="EPJ268" s="91"/>
      <c r="EPK268" s="91"/>
      <c r="EPL268" s="79"/>
      <c r="EPM268" s="80"/>
      <c r="EPN268" s="91"/>
      <c r="EPO268" s="26"/>
      <c r="EPP268" s="26"/>
      <c r="EPQ268" s="81"/>
      <c r="EPR268" s="81"/>
      <c r="EPS268" s="26"/>
      <c r="EPT268" s="91"/>
      <c r="EPU268" s="91"/>
      <c r="EPV268" s="79"/>
      <c r="EPW268" s="80"/>
      <c r="EPX268" s="91"/>
      <c r="EPY268" s="26"/>
      <c r="EPZ268" s="26"/>
      <c r="EQA268" s="81"/>
      <c r="EQB268" s="81"/>
      <c r="EQC268" s="26"/>
      <c r="EQD268" s="91"/>
      <c r="EQE268" s="91"/>
      <c r="EQF268" s="79"/>
      <c r="EQG268" s="80"/>
      <c r="EQH268" s="91"/>
      <c r="EQI268" s="26"/>
      <c r="EQJ268" s="26"/>
      <c r="EQK268" s="81"/>
      <c r="EQL268" s="81"/>
      <c r="EQM268" s="26"/>
      <c r="EQN268" s="91"/>
      <c r="EQO268" s="91"/>
      <c r="EQP268" s="79"/>
      <c r="EQQ268" s="80"/>
      <c r="EQR268" s="91"/>
      <c r="EQS268" s="26"/>
      <c r="EQT268" s="26"/>
      <c r="EQU268" s="81"/>
      <c r="EQV268" s="81"/>
      <c r="EQW268" s="26"/>
      <c r="EQX268" s="91"/>
      <c r="EQY268" s="91"/>
      <c r="EQZ268" s="79"/>
      <c r="ERA268" s="80"/>
      <c r="ERB268" s="91"/>
      <c r="ERC268" s="26"/>
      <c r="ERD268" s="26"/>
      <c r="ERE268" s="81"/>
      <c r="ERF268" s="81"/>
      <c r="ERG268" s="26"/>
      <c r="ERH268" s="91"/>
      <c r="ERI268" s="91"/>
      <c r="ERJ268" s="79"/>
      <c r="ERK268" s="80"/>
      <c r="ERL268" s="91"/>
      <c r="ERM268" s="26"/>
      <c r="ERN268" s="26"/>
      <c r="ERO268" s="81"/>
      <c r="ERP268" s="81"/>
      <c r="ERQ268" s="26"/>
      <c r="ERR268" s="91"/>
      <c r="ERS268" s="91"/>
      <c r="ERT268" s="79"/>
      <c r="ERU268" s="80"/>
      <c r="ERV268" s="91"/>
      <c r="ERW268" s="26"/>
      <c r="ERX268" s="26"/>
      <c r="ERY268" s="81"/>
      <c r="ERZ268" s="81"/>
      <c r="ESA268" s="26"/>
      <c r="ESB268" s="91"/>
      <c r="ESC268" s="91"/>
      <c r="ESD268" s="79"/>
      <c r="ESE268" s="80"/>
      <c r="ESF268" s="91"/>
      <c r="ESG268" s="26"/>
      <c r="ESH268" s="26"/>
      <c r="ESI268" s="81"/>
      <c r="ESJ268" s="81"/>
      <c r="ESK268" s="26"/>
      <c r="ESL268" s="91"/>
      <c r="ESM268" s="91"/>
      <c r="ESN268" s="79"/>
      <c r="ESO268" s="80"/>
      <c r="ESP268" s="91"/>
      <c r="ESQ268" s="26"/>
      <c r="ESR268" s="26"/>
      <c r="ESS268" s="81"/>
      <c r="EST268" s="81"/>
      <c r="ESU268" s="26"/>
      <c r="ESV268" s="91"/>
      <c r="ESW268" s="91"/>
      <c r="ESX268" s="79"/>
      <c r="ESY268" s="80"/>
      <c r="ESZ268" s="91"/>
      <c r="ETA268" s="26"/>
      <c r="ETB268" s="26"/>
      <c r="ETC268" s="81"/>
      <c r="ETD268" s="81"/>
      <c r="ETE268" s="26"/>
      <c r="ETF268" s="91"/>
      <c r="ETG268" s="91"/>
      <c r="ETH268" s="79"/>
      <c r="ETI268" s="80"/>
      <c r="ETJ268" s="91"/>
      <c r="ETK268" s="26"/>
      <c r="ETL268" s="26"/>
      <c r="ETM268" s="81"/>
      <c r="ETN268" s="81"/>
      <c r="ETO268" s="26"/>
      <c r="ETP268" s="91"/>
      <c r="ETQ268" s="91"/>
      <c r="ETR268" s="79"/>
      <c r="ETS268" s="80"/>
      <c r="ETT268" s="91"/>
      <c r="ETU268" s="26"/>
      <c r="ETV268" s="26"/>
      <c r="ETW268" s="81"/>
      <c r="ETX268" s="81"/>
      <c r="ETY268" s="26"/>
      <c r="ETZ268" s="91"/>
      <c r="EUA268" s="91"/>
      <c r="EUB268" s="79"/>
      <c r="EUC268" s="80"/>
      <c r="EUD268" s="91"/>
      <c r="EUE268" s="26"/>
      <c r="EUF268" s="26"/>
      <c r="EUG268" s="81"/>
      <c r="EUH268" s="81"/>
      <c r="EUI268" s="26"/>
      <c r="EUJ268" s="91"/>
      <c r="EUK268" s="91"/>
      <c r="EUL268" s="79"/>
      <c r="EUM268" s="80"/>
      <c r="EUN268" s="91"/>
      <c r="EUO268" s="26"/>
      <c r="EUP268" s="26"/>
      <c r="EUQ268" s="81"/>
      <c r="EUR268" s="81"/>
      <c r="EUS268" s="26"/>
      <c r="EUT268" s="91"/>
      <c r="EUU268" s="91"/>
      <c r="EUV268" s="79"/>
      <c r="EUW268" s="80"/>
      <c r="EUX268" s="91"/>
      <c r="EUY268" s="26"/>
      <c r="EUZ268" s="26"/>
      <c r="EVA268" s="81"/>
      <c r="EVB268" s="81"/>
      <c r="EVC268" s="26"/>
      <c r="EVD268" s="91"/>
      <c r="EVE268" s="91"/>
      <c r="EVF268" s="79"/>
      <c r="EVG268" s="80"/>
      <c r="EVH268" s="91"/>
      <c r="EVI268" s="26"/>
      <c r="EVJ268" s="26"/>
      <c r="EVK268" s="81"/>
      <c r="EVL268" s="81"/>
      <c r="EVM268" s="26"/>
      <c r="EVN268" s="91"/>
      <c r="EVO268" s="91"/>
      <c r="EVP268" s="79"/>
      <c r="EVQ268" s="80"/>
      <c r="EVR268" s="91"/>
      <c r="EVS268" s="26"/>
      <c r="EVT268" s="26"/>
      <c r="EVU268" s="81"/>
      <c r="EVV268" s="81"/>
      <c r="EVW268" s="26"/>
      <c r="EVX268" s="91"/>
      <c r="EVY268" s="91"/>
      <c r="EVZ268" s="79"/>
      <c r="EWA268" s="80"/>
      <c r="EWB268" s="91"/>
      <c r="EWC268" s="26"/>
      <c r="EWD268" s="26"/>
      <c r="EWE268" s="81"/>
      <c r="EWF268" s="81"/>
      <c r="EWG268" s="26"/>
      <c r="EWH268" s="91"/>
      <c r="EWI268" s="91"/>
      <c r="EWJ268" s="79"/>
      <c r="EWK268" s="80"/>
      <c r="EWL268" s="91"/>
      <c r="EWM268" s="26"/>
      <c r="EWN268" s="26"/>
      <c r="EWO268" s="81"/>
      <c r="EWP268" s="81"/>
      <c r="EWQ268" s="26"/>
      <c r="EWR268" s="91"/>
      <c r="EWS268" s="91"/>
      <c r="EWT268" s="79"/>
      <c r="EWU268" s="80"/>
      <c r="EWV268" s="91"/>
      <c r="EWW268" s="26"/>
      <c r="EWX268" s="26"/>
      <c r="EWY268" s="81"/>
      <c r="EWZ268" s="81"/>
      <c r="EXA268" s="26"/>
      <c r="EXB268" s="91"/>
      <c r="EXC268" s="91"/>
      <c r="EXD268" s="79"/>
      <c r="EXE268" s="80"/>
      <c r="EXF268" s="91"/>
      <c r="EXG268" s="26"/>
      <c r="EXH268" s="26"/>
      <c r="EXI268" s="81"/>
      <c r="EXJ268" s="81"/>
      <c r="EXK268" s="26"/>
      <c r="EXL268" s="91"/>
      <c r="EXM268" s="91"/>
      <c r="EXN268" s="79"/>
      <c r="EXO268" s="80"/>
      <c r="EXP268" s="91"/>
      <c r="EXQ268" s="26"/>
      <c r="EXR268" s="26"/>
      <c r="EXS268" s="81"/>
      <c r="EXT268" s="81"/>
      <c r="EXU268" s="26"/>
      <c r="EXV268" s="91"/>
      <c r="EXW268" s="91"/>
      <c r="EXX268" s="79"/>
      <c r="EXY268" s="80"/>
      <c r="EXZ268" s="91"/>
      <c r="EYA268" s="26"/>
      <c r="EYB268" s="26"/>
      <c r="EYC268" s="81"/>
      <c r="EYD268" s="81"/>
      <c r="EYE268" s="26"/>
      <c r="EYF268" s="91"/>
      <c r="EYG268" s="91"/>
      <c r="EYH268" s="79"/>
      <c r="EYI268" s="80"/>
      <c r="EYJ268" s="91"/>
      <c r="EYK268" s="26"/>
      <c r="EYL268" s="26"/>
      <c r="EYM268" s="81"/>
      <c r="EYN268" s="81"/>
      <c r="EYO268" s="26"/>
      <c r="EYP268" s="91"/>
      <c r="EYQ268" s="91"/>
      <c r="EYR268" s="79"/>
      <c r="EYS268" s="80"/>
      <c r="EYT268" s="91"/>
      <c r="EYU268" s="26"/>
      <c r="EYV268" s="26"/>
      <c r="EYW268" s="81"/>
      <c r="EYX268" s="81"/>
      <c r="EYY268" s="26"/>
      <c r="EYZ268" s="91"/>
      <c r="EZA268" s="91"/>
      <c r="EZB268" s="79"/>
      <c r="EZC268" s="80"/>
      <c r="EZD268" s="91"/>
      <c r="EZE268" s="26"/>
      <c r="EZF268" s="26"/>
      <c r="EZG268" s="81"/>
      <c r="EZH268" s="81"/>
      <c r="EZI268" s="26"/>
      <c r="EZJ268" s="91"/>
      <c r="EZK268" s="91"/>
      <c r="EZL268" s="79"/>
      <c r="EZM268" s="80"/>
      <c r="EZN268" s="91"/>
      <c r="EZO268" s="26"/>
      <c r="EZP268" s="26"/>
      <c r="EZQ268" s="81"/>
      <c r="EZR268" s="81"/>
      <c r="EZS268" s="26"/>
      <c r="EZT268" s="91"/>
      <c r="EZU268" s="91"/>
      <c r="EZV268" s="79"/>
      <c r="EZW268" s="80"/>
      <c r="EZX268" s="91"/>
      <c r="EZY268" s="26"/>
      <c r="EZZ268" s="26"/>
      <c r="FAA268" s="81"/>
      <c r="FAB268" s="81"/>
      <c r="FAC268" s="26"/>
      <c r="FAD268" s="91"/>
      <c r="FAE268" s="91"/>
      <c r="FAF268" s="79"/>
      <c r="FAG268" s="80"/>
      <c r="FAH268" s="91"/>
      <c r="FAI268" s="26"/>
      <c r="FAJ268" s="26"/>
      <c r="FAK268" s="81"/>
      <c r="FAL268" s="81"/>
      <c r="FAM268" s="26"/>
      <c r="FAN268" s="91"/>
      <c r="FAO268" s="91"/>
      <c r="FAP268" s="79"/>
      <c r="FAQ268" s="80"/>
      <c r="FAR268" s="91"/>
      <c r="FAS268" s="26"/>
      <c r="FAT268" s="26"/>
      <c r="FAU268" s="81"/>
      <c r="FAV268" s="81"/>
      <c r="FAW268" s="26"/>
      <c r="FAX268" s="91"/>
      <c r="FAY268" s="91"/>
      <c r="FAZ268" s="79"/>
      <c r="FBA268" s="80"/>
      <c r="FBB268" s="91"/>
      <c r="FBC268" s="26"/>
      <c r="FBD268" s="26"/>
      <c r="FBE268" s="81"/>
      <c r="FBF268" s="81"/>
      <c r="FBG268" s="26"/>
      <c r="FBH268" s="91"/>
      <c r="FBI268" s="91"/>
      <c r="FBJ268" s="79"/>
      <c r="FBK268" s="80"/>
      <c r="FBL268" s="91"/>
      <c r="FBM268" s="26"/>
      <c r="FBN268" s="26"/>
      <c r="FBO268" s="81"/>
      <c r="FBP268" s="81"/>
      <c r="FBQ268" s="26"/>
      <c r="FBR268" s="91"/>
      <c r="FBS268" s="91"/>
      <c r="FBT268" s="79"/>
      <c r="FBU268" s="80"/>
      <c r="FBV268" s="91"/>
      <c r="FBW268" s="26"/>
      <c r="FBX268" s="26"/>
      <c r="FBY268" s="81"/>
      <c r="FBZ268" s="81"/>
      <c r="FCA268" s="26"/>
      <c r="FCB268" s="91"/>
      <c r="FCC268" s="91"/>
      <c r="FCD268" s="79"/>
      <c r="FCE268" s="80"/>
      <c r="FCF268" s="91"/>
      <c r="FCG268" s="26"/>
      <c r="FCH268" s="26"/>
      <c r="FCI268" s="81"/>
      <c r="FCJ268" s="81"/>
      <c r="FCK268" s="26"/>
      <c r="FCL268" s="91"/>
      <c r="FCM268" s="91"/>
      <c r="FCN268" s="79"/>
      <c r="FCO268" s="80"/>
      <c r="FCP268" s="91"/>
      <c r="FCQ268" s="26"/>
      <c r="FCR268" s="26"/>
      <c r="FCS268" s="81"/>
      <c r="FCT268" s="81"/>
      <c r="FCU268" s="26"/>
      <c r="FCV268" s="91"/>
      <c r="FCW268" s="91"/>
      <c r="FCX268" s="79"/>
      <c r="FCY268" s="80"/>
      <c r="FCZ268" s="91"/>
      <c r="FDA268" s="26"/>
      <c r="FDB268" s="26"/>
      <c r="FDC268" s="81"/>
      <c r="FDD268" s="81"/>
      <c r="FDE268" s="26"/>
      <c r="FDF268" s="91"/>
      <c r="FDG268" s="91"/>
      <c r="FDH268" s="79"/>
      <c r="FDI268" s="80"/>
      <c r="FDJ268" s="91"/>
      <c r="FDK268" s="26"/>
      <c r="FDL268" s="26"/>
      <c r="FDM268" s="81"/>
      <c r="FDN268" s="81"/>
      <c r="FDO268" s="26"/>
      <c r="FDP268" s="91"/>
      <c r="FDQ268" s="91"/>
      <c r="FDR268" s="79"/>
      <c r="FDS268" s="80"/>
      <c r="FDT268" s="91"/>
      <c r="FDU268" s="26"/>
      <c r="FDV268" s="26"/>
      <c r="FDW268" s="81"/>
      <c r="FDX268" s="81"/>
      <c r="FDY268" s="26"/>
      <c r="FDZ268" s="91"/>
      <c r="FEA268" s="91"/>
      <c r="FEB268" s="79"/>
      <c r="FEC268" s="80"/>
      <c r="FED268" s="91"/>
      <c r="FEE268" s="26"/>
      <c r="FEF268" s="26"/>
      <c r="FEG268" s="81"/>
      <c r="FEH268" s="81"/>
      <c r="FEI268" s="26"/>
      <c r="FEJ268" s="91"/>
      <c r="FEK268" s="91"/>
      <c r="FEL268" s="79"/>
      <c r="FEM268" s="80"/>
      <c r="FEN268" s="91"/>
      <c r="FEO268" s="26"/>
      <c r="FEP268" s="26"/>
      <c r="FEQ268" s="81"/>
      <c r="FER268" s="81"/>
      <c r="FES268" s="26"/>
      <c r="FET268" s="91"/>
      <c r="FEU268" s="91"/>
      <c r="FEV268" s="79"/>
      <c r="FEW268" s="80"/>
      <c r="FEX268" s="91"/>
      <c r="FEY268" s="26"/>
      <c r="FEZ268" s="26"/>
      <c r="FFA268" s="81"/>
      <c r="FFB268" s="81"/>
      <c r="FFC268" s="26"/>
      <c r="FFD268" s="91"/>
      <c r="FFE268" s="91"/>
      <c r="FFF268" s="79"/>
      <c r="FFG268" s="80"/>
      <c r="FFH268" s="91"/>
      <c r="FFI268" s="26"/>
      <c r="FFJ268" s="26"/>
      <c r="FFK268" s="81"/>
      <c r="FFL268" s="81"/>
      <c r="FFM268" s="26"/>
      <c r="FFN268" s="91"/>
      <c r="FFO268" s="91"/>
      <c r="FFP268" s="79"/>
      <c r="FFQ268" s="80"/>
      <c r="FFR268" s="91"/>
      <c r="FFS268" s="26"/>
      <c r="FFT268" s="26"/>
      <c r="FFU268" s="81"/>
      <c r="FFV268" s="81"/>
      <c r="FFW268" s="26"/>
      <c r="FFX268" s="91"/>
      <c r="FFY268" s="91"/>
      <c r="FFZ268" s="79"/>
      <c r="FGA268" s="80"/>
      <c r="FGB268" s="91"/>
      <c r="FGC268" s="26"/>
      <c r="FGD268" s="26"/>
      <c r="FGE268" s="81"/>
      <c r="FGF268" s="81"/>
      <c r="FGG268" s="26"/>
      <c r="FGH268" s="91"/>
      <c r="FGI268" s="91"/>
      <c r="FGJ268" s="79"/>
      <c r="FGK268" s="80"/>
      <c r="FGL268" s="91"/>
      <c r="FGM268" s="26"/>
      <c r="FGN268" s="26"/>
      <c r="FGO268" s="81"/>
      <c r="FGP268" s="81"/>
      <c r="FGQ268" s="26"/>
      <c r="FGR268" s="91"/>
      <c r="FGS268" s="91"/>
      <c r="FGT268" s="79"/>
      <c r="FGU268" s="80"/>
      <c r="FGV268" s="91"/>
      <c r="FGW268" s="26"/>
      <c r="FGX268" s="26"/>
      <c r="FGY268" s="81"/>
      <c r="FGZ268" s="81"/>
      <c r="FHA268" s="26"/>
      <c r="FHB268" s="91"/>
      <c r="FHC268" s="91"/>
      <c r="FHD268" s="79"/>
      <c r="FHE268" s="80"/>
      <c r="FHF268" s="91"/>
      <c r="FHG268" s="26"/>
      <c r="FHH268" s="26"/>
      <c r="FHI268" s="81"/>
      <c r="FHJ268" s="81"/>
      <c r="FHK268" s="26"/>
      <c r="FHL268" s="91"/>
      <c r="FHM268" s="91"/>
      <c r="FHN268" s="79"/>
      <c r="FHO268" s="80"/>
      <c r="FHP268" s="91"/>
      <c r="FHQ268" s="26"/>
      <c r="FHR268" s="26"/>
      <c r="FHS268" s="81"/>
      <c r="FHT268" s="81"/>
      <c r="FHU268" s="26"/>
      <c r="FHV268" s="91"/>
      <c r="FHW268" s="91"/>
      <c r="FHX268" s="79"/>
      <c r="FHY268" s="80"/>
      <c r="FHZ268" s="91"/>
      <c r="FIA268" s="26"/>
      <c r="FIB268" s="26"/>
      <c r="FIC268" s="81"/>
      <c r="FID268" s="81"/>
      <c r="FIE268" s="26"/>
      <c r="FIF268" s="91"/>
      <c r="FIG268" s="91"/>
      <c r="FIH268" s="79"/>
      <c r="FII268" s="80"/>
      <c r="FIJ268" s="91"/>
      <c r="FIK268" s="26"/>
      <c r="FIL268" s="26"/>
      <c r="FIM268" s="81"/>
      <c r="FIN268" s="81"/>
      <c r="FIO268" s="26"/>
      <c r="FIP268" s="91"/>
      <c r="FIQ268" s="91"/>
      <c r="FIR268" s="79"/>
      <c r="FIS268" s="80"/>
      <c r="FIT268" s="91"/>
      <c r="FIU268" s="26"/>
      <c r="FIV268" s="26"/>
      <c r="FIW268" s="81"/>
      <c r="FIX268" s="81"/>
      <c r="FIY268" s="26"/>
      <c r="FIZ268" s="91"/>
      <c r="FJA268" s="91"/>
      <c r="FJB268" s="79"/>
      <c r="FJC268" s="80"/>
      <c r="FJD268" s="91"/>
      <c r="FJE268" s="26"/>
      <c r="FJF268" s="26"/>
      <c r="FJG268" s="81"/>
      <c r="FJH268" s="81"/>
      <c r="FJI268" s="26"/>
      <c r="FJJ268" s="91"/>
      <c r="FJK268" s="91"/>
      <c r="FJL268" s="79"/>
      <c r="FJM268" s="80"/>
      <c r="FJN268" s="91"/>
      <c r="FJO268" s="26"/>
      <c r="FJP268" s="26"/>
      <c r="FJQ268" s="81"/>
      <c r="FJR268" s="81"/>
      <c r="FJS268" s="26"/>
      <c r="FJT268" s="91"/>
      <c r="FJU268" s="91"/>
      <c r="FJV268" s="79"/>
      <c r="FJW268" s="80"/>
      <c r="FJX268" s="91"/>
      <c r="FJY268" s="26"/>
      <c r="FJZ268" s="26"/>
      <c r="FKA268" s="81"/>
      <c r="FKB268" s="81"/>
      <c r="FKC268" s="26"/>
      <c r="FKD268" s="91"/>
      <c r="FKE268" s="91"/>
      <c r="FKF268" s="79"/>
      <c r="FKG268" s="80"/>
      <c r="FKH268" s="91"/>
      <c r="FKI268" s="26"/>
      <c r="FKJ268" s="26"/>
      <c r="FKK268" s="81"/>
      <c r="FKL268" s="81"/>
      <c r="FKM268" s="26"/>
      <c r="FKN268" s="91"/>
      <c r="FKO268" s="91"/>
      <c r="FKP268" s="79"/>
      <c r="FKQ268" s="80"/>
      <c r="FKR268" s="91"/>
      <c r="FKS268" s="26"/>
      <c r="FKT268" s="26"/>
      <c r="FKU268" s="81"/>
      <c r="FKV268" s="81"/>
      <c r="FKW268" s="26"/>
      <c r="FKX268" s="91"/>
      <c r="FKY268" s="91"/>
      <c r="FKZ268" s="79"/>
      <c r="FLA268" s="80"/>
      <c r="FLB268" s="91"/>
      <c r="FLC268" s="26"/>
      <c r="FLD268" s="26"/>
      <c r="FLE268" s="81"/>
      <c r="FLF268" s="81"/>
      <c r="FLG268" s="26"/>
      <c r="FLH268" s="91"/>
      <c r="FLI268" s="91"/>
      <c r="FLJ268" s="79"/>
      <c r="FLK268" s="80"/>
      <c r="FLL268" s="91"/>
      <c r="FLM268" s="26"/>
      <c r="FLN268" s="26"/>
      <c r="FLO268" s="81"/>
      <c r="FLP268" s="81"/>
      <c r="FLQ268" s="26"/>
      <c r="FLR268" s="91"/>
      <c r="FLS268" s="91"/>
      <c r="FLT268" s="79"/>
      <c r="FLU268" s="80"/>
      <c r="FLV268" s="91"/>
      <c r="FLW268" s="26"/>
      <c r="FLX268" s="26"/>
      <c r="FLY268" s="81"/>
      <c r="FLZ268" s="81"/>
      <c r="FMA268" s="26"/>
      <c r="FMB268" s="91"/>
      <c r="FMC268" s="91"/>
      <c r="FMD268" s="79"/>
      <c r="FME268" s="80"/>
      <c r="FMF268" s="91"/>
      <c r="FMG268" s="26"/>
      <c r="FMH268" s="26"/>
      <c r="FMI268" s="81"/>
      <c r="FMJ268" s="81"/>
      <c r="FMK268" s="26"/>
      <c r="FML268" s="91"/>
      <c r="FMM268" s="91"/>
      <c r="FMN268" s="79"/>
      <c r="FMO268" s="80"/>
      <c r="FMP268" s="91"/>
      <c r="FMQ268" s="26"/>
      <c r="FMR268" s="26"/>
      <c r="FMS268" s="81"/>
      <c r="FMT268" s="81"/>
      <c r="FMU268" s="26"/>
      <c r="FMV268" s="91"/>
      <c r="FMW268" s="91"/>
      <c r="FMX268" s="79"/>
      <c r="FMY268" s="80"/>
      <c r="FMZ268" s="91"/>
      <c r="FNA268" s="26"/>
      <c r="FNB268" s="26"/>
      <c r="FNC268" s="81"/>
      <c r="FND268" s="81"/>
      <c r="FNE268" s="26"/>
      <c r="FNF268" s="91"/>
      <c r="FNG268" s="91"/>
      <c r="FNH268" s="79"/>
      <c r="FNI268" s="80"/>
      <c r="FNJ268" s="91"/>
      <c r="FNK268" s="26"/>
      <c r="FNL268" s="26"/>
      <c r="FNM268" s="81"/>
      <c r="FNN268" s="81"/>
      <c r="FNO268" s="26"/>
      <c r="FNP268" s="91"/>
      <c r="FNQ268" s="91"/>
      <c r="FNR268" s="79"/>
      <c r="FNS268" s="80"/>
      <c r="FNT268" s="91"/>
      <c r="FNU268" s="26"/>
      <c r="FNV268" s="26"/>
      <c r="FNW268" s="81"/>
      <c r="FNX268" s="81"/>
      <c r="FNY268" s="26"/>
      <c r="FNZ268" s="91"/>
      <c r="FOA268" s="91"/>
      <c r="FOB268" s="79"/>
      <c r="FOC268" s="80"/>
      <c r="FOD268" s="91"/>
      <c r="FOE268" s="26"/>
      <c r="FOF268" s="26"/>
      <c r="FOG268" s="81"/>
      <c r="FOH268" s="81"/>
      <c r="FOI268" s="26"/>
      <c r="FOJ268" s="91"/>
      <c r="FOK268" s="91"/>
      <c r="FOL268" s="79"/>
      <c r="FOM268" s="80"/>
      <c r="FON268" s="91"/>
      <c r="FOO268" s="26"/>
      <c r="FOP268" s="26"/>
      <c r="FOQ268" s="81"/>
      <c r="FOR268" s="81"/>
      <c r="FOS268" s="26"/>
      <c r="FOT268" s="91"/>
      <c r="FOU268" s="91"/>
      <c r="FOV268" s="79"/>
      <c r="FOW268" s="80"/>
      <c r="FOX268" s="91"/>
      <c r="FOY268" s="26"/>
      <c r="FOZ268" s="26"/>
      <c r="FPA268" s="81"/>
      <c r="FPB268" s="81"/>
      <c r="FPC268" s="26"/>
      <c r="FPD268" s="91"/>
      <c r="FPE268" s="91"/>
      <c r="FPF268" s="79"/>
      <c r="FPG268" s="80"/>
      <c r="FPH268" s="91"/>
      <c r="FPI268" s="26"/>
      <c r="FPJ268" s="26"/>
      <c r="FPK268" s="81"/>
      <c r="FPL268" s="81"/>
      <c r="FPM268" s="26"/>
      <c r="FPN268" s="91"/>
      <c r="FPO268" s="91"/>
      <c r="FPP268" s="79"/>
      <c r="FPQ268" s="80"/>
      <c r="FPR268" s="91"/>
      <c r="FPS268" s="26"/>
      <c r="FPT268" s="26"/>
      <c r="FPU268" s="81"/>
      <c r="FPV268" s="81"/>
      <c r="FPW268" s="26"/>
      <c r="FPX268" s="91"/>
      <c r="FPY268" s="91"/>
      <c r="FPZ268" s="79"/>
      <c r="FQA268" s="80"/>
      <c r="FQB268" s="91"/>
      <c r="FQC268" s="26"/>
      <c r="FQD268" s="26"/>
      <c r="FQE268" s="81"/>
      <c r="FQF268" s="81"/>
      <c r="FQG268" s="26"/>
      <c r="FQH268" s="91"/>
      <c r="FQI268" s="91"/>
      <c r="FQJ268" s="79"/>
      <c r="FQK268" s="80"/>
      <c r="FQL268" s="91"/>
      <c r="FQM268" s="26"/>
      <c r="FQN268" s="26"/>
      <c r="FQO268" s="81"/>
      <c r="FQP268" s="81"/>
      <c r="FQQ268" s="26"/>
      <c r="FQR268" s="91"/>
      <c r="FQS268" s="91"/>
      <c r="FQT268" s="79"/>
      <c r="FQU268" s="80"/>
      <c r="FQV268" s="91"/>
      <c r="FQW268" s="26"/>
      <c r="FQX268" s="26"/>
      <c r="FQY268" s="81"/>
      <c r="FQZ268" s="81"/>
      <c r="FRA268" s="26"/>
      <c r="FRB268" s="91"/>
      <c r="FRC268" s="91"/>
      <c r="FRD268" s="79"/>
      <c r="FRE268" s="80"/>
      <c r="FRF268" s="91"/>
      <c r="FRG268" s="26"/>
      <c r="FRH268" s="26"/>
      <c r="FRI268" s="81"/>
      <c r="FRJ268" s="81"/>
      <c r="FRK268" s="26"/>
      <c r="FRL268" s="91"/>
      <c r="FRM268" s="91"/>
      <c r="FRN268" s="79"/>
      <c r="FRO268" s="80"/>
      <c r="FRP268" s="91"/>
      <c r="FRQ268" s="26"/>
      <c r="FRR268" s="26"/>
      <c r="FRS268" s="81"/>
      <c r="FRT268" s="81"/>
      <c r="FRU268" s="26"/>
      <c r="FRV268" s="91"/>
      <c r="FRW268" s="91"/>
      <c r="FRX268" s="79"/>
      <c r="FRY268" s="80"/>
      <c r="FRZ268" s="91"/>
      <c r="FSA268" s="26"/>
      <c r="FSB268" s="26"/>
      <c r="FSC268" s="81"/>
      <c r="FSD268" s="81"/>
      <c r="FSE268" s="26"/>
      <c r="FSF268" s="91"/>
      <c r="FSG268" s="91"/>
      <c r="FSH268" s="79"/>
      <c r="FSI268" s="80"/>
      <c r="FSJ268" s="91"/>
      <c r="FSK268" s="26"/>
      <c r="FSL268" s="26"/>
      <c r="FSM268" s="81"/>
      <c r="FSN268" s="81"/>
      <c r="FSO268" s="26"/>
      <c r="FSP268" s="91"/>
      <c r="FSQ268" s="91"/>
      <c r="FSR268" s="79"/>
      <c r="FSS268" s="80"/>
      <c r="FST268" s="91"/>
      <c r="FSU268" s="26"/>
      <c r="FSV268" s="26"/>
      <c r="FSW268" s="81"/>
      <c r="FSX268" s="81"/>
      <c r="FSY268" s="26"/>
      <c r="FSZ268" s="91"/>
      <c r="FTA268" s="91"/>
      <c r="FTB268" s="79"/>
      <c r="FTC268" s="80"/>
      <c r="FTD268" s="91"/>
      <c r="FTE268" s="26"/>
      <c r="FTF268" s="26"/>
      <c r="FTG268" s="81"/>
      <c r="FTH268" s="81"/>
      <c r="FTI268" s="26"/>
      <c r="FTJ268" s="91"/>
      <c r="FTK268" s="91"/>
      <c r="FTL268" s="79"/>
      <c r="FTM268" s="80"/>
      <c r="FTN268" s="91"/>
      <c r="FTO268" s="26"/>
      <c r="FTP268" s="26"/>
      <c r="FTQ268" s="81"/>
      <c r="FTR268" s="81"/>
      <c r="FTS268" s="26"/>
      <c r="FTT268" s="91"/>
      <c r="FTU268" s="91"/>
      <c r="FTV268" s="79"/>
      <c r="FTW268" s="80"/>
      <c r="FTX268" s="91"/>
      <c r="FTY268" s="26"/>
      <c r="FTZ268" s="26"/>
      <c r="FUA268" s="81"/>
      <c r="FUB268" s="81"/>
      <c r="FUC268" s="26"/>
      <c r="FUD268" s="91"/>
      <c r="FUE268" s="91"/>
      <c r="FUF268" s="79"/>
      <c r="FUG268" s="80"/>
      <c r="FUH268" s="91"/>
      <c r="FUI268" s="26"/>
      <c r="FUJ268" s="26"/>
      <c r="FUK268" s="81"/>
      <c r="FUL268" s="81"/>
      <c r="FUM268" s="26"/>
      <c r="FUN268" s="91"/>
      <c r="FUO268" s="91"/>
      <c r="FUP268" s="79"/>
      <c r="FUQ268" s="80"/>
      <c r="FUR268" s="91"/>
      <c r="FUS268" s="26"/>
      <c r="FUT268" s="26"/>
      <c r="FUU268" s="81"/>
      <c r="FUV268" s="81"/>
      <c r="FUW268" s="26"/>
      <c r="FUX268" s="91"/>
      <c r="FUY268" s="91"/>
      <c r="FUZ268" s="79"/>
      <c r="FVA268" s="80"/>
      <c r="FVB268" s="91"/>
      <c r="FVC268" s="26"/>
      <c r="FVD268" s="26"/>
      <c r="FVE268" s="81"/>
      <c r="FVF268" s="81"/>
      <c r="FVG268" s="26"/>
      <c r="FVH268" s="91"/>
      <c r="FVI268" s="91"/>
      <c r="FVJ268" s="79"/>
      <c r="FVK268" s="80"/>
      <c r="FVL268" s="91"/>
      <c r="FVM268" s="26"/>
      <c r="FVN268" s="26"/>
      <c r="FVO268" s="81"/>
      <c r="FVP268" s="81"/>
      <c r="FVQ268" s="26"/>
      <c r="FVR268" s="91"/>
      <c r="FVS268" s="91"/>
      <c r="FVT268" s="79"/>
      <c r="FVU268" s="80"/>
      <c r="FVV268" s="91"/>
      <c r="FVW268" s="26"/>
      <c r="FVX268" s="26"/>
      <c r="FVY268" s="81"/>
      <c r="FVZ268" s="81"/>
      <c r="FWA268" s="26"/>
      <c r="FWB268" s="91"/>
      <c r="FWC268" s="91"/>
      <c r="FWD268" s="79"/>
      <c r="FWE268" s="80"/>
      <c r="FWF268" s="91"/>
      <c r="FWG268" s="26"/>
      <c r="FWH268" s="26"/>
      <c r="FWI268" s="81"/>
      <c r="FWJ268" s="81"/>
      <c r="FWK268" s="26"/>
      <c r="FWL268" s="91"/>
      <c r="FWM268" s="91"/>
      <c r="FWN268" s="79"/>
      <c r="FWO268" s="80"/>
      <c r="FWP268" s="91"/>
      <c r="FWQ268" s="26"/>
      <c r="FWR268" s="26"/>
      <c r="FWS268" s="81"/>
      <c r="FWT268" s="81"/>
      <c r="FWU268" s="26"/>
      <c r="FWV268" s="91"/>
      <c r="FWW268" s="91"/>
      <c r="FWX268" s="79"/>
      <c r="FWY268" s="80"/>
      <c r="FWZ268" s="91"/>
      <c r="FXA268" s="26"/>
      <c r="FXB268" s="26"/>
      <c r="FXC268" s="81"/>
      <c r="FXD268" s="81"/>
      <c r="FXE268" s="26"/>
      <c r="FXF268" s="91"/>
      <c r="FXG268" s="91"/>
      <c r="FXH268" s="79"/>
      <c r="FXI268" s="80"/>
      <c r="FXJ268" s="91"/>
      <c r="FXK268" s="26"/>
      <c r="FXL268" s="26"/>
      <c r="FXM268" s="81"/>
      <c r="FXN268" s="81"/>
      <c r="FXO268" s="26"/>
      <c r="FXP268" s="91"/>
      <c r="FXQ268" s="91"/>
      <c r="FXR268" s="79"/>
      <c r="FXS268" s="80"/>
      <c r="FXT268" s="91"/>
      <c r="FXU268" s="26"/>
      <c r="FXV268" s="26"/>
      <c r="FXW268" s="81"/>
      <c r="FXX268" s="81"/>
      <c r="FXY268" s="26"/>
      <c r="FXZ268" s="91"/>
      <c r="FYA268" s="91"/>
      <c r="FYB268" s="79"/>
      <c r="FYC268" s="80"/>
      <c r="FYD268" s="91"/>
      <c r="FYE268" s="26"/>
      <c r="FYF268" s="26"/>
      <c r="FYG268" s="81"/>
      <c r="FYH268" s="81"/>
      <c r="FYI268" s="26"/>
      <c r="FYJ268" s="91"/>
      <c r="FYK268" s="91"/>
      <c r="FYL268" s="79"/>
      <c r="FYM268" s="80"/>
      <c r="FYN268" s="91"/>
      <c r="FYO268" s="26"/>
      <c r="FYP268" s="26"/>
      <c r="FYQ268" s="81"/>
      <c r="FYR268" s="81"/>
      <c r="FYS268" s="26"/>
      <c r="FYT268" s="91"/>
      <c r="FYU268" s="91"/>
      <c r="FYV268" s="79"/>
      <c r="FYW268" s="80"/>
      <c r="FYX268" s="91"/>
      <c r="FYY268" s="26"/>
      <c r="FYZ268" s="26"/>
      <c r="FZA268" s="81"/>
      <c r="FZB268" s="81"/>
      <c r="FZC268" s="26"/>
      <c r="FZD268" s="91"/>
      <c r="FZE268" s="91"/>
      <c r="FZF268" s="79"/>
      <c r="FZG268" s="80"/>
      <c r="FZH268" s="91"/>
      <c r="FZI268" s="26"/>
      <c r="FZJ268" s="26"/>
      <c r="FZK268" s="81"/>
      <c r="FZL268" s="81"/>
      <c r="FZM268" s="26"/>
      <c r="FZN268" s="91"/>
      <c r="FZO268" s="91"/>
      <c r="FZP268" s="79"/>
      <c r="FZQ268" s="80"/>
      <c r="FZR268" s="91"/>
      <c r="FZS268" s="26"/>
      <c r="FZT268" s="26"/>
      <c r="FZU268" s="81"/>
      <c r="FZV268" s="81"/>
      <c r="FZW268" s="26"/>
      <c r="FZX268" s="91"/>
      <c r="FZY268" s="91"/>
      <c r="FZZ268" s="79"/>
      <c r="GAA268" s="80"/>
      <c r="GAB268" s="91"/>
      <c r="GAC268" s="26"/>
      <c r="GAD268" s="26"/>
      <c r="GAE268" s="81"/>
      <c r="GAF268" s="81"/>
      <c r="GAG268" s="26"/>
      <c r="GAH268" s="91"/>
      <c r="GAI268" s="91"/>
      <c r="GAJ268" s="79"/>
      <c r="GAK268" s="80"/>
      <c r="GAL268" s="91"/>
      <c r="GAM268" s="26"/>
      <c r="GAN268" s="26"/>
      <c r="GAO268" s="81"/>
      <c r="GAP268" s="81"/>
      <c r="GAQ268" s="26"/>
      <c r="GAR268" s="91"/>
      <c r="GAS268" s="91"/>
      <c r="GAT268" s="79"/>
      <c r="GAU268" s="80"/>
      <c r="GAV268" s="91"/>
      <c r="GAW268" s="26"/>
      <c r="GAX268" s="26"/>
      <c r="GAY268" s="81"/>
      <c r="GAZ268" s="81"/>
      <c r="GBA268" s="26"/>
      <c r="GBB268" s="91"/>
      <c r="GBC268" s="91"/>
      <c r="GBD268" s="79"/>
      <c r="GBE268" s="80"/>
      <c r="GBF268" s="91"/>
      <c r="GBG268" s="26"/>
      <c r="GBH268" s="26"/>
      <c r="GBI268" s="81"/>
      <c r="GBJ268" s="81"/>
      <c r="GBK268" s="26"/>
      <c r="GBL268" s="91"/>
      <c r="GBM268" s="91"/>
      <c r="GBN268" s="79"/>
      <c r="GBO268" s="80"/>
      <c r="GBP268" s="91"/>
      <c r="GBQ268" s="26"/>
      <c r="GBR268" s="26"/>
      <c r="GBS268" s="81"/>
      <c r="GBT268" s="81"/>
      <c r="GBU268" s="26"/>
      <c r="GBV268" s="91"/>
      <c r="GBW268" s="91"/>
      <c r="GBX268" s="79"/>
      <c r="GBY268" s="80"/>
      <c r="GBZ268" s="91"/>
      <c r="GCA268" s="26"/>
      <c r="GCB268" s="26"/>
      <c r="GCC268" s="81"/>
      <c r="GCD268" s="81"/>
      <c r="GCE268" s="26"/>
      <c r="GCF268" s="91"/>
      <c r="GCG268" s="91"/>
      <c r="GCH268" s="79"/>
      <c r="GCI268" s="80"/>
      <c r="GCJ268" s="91"/>
      <c r="GCK268" s="26"/>
      <c r="GCL268" s="26"/>
      <c r="GCM268" s="81"/>
      <c r="GCN268" s="81"/>
      <c r="GCO268" s="26"/>
      <c r="GCP268" s="91"/>
      <c r="GCQ268" s="91"/>
      <c r="GCR268" s="79"/>
      <c r="GCS268" s="80"/>
      <c r="GCT268" s="91"/>
      <c r="GCU268" s="26"/>
      <c r="GCV268" s="26"/>
      <c r="GCW268" s="81"/>
      <c r="GCX268" s="81"/>
      <c r="GCY268" s="26"/>
      <c r="GCZ268" s="91"/>
      <c r="GDA268" s="91"/>
      <c r="GDB268" s="79"/>
      <c r="GDC268" s="80"/>
      <c r="GDD268" s="91"/>
      <c r="GDE268" s="26"/>
      <c r="GDF268" s="26"/>
      <c r="GDG268" s="81"/>
      <c r="GDH268" s="81"/>
      <c r="GDI268" s="26"/>
      <c r="GDJ268" s="91"/>
      <c r="GDK268" s="91"/>
      <c r="GDL268" s="79"/>
      <c r="GDM268" s="80"/>
      <c r="GDN268" s="91"/>
      <c r="GDO268" s="26"/>
      <c r="GDP268" s="26"/>
      <c r="GDQ268" s="81"/>
      <c r="GDR268" s="81"/>
      <c r="GDS268" s="26"/>
      <c r="GDT268" s="91"/>
      <c r="GDU268" s="91"/>
      <c r="GDV268" s="79"/>
      <c r="GDW268" s="80"/>
      <c r="GDX268" s="91"/>
      <c r="GDY268" s="26"/>
      <c r="GDZ268" s="26"/>
      <c r="GEA268" s="81"/>
      <c r="GEB268" s="81"/>
      <c r="GEC268" s="26"/>
      <c r="GED268" s="91"/>
      <c r="GEE268" s="91"/>
      <c r="GEF268" s="79"/>
      <c r="GEG268" s="80"/>
      <c r="GEH268" s="91"/>
      <c r="GEI268" s="26"/>
      <c r="GEJ268" s="26"/>
      <c r="GEK268" s="81"/>
      <c r="GEL268" s="81"/>
      <c r="GEM268" s="26"/>
      <c r="GEN268" s="91"/>
      <c r="GEO268" s="91"/>
      <c r="GEP268" s="79"/>
      <c r="GEQ268" s="80"/>
      <c r="GER268" s="91"/>
      <c r="GES268" s="26"/>
      <c r="GET268" s="26"/>
      <c r="GEU268" s="81"/>
      <c r="GEV268" s="81"/>
      <c r="GEW268" s="26"/>
      <c r="GEX268" s="91"/>
      <c r="GEY268" s="91"/>
      <c r="GEZ268" s="79"/>
      <c r="GFA268" s="80"/>
      <c r="GFB268" s="91"/>
      <c r="GFC268" s="26"/>
      <c r="GFD268" s="26"/>
      <c r="GFE268" s="81"/>
      <c r="GFF268" s="81"/>
      <c r="GFG268" s="26"/>
      <c r="GFH268" s="91"/>
      <c r="GFI268" s="91"/>
      <c r="GFJ268" s="79"/>
      <c r="GFK268" s="80"/>
      <c r="GFL268" s="91"/>
      <c r="GFM268" s="26"/>
      <c r="GFN268" s="26"/>
      <c r="GFO268" s="81"/>
      <c r="GFP268" s="81"/>
      <c r="GFQ268" s="26"/>
      <c r="GFR268" s="91"/>
      <c r="GFS268" s="91"/>
      <c r="GFT268" s="79"/>
      <c r="GFU268" s="80"/>
      <c r="GFV268" s="91"/>
      <c r="GFW268" s="26"/>
      <c r="GFX268" s="26"/>
      <c r="GFY268" s="81"/>
      <c r="GFZ268" s="81"/>
      <c r="GGA268" s="26"/>
      <c r="GGB268" s="91"/>
      <c r="GGC268" s="91"/>
      <c r="GGD268" s="79"/>
      <c r="GGE268" s="80"/>
      <c r="GGF268" s="91"/>
      <c r="GGG268" s="26"/>
      <c r="GGH268" s="26"/>
      <c r="GGI268" s="81"/>
      <c r="GGJ268" s="81"/>
      <c r="GGK268" s="26"/>
      <c r="GGL268" s="91"/>
      <c r="GGM268" s="91"/>
      <c r="GGN268" s="79"/>
      <c r="GGO268" s="80"/>
      <c r="GGP268" s="91"/>
      <c r="GGQ268" s="26"/>
      <c r="GGR268" s="26"/>
      <c r="GGS268" s="81"/>
      <c r="GGT268" s="81"/>
      <c r="GGU268" s="26"/>
      <c r="GGV268" s="91"/>
      <c r="GGW268" s="91"/>
      <c r="GGX268" s="79"/>
      <c r="GGY268" s="80"/>
      <c r="GGZ268" s="91"/>
      <c r="GHA268" s="26"/>
      <c r="GHB268" s="26"/>
      <c r="GHC268" s="81"/>
      <c r="GHD268" s="81"/>
      <c r="GHE268" s="26"/>
      <c r="GHF268" s="91"/>
      <c r="GHG268" s="91"/>
      <c r="GHH268" s="79"/>
      <c r="GHI268" s="80"/>
      <c r="GHJ268" s="91"/>
      <c r="GHK268" s="26"/>
      <c r="GHL268" s="26"/>
      <c r="GHM268" s="81"/>
      <c r="GHN268" s="81"/>
      <c r="GHO268" s="26"/>
      <c r="GHP268" s="91"/>
      <c r="GHQ268" s="91"/>
      <c r="GHR268" s="79"/>
      <c r="GHS268" s="80"/>
      <c r="GHT268" s="91"/>
      <c r="GHU268" s="26"/>
      <c r="GHV268" s="26"/>
      <c r="GHW268" s="81"/>
      <c r="GHX268" s="81"/>
      <c r="GHY268" s="26"/>
      <c r="GHZ268" s="91"/>
      <c r="GIA268" s="91"/>
      <c r="GIB268" s="79"/>
      <c r="GIC268" s="80"/>
      <c r="GID268" s="91"/>
      <c r="GIE268" s="26"/>
      <c r="GIF268" s="26"/>
      <c r="GIG268" s="81"/>
      <c r="GIH268" s="81"/>
      <c r="GII268" s="26"/>
      <c r="GIJ268" s="91"/>
      <c r="GIK268" s="91"/>
      <c r="GIL268" s="79"/>
      <c r="GIM268" s="80"/>
      <c r="GIN268" s="91"/>
      <c r="GIO268" s="26"/>
      <c r="GIP268" s="26"/>
      <c r="GIQ268" s="81"/>
      <c r="GIR268" s="81"/>
      <c r="GIS268" s="26"/>
      <c r="GIT268" s="91"/>
      <c r="GIU268" s="91"/>
      <c r="GIV268" s="79"/>
      <c r="GIW268" s="80"/>
      <c r="GIX268" s="91"/>
      <c r="GIY268" s="26"/>
      <c r="GIZ268" s="26"/>
      <c r="GJA268" s="81"/>
      <c r="GJB268" s="81"/>
      <c r="GJC268" s="26"/>
      <c r="GJD268" s="91"/>
      <c r="GJE268" s="91"/>
      <c r="GJF268" s="79"/>
      <c r="GJG268" s="80"/>
      <c r="GJH268" s="91"/>
      <c r="GJI268" s="26"/>
      <c r="GJJ268" s="26"/>
      <c r="GJK268" s="81"/>
      <c r="GJL268" s="81"/>
      <c r="GJM268" s="26"/>
      <c r="GJN268" s="91"/>
      <c r="GJO268" s="91"/>
      <c r="GJP268" s="79"/>
      <c r="GJQ268" s="80"/>
      <c r="GJR268" s="91"/>
      <c r="GJS268" s="26"/>
      <c r="GJT268" s="26"/>
      <c r="GJU268" s="81"/>
      <c r="GJV268" s="81"/>
      <c r="GJW268" s="26"/>
      <c r="GJX268" s="91"/>
      <c r="GJY268" s="91"/>
      <c r="GJZ268" s="79"/>
      <c r="GKA268" s="80"/>
      <c r="GKB268" s="91"/>
      <c r="GKC268" s="26"/>
      <c r="GKD268" s="26"/>
      <c r="GKE268" s="81"/>
      <c r="GKF268" s="81"/>
      <c r="GKG268" s="26"/>
      <c r="GKH268" s="91"/>
      <c r="GKI268" s="91"/>
      <c r="GKJ268" s="79"/>
      <c r="GKK268" s="80"/>
      <c r="GKL268" s="91"/>
      <c r="GKM268" s="26"/>
      <c r="GKN268" s="26"/>
      <c r="GKO268" s="81"/>
      <c r="GKP268" s="81"/>
      <c r="GKQ268" s="26"/>
      <c r="GKR268" s="91"/>
      <c r="GKS268" s="91"/>
      <c r="GKT268" s="79"/>
      <c r="GKU268" s="80"/>
      <c r="GKV268" s="91"/>
      <c r="GKW268" s="26"/>
      <c r="GKX268" s="26"/>
      <c r="GKY268" s="81"/>
      <c r="GKZ268" s="81"/>
      <c r="GLA268" s="26"/>
      <c r="GLB268" s="91"/>
      <c r="GLC268" s="91"/>
      <c r="GLD268" s="79"/>
      <c r="GLE268" s="80"/>
      <c r="GLF268" s="91"/>
      <c r="GLG268" s="26"/>
      <c r="GLH268" s="26"/>
      <c r="GLI268" s="81"/>
      <c r="GLJ268" s="81"/>
      <c r="GLK268" s="26"/>
      <c r="GLL268" s="91"/>
      <c r="GLM268" s="91"/>
      <c r="GLN268" s="79"/>
      <c r="GLO268" s="80"/>
      <c r="GLP268" s="91"/>
      <c r="GLQ268" s="26"/>
      <c r="GLR268" s="26"/>
      <c r="GLS268" s="81"/>
      <c r="GLT268" s="81"/>
      <c r="GLU268" s="26"/>
      <c r="GLV268" s="91"/>
      <c r="GLW268" s="91"/>
      <c r="GLX268" s="79"/>
      <c r="GLY268" s="80"/>
      <c r="GLZ268" s="91"/>
      <c r="GMA268" s="26"/>
      <c r="GMB268" s="26"/>
      <c r="GMC268" s="81"/>
      <c r="GMD268" s="81"/>
      <c r="GME268" s="26"/>
      <c r="GMF268" s="91"/>
      <c r="GMG268" s="91"/>
      <c r="GMH268" s="79"/>
      <c r="GMI268" s="80"/>
      <c r="GMJ268" s="91"/>
      <c r="GMK268" s="26"/>
      <c r="GML268" s="26"/>
      <c r="GMM268" s="81"/>
      <c r="GMN268" s="81"/>
      <c r="GMO268" s="26"/>
      <c r="GMP268" s="91"/>
      <c r="GMQ268" s="91"/>
      <c r="GMR268" s="79"/>
      <c r="GMS268" s="80"/>
      <c r="GMT268" s="91"/>
      <c r="GMU268" s="26"/>
      <c r="GMV268" s="26"/>
      <c r="GMW268" s="81"/>
      <c r="GMX268" s="81"/>
      <c r="GMY268" s="26"/>
      <c r="GMZ268" s="91"/>
      <c r="GNA268" s="91"/>
      <c r="GNB268" s="79"/>
      <c r="GNC268" s="80"/>
      <c r="GND268" s="91"/>
      <c r="GNE268" s="26"/>
      <c r="GNF268" s="26"/>
      <c r="GNG268" s="81"/>
      <c r="GNH268" s="81"/>
      <c r="GNI268" s="26"/>
      <c r="GNJ268" s="91"/>
      <c r="GNK268" s="91"/>
      <c r="GNL268" s="79"/>
      <c r="GNM268" s="80"/>
      <c r="GNN268" s="91"/>
      <c r="GNO268" s="26"/>
      <c r="GNP268" s="26"/>
      <c r="GNQ268" s="81"/>
      <c r="GNR268" s="81"/>
      <c r="GNS268" s="26"/>
      <c r="GNT268" s="91"/>
      <c r="GNU268" s="91"/>
      <c r="GNV268" s="79"/>
      <c r="GNW268" s="80"/>
      <c r="GNX268" s="91"/>
      <c r="GNY268" s="26"/>
      <c r="GNZ268" s="26"/>
      <c r="GOA268" s="81"/>
      <c r="GOB268" s="81"/>
      <c r="GOC268" s="26"/>
      <c r="GOD268" s="91"/>
      <c r="GOE268" s="91"/>
      <c r="GOF268" s="79"/>
      <c r="GOG268" s="80"/>
      <c r="GOH268" s="91"/>
      <c r="GOI268" s="26"/>
      <c r="GOJ268" s="26"/>
      <c r="GOK268" s="81"/>
      <c r="GOL268" s="81"/>
      <c r="GOM268" s="26"/>
      <c r="GON268" s="91"/>
      <c r="GOO268" s="91"/>
      <c r="GOP268" s="79"/>
      <c r="GOQ268" s="80"/>
      <c r="GOR268" s="91"/>
      <c r="GOS268" s="26"/>
      <c r="GOT268" s="26"/>
      <c r="GOU268" s="81"/>
      <c r="GOV268" s="81"/>
      <c r="GOW268" s="26"/>
      <c r="GOX268" s="91"/>
      <c r="GOY268" s="91"/>
      <c r="GOZ268" s="79"/>
      <c r="GPA268" s="80"/>
      <c r="GPB268" s="91"/>
      <c r="GPC268" s="26"/>
      <c r="GPD268" s="26"/>
      <c r="GPE268" s="81"/>
      <c r="GPF268" s="81"/>
      <c r="GPG268" s="26"/>
      <c r="GPH268" s="91"/>
      <c r="GPI268" s="91"/>
      <c r="GPJ268" s="79"/>
      <c r="GPK268" s="80"/>
      <c r="GPL268" s="91"/>
      <c r="GPM268" s="26"/>
      <c r="GPN268" s="26"/>
      <c r="GPO268" s="81"/>
      <c r="GPP268" s="81"/>
      <c r="GPQ268" s="26"/>
      <c r="GPR268" s="91"/>
      <c r="GPS268" s="91"/>
      <c r="GPT268" s="79"/>
      <c r="GPU268" s="80"/>
      <c r="GPV268" s="91"/>
      <c r="GPW268" s="26"/>
      <c r="GPX268" s="26"/>
      <c r="GPY268" s="81"/>
      <c r="GPZ268" s="81"/>
      <c r="GQA268" s="26"/>
      <c r="GQB268" s="91"/>
      <c r="GQC268" s="91"/>
      <c r="GQD268" s="79"/>
      <c r="GQE268" s="80"/>
      <c r="GQF268" s="91"/>
      <c r="GQG268" s="26"/>
      <c r="GQH268" s="26"/>
      <c r="GQI268" s="81"/>
      <c r="GQJ268" s="81"/>
      <c r="GQK268" s="26"/>
      <c r="GQL268" s="91"/>
      <c r="GQM268" s="91"/>
      <c r="GQN268" s="79"/>
      <c r="GQO268" s="80"/>
      <c r="GQP268" s="91"/>
      <c r="GQQ268" s="26"/>
      <c r="GQR268" s="26"/>
      <c r="GQS268" s="81"/>
      <c r="GQT268" s="81"/>
      <c r="GQU268" s="26"/>
      <c r="GQV268" s="91"/>
      <c r="GQW268" s="91"/>
      <c r="GQX268" s="79"/>
      <c r="GQY268" s="80"/>
      <c r="GQZ268" s="91"/>
      <c r="GRA268" s="26"/>
      <c r="GRB268" s="26"/>
      <c r="GRC268" s="81"/>
      <c r="GRD268" s="81"/>
      <c r="GRE268" s="26"/>
      <c r="GRF268" s="91"/>
      <c r="GRG268" s="91"/>
      <c r="GRH268" s="79"/>
      <c r="GRI268" s="80"/>
      <c r="GRJ268" s="91"/>
      <c r="GRK268" s="26"/>
      <c r="GRL268" s="26"/>
      <c r="GRM268" s="81"/>
      <c r="GRN268" s="81"/>
      <c r="GRO268" s="26"/>
      <c r="GRP268" s="91"/>
      <c r="GRQ268" s="91"/>
      <c r="GRR268" s="79"/>
      <c r="GRS268" s="80"/>
      <c r="GRT268" s="91"/>
      <c r="GRU268" s="26"/>
      <c r="GRV268" s="26"/>
      <c r="GRW268" s="81"/>
      <c r="GRX268" s="81"/>
      <c r="GRY268" s="26"/>
      <c r="GRZ268" s="91"/>
      <c r="GSA268" s="91"/>
      <c r="GSB268" s="79"/>
      <c r="GSC268" s="80"/>
      <c r="GSD268" s="91"/>
      <c r="GSE268" s="26"/>
      <c r="GSF268" s="26"/>
      <c r="GSG268" s="81"/>
      <c r="GSH268" s="81"/>
      <c r="GSI268" s="26"/>
      <c r="GSJ268" s="91"/>
      <c r="GSK268" s="91"/>
      <c r="GSL268" s="79"/>
      <c r="GSM268" s="80"/>
      <c r="GSN268" s="91"/>
      <c r="GSO268" s="26"/>
      <c r="GSP268" s="26"/>
      <c r="GSQ268" s="81"/>
      <c r="GSR268" s="81"/>
      <c r="GSS268" s="26"/>
      <c r="GST268" s="91"/>
      <c r="GSU268" s="91"/>
      <c r="GSV268" s="79"/>
      <c r="GSW268" s="80"/>
      <c r="GSX268" s="91"/>
      <c r="GSY268" s="26"/>
      <c r="GSZ268" s="26"/>
      <c r="GTA268" s="81"/>
      <c r="GTB268" s="81"/>
      <c r="GTC268" s="26"/>
      <c r="GTD268" s="91"/>
      <c r="GTE268" s="91"/>
      <c r="GTF268" s="79"/>
      <c r="GTG268" s="80"/>
      <c r="GTH268" s="91"/>
      <c r="GTI268" s="26"/>
      <c r="GTJ268" s="26"/>
      <c r="GTK268" s="81"/>
      <c r="GTL268" s="81"/>
      <c r="GTM268" s="26"/>
      <c r="GTN268" s="91"/>
      <c r="GTO268" s="91"/>
      <c r="GTP268" s="79"/>
      <c r="GTQ268" s="80"/>
      <c r="GTR268" s="91"/>
      <c r="GTS268" s="26"/>
      <c r="GTT268" s="26"/>
      <c r="GTU268" s="81"/>
      <c r="GTV268" s="81"/>
      <c r="GTW268" s="26"/>
      <c r="GTX268" s="91"/>
      <c r="GTY268" s="91"/>
      <c r="GTZ268" s="79"/>
      <c r="GUA268" s="80"/>
      <c r="GUB268" s="91"/>
      <c r="GUC268" s="26"/>
      <c r="GUD268" s="26"/>
      <c r="GUE268" s="81"/>
      <c r="GUF268" s="81"/>
      <c r="GUG268" s="26"/>
      <c r="GUH268" s="91"/>
      <c r="GUI268" s="91"/>
      <c r="GUJ268" s="79"/>
      <c r="GUK268" s="80"/>
      <c r="GUL268" s="91"/>
      <c r="GUM268" s="26"/>
      <c r="GUN268" s="26"/>
      <c r="GUO268" s="81"/>
      <c r="GUP268" s="81"/>
      <c r="GUQ268" s="26"/>
      <c r="GUR268" s="91"/>
      <c r="GUS268" s="91"/>
      <c r="GUT268" s="79"/>
      <c r="GUU268" s="80"/>
      <c r="GUV268" s="91"/>
      <c r="GUW268" s="26"/>
      <c r="GUX268" s="26"/>
      <c r="GUY268" s="81"/>
      <c r="GUZ268" s="81"/>
      <c r="GVA268" s="26"/>
      <c r="GVB268" s="91"/>
      <c r="GVC268" s="91"/>
      <c r="GVD268" s="79"/>
      <c r="GVE268" s="80"/>
      <c r="GVF268" s="91"/>
      <c r="GVG268" s="26"/>
      <c r="GVH268" s="26"/>
      <c r="GVI268" s="81"/>
      <c r="GVJ268" s="81"/>
      <c r="GVK268" s="26"/>
      <c r="GVL268" s="91"/>
      <c r="GVM268" s="91"/>
      <c r="GVN268" s="79"/>
      <c r="GVO268" s="80"/>
      <c r="GVP268" s="91"/>
      <c r="GVQ268" s="26"/>
      <c r="GVR268" s="26"/>
      <c r="GVS268" s="81"/>
      <c r="GVT268" s="81"/>
      <c r="GVU268" s="26"/>
      <c r="GVV268" s="91"/>
      <c r="GVW268" s="91"/>
      <c r="GVX268" s="79"/>
      <c r="GVY268" s="80"/>
      <c r="GVZ268" s="91"/>
      <c r="GWA268" s="26"/>
      <c r="GWB268" s="26"/>
      <c r="GWC268" s="81"/>
      <c r="GWD268" s="81"/>
      <c r="GWE268" s="26"/>
      <c r="GWF268" s="91"/>
      <c r="GWG268" s="91"/>
      <c r="GWH268" s="79"/>
      <c r="GWI268" s="80"/>
      <c r="GWJ268" s="91"/>
      <c r="GWK268" s="26"/>
      <c r="GWL268" s="26"/>
      <c r="GWM268" s="81"/>
      <c r="GWN268" s="81"/>
      <c r="GWO268" s="26"/>
      <c r="GWP268" s="91"/>
      <c r="GWQ268" s="91"/>
      <c r="GWR268" s="79"/>
      <c r="GWS268" s="80"/>
      <c r="GWT268" s="91"/>
      <c r="GWU268" s="26"/>
      <c r="GWV268" s="26"/>
      <c r="GWW268" s="81"/>
      <c r="GWX268" s="81"/>
      <c r="GWY268" s="26"/>
      <c r="GWZ268" s="91"/>
      <c r="GXA268" s="91"/>
      <c r="GXB268" s="79"/>
      <c r="GXC268" s="80"/>
      <c r="GXD268" s="91"/>
      <c r="GXE268" s="26"/>
      <c r="GXF268" s="26"/>
      <c r="GXG268" s="81"/>
      <c r="GXH268" s="81"/>
      <c r="GXI268" s="26"/>
      <c r="GXJ268" s="91"/>
      <c r="GXK268" s="91"/>
      <c r="GXL268" s="79"/>
      <c r="GXM268" s="80"/>
      <c r="GXN268" s="91"/>
      <c r="GXO268" s="26"/>
      <c r="GXP268" s="26"/>
      <c r="GXQ268" s="81"/>
      <c r="GXR268" s="81"/>
      <c r="GXS268" s="26"/>
      <c r="GXT268" s="91"/>
      <c r="GXU268" s="91"/>
      <c r="GXV268" s="79"/>
      <c r="GXW268" s="80"/>
      <c r="GXX268" s="91"/>
      <c r="GXY268" s="26"/>
      <c r="GXZ268" s="26"/>
      <c r="GYA268" s="81"/>
      <c r="GYB268" s="81"/>
      <c r="GYC268" s="26"/>
      <c r="GYD268" s="91"/>
      <c r="GYE268" s="91"/>
      <c r="GYF268" s="79"/>
      <c r="GYG268" s="80"/>
      <c r="GYH268" s="91"/>
      <c r="GYI268" s="26"/>
      <c r="GYJ268" s="26"/>
      <c r="GYK268" s="81"/>
      <c r="GYL268" s="81"/>
      <c r="GYM268" s="26"/>
      <c r="GYN268" s="91"/>
      <c r="GYO268" s="91"/>
      <c r="GYP268" s="79"/>
      <c r="GYQ268" s="80"/>
      <c r="GYR268" s="91"/>
      <c r="GYS268" s="26"/>
      <c r="GYT268" s="26"/>
      <c r="GYU268" s="81"/>
      <c r="GYV268" s="81"/>
      <c r="GYW268" s="26"/>
      <c r="GYX268" s="91"/>
      <c r="GYY268" s="91"/>
      <c r="GYZ268" s="79"/>
      <c r="GZA268" s="80"/>
      <c r="GZB268" s="91"/>
      <c r="GZC268" s="26"/>
      <c r="GZD268" s="26"/>
      <c r="GZE268" s="81"/>
      <c r="GZF268" s="81"/>
      <c r="GZG268" s="26"/>
      <c r="GZH268" s="91"/>
      <c r="GZI268" s="91"/>
      <c r="GZJ268" s="79"/>
      <c r="GZK268" s="80"/>
      <c r="GZL268" s="91"/>
      <c r="GZM268" s="26"/>
      <c r="GZN268" s="26"/>
      <c r="GZO268" s="81"/>
      <c r="GZP268" s="81"/>
      <c r="GZQ268" s="26"/>
      <c r="GZR268" s="91"/>
      <c r="GZS268" s="91"/>
      <c r="GZT268" s="79"/>
      <c r="GZU268" s="80"/>
      <c r="GZV268" s="91"/>
      <c r="GZW268" s="26"/>
      <c r="GZX268" s="26"/>
      <c r="GZY268" s="81"/>
      <c r="GZZ268" s="81"/>
      <c r="HAA268" s="26"/>
      <c r="HAB268" s="91"/>
      <c r="HAC268" s="91"/>
      <c r="HAD268" s="79"/>
      <c r="HAE268" s="80"/>
      <c r="HAF268" s="91"/>
      <c r="HAG268" s="26"/>
      <c r="HAH268" s="26"/>
      <c r="HAI268" s="81"/>
      <c r="HAJ268" s="81"/>
      <c r="HAK268" s="26"/>
      <c r="HAL268" s="91"/>
      <c r="HAM268" s="91"/>
      <c r="HAN268" s="79"/>
      <c r="HAO268" s="80"/>
      <c r="HAP268" s="91"/>
      <c r="HAQ268" s="26"/>
      <c r="HAR268" s="26"/>
      <c r="HAS268" s="81"/>
      <c r="HAT268" s="81"/>
      <c r="HAU268" s="26"/>
      <c r="HAV268" s="91"/>
      <c r="HAW268" s="91"/>
      <c r="HAX268" s="79"/>
      <c r="HAY268" s="80"/>
      <c r="HAZ268" s="91"/>
      <c r="HBA268" s="26"/>
      <c r="HBB268" s="26"/>
      <c r="HBC268" s="81"/>
      <c r="HBD268" s="81"/>
      <c r="HBE268" s="26"/>
      <c r="HBF268" s="91"/>
      <c r="HBG268" s="91"/>
      <c r="HBH268" s="79"/>
      <c r="HBI268" s="80"/>
      <c r="HBJ268" s="91"/>
      <c r="HBK268" s="26"/>
      <c r="HBL268" s="26"/>
      <c r="HBM268" s="81"/>
      <c r="HBN268" s="81"/>
      <c r="HBO268" s="26"/>
      <c r="HBP268" s="91"/>
      <c r="HBQ268" s="91"/>
      <c r="HBR268" s="79"/>
      <c r="HBS268" s="80"/>
      <c r="HBT268" s="91"/>
      <c r="HBU268" s="26"/>
      <c r="HBV268" s="26"/>
      <c r="HBW268" s="81"/>
      <c r="HBX268" s="81"/>
      <c r="HBY268" s="26"/>
      <c r="HBZ268" s="91"/>
      <c r="HCA268" s="91"/>
      <c r="HCB268" s="79"/>
      <c r="HCC268" s="80"/>
      <c r="HCD268" s="91"/>
      <c r="HCE268" s="26"/>
      <c r="HCF268" s="26"/>
      <c r="HCG268" s="81"/>
      <c r="HCH268" s="81"/>
      <c r="HCI268" s="26"/>
      <c r="HCJ268" s="91"/>
      <c r="HCK268" s="91"/>
      <c r="HCL268" s="79"/>
      <c r="HCM268" s="80"/>
      <c r="HCN268" s="91"/>
      <c r="HCO268" s="26"/>
      <c r="HCP268" s="26"/>
      <c r="HCQ268" s="81"/>
      <c r="HCR268" s="81"/>
      <c r="HCS268" s="26"/>
      <c r="HCT268" s="91"/>
      <c r="HCU268" s="91"/>
      <c r="HCV268" s="79"/>
      <c r="HCW268" s="80"/>
      <c r="HCX268" s="91"/>
      <c r="HCY268" s="26"/>
      <c r="HCZ268" s="26"/>
      <c r="HDA268" s="81"/>
      <c r="HDB268" s="81"/>
      <c r="HDC268" s="26"/>
      <c r="HDD268" s="91"/>
      <c r="HDE268" s="91"/>
      <c r="HDF268" s="79"/>
      <c r="HDG268" s="80"/>
      <c r="HDH268" s="91"/>
      <c r="HDI268" s="26"/>
      <c r="HDJ268" s="26"/>
      <c r="HDK268" s="81"/>
      <c r="HDL268" s="81"/>
      <c r="HDM268" s="26"/>
      <c r="HDN268" s="91"/>
      <c r="HDO268" s="91"/>
      <c r="HDP268" s="79"/>
      <c r="HDQ268" s="80"/>
      <c r="HDR268" s="91"/>
      <c r="HDS268" s="26"/>
      <c r="HDT268" s="26"/>
      <c r="HDU268" s="81"/>
      <c r="HDV268" s="81"/>
      <c r="HDW268" s="26"/>
      <c r="HDX268" s="91"/>
      <c r="HDY268" s="91"/>
      <c r="HDZ268" s="79"/>
      <c r="HEA268" s="80"/>
      <c r="HEB268" s="91"/>
      <c r="HEC268" s="26"/>
      <c r="HED268" s="26"/>
      <c r="HEE268" s="81"/>
      <c r="HEF268" s="81"/>
      <c r="HEG268" s="26"/>
      <c r="HEH268" s="91"/>
      <c r="HEI268" s="91"/>
      <c r="HEJ268" s="79"/>
      <c r="HEK268" s="80"/>
      <c r="HEL268" s="91"/>
      <c r="HEM268" s="26"/>
      <c r="HEN268" s="26"/>
      <c r="HEO268" s="81"/>
      <c r="HEP268" s="81"/>
      <c r="HEQ268" s="26"/>
      <c r="HER268" s="91"/>
      <c r="HES268" s="91"/>
      <c r="HET268" s="79"/>
      <c r="HEU268" s="80"/>
      <c r="HEV268" s="91"/>
      <c r="HEW268" s="26"/>
      <c r="HEX268" s="26"/>
      <c r="HEY268" s="81"/>
      <c r="HEZ268" s="81"/>
      <c r="HFA268" s="26"/>
      <c r="HFB268" s="91"/>
      <c r="HFC268" s="91"/>
      <c r="HFD268" s="79"/>
      <c r="HFE268" s="80"/>
      <c r="HFF268" s="91"/>
      <c r="HFG268" s="26"/>
      <c r="HFH268" s="26"/>
      <c r="HFI268" s="81"/>
      <c r="HFJ268" s="81"/>
      <c r="HFK268" s="26"/>
      <c r="HFL268" s="91"/>
      <c r="HFM268" s="91"/>
      <c r="HFN268" s="79"/>
      <c r="HFO268" s="80"/>
      <c r="HFP268" s="91"/>
      <c r="HFQ268" s="26"/>
      <c r="HFR268" s="26"/>
      <c r="HFS268" s="81"/>
      <c r="HFT268" s="81"/>
      <c r="HFU268" s="26"/>
      <c r="HFV268" s="91"/>
      <c r="HFW268" s="91"/>
      <c r="HFX268" s="79"/>
      <c r="HFY268" s="80"/>
      <c r="HFZ268" s="91"/>
      <c r="HGA268" s="26"/>
      <c r="HGB268" s="26"/>
      <c r="HGC268" s="81"/>
      <c r="HGD268" s="81"/>
      <c r="HGE268" s="26"/>
      <c r="HGF268" s="91"/>
      <c r="HGG268" s="91"/>
      <c r="HGH268" s="79"/>
      <c r="HGI268" s="80"/>
      <c r="HGJ268" s="91"/>
      <c r="HGK268" s="26"/>
      <c r="HGL268" s="26"/>
      <c r="HGM268" s="81"/>
      <c r="HGN268" s="81"/>
      <c r="HGO268" s="26"/>
      <c r="HGP268" s="91"/>
      <c r="HGQ268" s="91"/>
      <c r="HGR268" s="79"/>
      <c r="HGS268" s="80"/>
      <c r="HGT268" s="91"/>
      <c r="HGU268" s="26"/>
      <c r="HGV268" s="26"/>
      <c r="HGW268" s="81"/>
      <c r="HGX268" s="81"/>
      <c r="HGY268" s="26"/>
      <c r="HGZ268" s="91"/>
      <c r="HHA268" s="91"/>
      <c r="HHB268" s="79"/>
      <c r="HHC268" s="80"/>
      <c r="HHD268" s="91"/>
      <c r="HHE268" s="26"/>
      <c r="HHF268" s="26"/>
      <c r="HHG268" s="81"/>
      <c r="HHH268" s="81"/>
      <c r="HHI268" s="26"/>
      <c r="HHJ268" s="91"/>
      <c r="HHK268" s="91"/>
      <c r="HHL268" s="79"/>
      <c r="HHM268" s="80"/>
      <c r="HHN268" s="91"/>
      <c r="HHO268" s="26"/>
      <c r="HHP268" s="26"/>
      <c r="HHQ268" s="81"/>
      <c r="HHR268" s="81"/>
      <c r="HHS268" s="26"/>
      <c r="HHT268" s="91"/>
      <c r="HHU268" s="91"/>
      <c r="HHV268" s="79"/>
      <c r="HHW268" s="80"/>
      <c r="HHX268" s="91"/>
      <c r="HHY268" s="26"/>
      <c r="HHZ268" s="26"/>
      <c r="HIA268" s="81"/>
      <c r="HIB268" s="81"/>
      <c r="HIC268" s="26"/>
      <c r="HID268" s="91"/>
      <c r="HIE268" s="91"/>
      <c r="HIF268" s="79"/>
      <c r="HIG268" s="80"/>
      <c r="HIH268" s="91"/>
      <c r="HII268" s="26"/>
      <c r="HIJ268" s="26"/>
      <c r="HIK268" s="81"/>
      <c r="HIL268" s="81"/>
      <c r="HIM268" s="26"/>
      <c r="HIN268" s="91"/>
      <c r="HIO268" s="91"/>
      <c r="HIP268" s="79"/>
      <c r="HIQ268" s="80"/>
      <c r="HIR268" s="91"/>
      <c r="HIS268" s="26"/>
      <c r="HIT268" s="26"/>
      <c r="HIU268" s="81"/>
      <c r="HIV268" s="81"/>
      <c r="HIW268" s="26"/>
      <c r="HIX268" s="91"/>
      <c r="HIY268" s="91"/>
      <c r="HIZ268" s="79"/>
      <c r="HJA268" s="80"/>
      <c r="HJB268" s="91"/>
      <c r="HJC268" s="26"/>
      <c r="HJD268" s="26"/>
      <c r="HJE268" s="81"/>
      <c r="HJF268" s="81"/>
      <c r="HJG268" s="26"/>
      <c r="HJH268" s="91"/>
      <c r="HJI268" s="91"/>
      <c r="HJJ268" s="79"/>
      <c r="HJK268" s="80"/>
      <c r="HJL268" s="91"/>
      <c r="HJM268" s="26"/>
      <c r="HJN268" s="26"/>
      <c r="HJO268" s="81"/>
      <c r="HJP268" s="81"/>
      <c r="HJQ268" s="26"/>
      <c r="HJR268" s="91"/>
      <c r="HJS268" s="91"/>
      <c r="HJT268" s="79"/>
      <c r="HJU268" s="80"/>
      <c r="HJV268" s="91"/>
      <c r="HJW268" s="26"/>
      <c r="HJX268" s="26"/>
      <c r="HJY268" s="81"/>
      <c r="HJZ268" s="81"/>
      <c r="HKA268" s="26"/>
      <c r="HKB268" s="91"/>
      <c r="HKC268" s="91"/>
      <c r="HKD268" s="79"/>
      <c r="HKE268" s="80"/>
      <c r="HKF268" s="91"/>
      <c r="HKG268" s="26"/>
      <c r="HKH268" s="26"/>
      <c r="HKI268" s="81"/>
      <c r="HKJ268" s="81"/>
      <c r="HKK268" s="26"/>
      <c r="HKL268" s="91"/>
      <c r="HKM268" s="91"/>
      <c r="HKN268" s="79"/>
      <c r="HKO268" s="80"/>
      <c r="HKP268" s="91"/>
      <c r="HKQ268" s="26"/>
      <c r="HKR268" s="26"/>
      <c r="HKS268" s="81"/>
      <c r="HKT268" s="81"/>
      <c r="HKU268" s="26"/>
      <c r="HKV268" s="91"/>
      <c r="HKW268" s="91"/>
      <c r="HKX268" s="79"/>
      <c r="HKY268" s="80"/>
      <c r="HKZ268" s="91"/>
      <c r="HLA268" s="26"/>
      <c r="HLB268" s="26"/>
      <c r="HLC268" s="81"/>
      <c r="HLD268" s="81"/>
      <c r="HLE268" s="26"/>
      <c r="HLF268" s="91"/>
      <c r="HLG268" s="91"/>
      <c r="HLH268" s="79"/>
      <c r="HLI268" s="80"/>
      <c r="HLJ268" s="91"/>
      <c r="HLK268" s="26"/>
      <c r="HLL268" s="26"/>
      <c r="HLM268" s="81"/>
      <c r="HLN268" s="81"/>
      <c r="HLO268" s="26"/>
      <c r="HLP268" s="91"/>
      <c r="HLQ268" s="91"/>
      <c r="HLR268" s="79"/>
      <c r="HLS268" s="80"/>
      <c r="HLT268" s="91"/>
      <c r="HLU268" s="26"/>
      <c r="HLV268" s="26"/>
      <c r="HLW268" s="81"/>
      <c r="HLX268" s="81"/>
      <c r="HLY268" s="26"/>
      <c r="HLZ268" s="91"/>
      <c r="HMA268" s="91"/>
      <c r="HMB268" s="79"/>
      <c r="HMC268" s="80"/>
      <c r="HMD268" s="91"/>
      <c r="HME268" s="26"/>
      <c r="HMF268" s="26"/>
      <c r="HMG268" s="81"/>
      <c r="HMH268" s="81"/>
      <c r="HMI268" s="26"/>
      <c r="HMJ268" s="91"/>
      <c r="HMK268" s="91"/>
      <c r="HML268" s="79"/>
      <c r="HMM268" s="80"/>
      <c r="HMN268" s="91"/>
      <c r="HMO268" s="26"/>
      <c r="HMP268" s="26"/>
      <c r="HMQ268" s="81"/>
      <c r="HMR268" s="81"/>
      <c r="HMS268" s="26"/>
      <c r="HMT268" s="91"/>
      <c r="HMU268" s="91"/>
      <c r="HMV268" s="79"/>
      <c r="HMW268" s="80"/>
      <c r="HMX268" s="91"/>
      <c r="HMY268" s="26"/>
      <c r="HMZ268" s="26"/>
      <c r="HNA268" s="81"/>
      <c r="HNB268" s="81"/>
      <c r="HNC268" s="26"/>
      <c r="HND268" s="91"/>
      <c r="HNE268" s="91"/>
      <c r="HNF268" s="79"/>
      <c r="HNG268" s="80"/>
      <c r="HNH268" s="91"/>
      <c r="HNI268" s="26"/>
      <c r="HNJ268" s="26"/>
      <c r="HNK268" s="81"/>
      <c r="HNL268" s="81"/>
      <c r="HNM268" s="26"/>
      <c r="HNN268" s="91"/>
      <c r="HNO268" s="91"/>
      <c r="HNP268" s="79"/>
      <c r="HNQ268" s="80"/>
      <c r="HNR268" s="91"/>
      <c r="HNS268" s="26"/>
      <c r="HNT268" s="26"/>
      <c r="HNU268" s="81"/>
      <c r="HNV268" s="81"/>
      <c r="HNW268" s="26"/>
      <c r="HNX268" s="91"/>
      <c r="HNY268" s="91"/>
      <c r="HNZ268" s="79"/>
      <c r="HOA268" s="80"/>
      <c r="HOB268" s="91"/>
      <c r="HOC268" s="26"/>
      <c r="HOD268" s="26"/>
      <c r="HOE268" s="81"/>
      <c r="HOF268" s="81"/>
      <c r="HOG268" s="26"/>
      <c r="HOH268" s="91"/>
      <c r="HOI268" s="91"/>
      <c r="HOJ268" s="79"/>
      <c r="HOK268" s="80"/>
      <c r="HOL268" s="91"/>
      <c r="HOM268" s="26"/>
      <c r="HON268" s="26"/>
      <c r="HOO268" s="81"/>
      <c r="HOP268" s="81"/>
      <c r="HOQ268" s="26"/>
      <c r="HOR268" s="91"/>
      <c r="HOS268" s="91"/>
      <c r="HOT268" s="79"/>
      <c r="HOU268" s="80"/>
      <c r="HOV268" s="91"/>
      <c r="HOW268" s="26"/>
      <c r="HOX268" s="26"/>
      <c r="HOY268" s="81"/>
      <c r="HOZ268" s="81"/>
      <c r="HPA268" s="26"/>
      <c r="HPB268" s="91"/>
      <c r="HPC268" s="91"/>
      <c r="HPD268" s="79"/>
      <c r="HPE268" s="80"/>
      <c r="HPF268" s="91"/>
      <c r="HPG268" s="26"/>
      <c r="HPH268" s="26"/>
      <c r="HPI268" s="81"/>
      <c r="HPJ268" s="81"/>
      <c r="HPK268" s="26"/>
      <c r="HPL268" s="91"/>
      <c r="HPM268" s="91"/>
      <c r="HPN268" s="79"/>
      <c r="HPO268" s="80"/>
      <c r="HPP268" s="91"/>
      <c r="HPQ268" s="26"/>
      <c r="HPR268" s="26"/>
      <c r="HPS268" s="81"/>
      <c r="HPT268" s="81"/>
      <c r="HPU268" s="26"/>
      <c r="HPV268" s="91"/>
      <c r="HPW268" s="91"/>
      <c r="HPX268" s="79"/>
      <c r="HPY268" s="80"/>
      <c r="HPZ268" s="91"/>
      <c r="HQA268" s="26"/>
      <c r="HQB268" s="26"/>
      <c r="HQC268" s="81"/>
      <c r="HQD268" s="81"/>
      <c r="HQE268" s="26"/>
      <c r="HQF268" s="91"/>
      <c r="HQG268" s="91"/>
      <c r="HQH268" s="79"/>
      <c r="HQI268" s="80"/>
      <c r="HQJ268" s="91"/>
      <c r="HQK268" s="26"/>
      <c r="HQL268" s="26"/>
      <c r="HQM268" s="81"/>
      <c r="HQN268" s="81"/>
      <c r="HQO268" s="26"/>
      <c r="HQP268" s="91"/>
      <c r="HQQ268" s="91"/>
      <c r="HQR268" s="79"/>
      <c r="HQS268" s="80"/>
      <c r="HQT268" s="91"/>
      <c r="HQU268" s="26"/>
      <c r="HQV268" s="26"/>
      <c r="HQW268" s="81"/>
      <c r="HQX268" s="81"/>
      <c r="HQY268" s="26"/>
      <c r="HQZ268" s="91"/>
      <c r="HRA268" s="91"/>
      <c r="HRB268" s="79"/>
      <c r="HRC268" s="80"/>
      <c r="HRD268" s="91"/>
      <c r="HRE268" s="26"/>
      <c r="HRF268" s="26"/>
      <c r="HRG268" s="81"/>
      <c r="HRH268" s="81"/>
      <c r="HRI268" s="26"/>
      <c r="HRJ268" s="91"/>
      <c r="HRK268" s="91"/>
      <c r="HRL268" s="79"/>
      <c r="HRM268" s="80"/>
      <c r="HRN268" s="91"/>
      <c r="HRO268" s="26"/>
      <c r="HRP268" s="26"/>
      <c r="HRQ268" s="81"/>
      <c r="HRR268" s="81"/>
      <c r="HRS268" s="26"/>
      <c r="HRT268" s="91"/>
      <c r="HRU268" s="91"/>
      <c r="HRV268" s="79"/>
      <c r="HRW268" s="80"/>
      <c r="HRX268" s="91"/>
      <c r="HRY268" s="26"/>
      <c r="HRZ268" s="26"/>
      <c r="HSA268" s="81"/>
      <c r="HSB268" s="81"/>
      <c r="HSC268" s="26"/>
      <c r="HSD268" s="91"/>
      <c r="HSE268" s="91"/>
      <c r="HSF268" s="79"/>
      <c r="HSG268" s="80"/>
      <c r="HSH268" s="91"/>
      <c r="HSI268" s="26"/>
      <c r="HSJ268" s="26"/>
      <c r="HSK268" s="81"/>
      <c r="HSL268" s="81"/>
      <c r="HSM268" s="26"/>
      <c r="HSN268" s="91"/>
      <c r="HSO268" s="91"/>
      <c r="HSP268" s="79"/>
      <c r="HSQ268" s="80"/>
      <c r="HSR268" s="91"/>
      <c r="HSS268" s="26"/>
      <c r="HST268" s="26"/>
      <c r="HSU268" s="81"/>
      <c r="HSV268" s="81"/>
      <c r="HSW268" s="26"/>
      <c r="HSX268" s="91"/>
      <c r="HSY268" s="91"/>
      <c r="HSZ268" s="79"/>
      <c r="HTA268" s="80"/>
      <c r="HTB268" s="91"/>
      <c r="HTC268" s="26"/>
      <c r="HTD268" s="26"/>
      <c r="HTE268" s="81"/>
      <c r="HTF268" s="81"/>
      <c r="HTG268" s="26"/>
      <c r="HTH268" s="91"/>
      <c r="HTI268" s="91"/>
      <c r="HTJ268" s="79"/>
      <c r="HTK268" s="80"/>
      <c r="HTL268" s="91"/>
      <c r="HTM268" s="26"/>
      <c r="HTN268" s="26"/>
      <c r="HTO268" s="81"/>
      <c r="HTP268" s="81"/>
      <c r="HTQ268" s="26"/>
      <c r="HTR268" s="91"/>
      <c r="HTS268" s="91"/>
      <c r="HTT268" s="79"/>
      <c r="HTU268" s="80"/>
      <c r="HTV268" s="91"/>
      <c r="HTW268" s="26"/>
      <c r="HTX268" s="26"/>
      <c r="HTY268" s="81"/>
      <c r="HTZ268" s="81"/>
      <c r="HUA268" s="26"/>
      <c r="HUB268" s="91"/>
      <c r="HUC268" s="91"/>
      <c r="HUD268" s="79"/>
      <c r="HUE268" s="80"/>
      <c r="HUF268" s="91"/>
      <c r="HUG268" s="26"/>
      <c r="HUH268" s="26"/>
      <c r="HUI268" s="81"/>
      <c r="HUJ268" s="81"/>
      <c r="HUK268" s="26"/>
      <c r="HUL268" s="91"/>
      <c r="HUM268" s="91"/>
      <c r="HUN268" s="79"/>
      <c r="HUO268" s="80"/>
      <c r="HUP268" s="91"/>
      <c r="HUQ268" s="26"/>
      <c r="HUR268" s="26"/>
      <c r="HUS268" s="81"/>
      <c r="HUT268" s="81"/>
      <c r="HUU268" s="26"/>
      <c r="HUV268" s="91"/>
      <c r="HUW268" s="91"/>
      <c r="HUX268" s="79"/>
      <c r="HUY268" s="80"/>
      <c r="HUZ268" s="91"/>
      <c r="HVA268" s="26"/>
      <c r="HVB268" s="26"/>
      <c r="HVC268" s="81"/>
      <c r="HVD268" s="81"/>
      <c r="HVE268" s="26"/>
      <c r="HVF268" s="91"/>
      <c r="HVG268" s="91"/>
      <c r="HVH268" s="79"/>
      <c r="HVI268" s="80"/>
      <c r="HVJ268" s="91"/>
      <c r="HVK268" s="26"/>
      <c r="HVL268" s="26"/>
      <c r="HVM268" s="81"/>
      <c r="HVN268" s="81"/>
      <c r="HVO268" s="26"/>
      <c r="HVP268" s="91"/>
      <c r="HVQ268" s="91"/>
      <c r="HVR268" s="79"/>
      <c r="HVS268" s="80"/>
      <c r="HVT268" s="91"/>
      <c r="HVU268" s="26"/>
      <c r="HVV268" s="26"/>
      <c r="HVW268" s="81"/>
      <c r="HVX268" s="81"/>
      <c r="HVY268" s="26"/>
      <c r="HVZ268" s="91"/>
      <c r="HWA268" s="91"/>
      <c r="HWB268" s="79"/>
      <c r="HWC268" s="80"/>
      <c r="HWD268" s="91"/>
      <c r="HWE268" s="26"/>
      <c r="HWF268" s="26"/>
      <c r="HWG268" s="81"/>
      <c r="HWH268" s="81"/>
      <c r="HWI268" s="26"/>
      <c r="HWJ268" s="91"/>
      <c r="HWK268" s="91"/>
      <c r="HWL268" s="79"/>
      <c r="HWM268" s="80"/>
      <c r="HWN268" s="91"/>
      <c r="HWO268" s="26"/>
      <c r="HWP268" s="26"/>
      <c r="HWQ268" s="81"/>
      <c r="HWR268" s="81"/>
      <c r="HWS268" s="26"/>
      <c r="HWT268" s="91"/>
      <c r="HWU268" s="91"/>
      <c r="HWV268" s="79"/>
      <c r="HWW268" s="80"/>
      <c r="HWX268" s="91"/>
      <c r="HWY268" s="26"/>
      <c r="HWZ268" s="26"/>
      <c r="HXA268" s="81"/>
      <c r="HXB268" s="81"/>
      <c r="HXC268" s="26"/>
      <c r="HXD268" s="91"/>
      <c r="HXE268" s="91"/>
      <c r="HXF268" s="79"/>
      <c r="HXG268" s="80"/>
      <c r="HXH268" s="91"/>
      <c r="HXI268" s="26"/>
      <c r="HXJ268" s="26"/>
      <c r="HXK268" s="81"/>
      <c r="HXL268" s="81"/>
      <c r="HXM268" s="26"/>
      <c r="HXN268" s="91"/>
      <c r="HXO268" s="91"/>
      <c r="HXP268" s="79"/>
      <c r="HXQ268" s="80"/>
      <c r="HXR268" s="91"/>
      <c r="HXS268" s="26"/>
      <c r="HXT268" s="26"/>
      <c r="HXU268" s="81"/>
      <c r="HXV268" s="81"/>
      <c r="HXW268" s="26"/>
      <c r="HXX268" s="91"/>
      <c r="HXY268" s="91"/>
      <c r="HXZ268" s="79"/>
      <c r="HYA268" s="80"/>
      <c r="HYB268" s="91"/>
      <c r="HYC268" s="26"/>
      <c r="HYD268" s="26"/>
      <c r="HYE268" s="81"/>
      <c r="HYF268" s="81"/>
      <c r="HYG268" s="26"/>
      <c r="HYH268" s="91"/>
      <c r="HYI268" s="91"/>
      <c r="HYJ268" s="79"/>
      <c r="HYK268" s="80"/>
      <c r="HYL268" s="91"/>
      <c r="HYM268" s="26"/>
      <c r="HYN268" s="26"/>
      <c r="HYO268" s="81"/>
      <c r="HYP268" s="81"/>
      <c r="HYQ268" s="26"/>
      <c r="HYR268" s="91"/>
      <c r="HYS268" s="91"/>
      <c r="HYT268" s="79"/>
      <c r="HYU268" s="80"/>
      <c r="HYV268" s="91"/>
      <c r="HYW268" s="26"/>
      <c r="HYX268" s="26"/>
      <c r="HYY268" s="81"/>
      <c r="HYZ268" s="81"/>
      <c r="HZA268" s="26"/>
      <c r="HZB268" s="91"/>
      <c r="HZC268" s="91"/>
      <c r="HZD268" s="79"/>
      <c r="HZE268" s="80"/>
      <c r="HZF268" s="91"/>
      <c r="HZG268" s="26"/>
      <c r="HZH268" s="26"/>
      <c r="HZI268" s="81"/>
      <c r="HZJ268" s="81"/>
      <c r="HZK268" s="26"/>
      <c r="HZL268" s="91"/>
      <c r="HZM268" s="91"/>
      <c r="HZN268" s="79"/>
      <c r="HZO268" s="80"/>
      <c r="HZP268" s="91"/>
      <c r="HZQ268" s="26"/>
      <c r="HZR268" s="26"/>
      <c r="HZS268" s="81"/>
      <c r="HZT268" s="81"/>
      <c r="HZU268" s="26"/>
      <c r="HZV268" s="91"/>
      <c r="HZW268" s="91"/>
      <c r="HZX268" s="79"/>
      <c r="HZY268" s="80"/>
      <c r="HZZ268" s="91"/>
      <c r="IAA268" s="26"/>
      <c r="IAB268" s="26"/>
      <c r="IAC268" s="81"/>
      <c r="IAD268" s="81"/>
      <c r="IAE268" s="26"/>
      <c r="IAF268" s="91"/>
      <c r="IAG268" s="91"/>
      <c r="IAH268" s="79"/>
      <c r="IAI268" s="80"/>
      <c r="IAJ268" s="91"/>
      <c r="IAK268" s="26"/>
      <c r="IAL268" s="26"/>
      <c r="IAM268" s="81"/>
      <c r="IAN268" s="81"/>
      <c r="IAO268" s="26"/>
      <c r="IAP268" s="91"/>
      <c r="IAQ268" s="91"/>
      <c r="IAR268" s="79"/>
      <c r="IAS268" s="80"/>
      <c r="IAT268" s="91"/>
      <c r="IAU268" s="26"/>
      <c r="IAV268" s="26"/>
      <c r="IAW268" s="81"/>
      <c r="IAX268" s="81"/>
      <c r="IAY268" s="26"/>
      <c r="IAZ268" s="91"/>
      <c r="IBA268" s="91"/>
      <c r="IBB268" s="79"/>
      <c r="IBC268" s="80"/>
      <c r="IBD268" s="91"/>
      <c r="IBE268" s="26"/>
      <c r="IBF268" s="26"/>
      <c r="IBG268" s="81"/>
      <c r="IBH268" s="81"/>
      <c r="IBI268" s="26"/>
      <c r="IBJ268" s="91"/>
      <c r="IBK268" s="91"/>
      <c r="IBL268" s="79"/>
      <c r="IBM268" s="80"/>
      <c r="IBN268" s="91"/>
      <c r="IBO268" s="26"/>
      <c r="IBP268" s="26"/>
      <c r="IBQ268" s="81"/>
      <c r="IBR268" s="81"/>
      <c r="IBS268" s="26"/>
      <c r="IBT268" s="91"/>
      <c r="IBU268" s="91"/>
      <c r="IBV268" s="79"/>
      <c r="IBW268" s="80"/>
      <c r="IBX268" s="91"/>
      <c r="IBY268" s="26"/>
      <c r="IBZ268" s="26"/>
      <c r="ICA268" s="81"/>
      <c r="ICB268" s="81"/>
      <c r="ICC268" s="26"/>
      <c r="ICD268" s="91"/>
      <c r="ICE268" s="91"/>
      <c r="ICF268" s="79"/>
      <c r="ICG268" s="80"/>
      <c r="ICH268" s="91"/>
      <c r="ICI268" s="26"/>
      <c r="ICJ268" s="26"/>
      <c r="ICK268" s="81"/>
      <c r="ICL268" s="81"/>
      <c r="ICM268" s="26"/>
      <c r="ICN268" s="91"/>
      <c r="ICO268" s="91"/>
      <c r="ICP268" s="79"/>
      <c r="ICQ268" s="80"/>
      <c r="ICR268" s="91"/>
      <c r="ICS268" s="26"/>
      <c r="ICT268" s="26"/>
      <c r="ICU268" s="81"/>
      <c r="ICV268" s="81"/>
      <c r="ICW268" s="26"/>
      <c r="ICX268" s="91"/>
      <c r="ICY268" s="91"/>
      <c r="ICZ268" s="79"/>
      <c r="IDA268" s="80"/>
      <c r="IDB268" s="91"/>
      <c r="IDC268" s="26"/>
      <c r="IDD268" s="26"/>
      <c r="IDE268" s="81"/>
      <c r="IDF268" s="81"/>
      <c r="IDG268" s="26"/>
      <c r="IDH268" s="91"/>
      <c r="IDI268" s="91"/>
      <c r="IDJ268" s="79"/>
      <c r="IDK268" s="80"/>
      <c r="IDL268" s="91"/>
      <c r="IDM268" s="26"/>
      <c r="IDN268" s="26"/>
      <c r="IDO268" s="81"/>
      <c r="IDP268" s="81"/>
      <c r="IDQ268" s="26"/>
      <c r="IDR268" s="91"/>
      <c r="IDS268" s="91"/>
      <c r="IDT268" s="79"/>
      <c r="IDU268" s="80"/>
      <c r="IDV268" s="91"/>
      <c r="IDW268" s="26"/>
      <c r="IDX268" s="26"/>
      <c r="IDY268" s="81"/>
      <c r="IDZ268" s="81"/>
      <c r="IEA268" s="26"/>
      <c r="IEB268" s="91"/>
      <c r="IEC268" s="91"/>
      <c r="IED268" s="79"/>
      <c r="IEE268" s="80"/>
      <c r="IEF268" s="91"/>
      <c r="IEG268" s="26"/>
      <c r="IEH268" s="26"/>
      <c r="IEI268" s="81"/>
      <c r="IEJ268" s="81"/>
      <c r="IEK268" s="26"/>
      <c r="IEL268" s="91"/>
      <c r="IEM268" s="91"/>
      <c r="IEN268" s="79"/>
      <c r="IEO268" s="80"/>
      <c r="IEP268" s="91"/>
      <c r="IEQ268" s="26"/>
      <c r="IER268" s="26"/>
      <c r="IES268" s="81"/>
      <c r="IET268" s="81"/>
      <c r="IEU268" s="26"/>
      <c r="IEV268" s="91"/>
      <c r="IEW268" s="91"/>
      <c r="IEX268" s="79"/>
      <c r="IEY268" s="80"/>
      <c r="IEZ268" s="91"/>
      <c r="IFA268" s="26"/>
      <c r="IFB268" s="26"/>
      <c r="IFC268" s="81"/>
      <c r="IFD268" s="81"/>
      <c r="IFE268" s="26"/>
      <c r="IFF268" s="91"/>
      <c r="IFG268" s="91"/>
      <c r="IFH268" s="79"/>
      <c r="IFI268" s="80"/>
      <c r="IFJ268" s="91"/>
      <c r="IFK268" s="26"/>
      <c r="IFL268" s="26"/>
      <c r="IFM268" s="81"/>
      <c r="IFN268" s="81"/>
      <c r="IFO268" s="26"/>
      <c r="IFP268" s="91"/>
      <c r="IFQ268" s="91"/>
      <c r="IFR268" s="79"/>
      <c r="IFS268" s="80"/>
      <c r="IFT268" s="91"/>
      <c r="IFU268" s="26"/>
      <c r="IFV268" s="26"/>
      <c r="IFW268" s="81"/>
      <c r="IFX268" s="81"/>
      <c r="IFY268" s="26"/>
      <c r="IFZ268" s="91"/>
      <c r="IGA268" s="91"/>
      <c r="IGB268" s="79"/>
      <c r="IGC268" s="80"/>
      <c r="IGD268" s="91"/>
      <c r="IGE268" s="26"/>
      <c r="IGF268" s="26"/>
      <c r="IGG268" s="81"/>
      <c r="IGH268" s="81"/>
      <c r="IGI268" s="26"/>
      <c r="IGJ268" s="91"/>
      <c r="IGK268" s="91"/>
      <c r="IGL268" s="79"/>
      <c r="IGM268" s="80"/>
      <c r="IGN268" s="91"/>
      <c r="IGO268" s="26"/>
      <c r="IGP268" s="26"/>
      <c r="IGQ268" s="81"/>
      <c r="IGR268" s="81"/>
      <c r="IGS268" s="26"/>
      <c r="IGT268" s="91"/>
      <c r="IGU268" s="91"/>
      <c r="IGV268" s="79"/>
      <c r="IGW268" s="80"/>
      <c r="IGX268" s="91"/>
      <c r="IGY268" s="26"/>
      <c r="IGZ268" s="26"/>
      <c r="IHA268" s="81"/>
      <c r="IHB268" s="81"/>
      <c r="IHC268" s="26"/>
      <c r="IHD268" s="91"/>
      <c r="IHE268" s="91"/>
      <c r="IHF268" s="79"/>
      <c r="IHG268" s="80"/>
      <c r="IHH268" s="91"/>
      <c r="IHI268" s="26"/>
      <c r="IHJ268" s="26"/>
      <c r="IHK268" s="81"/>
      <c r="IHL268" s="81"/>
      <c r="IHM268" s="26"/>
      <c r="IHN268" s="91"/>
      <c r="IHO268" s="91"/>
      <c r="IHP268" s="79"/>
      <c r="IHQ268" s="80"/>
      <c r="IHR268" s="91"/>
      <c r="IHS268" s="26"/>
      <c r="IHT268" s="26"/>
      <c r="IHU268" s="81"/>
      <c r="IHV268" s="81"/>
      <c r="IHW268" s="26"/>
      <c r="IHX268" s="91"/>
      <c r="IHY268" s="91"/>
      <c r="IHZ268" s="79"/>
      <c r="IIA268" s="80"/>
      <c r="IIB268" s="91"/>
      <c r="IIC268" s="26"/>
      <c r="IID268" s="26"/>
      <c r="IIE268" s="81"/>
      <c r="IIF268" s="81"/>
      <c r="IIG268" s="26"/>
      <c r="IIH268" s="91"/>
      <c r="III268" s="91"/>
      <c r="IIJ268" s="79"/>
      <c r="IIK268" s="80"/>
      <c r="IIL268" s="91"/>
      <c r="IIM268" s="26"/>
      <c r="IIN268" s="26"/>
      <c r="IIO268" s="81"/>
      <c r="IIP268" s="81"/>
      <c r="IIQ268" s="26"/>
      <c r="IIR268" s="91"/>
      <c r="IIS268" s="91"/>
      <c r="IIT268" s="79"/>
      <c r="IIU268" s="80"/>
      <c r="IIV268" s="91"/>
      <c r="IIW268" s="26"/>
      <c r="IIX268" s="26"/>
      <c r="IIY268" s="81"/>
      <c r="IIZ268" s="81"/>
      <c r="IJA268" s="26"/>
      <c r="IJB268" s="91"/>
      <c r="IJC268" s="91"/>
      <c r="IJD268" s="79"/>
      <c r="IJE268" s="80"/>
      <c r="IJF268" s="91"/>
      <c r="IJG268" s="26"/>
      <c r="IJH268" s="26"/>
      <c r="IJI268" s="81"/>
      <c r="IJJ268" s="81"/>
      <c r="IJK268" s="26"/>
      <c r="IJL268" s="91"/>
      <c r="IJM268" s="91"/>
      <c r="IJN268" s="79"/>
      <c r="IJO268" s="80"/>
      <c r="IJP268" s="91"/>
      <c r="IJQ268" s="26"/>
      <c r="IJR268" s="26"/>
      <c r="IJS268" s="81"/>
      <c r="IJT268" s="81"/>
      <c r="IJU268" s="26"/>
      <c r="IJV268" s="91"/>
      <c r="IJW268" s="91"/>
      <c r="IJX268" s="79"/>
      <c r="IJY268" s="80"/>
      <c r="IJZ268" s="91"/>
      <c r="IKA268" s="26"/>
      <c r="IKB268" s="26"/>
      <c r="IKC268" s="81"/>
      <c r="IKD268" s="81"/>
      <c r="IKE268" s="26"/>
      <c r="IKF268" s="91"/>
      <c r="IKG268" s="91"/>
      <c r="IKH268" s="79"/>
      <c r="IKI268" s="80"/>
      <c r="IKJ268" s="91"/>
      <c r="IKK268" s="26"/>
      <c r="IKL268" s="26"/>
      <c r="IKM268" s="81"/>
      <c r="IKN268" s="81"/>
      <c r="IKO268" s="26"/>
      <c r="IKP268" s="91"/>
      <c r="IKQ268" s="91"/>
      <c r="IKR268" s="79"/>
      <c r="IKS268" s="80"/>
      <c r="IKT268" s="91"/>
      <c r="IKU268" s="26"/>
      <c r="IKV268" s="26"/>
      <c r="IKW268" s="81"/>
      <c r="IKX268" s="81"/>
      <c r="IKY268" s="26"/>
      <c r="IKZ268" s="91"/>
      <c r="ILA268" s="91"/>
      <c r="ILB268" s="79"/>
      <c r="ILC268" s="80"/>
      <c r="ILD268" s="91"/>
      <c r="ILE268" s="26"/>
      <c r="ILF268" s="26"/>
      <c r="ILG268" s="81"/>
      <c r="ILH268" s="81"/>
      <c r="ILI268" s="26"/>
      <c r="ILJ268" s="91"/>
      <c r="ILK268" s="91"/>
      <c r="ILL268" s="79"/>
      <c r="ILM268" s="80"/>
      <c r="ILN268" s="91"/>
      <c r="ILO268" s="26"/>
      <c r="ILP268" s="26"/>
      <c r="ILQ268" s="81"/>
      <c r="ILR268" s="81"/>
      <c r="ILS268" s="26"/>
      <c r="ILT268" s="91"/>
      <c r="ILU268" s="91"/>
      <c r="ILV268" s="79"/>
      <c r="ILW268" s="80"/>
      <c r="ILX268" s="91"/>
      <c r="ILY268" s="26"/>
      <c r="ILZ268" s="26"/>
      <c r="IMA268" s="81"/>
      <c r="IMB268" s="81"/>
      <c r="IMC268" s="26"/>
      <c r="IMD268" s="91"/>
      <c r="IME268" s="91"/>
      <c r="IMF268" s="79"/>
      <c r="IMG268" s="80"/>
      <c r="IMH268" s="91"/>
      <c r="IMI268" s="26"/>
      <c r="IMJ268" s="26"/>
      <c r="IMK268" s="81"/>
      <c r="IML268" s="81"/>
      <c r="IMM268" s="26"/>
      <c r="IMN268" s="91"/>
      <c r="IMO268" s="91"/>
      <c r="IMP268" s="79"/>
      <c r="IMQ268" s="80"/>
      <c r="IMR268" s="91"/>
      <c r="IMS268" s="26"/>
      <c r="IMT268" s="26"/>
      <c r="IMU268" s="81"/>
      <c r="IMV268" s="81"/>
      <c r="IMW268" s="26"/>
      <c r="IMX268" s="91"/>
      <c r="IMY268" s="91"/>
      <c r="IMZ268" s="79"/>
      <c r="INA268" s="80"/>
      <c r="INB268" s="91"/>
      <c r="INC268" s="26"/>
      <c r="IND268" s="26"/>
      <c r="INE268" s="81"/>
      <c r="INF268" s="81"/>
      <c r="ING268" s="26"/>
      <c r="INH268" s="91"/>
      <c r="INI268" s="91"/>
      <c r="INJ268" s="79"/>
      <c r="INK268" s="80"/>
      <c r="INL268" s="91"/>
      <c r="INM268" s="26"/>
      <c r="INN268" s="26"/>
      <c r="INO268" s="81"/>
      <c r="INP268" s="81"/>
      <c r="INQ268" s="26"/>
      <c r="INR268" s="91"/>
      <c r="INS268" s="91"/>
      <c r="INT268" s="79"/>
      <c r="INU268" s="80"/>
      <c r="INV268" s="91"/>
      <c r="INW268" s="26"/>
      <c r="INX268" s="26"/>
      <c r="INY268" s="81"/>
      <c r="INZ268" s="81"/>
      <c r="IOA268" s="26"/>
      <c r="IOB268" s="91"/>
      <c r="IOC268" s="91"/>
      <c r="IOD268" s="79"/>
      <c r="IOE268" s="80"/>
      <c r="IOF268" s="91"/>
      <c r="IOG268" s="26"/>
      <c r="IOH268" s="26"/>
      <c r="IOI268" s="81"/>
      <c r="IOJ268" s="81"/>
      <c r="IOK268" s="26"/>
      <c r="IOL268" s="91"/>
      <c r="IOM268" s="91"/>
      <c r="ION268" s="79"/>
      <c r="IOO268" s="80"/>
      <c r="IOP268" s="91"/>
      <c r="IOQ268" s="26"/>
      <c r="IOR268" s="26"/>
      <c r="IOS268" s="81"/>
      <c r="IOT268" s="81"/>
      <c r="IOU268" s="26"/>
      <c r="IOV268" s="91"/>
      <c r="IOW268" s="91"/>
      <c r="IOX268" s="79"/>
      <c r="IOY268" s="80"/>
      <c r="IOZ268" s="91"/>
      <c r="IPA268" s="26"/>
      <c r="IPB268" s="26"/>
      <c r="IPC268" s="81"/>
      <c r="IPD268" s="81"/>
      <c r="IPE268" s="26"/>
      <c r="IPF268" s="91"/>
      <c r="IPG268" s="91"/>
      <c r="IPH268" s="79"/>
      <c r="IPI268" s="80"/>
      <c r="IPJ268" s="91"/>
      <c r="IPK268" s="26"/>
      <c r="IPL268" s="26"/>
      <c r="IPM268" s="81"/>
      <c r="IPN268" s="81"/>
      <c r="IPO268" s="26"/>
      <c r="IPP268" s="91"/>
      <c r="IPQ268" s="91"/>
      <c r="IPR268" s="79"/>
      <c r="IPS268" s="80"/>
      <c r="IPT268" s="91"/>
      <c r="IPU268" s="26"/>
      <c r="IPV268" s="26"/>
      <c r="IPW268" s="81"/>
      <c r="IPX268" s="81"/>
      <c r="IPY268" s="26"/>
      <c r="IPZ268" s="91"/>
      <c r="IQA268" s="91"/>
      <c r="IQB268" s="79"/>
      <c r="IQC268" s="80"/>
      <c r="IQD268" s="91"/>
      <c r="IQE268" s="26"/>
      <c r="IQF268" s="26"/>
      <c r="IQG268" s="81"/>
      <c r="IQH268" s="81"/>
      <c r="IQI268" s="26"/>
      <c r="IQJ268" s="91"/>
      <c r="IQK268" s="91"/>
      <c r="IQL268" s="79"/>
      <c r="IQM268" s="80"/>
      <c r="IQN268" s="91"/>
      <c r="IQO268" s="26"/>
      <c r="IQP268" s="26"/>
      <c r="IQQ268" s="81"/>
      <c r="IQR268" s="81"/>
      <c r="IQS268" s="26"/>
      <c r="IQT268" s="91"/>
      <c r="IQU268" s="91"/>
      <c r="IQV268" s="79"/>
      <c r="IQW268" s="80"/>
      <c r="IQX268" s="91"/>
      <c r="IQY268" s="26"/>
      <c r="IQZ268" s="26"/>
      <c r="IRA268" s="81"/>
      <c r="IRB268" s="81"/>
      <c r="IRC268" s="26"/>
      <c r="IRD268" s="91"/>
      <c r="IRE268" s="91"/>
      <c r="IRF268" s="79"/>
      <c r="IRG268" s="80"/>
      <c r="IRH268" s="91"/>
      <c r="IRI268" s="26"/>
      <c r="IRJ268" s="26"/>
      <c r="IRK268" s="81"/>
      <c r="IRL268" s="81"/>
      <c r="IRM268" s="26"/>
      <c r="IRN268" s="91"/>
      <c r="IRO268" s="91"/>
      <c r="IRP268" s="79"/>
      <c r="IRQ268" s="80"/>
      <c r="IRR268" s="91"/>
      <c r="IRS268" s="26"/>
      <c r="IRT268" s="26"/>
      <c r="IRU268" s="81"/>
      <c r="IRV268" s="81"/>
      <c r="IRW268" s="26"/>
      <c r="IRX268" s="91"/>
      <c r="IRY268" s="91"/>
      <c r="IRZ268" s="79"/>
      <c r="ISA268" s="80"/>
      <c r="ISB268" s="91"/>
      <c r="ISC268" s="26"/>
      <c r="ISD268" s="26"/>
      <c r="ISE268" s="81"/>
      <c r="ISF268" s="81"/>
      <c r="ISG268" s="26"/>
      <c r="ISH268" s="91"/>
      <c r="ISI268" s="91"/>
      <c r="ISJ268" s="79"/>
      <c r="ISK268" s="80"/>
      <c r="ISL268" s="91"/>
      <c r="ISM268" s="26"/>
      <c r="ISN268" s="26"/>
      <c r="ISO268" s="81"/>
      <c r="ISP268" s="81"/>
      <c r="ISQ268" s="26"/>
      <c r="ISR268" s="91"/>
      <c r="ISS268" s="91"/>
      <c r="IST268" s="79"/>
      <c r="ISU268" s="80"/>
      <c r="ISV268" s="91"/>
      <c r="ISW268" s="26"/>
      <c r="ISX268" s="26"/>
      <c r="ISY268" s="81"/>
      <c r="ISZ268" s="81"/>
      <c r="ITA268" s="26"/>
      <c r="ITB268" s="91"/>
      <c r="ITC268" s="91"/>
      <c r="ITD268" s="79"/>
      <c r="ITE268" s="80"/>
      <c r="ITF268" s="91"/>
      <c r="ITG268" s="26"/>
      <c r="ITH268" s="26"/>
      <c r="ITI268" s="81"/>
      <c r="ITJ268" s="81"/>
      <c r="ITK268" s="26"/>
      <c r="ITL268" s="91"/>
      <c r="ITM268" s="91"/>
      <c r="ITN268" s="79"/>
      <c r="ITO268" s="80"/>
      <c r="ITP268" s="91"/>
      <c r="ITQ268" s="26"/>
      <c r="ITR268" s="26"/>
      <c r="ITS268" s="81"/>
      <c r="ITT268" s="81"/>
      <c r="ITU268" s="26"/>
      <c r="ITV268" s="91"/>
      <c r="ITW268" s="91"/>
      <c r="ITX268" s="79"/>
      <c r="ITY268" s="80"/>
      <c r="ITZ268" s="91"/>
      <c r="IUA268" s="26"/>
      <c r="IUB268" s="26"/>
      <c r="IUC268" s="81"/>
      <c r="IUD268" s="81"/>
      <c r="IUE268" s="26"/>
      <c r="IUF268" s="91"/>
      <c r="IUG268" s="91"/>
      <c r="IUH268" s="79"/>
      <c r="IUI268" s="80"/>
      <c r="IUJ268" s="91"/>
      <c r="IUK268" s="26"/>
      <c r="IUL268" s="26"/>
      <c r="IUM268" s="81"/>
      <c r="IUN268" s="81"/>
      <c r="IUO268" s="26"/>
      <c r="IUP268" s="91"/>
      <c r="IUQ268" s="91"/>
      <c r="IUR268" s="79"/>
      <c r="IUS268" s="80"/>
      <c r="IUT268" s="91"/>
      <c r="IUU268" s="26"/>
      <c r="IUV268" s="26"/>
      <c r="IUW268" s="81"/>
      <c r="IUX268" s="81"/>
      <c r="IUY268" s="26"/>
      <c r="IUZ268" s="91"/>
      <c r="IVA268" s="91"/>
      <c r="IVB268" s="79"/>
      <c r="IVC268" s="80"/>
      <c r="IVD268" s="91"/>
      <c r="IVE268" s="26"/>
      <c r="IVF268" s="26"/>
      <c r="IVG268" s="81"/>
      <c r="IVH268" s="81"/>
      <c r="IVI268" s="26"/>
      <c r="IVJ268" s="91"/>
      <c r="IVK268" s="91"/>
      <c r="IVL268" s="79"/>
      <c r="IVM268" s="80"/>
      <c r="IVN268" s="91"/>
      <c r="IVO268" s="26"/>
      <c r="IVP268" s="26"/>
      <c r="IVQ268" s="81"/>
      <c r="IVR268" s="81"/>
      <c r="IVS268" s="26"/>
      <c r="IVT268" s="91"/>
      <c r="IVU268" s="91"/>
      <c r="IVV268" s="79"/>
      <c r="IVW268" s="80"/>
      <c r="IVX268" s="91"/>
      <c r="IVY268" s="26"/>
      <c r="IVZ268" s="26"/>
      <c r="IWA268" s="81"/>
      <c r="IWB268" s="81"/>
      <c r="IWC268" s="26"/>
      <c r="IWD268" s="91"/>
      <c r="IWE268" s="91"/>
      <c r="IWF268" s="79"/>
      <c r="IWG268" s="80"/>
      <c r="IWH268" s="91"/>
      <c r="IWI268" s="26"/>
      <c r="IWJ268" s="26"/>
      <c r="IWK268" s="81"/>
      <c r="IWL268" s="81"/>
      <c r="IWM268" s="26"/>
      <c r="IWN268" s="91"/>
      <c r="IWO268" s="91"/>
      <c r="IWP268" s="79"/>
      <c r="IWQ268" s="80"/>
      <c r="IWR268" s="91"/>
      <c r="IWS268" s="26"/>
      <c r="IWT268" s="26"/>
      <c r="IWU268" s="81"/>
      <c r="IWV268" s="81"/>
      <c r="IWW268" s="26"/>
      <c r="IWX268" s="91"/>
      <c r="IWY268" s="91"/>
      <c r="IWZ268" s="79"/>
      <c r="IXA268" s="80"/>
      <c r="IXB268" s="91"/>
      <c r="IXC268" s="26"/>
      <c r="IXD268" s="26"/>
      <c r="IXE268" s="81"/>
      <c r="IXF268" s="81"/>
      <c r="IXG268" s="26"/>
      <c r="IXH268" s="91"/>
      <c r="IXI268" s="91"/>
      <c r="IXJ268" s="79"/>
      <c r="IXK268" s="80"/>
      <c r="IXL268" s="91"/>
      <c r="IXM268" s="26"/>
      <c r="IXN268" s="26"/>
      <c r="IXO268" s="81"/>
      <c r="IXP268" s="81"/>
      <c r="IXQ268" s="26"/>
      <c r="IXR268" s="91"/>
      <c r="IXS268" s="91"/>
      <c r="IXT268" s="79"/>
      <c r="IXU268" s="80"/>
      <c r="IXV268" s="91"/>
      <c r="IXW268" s="26"/>
      <c r="IXX268" s="26"/>
      <c r="IXY268" s="81"/>
      <c r="IXZ268" s="81"/>
      <c r="IYA268" s="26"/>
      <c r="IYB268" s="91"/>
      <c r="IYC268" s="91"/>
      <c r="IYD268" s="79"/>
      <c r="IYE268" s="80"/>
      <c r="IYF268" s="91"/>
      <c r="IYG268" s="26"/>
      <c r="IYH268" s="26"/>
      <c r="IYI268" s="81"/>
      <c r="IYJ268" s="81"/>
      <c r="IYK268" s="26"/>
      <c r="IYL268" s="91"/>
      <c r="IYM268" s="91"/>
      <c r="IYN268" s="79"/>
      <c r="IYO268" s="80"/>
      <c r="IYP268" s="91"/>
      <c r="IYQ268" s="26"/>
      <c r="IYR268" s="26"/>
      <c r="IYS268" s="81"/>
      <c r="IYT268" s="81"/>
      <c r="IYU268" s="26"/>
      <c r="IYV268" s="91"/>
      <c r="IYW268" s="91"/>
      <c r="IYX268" s="79"/>
      <c r="IYY268" s="80"/>
      <c r="IYZ268" s="91"/>
      <c r="IZA268" s="26"/>
      <c r="IZB268" s="26"/>
      <c r="IZC268" s="81"/>
      <c r="IZD268" s="81"/>
      <c r="IZE268" s="26"/>
      <c r="IZF268" s="91"/>
      <c r="IZG268" s="91"/>
      <c r="IZH268" s="79"/>
      <c r="IZI268" s="80"/>
      <c r="IZJ268" s="91"/>
      <c r="IZK268" s="26"/>
      <c r="IZL268" s="26"/>
      <c r="IZM268" s="81"/>
      <c r="IZN268" s="81"/>
      <c r="IZO268" s="26"/>
      <c r="IZP268" s="91"/>
      <c r="IZQ268" s="91"/>
      <c r="IZR268" s="79"/>
      <c r="IZS268" s="80"/>
      <c r="IZT268" s="91"/>
      <c r="IZU268" s="26"/>
      <c r="IZV268" s="26"/>
      <c r="IZW268" s="81"/>
      <c r="IZX268" s="81"/>
      <c r="IZY268" s="26"/>
      <c r="IZZ268" s="91"/>
      <c r="JAA268" s="91"/>
      <c r="JAB268" s="79"/>
      <c r="JAC268" s="80"/>
      <c r="JAD268" s="91"/>
      <c r="JAE268" s="26"/>
      <c r="JAF268" s="26"/>
      <c r="JAG268" s="81"/>
      <c r="JAH268" s="81"/>
      <c r="JAI268" s="26"/>
      <c r="JAJ268" s="91"/>
      <c r="JAK268" s="91"/>
      <c r="JAL268" s="79"/>
      <c r="JAM268" s="80"/>
      <c r="JAN268" s="91"/>
      <c r="JAO268" s="26"/>
      <c r="JAP268" s="26"/>
      <c r="JAQ268" s="81"/>
      <c r="JAR268" s="81"/>
      <c r="JAS268" s="26"/>
      <c r="JAT268" s="91"/>
      <c r="JAU268" s="91"/>
      <c r="JAV268" s="79"/>
      <c r="JAW268" s="80"/>
      <c r="JAX268" s="91"/>
      <c r="JAY268" s="26"/>
      <c r="JAZ268" s="26"/>
      <c r="JBA268" s="81"/>
      <c r="JBB268" s="81"/>
      <c r="JBC268" s="26"/>
      <c r="JBD268" s="91"/>
      <c r="JBE268" s="91"/>
      <c r="JBF268" s="79"/>
      <c r="JBG268" s="80"/>
      <c r="JBH268" s="91"/>
      <c r="JBI268" s="26"/>
      <c r="JBJ268" s="26"/>
      <c r="JBK268" s="81"/>
      <c r="JBL268" s="81"/>
      <c r="JBM268" s="26"/>
      <c r="JBN268" s="91"/>
      <c r="JBO268" s="91"/>
      <c r="JBP268" s="79"/>
      <c r="JBQ268" s="80"/>
      <c r="JBR268" s="91"/>
      <c r="JBS268" s="26"/>
      <c r="JBT268" s="26"/>
      <c r="JBU268" s="81"/>
      <c r="JBV268" s="81"/>
      <c r="JBW268" s="26"/>
      <c r="JBX268" s="91"/>
      <c r="JBY268" s="91"/>
      <c r="JBZ268" s="79"/>
      <c r="JCA268" s="80"/>
      <c r="JCB268" s="91"/>
      <c r="JCC268" s="26"/>
      <c r="JCD268" s="26"/>
      <c r="JCE268" s="81"/>
      <c r="JCF268" s="81"/>
      <c r="JCG268" s="26"/>
      <c r="JCH268" s="91"/>
      <c r="JCI268" s="91"/>
      <c r="JCJ268" s="79"/>
      <c r="JCK268" s="80"/>
      <c r="JCL268" s="91"/>
      <c r="JCM268" s="26"/>
      <c r="JCN268" s="26"/>
      <c r="JCO268" s="81"/>
      <c r="JCP268" s="81"/>
      <c r="JCQ268" s="26"/>
      <c r="JCR268" s="91"/>
      <c r="JCS268" s="91"/>
      <c r="JCT268" s="79"/>
      <c r="JCU268" s="80"/>
      <c r="JCV268" s="91"/>
      <c r="JCW268" s="26"/>
      <c r="JCX268" s="26"/>
      <c r="JCY268" s="81"/>
      <c r="JCZ268" s="81"/>
      <c r="JDA268" s="26"/>
      <c r="JDB268" s="91"/>
      <c r="JDC268" s="91"/>
      <c r="JDD268" s="79"/>
      <c r="JDE268" s="80"/>
      <c r="JDF268" s="91"/>
      <c r="JDG268" s="26"/>
      <c r="JDH268" s="26"/>
      <c r="JDI268" s="81"/>
      <c r="JDJ268" s="81"/>
      <c r="JDK268" s="26"/>
      <c r="JDL268" s="91"/>
      <c r="JDM268" s="91"/>
      <c r="JDN268" s="79"/>
      <c r="JDO268" s="80"/>
      <c r="JDP268" s="91"/>
      <c r="JDQ268" s="26"/>
      <c r="JDR268" s="26"/>
      <c r="JDS268" s="81"/>
      <c r="JDT268" s="81"/>
      <c r="JDU268" s="26"/>
      <c r="JDV268" s="91"/>
      <c r="JDW268" s="91"/>
      <c r="JDX268" s="79"/>
      <c r="JDY268" s="80"/>
      <c r="JDZ268" s="91"/>
      <c r="JEA268" s="26"/>
      <c r="JEB268" s="26"/>
      <c r="JEC268" s="81"/>
      <c r="JED268" s="81"/>
      <c r="JEE268" s="26"/>
      <c r="JEF268" s="91"/>
      <c r="JEG268" s="91"/>
      <c r="JEH268" s="79"/>
      <c r="JEI268" s="80"/>
      <c r="JEJ268" s="91"/>
      <c r="JEK268" s="26"/>
      <c r="JEL268" s="26"/>
      <c r="JEM268" s="81"/>
      <c r="JEN268" s="81"/>
      <c r="JEO268" s="26"/>
      <c r="JEP268" s="91"/>
      <c r="JEQ268" s="91"/>
      <c r="JER268" s="79"/>
      <c r="JES268" s="80"/>
      <c r="JET268" s="91"/>
      <c r="JEU268" s="26"/>
      <c r="JEV268" s="26"/>
      <c r="JEW268" s="81"/>
      <c r="JEX268" s="81"/>
      <c r="JEY268" s="26"/>
      <c r="JEZ268" s="91"/>
      <c r="JFA268" s="91"/>
      <c r="JFB268" s="79"/>
      <c r="JFC268" s="80"/>
      <c r="JFD268" s="91"/>
      <c r="JFE268" s="26"/>
      <c r="JFF268" s="26"/>
      <c r="JFG268" s="81"/>
      <c r="JFH268" s="81"/>
      <c r="JFI268" s="26"/>
      <c r="JFJ268" s="91"/>
      <c r="JFK268" s="91"/>
      <c r="JFL268" s="79"/>
      <c r="JFM268" s="80"/>
      <c r="JFN268" s="91"/>
      <c r="JFO268" s="26"/>
      <c r="JFP268" s="26"/>
      <c r="JFQ268" s="81"/>
      <c r="JFR268" s="81"/>
      <c r="JFS268" s="26"/>
      <c r="JFT268" s="91"/>
      <c r="JFU268" s="91"/>
      <c r="JFV268" s="79"/>
      <c r="JFW268" s="80"/>
      <c r="JFX268" s="91"/>
      <c r="JFY268" s="26"/>
      <c r="JFZ268" s="26"/>
      <c r="JGA268" s="81"/>
      <c r="JGB268" s="81"/>
      <c r="JGC268" s="26"/>
      <c r="JGD268" s="91"/>
      <c r="JGE268" s="91"/>
      <c r="JGF268" s="79"/>
      <c r="JGG268" s="80"/>
      <c r="JGH268" s="91"/>
      <c r="JGI268" s="26"/>
      <c r="JGJ268" s="26"/>
      <c r="JGK268" s="81"/>
      <c r="JGL268" s="81"/>
      <c r="JGM268" s="26"/>
      <c r="JGN268" s="91"/>
      <c r="JGO268" s="91"/>
      <c r="JGP268" s="79"/>
      <c r="JGQ268" s="80"/>
      <c r="JGR268" s="91"/>
      <c r="JGS268" s="26"/>
      <c r="JGT268" s="26"/>
      <c r="JGU268" s="81"/>
      <c r="JGV268" s="81"/>
      <c r="JGW268" s="26"/>
      <c r="JGX268" s="91"/>
      <c r="JGY268" s="91"/>
      <c r="JGZ268" s="79"/>
      <c r="JHA268" s="80"/>
      <c r="JHB268" s="91"/>
      <c r="JHC268" s="26"/>
      <c r="JHD268" s="26"/>
      <c r="JHE268" s="81"/>
      <c r="JHF268" s="81"/>
      <c r="JHG268" s="26"/>
      <c r="JHH268" s="91"/>
      <c r="JHI268" s="91"/>
      <c r="JHJ268" s="79"/>
      <c r="JHK268" s="80"/>
      <c r="JHL268" s="91"/>
      <c r="JHM268" s="26"/>
      <c r="JHN268" s="26"/>
      <c r="JHO268" s="81"/>
      <c r="JHP268" s="81"/>
      <c r="JHQ268" s="26"/>
      <c r="JHR268" s="91"/>
      <c r="JHS268" s="91"/>
      <c r="JHT268" s="79"/>
      <c r="JHU268" s="80"/>
      <c r="JHV268" s="91"/>
      <c r="JHW268" s="26"/>
      <c r="JHX268" s="26"/>
      <c r="JHY268" s="81"/>
      <c r="JHZ268" s="81"/>
      <c r="JIA268" s="26"/>
      <c r="JIB268" s="91"/>
      <c r="JIC268" s="91"/>
      <c r="JID268" s="79"/>
      <c r="JIE268" s="80"/>
      <c r="JIF268" s="91"/>
      <c r="JIG268" s="26"/>
      <c r="JIH268" s="26"/>
      <c r="JII268" s="81"/>
      <c r="JIJ268" s="81"/>
      <c r="JIK268" s="26"/>
      <c r="JIL268" s="91"/>
      <c r="JIM268" s="91"/>
      <c r="JIN268" s="79"/>
      <c r="JIO268" s="80"/>
      <c r="JIP268" s="91"/>
      <c r="JIQ268" s="26"/>
      <c r="JIR268" s="26"/>
      <c r="JIS268" s="81"/>
      <c r="JIT268" s="81"/>
      <c r="JIU268" s="26"/>
      <c r="JIV268" s="91"/>
      <c r="JIW268" s="91"/>
      <c r="JIX268" s="79"/>
      <c r="JIY268" s="80"/>
      <c r="JIZ268" s="91"/>
      <c r="JJA268" s="26"/>
      <c r="JJB268" s="26"/>
      <c r="JJC268" s="81"/>
      <c r="JJD268" s="81"/>
      <c r="JJE268" s="26"/>
      <c r="JJF268" s="91"/>
      <c r="JJG268" s="91"/>
      <c r="JJH268" s="79"/>
      <c r="JJI268" s="80"/>
      <c r="JJJ268" s="91"/>
      <c r="JJK268" s="26"/>
      <c r="JJL268" s="26"/>
      <c r="JJM268" s="81"/>
      <c r="JJN268" s="81"/>
      <c r="JJO268" s="26"/>
      <c r="JJP268" s="91"/>
      <c r="JJQ268" s="91"/>
      <c r="JJR268" s="79"/>
      <c r="JJS268" s="80"/>
      <c r="JJT268" s="91"/>
      <c r="JJU268" s="26"/>
      <c r="JJV268" s="26"/>
      <c r="JJW268" s="81"/>
      <c r="JJX268" s="81"/>
      <c r="JJY268" s="26"/>
      <c r="JJZ268" s="91"/>
      <c r="JKA268" s="91"/>
      <c r="JKB268" s="79"/>
      <c r="JKC268" s="80"/>
      <c r="JKD268" s="91"/>
      <c r="JKE268" s="26"/>
      <c r="JKF268" s="26"/>
      <c r="JKG268" s="81"/>
      <c r="JKH268" s="81"/>
      <c r="JKI268" s="26"/>
      <c r="JKJ268" s="91"/>
      <c r="JKK268" s="91"/>
      <c r="JKL268" s="79"/>
      <c r="JKM268" s="80"/>
      <c r="JKN268" s="91"/>
      <c r="JKO268" s="26"/>
      <c r="JKP268" s="26"/>
      <c r="JKQ268" s="81"/>
      <c r="JKR268" s="81"/>
      <c r="JKS268" s="26"/>
      <c r="JKT268" s="91"/>
      <c r="JKU268" s="91"/>
      <c r="JKV268" s="79"/>
      <c r="JKW268" s="80"/>
      <c r="JKX268" s="91"/>
      <c r="JKY268" s="26"/>
      <c r="JKZ268" s="26"/>
      <c r="JLA268" s="81"/>
      <c r="JLB268" s="81"/>
      <c r="JLC268" s="26"/>
      <c r="JLD268" s="91"/>
      <c r="JLE268" s="91"/>
      <c r="JLF268" s="79"/>
      <c r="JLG268" s="80"/>
      <c r="JLH268" s="91"/>
      <c r="JLI268" s="26"/>
      <c r="JLJ268" s="26"/>
      <c r="JLK268" s="81"/>
      <c r="JLL268" s="81"/>
      <c r="JLM268" s="26"/>
      <c r="JLN268" s="91"/>
      <c r="JLO268" s="91"/>
      <c r="JLP268" s="79"/>
      <c r="JLQ268" s="80"/>
      <c r="JLR268" s="91"/>
      <c r="JLS268" s="26"/>
      <c r="JLT268" s="26"/>
      <c r="JLU268" s="81"/>
      <c r="JLV268" s="81"/>
      <c r="JLW268" s="26"/>
      <c r="JLX268" s="91"/>
      <c r="JLY268" s="91"/>
      <c r="JLZ268" s="79"/>
      <c r="JMA268" s="80"/>
      <c r="JMB268" s="91"/>
      <c r="JMC268" s="26"/>
      <c r="JMD268" s="26"/>
      <c r="JME268" s="81"/>
      <c r="JMF268" s="81"/>
      <c r="JMG268" s="26"/>
      <c r="JMH268" s="91"/>
      <c r="JMI268" s="91"/>
      <c r="JMJ268" s="79"/>
      <c r="JMK268" s="80"/>
      <c r="JML268" s="91"/>
      <c r="JMM268" s="26"/>
      <c r="JMN268" s="26"/>
      <c r="JMO268" s="81"/>
      <c r="JMP268" s="81"/>
      <c r="JMQ268" s="26"/>
      <c r="JMR268" s="91"/>
      <c r="JMS268" s="91"/>
      <c r="JMT268" s="79"/>
      <c r="JMU268" s="80"/>
      <c r="JMV268" s="91"/>
      <c r="JMW268" s="26"/>
      <c r="JMX268" s="26"/>
      <c r="JMY268" s="81"/>
      <c r="JMZ268" s="81"/>
      <c r="JNA268" s="26"/>
      <c r="JNB268" s="91"/>
      <c r="JNC268" s="91"/>
      <c r="JND268" s="79"/>
      <c r="JNE268" s="80"/>
      <c r="JNF268" s="91"/>
      <c r="JNG268" s="26"/>
      <c r="JNH268" s="26"/>
      <c r="JNI268" s="81"/>
      <c r="JNJ268" s="81"/>
      <c r="JNK268" s="26"/>
      <c r="JNL268" s="91"/>
      <c r="JNM268" s="91"/>
      <c r="JNN268" s="79"/>
      <c r="JNO268" s="80"/>
      <c r="JNP268" s="91"/>
      <c r="JNQ268" s="26"/>
      <c r="JNR268" s="26"/>
      <c r="JNS268" s="81"/>
      <c r="JNT268" s="81"/>
      <c r="JNU268" s="26"/>
      <c r="JNV268" s="91"/>
      <c r="JNW268" s="91"/>
      <c r="JNX268" s="79"/>
      <c r="JNY268" s="80"/>
      <c r="JNZ268" s="91"/>
      <c r="JOA268" s="26"/>
      <c r="JOB268" s="26"/>
      <c r="JOC268" s="81"/>
      <c r="JOD268" s="81"/>
      <c r="JOE268" s="26"/>
      <c r="JOF268" s="91"/>
      <c r="JOG268" s="91"/>
      <c r="JOH268" s="79"/>
      <c r="JOI268" s="80"/>
      <c r="JOJ268" s="91"/>
      <c r="JOK268" s="26"/>
      <c r="JOL268" s="26"/>
      <c r="JOM268" s="81"/>
      <c r="JON268" s="81"/>
      <c r="JOO268" s="26"/>
      <c r="JOP268" s="91"/>
      <c r="JOQ268" s="91"/>
      <c r="JOR268" s="79"/>
      <c r="JOS268" s="80"/>
      <c r="JOT268" s="91"/>
      <c r="JOU268" s="26"/>
      <c r="JOV268" s="26"/>
      <c r="JOW268" s="81"/>
      <c r="JOX268" s="81"/>
      <c r="JOY268" s="26"/>
      <c r="JOZ268" s="91"/>
      <c r="JPA268" s="91"/>
      <c r="JPB268" s="79"/>
      <c r="JPC268" s="80"/>
      <c r="JPD268" s="91"/>
      <c r="JPE268" s="26"/>
      <c r="JPF268" s="26"/>
      <c r="JPG268" s="81"/>
      <c r="JPH268" s="81"/>
      <c r="JPI268" s="26"/>
      <c r="JPJ268" s="91"/>
      <c r="JPK268" s="91"/>
      <c r="JPL268" s="79"/>
      <c r="JPM268" s="80"/>
      <c r="JPN268" s="91"/>
      <c r="JPO268" s="26"/>
      <c r="JPP268" s="26"/>
      <c r="JPQ268" s="81"/>
      <c r="JPR268" s="81"/>
      <c r="JPS268" s="26"/>
      <c r="JPT268" s="91"/>
      <c r="JPU268" s="91"/>
      <c r="JPV268" s="79"/>
      <c r="JPW268" s="80"/>
      <c r="JPX268" s="91"/>
      <c r="JPY268" s="26"/>
      <c r="JPZ268" s="26"/>
      <c r="JQA268" s="81"/>
      <c r="JQB268" s="81"/>
      <c r="JQC268" s="26"/>
      <c r="JQD268" s="91"/>
      <c r="JQE268" s="91"/>
      <c r="JQF268" s="79"/>
      <c r="JQG268" s="80"/>
      <c r="JQH268" s="91"/>
      <c r="JQI268" s="26"/>
      <c r="JQJ268" s="26"/>
      <c r="JQK268" s="81"/>
      <c r="JQL268" s="81"/>
      <c r="JQM268" s="26"/>
      <c r="JQN268" s="91"/>
      <c r="JQO268" s="91"/>
      <c r="JQP268" s="79"/>
      <c r="JQQ268" s="80"/>
      <c r="JQR268" s="91"/>
      <c r="JQS268" s="26"/>
      <c r="JQT268" s="26"/>
      <c r="JQU268" s="81"/>
      <c r="JQV268" s="81"/>
      <c r="JQW268" s="26"/>
      <c r="JQX268" s="91"/>
      <c r="JQY268" s="91"/>
      <c r="JQZ268" s="79"/>
      <c r="JRA268" s="80"/>
      <c r="JRB268" s="91"/>
      <c r="JRC268" s="26"/>
      <c r="JRD268" s="26"/>
      <c r="JRE268" s="81"/>
      <c r="JRF268" s="81"/>
      <c r="JRG268" s="26"/>
      <c r="JRH268" s="91"/>
      <c r="JRI268" s="91"/>
      <c r="JRJ268" s="79"/>
      <c r="JRK268" s="80"/>
      <c r="JRL268" s="91"/>
      <c r="JRM268" s="26"/>
      <c r="JRN268" s="26"/>
      <c r="JRO268" s="81"/>
      <c r="JRP268" s="81"/>
      <c r="JRQ268" s="26"/>
      <c r="JRR268" s="91"/>
      <c r="JRS268" s="91"/>
      <c r="JRT268" s="79"/>
      <c r="JRU268" s="80"/>
      <c r="JRV268" s="91"/>
      <c r="JRW268" s="26"/>
      <c r="JRX268" s="26"/>
      <c r="JRY268" s="81"/>
      <c r="JRZ268" s="81"/>
      <c r="JSA268" s="26"/>
      <c r="JSB268" s="91"/>
      <c r="JSC268" s="91"/>
      <c r="JSD268" s="79"/>
      <c r="JSE268" s="80"/>
      <c r="JSF268" s="91"/>
      <c r="JSG268" s="26"/>
      <c r="JSH268" s="26"/>
      <c r="JSI268" s="81"/>
      <c r="JSJ268" s="81"/>
      <c r="JSK268" s="26"/>
      <c r="JSL268" s="91"/>
      <c r="JSM268" s="91"/>
      <c r="JSN268" s="79"/>
      <c r="JSO268" s="80"/>
      <c r="JSP268" s="91"/>
      <c r="JSQ268" s="26"/>
      <c r="JSR268" s="26"/>
      <c r="JSS268" s="81"/>
      <c r="JST268" s="81"/>
      <c r="JSU268" s="26"/>
      <c r="JSV268" s="91"/>
      <c r="JSW268" s="91"/>
      <c r="JSX268" s="79"/>
      <c r="JSY268" s="80"/>
      <c r="JSZ268" s="91"/>
      <c r="JTA268" s="26"/>
      <c r="JTB268" s="26"/>
      <c r="JTC268" s="81"/>
      <c r="JTD268" s="81"/>
      <c r="JTE268" s="26"/>
      <c r="JTF268" s="91"/>
      <c r="JTG268" s="91"/>
      <c r="JTH268" s="79"/>
      <c r="JTI268" s="80"/>
      <c r="JTJ268" s="91"/>
      <c r="JTK268" s="26"/>
      <c r="JTL268" s="26"/>
      <c r="JTM268" s="81"/>
      <c r="JTN268" s="81"/>
      <c r="JTO268" s="26"/>
      <c r="JTP268" s="91"/>
      <c r="JTQ268" s="91"/>
      <c r="JTR268" s="79"/>
      <c r="JTS268" s="80"/>
      <c r="JTT268" s="91"/>
      <c r="JTU268" s="26"/>
      <c r="JTV268" s="26"/>
      <c r="JTW268" s="81"/>
      <c r="JTX268" s="81"/>
      <c r="JTY268" s="26"/>
      <c r="JTZ268" s="91"/>
      <c r="JUA268" s="91"/>
      <c r="JUB268" s="79"/>
      <c r="JUC268" s="80"/>
      <c r="JUD268" s="91"/>
      <c r="JUE268" s="26"/>
      <c r="JUF268" s="26"/>
      <c r="JUG268" s="81"/>
      <c r="JUH268" s="81"/>
      <c r="JUI268" s="26"/>
      <c r="JUJ268" s="91"/>
      <c r="JUK268" s="91"/>
      <c r="JUL268" s="79"/>
      <c r="JUM268" s="80"/>
      <c r="JUN268" s="91"/>
      <c r="JUO268" s="26"/>
      <c r="JUP268" s="26"/>
      <c r="JUQ268" s="81"/>
      <c r="JUR268" s="81"/>
      <c r="JUS268" s="26"/>
      <c r="JUT268" s="91"/>
      <c r="JUU268" s="91"/>
      <c r="JUV268" s="79"/>
      <c r="JUW268" s="80"/>
      <c r="JUX268" s="91"/>
      <c r="JUY268" s="26"/>
      <c r="JUZ268" s="26"/>
      <c r="JVA268" s="81"/>
      <c r="JVB268" s="81"/>
      <c r="JVC268" s="26"/>
      <c r="JVD268" s="91"/>
      <c r="JVE268" s="91"/>
      <c r="JVF268" s="79"/>
      <c r="JVG268" s="80"/>
      <c r="JVH268" s="91"/>
      <c r="JVI268" s="26"/>
      <c r="JVJ268" s="26"/>
      <c r="JVK268" s="81"/>
      <c r="JVL268" s="81"/>
      <c r="JVM268" s="26"/>
      <c r="JVN268" s="91"/>
      <c r="JVO268" s="91"/>
      <c r="JVP268" s="79"/>
      <c r="JVQ268" s="80"/>
      <c r="JVR268" s="91"/>
      <c r="JVS268" s="26"/>
      <c r="JVT268" s="26"/>
      <c r="JVU268" s="81"/>
      <c r="JVV268" s="81"/>
      <c r="JVW268" s="26"/>
      <c r="JVX268" s="91"/>
      <c r="JVY268" s="91"/>
      <c r="JVZ268" s="79"/>
      <c r="JWA268" s="80"/>
      <c r="JWB268" s="91"/>
      <c r="JWC268" s="26"/>
      <c r="JWD268" s="26"/>
      <c r="JWE268" s="81"/>
      <c r="JWF268" s="81"/>
      <c r="JWG268" s="26"/>
      <c r="JWH268" s="91"/>
      <c r="JWI268" s="91"/>
      <c r="JWJ268" s="79"/>
      <c r="JWK268" s="80"/>
      <c r="JWL268" s="91"/>
      <c r="JWM268" s="26"/>
      <c r="JWN268" s="26"/>
      <c r="JWO268" s="81"/>
      <c r="JWP268" s="81"/>
      <c r="JWQ268" s="26"/>
      <c r="JWR268" s="91"/>
      <c r="JWS268" s="91"/>
      <c r="JWT268" s="79"/>
      <c r="JWU268" s="80"/>
      <c r="JWV268" s="91"/>
      <c r="JWW268" s="26"/>
      <c r="JWX268" s="26"/>
      <c r="JWY268" s="81"/>
      <c r="JWZ268" s="81"/>
      <c r="JXA268" s="26"/>
      <c r="JXB268" s="91"/>
      <c r="JXC268" s="91"/>
      <c r="JXD268" s="79"/>
      <c r="JXE268" s="80"/>
      <c r="JXF268" s="91"/>
      <c r="JXG268" s="26"/>
      <c r="JXH268" s="26"/>
      <c r="JXI268" s="81"/>
      <c r="JXJ268" s="81"/>
      <c r="JXK268" s="26"/>
      <c r="JXL268" s="91"/>
      <c r="JXM268" s="91"/>
      <c r="JXN268" s="79"/>
      <c r="JXO268" s="80"/>
      <c r="JXP268" s="91"/>
      <c r="JXQ268" s="26"/>
      <c r="JXR268" s="26"/>
      <c r="JXS268" s="81"/>
      <c r="JXT268" s="81"/>
      <c r="JXU268" s="26"/>
      <c r="JXV268" s="91"/>
      <c r="JXW268" s="91"/>
      <c r="JXX268" s="79"/>
      <c r="JXY268" s="80"/>
      <c r="JXZ268" s="91"/>
      <c r="JYA268" s="26"/>
      <c r="JYB268" s="26"/>
      <c r="JYC268" s="81"/>
      <c r="JYD268" s="81"/>
      <c r="JYE268" s="26"/>
      <c r="JYF268" s="91"/>
      <c r="JYG268" s="91"/>
      <c r="JYH268" s="79"/>
      <c r="JYI268" s="80"/>
      <c r="JYJ268" s="91"/>
      <c r="JYK268" s="26"/>
      <c r="JYL268" s="26"/>
      <c r="JYM268" s="81"/>
      <c r="JYN268" s="81"/>
      <c r="JYO268" s="26"/>
      <c r="JYP268" s="91"/>
      <c r="JYQ268" s="91"/>
      <c r="JYR268" s="79"/>
      <c r="JYS268" s="80"/>
      <c r="JYT268" s="91"/>
      <c r="JYU268" s="26"/>
      <c r="JYV268" s="26"/>
      <c r="JYW268" s="81"/>
      <c r="JYX268" s="81"/>
      <c r="JYY268" s="26"/>
      <c r="JYZ268" s="91"/>
      <c r="JZA268" s="91"/>
      <c r="JZB268" s="79"/>
      <c r="JZC268" s="80"/>
      <c r="JZD268" s="91"/>
      <c r="JZE268" s="26"/>
      <c r="JZF268" s="26"/>
      <c r="JZG268" s="81"/>
      <c r="JZH268" s="81"/>
      <c r="JZI268" s="26"/>
      <c r="JZJ268" s="91"/>
      <c r="JZK268" s="91"/>
      <c r="JZL268" s="79"/>
      <c r="JZM268" s="80"/>
      <c r="JZN268" s="91"/>
      <c r="JZO268" s="26"/>
      <c r="JZP268" s="26"/>
      <c r="JZQ268" s="81"/>
      <c r="JZR268" s="81"/>
      <c r="JZS268" s="26"/>
      <c r="JZT268" s="91"/>
      <c r="JZU268" s="91"/>
      <c r="JZV268" s="79"/>
      <c r="JZW268" s="80"/>
      <c r="JZX268" s="91"/>
      <c r="JZY268" s="26"/>
      <c r="JZZ268" s="26"/>
      <c r="KAA268" s="81"/>
      <c r="KAB268" s="81"/>
      <c r="KAC268" s="26"/>
      <c r="KAD268" s="91"/>
      <c r="KAE268" s="91"/>
      <c r="KAF268" s="79"/>
      <c r="KAG268" s="80"/>
      <c r="KAH268" s="91"/>
      <c r="KAI268" s="26"/>
      <c r="KAJ268" s="26"/>
      <c r="KAK268" s="81"/>
      <c r="KAL268" s="81"/>
      <c r="KAM268" s="26"/>
      <c r="KAN268" s="91"/>
      <c r="KAO268" s="91"/>
      <c r="KAP268" s="79"/>
      <c r="KAQ268" s="80"/>
      <c r="KAR268" s="91"/>
      <c r="KAS268" s="26"/>
      <c r="KAT268" s="26"/>
      <c r="KAU268" s="81"/>
      <c r="KAV268" s="81"/>
      <c r="KAW268" s="26"/>
      <c r="KAX268" s="91"/>
      <c r="KAY268" s="91"/>
      <c r="KAZ268" s="79"/>
      <c r="KBA268" s="80"/>
      <c r="KBB268" s="91"/>
      <c r="KBC268" s="26"/>
      <c r="KBD268" s="26"/>
      <c r="KBE268" s="81"/>
      <c r="KBF268" s="81"/>
      <c r="KBG268" s="26"/>
      <c r="KBH268" s="91"/>
      <c r="KBI268" s="91"/>
      <c r="KBJ268" s="79"/>
      <c r="KBK268" s="80"/>
      <c r="KBL268" s="91"/>
      <c r="KBM268" s="26"/>
      <c r="KBN268" s="26"/>
      <c r="KBO268" s="81"/>
      <c r="KBP268" s="81"/>
      <c r="KBQ268" s="26"/>
      <c r="KBR268" s="91"/>
      <c r="KBS268" s="91"/>
      <c r="KBT268" s="79"/>
      <c r="KBU268" s="80"/>
      <c r="KBV268" s="91"/>
      <c r="KBW268" s="26"/>
      <c r="KBX268" s="26"/>
      <c r="KBY268" s="81"/>
      <c r="KBZ268" s="81"/>
      <c r="KCA268" s="26"/>
      <c r="KCB268" s="91"/>
      <c r="KCC268" s="91"/>
      <c r="KCD268" s="79"/>
      <c r="KCE268" s="80"/>
      <c r="KCF268" s="91"/>
      <c r="KCG268" s="26"/>
      <c r="KCH268" s="26"/>
      <c r="KCI268" s="81"/>
      <c r="KCJ268" s="81"/>
      <c r="KCK268" s="26"/>
      <c r="KCL268" s="91"/>
      <c r="KCM268" s="91"/>
      <c r="KCN268" s="79"/>
      <c r="KCO268" s="80"/>
      <c r="KCP268" s="91"/>
      <c r="KCQ268" s="26"/>
      <c r="KCR268" s="26"/>
      <c r="KCS268" s="81"/>
      <c r="KCT268" s="81"/>
      <c r="KCU268" s="26"/>
      <c r="KCV268" s="91"/>
      <c r="KCW268" s="91"/>
      <c r="KCX268" s="79"/>
      <c r="KCY268" s="80"/>
      <c r="KCZ268" s="91"/>
      <c r="KDA268" s="26"/>
      <c r="KDB268" s="26"/>
      <c r="KDC268" s="81"/>
      <c r="KDD268" s="81"/>
      <c r="KDE268" s="26"/>
      <c r="KDF268" s="91"/>
      <c r="KDG268" s="91"/>
      <c r="KDH268" s="79"/>
      <c r="KDI268" s="80"/>
      <c r="KDJ268" s="91"/>
      <c r="KDK268" s="26"/>
      <c r="KDL268" s="26"/>
      <c r="KDM268" s="81"/>
      <c r="KDN268" s="81"/>
      <c r="KDO268" s="26"/>
      <c r="KDP268" s="91"/>
      <c r="KDQ268" s="91"/>
      <c r="KDR268" s="79"/>
      <c r="KDS268" s="80"/>
      <c r="KDT268" s="91"/>
      <c r="KDU268" s="26"/>
      <c r="KDV268" s="26"/>
      <c r="KDW268" s="81"/>
      <c r="KDX268" s="81"/>
      <c r="KDY268" s="26"/>
      <c r="KDZ268" s="91"/>
      <c r="KEA268" s="91"/>
      <c r="KEB268" s="79"/>
      <c r="KEC268" s="80"/>
      <c r="KED268" s="91"/>
      <c r="KEE268" s="26"/>
      <c r="KEF268" s="26"/>
      <c r="KEG268" s="81"/>
      <c r="KEH268" s="81"/>
      <c r="KEI268" s="26"/>
      <c r="KEJ268" s="91"/>
      <c r="KEK268" s="91"/>
      <c r="KEL268" s="79"/>
      <c r="KEM268" s="80"/>
      <c r="KEN268" s="91"/>
      <c r="KEO268" s="26"/>
      <c r="KEP268" s="26"/>
      <c r="KEQ268" s="81"/>
      <c r="KER268" s="81"/>
      <c r="KES268" s="26"/>
      <c r="KET268" s="91"/>
      <c r="KEU268" s="91"/>
      <c r="KEV268" s="79"/>
      <c r="KEW268" s="80"/>
      <c r="KEX268" s="91"/>
      <c r="KEY268" s="26"/>
      <c r="KEZ268" s="26"/>
      <c r="KFA268" s="81"/>
      <c r="KFB268" s="81"/>
      <c r="KFC268" s="26"/>
      <c r="KFD268" s="91"/>
      <c r="KFE268" s="91"/>
      <c r="KFF268" s="79"/>
      <c r="KFG268" s="80"/>
      <c r="KFH268" s="91"/>
      <c r="KFI268" s="26"/>
      <c r="KFJ268" s="26"/>
      <c r="KFK268" s="81"/>
      <c r="KFL268" s="81"/>
      <c r="KFM268" s="26"/>
      <c r="KFN268" s="91"/>
      <c r="KFO268" s="91"/>
      <c r="KFP268" s="79"/>
      <c r="KFQ268" s="80"/>
      <c r="KFR268" s="91"/>
      <c r="KFS268" s="26"/>
      <c r="KFT268" s="26"/>
      <c r="KFU268" s="81"/>
      <c r="KFV268" s="81"/>
      <c r="KFW268" s="26"/>
      <c r="KFX268" s="91"/>
      <c r="KFY268" s="91"/>
      <c r="KFZ268" s="79"/>
      <c r="KGA268" s="80"/>
      <c r="KGB268" s="91"/>
      <c r="KGC268" s="26"/>
      <c r="KGD268" s="26"/>
      <c r="KGE268" s="81"/>
      <c r="KGF268" s="81"/>
      <c r="KGG268" s="26"/>
      <c r="KGH268" s="91"/>
      <c r="KGI268" s="91"/>
      <c r="KGJ268" s="79"/>
      <c r="KGK268" s="80"/>
      <c r="KGL268" s="91"/>
      <c r="KGM268" s="26"/>
      <c r="KGN268" s="26"/>
      <c r="KGO268" s="81"/>
      <c r="KGP268" s="81"/>
      <c r="KGQ268" s="26"/>
      <c r="KGR268" s="91"/>
      <c r="KGS268" s="91"/>
      <c r="KGT268" s="79"/>
      <c r="KGU268" s="80"/>
      <c r="KGV268" s="91"/>
      <c r="KGW268" s="26"/>
      <c r="KGX268" s="26"/>
      <c r="KGY268" s="81"/>
      <c r="KGZ268" s="81"/>
      <c r="KHA268" s="26"/>
      <c r="KHB268" s="91"/>
      <c r="KHC268" s="91"/>
      <c r="KHD268" s="79"/>
      <c r="KHE268" s="80"/>
      <c r="KHF268" s="91"/>
      <c r="KHG268" s="26"/>
      <c r="KHH268" s="26"/>
      <c r="KHI268" s="81"/>
      <c r="KHJ268" s="81"/>
      <c r="KHK268" s="26"/>
      <c r="KHL268" s="91"/>
      <c r="KHM268" s="91"/>
      <c r="KHN268" s="79"/>
      <c r="KHO268" s="80"/>
      <c r="KHP268" s="91"/>
      <c r="KHQ268" s="26"/>
      <c r="KHR268" s="26"/>
      <c r="KHS268" s="81"/>
      <c r="KHT268" s="81"/>
      <c r="KHU268" s="26"/>
      <c r="KHV268" s="91"/>
      <c r="KHW268" s="91"/>
      <c r="KHX268" s="79"/>
      <c r="KHY268" s="80"/>
      <c r="KHZ268" s="91"/>
      <c r="KIA268" s="26"/>
      <c r="KIB268" s="26"/>
      <c r="KIC268" s="81"/>
      <c r="KID268" s="81"/>
      <c r="KIE268" s="26"/>
      <c r="KIF268" s="91"/>
      <c r="KIG268" s="91"/>
      <c r="KIH268" s="79"/>
      <c r="KII268" s="80"/>
      <c r="KIJ268" s="91"/>
      <c r="KIK268" s="26"/>
      <c r="KIL268" s="26"/>
      <c r="KIM268" s="81"/>
      <c r="KIN268" s="81"/>
      <c r="KIO268" s="26"/>
      <c r="KIP268" s="91"/>
      <c r="KIQ268" s="91"/>
      <c r="KIR268" s="79"/>
      <c r="KIS268" s="80"/>
      <c r="KIT268" s="91"/>
      <c r="KIU268" s="26"/>
      <c r="KIV268" s="26"/>
      <c r="KIW268" s="81"/>
      <c r="KIX268" s="81"/>
      <c r="KIY268" s="26"/>
      <c r="KIZ268" s="91"/>
      <c r="KJA268" s="91"/>
      <c r="KJB268" s="79"/>
      <c r="KJC268" s="80"/>
      <c r="KJD268" s="91"/>
      <c r="KJE268" s="26"/>
      <c r="KJF268" s="26"/>
      <c r="KJG268" s="81"/>
      <c r="KJH268" s="81"/>
      <c r="KJI268" s="26"/>
      <c r="KJJ268" s="91"/>
      <c r="KJK268" s="91"/>
      <c r="KJL268" s="79"/>
      <c r="KJM268" s="80"/>
      <c r="KJN268" s="91"/>
      <c r="KJO268" s="26"/>
      <c r="KJP268" s="26"/>
      <c r="KJQ268" s="81"/>
      <c r="KJR268" s="81"/>
      <c r="KJS268" s="26"/>
      <c r="KJT268" s="91"/>
      <c r="KJU268" s="91"/>
      <c r="KJV268" s="79"/>
      <c r="KJW268" s="80"/>
      <c r="KJX268" s="91"/>
      <c r="KJY268" s="26"/>
      <c r="KJZ268" s="26"/>
      <c r="KKA268" s="81"/>
      <c r="KKB268" s="81"/>
      <c r="KKC268" s="26"/>
      <c r="KKD268" s="91"/>
      <c r="KKE268" s="91"/>
      <c r="KKF268" s="79"/>
      <c r="KKG268" s="80"/>
      <c r="KKH268" s="91"/>
      <c r="KKI268" s="26"/>
      <c r="KKJ268" s="26"/>
      <c r="KKK268" s="81"/>
      <c r="KKL268" s="81"/>
      <c r="KKM268" s="26"/>
      <c r="KKN268" s="91"/>
      <c r="KKO268" s="91"/>
      <c r="KKP268" s="79"/>
      <c r="KKQ268" s="80"/>
      <c r="KKR268" s="91"/>
      <c r="KKS268" s="26"/>
      <c r="KKT268" s="26"/>
      <c r="KKU268" s="81"/>
      <c r="KKV268" s="81"/>
      <c r="KKW268" s="26"/>
      <c r="KKX268" s="91"/>
      <c r="KKY268" s="91"/>
      <c r="KKZ268" s="79"/>
      <c r="KLA268" s="80"/>
      <c r="KLB268" s="91"/>
      <c r="KLC268" s="26"/>
      <c r="KLD268" s="26"/>
      <c r="KLE268" s="81"/>
      <c r="KLF268" s="81"/>
      <c r="KLG268" s="26"/>
      <c r="KLH268" s="91"/>
      <c r="KLI268" s="91"/>
      <c r="KLJ268" s="79"/>
      <c r="KLK268" s="80"/>
      <c r="KLL268" s="91"/>
      <c r="KLM268" s="26"/>
      <c r="KLN268" s="26"/>
      <c r="KLO268" s="81"/>
      <c r="KLP268" s="81"/>
      <c r="KLQ268" s="26"/>
      <c r="KLR268" s="91"/>
      <c r="KLS268" s="91"/>
      <c r="KLT268" s="79"/>
      <c r="KLU268" s="80"/>
      <c r="KLV268" s="91"/>
      <c r="KLW268" s="26"/>
      <c r="KLX268" s="26"/>
      <c r="KLY268" s="81"/>
      <c r="KLZ268" s="81"/>
      <c r="KMA268" s="26"/>
      <c r="KMB268" s="91"/>
      <c r="KMC268" s="91"/>
      <c r="KMD268" s="79"/>
      <c r="KME268" s="80"/>
      <c r="KMF268" s="91"/>
      <c r="KMG268" s="26"/>
      <c r="KMH268" s="26"/>
      <c r="KMI268" s="81"/>
      <c r="KMJ268" s="81"/>
      <c r="KMK268" s="26"/>
      <c r="KML268" s="91"/>
      <c r="KMM268" s="91"/>
      <c r="KMN268" s="79"/>
      <c r="KMO268" s="80"/>
      <c r="KMP268" s="91"/>
      <c r="KMQ268" s="26"/>
      <c r="KMR268" s="26"/>
      <c r="KMS268" s="81"/>
      <c r="KMT268" s="81"/>
      <c r="KMU268" s="26"/>
      <c r="KMV268" s="91"/>
      <c r="KMW268" s="91"/>
      <c r="KMX268" s="79"/>
      <c r="KMY268" s="80"/>
      <c r="KMZ268" s="91"/>
      <c r="KNA268" s="26"/>
      <c r="KNB268" s="26"/>
      <c r="KNC268" s="81"/>
      <c r="KND268" s="81"/>
      <c r="KNE268" s="26"/>
      <c r="KNF268" s="91"/>
      <c r="KNG268" s="91"/>
      <c r="KNH268" s="79"/>
      <c r="KNI268" s="80"/>
      <c r="KNJ268" s="91"/>
      <c r="KNK268" s="26"/>
      <c r="KNL268" s="26"/>
      <c r="KNM268" s="81"/>
      <c r="KNN268" s="81"/>
      <c r="KNO268" s="26"/>
      <c r="KNP268" s="91"/>
      <c r="KNQ268" s="91"/>
      <c r="KNR268" s="79"/>
      <c r="KNS268" s="80"/>
      <c r="KNT268" s="91"/>
      <c r="KNU268" s="26"/>
      <c r="KNV268" s="26"/>
      <c r="KNW268" s="81"/>
      <c r="KNX268" s="81"/>
      <c r="KNY268" s="26"/>
      <c r="KNZ268" s="91"/>
      <c r="KOA268" s="91"/>
      <c r="KOB268" s="79"/>
      <c r="KOC268" s="80"/>
      <c r="KOD268" s="91"/>
      <c r="KOE268" s="26"/>
      <c r="KOF268" s="26"/>
      <c r="KOG268" s="81"/>
      <c r="KOH268" s="81"/>
      <c r="KOI268" s="26"/>
      <c r="KOJ268" s="91"/>
      <c r="KOK268" s="91"/>
      <c r="KOL268" s="79"/>
      <c r="KOM268" s="80"/>
      <c r="KON268" s="91"/>
      <c r="KOO268" s="26"/>
      <c r="KOP268" s="26"/>
      <c r="KOQ268" s="81"/>
      <c r="KOR268" s="81"/>
      <c r="KOS268" s="26"/>
      <c r="KOT268" s="91"/>
      <c r="KOU268" s="91"/>
      <c r="KOV268" s="79"/>
      <c r="KOW268" s="80"/>
      <c r="KOX268" s="91"/>
      <c r="KOY268" s="26"/>
      <c r="KOZ268" s="26"/>
      <c r="KPA268" s="81"/>
      <c r="KPB268" s="81"/>
      <c r="KPC268" s="26"/>
      <c r="KPD268" s="91"/>
      <c r="KPE268" s="91"/>
      <c r="KPF268" s="79"/>
      <c r="KPG268" s="80"/>
      <c r="KPH268" s="91"/>
      <c r="KPI268" s="26"/>
      <c r="KPJ268" s="26"/>
      <c r="KPK268" s="81"/>
      <c r="KPL268" s="81"/>
      <c r="KPM268" s="26"/>
      <c r="KPN268" s="91"/>
      <c r="KPO268" s="91"/>
      <c r="KPP268" s="79"/>
      <c r="KPQ268" s="80"/>
      <c r="KPR268" s="91"/>
      <c r="KPS268" s="26"/>
      <c r="KPT268" s="26"/>
      <c r="KPU268" s="81"/>
      <c r="KPV268" s="81"/>
      <c r="KPW268" s="26"/>
      <c r="KPX268" s="91"/>
      <c r="KPY268" s="91"/>
      <c r="KPZ268" s="79"/>
      <c r="KQA268" s="80"/>
      <c r="KQB268" s="91"/>
      <c r="KQC268" s="26"/>
      <c r="KQD268" s="26"/>
      <c r="KQE268" s="81"/>
      <c r="KQF268" s="81"/>
      <c r="KQG268" s="26"/>
      <c r="KQH268" s="91"/>
      <c r="KQI268" s="91"/>
      <c r="KQJ268" s="79"/>
      <c r="KQK268" s="80"/>
      <c r="KQL268" s="91"/>
      <c r="KQM268" s="26"/>
      <c r="KQN268" s="26"/>
      <c r="KQO268" s="81"/>
      <c r="KQP268" s="81"/>
      <c r="KQQ268" s="26"/>
      <c r="KQR268" s="91"/>
      <c r="KQS268" s="91"/>
      <c r="KQT268" s="79"/>
      <c r="KQU268" s="80"/>
      <c r="KQV268" s="91"/>
      <c r="KQW268" s="26"/>
      <c r="KQX268" s="26"/>
      <c r="KQY268" s="81"/>
      <c r="KQZ268" s="81"/>
      <c r="KRA268" s="26"/>
      <c r="KRB268" s="91"/>
      <c r="KRC268" s="91"/>
      <c r="KRD268" s="79"/>
      <c r="KRE268" s="80"/>
      <c r="KRF268" s="91"/>
      <c r="KRG268" s="26"/>
      <c r="KRH268" s="26"/>
      <c r="KRI268" s="81"/>
      <c r="KRJ268" s="81"/>
      <c r="KRK268" s="26"/>
      <c r="KRL268" s="91"/>
      <c r="KRM268" s="91"/>
      <c r="KRN268" s="79"/>
      <c r="KRO268" s="80"/>
      <c r="KRP268" s="91"/>
      <c r="KRQ268" s="26"/>
      <c r="KRR268" s="26"/>
      <c r="KRS268" s="81"/>
      <c r="KRT268" s="81"/>
      <c r="KRU268" s="26"/>
      <c r="KRV268" s="91"/>
      <c r="KRW268" s="91"/>
      <c r="KRX268" s="79"/>
      <c r="KRY268" s="80"/>
      <c r="KRZ268" s="91"/>
      <c r="KSA268" s="26"/>
      <c r="KSB268" s="26"/>
      <c r="KSC268" s="81"/>
      <c r="KSD268" s="81"/>
      <c r="KSE268" s="26"/>
      <c r="KSF268" s="91"/>
      <c r="KSG268" s="91"/>
      <c r="KSH268" s="79"/>
      <c r="KSI268" s="80"/>
      <c r="KSJ268" s="91"/>
      <c r="KSK268" s="26"/>
      <c r="KSL268" s="26"/>
      <c r="KSM268" s="81"/>
      <c r="KSN268" s="81"/>
      <c r="KSO268" s="26"/>
      <c r="KSP268" s="91"/>
      <c r="KSQ268" s="91"/>
      <c r="KSR268" s="79"/>
      <c r="KSS268" s="80"/>
      <c r="KST268" s="91"/>
      <c r="KSU268" s="26"/>
      <c r="KSV268" s="26"/>
      <c r="KSW268" s="81"/>
      <c r="KSX268" s="81"/>
      <c r="KSY268" s="26"/>
      <c r="KSZ268" s="91"/>
      <c r="KTA268" s="91"/>
      <c r="KTB268" s="79"/>
      <c r="KTC268" s="80"/>
      <c r="KTD268" s="91"/>
      <c r="KTE268" s="26"/>
      <c r="KTF268" s="26"/>
      <c r="KTG268" s="81"/>
      <c r="KTH268" s="81"/>
      <c r="KTI268" s="26"/>
      <c r="KTJ268" s="91"/>
      <c r="KTK268" s="91"/>
      <c r="KTL268" s="79"/>
      <c r="KTM268" s="80"/>
      <c r="KTN268" s="91"/>
      <c r="KTO268" s="26"/>
      <c r="KTP268" s="26"/>
      <c r="KTQ268" s="81"/>
      <c r="KTR268" s="81"/>
      <c r="KTS268" s="26"/>
      <c r="KTT268" s="91"/>
      <c r="KTU268" s="91"/>
      <c r="KTV268" s="79"/>
      <c r="KTW268" s="80"/>
      <c r="KTX268" s="91"/>
      <c r="KTY268" s="26"/>
      <c r="KTZ268" s="26"/>
      <c r="KUA268" s="81"/>
      <c r="KUB268" s="81"/>
      <c r="KUC268" s="26"/>
      <c r="KUD268" s="91"/>
      <c r="KUE268" s="91"/>
      <c r="KUF268" s="79"/>
      <c r="KUG268" s="80"/>
      <c r="KUH268" s="91"/>
      <c r="KUI268" s="26"/>
      <c r="KUJ268" s="26"/>
      <c r="KUK268" s="81"/>
      <c r="KUL268" s="81"/>
      <c r="KUM268" s="26"/>
      <c r="KUN268" s="91"/>
      <c r="KUO268" s="91"/>
      <c r="KUP268" s="79"/>
      <c r="KUQ268" s="80"/>
      <c r="KUR268" s="91"/>
      <c r="KUS268" s="26"/>
      <c r="KUT268" s="26"/>
      <c r="KUU268" s="81"/>
      <c r="KUV268" s="81"/>
      <c r="KUW268" s="26"/>
      <c r="KUX268" s="91"/>
      <c r="KUY268" s="91"/>
      <c r="KUZ268" s="79"/>
      <c r="KVA268" s="80"/>
      <c r="KVB268" s="91"/>
      <c r="KVC268" s="26"/>
      <c r="KVD268" s="26"/>
      <c r="KVE268" s="81"/>
      <c r="KVF268" s="81"/>
      <c r="KVG268" s="26"/>
      <c r="KVH268" s="91"/>
      <c r="KVI268" s="91"/>
      <c r="KVJ268" s="79"/>
      <c r="KVK268" s="80"/>
      <c r="KVL268" s="91"/>
      <c r="KVM268" s="26"/>
      <c r="KVN268" s="26"/>
      <c r="KVO268" s="81"/>
      <c r="KVP268" s="81"/>
      <c r="KVQ268" s="26"/>
      <c r="KVR268" s="91"/>
      <c r="KVS268" s="91"/>
      <c r="KVT268" s="79"/>
      <c r="KVU268" s="80"/>
      <c r="KVV268" s="91"/>
      <c r="KVW268" s="26"/>
      <c r="KVX268" s="26"/>
      <c r="KVY268" s="81"/>
      <c r="KVZ268" s="81"/>
      <c r="KWA268" s="26"/>
      <c r="KWB268" s="91"/>
      <c r="KWC268" s="91"/>
      <c r="KWD268" s="79"/>
      <c r="KWE268" s="80"/>
      <c r="KWF268" s="91"/>
      <c r="KWG268" s="26"/>
      <c r="KWH268" s="26"/>
      <c r="KWI268" s="81"/>
      <c r="KWJ268" s="81"/>
      <c r="KWK268" s="26"/>
      <c r="KWL268" s="91"/>
      <c r="KWM268" s="91"/>
      <c r="KWN268" s="79"/>
      <c r="KWO268" s="80"/>
      <c r="KWP268" s="91"/>
      <c r="KWQ268" s="26"/>
      <c r="KWR268" s="26"/>
      <c r="KWS268" s="81"/>
      <c r="KWT268" s="81"/>
      <c r="KWU268" s="26"/>
      <c r="KWV268" s="91"/>
      <c r="KWW268" s="91"/>
      <c r="KWX268" s="79"/>
      <c r="KWY268" s="80"/>
      <c r="KWZ268" s="91"/>
      <c r="KXA268" s="26"/>
      <c r="KXB268" s="26"/>
      <c r="KXC268" s="81"/>
      <c r="KXD268" s="81"/>
      <c r="KXE268" s="26"/>
      <c r="KXF268" s="91"/>
      <c r="KXG268" s="91"/>
      <c r="KXH268" s="79"/>
      <c r="KXI268" s="80"/>
      <c r="KXJ268" s="91"/>
      <c r="KXK268" s="26"/>
      <c r="KXL268" s="26"/>
      <c r="KXM268" s="81"/>
      <c r="KXN268" s="81"/>
      <c r="KXO268" s="26"/>
      <c r="KXP268" s="91"/>
      <c r="KXQ268" s="91"/>
      <c r="KXR268" s="79"/>
      <c r="KXS268" s="80"/>
      <c r="KXT268" s="91"/>
      <c r="KXU268" s="26"/>
      <c r="KXV268" s="26"/>
      <c r="KXW268" s="81"/>
      <c r="KXX268" s="81"/>
      <c r="KXY268" s="26"/>
      <c r="KXZ268" s="91"/>
      <c r="KYA268" s="91"/>
      <c r="KYB268" s="79"/>
      <c r="KYC268" s="80"/>
      <c r="KYD268" s="91"/>
      <c r="KYE268" s="26"/>
      <c r="KYF268" s="26"/>
      <c r="KYG268" s="81"/>
      <c r="KYH268" s="81"/>
      <c r="KYI268" s="26"/>
      <c r="KYJ268" s="91"/>
      <c r="KYK268" s="91"/>
      <c r="KYL268" s="79"/>
      <c r="KYM268" s="80"/>
      <c r="KYN268" s="91"/>
      <c r="KYO268" s="26"/>
      <c r="KYP268" s="26"/>
      <c r="KYQ268" s="81"/>
      <c r="KYR268" s="81"/>
      <c r="KYS268" s="26"/>
      <c r="KYT268" s="91"/>
      <c r="KYU268" s="91"/>
      <c r="KYV268" s="79"/>
      <c r="KYW268" s="80"/>
      <c r="KYX268" s="91"/>
      <c r="KYY268" s="26"/>
      <c r="KYZ268" s="26"/>
      <c r="KZA268" s="81"/>
      <c r="KZB268" s="81"/>
      <c r="KZC268" s="26"/>
      <c r="KZD268" s="91"/>
      <c r="KZE268" s="91"/>
      <c r="KZF268" s="79"/>
      <c r="KZG268" s="80"/>
      <c r="KZH268" s="91"/>
      <c r="KZI268" s="26"/>
      <c r="KZJ268" s="26"/>
      <c r="KZK268" s="81"/>
      <c r="KZL268" s="81"/>
      <c r="KZM268" s="26"/>
      <c r="KZN268" s="91"/>
      <c r="KZO268" s="91"/>
      <c r="KZP268" s="79"/>
      <c r="KZQ268" s="80"/>
      <c r="KZR268" s="91"/>
      <c r="KZS268" s="26"/>
      <c r="KZT268" s="26"/>
      <c r="KZU268" s="81"/>
      <c r="KZV268" s="81"/>
      <c r="KZW268" s="26"/>
      <c r="KZX268" s="91"/>
      <c r="KZY268" s="91"/>
      <c r="KZZ268" s="79"/>
      <c r="LAA268" s="80"/>
      <c r="LAB268" s="91"/>
      <c r="LAC268" s="26"/>
      <c r="LAD268" s="26"/>
      <c r="LAE268" s="81"/>
      <c r="LAF268" s="81"/>
      <c r="LAG268" s="26"/>
      <c r="LAH268" s="91"/>
      <c r="LAI268" s="91"/>
      <c r="LAJ268" s="79"/>
      <c r="LAK268" s="80"/>
      <c r="LAL268" s="91"/>
      <c r="LAM268" s="26"/>
      <c r="LAN268" s="26"/>
      <c r="LAO268" s="81"/>
      <c r="LAP268" s="81"/>
      <c r="LAQ268" s="26"/>
      <c r="LAR268" s="91"/>
      <c r="LAS268" s="91"/>
      <c r="LAT268" s="79"/>
      <c r="LAU268" s="80"/>
      <c r="LAV268" s="91"/>
      <c r="LAW268" s="26"/>
      <c r="LAX268" s="26"/>
      <c r="LAY268" s="81"/>
      <c r="LAZ268" s="81"/>
      <c r="LBA268" s="26"/>
      <c r="LBB268" s="91"/>
      <c r="LBC268" s="91"/>
      <c r="LBD268" s="79"/>
      <c r="LBE268" s="80"/>
      <c r="LBF268" s="91"/>
      <c r="LBG268" s="26"/>
      <c r="LBH268" s="26"/>
      <c r="LBI268" s="81"/>
      <c r="LBJ268" s="81"/>
      <c r="LBK268" s="26"/>
      <c r="LBL268" s="91"/>
      <c r="LBM268" s="91"/>
      <c r="LBN268" s="79"/>
      <c r="LBO268" s="80"/>
      <c r="LBP268" s="91"/>
      <c r="LBQ268" s="26"/>
      <c r="LBR268" s="26"/>
      <c r="LBS268" s="81"/>
      <c r="LBT268" s="81"/>
      <c r="LBU268" s="26"/>
      <c r="LBV268" s="91"/>
      <c r="LBW268" s="91"/>
      <c r="LBX268" s="79"/>
      <c r="LBY268" s="80"/>
      <c r="LBZ268" s="91"/>
      <c r="LCA268" s="26"/>
      <c r="LCB268" s="26"/>
      <c r="LCC268" s="81"/>
      <c r="LCD268" s="81"/>
      <c r="LCE268" s="26"/>
      <c r="LCF268" s="91"/>
      <c r="LCG268" s="91"/>
      <c r="LCH268" s="79"/>
      <c r="LCI268" s="80"/>
      <c r="LCJ268" s="91"/>
      <c r="LCK268" s="26"/>
      <c r="LCL268" s="26"/>
      <c r="LCM268" s="81"/>
      <c r="LCN268" s="81"/>
      <c r="LCO268" s="26"/>
      <c r="LCP268" s="91"/>
      <c r="LCQ268" s="91"/>
      <c r="LCR268" s="79"/>
      <c r="LCS268" s="80"/>
      <c r="LCT268" s="91"/>
      <c r="LCU268" s="26"/>
      <c r="LCV268" s="26"/>
      <c r="LCW268" s="81"/>
      <c r="LCX268" s="81"/>
      <c r="LCY268" s="26"/>
      <c r="LCZ268" s="91"/>
      <c r="LDA268" s="91"/>
      <c r="LDB268" s="79"/>
      <c r="LDC268" s="80"/>
      <c r="LDD268" s="91"/>
      <c r="LDE268" s="26"/>
      <c r="LDF268" s="26"/>
      <c r="LDG268" s="81"/>
      <c r="LDH268" s="81"/>
      <c r="LDI268" s="26"/>
      <c r="LDJ268" s="91"/>
      <c r="LDK268" s="91"/>
      <c r="LDL268" s="79"/>
      <c r="LDM268" s="80"/>
      <c r="LDN268" s="91"/>
      <c r="LDO268" s="26"/>
      <c r="LDP268" s="26"/>
      <c r="LDQ268" s="81"/>
      <c r="LDR268" s="81"/>
      <c r="LDS268" s="26"/>
      <c r="LDT268" s="91"/>
      <c r="LDU268" s="91"/>
      <c r="LDV268" s="79"/>
      <c r="LDW268" s="80"/>
      <c r="LDX268" s="91"/>
      <c r="LDY268" s="26"/>
      <c r="LDZ268" s="26"/>
      <c r="LEA268" s="81"/>
      <c r="LEB268" s="81"/>
      <c r="LEC268" s="26"/>
      <c r="LED268" s="91"/>
      <c r="LEE268" s="91"/>
      <c r="LEF268" s="79"/>
      <c r="LEG268" s="80"/>
      <c r="LEH268" s="91"/>
      <c r="LEI268" s="26"/>
      <c r="LEJ268" s="26"/>
      <c r="LEK268" s="81"/>
      <c r="LEL268" s="81"/>
      <c r="LEM268" s="26"/>
      <c r="LEN268" s="91"/>
      <c r="LEO268" s="91"/>
      <c r="LEP268" s="79"/>
      <c r="LEQ268" s="80"/>
      <c r="LER268" s="91"/>
      <c r="LES268" s="26"/>
      <c r="LET268" s="26"/>
      <c r="LEU268" s="81"/>
      <c r="LEV268" s="81"/>
      <c r="LEW268" s="26"/>
      <c r="LEX268" s="91"/>
      <c r="LEY268" s="91"/>
      <c r="LEZ268" s="79"/>
      <c r="LFA268" s="80"/>
      <c r="LFB268" s="91"/>
      <c r="LFC268" s="26"/>
      <c r="LFD268" s="26"/>
      <c r="LFE268" s="81"/>
      <c r="LFF268" s="81"/>
      <c r="LFG268" s="26"/>
      <c r="LFH268" s="91"/>
      <c r="LFI268" s="91"/>
      <c r="LFJ268" s="79"/>
      <c r="LFK268" s="80"/>
      <c r="LFL268" s="91"/>
      <c r="LFM268" s="26"/>
      <c r="LFN268" s="26"/>
      <c r="LFO268" s="81"/>
      <c r="LFP268" s="81"/>
      <c r="LFQ268" s="26"/>
      <c r="LFR268" s="91"/>
      <c r="LFS268" s="91"/>
      <c r="LFT268" s="79"/>
      <c r="LFU268" s="80"/>
      <c r="LFV268" s="91"/>
      <c r="LFW268" s="26"/>
      <c r="LFX268" s="26"/>
      <c r="LFY268" s="81"/>
      <c r="LFZ268" s="81"/>
      <c r="LGA268" s="26"/>
      <c r="LGB268" s="91"/>
      <c r="LGC268" s="91"/>
      <c r="LGD268" s="79"/>
      <c r="LGE268" s="80"/>
      <c r="LGF268" s="91"/>
      <c r="LGG268" s="26"/>
      <c r="LGH268" s="26"/>
      <c r="LGI268" s="81"/>
      <c r="LGJ268" s="81"/>
      <c r="LGK268" s="26"/>
      <c r="LGL268" s="91"/>
      <c r="LGM268" s="91"/>
      <c r="LGN268" s="79"/>
      <c r="LGO268" s="80"/>
      <c r="LGP268" s="91"/>
      <c r="LGQ268" s="26"/>
      <c r="LGR268" s="26"/>
      <c r="LGS268" s="81"/>
      <c r="LGT268" s="81"/>
      <c r="LGU268" s="26"/>
      <c r="LGV268" s="91"/>
      <c r="LGW268" s="91"/>
      <c r="LGX268" s="79"/>
      <c r="LGY268" s="80"/>
      <c r="LGZ268" s="91"/>
      <c r="LHA268" s="26"/>
      <c r="LHB268" s="26"/>
      <c r="LHC268" s="81"/>
      <c r="LHD268" s="81"/>
      <c r="LHE268" s="26"/>
      <c r="LHF268" s="91"/>
      <c r="LHG268" s="91"/>
      <c r="LHH268" s="79"/>
      <c r="LHI268" s="80"/>
      <c r="LHJ268" s="91"/>
      <c r="LHK268" s="26"/>
      <c r="LHL268" s="26"/>
      <c r="LHM268" s="81"/>
      <c r="LHN268" s="81"/>
      <c r="LHO268" s="26"/>
      <c r="LHP268" s="91"/>
      <c r="LHQ268" s="91"/>
      <c r="LHR268" s="79"/>
      <c r="LHS268" s="80"/>
      <c r="LHT268" s="91"/>
      <c r="LHU268" s="26"/>
      <c r="LHV268" s="26"/>
      <c r="LHW268" s="81"/>
      <c r="LHX268" s="81"/>
      <c r="LHY268" s="26"/>
      <c r="LHZ268" s="91"/>
      <c r="LIA268" s="91"/>
      <c r="LIB268" s="79"/>
      <c r="LIC268" s="80"/>
      <c r="LID268" s="91"/>
      <c r="LIE268" s="26"/>
      <c r="LIF268" s="26"/>
      <c r="LIG268" s="81"/>
      <c r="LIH268" s="81"/>
      <c r="LII268" s="26"/>
      <c r="LIJ268" s="91"/>
      <c r="LIK268" s="91"/>
      <c r="LIL268" s="79"/>
      <c r="LIM268" s="80"/>
      <c r="LIN268" s="91"/>
      <c r="LIO268" s="26"/>
      <c r="LIP268" s="26"/>
      <c r="LIQ268" s="81"/>
      <c r="LIR268" s="81"/>
      <c r="LIS268" s="26"/>
      <c r="LIT268" s="91"/>
      <c r="LIU268" s="91"/>
      <c r="LIV268" s="79"/>
      <c r="LIW268" s="80"/>
      <c r="LIX268" s="91"/>
      <c r="LIY268" s="26"/>
      <c r="LIZ268" s="26"/>
      <c r="LJA268" s="81"/>
      <c r="LJB268" s="81"/>
      <c r="LJC268" s="26"/>
      <c r="LJD268" s="91"/>
      <c r="LJE268" s="91"/>
      <c r="LJF268" s="79"/>
      <c r="LJG268" s="80"/>
      <c r="LJH268" s="91"/>
      <c r="LJI268" s="26"/>
      <c r="LJJ268" s="26"/>
      <c r="LJK268" s="81"/>
      <c r="LJL268" s="81"/>
      <c r="LJM268" s="26"/>
      <c r="LJN268" s="91"/>
      <c r="LJO268" s="91"/>
      <c r="LJP268" s="79"/>
      <c r="LJQ268" s="80"/>
      <c r="LJR268" s="91"/>
      <c r="LJS268" s="26"/>
      <c r="LJT268" s="26"/>
      <c r="LJU268" s="81"/>
      <c r="LJV268" s="81"/>
      <c r="LJW268" s="26"/>
      <c r="LJX268" s="91"/>
      <c r="LJY268" s="91"/>
      <c r="LJZ268" s="79"/>
      <c r="LKA268" s="80"/>
      <c r="LKB268" s="91"/>
      <c r="LKC268" s="26"/>
      <c r="LKD268" s="26"/>
      <c r="LKE268" s="81"/>
      <c r="LKF268" s="81"/>
      <c r="LKG268" s="26"/>
      <c r="LKH268" s="91"/>
      <c r="LKI268" s="91"/>
      <c r="LKJ268" s="79"/>
      <c r="LKK268" s="80"/>
      <c r="LKL268" s="91"/>
      <c r="LKM268" s="26"/>
      <c r="LKN268" s="26"/>
      <c r="LKO268" s="81"/>
      <c r="LKP268" s="81"/>
      <c r="LKQ268" s="26"/>
      <c r="LKR268" s="91"/>
      <c r="LKS268" s="91"/>
      <c r="LKT268" s="79"/>
      <c r="LKU268" s="80"/>
      <c r="LKV268" s="91"/>
      <c r="LKW268" s="26"/>
      <c r="LKX268" s="26"/>
      <c r="LKY268" s="81"/>
      <c r="LKZ268" s="81"/>
      <c r="LLA268" s="26"/>
      <c r="LLB268" s="91"/>
      <c r="LLC268" s="91"/>
      <c r="LLD268" s="79"/>
      <c r="LLE268" s="80"/>
      <c r="LLF268" s="91"/>
      <c r="LLG268" s="26"/>
      <c r="LLH268" s="26"/>
      <c r="LLI268" s="81"/>
      <c r="LLJ268" s="81"/>
      <c r="LLK268" s="26"/>
      <c r="LLL268" s="91"/>
      <c r="LLM268" s="91"/>
      <c r="LLN268" s="79"/>
      <c r="LLO268" s="80"/>
      <c r="LLP268" s="91"/>
      <c r="LLQ268" s="26"/>
      <c r="LLR268" s="26"/>
      <c r="LLS268" s="81"/>
      <c r="LLT268" s="81"/>
      <c r="LLU268" s="26"/>
      <c r="LLV268" s="91"/>
      <c r="LLW268" s="91"/>
      <c r="LLX268" s="79"/>
      <c r="LLY268" s="80"/>
      <c r="LLZ268" s="91"/>
      <c r="LMA268" s="26"/>
      <c r="LMB268" s="26"/>
      <c r="LMC268" s="81"/>
      <c r="LMD268" s="81"/>
      <c r="LME268" s="26"/>
      <c r="LMF268" s="91"/>
      <c r="LMG268" s="91"/>
      <c r="LMH268" s="79"/>
      <c r="LMI268" s="80"/>
      <c r="LMJ268" s="91"/>
      <c r="LMK268" s="26"/>
      <c r="LML268" s="26"/>
      <c r="LMM268" s="81"/>
      <c r="LMN268" s="81"/>
      <c r="LMO268" s="26"/>
      <c r="LMP268" s="91"/>
      <c r="LMQ268" s="91"/>
      <c r="LMR268" s="79"/>
      <c r="LMS268" s="80"/>
      <c r="LMT268" s="91"/>
      <c r="LMU268" s="26"/>
      <c r="LMV268" s="26"/>
      <c r="LMW268" s="81"/>
      <c r="LMX268" s="81"/>
      <c r="LMY268" s="26"/>
      <c r="LMZ268" s="91"/>
      <c r="LNA268" s="91"/>
      <c r="LNB268" s="79"/>
      <c r="LNC268" s="80"/>
      <c r="LND268" s="91"/>
      <c r="LNE268" s="26"/>
      <c r="LNF268" s="26"/>
      <c r="LNG268" s="81"/>
      <c r="LNH268" s="81"/>
      <c r="LNI268" s="26"/>
      <c r="LNJ268" s="91"/>
      <c r="LNK268" s="91"/>
      <c r="LNL268" s="79"/>
      <c r="LNM268" s="80"/>
      <c r="LNN268" s="91"/>
      <c r="LNO268" s="26"/>
      <c r="LNP268" s="26"/>
      <c r="LNQ268" s="81"/>
      <c r="LNR268" s="81"/>
      <c r="LNS268" s="26"/>
      <c r="LNT268" s="91"/>
      <c r="LNU268" s="91"/>
      <c r="LNV268" s="79"/>
      <c r="LNW268" s="80"/>
      <c r="LNX268" s="91"/>
      <c r="LNY268" s="26"/>
      <c r="LNZ268" s="26"/>
      <c r="LOA268" s="81"/>
      <c r="LOB268" s="81"/>
      <c r="LOC268" s="26"/>
      <c r="LOD268" s="91"/>
      <c r="LOE268" s="91"/>
      <c r="LOF268" s="79"/>
      <c r="LOG268" s="80"/>
      <c r="LOH268" s="91"/>
      <c r="LOI268" s="26"/>
      <c r="LOJ268" s="26"/>
      <c r="LOK268" s="81"/>
      <c r="LOL268" s="81"/>
      <c r="LOM268" s="26"/>
      <c r="LON268" s="91"/>
      <c r="LOO268" s="91"/>
      <c r="LOP268" s="79"/>
      <c r="LOQ268" s="80"/>
      <c r="LOR268" s="91"/>
      <c r="LOS268" s="26"/>
      <c r="LOT268" s="26"/>
      <c r="LOU268" s="81"/>
      <c r="LOV268" s="81"/>
      <c r="LOW268" s="26"/>
      <c r="LOX268" s="91"/>
      <c r="LOY268" s="91"/>
      <c r="LOZ268" s="79"/>
      <c r="LPA268" s="80"/>
      <c r="LPB268" s="91"/>
      <c r="LPC268" s="26"/>
      <c r="LPD268" s="26"/>
      <c r="LPE268" s="81"/>
      <c r="LPF268" s="81"/>
      <c r="LPG268" s="26"/>
      <c r="LPH268" s="91"/>
      <c r="LPI268" s="91"/>
      <c r="LPJ268" s="79"/>
      <c r="LPK268" s="80"/>
      <c r="LPL268" s="91"/>
      <c r="LPM268" s="26"/>
      <c r="LPN268" s="26"/>
      <c r="LPO268" s="81"/>
      <c r="LPP268" s="81"/>
      <c r="LPQ268" s="26"/>
      <c r="LPR268" s="91"/>
      <c r="LPS268" s="91"/>
      <c r="LPT268" s="79"/>
      <c r="LPU268" s="80"/>
      <c r="LPV268" s="91"/>
      <c r="LPW268" s="26"/>
      <c r="LPX268" s="26"/>
      <c r="LPY268" s="81"/>
      <c r="LPZ268" s="81"/>
      <c r="LQA268" s="26"/>
      <c r="LQB268" s="91"/>
      <c r="LQC268" s="91"/>
      <c r="LQD268" s="79"/>
      <c r="LQE268" s="80"/>
      <c r="LQF268" s="91"/>
      <c r="LQG268" s="26"/>
      <c r="LQH268" s="26"/>
      <c r="LQI268" s="81"/>
      <c r="LQJ268" s="81"/>
      <c r="LQK268" s="26"/>
      <c r="LQL268" s="91"/>
      <c r="LQM268" s="91"/>
      <c r="LQN268" s="79"/>
      <c r="LQO268" s="80"/>
      <c r="LQP268" s="91"/>
      <c r="LQQ268" s="26"/>
      <c r="LQR268" s="26"/>
      <c r="LQS268" s="81"/>
      <c r="LQT268" s="81"/>
      <c r="LQU268" s="26"/>
      <c r="LQV268" s="91"/>
      <c r="LQW268" s="91"/>
      <c r="LQX268" s="79"/>
      <c r="LQY268" s="80"/>
      <c r="LQZ268" s="91"/>
      <c r="LRA268" s="26"/>
      <c r="LRB268" s="26"/>
      <c r="LRC268" s="81"/>
      <c r="LRD268" s="81"/>
      <c r="LRE268" s="26"/>
      <c r="LRF268" s="91"/>
      <c r="LRG268" s="91"/>
      <c r="LRH268" s="79"/>
      <c r="LRI268" s="80"/>
      <c r="LRJ268" s="91"/>
      <c r="LRK268" s="26"/>
      <c r="LRL268" s="26"/>
      <c r="LRM268" s="81"/>
      <c r="LRN268" s="81"/>
      <c r="LRO268" s="26"/>
      <c r="LRP268" s="91"/>
      <c r="LRQ268" s="91"/>
      <c r="LRR268" s="79"/>
      <c r="LRS268" s="80"/>
      <c r="LRT268" s="91"/>
      <c r="LRU268" s="26"/>
      <c r="LRV268" s="26"/>
      <c r="LRW268" s="81"/>
      <c r="LRX268" s="81"/>
      <c r="LRY268" s="26"/>
      <c r="LRZ268" s="91"/>
      <c r="LSA268" s="91"/>
      <c r="LSB268" s="79"/>
      <c r="LSC268" s="80"/>
      <c r="LSD268" s="91"/>
      <c r="LSE268" s="26"/>
      <c r="LSF268" s="26"/>
      <c r="LSG268" s="81"/>
      <c r="LSH268" s="81"/>
      <c r="LSI268" s="26"/>
      <c r="LSJ268" s="91"/>
      <c r="LSK268" s="91"/>
      <c r="LSL268" s="79"/>
      <c r="LSM268" s="80"/>
      <c r="LSN268" s="91"/>
      <c r="LSO268" s="26"/>
      <c r="LSP268" s="26"/>
      <c r="LSQ268" s="81"/>
      <c r="LSR268" s="81"/>
      <c r="LSS268" s="26"/>
      <c r="LST268" s="91"/>
      <c r="LSU268" s="91"/>
      <c r="LSV268" s="79"/>
      <c r="LSW268" s="80"/>
      <c r="LSX268" s="91"/>
      <c r="LSY268" s="26"/>
      <c r="LSZ268" s="26"/>
      <c r="LTA268" s="81"/>
      <c r="LTB268" s="81"/>
      <c r="LTC268" s="26"/>
      <c r="LTD268" s="91"/>
      <c r="LTE268" s="91"/>
      <c r="LTF268" s="79"/>
      <c r="LTG268" s="80"/>
      <c r="LTH268" s="91"/>
      <c r="LTI268" s="26"/>
      <c r="LTJ268" s="26"/>
      <c r="LTK268" s="81"/>
      <c r="LTL268" s="81"/>
      <c r="LTM268" s="26"/>
      <c r="LTN268" s="91"/>
      <c r="LTO268" s="91"/>
      <c r="LTP268" s="79"/>
      <c r="LTQ268" s="80"/>
      <c r="LTR268" s="91"/>
      <c r="LTS268" s="26"/>
      <c r="LTT268" s="26"/>
      <c r="LTU268" s="81"/>
      <c r="LTV268" s="81"/>
      <c r="LTW268" s="26"/>
      <c r="LTX268" s="91"/>
      <c r="LTY268" s="91"/>
      <c r="LTZ268" s="79"/>
      <c r="LUA268" s="80"/>
      <c r="LUB268" s="91"/>
      <c r="LUC268" s="26"/>
      <c r="LUD268" s="26"/>
      <c r="LUE268" s="81"/>
      <c r="LUF268" s="81"/>
      <c r="LUG268" s="26"/>
      <c r="LUH268" s="91"/>
      <c r="LUI268" s="91"/>
      <c r="LUJ268" s="79"/>
      <c r="LUK268" s="80"/>
      <c r="LUL268" s="91"/>
      <c r="LUM268" s="26"/>
      <c r="LUN268" s="26"/>
      <c r="LUO268" s="81"/>
      <c r="LUP268" s="81"/>
      <c r="LUQ268" s="26"/>
      <c r="LUR268" s="91"/>
      <c r="LUS268" s="91"/>
      <c r="LUT268" s="79"/>
      <c r="LUU268" s="80"/>
      <c r="LUV268" s="91"/>
      <c r="LUW268" s="26"/>
      <c r="LUX268" s="26"/>
      <c r="LUY268" s="81"/>
      <c r="LUZ268" s="81"/>
      <c r="LVA268" s="26"/>
      <c r="LVB268" s="91"/>
      <c r="LVC268" s="91"/>
      <c r="LVD268" s="79"/>
      <c r="LVE268" s="80"/>
      <c r="LVF268" s="91"/>
      <c r="LVG268" s="26"/>
      <c r="LVH268" s="26"/>
      <c r="LVI268" s="81"/>
      <c r="LVJ268" s="81"/>
      <c r="LVK268" s="26"/>
      <c r="LVL268" s="91"/>
      <c r="LVM268" s="91"/>
      <c r="LVN268" s="79"/>
      <c r="LVO268" s="80"/>
      <c r="LVP268" s="91"/>
      <c r="LVQ268" s="26"/>
      <c r="LVR268" s="26"/>
      <c r="LVS268" s="81"/>
      <c r="LVT268" s="81"/>
      <c r="LVU268" s="26"/>
      <c r="LVV268" s="91"/>
      <c r="LVW268" s="91"/>
      <c r="LVX268" s="79"/>
      <c r="LVY268" s="80"/>
      <c r="LVZ268" s="91"/>
      <c r="LWA268" s="26"/>
      <c r="LWB268" s="26"/>
      <c r="LWC268" s="81"/>
      <c r="LWD268" s="81"/>
      <c r="LWE268" s="26"/>
      <c r="LWF268" s="91"/>
      <c r="LWG268" s="91"/>
      <c r="LWH268" s="79"/>
      <c r="LWI268" s="80"/>
      <c r="LWJ268" s="91"/>
      <c r="LWK268" s="26"/>
      <c r="LWL268" s="26"/>
      <c r="LWM268" s="81"/>
      <c r="LWN268" s="81"/>
      <c r="LWO268" s="26"/>
      <c r="LWP268" s="91"/>
      <c r="LWQ268" s="91"/>
      <c r="LWR268" s="79"/>
      <c r="LWS268" s="80"/>
      <c r="LWT268" s="91"/>
      <c r="LWU268" s="26"/>
      <c r="LWV268" s="26"/>
      <c r="LWW268" s="81"/>
      <c r="LWX268" s="81"/>
      <c r="LWY268" s="26"/>
      <c r="LWZ268" s="91"/>
      <c r="LXA268" s="91"/>
      <c r="LXB268" s="79"/>
      <c r="LXC268" s="80"/>
      <c r="LXD268" s="91"/>
      <c r="LXE268" s="26"/>
      <c r="LXF268" s="26"/>
      <c r="LXG268" s="81"/>
      <c r="LXH268" s="81"/>
      <c r="LXI268" s="26"/>
      <c r="LXJ268" s="91"/>
      <c r="LXK268" s="91"/>
      <c r="LXL268" s="79"/>
      <c r="LXM268" s="80"/>
      <c r="LXN268" s="91"/>
      <c r="LXO268" s="26"/>
      <c r="LXP268" s="26"/>
      <c r="LXQ268" s="81"/>
      <c r="LXR268" s="81"/>
      <c r="LXS268" s="26"/>
      <c r="LXT268" s="91"/>
      <c r="LXU268" s="91"/>
      <c r="LXV268" s="79"/>
      <c r="LXW268" s="80"/>
      <c r="LXX268" s="91"/>
      <c r="LXY268" s="26"/>
      <c r="LXZ268" s="26"/>
      <c r="LYA268" s="81"/>
      <c r="LYB268" s="81"/>
      <c r="LYC268" s="26"/>
      <c r="LYD268" s="91"/>
      <c r="LYE268" s="91"/>
      <c r="LYF268" s="79"/>
      <c r="LYG268" s="80"/>
      <c r="LYH268" s="91"/>
      <c r="LYI268" s="26"/>
      <c r="LYJ268" s="26"/>
      <c r="LYK268" s="81"/>
      <c r="LYL268" s="81"/>
      <c r="LYM268" s="26"/>
      <c r="LYN268" s="91"/>
      <c r="LYO268" s="91"/>
      <c r="LYP268" s="79"/>
      <c r="LYQ268" s="80"/>
      <c r="LYR268" s="91"/>
      <c r="LYS268" s="26"/>
      <c r="LYT268" s="26"/>
      <c r="LYU268" s="81"/>
      <c r="LYV268" s="81"/>
      <c r="LYW268" s="26"/>
      <c r="LYX268" s="91"/>
      <c r="LYY268" s="91"/>
      <c r="LYZ268" s="79"/>
      <c r="LZA268" s="80"/>
      <c r="LZB268" s="91"/>
      <c r="LZC268" s="26"/>
      <c r="LZD268" s="26"/>
      <c r="LZE268" s="81"/>
      <c r="LZF268" s="81"/>
      <c r="LZG268" s="26"/>
      <c r="LZH268" s="91"/>
      <c r="LZI268" s="91"/>
      <c r="LZJ268" s="79"/>
      <c r="LZK268" s="80"/>
      <c r="LZL268" s="91"/>
      <c r="LZM268" s="26"/>
      <c r="LZN268" s="26"/>
      <c r="LZO268" s="81"/>
      <c r="LZP268" s="81"/>
      <c r="LZQ268" s="26"/>
      <c r="LZR268" s="91"/>
      <c r="LZS268" s="91"/>
      <c r="LZT268" s="79"/>
      <c r="LZU268" s="80"/>
      <c r="LZV268" s="91"/>
      <c r="LZW268" s="26"/>
      <c r="LZX268" s="26"/>
      <c r="LZY268" s="81"/>
      <c r="LZZ268" s="81"/>
      <c r="MAA268" s="26"/>
      <c r="MAB268" s="91"/>
      <c r="MAC268" s="91"/>
      <c r="MAD268" s="79"/>
      <c r="MAE268" s="80"/>
      <c r="MAF268" s="91"/>
      <c r="MAG268" s="26"/>
      <c r="MAH268" s="26"/>
      <c r="MAI268" s="81"/>
      <c r="MAJ268" s="81"/>
      <c r="MAK268" s="26"/>
      <c r="MAL268" s="91"/>
      <c r="MAM268" s="91"/>
      <c r="MAN268" s="79"/>
      <c r="MAO268" s="80"/>
      <c r="MAP268" s="91"/>
      <c r="MAQ268" s="26"/>
      <c r="MAR268" s="26"/>
      <c r="MAS268" s="81"/>
      <c r="MAT268" s="81"/>
      <c r="MAU268" s="26"/>
      <c r="MAV268" s="91"/>
      <c r="MAW268" s="91"/>
      <c r="MAX268" s="79"/>
      <c r="MAY268" s="80"/>
      <c r="MAZ268" s="91"/>
      <c r="MBA268" s="26"/>
      <c r="MBB268" s="26"/>
      <c r="MBC268" s="81"/>
      <c r="MBD268" s="81"/>
      <c r="MBE268" s="26"/>
      <c r="MBF268" s="91"/>
      <c r="MBG268" s="91"/>
      <c r="MBH268" s="79"/>
      <c r="MBI268" s="80"/>
      <c r="MBJ268" s="91"/>
      <c r="MBK268" s="26"/>
      <c r="MBL268" s="26"/>
      <c r="MBM268" s="81"/>
      <c r="MBN268" s="81"/>
      <c r="MBO268" s="26"/>
      <c r="MBP268" s="91"/>
      <c r="MBQ268" s="91"/>
      <c r="MBR268" s="79"/>
      <c r="MBS268" s="80"/>
      <c r="MBT268" s="91"/>
      <c r="MBU268" s="26"/>
      <c r="MBV268" s="26"/>
      <c r="MBW268" s="81"/>
      <c r="MBX268" s="81"/>
      <c r="MBY268" s="26"/>
      <c r="MBZ268" s="91"/>
      <c r="MCA268" s="91"/>
      <c r="MCB268" s="79"/>
      <c r="MCC268" s="80"/>
      <c r="MCD268" s="91"/>
      <c r="MCE268" s="26"/>
      <c r="MCF268" s="26"/>
      <c r="MCG268" s="81"/>
      <c r="MCH268" s="81"/>
      <c r="MCI268" s="26"/>
      <c r="MCJ268" s="91"/>
      <c r="MCK268" s="91"/>
      <c r="MCL268" s="79"/>
      <c r="MCM268" s="80"/>
      <c r="MCN268" s="91"/>
      <c r="MCO268" s="26"/>
      <c r="MCP268" s="26"/>
      <c r="MCQ268" s="81"/>
      <c r="MCR268" s="81"/>
      <c r="MCS268" s="26"/>
      <c r="MCT268" s="91"/>
      <c r="MCU268" s="91"/>
      <c r="MCV268" s="79"/>
      <c r="MCW268" s="80"/>
      <c r="MCX268" s="91"/>
      <c r="MCY268" s="26"/>
      <c r="MCZ268" s="26"/>
      <c r="MDA268" s="81"/>
      <c r="MDB268" s="81"/>
      <c r="MDC268" s="26"/>
      <c r="MDD268" s="91"/>
      <c r="MDE268" s="91"/>
      <c r="MDF268" s="79"/>
      <c r="MDG268" s="80"/>
      <c r="MDH268" s="91"/>
      <c r="MDI268" s="26"/>
      <c r="MDJ268" s="26"/>
      <c r="MDK268" s="81"/>
      <c r="MDL268" s="81"/>
      <c r="MDM268" s="26"/>
      <c r="MDN268" s="91"/>
      <c r="MDO268" s="91"/>
      <c r="MDP268" s="79"/>
      <c r="MDQ268" s="80"/>
      <c r="MDR268" s="91"/>
      <c r="MDS268" s="26"/>
      <c r="MDT268" s="26"/>
      <c r="MDU268" s="81"/>
      <c r="MDV268" s="81"/>
      <c r="MDW268" s="26"/>
      <c r="MDX268" s="91"/>
      <c r="MDY268" s="91"/>
      <c r="MDZ268" s="79"/>
      <c r="MEA268" s="80"/>
      <c r="MEB268" s="91"/>
      <c r="MEC268" s="26"/>
      <c r="MED268" s="26"/>
      <c r="MEE268" s="81"/>
      <c r="MEF268" s="81"/>
      <c r="MEG268" s="26"/>
      <c r="MEH268" s="91"/>
      <c r="MEI268" s="91"/>
      <c r="MEJ268" s="79"/>
      <c r="MEK268" s="80"/>
      <c r="MEL268" s="91"/>
      <c r="MEM268" s="26"/>
      <c r="MEN268" s="26"/>
      <c r="MEO268" s="81"/>
      <c r="MEP268" s="81"/>
      <c r="MEQ268" s="26"/>
      <c r="MER268" s="91"/>
      <c r="MES268" s="91"/>
      <c r="MET268" s="79"/>
      <c r="MEU268" s="80"/>
      <c r="MEV268" s="91"/>
      <c r="MEW268" s="26"/>
      <c r="MEX268" s="26"/>
      <c r="MEY268" s="81"/>
      <c r="MEZ268" s="81"/>
      <c r="MFA268" s="26"/>
      <c r="MFB268" s="91"/>
      <c r="MFC268" s="91"/>
      <c r="MFD268" s="79"/>
      <c r="MFE268" s="80"/>
      <c r="MFF268" s="91"/>
      <c r="MFG268" s="26"/>
      <c r="MFH268" s="26"/>
      <c r="MFI268" s="81"/>
      <c r="MFJ268" s="81"/>
      <c r="MFK268" s="26"/>
      <c r="MFL268" s="91"/>
      <c r="MFM268" s="91"/>
      <c r="MFN268" s="79"/>
      <c r="MFO268" s="80"/>
      <c r="MFP268" s="91"/>
      <c r="MFQ268" s="26"/>
      <c r="MFR268" s="26"/>
      <c r="MFS268" s="81"/>
      <c r="MFT268" s="81"/>
      <c r="MFU268" s="26"/>
      <c r="MFV268" s="91"/>
      <c r="MFW268" s="91"/>
      <c r="MFX268" s="79"/>
      <c r="MFY268" s="80"/>
      <c r="MFZ268" s="91"/>
      <c r="MGA268" s="26"/>
      <c r="MGB268" s="26"/>
      <c r="MGC268" s="81"/>
      <c r="MGD268" s="81"/>
      <c r="MGE268" s="26"/>
      <c r="MGF268" s="91"/>
      <c r="MGG268" s="91"/>
      <c r="MGH268" s="79"/>
      <c r="MGI268" s="80"/>
      <c r="MGJ268" s="91"/>
      <c r="MGK268" s="26"/>
      <c r="MGL268" s="26"/>
      <c r="MGM268" s="81"/>
      <c r="MGN268" s="81"/>
      <c r="MGO268" s="26"/>
      <c r="MGP268" s="91"/>
      <c r="MGQ268" s="91"/>
      <c r="MGR268" s="79"/>
      <c r="MGS268" s="80"/>
      <c r="MGT268" s="91"/>
      <c r="MGU268" s="26"/>
      <c r="MGV268" s="26"/>
      <c r="MGW268" s="81"/>
      <c r="MGX268" s="81"/>
      <c r="MGY268" s="26"/>
      <c r="MGZ268" s="91"/>
      <c r="MHA268" s="91"/>
      <c r="MHB268" s="79"/>
      <c r="MHC268" s="80"/>
      <c r="MHD268" s="91"/>
      <c r="MHE268" s="26"/>
      <c r="MHF268" s="26"/>
      <c r="MHG268" s="81"/>
      <c r="MHH268" s="81"/>
      <c r="MHI268" s="26"/>
      <c r="MHJ268" s="91"/>
      <c r="MHK268" s="91"/>
      <c r="MHL268" s="79"/>
      <c r="MHM268" s="80"/>
      <c r="MHN268" s="91"/>
      <c r="MHO268" s="26"/>
      <c r="MHP268" s="26"/>
      <c r="MHQ268" s="81"/>
      <c r="MHR268" s="81"/>
      <c r="MHS268" s="26"/>
      <c r="MHT268" s="91"/>
      <c r="MHU268" s="91"/>
      <c r="MHV268" s="79"/>
      <c r="MHW268" s="80"/>
      <c r="MHX268" s="91"/>
      <c r="MHY268" s="26"/>
      <c r="MHZ268" s="26"/>
      <c r="MIA268" s="81"/>
      <c r="MIB268" s="81"/>
      <c r="MIC268" s="26"/>
      <c r="MID268" s="91"/>
      <c r="MIE268" s="91"/>
      <c r="MIF268" s="79"/>
      <c r="MIG268" s="80"/>
      <c r="MIH268" s="91"/>
      <c r="MII268" s="26"/>
      <c r="MIJ268" s="26"/>
      <c r="MIK268" s="81"/>
      <c r="MIL268" s="81"/>
      <c r="MIM268" s="26"/>
      <c r="MIN268" s="91"/>
      <c r="MIO268" s="91"/>
      <c r="MIP268" s="79"/>
      <c r="MIQ268" s="80"/>
      <c r="MIR268" s="91"/>
      <c r="MIS268" s="26"/>
      <c r="MIT268" s="26"/>
      <c r="MIU268" s="81"/>
      <c r="MIV268" s="81"/>
      <c r="MIW268" s="26"/>
      <c r="MIX268" s="91"/>
      <c r="MIY268" s="91"/>
      <c r="MIZ268" s="79"/>
      <c r="MJA268" s="80"/>
      <c r="MJB268" s="91"/>
      <c r="MJC268" s="26"/>
      <c r="MJD268" s="26"/>
      <c r="MJE268" s="81"/>
      <c r="MJF268" s="81"/>
      <c r="MJG268" s="26"/>
      <c r="MJH268" s="91"/>
      <c r="MJI268" s="91"/>
      <c r="MJJ268" s="79"/>
      <c r="MJK268" s="80"/>
      <c r="MJL268" s="91"/>
      <c r="MJM268" s="26"/>
      <c r="MJN268" s="26"/>
      <c r="MJO268" s="81"/>
      <c r="MJP268" s="81"/>
      <c r="MJQ268" s="26"/>
      <c r="MJR268" s="91"/>
      <c r="MJS268" s="91"/>
      <c r="MJT268" s="79"/>
      <c r="MJU268" s="80"/>
      <c r="MJV268" s="91"/>
      <c r="MJW268" s="26"/>
      <c r="MJX268" s="26"/>
      <c r="MJY268" s="81"/>
      <c r="MJZ268" s="81"/>
      <c r="MKA268" s="26"/>
      <c r="MKB268" s="91"/>
      <c r="MKC268" s="91"/>
      <c r="MKD268" s="79"/>
      <c r="MKE268" s="80"/>
      <c r="MKF268" s="91"/>
      <c r="MKG268" s="26"/>
      <c r="MKH268" s="26"/>
      <c r="MKI268" s="81"/>
      <c r="MKJ268" s="81"/>
      <c r="MKK268" s="26"/>
      <c r="MKL268" s="91"/>
      <c r="MKM268" s="91"/>
      <c r="MKN268" s="79"/>
      <c r="MKO268" s="80"/>
      <c r="MKP268" s="91"/>
      <c r="MKQ268" s="26"/>
      <c r="MKR268" s="26"/>
      <c r="MKS268" s="81"/>
      <c r="MKT268" s="81"/>
      <c r="MKU268" s="26"/>
      <c r="MKV268" s="91"/>
      <c r="MKW268" s="91"/>
      <c r="MKX268" s="79"/>
      <c r="MKY268" s="80"/>
      <c r="MKZ268" s="91"/>
      <c r="MLA268" s="26"/>
      <c r="MLB268" s="26"/>
      <c r="MLC268" s="81"/>
      <c r="MLD268" s="81"/>
      <c r="MLE268" s="26"/>
      <c r="MLF268" s="91"/>
      <c r="MLG268" s="91"/>
      <c r="MLH268" s="79"/>
      <c r="MLI268" s="80"/>
      <c r="MLJ268" s="91"/>
      <c r="MLK268" s="26"/>
      <c r="MLL268" s="26"/>
      <c r="MLM268" s="81"/>
      <c r="MLN268" s="81"/>
      <c r="MLO268" s="26"/>
      <c r="MLP268" s="91"/>
      <c r="MLQ268" s="91"/>
      <c r="MLR268" s="79"/>
      <c r="MLS268" s="80"/>
      <c r="MLT268" s="91"/>
      <c r="MLU268" s="26"/>
      <c r="MLV268" s="26"/>
      <c r="MLW268" s="81"/>
      <c r="MLX268" s="81"/>
      <c r="MLY268" s="26"/>
      <c r="MLZ268" s="91"/>
      <c r="MMA268" s="91"/>
      <c r="MMB268" s="79"/>
      <c r="MMC268" s="80"/>
      <c r="MMD268" s="91"/>
      <c r="MME268" s="26"/>
      <c r="MMF268" s="26"/>
      <c r="MMG268" s="81"/>
      <c r="MMH268" s="81"/>
      <c r="MMI268" s="26"/>
      <c r="MMJ268" s="91"/>
      <c r="MMK268" s="91"/>
      <c r="MML268" s="79"/>
      <c r="MMM268" s="80"/>
      <c r="MMN268" s="91"/>
      <c r="MMO268" s="26"/>
      <c r="MMP268" s="26"/>
      <c r="MMQ268" s="81"/>
      <c r="MMR268" s="81"/>
      <c r="MMS268" s="26"/>
      <c r="MMT268" s="91"/>
      <c r="MMU268" s="91"/>
      <c r="MMV268" s="79"/>
      <c r="MMW268" s="80"/>
      <c r="MMX268" s="91"/>
      <c r="MMY268" s="26"/>
      <c r="MMZ268" s="26"/>
      <c r="MNA268" s="81"/>
      <c r="MNB268" s="81"/>
      <c r="MNC268" s="26"/>
      <c r="MND268" s="91"/>
      <c r="MNE268" s="91"/>
      <c r="MNF268" s="79"/>
      <c r="MNG268" s="80"/>
      <c r="MNH268" s="91"/>
      <c r="MNI268" s="26"/>
      <c r="MNJ268" s="26"/>
      <c r="MNK268" s="81"/>
      <c r="MNL268" s="81"/>
      <c r="MNM268" s="26"/>
      <c r="MNN268" s="91"/>
      <c r="MNO268" s="91"/>
      <c r="MNP268" s="79"/>
      <c r="MNQ268" s="80"/>
      <c r="MNR268" s="91"/>
      <c r="MNS268" s="26"/>
      <c r="MNT268" s="26"/>
      <c r="MNU268" s="81"/>
      <c r="MNV268" s="81"/>
      <c r="MNW268" s="26"/>
      <c r="MNX268" s="91"/>
      <c r="MNY268" s="91"/>
      <c r="MNZ268" s="79"/>
      <c r="MOA268" s="80"/>
      <c r="MOB268" s="91"/>
      <c r="MOC268" s="26"/>
      <c r="MOD268" s="26"/>
      <c r="MOE268" s="81"/>
      <c r="MOF268" s="81"/>
      <c r="MOG268" s="26"/>
      <c r="MOH268" s="91"/>
      <c r="MOI268" s="91"/>
      <c r="MOJ268" s="79"/>
      <c r="MOK268" s="80"/>
      <c r="MOL268" s="91"/>
      <c r="MOM268" s="26"/>
      <c r="MON268" s="26"/>
      <c r="MOO268" s="81"/>
      <c r="MOP268" s="81"/>
      <c r="MOQ268" s="26"/>
      <c r="MOR268" s="91"/>
      <c r="MOS268" s="91"/>
      <c r="MOT268" s="79"/>
      <c r="MOU268" s="80"/>
      <c r="MOV268" s="91"/>
      <c r="MOW268" s="26"/>
      <c r="MOX268" s="26"/>
      <c r="MOY268" s="81"/>
      <c r="MOZ268" s="81"/>
      <c r="MPA268" s="26"/>
      <c r="MPB268" s="91"/>
      <c r="MPC268" s="91"/>
      <c r="MPD268" s="79"/>
      <c r="MPE268" s="80"/>
      <c r="MPF268" s="91"/>
      <c r="MPG268" s="26"/>
      <c r="MPH268" s="26"/>
      <c r="MPI268" s="81"/>
      <c r="MPJ268" s="81"/>
      <c r="MPK268" s="26"/>
      <c r="MPL268" s="91"/>
      <c r="MPM268" s="91"/>
      <c r="MPN268" s="79"/>
      <c r="MPO268" s="80"/>
      <c r="MPP268" s="91"/>
      <c r="MPQ268" s="26"/>
      <c r="MPR268" s="26"/>
      <c r="MPS268" s="81"/>
      <c r="MPT268" s="81"/>
      <c r="MPU268" s="26"/>
      <c r="MPV268" s="91"/>
      <c r="MPW268" s="91"/>
      <c r="MPX268" s="79"/>
      <c r="MPY268" s="80"/>
      <c r="MPZ268" s="91"/>
      <c r="MQA268" s="26"/>
      <c r="MQB268" s="26"/>
      <c r="MQC268" s="81"/>
      <c r="MQD268" s="81"/>
      <c r="MQE268" s="26"/>
      <c r="MQF268" s="91"/>
      <c r="MQG268" s="91"/>
      <c r="MQH268" s="79"/>
      <c r="MQI268" s="80"/>
      <c r="MQJ268" s="91"/>
      <c r="MQK268" s="26"/>
      <c r="MQL268" s="26"/>
      <c r="MQM268" s="81"/>
      <c r="MQN268" s="81"/>
      <c r="MQO268" s="26"/>
      <c r="MQP268" s="91"/>
      <c r="MQQ268" s="91"/>
      <c r="MQR268" s="79"/>
      <c r="MQS268" s="80"/>
      <c r="MQT268" s="91"/>
      <c r="MQU268" s="26"/>
      <c r="MQV268" s="26"/>
      <c r="MQW268" s="81"/>
      <c r="MQX268" s="81"/>
      <c r="MQY268" s="26"/>
      <c r="MQZ268" s="91"/>
      <c r="MRA268" s="91"/>
      <c r="MRB268" s="79"/>
      <c r="MRC268" s="80"/>
      <c r="MRD268" s="91"/>
      <c r="MRE268" s="26"/>
      <c r="MRF268" s="26"/>
      <c r="MRG268" s="81"/>
      <c r="MRH268" s="81"/>
      <c r="MRI268" s="26"/>
      <c r="MRJ268" s="91"/>
      <c r="MRK268" s="91"/>
      <c r="MRL268" s="79"/>
      <c r="MRM268" s="80"/>
      <c r="MRN268" s="91"/>
      <c r="MRO268" s="26"/>
      <c r="MRP268" s="26"/>
      <c r="MRQ268" s="81"/>
      <c r="MRR268" s="81"/>
      <c r="MRS268" s="26"/>
      <c r="MRT268" s="91"/>
      <c r="MRU268" s="91"/>
      <c r="MRV268" s="79"/>
      <c r="MRW268" s="80"/>
      <c r="MRX268" s="91"/>
      <c r="MRY268" s="26"/>
      <c r="MRZ268" s="26"/>
      <c r="MSA268" s="81"/>
      <c r="MSB268" s="81"/>
      <c r="MSC268" s="26"/>
      <c r="MSD268" s="91"/>
      <c r="MSE268" s="91"/>
      <c r="MSF268" s="79"/>
      <c r="MSG268" s="80"/>
      <c r="MSH268" s="91"/>
      <c r="MSI268" s="26"/>
      <c r="MSJ268" s="26"/>
      <c r="MSK268" s="81"/>
      <c r="MSL268" s="81"/>
      <c r="MSM268" s="26"/>
      <c r="MSN268" s="91"/>
      <c r="MSO268" s="91"/>
      <c r="MSP268" s="79"/>
      <c r="MSQ268" s="80"/>
      <c r="MSR268" s="91"/>
      <c r="MSS268" s="26"/>
      <c r="MST268" s="26"/>
      <c r="MSU268" s="81"/>
      <c r="MSV268" s="81"/>
      <c r="MSW268" s="26"/>
      <c r="MSX268" s="91"/>
      <c r="MSY268" s="91"/>
      <c r="MSZ268" s="79"/>
      <c r="MTA268" s="80"/>
      <c r="MTB268" s="91"/>
      <c r="MTC268" s="26"/>
      <c r="MTD268" s="26"/>
      <c r="MTE268" s="81"/>
      <c r="MTF268" s="81"/>
      <c r="MTG268" s="26"/>
      <c r="MTH268" s="91"/>
      <c r="MTI268" s="91"/>
      <c r="MTJ268" s="79"/>
      <c r="MTK268" s="80"/>
      <c r="MTL268" s="91"/>
      <c r="MTM268" s="26"/>
      <c r="MTN268" s="26"/>
      <c r="MTO268" s="81"/>
      <c r="MTP268" s="81"/>
      <c r="MTQ268" s="26"/>
      <c r="MTR268" s="91"/>
      <c r="MTS268" s="91"/>
      <c r="MTT268" s="79"/>
      <c r="MTU268" s="80"/>
      <c r="MTV268" s="91"/>
      <c r="MTW268" s="26"/>
      <c r="MTX268" s="26"/>
      <c r="MTY268" s="81"/>
      <c r="MTZ268" s="81"/>
      <c r="MUA268" s="26"/>
      <c r="MUB268" s="91"/>
      <c r="MUC268" s="91"/>
      <c r="MUD268" s="79"/>
      <c r="MUE268" s="80"/>
      <c r="MUF268" s="91"/>
      <c r="MUG268" s="26"/>
      <c r="MUH268" s="26"/>
      <c r="MUI268" s="81"/>
      <c r="MUJ268" s="81"/>
      <c r="MUK268" s="26"/>
      <c r="MUL268" s="91"/>
      <c r="MUM268" s="91"/>
      <c r="MUN268" s="79"/>
      <c r="MUO268" s="80"/>
      <c r="MUP268" s="91"/>
      <c r="MUQ268" s="26"/>
      <c r="MUR268" s="26"/>
      <c r="MUS268" s="81"/>
      <c r="MUT268" s="81"/>
      <c r="MUU268" s="26"/>
      <c r="MUV268" s="91"/>
      <c r="MUW268" s="91"/>
      <c r="MUX268" s="79"/>
      <c r="MUY268" s="80"/>
      <c r="MUZ268" s="91"/>
      <c r="MVA268" s="26"/>
      <c r="MVB268" s="26"/>
      <c r="MVC268" s="81"/>
      <c r="MVD268" s="81"/>
      <c r="MVE268" s="26"/>
      <c r="MVF268" s="91"/>
      <c r="MVG268" s="91"/>
      <c r="MVH268" s="79"/>
      <c r="MVI268" s="80"/>
      <c r="MVJ268" s="91"/>
      <c r="MVK268" s="26"/>
      <c r="MVL268" s="26"/>
      <c r="MVM268" s="81"/>
      <c r="MVN268" s="81"/>
      <c r="MVO268" s="26"/>
      <c r="MVP268" s="91"/>
      <c r="MVQ268" s="91"/>
      <c r="MVR268" s="79"/>
      <c r="MVS268" s="80"/>
      <c r="MVT268" s="91"/>
      <c r="MVU268" s="26"/>
      <c r="MVV268" s="26"/>
      <c r="MVW268" s="81"/>
      <c r="MVX268" s="81"/>
      <c r="MVY268" s="26"/>
      <c r="MVZ268" s="91"/>
      <c r="MWA268" s="91"/>
      <c r="MWB268" s="79"/>
      <c r="MWC268" s="80"/>
      <c r="MWD268" s="91"/>
      <c r="MWE268" s="26"/>
      <c r="MWF268" s="26"/>
      <c r="MWG268" s="81"/>
      <c r="MWH268" s="81"/>
      <c r="MWI268" s="26"/>
      <c r="MWJ268" s="91"/>
      <c r="MWK268" s="91"/>
      <c r="MWL268" s="79"/>
      <c r="MWM268" s="80"/>
      <c r="MWN268" s="91"/>
      <c r="MWO268" s="26"/>
      <c r="MWP268" s="26"/>
      <c r="MWQ268" s="81"/>
      <c r="MWR268" s="81"/>
      <c r="MWS268" s="26"/>
      <c r="MWT268" s="91"/>
      <c r="MWU268" s="91"/>
      <c r="MWV268" s="79"/>
      <c r="MWW268" s="80"/>
      <c r="MWX268" s="91"/>
      <c r="MWY268" s="26"/>
      <c r="MWZ268" s="26"/>
      <c r="MXA268" s="81"/>
      <c r="MXB268" s="81"/>
      <c r="MXC268" s="26"/>
      <c r="MXD268" s="91"/>
      <c r="MXE268" s="91"/>
      <c r="MXF268" s="79"/>
      <c r="MXG268" s="80"/>
      <c r="MXH268" s="91"/>
      <c r="MXI268" s="26"/>
      <c r="MXJ268" s="26"/>
      <c r="MXK268" s="81"/>
      <c r="MXL268" s="81"/>
      <c r="MXM268" s="26"/>
      <c r="MXN268" s="91"/>
      <c r="MXO268" s="91"/>
      <c r="MXP268" s="79"/>
      <c r="MXQ268" s="80"/>
      <c r="MXR268" s="91"/>
      <c r="MXS268" s="26"/>
      <c r="MXT268" s="26"/>
      <c r="MXU268" s="81"/>
      <c r="MXV268" s="81"/>
      <c r="MXW268" s="26"/>
      <c r="MXX268" s="91"/>
      <c r="MXY268" s="91"/>
      <c r="MXZ268" s="79"/>
      <c r="MYA268" s="80"/>
      <c r="MYB268" s="91"/>
      <c r="MYC268" s="26"/>
      <c r="MYD268" s="26"/>
      <c r="MYE268" s="81"/>
      <c r="MYF268" s="81"/>
      <c r="MYG268" s="26"/>
      <c r="MYH268" s="91"/>
      <c r="MYI268" s="91"/>
      <c r="MYJ268" s="79"/>
      <c r="MYK268" s="80"/>
      <c r="MYL268" s="91"/>
      <c r="MYM268" s="26"/>
      <c r="MYN268" s="26"/>
      <c r="MYO268" s="81"/>
      <c r="MYP268" s="81"/>
      <c r="MYQ268" s="26"/>
      <c r="MYR268" s="91"/>
      <c r="MYS268" s="91"/>
      <c r="MYT268" s="79"/>
      <c r="MYU268" s="80"/>
      <c r="MYV268" s="91"/>
      <c r="MYW268" s="26"/>
      <c r="MYX268" s="26"/>
      <c r="MYY268" s="81"/>
      <c r="MYZ268" s="81"/>
      <c r="MZA268" s="26"/>
      <c r="MZB268" s="91"/>
      <c r="MZC268" s="91"/>
      <c r="MZD268" s="79"/>
      <c r="MZE268" s="80"/>
      <c r="MZF268" s="91"/>
      <c r="MZG268" s="26"/>
      <c r="MZH268" s="26"/>
      <c r="MZI268" s="81"/>
      <c r="MZJ268" s="81"/>
      <c r="MZK268" s="26"/>
      <c r="MZL268" s="91"/>
      <c r="MZM268" s="91"/>
      <c r="MZN268" s="79"/>
      <c r="MZO268" s="80"/>
      <c r="MZP268" s="91"/>
      <c r="MZQ268" s="26"/>
      <c r="MZR268" s="26"/>
      <c r="MZS268" s="81"/>
      <c r="MZT268" s="81"/>
      <c r="MZU268" s="26"/>
      <c r="MZV268" s="91"/>
      <c r="MZW268" s="91"/>
      <c r="MZX268" s="79"/>
      <c r="MZY268" s="80"/>
      <c r="MZZ268" s="91"/>
      <c r="NAA268" s="26"/>
      <c r="NAB268" s="26"/>
      <c r="NAC268" s="81"/>
      <c r="NAD268" s="81"/>
      <c r="NAE268" s="26"/>
      <c r="NAF268" s="91"/>
      <c r="NAG268" s="91"/>
      <c r="NAH268" s="79"/>
      <c r="NAI268" s="80"/>
      <c r="NAJ268" s="91"/>
      <c r="NAK268" s="26"/>
      <c r="NAL268" s="26"/>
      <c r="NAM268" s="81"/>
      <c r="NAN268" s="81"/>
      <c r="NAO268" s="26"/>
      <c r="NAP268" s="91"/>
      <c r="NAQ268" s="91"/>
      <c r="NAR268" s="79"/>
      <c r="NAS268" s="80"/>
      <c r="NAT268" s="91"/>
      <c r="NAU268" s="26"/>
      <c r="NAV268" s="26"/>
      <c r="NAW268" s="81"/>
      <c r="NAX268" s="81"/>
      <c r="NAY268" s="26"/>
      <c r="NAZ268" s="91"/>
      <c r="NBA268" s="91"/>
      <c r="NBB268" s="79"/>
      <c r="NBC268" s="80"/>
      <c r="NBD268" s="91"/>
      <c r="NBE268" s="26"/>
      <c r="NBF268" s="26"/>
      <c r="NBG268" s="81"/>
      <c r="NBH268" s="81"/>
      <c r="NBI268" s="26"/>
      <c r="NBJ268" s="91"/>
      <c r="NBK268" s="91"/>
      <c r="NBL268" s="79"/>
      <c r="NBM268" s="80"/>
      <c r="NBN268" s="91"/>
      <c r="NBO268" s="26"/>
      <c r="NBP268" s="26"/>
      <c r="NBQ268" s="81"/>
      <c r="NBR268" s="81"/>
      <c r="NBS268" s="26"/>
      <c r="NBT268" s="91"/>
      <c r="NBU268" s="91"/>
      <c r="NBV268" s="79"/>
      <c r="NBW268" s="80"/>
      <c r="NBX268" s="91"/>
      <c r="NBY268" s="26"/>
      <c r="NBZ268" s="26"/>
      <c r="NCA268" s="81"/>
      <c r="NCB268" s="81"/>
      <c r="NCC268" s="26"/>
      <c r="NCD268" s="91"/>
      <c r="NCE268" s="91"/>
      <c r="NCF268" s="79"/>
      <c r="NCG268" s="80"/>
      <c r="NCH268" s="91"/>
      <c r="NCI268" s="26"/>
      <c r="NCJ268" s="26"/>
      <c r="NCK268" s="81"/>
      <c r="NCL268" s="81"/>
      <c r="NCM268" s="26"/>
      <c r="NCN268" s="91"/>
      <c r="NCO268" s="91"/>
      <c r="NCP268" s="79"/>
      <c r="NCQ268" s="80"/>
      <c r="NCR268" s="91"/>
      <c r="NCS268" s="26"/>
      <c r="NCT268" s="26"/>
      <c r="NCU268" s="81"/>
      <c r="NCV268" s="81"/>
      <c r="NCW268" s="26"/>
      <c r="NCX268" s="91"/>
      <c r="NCY268" s="91"/>
      <c r="NCZ268" s="79"/>
      <c r="NDA268" s="80"/>
      <c r="NDB268" s="91"/>
      <c r="NDC268" s="26"/>
      <c r="NDD268" s="26"/>
      <c r="NDE268" s="81"/>
      <c r="NDF268" s="81"/>
      <c r="NDG268" s="26"/>
      <c r="NDH268" s="91"/>
      <c r="NDI268" s="91"/>
      <c r="NDJ268" s="79"/>
      <c r="NDK268" s="80"/>
      <c r="NDL268" s="91"/>
      <c r="NDM268" s="26"/>
      <c r="NDN268" s="26"/>
      <c r="NDO268" s="81"/>
      <c r="NDP268" s="81"/>
      <c r="NDQ268" s="26"/>
      <c r="NDR268" s="91"/>
      <c r="NDS268" s="91"/>
      <c r="NDT268" s="79"/>
      <c r="NDU268" s="80"/>
      <c r="NDV268" s="91"/>
      <c r="NDW268" s="26"/>
      <c r="NDX268" s="26"/>
      <c r="NDY268" s="81"/>
      <c r="NDZ268" s="81"/>
      <c r="NEA268" s="26"/>
      <c r="NEB268" s="91"/>
      <c r="NEC268" s="91"/>
      <c r="NED268" s="79"/>
      <c r="NEE268" s="80"/>
      <c r="NEF268" s="91"/>
      <c r="NEG268" s="26"/>
      <c r="NEH268" s="26"/>
      <c r="NEI268" s="81"/>
      <c r="NEJ268" s="81"/>
      <c r="NEK268" s="26"/>
      <c r="NEL268" s="91"/>
      <c r="NEM268" s="91"/>
      <c r="NEN268" s="79"/>
      <c r="NEO268" s="80"/>
      <c r="NEP268" s="91"/>
      <c r="NEQ268" s="26"/>
      <c r="NER268" s="26"/>
      <c r="NES268" s="81"/>
      <c r="NET268" s="81"/>
      <c r="NEU268" s="26"/>
      <c r="NEV268" s="91"/>
      <c r="NEW268" s="91"/>
      <c r="NEX268" s="79"/>
      <c r="NEY268" s="80"/>
      <c r="NEZ268" s="91"/>
      <c r="NFA268" s="26"/>
      <c r="NFB268" s="26"/>
      <c r="NFC268" s="81"/>
      <c r="NFD268" s="81"/>
      <c r="NFE268" s="26"/>
      <c r="NFF268" s="91"/>
      <c r="NFG268" s="91"/>
      <c r="NFH268" s="79"/>
      <c r="NFI268" s="80"/>
      <c r="NFJ268" s="91"/>
      <c r="NFK268" s="26"/>
      <c r="NFL268" s="26"/>
      <c r="NFM268" s="81"/>
      <c r="NFN268" s="81"/>
      <c r="NFO268" s="26"/>
      <c r="NFP268" s="91"/>
      <c r="NFQ268" s="91"/>
      <c r="NFR268" s="79"/>
      <c r="NFS268" s="80"/>
      <c r="NFT268" s="91"/>
      <c r="NFU268" s="26"/>
      <c r="NFV268" s="26"/>
      <c r="NFW268" s="81"/>
      <c r="NFX268" s="81"/>
      <c r="NFY268" s="26"/>
      <c r="NFZ268" s="91"/>
      <c r="NGA268" s="91"/>
      <c r="NGB268" s="79"/>
      <c r="NGC268" s="80"/>
      <c r="NGD268" s="91"/>
      <c r="NGE268" s="26"/>
      <c r="NGF268" s="26"/>
      <c r="NGG268" s="81"/>
      <c r="NGH268" s="81"/>
      <c r="NGI268" s="26"/>
      <c r="NGJ268" s="91"/>
      <c r="NGK268" s="91"/>
      <c r="NGL268" s="79"/>
      <c r="NGM268" s="80"/>
      <c r="NGN268" s="91"/>
      <c r="NGO268" s="26"/>
      <c r="NGP268" s="26"/>
      <c r="NGQ268" s="81"/>
      <c r="NGR268" s="81"/>
      <c r="NGS268" s="26"/>
      <c r="NGT268" s="91"/>
      <c r="NGU268" s="91"/>
      <c r="NGV268" s="79"/>
      <c r="NGW268" s="80"/>
      <c r="NGX268" s="91"/>
      <c r="NGY268" s="26"/>
      <c r="NGZ268" s="26"/>
      <c r="NHA268" s="81"/>
      <c r="NHB268" s="81"/>
      <c r="NHC268" s="26"/>
      <c r="NHD268" s="91"/>
      <c r="NHE268" s="91"/>
      <c r="NHF268" s="79"/>
      <c r="NHG268" s="80"/>
      <c r="NHH268" s="91"/>
      <c r="NHI268" s="26"/>
      <c r="NHJ268" s="26"/>
      <c r="NHK268" s="81"/>
      <c r="NHL268" s="81"/>
      <c r="NHM268" s="26"/>
      <c r="NHN268" s="91"/>
      <c r="NHO268" s="91"/>
      <c r="NHP268" s="79"/>
      <c r="NHQ268" s="80"/>
      <c r="NHR268" s="91"/>
      <c r="NHS268" s="26"/>
      <c r="NHT268" s="26"/>
      <c r="NHU268" s="81"/>
      <c r="NHV268" s="81"/>
      <c r="NHW268" s="26"/>
      <c r="NHX268" s="91"/>
      <c r="NHY268" s="91"/>
      <c r="NHZ268" s="79"/>
      <c r="NIA268" s="80"/>
      <c r="NIB268" s="91"/>
      <c r="NIC268" s="26"/>
      <c r="NID268" s="26"/>
      <c r="NIE268" s="81"/>
      <c r="NIF268" s="81"/>
      <c r="NIG268" s="26"/>
      <c r="NIH268" s="91"/>
      <c r="NII268" s="91"/>
      <c r="NIJ268" s="79"/>
      <c r="NIK268" s="80"/>
      <c r="NIL268" s="91"/>
      <c r="NIM268" s="26"/>
      <c r="NIN268" s="26"/>
      <c r="NIO268" s="81"/>
      <c r="NIP268" s="81"/>
      <c r="NIQ268" s="26"/>
      <c r="NIR268" s="91"/>
      <c r="NIS268" s="91"/>
      <c r="NIT268" s="79"/>
      <c r="NIU268" s="80"/>
      <c r="NIV268" s="91"/>
      <c r="NIW268" s="26"/>
      <c r="NIX268" s="26"/>
      <c r="NIY268" s="81"/>
      <c r="NIZ268" s="81"/>
      <c r="NJA268" s="26"/>
      <c r="NJB268" s="91"/>
      <c r="NJC268" s="91"/>
      <c r="NJD268" s="79"/>
      <c r="NJE268" s="80"/>
      <c r="NJF268" s="91"/>
      <c r="NJG268" s="26"/>
      <c r="NJH268" s="26"/>
      <c r="NJI268" s="81"/>
      <c r="NJJ268" s="81"/>
      <c r="NJK268" s="26"/>
      <c r="NJL268" s="91"/>
      <c r="NJM268" s="91"/>
      <c r="NJN268" s="79"/>
      <c r="NJO268" s="80"/>
      <c r="NJP268" s="91"/>
      <c r="NJQ268" s="26"/>
      <c r="NJR268" s="26"/>
      <c r="NJS268" s="81"/>
      <c r="NJT268" s="81"/>
      <c r="NJU268" s="26"/>
      <c r="NJV268" s="91"/>
      <c r="NJW268" s="91"/>
      <c r="NJX268" s="79"/>
      <c r="NJY268" s="80"/>
      <c r="NJZ268" s="91"/>
      <c r="NKA268" s="26"/>
      <c r="NKB268" s="26"/>
      <c r="NKC268" s="81"/>
      <c r="NKD268" s="81"/>
      <c r="NKE268" s="26"/>
      <c r="NKF268" s="91"/>
      <c r="NKG268" s="91"/>
      <c r="NKH268" s="79"/>
      <c r="NKI268" s="80"/>
      <c r="NKJ268" s="91"/>
      <c r="NKK268" s="26"/>
      <c r="NKL268" s="26"/>
      <c r="NKM268" s="81"/>
      <c r="NKN268" s="81"/>
      <c r="NKO268" s="26"/>
      <c r="NKP268" s="91"/>
      <c r="NKQ268" s="91"/>
      <c r="NKR268" s="79"/>
      <c r="NKS268" s="80"/>
      <c r="NKT268" s="91"/>
      <c r="NKU268" s="26"/>
      <c r="NKV268" s="26"/>
      <c r="NKW268" s="81"/>
      <c r="NKX268" s="81"/>
      <c r="NKY268" s="26"/>
      <c r="NKZ268" s="91"/>
      <c r="NLA268" s="91"/>
      <c r="NLB268" s="79"/>
      <c r="NLC268" s="80"/>
      <c r="NLD268" s="91"/>
      <c r="NLE268" s="26"/>
      <c r="NLF268" s="26"/>
      <c r="NLG268" s="81"/>
      <c r="NLH268" s="81"/>
      <c r="NLI268" s="26"/>
      <c r="NLJ268" s="91"/>
      <c r="NLK268" s="91"/>
      <c r="NLL268" s="79"/>
      <c r="NLM268" s="80"/>
      <c r="NLN268" s="91"/>
      <c r="NLO268" s="26"/>
      <c r="NLP268" s="26"/>
      <c r="NLQ268" s="81"/>
      <c r="NLR268" s="81"/>
      <c r="NLS268" s="26"/>
      <c r="NLT268" s="91"/>
      <c r="NLU268" s="91"/>
      <c r="NLV268" s="79"/>
      <c r="NLW268" s="80"/>
      <c r="NLX268" s="91"/>
      <c r="NLY268" s="26"/>
      <c r="NLZ268" s="26"/>
      <c r="NMA268" s="81"/>
      <c r="NMB268" s="81"/>
      <c r="NMC268" s="26"/>
      <c r="NMD268" s="91"/>
      <c r="NME268" s="91"/>
      <c r="NMF268" s="79"/>
      <c r="NMG268" s="80"/>
      <c r="NMH268" s="91"/>
      <c r="NMI268" s="26"/>
      <c r="NMJ268" s="26"/>
      <c r="NMK268" s="81"/>
      <c r="NML268" s="81"/>
      <c r="NMM268" s="26"/>
      <c r="NMN268" s="91"/>
      <c r="NMO268" s="91"/>
      <c r="NMP268" s="79"/>
      <c r="NMQ268" s="80"/>
      <c r="NMR268" s="91"/>
      <c r="NMS268" s="26"/>
      <c r="NMT268" s="26"/>
      <c r="NMU268" s="81"/>
      <c r="NMV268" s="81"/>
      <c r="NMW268" s="26"/>
      <c r="NMX268" s="91"/>
      <c r="NMY268" s="91"/>
      <c r="NMZ268" s="79"/>
      <c r="NNA268" s="80"/>
      <c r="NNB268" s="91"/>
      <c r="NNC268" s="26"/>
      <c r="NND268" s="26"/>
      <c r="NNE268" s="81"/>
      <c r="NNF268" s="81"/>
      <c r="NNG268" s="26"/>
      <c r="NNH268" s="91"/>
      <c r="NNI268" s="91"/>
      <c r="NNJ268" s="79"/>
      <c r="NNK268" s="80"/>
      <c r="NNL268" s="91"/>
      <c r="NNM268" s="26"/>
      <c r="NNN268" s="26"/>
      <c r="NNO268" s="81"/>
      <c r="NNP268" s="81"/>
      <c r="NNQ268" s="26"/>
      <c r="NNR268" s="91"/>
      <c r="NNS268" s="91"/>
      <c r="NNT268" s="79"/>
      <c r="NNU268" s="80"/>
      <c r="NNV268" s="91"/>
      <c r="NNW268" s="26"/>
      <c r="NNX268" s="26"/>
      <c r="NNY268" s="81"/>
      <c r="NNZ268" s="81"/>
      <c r="NOA268" s="26"/>
      <c r="NOB268" s="91"/>
      <c r="NOC268" s="91"/>
      <c r="NOD268" s="79"/>
      <c r="NOE268" s="80"/>
      <c r="NOF268" s="91"/>
      <c r="NOG268" s="26"/>
      <c r="NOH268" s="26"/>
      <c r="NOI268" s="81"/>
      <c r="NOJ268" s="81"/>
      <c r="NOK268" s="26"/>
      <c r="NOL268" s="91"/>
      <c r="NOM268" s="91"/>
      <c r="NON268" s="79"/>
      <c r="NOO268" s="80"/>
      <c r="NOP268" s="91"/>
      <c r="NOQ268" s="26"/>
      <c r="NOR268" s="26"/>
      <c r="NOS268" s="81"/>
      <c r="NOT268" s="81"/>
      <c r="NOU268" s="26"/>
      <c r="NOV268" s="91"/>
      <c r="NOW268" s="91"/>
      <c r="NOX268" s="79"/>
      <c r="NOY268" s="80"/>
      <c r="NOZ268" s="91"/>
      <c r="NPA268" s="26"/>
      <c r="NPB268" s="26"/>
      <c r="NPC268" s="81"/>
      <c r="NPD268" s="81"/>
      <c r="NPE268" s="26"/>
      <c r="NPF268" s="91"/>
      <c r="NPG268" s="91"/>
      <c r="NPH268" s="79"/>
      <c r="NPI268" s="80"/>
      <c r="NPJ268" s="91"/>
      <c r="NPK268" s="26"/>
      <c r="NPL268" s="26"/>
      <c r="NPM268" s="81"/>
      <c r="NPN268" s="81"/>
      <c r="NPO268" s="26"/>
      <c r="NPP268" s="91"/>
      <c r="NPQ268" s="91"/>
      <c r="NPR268" s="79"/>
      <c r="NPS268" s="80"/>
      <c r="NPT268" s="91"/>
      <c r="NPU268" s="26"/>
      <c r="NPV268" s="26"/>
      <c r="NPW268" s="81"/>
      <c r="NPX268" s="81"/>
      <c r="NPY268" s="26"/>
      <c r="NPZ268" s="91"/>
      <c r="NQA268" s="91"/>
      <c r="NQB268" s="79"/>
      <c r="NQC268" s="80"/>
      <c r="NQD268" s="91"/>
      <c r="NQE268" s="26"/>
      <c r="NQF268" s="26"/>
      <c r="NQG268" s="81"/>
      <c r="NQH268" s="81"/>
      <c r="NQI268" s="26"/>
      <c r="NQJ268" s="91"/>
      <c r="NQK268" s="91"/>
      <c r="NQL268" s="79"/>
      <c r="NQM268" s="80"/>
      <c r="NQN268" s="91"/>
      <c r="NQO268" s="26"/>
      <c r="NQP268" s="26"/>
      <c r="NQQ268" s="81"/>
      <c r="NQR268" s="81"/>
      <c r="NQS268" s="26"/>
      <c r="NQT268" s="91"/>
      <c r="NQU268" s="91"/>
      <c r="NQV268" s="79"/>
      <c r="NQW268" s="80"/>
      <c r="NQX268" s="91"/>
      <c r="NQY268" s="26"/>
      <c r="NQZ268" s="26"/>
      <c r="NRA268" s="81"/>
      <c r="NRB268" s="81"/>
      <c r="NRC268" s="26"/>
      <c r="NRD268" s="91"/>
      <c r="NRE268" s="91"/>
      <c r="NRF268" s="79"/>
      <c r="NRG268" s="80"/>
      <c r="NRH268" s="91"/>
      <c r="NRI268" s="26"/>
      <c r="NRJ268" s="26"/>
      <c r="NRK268" s="81"/>
      <c r="NRL268" s="81"/>
      <c r="NRM268" s="26"/>
      <c r="NRN268" s="91"/>
      <c r="NRO268" s="91"/>
      <c r="NRP268" s="79"/>
      <c r="NRQ268" s="80"/>
      <c r="NRR268" s="91"/>
      <c r="NRS268" s="26"/>
      <c r="NRT268" s="26"/>
      <c r="NRU268" s="81"/>
      <c r="NRV268" s="81"/>
      <c r="NRW268" s="26"/>
      <c r="NRX268" s="91"/>
      <c r="NRY268" s="91"/>
      <c r="NRZ268" s="79"/>
      <c r="NSA268" s="80"/>
      <c r="NSB268" s="91"/>
      <c r="NSC268" s="26"/>
      <c r="NSD268" s="26"/>
      <c r="NSE268" s="81"/>
      <c r="NSF268" s="81"/>
      <c r="NSG268" s="26"/>
      <c r="NSH268" s="91"/>
      <c r="NSI268" s="91"/>
      <c r="NSJ268" s="79"/>
      <c r="NSK268" s="80"/>
      <c r="NSL268" s="91"/>
      <c r="NSM268" s="26"/>
      <c r="NSN268" s="26"/>
      <c r="NSO268" s="81"/>
      <c r="NSP268" s="81"/>
      <c r="NSQ268" s="26"/>
      <c r="NSR268" s="91"/>
      <c r="NSS268" s="91"/>
      <c r="NST268" s="79"/>
      <c r="NSU268" s="80"/>
      <c r="NSV268" s="91"/>
      <c r="NSW268" s="26"/>
      <c r="NSX268" s="26"/>
      <c r="NSY268" s="81"/>
      <c r="NSZ268" s="81"/>
      <c r="NTA268" s="26"/>
      <c r="NTB268" s="91"/>
      <c r="NTC268" s="91"/>
      <c r="NTD268" s="79"/>
      <c r="NTE268" s="80"/>
      <c r="NTF268" s="91"/>
      <c r="NTG268" s="26"/>
      <c r="NTH268" s="26"/>
      <c r="NTI268" s="81"/>
      <c r="NTJ268" s="81"/>
      <c r="NTK268" s="26"/>
      <c r="NTL268" s="91"/>
      <c r="NTM268" s="91"/>
      <c r="NTN268" s="79"/>
      <c r="NTO268" s="80"/>
      <c r="NTP268" s="91"/>
      <c r="NTQ268" s="26"/>
      <c r="NTR268" s="26"/>
      <c r="NTS268" s="81"/>
      <c r="NTT268" s="81"/>
      <c r="NTU268" s="26"/>
      <c r="NTV268" s="91"/>
      <c r="NTW268" s="91"/>
      <c r="NTX268" s="79"/>
      <c r="NTY268" s="80"/>
      <c r="NTZ268" s="91"/>
      <c r="NUA268" s="26"/>
      <c r="NUB268" s="26"/>
      <c r="NUC268" s="81"/>
      <c r="NUD268" s="81"/>
      <c r="NUE268" s="26"/>
      <c r="NUF268" s="91"/>
      <c r="NUG268" s="91"/>
      <c r="NUH268" s="79"/>
      <c r="NUI268" s="80"/>
      <c r="NUJ268" s="91"/>
      <c r="NUK268" s="26"/>
      <c r="NUL268" s="26"/>
      <c r="NUM268" s="81"/>
      <c r="NUN268" s="81"/>
      <c r="NUO268" s="26"/>
      <c r="NUP268" s="91"/>
      <c r="NUQ268" s="91"/>
      <c r="NUR268" s="79"/>
      <c r="NUS268" s="80"/>
      <c r="NUT268" s="91"/>
      <c r="NUU268" s="26"/>
      <c r="NUV268" s="26"/>
      <c r="NUW268" s="81"/>
      <c r="NUX268" s="81"/>
      <c r="NUY268" s="26"/>
      <c r="NUZ268" s="91"/>
      <c r="NVA268" s="91"/>
      <c r="NVB268" s="79"/>
      <c r="NVC268" s="80"/>
      <c r="NVD268" s="91"/>
      <c r="NVE268" s="26"/>
      <c r="NVF268" s="26"/>
      <c r="NVG268" s="81"/>
      <c r="NVH268" s="81"/>
      <c r="NVI268" s="26"/>
      <c r="NVJ268" s="91"/>
      <c r="NVK268" s="91"/>
      <c r="NVL268" s="79"/>
      <c r="NVM268" s="80"/>
      <c r="NVN268" s="91"/>
      <c r="NVO268" s="26"/>
      <c r="NVP268" s="26"/>
      <c r="NVQ268" s="81"/>
      <c r="NVR268" s="81"/>
      <c r="NVS268" s="26"/>
      <c r="NVT268" s="91"/>
      <c r="NVU268" s="91"/>
      <c r="NVV268" s="79"/>
      <c r="NVW268" s="80"/>
      <c r="NVX268" s="91"/>
      <c r="NVY268" s="26"/>
      <c r="NVZ268" s="26"/>
      <c r="NWA268" s="81"/>
      <c r="NWB268" s="81"/>
      <c r="NWC268" s="26"/>
      <c r="NWD268" s="91"/>
      <c r="NWE268" s="91"/>
      <c r="NWF268" s="79"/>
      <c r="NWG268" s="80"/>
      <c r="NWH268" s="91"/>
      <c r="NWI268" s="26"/>
      <c r="NWJ268" s="26"/>
      <c r="NWK268" s="81"/>
      <c r="NWL268" s="81"/>
      <c r="NWM268" s="26"/>
      <c r="NWN268" s="91"/>
      <c r="NWO268" s="91"/>
      <c r="NWP268" s="79"/>
      <c r="NWQ268" s="80"/>
      <c r="NWR268" s="91"/>
      <c r="NWS268" s="26"/>
      <c r="NWT268" s="26"/>
      <c r="NWU268" s="81"/>
      <c r="NWV268" s="81"/>
      <c r="NWW268" s="26"/>
      <c r="NWX268" s="91"/>
      <c r="NWY268" s="91"/>
      <c r="NWZ268" s="79"/>
      <c r="NXA268" s="80"/>
      <c r="NXB268" s="91"/>
      <c r="NXC268" s="26"/>
      <c r="NXD268" s="26"/>
      <c r="NXE268" s="81"/>
      <c r="NXF268" s="81"/>
      <c r="NXG268" s="26"/>
      <c r="NXH268" s="91"/>
      <c r="NXI268" s="91"/>
      <c r="NXJ268" s="79"/>
      <c r="NXK268" s="80"/>
      <c r="NXL268" s="91"/>
      <c r="NXM268" s="26"/>
      <c r="NXN268" s="26"/>
      <c r="NXO268" s="81"/>
      <c r="NXP268" s="81"/>
      <c r="NXQ268" s="26"/>
      <c r="NXR268" s="91"/>
      <c r="NXS268" s="91"/>
      <c r="NXT268" s="79"/>
      <c r="NXU268" s="80"/>
      <c r="NXV268" s="91"/>
      <c r="NXW268" s="26"/>
      <c r="NXX268" s="26"/>
      <c r="NXY268" s="81"/>
      <c r="NXZ268" s="81"/>
      <c r="NYA268" s="26"/>
      <c r="NYB268" s="91"/>
      <c r="NYC268" s="91"/>
      <c r="NYD268" s="79"/>
      <c r="NYE268" s="80"/>
      <c r="NYF268" s="91"/>
      <c r="NYG268" s="26"/>
      <c r="NYH268" s="26"/>
      <c r="NYI268" s="81"/>
      <c r="NYJ268" s="81"/>
      <c r="NYK268" s="26"/>
      <c r="NYL268" s="91"/>
      <c r="NYM268" s="91"/>
      <c r="NYN268" s="79"/>
      <c r="NYO268" s="80"/>
      <c r="NYP268" s="91"/>
      <c r="NYQ268" s="26"/>
      <c r="NYR268" s="26"/>
      <c r="NYS268" s="81"/>
      <c r="NYT268" s="81"/>
      <c r="NYU268" s="26"/>
      <c r="NYV268" s="91"/>
      <c r="NYW268" s="91"/>
      <c r="NYX268" s="79"/>
      <c r="NYY268" s="80"/>
      <c r="NYZ268" s="91"/>
      <c r="NZA268" s="26"/>
      <c r="NZB268" s="26"/>
      <c r="NZC268" s="81"/>
      <c r="NZD268" s="81"/>
      <c r="NZE268" s="26"/>
      <c r="NZF268" s="91"/>
      <c r="NZG268" s="91"/>
      <c r="NZH268" s="79"/>
      <c r="NZI268" s="80"/>
      <c r="NZJ268" s="91"/>
      <c r="NZK268" s="26"/>
      <c r="NZL268" s="26"/>
      <c r="NZM268" s="81"/>
      <c r="NZN268" s="81"/>
      <c r="NZO268" s="26"/>
      <c r="NZP268" s="91"/>
      <c r="NZQ268" s="91"/>
      <c r="NZR268" s="79"/>
      <c r="NZS268" s="80"/>
      <c r="NZT268" s="91"/>
      <c r="NZU268" s="26"/>
      <c r="NZV268" s="26"/>
      <c r="NZW268" s="81"/>
      <c r="NZX268" s="81"/>
      <c r="NZY268" s="26"/>
      <c r="NZZ268" s="91"/>
      <c r="OAA268" s="91"/>
      <c r="OAB268" s="79"/>
      <c r="OAC268" s="80"/>
      <c r="OAD268" s="91"/>
      <c r="OAE268" s="26"/>
      <c r="OAF268" s="26"/>
      <c r="OAG268" s="81"/>
      <c r="OAH268" s="81"/>
      <c r="OAI268" s="26"/>
      <c r="OAJ268" s="91"/>
      <c r="OAK268" s="91"/>
      <c r="OAL268" s="79"/>
      <c r="OAM268" s="80"/>
      <c r="OAN268" s="91"/>
      <c r="OAO268" s="26"/>
      <c r="OAP268" s="26"/>
      <c r="OAQ268" s="81"/>
      <c r="OAR268" s="81"/>
      <c r="OAS268" s="26"/>
      <c r="OAT268" s="91"/>
      <c r="OAU268" s="91"/>
      <c r="OAV268" s="79"/>
      <c r="OAW268" s="80"/>
      <c r="OAX268" s="91"/>
      <c r="OAY268" s="26"/>
      <c r="OAZ268" s="26"/>
      <c r="OBA268" s="81"/>
      <c r="OBB268" s="81"/>
      <c r="OBC268" s="26"/>
      <c r="OBD268" s="91"/>
      <c r="OBE268" s="91"/>
      <c r="OBF268" s="79"/>
      <c r="OBG268" s="80"/>
      <c r="OBH268" s="91"/>
      <c r="OBI268" s="26"/>
      <c r="OBJ268" s="26"/>
      <c r="OBK268" s="81"/>
      <c r="OBL268" s="81"/>
      <c r="OBM268" s="26"/>
      <c r="OBN268" s="91"/>
      <c r="OBO268" s="91"/>
      <c r="OBP268" s="79"/>
      <c r="OBQ268" s="80"/>
      <c r="OBR268" s="91"/>
      <c r="OBS268" s="26"/>
      <c r="OBT268" s="26"/>
      <c r="OBU268" s="81"/>
      <c r="OBV268" s="81"/>
      <c r="OBW268" s="26"/>
      <c r="OBX268" s="91"/>
      <c r="OBY268" s="91"/>
      <c r="OBZ268" s="79"/>
      <c r="OCA268" s="80"/>
      <c r="OCB268" s="91"/>
      <c r="OCC268" s="26"/>
      <c r="OCD268" s="26"/>
      <c r="OCE268" s="81"/>
      <c r="OCF268" s="81"/>
      <c r="OCG268" s="26"/>
      <c r="OCH268" s="91"/>
      <c r="OCI268" s="91"/>
      <c r="OCJ268" s="79"/>
      <c r="OCK268" s="80"/>
      <c r="OCL268" s="91"/>
      <c r="OCM268" s="26"/>
      <c r="OCN268" s="26"/>
      <c r="OCO268" s="81"/>
      <c r="OCP268" s="81"/>
      <c r="OCQ268" s="26"/>
      <c r="OCR268" s="91"/>
      <c r="OCS268" s="91"/>
      <c r="OCT268" s="79"/>
      <c r="OCU268" s="80"/>
      <c r="OCV268" s="91"/>
      <c r="OCW268" s="26"/>
      <c r="OCX268" s="26"/>
      <c r="OCY268" s="81"/>
      <c r="OCZ268" s="81"/>
      <c r="ODA268" s="26"/>
      <c r="ODB268" s="91"/>
      <c r="ODC268" s="91"/>
      <c r="ODD268" s="79"/>
      <c r="ODE268" s="80"/>
      <c r="ODF268" s="91"/>
      <c r="ODG268" s="26"/>
      <c r="ODH268" s="26"/>
      <c r="ODI268" s="81"/>
      <c r="ODJ268" s="81"/>
      <c r="ODK268" s="26"/>
      <c r="ODL268" s="91"/>
      <c r="ODM268" s="91"/>
      <c r="ODN268" s="79"/>
      <c r="ODO268" s="80"/>
      <c r="ODP268" s="91"/>
      <c r="ODQ268" s="26"/>
      <c r="ODR268" s="26"/>
      <c r="ODS268" s="81"/>
      <c r="ODT268" s="81"/>
      <c r="ODU268" s="26"/>
      <c r="ODV268" s="91"/>
      <c r="ODW268" s="91"/>
      <c r="ODX268" s="79"/>
      <c r="ODY268" s="80"/>
      <c r="ODZ268" s="91"/>
      <c r="OEA268" s="26"/>
      <c r="OEB268" s="26"/>
      <c r="OEC268" s="81"/>
      <c r="OED268" s="81"/>
      <c r="OEE268" s="26"/>
      <c r="OEF268" s="91"/>
      <c r="OEG268" s="91"/>
      <c r="OEH268" s="79"/>
      <c r="OEI268" s="80"/>
      <c r="OEJ268" s="91"/>
      <c r="OEK268" s="26"/>
      <c r="OEL268" s="26"/>
      <c r="OEM268" s="81"/>
      <c r="OEN268" s="81"/>
      <c r="OEO268" s="26"/>
      <c r="OEP268" s="91"/>
      <c r="OEQ268" s="91"/>
      <c r="OER268" s="79"/>
      <c r="OES268" s="80"/>
      <c r="OET268" s="91"/>
      <c r="OEU268" s="26"/>
      <c r="OEV268" s="26"/>
      <c r="OEW268" s="81"/>
      <c r="OEX268" s="81"/>
      <c r="OEY268" s="26"/>
      <c r="OEZ268" s="91"/>
      <c r="OFA268" s="91"/>
      <c r="OFB268" s="79"/>
      <c r="OFC268" s="80"/>
      <c r="OFD268" s="91"/>
      <c r="OFE268" s="26"/>
      <c r="OFF268" s="26"/>
      <c r="OFG268" s="81"/>
      <c r="OFH268" s="81"/>
      <c r="OFI268" s="26"/>
      <c r="OFJ268" s="91"/>
      <c r="OFK268" s="91"/>
      <c r="OFL268" s="79"/>
      <c r="OFM268" s="80"/>
      <c r="OFN268" s="91"/>
      <c r="OFO268" s="26"/>
      <c r="OFP268" s="26"/>
      <c r="OFQ268" s="81"/>
      <c r="OFR268" s="81"/>
      <c r="OFS268" s="26"/>
      <c r="OFT268" s="91"/>
      <c r="OFU268" s="91"/>
      <c r="OFV268" s="79"/>
      <c r="OFW268" s="80"/>
      <c r="OFX268" s="91"/>
      <c r="OFY268" s="26"/>
      <c r="OFZ268" s="26"/>
      <c r="OGA268" s="81"/>
      <c r="OGB268" s="81"/>
      <c r="OGC268" s="26"/>
      <c r="OGD268" s="91"/>
      <c r="OGE268" s="91"/>
      <c r="OGF268" s="79"/>
      <c r="OGG268" s="80"/>
      <c r="OGH268" s="91"/>
      <c r="OGI268" s="26"/>
      <c r="OGJ268" s="26"/>
      <c r="OGK268" s="81"/>
      <c r="OGL268" s="81"/>
      <c r="OGM268" s="26"/>
      <c r="OGN268" s="91"/>
      <c r="OGO268" s="91"/>
      <c r="OGP268" s="79"/>
      <c r="OGQ268" s="80"/>
      <c r="OGR268" s="91"/>
      <c r="OGS268" s="26"/>
      <c r="OGT268" s="26"/>
      <c r="OGU268" s="81"/>
      <c r="OGV268" s="81"/>
      <c r="OGW268" s="26"/>
      <c r="OGX268" s="91"/>
      <c r="OGY268" s="91"/>
      <c r="OGZ268" s="79"/>
      <c r="OHA268" s="80"/>
      <c r="OHB268" s="91"/>
      <c r="OHC268" s="26"/>
      <c r="OHD268" s="26"/>
      <c r="OHE268" s="81"/>
      <c r="OHF268" s="81"/>
      <c r="OHG268" s="26"/>
      <c r="OHH268" s="91"/>
      <c r="OHI268" s="91"/>
      <c r="OHJ268" s="79"/>
      <c r="OHK268" s="80"/>
      <c r="OHL268" s="91"/>
      <c r="OHM268" s="26"/>
      <c r="OHN268" s="26"/>
      <c r="OHO268" s="81"/>
      <c r="OHP268" s="81"/>
      <c r="OHQ268" s="26"/>
      <c r="OHR268" s="91"/>
      <c r="OHS268" s="91"/>
      <c r="OHT268" s="79"/>
      <c r="OHU268" s="80"/>
      <c r="OHV268" s="91"/>
      <c r="OHW268" s="26"/>
      <c r="OHX268" s="26"/>
      <c r="OHY268" s="81"/>
      <c r="OHZ268" s="81"/>
      <c r="OIA268" s="26"/>
      <c r="OIB268" s="91"/>
      <c r="OIC268" s="91"/>
      <c r="OID268" s="79"/>
      <c r="OIE268" s="80"/>
      <c r="OIF268" s="91"/>
      <c r="OIG268" s="26"/>
      <c r="OIH268" s="26"/>
      <c r="OII268" s="81"/>
      <c r="OIJ268" s="81"/>
      <c r="OIK268" s="26"/>
      <c r="OIL268" s="91"/>
      <c r="OIM268" s="91"/>
      <c r="OIN268" s="79"/>
      <c r="OIO268" s="80"/>
      <c r="OIP268" s="91"/>
      <c r="OIQ268" s="26"/>
      <c r="OIR268" s="26"/>
      <c r="OIS268" s="81"/>
      <c r="OIT268" s="81"/>
      <c r="OIU268" s="26"/>
      <c r="OIV268" s="91"/>
      <c r="OIW268" s="91"/>
      <c r="OIX268" s="79"/>
      <c r="OIY268" s="80"/>
      <c r="OIZ268" s="91"/>
      <c r="OJA268" s="26"/>
      <c r="OJB268" s="26"/>
      <c r="OJC268" s="81"/>
      <c r="OJD268" s="81"/>
      <c r="OJE268" s="26"/>
      <c r="OJF268" s="91"/>
      <c r="OJG268" s="91"/>
      <c r="OJH268" s="79"/>
      <c r="OJI268" s="80"/>
      <c r="OJJ268" s="91"/>
      <c r="OJK268" s="26"/>
      <c r="OJL268" s="26"/>
      <c r="OJM268" s="81"/>
      <c r="OJN268" s="81"/>
      <c r="OJO268" s="26"/>
      <c r="OJP268" s="91"/>
      <c r="OJQ268" s="91"/>
      <c r="OJR268" s="79"/>
      <c r="OJS268" s="80"/>
      <c r="OJT268" s="91"/>
      <c r="OJU268" s="26"/>
      <c r="OJV268" s="26"/>
      <c r="OJW268" s="81"/>
      <c r="OJX268" s="81"/>
      <c r="OJY268" s="26"/>
      <c r="OJZ268" s="91"/>
      <c r="OKA268" s="91"/>
      <c r="OKB268" s="79"/>
      <c r="OKC268" s="80"/>
      <c r="OKD268" s="91"/>
      <c r="OKE268" s="26"/>
      <c r="OKF268" s="26"/>
      <c r="OKG268" s="81"/>
      <c r="OKH268" s="81"/>
      <c r="OKI268" s="26"/>
      <c r="OKJ268" s="91"/>
      <c r="OKK268" s="91"/>
      <c r="OKL268" s="79"/>
      <c r="OKM268" s="80"/>
      <c r="OKN268" s="91"/>
      <c r="OKO268" s="26"/>
      <c r="OKP268" s="26"/>
      <c r="OKQ268" s="81"/>
      <c r="OKR268" s="81"/>
      <c r="OKS268" s="26"/>
      <c r="OKT268" s="91"/>
      <c r="OKU268" s="91"/>
      <c r="OKV268" s="79"/>
      <c r="OKW268" s="80"/>
      <c r="OKX268" s="91"/>
      <c r="OKY268" s="26"/>
      <c r="OKZ268" s="26"/>
      <c r="OLA268" s="81"/>
      <c r="OLB268" s="81"/>
      <c r="OLC268" s="26"/>
      <c r="OLD268" s="91"/>
      <c r="OLE268" s="91"/>
      <c r="OLF268" s="79"/>
      <c r="OLG268" s="80"/>
      <c r="OLH268" s="91"/>
      <c r="OLI268" s="26"/>
      <c r="OLJ268" s="26"/>
      <c r="OLK268" s="81"/>
      <c r="OLL268" s="81"/>
      <c r="OLM268" s="26"/>
      <c r="OLN268" s="91"/>
      <c r="OLO268" s="91"/>
      <c r="OLP268" s="79"/>
      <c r="OLQ268" s="80"/>
      <c r="OLR268" s="91"/>
      <c r="OLS268" s="26"/>
      <c r="OLT268" s="26"/>
      <c r="OLU268" s="81"/>
      <c r="OLV268" s="81"/>
      <c r="OLW268" s="26"/>
      <c r="OLX268" s="91"/>
      <c r="OLY268" s="91"/>
      <c r="OLZ268" s="79"/>
      <c r="OMA268" s="80"/>
      <c r="OMB268" s="91"/>
      <c r="OMC268" s="26"/>
      <c r="OMD268" s="26"/>
      <c r="OME268" s="81"/>
      <c r="OMF268" s="81"/>
      <c r="OMG268" s="26"/>
      <c r="OMH268" s="91"/>
      <c r="OMI268" s="91"/>
      <c r="OMJ268" s="79"/>
      <c r="OMK268" s="80"/>
      <c r="OML268" s="91"/>
      <c r="OMM268" s="26"/>
      <c r="OMN268" s="26"/>
      <c r="OMO268" s="81"/>
      <c r="OMP268" s="81"/>
      <c r="OMQ268" s="26"/>
      <c r="OMR268" s="91"/>
      <c r="OMS268" s="91"/>
      <c r="OMT268" s="79"/>
      <c r="OMU268" s="80"/>
      <c r="OMV268" s="91"/>
      <c r="OMW268" s="26"/>
      <c r="OMX268" s="26"/>
      <c r="OMY268" s="81"/>
      <c r="OMZ268" s="81"/>
      <c r="ONA268" s="26"/>
      <c r="ONB268" s="91"/>
      <c r="ONC268" s="91"/>
      <c r="OND268" s="79"/>
      <c r="ONE268" s="80"/>
      <c r="ONF268" s="91"/>
      <c r="ONG268" s="26"/>
      <c r="ONH268" s="26"/>
      <c r="ONI268" s="81"/>
      <c r="ONJ268" s="81"/>
      <c r="ONK268" s="26"/>
      <c r="ONL268" s="91"/>
      <c r="ONM268" s="91"/>
      <c r="ONN268" s="79"/>
      <c r="ONO268" s="80"/>
      <c r="ONP268" s="91"/>
      <c r="ONQ268" s="26"/>
      <c r="ONR268" s="26"/>
      <c r="ONS268" s="81"/>
      <c r="ONT268" s="81"/>
      <c r="ONU268" s="26"/>
      <c r="ONV268" s="91"/>
      <c r="ONW268" s="91"/>
      <c r="ONX268" s="79"/>
      <c r="ONY268" s="80"/>
      <c r="ONZ268" s="91"/>
      <c r="OOA268" s="26"/>
      <c r="OOB268" s="26"/>
      <c r="OOC268" s="81"/>
      <c r="OOD268" s="81"/>
      <c r="OOE268" s="26"/>
      <c r="OOF268" s="91"/>
      <c r="OOG268" s="91"/>
      <c r="OOH268" s="79"/>
      <c r="OOI268" s="80"/>
      <c r="OOJ268" s="91"/>
      <c r="OOK268" s="26"/>
      <c r="OOL268" s="26"/>
      <c r="OOM268" s="81"/>
      <c r="OON268" s="81"/>
      <c r="OOO268" s="26"/>
      <c r="OOP268" s="91"/>
      <c r="OOQ268" s="91"/>
      <c r="OOR268" s="79"/>
      <c r="OOS268" s="80"/>
      <c r="OOT268" s="91"/>
      <c r="OOU268" s="26"/>
      <c r="OOV268" s="26"/>
      <c r="OOW268" s="81"/>
      <c r="OOX268" s="81"/>
      <c r="OOY268" s="26"/>
      <c r="OOZ268" s="91"/>
      <c r="OPA268" s="91"/>
      <c r="OPB268" s="79"/>
      <c r="OPC268" s="80"/>
      <c r="OPD268" s="91"/>
      <c r="OPE268" s="26"/>
      <c r="OPF268" s="26"/>
      <c r="OPG268" s="81"/>
      <c r="OPH268" s="81"/>
      <c r="OPI268" s="26"/>
      <c r="OPJ268" s="91"/>
      <c r="OPK268" s="91"/>
      <c r="OPL268" s="79"/>
      <c r="OPM268" s="80"/>
      <c r="OPN268" s="91"/>
      <c r="OPO268" s="26"/>
      <c r="OPP268" s="26"/>
      <c r="OPQ268" s="81"/>
      <c r="OPR268" s="81"/>
      <c r="OPS268" s="26"/>
      <c r="OPT268" s="91"/>
      <c r="OPU268" s="91"/>
      <c r="OPV268" s="79"/>
      <c r="OPW268" s="80"/>
      <c r="OPX268" s="91"/>
      <c r="OPY268" s="26"/>
      <c r="OPZ268" s="26"/>
      <c r="OQA268" s="81"/>
      <c r="OQB268" s="81"/>
      <c r="OQC268" s="26"/>
      <c r="OQD268" s="91"/>
      <c r="OQE268" s="91"/>
      <c r="OQF268" s="79"/>
      <c r="OQG268" s="80"/>
      <c r="OQH268" s="91"/>
      <c r="OQI268" s="26"/>
      <c r="OQJ268" s="26"/>
      <c r="OQK268" s="81"/>
      <c r="OQL268" s="81"/>
      <c r="OQM268" s="26"/>
      <c r="OQN268" s="91"/>
      <c r="OQO268" s="91"/>
      <c r="OQP268" s="79"/>
      <c r="OQQ268" s="80"/>
      <c r="OQR268" s="91"/>
      <c r="OQS268" s="26"/>
      <c r="OQT268" s="26"/>
      <c r="OQU268" s="81"/>
      <c r="OQV268" s="81"/>
      <c r="OQW268" s="26"/>
      <c r="OQX268" s="91"/>
      <c r="OQY268" s="91"/>
      <c r="OQZ268" s="79"/>
      <c r="ORA268" s="80"/>
      <c r="ORB268" s="91"/>
      <c r="ORC268" s="26"/>
      <c r="ORD268" s="26"/>
      <c r="ORE268" s="81"/>
      <c r="ORF268" s="81"/>
      <c r="ORG268" s="26"/>
      <c r="ORH268" s="91"/>
      <c r="ORI268" s="91"/>
      <c r="ORJ268" s="79"/>
      <c r="ORK268" s="80"/>
      <c r="ORL268" s="91"/>
      <c r="ORM268" s="26"/>
      <c r="ORN268" s="26"/>
      <c r="ORO268" s="81"/>
      <c r="ORP268" s="81"/>
      <c r="ORQ268" s="26"/>
      <c r="ORR268" s="91"/>
      <c r="ORS268" s="91"/>
      <c r="ORT268" s="79"/>
      <c r="ORU268" s="80"/>
      <c r="ORV268" s="91"/>
      <c r="ORW268" s="26"/>
      <c r="ORX268" s="26"/>
      <c r="ORY268" s="81"/>
      <c r="ORZ268" s="81"/>
      <c r="OSA268" s="26"/>
      <c r="OSB268" s="91"/>
      <c r="OSC268" s="91"/>
      <c r="OSD268" s="79"/>
      <c r="OSE268" s="80"/>
      <c r="OSF268" s="91"/>
      <c r="OSG268" s="26"/>
      <c r="OSH268" s="26"/>
      <c r="OSI268" s="81"/>
      <c r="OSJ268" s="81"/>
      <c r="OSK268" s="26"/>
      <c r="OSL268" s="91"/>
      <c r="OSM268" s="91"/>
      <c r="OSN268" s="79"/>
      <c r="OSO268" s="80"/>
      <c r="OSP268" s="91"/>
      <c r="OSQ268" s="26"/>
      <c r="OSR268" s="26"/>
      <c r="OSS268" s="81"/>
      <c r="OST268" s="81"/>
      <c r="OSU268" s="26"/>
      <c r="OSV268" s="91"/>
      <c r="OSW268" s="91"/>
      <c r="OSX268" s="79"/>
      <c r="OSY268" s="80"/>
      <c r="OSZ268" s="91"/>
      <c r="OTA268" s="26"/>
      <c r="OTB268" s="26"/>
      <c r="OTC268" s="81"/>
      <c r="OTD268" s="81"/>
      <c r="OTE268" s="26"/>
      <c r="OTF268" s="91"/>
      <c r="OTG268" s="91"/>
      <c r="OTH268" s="79"/>
      <c r="OTI268" s="80"/>
      <c r="OTJ268" s="91"/>
      <c r="OTK268" s="26"/>
      <c r="OTL268" s="26"/>
      <c r="OTM268" s="81"/>
      <c r="OTN268" s="81"/>
      <c r="OTO268" s="26"/>
      <c r="OTP268" s="91"/>
      <c r="OTQ268" s="91"/>
      <c r="OTR268" s="79"/>
      <c r="OTS268" s="80"/>
      <c r="OTT268" s="91"/>
      <c r="OTU268" s="26"/>
      <c r="OTV268" s="26"/>
      <c r="OTW268" s="81"/>
      <c r="OTX268" s="81"/>
      <c r="OTY268" s="26"/>
      <c r="OTZ268" s="91"/>
      <c r="OUA268" s="91"/>
      <c r="OUB268" s="79"/>
      <c r="OUC268" s="80"/>
      <c r="OUD268" s="91"/>
      <c r="OUE268" s="26"/>
      <c r="OUF268" s="26"/>
      <c r="OUG268" s="81"/>
      <c r="OUH268" s="81"/>
      <c r="OUI268" s="26"/>
      <c r="OUJ268" s="91"/>
      <c r="OUK268" s="91"/>
      <c r="OUL268" s="79"/>
      <c r="OUM268" s="80"/>
      <c r="OUN268" s="91"/>
      <c r="OUO268" s="26"/>
      <c r="OUP268" s="26"/>
      <c r="OUQ268" s="81"/>
      <c r="OUR268" s="81"/>
      <c r="OUS268" s="26"/>
      <c r="OUT268" s="91"/>
      <c r="OUU268" s="91"/>
      <c r="OUV268" s="79"/>
      <c r="OUW268" s="80"/>
      <c r="OUX268" s="91"/>
      <c r="OUY268" s="26"/>
      <c r="OUZ268" s="26"/>
      <c r="OVA268" s="81"/>
      <c r="OVB268" s="81"/>
      <c r="OVC268" s="26"/>
      <c r="OVD268" s="91"/>
      <c r="OVE268" s="91"/>
      <c r="OVF268" s="79"/>
      <c r="OVG268" s="80"/>
      <c r="OVH268" s="91"/>
      <c r="OVI268" s="26"/>
      <c r="OVJ268" s="26"/>
      <c r="OVK268" s="81"/>
      <c r="OVL268" s="81"/>
      <c r="OVM268" s="26"/>
      <c r="OVN268" s="91"/>
      <c r="OVO268" s="91"/>
      <c r="OVP268" s="79"/>
      <c r="OVQ268" s="80"/>
      <c r="OVR268" s="91"/>
      <c r="OVS268" s="26"/>
      <c r="OVT268" s="26"/>
      <c r="OVU268" s="81"/>
      <c r="OVV268" s="81"/>
      <c r="OVW268" s="26"/>
      <c r="OVX268" s="91"/>
      <c r="OVY268" s="91"/>
      <c r="OVZ268" s="79"/>
      <c r="OWA268" s="80"/>
      <c r="OWB268" s="91"/>
      <c r="OWC268" s="26"/>
      <c r="OWD268" s="26"/>
      <c r="OWE268" s="81"/>
      <c r="OWF268" s="81"/>
      <c r="OWG268" s="26"/>
      <c r="OWH268" s="91"/>
      <c r="OWI268" s="91"/>
      <c r="OWJ268" s="79"/>
      <c r="OWK268" s="80"/>
      <c r="OWL268" s="91"/>
      <c r="OWM268" s="26"/>
      <c r="OWN268" s="26"/>
      <c r="OWO268" s="81"/>
      <c r="OWP268" s="81"/>
      <c r="OWQ268" s="26"/>
      <c r="OWR268" s="91"/>
      <c r="OWS268" s="91"/>
      <c r="OWT268" s="79"/>
      <c r="OWU268" s="80"/>
      <c r="OWV268" s="91"/>
      <c r="OWW268" s="26"/>
      <c r="OWX268" s="26"/>
      <c r="OWY268" s="81"/>
      <c r="OWZ268" s="81"/>
      <c r="OXA268" s="26"/>
      <c r="OXB268" s="91"/>
      <c r="OXC268" s="91"/>
      <c r="OXD268" s="79"/>
      <c r="OXE268" s="80"/>
      <c r="OXF268" s="91"/>
      <c r="OXG268" s="26"/>
      <c r="OXH268" s="26"/>
      <c r="OXI268" s="81"/>
      <c r="OXJ268" s="81"/>
      <c r="OXK268" s="26"/>
      <c r="OXL268" s="91"/>
      <c r="OXM268" s="91"/>
      <c r="OXN268" s="79"/>
      <c r="OXO268" s="80"/>
      <c r="OXP268" s="91"/>
      <c r="OXQ268" s="26"/>
      <c r="OXR268" s="26"/>
      <c r="OXS268" s="81"/>
      <c r="OXT268" s="81"/>
      <c r="OXU268" s="26"/>
      <c r="OXV268" s="91"/>
      <c r="OXW268" s="91"/>
      <c r="OXX268" s="79"/>
      <c r="OXY268" s="80"/>
      <c r="OXZ268" s="91"/>
      <c r="OYA268" s="26"/>
      <c r="OYB268" s="26"/>
      <c r="OYC268" s="81"/>
      <c r="OYD268" s="81"/>
      <c r="OYE268" s="26"/>
      <c r="OYF268" s="91"/>
      <c r="OYG268" s="91"/>
      <c r="OYH268" s="79"/>
      <c r="OYI268" s="80"/>
      <c r="OYJ268" s="91"/>
      <c r="OYK268" s="26"/>
      <c r="OYL268" s="26"/>
      <c r="OYM268" s="81"/>
      <c r="OYN268" s="81"/>
      <c r="OYO268" s="26"/>
      <c r="OYP268" s="91"/>
      <c r="OYQ268" s="91"/>
      <c r="OYR268" s="79"/>
      <c r="OYS268" s="80"/>
      <c r="OYT268" s="91"/>
      <c r="OYU268" s="26"/>
      <c r="OYV268" s="26"/>
      <c r="OYW268" s="81"/>
      <c r="OYX268" s="81"/>
      <c r="OYY268" s="26"/>
      <c r="OYZ268" s="91"/>
      <c r="OZA268" s="91"/>
      <c r="OZB268" s="79"/>
      <c r="OZC268" s="80"/>
      <c r="OZD268" s="91"/>
      <c r="OZE268" s="26"/>
      <c r="OZF268" s="26"/>
      <c r="OZG268" s="81"/>
      <c r="OZH268" s="81"/>
      <c r="OZI268" s="26"/>
      <c r="OZJ268" s="91"/>
      <c r="OZK268" s="91"/>
      <c r="OZL268" s="79"/>
      <c r="OZM268" s="80"/>
      <c r="OZN268" s="91"/>
      <c r="OZO268" s="26"/>
      <c r="OZP268" s="26"/>
      <c r="OZQ268" s="81"/>
      <c r="OZR268" s="81"/>
      <c r="OZS268" s="26"/>
      <c r="OZT268" s="91"/>
      <c r="OZU268" s="91"/>
      <c r="OZV268" s="79"/>
      <c r="OZW268" s="80"/>
      <c r="OZX268" s="91"/>
      <c r="OZY268" s="26"/>
      <c r="OZZ268" s="26"/>
      <c r="PAA268" s="81"/>
      <c r="PAB268" s="81"/>
      <c r="PAC268" s="26"/>
      <c r="PAD268" s="91"/>
      <c r="PAE268" s="91"/>
      <c r="PAF268" s="79"/>
      <c r="PAG268" s="80"/>
      <c r="PAH268" s="91"/>
      <c r="PAI268" s="26"/>
      <c r="PAJ268" s="26"/>
      <c r="PAK268" s="81"/>
      <c r="PAL268" s="81"/>
      <c r="PAM268" s="26"/>
      <c r="PAN268" s="91"/>
      <c r="PAO268" s="91"/>
      <c r="PAP268" s="79"/>
      <c r="PAQ268" s="80"/>
      <c r="PAR268" s="91"/>
      <c r="PAS268" s="26"/>
      <c r="PAT268" s="26"/>
      <c r="PAU268" s="81"/>
      <c r="PAV268" s="81"/>
      <c r="PAW268" s="26"/>
      <c r="PAX268" s="91"/>
      <c r="PAY268" s="91"/>
      <c r="PAZ268" s="79"/>
      <c r="PBA268" s="80"/>
      <c r="PBB268" s="91"/>
      <c r="PBC268" s="26"/>
      <c r="PBD268" s="26"/>
      <c r="PBE268" s="81"/>
      <c r="PBF268" s="81"/>
      <c r="PBG268" s="26"/>
      <c r="PBH268" s="91"/>
      <c r="PBI268" s="91"/>
      <c r="PBJ268" s="79"/>
      <c r="PBK268" s="80"/>
      <c r="PBL268" s="91"/>
      <c r="PBM268" s="26"/>
      <c r="PBN268" s="26"/>
      <c r="PBO268" s="81"/>
      <c r="PBP268" s="81"/>
      <c r="PBQ268" s="26"/>
      <c r="PBR268" s="91"/>
      <c r="PBS268" s="91"/>
      <c r="PBT268" s="79"/>
      <c r="PBU268" s="80"/>
      <c r="PBV268" s="91"/>
      <c r="PBW268" s="26"/>
      <c r="PBX268" s="26"/>
      <c r="PBY268" s="81"/>
      <c r="PBZ268" s="81"/>
      <c r="PCA268" s="26"/>
      <c r="PCB268" s="91"/>
      <c r="PCC268" s="91"/>
      <c r="PCD268" s="79"/>
      <c r="PCE268" s="80"/>
      <c r="PCF268" s="91"/>
      <c r="PCG268" s="26"/>
      <c r="PCH268" s="26"/>
      <c r="PCI268" s="81"/>
      <c r="PCJ268" s="81"/>
      <c r="PCK268" s="26"/>
      <c r="PCL268" s="91"/>
      <c r="PCM268" s="91"/>
      <c r="PCN268" s="79"/>
      <c r="PCO268" s="80"/>
      <c r="PCP268" s="91"/>
      <c r="PCQ268" s="26"/>
      <c r="PCR268" s="26"/>
      <c r="PCS268" s="81"/>
      <c r="PCT268" s="81"/>
      <c r="PCU268" s="26"/>
      <c r="PCV268" s="91"/>
      <c r="PCW268" s="91"/>
      <c r="PCX268" s="79"/>
      <c r="PCY268" s="80"/>
      <c r="PCZ268" s="91"/>
      <c r="PDA268" s="26"/>
      <c r="PDB268" s="26"/>
      <c r="PDC268" s="81"/>
      <c r="PDD268" s="81"/>
      <c r="PDE268" s="26"/>
      <c r="PDF268" s="91"/>
      <c r="PDG268" s="91"/>
      <c r="PDH268" s="79"/>
      <c r="PDI268" s="80"/>
      <c r="PDJ268" s="91"/>
      <c r="PDK268" s="26"/>
      <c r="PDL268" s="26"/>
      <c r="PDM268" s="81"/>
      <c r="PDN268" s="81"/>
      <c r="PDO268" s="26"/>
      <c r="PDP268" s="91"/>
      <c r="PDQ268" s="91"/>
      <c r="PDR268" s="79"/>
      <c r="PDS268" s="80"/>
      <c r="PDT268" s="91"/>
      <c r="PDU268" s="26"/>
      <c r="PDV268" s="26"/>
      <c r="PDW268" s="81"/>
      <c r="PDX268" s="81"/>
      <c r="PDY268" s="26"/>
      <c r="PDZ268" s="91"/>
      <c r="PEA268" s="91"/>
      <c r="PEB268" s="79"/>
      <c r="PEC268" s="80"/>
      <c r="PED268" s="91"/>
      <c r="PEE268" s="26"/>
      <c r="PEF268" s="26"/>
      <c r="PEG268" s="81"/>
      <c r="PEH268" s="81"/>
      <c r="PEI268" s="26"/>
      <c r="PEJ268" s="91"/>
      <c r="PEK268" s="91"/>
      <c r="PEL268" s="79"/>
      <c r="PEM268" s="80"/>
      <c r="PEN268" s="91"/>
      <c r="PEO268" s="26"/>
      <c r="PEP268" s="26"/>
      <c r="PEQ268" s="81"/>
      <c r="PER268" s="81"/>
      <c r="PES268" s="26"/>
      <c r="PET268" s="91"/>
      <c r="PEU268" s="91"/>
      <c r="PEV268" s="79"/>
      <c r="PEW268" s="80"/>
      <c r="PEX268" s="91"/>
      <c r="PEY268" s="26"/>
      <c r="PEZ268" s="26"/>
      <c r="PFA268" s="81"/>
      <c r="PFB268" s="81"/>
      <c r="PFC268" s="26"/>
      <c r="PFD268" s="91"/>
      <c r="PFE268" s="91"/>
      <c r="PFF268" s="79"/>
      <c r="PFG268" s="80"/>
      <c r="PFH268" s="91"/>
      <c r="PFI268" s="26"/>
      <c r="PFJ268" s="26"/>
      <c r="PFK268" s="81"/>
      <c r="PFL268" s="81"/>
      <c r="PFM268" s="26"/>
      <c r="PFN268" s="91"/>
      <c r="PFO268" s="91"/>
      <c r="PFP268" s="79"/>
      <c r="PFQ268" s="80"/>
      <c r="PFR268" s="91"/>
      <c r="PFS268" s="26"/>
      <c r="PFT268" s="26"/>
      <c r="PFU268" s="81"/>
      <c r="PFV268" s="81"/>
      <c r="PFW268" s="26"/>
      <c r="PFX268" s="91"/>
      <c r="PFY268" s="91"/>
      <c r="PFZ268" s="79"/>
      <c r="PGA268" s="80"/>
      <c r="PGB268" s="91"/>
      <c r="PGC268" s="26"/>
      <c r="PGD268" s="26"/>
      <c r="PGE268" s="81"/>
      <c r="PGF268" s="81"/>
      <c r="PGG268" s="26"/>
      <c r="PGH268" s="91"/>
      <c r="PGI268" s="91"/>
      <c r="PGJ268" s="79"/>
      <c r="PGK268" s="80"/>
      <c r="PGL268" s="91"/>
      <c r="PGM268" s="26"/>
      <c r="PGN268" s="26"/>
      <c r="PGO268" s="81"/>
      <c r="PGP268" s="81"/>
      <c r="PGQ268" s="26"/>
      <c r="PGR268" s="91"/>
      <c r="PGS268" s="91"/>
      <c r="PGT268" s="79"/>
      <c r="PGU268" s="80"/>
      <c r="PGV268" s="91"/>
      <c r="PGW268" s="26"/>
      <c r="PGX268" s="26"/>
      <c r="PGY268" s="81"/>
      <c r="PGZ268" s="81"/>
      <c r="PHA268" s="26"/>
      <c r="PHB268" s="91"/>
      <c r="PHC268" s="91"/>
      <c r="PHD268" s="79"/>
      <c r="PHE268" s="80"/>
      <c r="PHF268" s="91"/>
      <c r="PHG268" s="26"/>
      <c r="PHH268" s="26"/>
      <c r="PHI268" s="81"/>
      <c r="PHJ268" s="81"/>
      <c r="PHK268" s="26"/>
      <c r="PHL268" s="91"/>
      <c r="PHM268" s="91"/>
      <c r="PHN268" s="79"/>
      <c r="PHO268" s="80"/>
      <c r="PHP268" s="91"/>
      <c r="PHQ268" s="26"/>
      <c r="PHR268" s="26"/>
      <c r="PHS268" s="81"/>
      <c r="PHT268" s="81"/>
      <c r="PHU268" s="26"/>
      <c r="PHV268" s="91"/>
      <c r="PHW268" s="91"/>
      <c r="PHX268" s="79"/>
      <c r="PHY268" s="80"/>
      <c r="PHZ268" s="91"/>
      <c r="PIA268" s="26"/>
      <c r="PIB268" s="26"/>
      <c r="PIC268" s="81"/>
      <c r="PID268" s="81"/>
      <c r="PIE268" s="26"/>
      <c r="PIF268" s="91"/>
      <c r="PIG268" s="91"/>
      <c r="PIH268" s="79"/>
      <c r="PII268" s="80"/>
      <c r="PIJ268" s="91"/>
      <c r="PIK268" s="26"/>
      <c r="PIL268" s="26"/>
      <c r="PIM268" s="81"/>
      <c r="PIN268" s="81"/>
      <c r="PIO268" s="26"/>
      <c r="PIP268" s="91"/>
      <c r="PIQ268" s="91"/>
      <c r="PIR268" s="79"/>
      <c r="PIS268" s="80"/>
      <c r="PIT268" s="91"/>
      <c r="PIU268" s="26"/>
      <c r="PIV268" s="26"/>
      <c r="PIW268" s="81"/>
      <c r="PIX268" s="81"/>
      <c r="PIY268" s="26"/>
      <c r="PIZ268" s="91"/>
      <c r="PJA268" s="91"/>
      <c r="PJB268" s="79"/>
      <c r="PJC268" s="80"/>
      <c r="PJD268" s="91"/>
      <c r="PJE268" s="26"/>
      <c r="PJF268" s="26"/>
      <c r="PJG268" s="81"/>
      <c r="PJH268" s="81"/>
      <c r="PJI268" s="26"/>
      <c r="PJJ268" s="91"/>
      <c r="PJK268" s="91"/>
      <c r="PJL268" s="79"/>
      <c r="PJM268" s="80"/>
      <c r="PJN268" s="91"/>
      <c r="PJO268" s="26"/>
      <c r="PJP268" s="26"/>
      <c r="PJQ268" s="81"/>
      <c r="PJR268" s="81"/>
      <c r="PJS268" s="26"/>
      <c r="PJT268" s="91"/>
      <c r="PJU268" s="91"/>
      <c r="PJV268" s="79"/>
      <c r="PJW268" s="80"/>
      <c r="PJX268" s="91"/>
      <c r="PJY268" s="26"/>
      <c r="PJZ268" s="26"/>
      <c r="PKA268" s="81"/>
      <c r="PKB268" s="81"/>
      <c r="PKC268" s="26"/>
      <c r="PKD268" s="91"/>
      <c r="PKE268" s="91"/>
      <c r="PKF268" s="79"/>
      <c r="PKG268" s="80"/>
      <c r="PKH268" s="91"/>
      <c r="PKI268" s="26"/>
      <c r="PKJ268" s="26"/>
      <c r="PKK268" s="81"/>
      <c r="PKL268" s="81"/>
      <c r="PKM268" s="26"/>
      <c r="PKN268" s="91"/>
      <c r="PKO268" s="91"/>
      <c r="PKP268" s="79"/>
      <c r="PKQ268" s="80"/>
      <c r="PKR268" s="91"/>
      <c r="PKS268" s="26"/>
      <c r="PKT268" s="26"/>
      <c r="PKU268" s="81"/>
      <c r="PKV268" s="81"/>
      <c r="PKW268" s="26"/>
      <c r="PKX268" s="91"/>
      <c r="PKY268" s="91"/>
      <c r="PKZ268" s="79"/>
      <c r="PLA268" s="80"/>
      <c r="PLB268" s="91"/>
      <c r="PLC268" s="26"/>
      <c r="PLD268" s="26"/>
      <c r="PLE268" s="81"/>
      <c r="PLF268" s="81"/>
      <c r="PLG268" s="26"/>
      <c r="PLH268" s="91"/>
      <c r="PLI268" s="91"/>
      <c r="PLJ268" s="79"/>
      <c r="PLK268" s="80"/>
      <c r="PLL268" s="91"/>
      <c r="PLM268" s="26"/>
      <c r="PLN268" s="26"/>
      <c r="PLO268" s="81"/>
      <c r="PLP268" s="81"/>
      <c r="PLQ268" s="26"/>
      <c r="PLR268" s="91"/>
      <c r="PLS268" s="91"/>
      <c r="PLT268" s="79"/>
      <c r="PLU268" s="80"/>
      <c r="PLV268" s="91"/>
      <c r="PLW268" s="26"/>
      <c r="PLX268" s="26"/>
      <c r="PLY268" s="81"/>
      <c r="PLZ268" s="81"/>
      <c r="PMA268" s="26"/>
      <c r="PMB268" s="91"/>
      <c r="PMC268" s="91"/>
      <c r="PMD268" s="79"/>
      <c r="PME268" s="80"/>
      <c r="PMF268" s="91"/>
      <c r="PMG268" s="26"/>
      <c r="PMH268" s="26"/>
      <c r="PMI268" s="81"/>
      <c r="PMJ268" s="81"/>
      <c r="PMK268" s="26"/>
      <c r="PML268" s="91"/>
      <c r="PMM268" s="91"/>
      <c r="PMN268" s="79"/>
      <c r="PMO268" s="80"/>
      <c r="PMP268" s="91"/>
      <c r="PMQ268" s="26"/>
      <c r="PMR268" s="26"/>
      <c r="PMS268" s="81"/>
      <c r="PMT268" s="81"/>
      <c r="PMU268" s="26"/>
      <c r="PMV268" s="91"/>
      <c r="PMW268" s="91"/>
      <c r="PMX268" s="79"/>
      <c r="PMY268" s="80"/>
      <c r="PMZ268" s="91"/>
      <c r="PNA268" s="26"/>
      <c r="PNB268" s="26"/>
      <c r="PNC268" s="81"/>
      <c r="PND268" s="81"/>
      <c r="PNE268" s="26"/>
      <c r="PNF268" s="91"/>
      <c r="PNG268" s="91"/>
      <c r="PNH268" s="79"/>
      <c r="PNI268" s="80"/>
      <c r="PNJ268" s="91"/>
      <c r="PNK268" s="26"/>
      <c r="PNL268" s="26"/>
      <c r="PNM268" s="81"/>
      <c r="PNN268" s="81"/>
      <c r="PNO268" s="26"/>
      <c r="PNP268" s="91"/>
      <c r="PNQ268" s="91"/>
      <c r="PNR268" s="79"/>
      <c r="PNS268" s="80"/>
      <c r="PNT268" s="91"/>
      <c r="PNU268" s="26"/>
      <c r="PNV268" s="26"/>
      <c r="PNW268" s="81"/>
      <c r="PNX268" s="81"/>
      <c r="PNY268" s="26"/>
      <c r="PNZ268" s="91"/>
      <c r="POA268" s="91"/>
      <c r="POB268" s="79"/>
      <c r="POC268" s="80"/>
      <c r="POD268" s="91"/>
      <c r="POE268" s="26"/>
      <c r="POF268" s="26"/>
      <c r="POG268" s="81"/>
      <c r="POH268" s="81"/>
      <c r="POI268" s="26"/>
      <c r="POJ268" s="91"/>
      <c r="POK268" s="91"/>
      <c r="POL268" s="79"/>
      <c r="POM268" s="80"/>
      <c r="PON268" s="91"/>
      <c r="POO268" s="26"/>
      <c r="POP268" s="26"/>
      <c r="POQ268" s="81"/>
      <c r="POR268" s="81"/>
      <c r="POS268" s="26"/>
      <c r="POT268" s="91"/>
      <c r="POU268" s="91"/>
      <c r="POV268" s="79"/>
      <c r="POW268" s="80"/>
      <c r="POX268" s="91"/>
      <c r="POY268" s="26"/>
      <c r="POZ268" s="26"/>
      <c r="PPA268" s="81"/>
      <c r="PPB268" s="81"/>
      <c r="PPC268" s="26"/>
      <c r="PPD268" s="91"/>
      <c r="PPE268" s="91"/>
      <c r="PPF268" s="79"/>
      <c r="PPG268" s="80"/>
      <c r="PPH268" s="91"/>
      <c r="PPI268" s="26"/>
      <c r="PPJ268" s="26"/>
      <c r="PPK268" s="81"/>
      <c r="PPL268" s="81"/>
      <c r="PPM268" s="26"/>
      <c r="PPN268" s="91"/>
      <c r="PPO268" s="91"/>
      <c r="PPP268" s="79"/>
      <c r="PPQ268" s="80"/>
      <c r="PPR268" s="91"/>
      <c r="PPS268" s="26"/>
      <c r="PPT268" s="26"/>
      <c r="PPU268" s="81"/>
      <c r="PPV268" s="81"/>
      <c r="PPW268" s="26"/>
      <c r="PPX268" s="91"/>
      <c r="PPY268" s="91"/>
      <c r="PPZ268" s="79"/>
      <c r="PQA268" s="80"/>
      <c r="PQB268" s="91"/>
      <c r="PQC268" s="26"/>
      <c r="PQD268" s="26"/>
      <c r="PQE268" s="81"/>
      <c r="PQF268" s="81"/>
      <c r="PQG268" s="26"/>
      <c r="PQH268" s="91"/>
      <c r="PQI268" s="91"/>
      <c r="PQJ268" s="79"/>
      <c r="PQK268" s="80"/>
      <c r="PQL268" s="91"/>
      <c r="PQM268" s="26"/>
      <c r="PQN268" s="26"/>
      <c r="PQO268" s="81"/>
      <c r="PQP268" s="81"/>
      <c r="PQQ268" s="26"/>
      <c r="PQR268" s="91"/>
      <c r="PQS268" s="91"/>
      <c r="PQT268" s="79"/>
      <c r="PQU268" s="80"/>
      <c r="PQV268" s="91"/>
      <c r="PQW268" s="26"/>
      <c r="PQX268" s="26"/>
      <c r="PQY268" s="81"/>
      <c r="PQZ268" s="81"/>
      <c r="PRA268" s="26"/>
      <c r="PRB268" s="91"/>
      <c r="PRC268" s="91"/>
      <c r="PRD268" s="79"/>
      <c r="PRE268" s="80"/>
      <c r="PRF268" s="91"/>
      <c r="PRG268" s="26"/>
      <c r="PRH268" s="26"/>
      <c r="PRI268" s="81"/>
      <c r="PRJ268" s="81"/>
      <c r="PRK268" s="26"/>
      <c r="PRL268" s="91"/>
      <c r="PRM268" s="91"/>
      <c r="PRN268" s="79"/>
      <c r="PRO268" s="80"/>
      <c r="PRP268" s="91"/>
      <c r="PRQ268" s="26"/>
      <c r="PRR268" s="26"/>
      <c r="PRS268" s="81"/>
      <c r="PRT268" s="81"/>
      <c r="PRU268" s="26"/>
      <c r="PRV268" s="91"/>
      <c r="PRW268" s="91"/>
      <c r="PRX268" s="79"/>
      <c r="PRY268" s="80"/>
      <c r="PRZ268" s="91"/>
      <c r="PSA268" s="26"/>
      <c r="PSB268" s="26"/>
      <c r="PSC268" s="81"/>
      <c r="PSD268" s="81"/>
      <c r="PSE268" s="26"/>
      <c r="PSF268" s="91"/>
      <c r="PSG268" s="91"/>
      <c r="PSH268" s="79"/>
      <c r="PSI268" s="80"/>
      <c r="PSJ268" s="91"/>
      <c r="PSK268" s="26"/>
      <c r="PSL268" s="26"/>
      <c r="PSM268" s="81"/>
      <c r="PSN268" s="81"/>
      <c r="PSO268" s="26"/>
      <c r="PSP268" s="91"/>
      <c r="PSQ268" s="91"/>
      <c r="PSR268" s="79"/>
      <c r="PSS268" s="80"/>
      <c r="PST268" s="91"/>
      <c r="PSU268" s="26"/>
      <c r="PSV268" s="26"/>
      <c r="PSW268" s="81"/>
      <c r="PSX268" s="81"/>
      <c r="PSY268" s="26"/>
      <c r="PSZ268" s="91"/>
      <c r="PTA268" s="91"/>
      <c r="PTB268" s="79"/>
      <c r="PTC268" s="80"/>
      <c r="PTD268" s="91"/>
      <c r="PTE268" s="26"/>
      <c r="PTF268" s="26"/>
      <c r="PTG268" s="81"/>
      <c r="PTH268" s="81"/>
      <c r="PTI268" s="26"/>
      <c r="PTJ268" s="91"/>
      <c r="PTK268" s="91"/>
      <c r="PTL268" s="79"/>
      <c r="PTM268" s="80"/>
      <c r="PTN268" s="91"/>
      <c r="PTO268" s="26"/>
      <c r="PTP268" s="26"/>
      <c r="PTQ268" s="81"/>
      <c r="PTR268" s="81"/>
      <c r="PTS268" s="26"/>
      <c r="PTT268" s="91"/>
      <c r="PTU268" s="91"/>
      <c r="PTV268" s="79"/>
      <c r="PTW268" s="80"/>
      <c r="PTX268" s="91"/>
      <c r="PTY268" s="26"/>
      <c r="PTZ268" s="26"/>
      <c r="PUA268" s="81"/>
      <c r="PUB268" s="81"/>
      <c r="PUC268" s="26"/>
      <c r="PUD268" s="91"/>
      <c r="PUE268" s="91"/>
      <c r="PUF268" s="79"/>
      <c r="PUG268" s="80"/>
      <c r="PUH268" s="91"/>
      <c r="PUI268" s="26"/>
      <c r="PUJ268" s="26"/>
      <c r="PUK268" s="81"/>
      <c r="PUL268" s="81"/>
      <c r="PUM268" s="26"/>
      <c r="PUN268" s="91"/>
      <c r="PUO268" s="91"/>
      <c r="PUP268" s="79"/>
      <c r="PUQ268" s="80"/>
      <c r="PUR268" s="91"/>
      <c r="PUS268" s="26"/>
      <c r="PUT268" s="26"/>
      <c r="PUU268" s="81"/>
      <c r="PUV268" s="81"/>
      <c r="PUW268" s="26"/>
      <c r="PUX268" s="91"/>
      <c r="PUY268" s="91"/>
      <c r="PUZ268" s="79"/>
      <c r="PVA268" s="80"/>
      <c r="PVB268" s="91"/>
      <c r="PVC268" s="26"/>
      <c r="PVD268" s="26"/>
      <c r="PVE268" s="81"/>
      <c r="PVF268" s="81"/>
      <c r="PVG268" s="26"/>
      <c r="PVH268" s="91"/>
      <c r="PVI268" s="91"/>
      <c r="PVJ268" s="79"/>
      <c r="PVK268" s="80"/>
      <c r="PVL268" s="91"/>
      <c r="PVM268" s="26"/>
      <c r="PVN268" s="26"/>
      <c r="PVO268" s="81"/>
      <c r="PVP268" s="81"/>
      <c r="PVQ268" s="26"/>
      <c r="PVR268" s="91"/>
      <c r="PVS268" s="91"/>
      <c r="PVT268" s="79"/>
      <c r="PVU268" s="80"/>
      <c r="PVV268" s="91"/>
      <c r="PVW268" s="26"/>
      <c r="PVX268" s="26"/>
      <c r="PVY268" s="81"/>
      <c r="PVZ268" s="81"/>
      <c r="PWA268" s="26"/>
      <c r="PWB268" s="91"/>
      <c r="PWC268" s="91"/>
      <c r="PWD268" s="79"/>
      <c r="PWE268" s="80"/>
      <c r="PWF268" s="91"/>
      <c r="PWG268" s="26"/>
      <c r="PWH268" s="26"/>
      <c r="PWI268" s="81"/>
      <c r="PWJ268" s="81"/>
      <c r="PWK268" s="26"/>
      <c r="PWL268" s="91"/>
      <c r="PWM268" s="91"/>
      <c r="PWN268" s="79"/>
      <c r="PWO268" s="80"/>
      <c r="PWP268" s="91"/>
      <c r="PWQ268" s="26"/>
      <c r="PWR268" s="26"/>
      <c r="PWS268" s="81"/>
      <c r="PWT268" s="81"/>
      <c r="PWU268" s="26"/>
      <c r="PWV268" s="91"/>
      <c r="PWW268" s="91"/>
      <c r="PWX268" s="79"/>
      <c r="PWY268" s="80"/>
      <c r="PWZ268" s="91"/>
      <c r="PXA268" s="26"/>
      <c r="PXB268" s="26"/>
      <c r="PXC268" s="81"/>
      <c r="PXD268" s="81"/>
      <c r="PXE268" s="26"/>
      <c r="PXF268" s="91"/>
      <c r="PXG268" s="91"/>
      <c r="PXH268" s="79"/>
      <c r="PXI268" s="80"/>
      <c r="PXJ268" s="91"/>
      <c r="PXK268" s="26"/>
      <c r="PXL268" s="26"/>
      <c r="PXM268" s="81"/>
      <c r="PXN268" s="81"/>
      <c r="PXO268" s="26"/>
      <c r="PXP268" s="91"/>
      <c r="PXQ268" s="91"/>
      <c r="PXR268" s="79"/>
      <c r="PXS268" s="80"/>
      <c r="PXT268" s="91"/>
      <c r="PXU268" s="26"/>
      <c r="PXV268" s="26"/>
      <c r="PXW268" s="81"/>
      <c r="PXX268" s="81"/>
      <c r="PXY268" s="26"/>
      <c r="PXZ268" s="91"/>
      <c r="PYA268" s="91"/>
      <c r="PYB268" s="79"/>
      <c r="PYC268" s="80"/>
      <c r="PYD268" s="91"/>
      <c r="PYE268" s="26"/>
      <c r="PYF268" s="26"/>
      <c r="PYG268" s="81"/>
      <c r="PYH268" s="81"/>
      <c r="PYI268" s="26"/>
      <c r="PYJ268" s="91"/>
      <c r="PYK268" s="91"/>
      <c r="PYL268" s="79"/>
      <c r="PYM268" s="80"/>
      <c r="PYN268" s="91"/>
      <c r="PYO268" s="26"/>
      <c r="PYP268" s="26"/>
      <c r="PYQ268" s="81"/>
      <c r="PYR268" s="81"/>
      <c r="PYS268" s="26"/>
      <c r="PYT268" s="91"/>
      <c r="PYU268" s="91"/>
      <c r="PYV268" s="79"/>
      <c r="PYW268" s="80"/>
      <c r="PYX268" s="91"/>
      <c r="PYY268" s="26"/>
      <c r="PYZ268" s="26"/>
      <c r="PZA268" s="81"/>
      <c r="PZB268" s="81"/>
      <c r="PZC268" s="26"/>
      <c r="PZD268" s="91"/>
      <c r="PZE268" s="91"/>
      <c r="PZF268" s="79"/>
      <c r="PZG268" s="80"/>
      <c r="PZH268" s="91"/>
      <c r="PZI268" s="26"/>
      <c r="PZJ268" s="26"/>
      <c r="PZK268" s="81"/>
      <c r="PZL268" s="81"/>
      <c r="PZM268" s="26"/>
      <c r="PZN268" s="91"/>
      <c r="PZO268" s="91"/>
      <c r="PZP268" s="79"/>
      <c r="PZQ268" s="80"/>
      <c r="PZR268" s="91"/>
      <c r="PZS268" s="26"/>
      <c r="PZT268" s="26"/>
      <c r="PZU268" s="81"/>
      <c r="PZV268" s="81"/>
      <c r="PZW268" s="26"/>
      <c r="PZX268" s="91"/>
      <c r="PZY268" s="91"/>
      <c r="PZZ268" s="79"/>
      <c r="QAA268" s="80"/>
      <c r="QAB268" s="91"/>
      <c r="QAC268" s="26"/>
      <c r="QAD268" s="26"/>
      <c r="QAE268" s="81"/>
      <c r="QAF268" s="81"/>
      <c r="QAG268" s="26"/>
      <c r="QAH268" s="91"/>
      <c r="QAI268" s="91"/>
      <c r="QAJ268" s="79"/>
      <c r="QAK268" s="80"/>
      <c r="QAL268" s="91"/>
      <c r="QAM268" s="26"/>
      <c r="QAN268" s="26"/>
      <c r="QAO268" s="81"/>
      <c r="QAP268" s="81"/>
      <c r="QAQ268" s="26"/>
      <c r="QAR268" s="91"/>
      <c r="QAS268" s="91"/>
      <c r="QAT268" s="79"/>
      <c r="QAU268" s="80"/>
      <c r="QAV268" s="91"/>
      <c r="QAW268" s="26"/>
      <c r="QAX268" s="26"/>
      <c r="QAY268" s="81"/>
      <c r="QAZ268" s="81"/>
      <c r="QBA268" s="26"/>
      <c r="QBB268" s="91"/>
      <c r="QBC268" s="91"/>
      <c r="QBD268" s="79"/>
      <c r="QBE268" s="80"/>
      <c r="QBF268" s="91"/>
      <c r="QBG268" s="26"/>
      <c r="QBH268" s="26"/>
      <c r="QBI268" s="81"/>
      <c r="QBJ268" s="81"/>
      <c r="QBK268" s="26"/>
      <c r="QBL268" s="91"/>
      <c r="QBM268" s="91"/>
      <c r="QBN268" s="79"/>
      <c r="QBO268" s="80"/>
      <c r="QBP268" s="91"/>
      <c r="QBQ268" s="26"/>
      <c r="QBR268" s="26"/>
      <c r="QBS268" s="81"/>
      <c r="QBT268" s="81"/>
      <c r="QBU268" s="26"/>
      <c r="QBV268" s="91"/>
      <c r="QBW268" s="91"/>
      <c r="QBX268" s="79"/>
      <c r="QBY268" s="80"/>
      <c r="QBZ268" s="91"/>
      <c r="QCA268" s="26"/>
      <c r="QCB268" s="26"/>
      <c r="QCC268" s="81"/>
      <c r="QCD268" s="81"/>
      <c r="QCE268" s="26"/>
      <c r="QCF268" s="91"/>
      <c r="QCG268" s="91"/>
      <c r="QCH268" s="79"/>
      <c r="QCI268" s="80"/>
      <c r="QCJ268" s="91"/>
      <c r="QCK268" s="26"/>
      <c r="QCL268" s="26"/>
      <c r="QCM268" s="81"/>
      <c r="QCN268" s="81"/>
      <c r="QCO268" s="26"/>
      <c r="QCP268" s="91"/>
      <c r="QCQ268" s="91"/>
      <c r="QCR268" s="79"/>
      <c r="QCS268" s="80"/>
      <c r="QCT268" s="91"/>
      <c r="QCU268" s="26"/>
      <c r="QCV268" s="26"/>
      <c r="QCW268" s="81"/>
      <c r="QCX268" s="81"/>
      <c r="QCY268" s="26"/>
      <c r="QCZ268" s="91"/>
      <c r="QDA268" s="91"/>
      <c r="QDB268" s="79"/>
      <c r="QDC268" s="80"/>
      <c r="QDD268" s="91"/>
      <c r="QDE268" s="26"/>
      <c r="QDF268" s="26"/>
      <c r="QDG268" s="81"/>
      <c r="QDH268" s="81"/>
      <c r="QDI268" s="26"/>
      <c r="QDJ268" s="91"/>
      <c r="QDK268" s="91"/>
      <c r="QDL268" s="79"/>
      <c r="QDM268" s="80"/>
      <c r="QDN268" s="91"/>
      <c r="QDO268" s="26"/>
      <c r="QDP268" s="26"/>
      <c r="QDQ268" s="81"/>
      <c r="QDR268" s="81"/>
      <c r="QDS268" s="26"/>
      <c r="QDT268" s="91"/>
      <c r="QDU268" s="91"/>
      <c r="QDV268" s="79"/>
      <c r="QDW268" s="80"/>
      <c r="QDX268" s="91"/>
      <c r="QDY268" s="26"/>
      <c r="QDZ268" s="26"/>
      <c r="QEA268" s="81"/>
      <c r="QEB268" s="81"/>
      <c r="QEC268" s="26"/>
      <c r="QED268" s="91"/>
      <c r="QEE268" s="91"/>
      <c r="QEF268" s="79"/>
      <c r="QEG268" s="80"/>
      <c r="QEH268" s="91"/>
      <c r="QEI268" s="26"/>
      <c r="QEJ268" s="26"/>
      <c r="QEK268" s="81"/>
      <c r="QEL268" s="81"/>
      <c r="QEM268" s="26"/>
      <c r="QEN268" s="91"/>
      <c r="QEO268" s="91"/>
      <c r="QEP268" s="79"/>
      <c r="QEQ268" s="80"/>
      <c r="QER268" s="91"/>
      <c r="QES268" s="26"/>
      <c r="QET268" s="26"/>
      <c r="QEU268" s="81"/>
      <c r="QEV268" s="81"/>
      <c r="QEW268" s="26"/>
      <c r="QEX268" s="91"/>
      <c r="QEY268" s="91"/>
      <c r="QEZ268" s="79"/>
      <c r="QFA268" s="80"/>
      <c r="QFB268" s="91"/>
      <c r="QFC268" s="26"/>
      <c r="QFD268" s="26"/>
      <c r="QFE268" s="81"/>
      <c r="QFF268" s="81"/>
      <c r="QFG268" s="26"/>
      <c r="QFH268" s="91"/>
      <c r="QFI268" s="91"/>
      <c r="QFJ268" s="79"/>
      <c r="QFK268" s="80"/>
      <c r="QFL268" s="91"/>
      <c r="QFM268" s="26"/>
      <c r="QFN268" s="26"/>
      <c r="QFO268" s="81"/>
      <c r="QFP268" s="81"/>
      <c r="QFQ268" s="26"/>
      <c r="QFR268" s="91"/>
      <c r="QFS268" s="91"/>
      <c r="QFT268" s="79"/>
      <c r="QFU268" s="80"/>
      <c r="QFV268" s="91"/>
      <c r="QFW268" s="26"/>
      <c r="QFX268" s="26"/>
      <c r="QFY268" s="81"/>
      <c r="QFZ268" s="81"/>
      <c r="QGA268" s="26"/>
      <c r="QGB268" s="91"/>
      <c r="QGC268" s="91"/>
      <c r="QGD268" s="79"/>
      <c r="QGE268" s="80"/>
      <c r="QGF268" s="91"/>
      <c r="QGG268" s="26"/>
      <c r="QGH268" s="26"/>
      <c r="QGI268" s="81"/>
      <c r="QGJ268" s="81"/>
      <c r="QGK268" s="26"/>
      <c r="QGL268" s="91"/>
      <c r="QGM268" s="91"/>
      <c r="QGN268" s="79"/>
      <c r="QGO268" s="80"/>
      <c r="QGP268" s="91"/>
      <c r="QGQ268" s="26"/>
      <c r="QGR268" s="26"/>
      <c r="QGS268" s="81"/>
      <c r="QGT268" s="81"/>
      <c r="QGU268" s="26"/>
      <c r="QGV268" s="91"/>
      <c r="QGW268" s="91"/>
      <c r="QGX268" s="79"/>
      <c r="QGY268" s="80"/>
      <c r="QGZ268" s="91"/>
      <c r="QHA268" s="26"/>
      <c r="QHB268" s="26"/>
      <c r="QHC268" s="81"/>
      <c r="QHD268" s="81"/>
      <c r="QHE268" s="26"/>
      <c r="QHF268" s="91"/>
      <c r="QHG268" s="91"/>
      <c r="QHH268" s="79"/>
      <c r="QHI268" s="80"/>
      <c r="QHJ268" s="91"/>
      <c r="QHK268" s="26"/>
      <c r="QHL268" s="26"/>
      <c r="QHM268" s="81"/>
      <c r="QHN268" s="81"/>
      <c r="QHO268" s="26"/>
      <c r="QHP268" s="91"/>
      <c r="QHQ268" s="91"/>
      <c r="QHR268" s="79"/>
      <c r="QHS268" s="80"/>
      <c r="QHT268" s="91"/>
      <c r="QHU268" s="26"/>
      <c r="QHV268" s="26"/>
      <c r="QHW268" s="81"/>
      <c r="QHX268" s="81"/>
      <c r="QHY268" s="26"/>
      <c r="QHZ268" s="91"/>
      <c r="QIA268" s="91"/>
      <c r="QIB268" s="79"/>
      <c r="QIC268" s="80"/>
      <c r="QID268" s="91"/>
      <c r="QIE268" s="26"/>
      <c r="QIF268" s="26"/>
      <c r="QIG268" s="81"/>
      <c r="QIH268" s="81"/>
      <c r="QII268" s="26"/>
      <c r="QIJ268" s="91"/>
      <c r="QIK268" s="91"/>
      <c r="QIL268" s="79"/>
      <c r="QIM268" s="80"/>
      <c r="QIN268" s="91"/>
      <c r="QIO268" s="26"/>
      <c r="QIP268" s="26"/>
      <c r="QIQ268" s="81"/>
      <c r="QIR268" s="81"/>
      <c r="QIS268" s="26"/>
      <c r="QIT268" s="91"/>
      <c r="QIU268" s="91"/>
      <c r="QIV268" s="79"/>
      <c r="QIW268" s="80"/>
      <c r="QIX268" s="91"/>
      <c r="QIY268" s="26"/>
      <c r="QIZ268" s="26"/>
      <c r="QJA268" s="81"/>
      <c r="QJB268" s="81"/>
      <c r="QJC268" s="26"/>
      <c r="QJD268" s="91"/>
      <c r="QJE268" s="91"/>
      <c r="QJF268" s="79"/>
      <c r="QJG268" s="80"/>
      <c r="QJH268" s="91"/>
      <c r="QJI268" s="26"/>
      <c r="QJJ268" s="26"/>
      <c r="QJK268" s="81"/>
      <c r="QJL268" s="81"/>
      <c r="QJM268" s="26"/>
      <c r="QJN268" s="91"/>
      <c r="QJO268" s="91"/>
      <c r="QJP268" s="79"/>
      <c r="QJQ268" s="80"/>
      <c r="QJR268" s="91"/>
      <c r="QJS268" s="26"/>
      <c r="QJT268" s="26"/>
      <c r="QJU268" s="81"/>
      <c r="QJV268" s="81"/>
      <c r="QJW268" s="26"/>
      <c r="QJX268" s="91"/>
      <c r="QJY268" s="91"/>
      <c r="QJZ268" s="79"/>
      <c r="QKA268" s="80"/>
      <c r="QKB268" s="91"/>
      <c r="QKC268" s="26"/>
      <c r="QKD268" s="26"/>
      <c r="QKE268" s="81"/>
      <c r="QKF268" s="81"/>
      <c r="QKG268" s="26"/>
      <c r="QKH268" s="91"/>
      <c r="QKI268" s="91"/>
      <c r="QKJ268" s="79"/>
      <c r="QKK268" s="80"/>
      <c r="QKL268" s="91"/>
      <c r="QKM268" s="26"/>
      <c r="QKN268" s="26"/>
      <c r="QKO268" s="81"/>
      <c r="QKP268" s="81"/>
      <c r="QKQ268" s="26"/>
      <c r="QKR268" s="91"/>
      <c r="QKS268" s="91"/>
      <c r="QKT268" s="79"/>
      <c r="QKU268" s="80"/>
      <c r="QKV268" s="91"/>
      <c r="QKW268" s="26"/>
      <c r="QKX268" s="26"/>
      <c r="QKY268" s="81"/>
      <c r="QKZ268" s="81"/>
      <c r="QLA268" s="26"/>
      <c r="QLB268" s="91"/>
      <c r="QLC268" s="91"/>
      <c r="QLD268" s="79"/>
      <c r="QLE268" s="80"/>
      <c r="QLF268" s="91"/>
      <c r="QLG268" s="26"/>
      <c r="QLH268" s="26"/>
      <c r="QLI268" s="81"/>
      <c r="QLJ268" s="81"/>
      <c r="QLK268" s="26"/>
      <c r="QLL268" s="91"/>
      <c r="QLM268" s="91"/>
      <c r="QLN268" s="79"/>
      <c r="QLO268" s="80"/>
      <c r="QLP268" s="91"/>
      <c r="QLQ268" s="26"/>
      <c r="QLR268" s="26"/>
      <c r="QLS268" s="81"/>
      <c r="QLT268" s="81"/>
      <c r="QLU268" s="26"/>
      <c r="QLV268" s="91"/>
      <c r="QLW268" s="91"/>
      <c r="QLX268" s="79"/>
      <c r="QLY268" s="80"/>
      <c r="QLZ268" s="91"/>
      <c r="QMA268" s="26"/>
      <c r="QMB268" s="26"/>
      <c r="QMC268" s="81"/>
      <c r="QMD268" s="81"/>
      <c r="QME268" s="26"/>
      <c r="QMF268" s="91"/>
      <c r="QMG268" s="91"/>
      <c r="QMH268" s="79"/>
      <c r="QMI268" s="80"/>
      <c r="QMJ268" s="91"/>
      <c r="QMK268" s="26"/>
      <c r="QML268" s="26"/>
      <c r="QMM268" s="81"/>
      <c r="QMN268" s="81"/>
      <c r="QMO268" s="26"/>
      <c r="QMP268" s="91"/>
      <c r="QMQ268" s="91"/>
      <c r="QMR268" s="79"/>
      <c r="QMS268" s="80"/>
      <c r="QMT268" s="91"/>
      <c r="QMU268" s="26"/>
      <c r="QMV268" s="26"/>
      <c r="QMW268" s="81"/>
      <c r="QMX268" s="81"/>
      <c r="QMY268" s="26"/>
      <c r="QMZ268" s="91"/>
      <c r="QNA268" s="91"/>
      <c r="QNB268" s="79"/>
      <c r="QNC268" s="80"/>
      <c r="QND268" s="91"/>
      <c r="QNE268" s="26"/>
      <c r="QNF268" s="26"/>
      <c r="QNG268" s="81"/>
      <c r="QNH268" s="81"/>
      <c r="QNI268" s="26"/>
      <c r="QNJ268" s="91"/>
      <c r="QNK268" s="91"/>
      <c r="QNL268" s="79"/>
      <c r="QNM268" s="80"/>
      <c r="QNN268" s="91"/>
      <c r="QNO268" s="26"/>
      <c r="QNP268" s="26"/>
      <c r="QNQ268" s="81"/>
      <c r="QNR268" s="81"/>
      <c r="QNS268" s="26"/>
      <c r="QNT268" s="91"/>
      <c r="QNU268" s="91"/>
      <c r="QNV268" s="79"/>
      <c r="QNW268" s="80"/>
      <c r="QNX268" s="91"/>
      <c r="QNY268" s="26"/>
      <c r="QNZ268" s="26"/>
      <c r="QOA268" s="81"/>
      <c r="QOB268" s="81"/>
      <c r="QOC268" s="26"/>
      <c r="QOD268" s="91"/>
      <c r="QOE268" s="91"/>
      <c r="QOF268" s="79"/>
      <c r="QOG268" s="80"/>
      <c r="QOH268" s="91"/>
      <c r="QOI268" s="26"/>
      <c r="QOJ268" s="26"/>
      <c r="QOK268" s="81"/>
      <c r="QOL268" s="81"/>
      <c r="QOM268" s="26"/>
      <c r="QON268" s="91"/>
      <c r="QOO268" s="91"/>
      <c r="QOP268" s="79"/>
      <c r="QOQ268" s="80"/>
      <c r="QOR268" s="91"/>
      <c r="QOS268" s="26"/>
      <c r="QOT268" s="26"/>
      <c r="QOU268" s="81"/>
      <c r="QOV268" s="81"/>
      <c r="QOW268" s="26"/>
      <c r="QOX268" s="91"/>
      <c r="QOY268" s="91"/>
      <c r="QOZ268" s="79"/>
      <c r="QPA268" s="80"/>
      <c r="QPB268" s="91"/>
      <c r="QPC268" s="26"/>
      <c r="QPD268" s="26"/>
      <c r="QPE268" s="81"/>
      <c r="QPF268" s="81"/>
      <c r="QPG268" s="26"/>
      <c r="QPH268" s="91"/>
      <c r="QPI268" s="91"/>
      <c r="QPJ268" s="79"/>
      <c r="QPK268" s="80"/>
      <c r="QPL268" s="91"/>
      <c r="QPM268" s="26"/>
      <c r="QPN268" s="26"/>
      <c r="QPO268" s="81"/>
      <c r="QPP268" s="81"/>
      <c r="QPQ268" s="26"/>
      <c r="QPR268" s="91"/>
      <c r="QPS268" s="91"/>
      <c r="QPT268" s="79"/>
      <c r="QPU268" s="80"/>
      <c r="QPV268" s="91"/>
      <c r="QPW268" s="26"/>
      <c r="QPX268" s="26"/>
      <c r="QPY268" s="81"/>
      <c r="QPZ268" s="81"/>
      <c r="QQA268" s="26"/>
      <c r="QQB268" s="91"/>
      <c r="QQC268" s="91"/>
      <c r="QQD268" s="79"/>
      <c r="QQE268" s="80"/>
      <c r="QQF268" s="91"/>
      <c r="QQG268" s="26"/>
      <c r="QQH268" s="26"/>
      <c r="QQI268" s="81"/>
      <c r="QQJ268" s="81"/>
      <c r="QQK268" s="26"/>
      <c r="QQL268" s="91"/>
      <c r="QQM268" s="91"/>
      <c r="QQN268" s="79"/>
      <c r="QQO268" s="80"/>
      <c r="QQP268" s="91"/>
      <c r="QQQ268" s="26"/>
      <c r="QQR268" s="26"/>
      <c r="QQS268" s="81"/>
      <c r="QQT268" s="81"/>
      <c r="QQU268" s="26"/>
      <c r="QQV268" s="91"/>
      <c r="QQW268" s="91"/>
      <c r="QQX268" s="79"/>
      <c r="QQY268" s="80"/>
      <c r="QQZ268" s="91"/>
      <c r="QRA268" s="26"/>
      <c r="QRB268" s="26"/>
      <c r="QRC268" s="81"/>
      <c r="QRD268" s="81"/>
      <c r="QRE268" s="26"/>
      <c r="QRF268" s="91"/>
      <c r="QRG268" s="91"/>
      <c r="QRH268" s="79"/>
      <c r="QRI268" s="80"/>
      <c r="QRJ268" s="91"/>
      <c r="QRK268" s="26"/>
      <c r="QRL268" s="26"/>
      <c r="QRM268" s="81"/>
      <c r="QRN268" s="81"/>
      <c r="QRO268" s="26"/>
      <c r="QRP268" s="91"/>
      <c r="QRQ268" s="91"/>
      <c r="QRR268" s="79"/>
      <c r="QRS268" s="80"/>
      <c r="QRT268" s="91"/>
      <c r="QRU268" s="26"/>
      <c r="QRV268" s="26"/>
      <c r="QRW268" s="81"/>
      <c r="QRX268" s="81"/>
      <c r="QRY268" s="26"/>
      <c r="QRZ268" s="91"/>
      <c r="QSA268" s="91"/>
      <c r="QSB268" s="79"/>
      <c r="QSC268" s="80"/>
      <c r="QSD268" s="91"/>
      <c r="QSE268" s="26"/>
      <c r="QSF268" s="26"/>
      <c r="QSG268" s="81"/>
      <c r="QSH268" s="81"/>
      <c r="QSI268" s="26"/>
      <c r="QSJ268" s="91"/>
      <c r="QSK268" s="91"/>
      <c r="QSL268" s="79"/>
      <c r="QSM268" s="80"/>
      <c r="QSN268" s="91"/>
      <c r="QSO268" s="26"/>
      <c r="QSP268" s="26"/>
      <c r="QSQ268" s="81"/>
      <c r="QSR268" s="81"/>
      <c r="QSS268" s="26"/>
      <c r="QST268" s="91"/>
      <c r="QSU268" s="91"/>
      <c r="QSV268" s="79"/>
      <c r="QSW268" s="80"/>
      <c r="QSX268" s="91"/>
      <c r="QSY268" s="26"/>
      <c r="QSZ268" s="26"/>
      <c r="QTA268" s="81"/>
      <c r="QTB268" s="81"/>
      <c r="QTC268" s="26"/>
      <c r="QTD268" s="91"/>
      <c r="QTE268" s="91"/>
      <c r="QTF268" s="79"/>
      <c r="QTG268" s="80"/>
      <c r="QTH268" s="91"/>
      <c r="QTI268" s="26"/>
      <c r="QTJ268" s="26"/>
      <c r="QTK268" s="81"/>
      <c r="QTL268" s="81"/>
      <c r="QTM268" s="26"/>
      <c r="QTN268" s="91"/>
      <c r="QTO268" s="91"/>
      <c r="QTP268" s="79"/>
      <c r="QTQ268" s="80"/>
      <c r="QTR268" s="91"/>
      <c r="QTS268" s="26"/>
      <c r="QTT268" s="26"/>
      <c r="QTU268" s="81"/>
      <c r="QTV268" s="81"/>
      <c r="QTW268" s="26"/>
      <c r="QTX268" s="91"/>
      <c r="QTY268" s="91"/>
      <c r="QTZ268" s="79"/>
      <c r="QUA268" s="80"/>
      <c r="QUB268" s="91"/>
      <c r="QUC268" s="26"/>
      <c r="QUD268" s="26"/>
      <c r="QUE268" s="81"/>
      <c r="QUF268" s="81"/>
      <c r="QUG268" s="26"/>
      <c r="QUH268" s="91"/>
      <c r="QUI268" s="91"/>
      <c r="QUJ268" s="79"/>
      <c r="QUK268" s="80"/>
      <c r="QUL268" s="91"/>
      <c r="QUM268" s="26"/>
      <c r="QUN268" s="26"/>
      <c r="QUO268" s="81"/>
      <c r="QUP268" s="81"/>
      <c r="QUQ268" s="26"/>
      <c r="QUR268" s="91"/>
      <c r="QUS268" s="91"/>
      <c r="QUT268" s="79"/>
      <c r="QUU268" s="80"/>
      <c r="QUV268" s="91"/>
      <c r="QUW268" s="26"/>
      <c r="QUX268" s="26"/>
      <c r="QUY268" s="81"/>
      <c r="QUZ268" s="81"/>
      <c r="QVA268" s="26"/>
      <c r="QVB268" s="91"/>
      <c r="QVC268" s="91"/>
      <c r="QVD268" s="79"/>
      <c r="QVE268" s="80"/>
      <c r="QVF268" s="91"/>
      <c r="QVG268" s="26"/>
      <c r="QVH268" s="26"/>
      <c r="QVI268" s="81"/>
      <c r="QVJ268" s="81"/>
      <c r="QVK268" s="26"/>
      <c r="QVL268" s="91"/>
      <c r="QVM268" s="91"/>
      <c r="QVN268" s="79"/>
      <c r="QVO268" s="80"/>
      <c r="QVP268" s="91"/>
      <c r="QVQ268" s="26"/>
      <c r="QVR268" s="26"/>
      <c r="QVS268" s="81"/>
      <c r="QVT268" s="81"/>
      <c r="QVU268" s="26"/>
      <c r="QVV268" s="91"/>
      <c r="QVW268" s="91"/>
      <c r="QVX268" s="79"/>
      <c r="QVY268" s="80"/>
      <c r="QVZ268" s="91"/>
      <c r="QWA268" s="26"/>
      <c r="QWB268" s="26"/>
      <c r="QWC268" s="81"/>
      <c r="QWD268" s="81"/>
      <c r="QWE268" s="26"/>
      <c r="QWF268" s="91"/>
      <c r="QWG268" s="91"/>
      <c r="QWH268" s="79"/>
      <c r="QWI268" s="80"/>
      <c r="QWJ268" s="91"/>
      <c r="QWK268" s="26"/>
      <c r="QWL268" s="26"/>
      <c r="QWM268" s="81"/>
      <c r="QWN268" s="81"/>
      <c r="QWO268" s="26"/>
      <c r="QWP268" s="91"/>
      <c r="QWQ268" s="91"/>
      <c r="QWR268" s="79"/>
      <c r="QWS268" s="80"/>
      <c r="QWT268" s="91"/>
      <c r="QWU268" s="26"/>
      <c r="QWV268" s="26"/>
      <c r="QWW268" s="81"/>
      <c r="QWX268" s="81"/>
      <c r="QWY268" s="26"/>
      <c r="QWZ268" s="91"/>
      <c r="QXA268" s="91"/>
      <c r="QXB268" s="79"/>
      <c r="QXC268" s="80"/>
      <c r="QXD268" s="91"/>
      <c r="QXE268" s="26"/>
      <c r="QXF268" s="26"/>
      <c r="QXG268" s="81"/>
      <c r="QXH268" s="81"/>
      <c r="QXI268" s="26"/>
      <c r="QXJ268" s="91"/>
      <c r="QXK268" s="91"/>
      <c r="QXL268" s="79"/>
      <c r="QXM268" s="80"/>
      <c r="QXN268" s="91"/>
      <c r="QXO268" s="26"/>
      <c r="QXP268" s="26"/>
      <c r="QXQ268" s="81"/>
      <c r="QXR268" s="81"/>
      <c r="QXS268" s="26"/>
      <c r="QXT268" s="91"/>
      <c r="QXU268" s="91"/>
      <c r="QXV268" s="79"/>
      <c r="QXW268" s="80"/>
      <c r="QXX268" s="91"/>
      <c r="QXY268" s="26"/>
      <c r="QXZ268" s="26"/>
      <c r="QYA268" s="81"/>
      <c r="QYB268" s="81"/>
      <c r="QYC268" s="26"/>
      <c r="QYD268" s="91"/>
      <c r="QYE268" s="91"/>
      <c r="QYF268" s="79"/>
      <c r="QYG268" s="80"/>
      <c r="QYH268" s="91"/>
      <c r="QYI268" s="26"/>
      <c r="QYJ268" s="26"/>
      <c r="QYK268" s="81"/>
      <c r="QYL268" s="81"/>
      <c r="QYM268" s="26"/>
      <c r="QYN268" s="91"/>
      <c r="QYO268" s="91"/>
      <c r="QYP268" s="79"/>
      <c r="QYQ268" s="80"/>
      <c r="QYR268" s="91"/>
      <c r="QYS268" s="26"/>
      <c r="QYT268" s="26"/>
      <c r="QYU268" s="81"/>
      <c r="QYV268" s="81"/>
      <c r="QYW268" s="26"/>
      <c r="QYX268" s="91"/>
      <c r="QYY268" s="91"/>
      <c r="QYZ268" s="79"/>
      <c r="QZA268" s="80"/>
      <c r="QZB268" s="91"/>
      <c r="QZC268" s="26"/>
      <c r="QZD268" s="26"/>
      <c r="QZE268" s="81"/>
      <c r="QZF268" s="81"/>
      <c r="QZG268" s="26"/>
      <c r="QZH268" s="91"/>
      <c r="QZI268" s="91"/>
      <c r="QZJ268" s="79"/>
      <c r="QZK268" s="80"/>
      <c r="QZL268" s="91"/>
      <c r="QZM268" s="26"/>
      <c r="QZN268" s="26"/>
      <c r="QZO268" s="81"/>
      <c r="QZP268" s="81"/>
      <c r="QZQ268" s="26"/>
      <c r="QZR268" s="91"/>
      <c r="QZS268" s="91"/>
      <c r="QZT268" s="79"/>
      <c r="QZU268" s="80"/>
      <c r="QZV268" s="91"/>
      <c r="QZW268" s="26"/>
      <c r="QZX268" s="26"/>
      <c r="QZY268" s="81"/>
      <c r="QZZ268" s="81"/>
      <c r="RAA268" s="26"/>
      <c r="RAB268" s="91"/>
      <c r="RAC268" s="91"/>
      <c r="RAD268" s="79"/>
      <c r="RAE268" s="80"/>
      <c r="RAF268" s="91"/>
      <c r="RAG268" s="26"/>
      <c r="RAH268" s="26"/>
      <c r="RAI268" s="81"/>
      <c r="RAJ268" s="81"/>
      <c r="RAK268" s="26"/>
      <c r="RAL268" s="91"/>
      <c r="RAM268" s="91"/>
      <c r="RAN268" s="79"/>
      <c r="RAO268" s="80"/>
      <c r="RAP268" s="91"/>
      <c r="RAQ268" s="26"/>
      <c r="RAR268" s="26"/>
      <c r="RAS268" s="81"/>
      <c r="RAT268" s="81"/>
      <c r="RAU268" s="26"/>
      <c r="RAV268" s="91"/>
      <c r="RAW268" s="91"/>
      <c r="RAX268" s="79"/>
      <c r="RAY268" s="80"/>
      <c r="RAZ268" s="91"/>
      <c r="RBA268" s="26"/>
      <c r="RBB268" s="26"/>
      <c r="RBC268" s="81"/>
      <c r="RBD268" s="81"/>
      <c r="RBE268" s="26"/>
      <c r="RBF268" s="91"/>
      <c r="RBG268" s="91"/>
      <c r="RBH268" s="79"/>
      <c r="RBI268" s="80"/>
      <c r="RBJ268" s="91"/>
      <c r="RBK268" s="26"/>
      <c r="RBL268" s="26"/>
      <c r="RBM268" s="81"/>
      <c r="RBN268" s="81"/>
      <c r="RBO268" s="26"/>
      <c r="RBP268" s="91"/>
      <c r="RBQ268" s="91"/>
      <c r="RBR268" s="79"/>
      <c r="RBS268" s="80"/>
      <c r="RBT268" s="91"/>
      <c r="RBU268" s="26"/>
      <c r="RBV268" s="26"/>
      <c r="RBW268" s="81"/>
      <c r="RBX268" s="81"/>
      <c r="RBY268" s="26"/>
      <c r="RBZ268" s="91"/>
      <c r="RCA268" s="91"/>
      <c r="RCB268" s="79"/>
      <c r="RCC268" s="80"/>
      <c r="RCD268" s="91"/>
      <c r="RCE268" s="26"/>
      <c r="RCF268" s="26"/>
      <c r="RCG268" s="81"/>
      <c r="RCH268" s="81"/>
      <c r="RCI268" s="26"/>
      <c r="RCJ268" s="91"/>
      <c r="RCK268" s="91"/>
      <c r="RCL268" s="79"/>
      <c r="RCM268" s="80"/>
      <c r="RCN268" s="91"/>
      <c r="RCO268" s="26"/>
      <c r="RCP268" s="26"/>
      <c r="RCQ268" s="81"/>
      <c r="RCR268" s="81"/>
      <c r="RCS268" s="26"/>
      <c r="RCT268" s="91"/>
      <c r="RCU268" s="91"/>
      <c r="RCV268" s="79"/>
      <c r="RCW268" s="80"/>
      <c r="RCX268" s="91"/>
      <c r="RCY268" s="26"/>
      <c r="RCZ268" s="26"/>
      <c r="RDA268" s="81"/>
      <c r="RDB268" s="81"/>
      <c r="RDC268" s="26"/>
      <c r="RDD268" s="91"/>
      <c r="RDE268" s="91"/>
      <c r="RDF268" s="79"/>
      <c r="RDG268" s="80"/>
      <c r="RDH268" s="91"/>
      <c r="RDI268" s="26"/>
      <c r="RDJ268" s="26"/>
      <c r="RDK268" s="81"/>
      <c r="RDL268" s="81"/>
      <c r="RDM268" s="26"/>
      <c r="RDN268" s="91"/>
      <c r="RDO268" s="91"/>
      <c r="RDP268" s="79"/>
      <c r="RDQ268" s="80"/>
      <c r="RDR268" s="91"/>
      <c r="RDS268" s="26"/>
      <c r="RDT268" s="26"/>
      <c r="RDU268" s="81"/>
      <c r="RDV268" s="81"/>
      <c r="RDW268" s="26"/>
      <c r="RDX268" s="91"/>
      <c r="RDY268" s="91"/>
      <c r="RDZ268" s="79"/>
      <c r="REA268" s="80"/>
      <c r="REB268" s="91"/>
      <c r="REC268" s="26"/>
      <c r="RED268" s="26"/>
      <c r="REE268" s="81"/>
      <c r="REF268" s="81"/>
      <c r="REG268" s="26"/>
      <c r="REH268" s="91"/>
      <c r="REI268" s="91"/>
      <c r="REJ268" s="79"/>
      <c r="REK268" s="80"/>
      <c r="REL268" s="91"/>
      <c r="REM268" s="26"/>
      <c r="REN268" s="26"/>
      <c r="REO268" s="81"/>
      <c r="REP268" s="81"/>
      <c r="REQ268" s="26"/>
      <c r="RER268" s="91"/>
      <c r="RES268" s="91"/>
      <c r="RET268" s="79"/>
      <c r="REU268" s="80"/>
      <c r="REV268" s="91"/>
      <c r="REW268" s="26"/>
      <c r="REX268" s="26"/>
      <c r="REY268" s="81"/>
      <c r="REZ268" s="81"/>
      <c r="RFA268" s="26"/>
      <c r="RFB268" s="91"/>
      <c r="RFC268" s="91"/>
      <c r="RFD268" s="79"/>
      <c r="RFE268" s="80"/>
      <c r="RFF268" s="91"/>
      <c r="RFG268" s="26"/>
      <c r="RFH268" s="26"/>
      <c r="RFI268" s="81"/>
      <c r="RFJ268" s="81"/>
      <c r="RFK268" s="26"/>
      <c r="RFL268" s="91"/>
      <c r="RFM268" s="91"/>
      <c r="RFN268" s="79"/>
      <c r="RFO268" s="80"/>
      <c r="RFP268" s="91"/>
      <c r="RFQ268" s="26"/>
      <c r="RFR268" s="26"/>
      <c r="RFS268" s="81"/>
      <c r="RFT268" s="81"/>
      <c r="RFU268" s="26"/>
      <c r="RFV268" s="91"/>
      <c r="RFW268" s="91"/>
      <c r="RFX268" s="79"/>
      <c r="RFY268" s="80"/>
      <c r="RFZ268" s="91"/>
      <c r="RGA268" s="26"/>
      <c r="RGB268" s="26"/>
      <c r="RGC268" s="81"/>
      <c r="RGD268" s="81"/>
      <c r="RGE268" s="26"/>
      <c r="RGF268" s="91"/>
      <c r="RGG268" s="91"/>
      <c r="RGH268" s="79"/>
      <c r="RGI268" s="80"/>
      <c r="RGJ268" s="91"/>
      <c r="RGK268" s="26"/>
      <c r="RGL268" s="26"/>
      <c r="RGM268" s="81"/>
      <c r="RGN268" s="81"/>
      <c r="RGO268" s="26"/>
      <c r="RGP268" s="91"/>
      <c r="RGQ268" s="91"/>
      <c r="RGR268" s="79"/>
      <c r="RGS268" s="80"/>
      <c r="RGT268" s="91"/>
      <c r="RGU268" s="26"/>
      <c r="RGV268" s="26"/>
      <c r="RGW268" s="81"/>
      <c r="RGX268" s="81"/>
      <c r="RGY268" s="26"/>
      <c r="RGZ268" s="91"/>
      <c r="RHA268" s="91"/>
      <c r="RHB268" s="79"/>
      <c r="RHC268" s="80"/>
      <c r="RHD268" s="91"/>
      <c r="RHE268" s="26"/>
      <c r="RHF268" s="26"/>
      <c r="RHG268" s="81"/>
      <c r="RHH268" s="81"/>
      <c r="RHI268" s="26"/>
      <c r="RHJ268" s="91"/>
      <c r="RHK268" s="91"/>
      <c r="RHL268" s="79"/>
      <c r="RHM268" s="80"/>
      <c r="RHN268" s="91"/>
      <c r="RHO268" s="26"/>
      <c r="RHP268" s="26"/>
      <c r="RHQ268" s="81"/>
      <c r="RHR268" s="81"/>
      <c r="RHS268" s="26"/>
      <c r="RHT268" s="91"/>
      <c r="RHU268" s="91"/>
      <c r="RHV268" s="79"/>
      <c r="RHW268" s="80"/>
      <c r="RHX268" s="91"/>
      <c r="RHY268" s="26"/>
      <c r="RHZ268" s="26"/>
      <c r="RIA268" s="81"/>
      <c r="RIB268" s="81"/>
      <c r="RIC268" s="26"/>
      <c r="RID268" s="91"/>
      <c r="RIE268" s="91"/>
      <c r="RIF268" s="79"/>
      <c r="RIG268" s="80"/>
      <c r="RIH268" s="91"/>
      <c r="RII268" s="26"/>
      <c r="RIJ268" s="26"/>
      <c r="RIK268" s="81"/>
      <c r="RIL268" s="81"/>
      <c r="RIM268" s="26"/>
      <c r="RIN268" s="91"/>
      <c r="RIO268" s="91"/>
      <c r="RIP268" s="79"/>
      <c r="RIQ268" s="80"/>
      <c r="RIR268" s="91"/>
      <c r="RIS268" s="26"/>
      <c r="RIT268" s="26"/>
      <c r="RIU268" s="81"/>
      <c r="RIV268" s="81"/>
      <c r="RIW268" s="26"/>
      <c r="RIX268" s="91"/>
      <c r="RIY268" s="91"/>
      <c r="RIZ268" s="79"/>
      <c r="RJA268" s="80"/>
      <c r="RJB268" s="91"/>
      <c r="RJC268" s="26"/>
      <c r="RJD268" s="26"/>
      <c r="RJE268" s="81"/>
      <c r="RJF268" s="81"/>
      <c r="RJG268" s="26"/>
      <c r="RJH268" s="91"/>
      <c r="RJI268" s="91"/>
      <c r="RJJ268" s="79"/>
      <c r="RJK268" s="80"/>
      <c r="RJL268" s="91"/>
      <c r="RJM268" s="26"/>
      <c r="RJN268" s="26"/>
      <c r="RJO268" s="81"/>
      <c r="RJP268" s="81"/>
      <c r="RJQ268" s="26"/>
      <c r="RJR268" s="91"/>
      <c r="RJS268" s="91"/>
      <c r="RJT268" s="79"/>
      <c r="RJU268" s="80"/>
      <c r="RJV268" s="91"/>
      <c r="RJW268" s="26"/>
      <c r="RJX268" s="26"/>
      <c r="RJY268" s="81"/>
      <c r="RJZ268" s="81"/>
      <c r="RKA268" s="26"/>
      <c r="RKB268" s="91"/>
      <c r="RKC268" s="91"/>
      <c r="RKD268" s="79"/>
      <c r="RKE268" s="80"/>
      <c r="RKF268" s="91"/>
      <c r="RKG268" s="26"/>
      <c r="RKH268" s="26"/>
      <c r="RKI268" s="81"/>
      <c r="RKJ268" s="81"/>
      <c r="RKK268" s="26"/>
      <c r="RKL268" s="91"/>
      <c r="RKM268" s="91"/>
      <c r="RKN268" s="79"/>
      <c r="RKO268" s="80"/>
      <c r="RKP268" s="91"/>
      <c r="RKQ268" s="26"/>
      <c r="RKR268" s="26"/>
      <c r="RKS268" s="81"/>
      <c r="RKT268" s="81"/>
      <c r="RKU268" s="26"/>
      <c r="RKV268" s="91"/>
      <c r="RKW268" s="91"/>
      <c r="RKX268" s="79"/>
      <c r="RKY268" s="80"/>
      <c r="RKZ268" s="91"/>
      <c r="RLA268" s="26"/>
      <c r="RLB268" s="26"/>
      <c r="RLC268" s="81"/>
      <c r="RLD268" s="81"/>
      <c r="RLE268" s="26"/>
      <c r="RLF268" s="91"/>
      <c r="RLG268" s="91"/>
      <c r="RLH268" s="79"/>
      <c r="RLI268" s="80"/>
      <c r="RLJ268" s="91"/>
      <c r="RLK268" s="26"/>
      <c r="RLL268" s="26"/>
      <c r="RLM268" s="81"/>
      <c r="RLN268" s="81"/>
      <c r="RLO268" s="26"/>
      <c r="RLP268" s="91"/>
      <c r="RLQ268" s="91"/>
      <c r="RLR268" s="79"/>
      <c r="RLS268" s="80"/>
      <c r="RLT268" s="91"/>
      <c r="RLU268" s="26"/>
      <c r="RLV268" s="26"/>
      <c r="RLW268" s="81"/>
      <c r="RLX268" s="81"/>
      <c r="RLY268" s="26"/>
      <c r="RLZ268" s="91"/>
      <c r="RMA268" s="91"/>
      <c r="RMB268" s="79"/>
      <c r="RMC268" s="80"/>
      <c r="RMD268" s="91"/>
      <c r="RME268" s="26"/>
      <c r="RMF268" s="26"/>
      <c r="RMG268" s="81"/>
      <c r="RMH268" s="81"/>
      <c r="RMI268" s="26"/>
      <c r="RMJ268" s="91"/>
      <c r="RMK268" s="91"/>
      <c r="RML268" s="79"/>
      <c r="RMM268" s="80"/>
      <c r="RMN268" s="91"/>
      <c r="RMO268" s="26"/>
      <c r="RMP268" s="26"/>
      <c r="RMQ268" s="81"/>
      <c r="RMR268" s="81"/>
      <c r="RMS268" s="26"/>
      <c r="RMT268" s="91"/>
      <c r="RMU268" s="91"/>
      <c r="RMV268" s="79"/>
      <c r="RMW268" s="80"/>
      <c r="RMX268" s="91"/>
      <c r="RMY268" s="26"/>
      <c r="RMZ268" s="26"/>
      <c r="RNA268" s="81"/>
      <c r="RNB268" s="81"/>
      <c r="RNC268" s="26"/>
      <c r="RND268" s="91"/>
      <c r="RNE268" s="91"/>
      <c r="RNF268" s="79"/>
      <c r="RNG268" s="80"/>
      <c r="RNH268" s="91"/>
      <c r="RNI268" s="26"/>
      <c r="RNJ268" s="26"/>
      <c r="RNK268" s="81"/>
      <c r="RNL268" s="81"/>
      <c r="RNM268" s="26"/>
      <c r="RNN268" s="91"/>
      <c r="RNO268" s="91"/>
      <c r="RNP268" s="79"/>
      <c r="RNQ268" s="80"/>
      <c r="RNR268" s="91"/>
      <c r="RNS268" s="26"/>
      <c r="RNT268" s="26"/>
      <c r="RNU268" s="81"/>
      <c r="RNV268" s="81"/>
      <c r="RNW268" s="26"/>
      <c r="RNX268" s="91"/>
      <c r="RNY268" s="91"/>
      <c r="RNZ268" s="79"/>
      <c r="ROA268" s="80"/>
      <c r="ROB268" s="91"/>
      <c r="ROC268" s="26"/>
      <c r="ROD268" s="26"/>
      <c r="ROE268" s="81"/>
      <c r="ROF268" s="81"/>
      <c r="ROG268" s="26"/>
      <c r="ROH268" s="91"/>
      <c r="ROI268" s="91"/>
      <c r="ROJ268" s="79"/>
      <c r="ROK268" s="80"/>
      <c r="ROL268" s="91"/>
      <c r="ROM268" s="26"/>
      <c r="RON268" s="26"/>
      <c r="ROO268" s="81"/>
      <c r="ROP268" s="81"/>
      <c r="ROQ268" s="26"/>
      <c r="ROR268" s="91"/>
      <c r="ROS268" s="91"/>
      <c r="ROT268" s="79"/>
      <c r="ROU268" s="80"/>
      <c r="ROV268" s="91"/>
      <c r="ROW268" s="26"/>
      <c r="ROX268" s="26"/>
      <c r="ROY268" s="81"/>
      <c r="ROZ268" s="81"/>
      <c r="RPA268" s="26"/>
      <c r="RPB268" s="91"/>
      <c r="RPC268" s="91"/>
      <c r="RPD268" s="79"/>
      <c r="RPE268" s="80"/>
      <c r="RPF268" s="91"/>
      <c r="RPG268" s="26"/>
      <c r="RPH268" s="26"/>
      <c r="RPI268" s="81"/>
      <c r="RPJ268" s="81"/>
      <c r="RPK268" s="26"/>
      <c r="RPL268" s="91"/>
      <c r="RPM268" s="91"/>
      <c r="RPN268" s="79"/>
      <c r="RPO268" s="80"/>
      <c r="RPP268" s="91"/>
      <c r="RPQ268" s="26"/>
      <c r="RPR268" s="26"/>
      <c r="RPS268" s="81"/>
      <c r="RPT268" s="81"/>
      <c r="RPU268" s="26"/>
      <c r="RPV268" s="91"/>
      <c r="RPW268" s="91"/>
      <c r="RPX268" s="79"/>
      <c r="RPY268" s="80"/>
      <c r="RPZ268" s="91"/>
      <c r="RQA268" s="26"/>
      <c r="RQB268" s="26"/>
      <c r="RQC268" s="81"/>
      <c r="RQD268" s="81"/>
      <c r="RQE268" s="26"/>
      <c r="RQF268" s="91"/>
      <c r="RQG268" s="91"/>
      <c r="RQH268" s="79"/>
      <c r="RQI268" s="80"/>
      <c r="RQJ268" s="91"/>
      <c r="RQK268" s="26"/>
      <c r="RQL268" s="26"/>
      <c r="RQM268" s="81"/>
      <c r="RQN268" s="81"/>
      <c r="RQO268" s="26"/>
      <c r="RQP268" s="91"/>
      <c r="RQQ268" s="91"/>
      <c r="RQR268" s="79"/>
      <c r="RQS268" s="80"/>
      <c r="RQT268" s="91"/>
      <c r="RQU268" s="26"/>
      <c r="RQV268" s="26"/>
      <c r="RQW268" s="81"/>
      <c r="RQX268" s="81"/>
      <c r="RQY268" s="26"/>
      <c r="RQZ268" s="91"/>
      <c r="RRA268" s="91"/>
      <c r="RRB268" s="79"/>
      <c r="RRC268" s="80"/>
      <c r="RRD268" s="91"/>
      <c r="RRE268" s="26"/>
      <c r="RRF268" s="26"/>
      <c r="RRG268" s="81"/>
      <c r="RRH268" s="81"/>
      <c r="RRI268" s="26"/>
      <c r="RRJ268" s="91"/>
      <c r="RRK268" s="91"/>
      <c r="RRL268" s="79"/>
      <c r="RRM268" s="80"/>
      <c r="RRN268" s="91"/>
      <c r="RRO268" s="26"/>
      <c r="RRP268" s="26"/>
      <c r="RRQ268" s="81"/>
      <c r="RRR268" s="81"/>
      <c r="RRS268" s="26"/>
      <c r="RRT268" s="91"/>
      <c r="RRU268" s="91"/>
      <c r="RRV268" s="79"/>
      <c r="RRW268" s="80"/>
      <c r="RRX268" s="91"/>
      <c r="RRY268" s="26"/>
      <c r="RRZ268" s="26"/>
      <c r="RSA268" s="81"/>
      <c r="RSB268" s="81"/>
      <c r="RSC268" s="26"/>
      <c r="RSD268" s="91"/>
      <c r="RSE268" s="91"/>
      <c r="RSF268" s="79"/>
      <c r="RSG268" s="80"/>
      <c r="RSH268" s="91"/>
      <c r="RSI268" s="26"/>
      <c r="RSJ268" s="26"/>
      <c r="RSK268" s="81"/>
      <c r="RSL268" s="81"/>
      <c r="RSM268" s="26"/>
      <c r="RSN268" s="91"/>
      <c r="RSO268" s="91"/>
      <c r="RSP268" s="79"/>
      <c r="RSQ268" s="80"/>
      <c r="RSR268" s="91"/>
      <c r="RSS268" s="26"/>
      <c r="RST268" s="26"/>
      <c r="RSU268" s="81"/>
      <c r="RSV268" s="81"/>
      <c r="RSW268" s="26"/>
      <c r="RSX268" s="91"/>
      <c r="RSY268" s="91"/>
      <c r="RSZ268" s="79"/>
      <c r="RTA268" s="80"/>
      <c r="RTB268" s="91"/>
      <c r="RTC268" s="26"/>
      <c r="RTD268" s="26"/>
      <c r="RTE268" s="81"/>
      <c r="RTF268" s="81"/>
      <c r="RTG268" s="26"/>
      <c r="RTH268" s="91"/>
      <c r="RTI268" s="91"/>
      <c r="RTJ268" s="79"/>
      <c r="RTK268" s="80"/>
      <c r="RTL268" s="91"/>
      <c r="RTM268" s="26"/>
      <c r="RTN268" s="26"/>
      <c r="RTO268" s="81"/>
      <c r="RTP268" s="81"/>
      <c r="RTQ268" s="26"/>
      <c r="RTR268" s="91"/>
      <c r="RTS268" s="91"/>
      <c r="RTT268" s="79"/>
      <c r="RTU268" s="80"/>
      <c r="RTV268" s="91"/>
      <c r="RTW268" s="26"/>
      <c r="RTX268" s="26"/>
      <c r="RTY268" s="81"/>
      <c r="RTZ268" s="81"/>
      <c r="RUA268" s="26"/>
      <c r="RUB268" s="91"/>
      <c r="RUC268" s="91"/>
      <c r="RUD268" s="79"/>
      <c r="RUE268" s="80"/>
      <c r="RUF268" s="91"/>
      <c r="RUG268" s="26"/>
      <c r="RUH268" s="26"/>
      <c r="RUI268" s="81"/>
      <c r="RUJ268" s="81"/>
      <c r="RUK268" s="26"/>
      <c r="RUL268" s="91"/>
      <c r="RUM268" s="91"/>
      <c r="RUN268" s="79"/>
      <c r="RUO268" s="80"/>
      <c r="RUP268" s="91"/>
      <c r="RUQ268" s="26"/>
      <c r="RUR268" s="26"/>
      <c r="RUS268" s="81"/>
      <c r="RUT268" s="81"/>
      <c r="RUU268" s="26"/>
      <c r="RUV268" s="91"/>
      <c r="RUW268" s="91"/>
      <c r="RUX268" s="79"/>
      <c r="RUY268" s="80"/>
      <c r="RUZ268" s="91"/>
      <c r="RVA268" s="26"/>
      <c r="RVB268" s="26"/>
      <c r="RVC268" s="81"/>
      <c r="RVD268" s="81"/>
      <c r="RVE268" s="26"/>
      <c r="RVF268" s="91"/>
      <c r="RVG268" s="91"/>
      <c r="RVH268" s="79"/>
      <c r="RVI268" s="80"/>
      <c r="RVJ268" s="91"/>
      <c r="RVK268" s="26"/>
      <c r="RVL268" s="26"/>
      <c r="RVM268" s="81"/>
      <c r="RVN268" s="81"/>
      <c r="RVO268" s="26"/>
      <c r="RVP268" s="91"/>
      <c r="RVQ268" s="91"/>
      <c r="RVR268" s="79"/>
      <c r="RVS268" s="80"/>
      <c r="RVT268" s="91"/>
      <c r="RVU268" s="26"/>
      <c r="RVV268" s="26"/>
      <c r="RVW268" s="81"/>
      <c r="RVX268" s="81"/>
      <c r="RVY268" s="26"/>
      <c r="RVZ268" s="91"/>
      <c r="RWA268" s="91"/>
      <c r="RWB268" s="79"/>
      <c r="RWC268" s="80"/>
      <c r="RWD268" s="91"/>
      <c r="RWE268" s="26"/>
      <c r="RWF268" s="26"/>
      <c r="RWG268" s="81"/>
      <c r="RWH268" s="81"/>
      <c r="RWI268" s="26"/>
      <c r="RWJ268" s="91"/>
      <c r="RWK268" s="91"/>
      <c r="RWL268" s="79"/>
      <c r="RWM268" s="80"/>
      <c r="RWN268" s="91"/>
      <c r="RWO268" s="26"/>
      <c r="RWP268" s="26"/>
      <c r="RWQ268" s="81"/>
      <c r="RWR268" s="81"/>
      <c r="RWS268" s="26"/>
      <c r="RWT268" s="91"/>
      <c r="RWU268" s="91"/>
      <c r="RWV268" s="79"/>
      <c r="RWW268" s="80"/>
      <c r="RWX268" s="91"/>
      <c r="RWY268" s="26"/>
      <c r="RWZ268" s="26"/>
      <c r="RXA268" s="81"/>
      <c r="RXB268" s="81"/>
      <c r="RXC268" s="26"/>
      <c r="RXD268" s="91"/>
      <c r="RXE268" s="91"/>
      <c r="RXF268" s="79"/>
      <c r="RXG268" s="80"/>
      <c r="RXH268" s="91"/>
      <c r="RXI268" s="26"/>
      <c r="RXJ268" s="26"/>
      <c r="RXK268" s="81"/>
      <c r="RXL268" s="81"/>
      <c r="RXM268" s="26"/>
      <c r="RXN268" s="91"/>
      <c r="RXO268" s="91"/>
      <c r="RXP268" s="79"/>
      <c r="RXQ268" s="80"/>
      <c r="RXR268" s="91"/>
      <c r="RXS268" s="26"/>
      <c r="RXT268" s="26"/>
      <c r="RXU268" s="81"/>
      <c r="RXV268" s="81"/>
      <c r="RXW268" s="26"/>
      <c r="RXX268" s="91"/>
      <c r="RXY268" s="91"/>
      <c r="RXZ268" s="79"/>
      <c r="RYA268" s="80"/>
      <c r="RYB268" s="91"/>
      <c r="RYC268" s="26"/>
      <c r="RYD268" s="26"/>
      <c r="RYE268" s="81"/>
      <c r="RYF268" s="81"/>
      <c r="RYG268" s="26"/>
      <c r="RYH268" s="91"/>
      <c r="RYI268" s="91"/>
      <c r="RYJ268" s="79"/>
      <c r="RYK268" s="80"/>
      <c r="RYL268" s="91"/>
      <c r="RYM268" s="26"/>
      <c r="RYN268" s="26"/>
      <c r="RYO268" s="81"/>
      <c r="RYP268" s="81"/>
      <c r="RYQ268" s="26"/>
      <c r="RYR268" s="91"/>
      <c r="RYS268" s="91"/>
      <c r="RYT268" s="79"/>
      <c r="RYU268" s="80"/>
      <c r="RYV268" s="91"/>
      <c r="RYW268" s="26"/>
      <c r="RYX268" s="26"/>
      <c r="RYY268" s="81"/>
      <c r="RYZ268" s="81"/>
      <c r="RZA268" s="26"/>
      <c r="RZB268" s="91"/>
      <c r="RZC268" s="91"/>
      <c r="RZD268" s="79"/>
      <c r="RZE268" s="80"/>
      <c r="RZF268" s="91"/>
      <c r="RZG268" s="26"/>
      <c r="RZH268" s="26"/>
      <c r="RZI268" s="81"/>
      <c r="RZJ268" s="81"/>
      <c r="RZK268" s="26"/>
      <c r="RZL268" s="91"/>
      <c r="RZM268" s="91"/>
      <c r="RZN268" s="79"/>
      <c r="RZO268" s="80"/>
      <c r="RZP268" s="91"/>
      <c r="RZQ268" s="26"/>
      <c r="RZR268" s="26"/>
      <c r="RZS268" s="81"/>
      <c r="RZT268" s="81"/>
      <c r="RZU268" s="26"/>
      <c r="RZV268" s="91"/>
      <c r="RZW268" s="91"/>
      <c r="RZX268" s="79"/>
      <c r="RZY268" s="80"/>
      <c r="RZZ268" s="91"/>
      <c r="SAA268" s="26"/>
      <c r="SAB268" s="26"/>
      <c r="SAC268" s="81"/>
      <c r="SAD268" s="81"/>
      <c r="SAE268" s="26"/>
      <c r="SAF268" s="91"/>
      <c r="SAG268" s="91"/>
      <c r="SAH268" s="79"/>
      <c r="SAI268" s="80"/>
      <c r="SAJ268" s="91"/>
      <c r="SAK268" s="26"/>
      <c r="SAL268" s="26"/>
      <c r="SAM268" s="81"/>
      <c r="SAN268" s="81"/>
      <c r="SAO268" s="26"/>
      <c r="SAP268" s="91"/>
      <c r="SAQ268" s="91"/>
      <c r="SAR268" s="79"/>
      <c r="SAS268" s="80"/>
      <c r="SAT268" s="91"/>
      <c r="SAU268" s="26"/>
      <c r="SAV268" s="26"/>
      <c r="SAW268" s="81"/>
      <c r="SAX268" s="81"/>
      <c r="SAY268" s="26"/>
      <c r="SAZ268" s="91"/>
      <c r="SBA268" s="91"/>
      <c r="SBB268" s="79"/>
      <c r="SBC268" s="80"/>
      <c r="SBD268" s="91"/>
      <c r="SBE268" s="26"/>
      <c r="SBF268" s="26"/>
      <c r="SBG268" s="81"/>
      <c r="SBH268" s="81"/>
      <c r="SBI268" s="26"/>
      <c r="SBJ268" s="91"/>
      <c r="SBK268" s="91"/>
      <c r="SBL268" s="79"/>
      <c r="SBM268" s="80"/>
      <c r="SBN268" s="91"/>
      <c r="SBO268" s="26"/>
      <c r="SBP268" s="26"/>
      <c r="SBQ268" s="81"/>
      <c r="SBR268" s="81"/>
      <c r="SBS268" s="26"/>
      <c r="SBT268" s="91"/>
      <c r="SBU268" s="91"/>
      <c r="SBV268" s="79"/>
      <c r="SBW268" s="80"/>
      <c r="SBX268" s="91"/>
      <c r="SBY268" s="26"/>
      <c r="SBZ268" s="26"/>
      <c r="SCA268" s="81"/>
      <c r="SCB268" s="81"/>
      <c r="SCC268" s="26"/>
      <c r="SCD268" s="91"/>
      <c r="SCE268" s="91"/>
      <c r="SCF268" s="79"/>
      <c r="SCG268" s="80"/>
      <c r="SCH268" s="91"/>
      <c r="SCI268" s="26"/>
      <c r="SCJ268" s="26"/>
      <c r="SCK268" s="81"/>
      <c r="SCL268" s="81"/>
      <c r="SCM268" s="26"/>
      <c r="SCN268" s="91"/>
      <c r="SCO268" s="91"/>
      <c r="SCP268" s="79"/>
      <c r="SCQ268" s="80"/>
      <c r="SCR268" s="91"/>
      <c r="SCS268" s="26"/>
      <c r="SCT268" s="26"/>
      <c r="SCU268" s="81"/>
      <c r="SCV268" s="81"/>
      <c r="SCW268" s="26"/>
      <c r="SCX268" s="91"/>
      <c r="SCY268" s="91"/>
      <c r="SCZ268" s="79"/>
      <c r="SDA268" s="80"/>
      <c r="SDB268" s="91"/>
      <c r="SDC268" s="26"/>
      <c r="SDD268" s="26"/>
      <c r="SDE268" s="81"/>
      <c r="SDF268" s="81"/>
      <c r="SDG268" s="26"/>
      <c r="SDH268" s="91"/>
      <c r="SDI268" s="91"/>
      <c r="SDJ268" s="79"/>
      <c r="SDK268" s="80"/>
      <c r="SDL268" s="91"/>
      <c r="SDM268" s="26"/>
      <c r="SDN268" s="26"/>
      <c r="SDO268" s="81"/>
      <c r="SDP268" s="81"/>
      <c r="SDQ268" s="26"/>
      <c r="SDR268" s="91"/>
      <c r="SDS268" s="91"/>
      <c r="SDT268" s="79"/>
      <c r="SDU268" s="80"/>
      <c r="SDV268" s="91"/>
      <c r="SDW268" s="26"/>
      <c r="SDX268" s="26"/>
      <c r="SDY268" s="81"/>
      <c r="SDZ268" s="81"/>
      <c r="SEA268" s="26"/>
      <c r="SEB268" s="91"/>
      <c r="SEC268" s="91"/>
      <c r="SED268" s="79"/>
      <c r="SEE268" s="80"/>
      <c r="SEF268" s="91"/>
      <c r="SEG268" s="26"/>
      <c r="SEH268" s="26"/>
      <c r="SEI268" s="81"/>
      <c r="SEJ268" s="81"/>
      <c r="SEK268" s="26"/>
      <c r="SEL268" s="91"/>
      <c r="SEM268" s="91"/>
      <c r="SEN268" s="79"/>
      <c r="SEO268" s="80"/>
      <c r="SEP268" s="91"/>
      <c r="SEQ268" s="26"/>
      <c r="SER268" s="26"/>
      <c r="SES268" s="81"/>
      <c r="SET268" s="81"/>
      <c r="SEU268" s="26"/>
      <c r="SEV268" s="91"/>
      <c r="SEW268" s="91"/>
      <c r="SEX268" s="79"/>
      <c r="SEY268" s="80"/>
      <c r="SEZ268" s="91"/>
      <c r="SFA268" s="26"/>
      <c r="SFB268" s="26"/>
      <c r="SFC268" s="81"/>
      <c r="SFD268" s="81"/>
      <c r="SFE268" s="26"/>
      <c r="SFF268" s="91"/>
      <c r="SFG268" s="91"/>
      <c r="SFH268" s="79"/>
      <c r="SFI268" s="80"/>
      <c r="SFJ268" s="91"/>
      <c r="SFK268" s="26"/>
      <c r="SFL268" s="26"/>
      <c r="SFM268" s="81"/>
      <c r="SFN268" s="81"/>
      <c r="SFO268" s="26"/>
      <c r="SFP268" s="91"/>
      <c r="SFQ268" s="91"/>
      <c r="SFR268" s="79"/>
      <c r="SFS268" s="80"/>
      <c r="SFT268" s="91"/>
      <c r="SFU268" s="26"/>
      <c r="SFV268" s="26"/>
      <c r="SFW268" s="81"/>
      <c r="SFX268" s="81"/>
      <c r="SFY268" s="26"/>
      <c r="SFZ268" s="91"/>
      <c r="SGA268" s="91"/>
      <c r="SGB268" s="79"/>
      <c r="SGC268" s="80"/>
      <c r="SGD268" s="91"/>
      <c r="SGE268" s="26"/>
      <c r="SGF268" s="26"/>
      <c r="SGG268" s="81"/>
      <c r="SGH268" s="81"/>
      <c r="SGI268" s="26"/>
      <c r="SGJ268" s="91"/>
      <c r="SGK268" s="91"/>
      <c r="SGL268" s="79"/>
      <c r="SGM268" s="80"/>
      <c r="SGN268" s="91"/>
      <c r="SGO268" s="26"/>
      <c r="SGP268" s="26"/>
      <c r="SGQ268" s="81"/>
      <c r="SGR268" s="81"/>
      <c r="SGS268" s="26"/>
      <c r="SGT268" s="91"/>
      <c r="SGU268" s="91"/>
      <c r="SGV268" s="79"/>
      <c r="SGW268" s="80"/>
      <c r="SGX268" s="91"/>
      <c r="SGY268" s="26"/>
      <c r="SGZ268" s="26"/>
      <c r="SHA268" s="81"/>
      <c r="SHB268" s="81"/>
      <c r="SHC268" s="26"/>
      <c r="SHD268" s="91"/>
      <c r="SHE268" s="91"/>
      <c r="SHF268" s="79"/>
      <c r="SHG268" s="80"/>
      <c r="SHH268" s="91"/>
      <c r="SHI268" s="26"/>
      <c r="SHJ268" s="26"/>
      <c r="SHK268" s="81"/>
      <c r="SHL268" s="81"/>
      <c r="SHM268" s="26"/>
      <c r="SHN268" s="91"/>
      <c r="SHO268" s="91"/>
      <c r="SHP268" s="79"/>
      <c r="SHQ268" s="80"/>
      <c r="SHR268" s="91"/>
      <c r="SHS268" s="26"/>
      <c r="SHT268" s="26"/>
      <c r="SHU268" s="81"/>
      <c r="SHV268" s="81"/>
      <c r="SHW268" s="26"/>
      <c r="SHX268" s="91"/>
      <c r="SHY268" s="91"/>
      <c r="SHZ268" s="79"/>
      <c r="SIA268" s="80"/>
      <c r="SIB268" s="91"/>
      <c r="SIC268" s="26"/>
      <c r="SID268" s="26"/>
      <c r="SIE268" s="81"/>
      <c r="SIF268" s="81"/>
      <c r="SIG268" s="26"/>
      <c r="SIH268" s="91"/>
      <c r="SII268" s="91"/>
      <c r="SIJ268" s="79"/>
      <c r="SIK268" s="80"/>
      <c r="SIL268" s="91"/>
      <c r="SIM268" s="26"/>
      <c r="SIN268" s="26"/>
      <c r="SIO268" s="81"/>
      <c r="SIP268" s="81"/>
      <c r="SIQ268" s="26"/>
      <c r="SIR268" s="91"/>
      <c r="SIS268" s="91"/>
      <c r="SIT268" s="79"/>
      <c r="SIU268" s="80"/>
      <c r="SIV268" s="91"/>
      <c r="SIW268" s="26"/>
      <c r="SIX268" s="26"/>
      <c r="SIY268" s="81"/>
      <c r="SIZ268" s="81"/>
      <c r="SJA268" s="26"/>
      <c r="SJB268" s="91"/>
      <c r="SJC268" s="91"/>
      <c r="SJD268" s="79"/>
      <c r="SJE268" s="80"/>
      <c r="SJF268" s="91"/>
      <c r="SJG268" s="26"/>
      <c r="SJH268" s="26"/>
      <c r="SJI268" s="81"/>
      <c r="SJJ268" s="81"/>
      <c r="SJK268" s="26"/>
      <c r="SJL268" s="91"/>
      <c r="SJM268" s="91"/>
      <c r="SJN268" s="79"/>
      <c r="SJO268" s="80"/>
      <c r="SJP268" s="91"/>
      <c r="SJQ268" s="26"/>
      <c r="SJR268" s="26"/>
      <c r="SJS268" s="81"/>
      <c r="SJT268" s="81"/>
      <c r="SJU268" s="26"/>
      <c r="SJV268" s="91"/>
      <c r="SJW268" s="91"/>
      <c r="SJX268" s="79"/>
      <c r="SJY268" s="80"/>
      <c r="SJZ268" s="91"/>
      <c r="SKA268" s="26"/>
      <c r="SKB268" s="26"/>
      <c r="SKC268" s="81"/>
      <c r="SKD268" s="81"/>
      <c r="SKE268" s="26"/>
      <c r="SKF268" s="91"/>
      <c r="SKG268" s="91"/>
      <c r="SKH268" s="79"/>
      <c r="SKI268" s="80"/>
      <c r="SKJ268" s="91"/>
      <c r="SKK268" s="26"/>
      <c r="SKL268" s="26"/>
      <c r="SKM268" s="81"/>
      <c r="SKN268" s="81"/>
      <c r="SKO268" s="26"/>
      <c r="SKP268" s="91"/>
      <c r="SKQ268" s="91"/>
      <c r="SKR268" s="79"/>
      <c r="SKS268" s="80"/>
      <c r="SKT268" s="91"/>
      <c r="SKU268" s="26"/>
      <c r="SKV268" s="26"/>
      <c r="SKW268" s="81"/>
      <c r="SKX268" s="81"/>
      <c r="SKY268" s="26"/>
      <c r="SKZ268" s="91"/>
      <c r="SLA268" s="91"/>
      <c r="SLB268" s="79"/>
      <c r="SLC268" s="80"/>
      <c r="SLD268" s="91"/>
      <c r="SLE268" s="26"/>
      <c r="SLF268" s="26"/>
      <c r="SLG268" s="81"/>
      <c r="SLH268" s="81"/>
      <c r="SLI268" s="26"/>
      <c r="SLJ268" s="91"/>
      <c r="SLK268" s="91"/>
      <c r="SLL268" s="79"/>
      <c r="SLM268" s="80"/>
      <c r="SLN268" s="91"/>
      <c r="SLO268" s="26"/>
      <c r="SLP268" s="26"/>
      <c r="SLQ268" s="81"/>
      <c r="SLR268" s="81"/>
      <c r="SLS268" s="26"/>
      <c r="SLT268" s="91"/>
      <c r="SLU268" s="91"/>
      <c r="SLV268" s="79"/>
      <c r="SLW268" s="80"/>
      <c r="SLX268" s="91"/>
      <c r="SLY268" s="26"/>
      <c r="SLZ268" s="26"/>
      <c r="SMA268" s="81"/>
      <c r="SMB268" s="81"/>
      <c r="SMC268" s="26"/>
      <c r="SMD268" s="91"/>
      <c r="SME268" s="91"/>
      <c r="SMF268" s="79"/>
      <c r="SMG268" s="80"/>
      <c r="SMH268" s="91"/>
      <c r="SMI268" s="26"/>
      <c r="SMJ268" s="26"/>
      <c r="SMK268" s="81"/>
      <c r="SML268" s="81"/>
      <c r="SMM268" s="26"/>
      <c r="SMN268" s="91"/>
      <c r="SMO268" s="91"/>
      <c r="SMP268" s="79"/>
      <c r="SMQ268" s="80"/>
      <c r="SMR268" s="91"/>
      <c r="SMS268" s="26"/>
      <c r="SMT268" s="26"/>
      <c r="SMU268" s="81"/>
      <c r="SMV268" s="81"/>
      <c r="SMW268" s="26"/>
      <c r="SMX268" s="91"/>
      <c r="SMY268" s="91"/>
      <c r="SMZ268" s="79"/>
      <c r="SNA268" s="80"/>
      <c r="SNB268" s="91"/>
      <c r="SNC268" s="26"/>
      <c r="SND268" s="26"/>
      <c r="SNE268" s="81"/>
      <c r="SNF268" s="81"/>
      <c r="SNG268" s="26"/>
      <c r="SNH268" s="91"/>
      <c r="SNI268" s="91"/>
      <c r="SNJ268" s="79"/>
      <c r="SNK268" s="80"/>
      <c r="SNL268" s="91"/>
      <c r="SNM268" s="26"/>
      <c r="SNN268" s="26"/>
      <c r="SNO268" s="81"/>
      <c r="SNP268" s="81"/>
      <c r="SNQ268" s="26"/>
      <c r="SNR268" s="91"/>
      <c r="SNS268" s="91"/>
      <c r="SNT268" s="79"/>
      <c r="SNU268" s="80"/>
      <c r="SNV268" s="91"/>
      <c r="SNW268" s="26"/>
      <c r="SNX268" s="26"/>
      <c r="SNY268" s="81"/>
      <c r="SNZ268" s="81"/>
      <c r="SOA268" s="26"/>
      <c r="SOB268" s="91"/>
      <c r="SOC268" s="91"/>
      <c r="SOD268" s="79"/>
      <c r="SOE268" s="80"/>
      <c r="SOF268" s="91"/>
      <c r="SOG268" s="26"/>
      <c r="SOH268" s="26"/>
      <c r="SOI268" s="81"/>
      <c r="SOJ268" s="81"/>
      <c r="SOK268" s="26"/>
      <c r="SOL268" s="91"/>
      <c r="SOM268" s="91"/>
      <c r="SON268" s="79"/>
      <c r="SOO268" s="80"/>
      <c r="SOP268" s="91"/>
      <c r="SOQ268" s="26"/>
      <c r="SOR268" s="26"/>
      <c r="SOS268" s="81"/>
      <c r="SOT268" s="81"/>
      <c r="SOU268" s="26"/>
      <c r="SOV268" s="91"/>
      <c r="SOW268" s="91"/>
      <c r="SOX268" s="79"/>
      <c r="SOY268" s="80"/>
      <c r="SOZ268" s="91"/>
      <c r="SPA268" s="26"/>
      <c r="SPB268" s="26"/>
      <c r="SPC268" s="81"/>
      <c r="SPD268" s="81"/>
      <c r="SPE268" s="26"/>
      <c r="SPF268" s="91"/>
      <c r="SPG268" s="91"/>
      <c r="SPH268" s="79"/>
      <c r="SPI268" s="80"/>
      <c r="SPJ268" s="91"/>
      <c r="SPK268" s="26"/>
      <c r="SPL268" s="26"/>
      <c r="SPM268" s="81"/>
      <c r="SPN268" s="81"/>
      <c r="SPO268" s="26"/>
      <c r="SPP268" s="91"/>
      <c r="SPQ268" s="91"/>
      <c r="SPR268" s="79"/>
      <c r="SPS268" s="80"/>
      <c r="SPT268" s="91"/>
      <c r="SPU268" s="26"/>
      <c r="SPV268" s="26"/>
      <c r="SPW268" s="81"/>
      <c r="SPX268" s="81"/>
      <c r="SPY268" s="26"/>
      <c r="SPZ268" s="91"/>
      <c r="SQA268" s="91"/>
      <c r="SQB268" s="79"/>
      <c r="SQC268" s="80"/>
      <c r="SQD268" s="91"/>
      <c r="SQE268" s="26"/>
      <c r="SQF268" s="26"/>
      <c r="SQG268" s="81"/>
      <c r="SQH268" s="81"/>
      <c r="SQI268" s="26"/>
      <c r="SQJ268" s="91"/>
      <c r="SQK268" s="91"/>
      <c r="SQL268" s="79"/>
      <c r="SQM268" s="80"/>
      <c r="SQN268" s="91"/>
      <c r="SQO268" s="26"/>
      <c r="SQP268" s="26"/>
      <c r="SQQ268" s="81"/>
      <c r="SQR268" s="81"/>
      <c r="SQS268" s="26"/>
      <c r="SQT268" s="91"/>
      <c r="SQU268" s="91"/>
      <c r="SQV268" s="79"/>
      <c r="SQW268" s="80"/>
      <c r="SQX268" s="91"/>
      <c r="SQY268" s="26"/>
      <c r="SQZ268" s="26"/>
      <c r="SRA268" s="81"/>
      <c r="SRB268" s="81"/>
      <c r="SRC268" s="26"/>
      <c r="SRD268" s="91"/>
      <c r="SRE268" s="91"/>
      <c r="SRF268" s="79"/>
      <c r="SRG268" s="80"/>
      <c r="SRH268" s="91"/>
      <c r="SRI268" s="26"/>
      <c r="SRJ268" s="26"/>
      <c r="SRK268" s="81"/>
      <c r="SRL268" s="81"/>
      <c r="SRM268" s="26"/>
      <c r="SRN268" s="91"/>
      <c r="SRO268" s="91"/>
      <c r="SRP268" s="79"/>
      <c r="SRQ268" s="80"/>
      <c r="SRR268" s="91"/>
      <c r="SRS268" s="26"/>
      <c r="SRT268" s="26"/>
      <c r="SRU268" s="81"/>
      <c r="SRV268" s="81"/>
      <c r="SRW268" s="26"/>
      <c r="SRX268" s="91"/>
      <c r="SRY268" s="91"/>
      <c r="SRZ268" s="79"/>
      <c r="SSA268" s="80"/>
      <c r="SSB268" s="91"/>
      <c r="SSC268" s="26"/>
      <c r="SSD268" s="26"/>
      <c r="SSE268" s="81"/>
      <c r="SSF268" s="81"/>
      <c r="SSG268" s="26"/>
      <c r="SSH268" s="91"/>
      <c r="SSI268" s="91"/>
      <c r="SSJ268" s="79"/>
      <c r="SSK268" s="80"/>
      <c r="SSL268" s="91"/>
      <c r="SSM268" s="26"/>
      <c r="SSN268" s="26"/>
      <c r="SSO268" s="81"/>
      <c r="SSP268" s="81"/>
      <c r="SSQ268" s="26"/>
      <c r="SSR268" s="91"/>
      <c r="SSS268" s="91"/>
      <c r="SST268" s="79"/>
      <c r="SSU268" s="80"/>
      <c r="SSV268" s="91"/>
      <c r="SSW268" s="26"/>
      <c r="SSX268" s="26"/>
      <c r="SSY268" s="81"/>
      <c r="SSZ268" s="81"/>
      <c r="STA268" s="26"/>
      <c r="STB268" s="91"/>
      <c r="STC268" s="91"/>
      <c r="STD268" s="79"/>
      <c r="STE268" s="80"/>
      <c r="STF268" s="91"/>
      <c r="STG268" s="26"/>
      <c r="STH268" s="26"/>
      <c r="STI268" s="81"/>
      <c r="STJ268" s="81"/>
      <c r="STK268" s="26"/>
      <c r="STL268" s="91"/>
      <c r="STM268" s="91"/>
      <c r="STN268" s="79"/>
      <c r="STO268" s="80"/>
      <c r="STP268" s="91"/>
      <c r="STQ268" s="26"/>
      <c r="STR268" s="26"/>
      <c r="STS268" s="81"/>
      <c r="STT268" s="81"/>
      <c r="STU268" s="26"/>
      <c r="STV268" s="91"/>
      <c r="STW268" s="91"/>
      <c r="STX268" s="79"/>
      <c r="STY268" s="80"/>
      <c r="STZ268" s="91"/>
      <c r="SUA268" s="26"/>
      <c r="SUB268" s="26"/>
      <c r="SUC268" s="81"/>
      <c r="SUD268" s="81"/>
      <c r="SUE268" s="26"/>
      <c r="SUF268" s="91"/>
      <c r="SUG268" s="91"/>
      <c r="SUH268" s="79"/>
      <c r="SUI268" s="80"/>
      <c r="SUJ268" s="91"/>
      <c r="SUK268" s="26"/>
      <c r="SUL268" s="26"/>
      <c r="SUM268" s="81"/>
      <c r="SUN268" s="81"/>
      <c r="SUO268" s="26"/>
      <c r="SUP268" s="91"/>
      <c r="SUQ268" s="91"/>
      <c r="SUR268" s="79"/>
      <c r="SUS268" s="80"/>
      <c r="SUT268" s="91"/>
      <c r="SUU268" s="26"/>
      <c r="SUV268" s="26"/>
      <c r="SUW268" s="81"/>
      <c r="SUX268" s="81"/>
      <c r="SUY268" s="26"/>
      <c r="SUZ268" s="91"/>
      <c r="SVA268" s="91"/>
      <c r="SVB268" s="79"/>
      <c r="SVC268" s="80"/>
      <c r="SVD268" s="91"/>
      <c r="SVE268" s="26"/>
      <c r="SVF268" s="26"/>
      <c r="SVG268" s="81"/>
      <c r="SVH268" s="81"/>
      <c r="SVI268" s="26"/>
      <c r="SVJ268" s="91"/>
      <c r="SVK268" s="91"/>
      <c r="SVL268" s="79"/>
      <c r="SVM268" s="80"/>
      <c r="SVN268" s="91"/>
      <c r="SVO268" s="26"/>
      <c r="SVP268" s="26"/>
      <c r="SVQ268" s="81"/>
      <c r="SVR268" s="81"/>
      <c r="SVS268" s="26"/>
      <c r="SVT268" s="91"/>
      <c r="SVU268" s="91"/>
      <c r="SVV268" s="79"/>
      <c r="SVW268" s="80"/>
      <c r="SVX268" s="91"/>
      <c r="SVY268" s="26"/>
      <c r="SVZ268" s="26"/>
      <c r="SWA268" s="81"/>
      <c r="SWB268" s="81"/>
      <c r="SWC268" s="26"/>
      <c r="SWD268" s="91"/>
      <c r="SWE268" s="91"/>
      <c r="SWF268" s="79"/>
      <c r="SWG268" s="80"/>
      <c r="SWH268" s="91"/>
      <c r="SWI268" s="26"/>
      <c r="SWJ268" s="26"/>
      <c r="SWK268" s="81"/>
      <c r="SWL268" s="81"/>
      <c r="SWM268" s="26"/>
      <c r="SWN268" s="91"/>
      <c r="SWO268" s="91"/>
      <c r="SWP268" s="79"/>
      <c r="SWQ268" s="80"/>
      <c r="SWR268" s="91"/>
      <c r="SWS268" s="26"/>
      <c r="SWT268" s="26"/>
      <c r="SWU268" s="81"/>
      <c r="SWV268" s="81"/>
      <c r="SWW268" s="26"/>
      <c r="SWX268" s="91"/>
      <c r="SWY268" s="91"/>
      <c r="SWZ268" s="79"/>
      <c r="SXA268" s="80"/>
      <c r="SXB268" s="91"/>
      <c r="SXC268" s="26"/>
      <c r="SXD268" s="26"/>
      <c r="SXE268" s="81"/>
      <c r="SXF268" s="81"/>
      <c r="SXG268" s="26"/>
      <c r="SXH268" s="91"/>
      <c r="SXI268" s="91"/>
      <c r="SXJ268" s="79"/>
      <c r="SXK268" s="80"/>
      <c r="SXL268" s="91"/>
      <c r="SXM268" s="26"/>
      <c r="SXN268" s="26"/>
      <c r="SXO268" s="81"/>
      <c r="SXP268" s="81"/>
      <c r="SXQ268" s="26"/>
      <c r="SXR268" s="91"/>
      <c r="SXS268" s="91"/>
      <c r="SXT268" s="79"/>
      <c r="SXU268" s="80"/>
      <c r="SXV268" s="91"/>
      <c r="SXW268" s="26"/>
      <c r="SXX268" s="26"/>
      <c r="SXY268" s="81"/>
      <c r="SXZ268" s="81"/>
      <c r="SYA268" s="26"/>
      <c r="SYB268" s="91"/>
      <c r="SYC268" s="91"/>
      <c r="SYD268" s="79"/>
      <c r="SYE268" s="80"/>
      <c r="SYF268" s="91"/>
      <c r="SYG268" s="26"/>
      <c r="SYH268" s="26"/>
      <c r="SYI268" s="81"/>
      <c r="SYJ268" s="81"/>
      <c r="SYK268" s="26"/>
      <c r="SYL268" s="91"/>
      <c r="SYM268" s="91"/>
      <c r="SYN268" s="79"/>
      <c r="SYO268" s="80"/>
      <c r="SYP268" s="91"/>
      <c r="SYQ268" s="26"/>
      <c r="SYR268" s="26"/>
      <c r="SYS268" s="81"/>
      <c r="SYT268" s="81"/>
      <c r="SYU268" s="26"/>
      <c r="SYV268" s="91"/>
      <c r="SYW268" s="91"/>
      <c r="SYX268" s="79"/>
      <c r="SYY268" s="80"/>
      <c r="SYZ268" s="91"/>
      <c r="SZA268" s="26"/>
      <c r="SZB268" s="26"/>
      <c r="SZC268" s="81"/>
      <c r="SZD268" s="81"/>
      <c r="SZE268" s="26"/>
      <c r="SZF268" s="91"/>
      <c r="SZG268" s="91"/>
      <c r="SZH268" s="79"/>
      <c r="SZI268" s="80"/>
      <c r="SZJ268" s="91"/>
      <c r="SZK268" s="26"/>
      <c r="SZL268" s="26"/>
      <c r="SZM268" s="81"/>
      <c r="SZN268" s="81"/>
      <c r="SZO268" s="26"/>
      <c r="SZP268" s="91"/>
      <c r="SZQ268" s="91"/>
      <c r="SZR268" s="79"/>
      <c r="SZS268" s="80"/>
      <c r="SZT268" s="91"/>
      <c r="SZU268" s="26"/>
      <c r="SZV268" s="26"/>
      <c r="SZW268" s="81"/>
      <c r="SZX268" s="81"/>
      <c r="SZY268" s="26"/>
      <c r="SZZ268" s="91"/>
      <c r="TAA268" s="91"/>
      <c r="TAB268" s="79"/>
      <c r="TAC268" s="80"/>
      <c r="TAD268" s="91"/>
      <c r="TAE268" s="26"/>
      <c r="TAF268" s="26"/>
      <c r="TAG268" s="81"/>
      <c r="TAH268" s="81"/>
      <c r="TAI268" s="26"/>
      <c r="TAJ268" s="91"/>
      <c r="TAK268" s="91"/>
      <c r="TAL268" s="79"/>
      <c r="TAM268" s="80"/>
      <c r="TAN268" s="91"/>
      <c r="TAO268" s="26"/>
      <c r="TAP268" s="26"/>
      <c r="TAQ268" s="81"/>
      <c r="TAR268" s="81"/>
      <c r="TAS268" s="26"/>
      <c r="TAT268" s="91"/>
      <c r="TAU268" s="91"/>
      <c r="TAV268" s="79"/>
      <c r="TAW268" s="80"/>
      <c r="TAX268" s="91"/>
      <c r="TAY268" s="26"/>
      <c r="TAZ268" s="26"/>
      <c r="TBA268" s="81"/>
      <c r="TBB268" s="81"/>
      <c r="TBC268" s="26"/>
      <c r="TBD268" s="91"/>
      <c r="TBE268" s="91"/>
      <c r="TBF268" s="79"/>
      <c r="TBG268" s="80"/>
      <c r="TBH268" s="91"/>
      <c r="TBI268" s="26"/>
      <c r="TBJ268" s="26"/>
      <c r="TBK268" s="81"/>
      <c r="TBL268" s="81"/>
      <c r="TBM268" s="26"/>
      <c r="TBN268" s="91"/>
      <c r="TBO268" s="91"/>
      <c r="TBP268" s="79"/>
      <c r="TBQ268" s="80"/>
      <c r="TBR268" s="91"/>
      <c r="TBS268" s="26"/>
      <c r="TBT268" s="26"/>
      <c r="TBU268" s="81"/>
      <c r="TBV268" s="81"/>
      <c r="TBW268" s="26"/>
      <c r="TBX268" s="91"/>
      <c r="TBY268" s="91"/>
      <c r="TBZ268" s="79"/>
      <c r="TCA268" s="80"/>
      <c r="TCB268" s="91"/>
      <c r="TCC268" s="26"/>
      <c r="TCD268" s="26"/>
      <c r="TCE268" s="81"/>
      <c r="TCF268" s="81"/>
      <c r="TCG268" s="26"/>
      <c r="TCH268" s="91"/>
      <c r="TCI268" s="91"/>
      <c r="TCJ268" s="79"/>
      <c r="TCK268" s="80"/>
      <c r="TCL268" s="91"/>
      <c r="TCM268" s="26"/>
      <c r="TCN268" s="26"/>
      <c r="TCO268" s="81"/>
      <c r="TCP268" s="81"/>
      <c r="TCQ268" s="26"/>
      <c r="TCR268" s="91"/>
      <c r="TCS268" s="91"/>
      <c r="TCT268" s="79"/>
      <c r="TCU268" s="80"/>
      <c r="TCV268" s="91"/>
      <c r="TCW268" s="26"/>
      <c r="TCX268" s="26"/>
      <c r="TCY268" s="81"/>
      <c r="TCZ268" s="81"/>
      <c r="TDA268" s="26"/>
      <c r="TDB268" s="91"/>
      <c r="TDC268" s="91"/>
      <c r="TDD268" s="79"/>
      <c r="TDE268" s="80"/>
      <c r="TDF268" s="91"/>
      <c r="TDG268" s="26"/>
      <c r="TDH268" s="26"/>
      <c r="TDI268" s="81"/>
      <c r="TDJ268" s="81"/>
      <c r="TDK268" s="26"/>
      <c r="TDL268" s="91"/>
      <c r="TDM268" s="91"/>
      <c r="TDN268" s="79"/>
      <c r="TDO268" s="80"/>
      <c r="TDP268" s="91"/>
      <c r="TDQ268" s="26"/>
      <c r="TDR268" s="26"/>
      <c r="TDS268" s="81"/>
      <c r="TDT268" s="81"/>
      <c r="TDU268" s="26"/>
      <c r="TDV268" s="91"/>
      <c r="TDW268" s="91"/>
      <c r="TDX268" s="79"/>
      <c r="TDY268" s="80"/>
      <c r="TDZ268" s="91"/>
      <c r="TEA268" s="26"/>
      <c r="TEB268" s="26"/>
      <c r="TEC268" s="81"/>
      <c r="TED268" s="81"/>
      <c r="TEE268" s="26"/>
      <c r="TEF268" s="91"/>
      <c r="TEG268" s="91"/>
      <c r="TEH268" s="79"/>
      <c r="TEI268" s="80"/>
      <c r="TEJ268" s="91"/>
      <c r="TEK268" s="26"/>
      <c r="TEL268" s="26"/>
      <c r="TEM268" s="81"/>
      <c r="TEN268" s="81"/>
      <c r="TEO268" s="26"/>
      <c r="TEP268" s="91"/>
      <c r="TEQ268" s="91"/>
      <c r="TER268" s="79"/>
      <c r="TES268" s="80"/>
      <c r="TET268" s="91"/>
      <c r="TEU268" s="26"/>
      <c r="TEV268" s="26"/>
      <c r="TEW268" s="81"/>
      <c r="TEX268" s="81"/>
      <c r="TEY268" s="26"/>
      <c r="TEZ268" s="91"/>
      <c r="TFA268" s="91"/>
      <c r="TFB268" s="79"/>
      <c r="TFC268" s="80"/>
      <c r="TFD268" s="91"/>
      <c r="TFE268" s="26"/>
      <c r="TFF268" s="26"/>
      <c r="TFG268" s="81"/>
      <c r="TFH268" s="81"/>
      <c r="TFI268" s="26"/>
      <c r="TFJ268" s="91"/>
      <c r="TFK268" s="91"/>
      <c r="TFL268" s="79"/>
      <c r="TFM268" s="80"/>
      <c r="TFN268" s="91"/>
      <c r="TFO268" s="26"/>
      <c r="TFP268" s="26"/>
      <c r="TFQ268" s="81"/>
      <c r="TFR268" s="81"/>
      <c r="TFS268" s="26"/>
      <c r="TFT268" s="91"/>
      <c r="TFU268" s="91"/>
      <c r="TFV268" s="79"/>
      <c r="TFW268" s="80"/>
      <c r="TFX268" s="91"/>
      <c r="TFY268" s="26"/>
      <c r="TFZ268" s="26"/>
      <c r="TGA268" s="81"/>
      <c r="TGB268" s="81"/>
      <c r="TGC268" s="26"/>
      <c r="TGD268" s="91"/>
      <c r="TGE268" s="91"/>
      <c r="TGF268" s="79"/>
      <c r="TGG268" s="80"/>
      <c r="TGH268" s="91"/>
      <c r="TGI268" s="26"/>
      <c r="TGJ268" s="26"/>
      <c r="TGK268" s="81"/>
      <c r="TGL268" s="81"/>
      <c r="TGM268" s="26"/>
      <c r="TGN268" s="91"/>
      <c r="TGO268" s="91"/>
      <c r="TGP268" s="79"/>
      <c r="TGQ268" s="80"/>
      <c r="TGR268" s="91"/>
      <c r="TGS268" s="26"/>
      <c r="TGT268" s="26"/>
      <c r="TGU268" s="81"/>
      <c r="TGV268" s="81"/>
      <c r="TGW268" s="26"/>
      <c r="TGX268" s="91"/>
      <c r="TGY268" s="91"/>
      <c r="TGZ268" s="79"/>
      <c r="THA268" s="80"/>
      <c r="THB268" s="91"/>
      <c r="THC268" s="26"/>
      <c r="THD268" s="26"/>
      <c r="THE268" s="81"/>
      <c r="THF268" s="81"/>
      <c r="THG268" s="26"/>
      <c r="THH268" s="91"/>
      <c r="THI268" s="91"/>
      <c r="THJ268" s="79"/>
      <c r="THK268" s="80"/>
      <c r="THL268" s="91"/>
      <c r="THM268" s="26"/>
      <c r="THN268" s="26"/>
      <c r="THO268" s="81"/>
      <c r="THP268" s="81"/>
      <c r="THQ268" s="26"/>
      <c r="THR268" s="91"/>
      <c r="THS268" s="91"/>
      <c r="THT268" s="79"/>
      <c r="THU268" s="80"/>
      <c r="THV268" s="91"/>
      <c r="THW268" s="26"/>
      <c r="THX268" s="26"/>
      <c r="THY268" s="81"/>
      <c r="THZ268" s="81"/>
      <c r="TIA268" s="26"/>
      <c r="TIB268" s="91"/>
      <c r="TIC268" s="91"/>
      <c r="TID268" s="79"/>
      <c r="TIE268" s="80"/>
      <c r="TIF268" s="91"/>
      <c r="TIG268" s="26"/>
      <c r="TIH268" s="26"/>
      <c r="TII268" s="81"/>
      <c r="TIJ268" s="81"/>
      <c r="TIK268" s="26"/>
      <c r="TIL268" s="91"/>
      <c r="TIM268" s="91"/>
      <c r="TIN268" s="79"/>
      <c r="TIO268" s="80"/>
      <c r="TIP268" s="91"/>
      <c r="TIQ268" s="26"/>
      <c r="TIR268" s="26"/>
      <c r="TIS268" s="81"/>
      <c r="TIT268" s="81"/>
      <c r="TIU268" s="26"/>
      <c r="TIV268" s="91"/>
      <c r="TIW268" s="91"/>
      <c r="TIX268" s="79"/>
      <c r="TIY268" s="80"/>
      <c r="TIZ268" s="91"/>
      <c r="TJA268" s="26"/>
      <c r="TJB268" s="26"/>
      <c r="TJC268" s="81"/>
      <c r="TJD268" s="81"/>
      <c r="TJE268" s="26"/>
      <c r="TJF268" s="91"/>
      <c r="TJG268" s="91"/>
      <c r="TJH268" s="79"/>
      <c r="TJI268" s="80"/>
      <c r="TJJ268" s="91"/>
      <c r="TJK268" s="26"/>
      <c r="TJL268" s="26"/>
      <c r="TJM268" s="81"/>
      <c r="TJN268" s="81"/>
      <c r="TJO268" s="26"/>
      <c r="TJP268" s="91"/>
      <c r="TJQ268" s="91"/>
      <c r="TJR268" s="79"/>
      <c r="TJS268" s="80"/>
      <c r="TJT268" s="91"/>
      <c r="TJU268" s="26"/>
      <c r="TJV268" s="26"/>
      <c r="TJW268" s="81"/>
      <c r="TJX268" s="81"/>
      <c r="TJY268" s="26"/>
      <c r="TJZ268" s="91"/>
      <c r="TKA268" s="91"/>
      <c r="TKB268" s="79"/>
      <c r="TKC268" s="80"/>
      <c r="TKD268" s="91"/>
      <c r="TKE268" s="26"/>
      <c r="TKF268" s="26"/>
      <c r="TKG268" s="81"/>
      <c r="TKH268" s="81"/>
      <c r="TKI268" s="26"/>
      <c r="TKJ268" s="91"/>
      <c r="TKK268" s="91"/>
      <c r="TKL268" s="79"/>
      <c r="TKM268" s="80"/>
      <c r="TKN268" s="91"/>
      <c r="TKO268" s="26"/>
      <c r="TKP268" s="26"/>
      <c r="TKQ268" s="81"/>
      <c r="TKR268" s="81"/>
      <c r="TKS268" s="26"/>
      <c r="TKT268" s="91"/>
      <c r="TKU268" s="91"/>
      <c r="TKV268" s="79"/>
      <c r="TKW268" s="80"/>
      <c r="TKX268" s="91"/>
      <c r="TKY268" s="26"/>
      <c r="TKZ268" s="26"/>
      <c r="TLA268" s="81"/>
      <c r="TLB268" s="81"/>
      <c r="TLC268" s="26"/>
      <c r="TLD268" s="91"/>
      <c r="TLE268" s="91"/>
      <c r="TLF268" s="79"/>
      <c r="TLG268" s="80"/>
      <c r="TLH268" s="91"/>
      <c r="TLI268" s="26"/>
      <c r="TLJ268" s="26"/>
      <c r="TLK268" s="81"/>
      <c r="TLL268" s="81"/>
      <c r="TLM268" s="26"/>
      <c r="TLN268" s="91"/>
      <c r="TLO268" s="91"/>
      <c r="TLP268" s="79"/>
      <c r="TLQ268" s="80"/>
      <c r="TLR268" s="91"/>
      <c r="TLS268" s="26"/>
      <c r="TLT268" s="26"/>
      <c r="TLU268" s="81"/>
      <c r="TLV268" s="81"/>
      <c r="TLW268" s="26"/>
      <c r="TLX268" s="91"/>
      <c r="TLY268" s="91"/>
      <c r="TLZ268" s="79"/>
      <c r="TMA268" s="80"/>
      <c r="TMB268" s="91"/>
      <c r="TMC268" s="26"/>
      <c r="TMD268" s="26"/>
      <c r="TME268" s="81"/>
      <c r="TMF268" s="81"/>
      <c r="TMG268" s="26"/>
      <c r="TMH268" s="91"/>
      <c r="TMI268" s="91"/>
      <c r="TMJ268" s="79"/>
      <c r="TMK268" s="80"/>
      <c r="TML268" s="91"/>
      <c r="TMM268" s="26"/>
      <c r="TMN268" s="26"/>
      <c r="TMO268" s="81"/>
      <c r="TMP268" s="81"/>
      <c r="TMQ268" s="26"/>
      <c r="TMR268" s="91"/>
      <c r="TMS268" s="91"/>
      <c r="TMT268" s="79"/>
      <c r="TMU268" s="80"/>
      <c r="TMV268" s="91"/>
      <c r="TMW268" s="26"/>
      <c r="TMX268" s="26"/>
      <c r="TMY268" s="81"/>
      <c r="TMZ268" s="81"/>
      <c r="TNA268" s="26"/>
      <c r="TNB268" s="91"/>
      <c r="TNC268" s="91"/>
      <c r="TND268" s="79"/>
      <c r="TNE268" s="80"/>
      <c r="TNF268" s="91"/>
      <c r="TNG268" s="26"/>
      <c r="TNH268" s="26"/>
      <c r="TNI268" s="81"/>
      <c r="TNJ268" s="81"/>
      <c r="TNK268" s="26"/>
      <c r="TNL268" s="91"/>
      <c r="TNM268" s="91"/>
      <c r="TNN268" s="79"/>
      <c r="TNO268" s="80"/>
      <c r="TNP268" s="91"/>
      <c r="TNQ268" s="26"/>
      <c r="TNR268" s="26"/>
      <c r="TNS268" s="81"/>
      <c r="TNT268" s="81"/>
      <c r="TNU268" s="26"/>
      <c r="TNV268" s="91"/>
      <c r="TNW268" s="91"/>
      <c r="TNX268" s="79"/>
      <c r="TNY268" s="80"/>
      <c r="TNZ268" s="91"/>
      <c r="TOA268" s="26"/>
      <c r="TOB268" s="26"/>
      <c r="TOC268" s="81"/>
      <c r="TOD268" s="81"/>
      <c r="TOE268" s="26"/>
      <c r="TOF268" s="91"/>
      <c r="TOG268" s="91"/>
      <c r="TOH268" s="79"/>
      <c r="TOI268" s="80"/>
      <c r="TOJ268" s="91"/>
      <c r="TOK268" s="26"/>
      <c r="TOL268" s="26"/>
      <c r="TOM268" s="81"/>
      <c r="TON268" s="81"/>
      <c r="TOO268" s="26"/>
      <c r="TOP268" s="91"/>
      <c r="TOQ268" s="91"/>
      <c r="TOR268" s="79"/>
      <c r="TOS268" s="80"/>
      <c r="TOT268" s="91"/>
      <c r="TOU268" s="26"/>
      <c r="TOV268" s="26"/>
      <c r="TOW268" s="81"/>
      <c r="TOX268" s="81"/>
      <c r="TOY268" s="26"/>
      <c r="TOZ268" s="91"/>
      <c r="TPA268" s="91"/>
      <c r="TPB268" s="79"/>
      <c r="TPC268" s="80"/>
      <c r="TPD268" s="91"/>
      <c r="TPE268" s="26"/>
      <c r="TPF268" s="26"/>
      <c r="TPG268" s="81"/>
      <c r="TPH268" s="81"/>
      <c r="TPI268" s="26"/>
      <c r="TPJ268" s="91"/>
      <c r="TPK268" s="91"/>
      <c r="TPL268" s="79"/>
      <c r="TPM268" s="80"/>
      <c r="TPN268" s="91"/>
      <c r="TPO268" s="26"/>
      <c r="TPP268" s="26"/>
      <c r="TPQ268" s="81"/>
      <c r="TPR268" s="81"/>
      <c r="TPS268" s="26"/>
      <c r="TPT268" s="91"/>
      <c r="TPU268" s="91"/>
      <c r="TPV268" s="79"/>
      <c r="TPW268" s="80"/>
      <c r="TPX268" s="91"/>
      <c r="TPY268" s="26"/>
      <c r="TPZ268" s="26"/>
      <c r="TQA268" s="81"/>
      <c r="TQB268" s="81"/>
      <c r="TQC268" s="26"/>
      <c r="TQD268" s="91"/>
      <c r="TQE268" s="91"/>
      <c r="TQF268" s="79"/>
      <c r="TQG268" s="80"/>
      <c r="TQH268" s="91"/>
      <c r="TQI268" s="26"/>
      <c r="TQJ268" s="26"/>
      <c r="TQK268" s="81"/>
      <c r="TQL268" s="81"/>
      <c r="TQM268" s="26"/>
      <c r="TQN268" s="91"/>
      <c r="TQO268" s="91"/>
      <c r="TQP268" s="79"/>
      <c r="TQQ268" s="80"/>
      <c r="TQR268" s="91"/>
      <c r="TQS268" s="26"/>
      <c r="TQT268" s="26"/>
      <c r="TQU268" s="81"/>
      <c r="TQV268" s="81"/>
      <c r="TQW268" s="26"/>
      <c r="TQX268" s="91"/>
      <c r="TQY268" s="91"/>
      <c r="TQZ268" s="79"/>
      <c r="TRA268" s="80"/>
      <c r="TRB268" s="91"/>
      <c r="TRC268" s="26"/>
      <c r="TRD268" s="26"/>
      <c r="TRE268" s="81"/>
      <c r="TRF268" s="81"/>
      <c r="TRG268" s="26"/>
      <c r="TRH268" s="91"/>
      <c r="TRI268" s="91"/>
      <c r="TRJ268" s="79"/>
      <c r="TRK268" s="80"/>
      <c r="TRL268" s="91"/>
      <c r="TRM268" s="26"/>
      <c r="TRN268" s="26"/>
      <c r="TRO268" s="81"/>
      <c r="TRP268" s="81"/>
      <c r="TRQ268" s="26"/>
      <c r="TRR268" s="91"/>
      <c r="TRS268" s="91"/>
      <c r="TRT268" s="79"/>
      <c r="TRU268" s="80"/>
      <c r="TRV268" s="91"/>
      <c r="TRW268" s="26"/>
      <c r="TRX268" s="26"/>
      <c r="TRY268" s="81"/>
      <c r="TRZ268" s="81"/>
      <c r="TSA268" s="26"/>
      <c r="TSB268" s="91"/>
      <c r="TSC268" s="91"/>
      <c r="TSD268" s="79"/>
      <c r="TSE268" s="80"/>
      <c r="TSF268" s="91"/>
      <c r="TSG268" s="26"/>
      <c r="TSH268" s="26"/>
      <c r="TSI268" s="81"/>
      <c r="TSJ268" s="81"/>
      <c r="TSK268" s="26"/>
      <c r="TSL268" s="91"/>
      <c r="TSM268" s="91"/>
      <c r="TSN268" s="79"/>
      <c r="TSO268" s="80"/>
      <c r="TSP268" s="91"/>
      <c r="TSQ268" s="26"/>
      <c r="TSR268" s="26"/>
      <c r="TSS268" s="81"/>
      <c r="TST268" s="81"/>
      <c r="TSU268" s="26"/>
      <c r="TSV268" s="91"/>
      <c r="TSW268" s="91"/>
      <c r="TSX268" s="79"/>
      <c r="TSY268" s="80"/>
      <c r="TSZ268" s="91"/>
      <c r="TTA268" s="26"/>
      <c r="TTB268" s="26"/>
      <c r="TTC268" s="81"/>
      <c r="TTD268" s="81"/>
      <c r="TTE268" s="26"/>
      <c r="TTF268" s="91"/>
      <c r="TTG268" s="91"/>
      <c r="TTH268" s="79"/>
      <c r="TTI268" s="80"/>
      <c r="TTJ268" s="91"/>
      <c r="TTK268" s="26"/>
      <c r="TTL268" s="26"/>
      <c r="TTM268" s="81"/>
      <c r="TTN268" s="81"/>
      <c r="TTO268" s="26"/>
      <c r="TTP268" s="91"/>
      <c r="TTQ268" s="91"/>
      <c r="TTR268" s="79"/>
      <c r="TTS268" s="80"/>
      <c r="TTT268" s="91"/>
      <c r="TTU268" s="26"/>
      <c r="TTV268" s="26"/>
      <c r="TTW268" s="81"/>
      <c r="TTX268" s="81"/>
      <c r="TTY268" s="26"/>
      <c r="TTZ268" s="91"/>
      <c r="TUA268" s="91"/>
      <c r="TUB268" s="79"/>
      <c r="TUC268" s="80"/>
      <c r="TUD268" s="91"/>
      <c r="TUE268" s="26"/>
      <c r="TUF268" s="26"/>
      <c r="TUG268" s="81"/>
      <c r="TUH268" s="81"/>
      <c r="TUI268" s="26"/>
      <c r="TUJ268" s="91"/>
      <c r="TUK268" s="91"/>
      <c r="TUL268" s="79"/>
      <c r="TUM268" s="80"/>
      <c r="TUN268" s="91"/>
      <c r="TUO268" s="26"/>
      <c r="TUP268" s="26"/>
      <c r="TUQ268" s="81"/>
      <c r="TUR268" s="81"/>
      <c r="TUS268" s="26"/>
      <c r="TUT268" s="91"/>
      <c r="TUU268" s="91"/>
      <c r="TUV268" s="79"/>
      <c r="TUW268" s="80"/>
      <c r="TUX268" s="91"/>
      <c r="TUY268" s="26"/>
      <c r="TUZ268" s="26"/>
      <c r="TVA268" s="81"/>
      <c r="TVB268" s="81"/>
      <c r="TVC268" s="26"/>
      <c r="TVD268" s="91"/>
      <c r="TVE268" s="91"/>
      <c r="TVF268" s="79"/>
      <c r="TVG268" s="80"/>
      <c r="TVH268" s="91"/>
      <c r="TVI268" s="26"/>
      <c r="TVJ268" s="26"/>
      <c r="TVK268" s="81"/>
      <c r="TVL268" s="81"/>
      <c r="TVM268" s="26"/>
      <c r="TVN268" s="91"/>
      <c r="TVO268" s="91"/>
      <c r="TVP268" s="79"/>
      <c r="TVQ268" s="80"/>
      <c r="TVR268" s="91"/>
      <c r="TVS268" s="26"/>
      <c r="TVT268" s="26"/>
      <c r="TVU268" s="81"/>
      <c r="TVV268" s="81"/>
      <c r="TVW268" s="26"/>
      <c r="TVX268" s="91"/>
      <c r="TVY268" s="91"/>
      <c r="TVZ268" s="79"/>
      <c r="TWA268" s="80"/>
      <c r="TWB268" s="91"/>
      <c r="TWC268" s="26"/>
      <c r="TWD268" s="26"/>
      <c r="TWE268" s="81"/>
      <c r="TWF268" s="81"/>
      <c r="TWG268" s="26"/>
      <c r="TWH268" s="91"/>
      <c r="TWI268" s="91"/>
      <c r="TWJ268" s="79"/>
      <c r="TWK268" s="80"/>
      <c r="TWL268" s="91"/>
      <c r="TWM268" s="26"/>
      <c r="TWN268" s="26"/>
      <c r="TWO268" s="81"/>
      <c r="TWP268" s="81"/>
      <c r="TWQ268" s="26"/>
      <c r="TWR268" s="91"/>
      <c r="TWS268" s="91"/>
      <c r="TWT268" s="79"/>
      <c r="TWU268" s="80"/>
      <c r="TWV268" s="91"/>
      <c r="TWW268" s="26"/>
      <c r="TWX268" s="26"/>
      <c r="TWY268" s="81"/>
      <c r="TWZ268" s="81"/>
      <c r="TXA268" s="26"/>
      <c r="TXB268" s="91"/>
      <c r="TXC268" s="91"/>
      <c r="TXD268" s="79"/>
      <c r="TXE268" s="80"/>
      <c r="TXF268" s="91"/>
      <c r="TXG268" s="26"/>
      <c r="TXH268" s="26"/>
      <c r="TXI268" s="81"/>
      <c r="TXJ268" s="81"/>
      <c r="TXK268" s="26"/>
      <c r="TXL268" s="91"/>
      <c r="TXM268" s="91"/>
      <c r="TXN268" s="79"/>
      <c r="TXO268" s="80"/>
      <c r="TXP268" s="91"/>
      <c r="TXQ268" s="26"/>
      <c r="TXR268" s="26"/>
      <c r="TXS268" s="81"/>
      <c r="TXT268" s="81"/>
      <c r="TXU268" s="26"/>
      <c r="TXV268" s="91"/>
      <c r="TXW268" s="91"/>
      <c r="TXX268" s="79"/>
      <c r="TXY268" s="80"/>
      <c r="TXZ268" s="91"/>
      <c r="TYA268" s="26"/>
      <c r="TYB268" s="26"/>
      <c r="TYC268" s="81"/>
      <c r="TYD268" s="81"/>
      <c r="TYE268" s="26"/>
      <c r="TYF268" s="91"/>
      <c r="TYG268" s="91"/>
      <c r="TYH268" s="79"/>
      <c r="TYI268" s="80"/>
      <c r="TYJ268" s="91"/>
      <c r="TYK268" s="26"/>
      <c r="TYL268" s="26"/>
      <c r="TYM268" s="81"/>
      <c r="TYN268" s="81"/>
      <c r="TYO268" s="26"/>
      <c r="TYP268" s="91"/>
      <c r="TYQ268" s="91"/>
      <c r="TYR268" s="79"/>
      <c r="TYS268" s="80"/>
      <c r="TYT268" s="91"/>
      <c r="TYU268" s="26"/>
      <c r="TYV268" s="26"/>
      <c r="TYW268" s="81"/>
      <c r="TYX268" s="81"/>
      <c r="TYY268" s="26"/>
      <c r="TYZ268" s="91"/>
      <c r="TZA268" s="91"/>
      <c r="TZB268" s="79"/>
      <c r="TZC268" s="80"/>
      <c r="TZD268" s="91"/>
      <c r="TZE268" s="26"/>
      <c r="TZF268" s="26"/>
      <c r="TZG268" s="81"/>
      <c r="TZH268" s="81"/>
      <c r="TZI268" s="26"/>
      <c r="TZJ268" s="91"/>
      <c r="TZK268" s="91"/>
      <c r="TZL268" s="79"/>
      <c r="TZM268" s="80"/>
      <c r="TZN268" s="91"/>
      <c r="TZO268" s="26"/>
      <c r="TZP268" s="26"/>
      <c r="TZQ268" s="81"/>
      <c r="TZR268" s="81"/>
      <c r="TZS268" s="26"/>
      <c r="TZT268" s="91"/>
      <c r="TZU268" s="91"/>
      <c r="TZV268" s="79"/>
      <c r="TZW268" s="80"/>
      <c r="TZX268" s="91"/>
      <c r="TZY268" s="26"/>
      <c r="TZZ268" s="26"/>
      <c r="UAA268" s="81"/>
      <c r="UAB268" s="81"/>
      <c r="UAC268" s="26"/>
      <c r="UAD268" s="91"/>
      <c r="UAE268" s="91"/>
      <c r="UAF268" s="79"/>
      <c r="UAG268" s="80"/>
      <c r="UAH268" s="91"/>
      <c r="UAI268" s="26"/>
      <c r="UAJ268" s="26"/>
      <c r="UAK268" s="81"/>
      <c r="UAL268" s="81"/>
      <c r="UAM268" s="26"/>
      <c r="UAN268" s="91"/>
      <c r="UAO268" s="91"/>
      <c r="UAP268" s="79"/>
      <c r="UAQ268" s="80"/>
      <c r="UAR268" s="91"/>
      <c r="UAS268" s="26"/>
      <c r="UAT268" s="26"/>
      <c r="UAU268" s="81"/>
      <c r="UAV268" s="81"/>
      <c r="UAW268" s="26"/>
      <c r="UAX268" s="91"/>
      <c r="UAY268" s="91"/>
      <c r="UAZ268" s="79"/>
      <c r="UBA268" s="80"/>
      <c r="UBB268" s="91"/>
      <c r="UBC268" s="26"/>
      <c r="UBD268" s="26"/>
      <c r="UBE268" s="81"/>
      <c r="UBF268" s="81"/>
      <c r="UBG268" s="26"/>
      <c r="UBH268" s="91"/>
      <c r="UBI268" s="91"/>
      <c r="UBJ268" s="79"/>
      <c r="UBK268" s="80"/>
      <c r="UBL268" s="91"/>
      <c r="UBM268" s="26"/>
      <c r="UBN268" s="26"/>
      <c r="UBO268" s="81"/>
      <c r="UBP268" s="81"/>
      <c r="UBQ268" s="26"/>
      <c r="UBR268" s="91"/>
      <c r="UBS268" s="91"/>
      <c r="UBT268" s="79"/>
      <c r="UBU268" s="80"/>
      <c r="UBV268" s="91"/>
      <c r="UBW268" s="26"/>
      <c r="UBX268" s="26"/>
      <c r="UBY268" s="81"/>
      <c r="UBZ268" s="81"/>
      <c r="UCA268" s="26"/>
      <c r="UCB268" s="91"/>
      <c r="UCC268" s="91"/>
      <c r="UCD268" s="79"/>
      <c r="UCE268" s="80"/>
      <c r="UCF268" s="91"/>
      <c r="UCG268" s="26"/>
      <c r="UCH268" s="26"/>
      <c r="UCI268" s="81"/>
      <c r="UCJ268" s="81"/>
      <c r="UCK268" s="26"/>
      <c r="UCL268" s="91"/>
      <c r="UCM268" s="91"/>
      <c r="UCN268" s="79"/>
      <c r="UCO268" s="80"/>
      <c r="UCP268" s="91"/>
      <c r="UCQ268" s="26"/>
      <c r="UCR268" s="26"/>
      <c r="UCS268" s="81"/>
      <c r="UCT268" s="81"/>
      <c r="UCU268" s="26"/>
      <c r="UCV268" s="91"/>
      <c r="UCW268" s="91"/>
      <c r="UCX268" s="79"/>
      <c r="UCY268" s="80"/>
      <c r="UCZ268" s="91"/>
      <c r="UDA268" s="26"/>
      <c r="UDB268" s="26"/>
      <c r="UDC268" s="81"/>
      <c r="UDD268" s="81"/>
      <c r="UDE268" s="26"/>
      <c r="UDF268" s="91"/>
      <c r="UDG268" s="91"/>
      <c r="UDH268" s="79"/>
      <c r="UDI268" s="80"/>
      <c r="UDJ268" s="91"/>
      <c r="UDK268" s="26"/>
      <c r="UDL268" s="26"/>
      <c r="UDM268" s="81"/>
      <c r="UDN268" s="81"/>
      <c r="UDO268" s="26"/>
      <c r="UDP268" s="91"/>
      <c r="UDQ268" s="91"/>
      <c r="UDR268" s="79"/>
      <c r="UDS268" s="80"/>
      <c r="UDT268" s="91"/>
      <c r="UDU268" s="26"/>
      <c r="UDV268" s="26"/>
      <c r="UDW268" s="81"/>
      <c r="UDX268" s="81"/>
      <c r="UDY268" s="26"/>
      <c r="UDZ268" s="91"/>
      <c r="UEA268" s="91"/>
      <c r="UEB268" s="79"/>
      <c r="UEC268" s="80"/>
      <c r="UED268" s="91"/>
      <c r="UEE268" s="26"/>
      <c r="UEF268" s="26"/>
      <c r="UEG268" s="81"/>
      <c r="UEH268" s="81"/>
      <c r="UEI268" s="26"/>
      <c r="UEJ268" s="91"/>
      <c r="UEK268" s="91"/>
      <c r="UEL268" s="79"/>
      <c r="UEM268" s="80"/>
      <c r="UEN268" s="91"/>
      <c r="UEO268" s="26"/>
      <c r="UEP268" s="26"/>
      <c r="UEQ268" s="81"/>
      <c r="UER268" s="81"/>
      <c r="UES268" s="26"/>
      <c r="UET268" s="91"/>
      <c r="UEU268" s="91"/>
      <c r="UEV268" s="79"/>
      <c r="UEW268" s="80"/>
      <c r="UEX268" s="91"/>
      <c r="UEY268" s="26"/>
      <c r="UEZ268" s="26"/>
      <c r="UFA268" s="81"/>
      <c r="UFB268" s="81"/>
      <c r="UFC268" s="26"/>
      <c r="UFD268" s="91"/>
      <c r="UFE268" s="91"/>
      <c r="UFF268" s="79"/>
      <c r="UFG268" s="80"/>
      <c r="UFH268" s="91"/>
      <c r="UFI268" s="26"/>
      <c r="UFJ268" s="26"/>
      <c r="UFK268" s="81"/>
      <c r="UFL268" s="81"/>
      <c r="UFM268" s="26"/>
      <c r="UFN268" s="91"/>
      <c r="UFO268" s="91"/>
      <c r="UFP268" s="79"/>
      <c r="UFQ268" s="80"/>
      <c r="UFR268" s="91"/>
      <c r="UFS268" s="26"/>
      <c r="UFT268" s="26"/>
      <c r="UFU268" s="81"/>
      <c r="UFV268" s="81"/>
      <c r="UFW268" s="26"/>
      <c r="UFX268" s="91"/>
      <c r="UFY268" s="91"/>
      <c r="UFZ268" s="79"/>
      <c r="UGA268" s="80"/>
      <c r="UGB268" s="91"/>
      <c r="UGC268" s="26"/>
      <c r="UGD268" s="26"/>
      <c r="UGE268" s="81"/>
      <c r="UGF268" s="81"/>
      <c r="UGG268" s="26"/>
      <c r="UGH268" s="91"/>
      <c r="UGI268" s="91"/>
      <c r="UGJ268" s="79"/>
      <c r="UGK268" s="80"/>
      <c r="UGL268" s="91"/>
      <c r="UGM268" s="26"/>
      <c r="UGN268" s="26"/>
      <c r="UGO268" s="81"/>
      <c r="UGP268" s="81"/>
      <c r="UGQ268" s="26"/>
      <c r="UGR268" s="91"/>
      <c r="UGS268" s="91"/>
      <c r="UGT268" s="79"/>
      <c r="UGU268" s="80"/>
      <c r="UGV268" s="91"/>
      <c r="UGW268" s="26"/>
      <c r="UGX268" s="26"/>
      <c r="UGY268" s="81"/>
      <c r="UGZ268" s="81"/>
      <c r="UHA268" s="26"/>
      <c r="UHB268" s="91"/>
      <c r="UHC268" s="91"/>
      <c r="UHD268" s="79"/>
      <c r="UHE268" s="80"/>
      <c r="UHF268" s="91"/>
      <c r="UHG268" s="26"/>
      <c r="UHH268" s="26"/>
      <c r="UHI268" s="81"/>
      <c r="UHJ268" s="81"/>
      <c r="UHK268" s="26"/>
      <c r="UHL268" s="91"/>
      <c r="UHM268" s="91"/>
      <c r="UHN268" s="79"/>
      <c r="UHO268" s="80"/>
      <c r="UHP268" s="91"/>
      <c r="UHQ268" s="26"/>
      <c r="UHR268" s="26"/>
      <c r="UHS268" s="81"/>
      <c r="UHT268" s="81"/>
      <c r="UHU268" s="26"/>
      <c r="UHV268" s="91"/>
      <c r="UHW268" s="91"/>
      <c r="UHX268" s="79"/>
      <c r="UHY268" s="80"/>
      <c r="UHZ268" s="91"/>
      <c r="UIA268" s="26"/>
      <c r="UIB268" s="26"/>
      <c r="UIC268" s="81"/>
      <c r="UID268" s="81"/>
      <c r="UIE268" s="26"/>
      <c r="UIF268" s="91"/>
      <c r="UIG268" s="91"/>
      <c r="UIH268" s="79"/>
      <c r="UII268" s="80"/>
      <c r="UIJ268" s="91"/>
      <c r="UIK268" s="26"/>
      <c r="UIL268" s="26"/>
      <c r="UIM268" s="81"/>
      <c r="UIN268" s="81"/>
      <c r="UIO268" s="26"/>
      <c r="UIP268" s="91"/>
      <c r="UIQ268" s="91"/>
      <c r="UIR268" s="79"/>
      <c r="UIS268" s="80"/>
      <c r="UIT268" s="91"/>
      <c r="UIU268" s="26"/>
      <c r="UIV268" s="26"/>
      <c r="UIW268" s="81"/>
      <c r="UIX268" s="81"/>
      <c r="UIY268" s="26"/>
      <c r="UIZ268" s="91"/>
      <c r="UJA268" s="91"/>
      <c r="UJB268" s="79"/>
      <c r="UJC268" s="80"/>
      <c r="UJD268" s="91"/>
      <c r="UJE268" s="26"/>
      <c r="UJF268" s="26"/>
      <c r="UJG268" s="81"/>
      <c r="UJH268" s="81"/>
      <c r="UJI268" s="26"/>
      <c r="UJJ268" s="91"/>
      <c r="UJK268" s="91"/>
      <c r="UJL268" s="79"/>
      <c r="UJM268" s="80"/>
      <c r="UJN268" s="91"/>
      <c r="UJO268" s="26"/>
      <c r="UJP268" s="26"/>
      <c r="UJQ268" s="81"/>
      <c r="UJR268" s="81"/>
      <c r="UJS268" s="26"/>
      <c r="UJT268" s="91"/>
      <c r="UJU268" s="91"/>
      <c r="UJV268" s="79"/>
      <c r="UJW268" s="80"/>
      <c r="UJX268" s="91"/>
      <c r="UJY268" s="26"/>
      <c r="UJZ268" s="26"/>
      <c r="UKA268" s="81"/>
      <c r="UKB268" s="81"/>
      <c r="UKC268" s="26"/>
      <c r="UKD268" s="91"/>
      <c r="UKE268" s="91"/>
      <c r="UKF268" s="79"/>
      <c r="UKG268" s="80"/>
      <c r="UKH268" s="91"/>
      <c r="UKI268" s="26"/>
      <c r="UKJ268" s="26"/>
      <c r="UKK268" s="81"/>
      <c r="UKL268" s="81"/>
      <c r="UKM268" s="26"/>
      <c r="UKN268" s="91"/>
      <c r="UKO268" s="91"/>
      <c r="UKP268" s="79"/>
      <c r="UKQ268" s="80"/>
      <c r="UKR268" s="91"/>
      <c r="UKS268" s="26"/>
      <c r="UKT268" s="26"/>
      <c r="UKU268" s="81"/>
      <c r="UKV268" s="81"/>
      <c r="UKW268" s="26"/>
      <c r="UKX268" s="91"/>
      <c r="UKY268" s="91"/>
      <c r="UKZ268" s="79"/>
      <c r="ULA268" s="80"/>
      <c r="ULB268" s="91"/>
      <c r="ULC268" s="26"/>
      <c r="ULD268" s="26"/>
      <c r="ULE268" s="81"/>
      <c r="ULF268" s="81"/>
      <c r="ULG268" s="26"/>
      <c r="ULH268" s="91"/>
      <c r="ULI268" s="91"/>
      <c r="ULJ268" s="79"/>
      <c r="ULK268" s="80"/>
      <c r="ULL268" s="91"/>
      <c r="ULM268" s="26"/>
      <c r="ULN268" s="26"/>
      <c r="ULO268" s="81"/>
      <c r="ULP268" s="81"/>
      <c r="ULQ268" s="26"/>
      <c r="ULR268" s="91"/>
      <c r="ULS268" s="91"/>
      <c r="ULT268" s="79"/>
      <c r="ULU268" s="80"/>
      <c r="ULV268" s="91"/>
      <c r="ULW268" s="26"/>
      <c r="ULX268" s="26"/>
      <c r="ULY268" s="81"/>
      <c r="ULZ268" s="81"/>
      <c r="UMA268" s="26"/>
      <c r="UMB268" s="91"/>
      <c r="UMC268" s="91"/>
      <c r="UMD268" s="79"/>
      <c r="UME268" s="80"/>
      <c r="UMF268" s="91"/>
      <c r="UMG268" s="26"/>
      <c r="UMH268" s="26"/>
      <c r="UMI268" s="81"/>
      <c r="UMJ268" s="81"/>
      <c r="UMK268" s="26"/>
      <c r="UML268" s="91"/>
      <c r="UMM268" s="91"/>
      <c r="UMN268" s="79"/>
      <c r="UMO268" s="80"/>
      <c r="UMP268" s="91"/>
      <c r="UMQ268" s="26"/>
      <c r="UMR268" s="26"/>
      <c r="UMS268" s="81"/>
      <c r="UMT268" s="81"/>
      <c r="UMU268" s="26"/>
      <c r="UMV268" s="91"/>
      <c r="UMW268" s="91"/>
      <c r="UMX268" s="79"/>
      <c r="UMY268" s="80"/>
      <c r="UMZ268" s="91"/>
      <c r="UNA268" s="26"/>
      <c r="UNB268" s="26"/>
      <c r="UNC268" s="81"/>
      <c r="UND268" s="81"/>
      <c r="UNE268" s="26"/>
      <c r="UNF268" s="91"/>
      <c r="UNG268" s="91"/>
      <c r="UNH268" s="79"/>
      <c r="UNI268" s="80"/>
      <c r="UNJ268" s="91"/>
      <c r="UNK268" s="26"/>
      <c r="UNL268" s="26"/>
      <c r="UNM268" s="81"/>
      <c r="UNN268" s="81"/>
      <c r="UNO268" s="26"/>
      <c r="UNP268" s="91"/>
      <c r="UNQ268" s="91"/>
      <c r="UNR268" s="79"/>
      <c r="UNS268" s="80"/>
      <c r="UNT268" s="91"/>
      <c r="UNU268" s="26"/>
      <c r="UNV268" s="26"/>
      <c r="UNW268" s="81"/>
      <c r="UNX268" s="81"/>
      <c r="UNY268" s="26"/>
      <c r="UNZ268" s="91"/>
      <c r="UOA268" s="91"/>
      <c r="UOB268" s="79"/>
      <c r="UOC268" s="80"/>
      <c r="UOD268" s="91"/>
      <c r="UOE268" s="26"/>
      <c r="UOF268" s="26"/>
      <c r="UOG268" s="81"/>
      <c r="UOH268" s="81"/>
      <c r="UOI268" s="26"/>
      <c r="UOJ268" s="91"/>
      <c r="UOK268" s="91"/>
      <c r="UOL268" s="79"/>
      <c r="UOM268" s="80"/>
      <c r="UON268" s="91"/>
      <c r="UOO268" s="26"/>
      <c r="UOP268" s="26"/>
      <c r="UOQ268" s="81"/>
      <c r="UOR268" s="81"/>
      <c r="UOS268" s="26"/>
      <c r="UOT268" s="91"/>
      <c r="UOU268" s="91"/>
      <c r="UOV268" s="79"/>
      <c r="UOW268" s="80"/>
      <c r="UOX268" s="91"/>
      <c r="UOY268" s="26"/>
      <c r="UOZ268" s="26"/>
      <c r="UPA268" s="81"/>
      <c r="UPB268" s="81"/>
      <c r="UPC268" s="26"/>
      <c r="UPD268" s="91"/>
      <c r="UPE268" s="91"/>
      <c r="UPF268" s="79"/>
      <c r="UPG268" s="80"/>
      <c r="UPH268" s="91"/>
      <c r="UPI268" s="26"/>
      <c r="UPJ268" s="26"/>
      <c r="UPK268" s="81"/>
      <c r="UPL268" s="81"/>
      <c r="UPM268" s="26"/>
      <c r="UPN268" s="91"/>
      <c r="UPO268" s="91"/>
      <c r="UPP268" s="79"/>
      <c r="UPQ268" s="80"/>
      <c r="UPR268" s="91"/>
      <c r="UPS268" s="26"/>
      <c r="UPT268" s="26"/>
      <c r="UPU268" s="81"/>
      <c r="UPV268" s="81"/>
      <c r="UPW268" s="26"/>
      <c r="UPX268" s="91"/>
      <c r="UPY268" s="91"/>
      <c r="UPZ268" s="79"/>
      <c r="UQA268" s="80"/>
      <c r="UQB268" s="91"/>
      <c r="UQC268" s="26"/>
      <c r="UQD268" s="26"/>
      <c r="UQE268" s="81"/>
      <c r="UQF268" s="81"/>
      <c r="UQG268" s="26"/>
      <c r="UQH268" s="91"/>
      <c r="UQI268" s="91"/>
      <c r="UQJ268" s="79"/>
      <c r="UQK268" s="80"/>
      <c r="UQL268" s="91"/>
      <c r="UQM268" s="26"/>
      <c r="UQN268" s="26"/>
      <c r="UQO268" s="81"/>
      <c r="UQP268" s="81"/>
      <c r="UQQ268" s="26"/>
      <c r="UQR268" s="91"/>
      <c r="UQS268" s="91"/>
      <c r="UQT268" s="79"/>
      <c r="UQU268" s="80"/>
      <c r="UQV268" s="91"/>
      <c r="UQW268" s="26"/>
      <c r="UQX268" s="26"/>
      <c r="UQY268" s="81"/>
      <c r="UQZ268" s="81"/>
      <c r="URA268" s="26"/>
      <c r="URB268" s="91"/>
      <c r="URC268" s="91"/>
      <c r="URD268" s="79"/>
      <c r="URE268" s="80"/>
      <c r="URF268" s="91"/>
      <c r="URG268" s="26"/>
      <c r="URH268" s="26"/>
      <c r="URI268" s="81"/>
      <c r="URJ268" s="81"/>
      <c r="URK268" s="26"/>
      <c r="URL268" s="91"/>
      <c r="URM268" s="91"/>
      <c r="URN268" s="79"/>
      <c r="URO268" s="80"/>
      <c r="URP268" s="91"/>
      <c r="URQ268" s="26"/>
      <c r="URR268" s="26"/>
      <c r="URS268" s="81"/>
      <c r="URT268" s="81"/>
      <c r="URU268" s="26"/>
      <c r="URV268" s="91"/>
      <c r="URW268" s="91"/>
      <c r="URX268" s="79"/>
      <c r="URY268" s="80"/>
      <c r="URZ268" s="91"/>
      <c r="USA268" s="26"/>
      <c r="USB268" s="26"/>
      <c r="USC268" s="81"/>
      <c r="USD268" s="81"/>
      <c r="USE268" s="26"/>
      <c r="USF268" s="91"/>
      <c r="USG268" s="91"/>
      <c r="USH268" s="79"/>
      <c r="USI268" s="80"/>
      <c r="USJ268" s="91"/>
      <c r="USK268" s="26"/>
      <c r="USL268" s="26"/>
      <c r="USM268" s="81"/>
      <c r="USN268" s="81"/>
      <c r="USO268" s="26"/>
      <c r="USP268" s="91"/>
      <c r="USQ268" s="91"/>
      <c r="USR268" s="79"/>
      <c r="USS268" s="80"/>
      <c r="UST268" s="91"/>
      <c r="USU268" s="26"/>
      <c r="USV268" s="26"/>
      <c r="USW268" s="81"/>
      <c r="USX268" s="81"/>
      <c r="USY268" s="26"/>
      <c r="USZ268" s="91"/>
      <c r="UTA268" s="91"/>
      <c r="UTB268" s="79"/>
      <c r="UTC268" s="80"/>
      <c r="UTD268" s="91"/>
      <c r="UTE268" s="26"/>
      <c r="UTF268" s="26"/>
      <c r="UTG268" s="81"/>
      <c r="UTH268" s="81"/>
      <c r="UTI268" s="26"/>
      <c r="UTJ268" s="91"/>
      <c r="UTK268" s="91"/>
      <c r="UTL268" s="79"/>
      <c r="UTM268" s="80"/>
      <c r="UTN268" s="91"/>
      <c r="UTO268" s="26"/>
      <c r="UTP268" s="26"/>
      <c r="UTQ268" s="81"/>
      <c r="UTR268" s="81"/>
      <c r="UTS268" s="26"/>
      <c r="UTT268" s="91"/>
      <c r="UTU268" s="91"/>
      <c r="UTV268" s="79"/>
      <c r="UTW268" s="80"/>
      <c r="UTX268" s="91"/>
      <c r="UTY268" s="26"/>
      <c r="UTZ268" s="26"/>
      <c r="UUA268" s="81"/>
      <c r="UUB268" s="81"/>
      <c r="UUC268" s="26"/>
      <c r="UUD268" s="91"/>
      <c r="UUE268" s="91"/>
      <c r="UUF268" s="79"/>
      <c r="UUG268" s="80"/>
      <c r="UUH268" s="91"/>
      <c r="UUI268" s="26"/>
      <c r="UUJ268" s="26"/>
      <c r="UUK268" s="81"/>
      <c r="UUL268" s="81"/>
      <c r="UUM268" s="26"/>
      <c r="UUN268" s="91"/>
      <c r="UUO268" s="91"/>
      <c r="UUP268" s="79"/>
      <c r="UUQ268" s="80"/>
      <c r="UUR268" s="91"/>
      <c r="UUS268" s="26"/>
      <c r="UUT268" s="26"/>
      <c r="UUU268" s="81"/>
      <c r="UUV268" s="81"/>
      <c r="UUW268" s="26"/>
      <c r="UUX268" s="91"/>
      <c r="UUY268" s="91"/>
      <c r="UUZ268" s="79"/>
      <c r="UVA268" s="80"/>
      <c r="UVB268" s="91"/>
      <c r="UVC268" s="26"/>
      <c r="UVD268" s="26"/>
      <c r="UVE268" s="81"/>
      <c r="UVF268" s="81"/>
      <c r="UVG268" s="26"/>
      <c r="UVH268" s="91"/>
      <c r="UVI268" s="91"/>
      <c r="UVJ268" s="79"/>
      <c r="UVK268" s="80"/>
      <c r="UVL268" s="91"/>
      <c r="UVM268" s="26"/>
      <c r="UVN268" s="26"/>
      <c r="UVO268" s="81"/>
      <c r="UVP268" s="81"/>
      <c r="UVQ268" s="26"/>
      <c r="UVR268" s="91"/>
      <c r="UVS268" s="91"/>
      <c r="UVT268" s="79"/>
      <c r="UVU268" s="80"/>
      <c r="UVV268" s="91"/>
      <c r="UVW268" s="26"/>
      <c r="UVX268" s="26"/>
      <c r="UVY268" s="81"/>
      <c r="UVZ268" s="81"/>
      <c r="UWA268" s="26"/>
      <c r="UWB268" s="91"/>
      <c r="UWC268" s="91"/>
      <c r="UWD268" s="79"/>
      <c r="UWE268" s="80"/>
      <c r="UWF268" s="91"/>
      <c r="UWG268" s="26"/>
      <c r="UWH268" s="26"/>
      <c r="UWI268" s="81"/>
      <c r="UWJ268" s="81"/>
      <c r="UWK268" s="26"/>
      <c r="UWL268" s="91"/>
      <c r="UWM268" s="91"/>
      <c r="UWN268" s="79"/>
      <c r="UWO268" s="80"/>
      <c r="UWP268" s="91"/>
      <c r="UWQ268" s="26"/>
      <c r="UWR268" s="26"/>
      <c r="UWS268" s="81"/>
      <c r="UWT268" s="81"/>
      <c r="UWU268" s="26"/>
      <c r="UWV268" s="91"/>
      <c r="UWW268" s="91"/>
      <c r="UWX268" s="79"/>
      <c r="UWY268" s="80"/>
      <c r="UWZ268" s="91"/>
      <c r="UXA268" s="26"/>
      <c r="UXB268" s="26"/>
      <c r="UXC268" s="81"/>
      <c r="UXD268" s="81"/>
      <c r="UXE268" s="26"/>
      <c r="UXF268" s="91"/>
      <c r="UXG268" s="91"/>
      <c r="UXH268" s="79"/>
      <c r="UXI268" s="80"/>
      <c r="UXJ268" s="91"/>
      <c r="UXK268" s="26"/>
      <c r="UXL268" s="26"/>
      <c r="UXM268" s="81"/>
      <c r="UXN268" s="81"/>
      <c r="UXO268" s="26"/>
      <c r="UXP268" s="91"/>
      <c r="UXQ268" s="91"/>
      <c r="UXR268" s="79"/>
      <c r="UXS268" s="80"/>
      <c r="UXT268" s="91"/>
      <c r="UXU268" s="26"/>
      <c r="UXV268" s="26"/>
      <c r="UXW268" s="81"/>
      <c r="UXX268" s="81"/>
      <c r="UXY268" s="26"/>
      <c r="UXZ268" s="91"/>
      <c r="UYA268" s="91"/>
      <c r="UYB268" s="79"/>
      <c r="UYC268" s="80"/>
      <c r="UYD268" s="91"/>
      <c r="UYE268" s="26"/>
      <c r="UYF268" s="26"/>
      <c r="UYG268" s="81"/>
      <c r="UYH268" s="81"/>
      <c r="UYI268" s="26"/>
      <c r="UYJ268" s="91"/>
      <c r="UYK268" s="91"/>
      <c r="UYL268" s="79"/>
      <c r="UYM268" s="80"/>
      <c r="UYN268" s="91"/>
      <c r="UYO268" s="26"/>
      <c r="UYP268" s="26"/>
      <c r="UYQ268" s="81"/>
      <c r="UYR268" s="81"/>
      <c r="UYS268" s="26"/>
      <c r="UYT268" s="91"/>
      <c r="UYU268" s="91"/>
      <c r="UYV268" s="79"/>
      <c r="UYW268" s="80"/>
      <c r="UYX268" s="91"/>
      <c r="UYY268" s="26"/>
      <c r="UYZ268" s="26"/>
      <c r="UZA268" s="81"/>
      <c r="UZB268" s="81"/>
      <c r="UZC268" s="26"/>
      <c r="UZD268" s="91"/>
      <c r="UZE268" s="91"/>
      <c r="UZF268" s="79"/>
      <c r="UZG268" s="80"/>
      <c r="UZH268" s="91"/>
      <c r="UZI268" s="26"/>
      <c r="UZJ268" s="26"/>
      <c r="UZK268" s="81"/>
      <c r="UZL268" s="81"/>
      <c r="UZM268" s="26"/>
      <c r="UZN268" s="91"/>
      <c r="UZO268" s="91"/>
      <c r="UZP268" s="79"/>
      <c r="UZQ268" s="80"/>
      <c r="UZR268" s="91"/>
      <c r="UZS268" s="26"/>
      <c r="UZT268" s="26"/>
      <c r="UZU268" s="81"/>
      <c r="UZV268" s="81"/>
      <c r="UZW268" s="26"/>
      <c r="UZX268" s="91"/>
      <c r="UZY268" s="91"/>
      <c r="UZZ268" s="79"/>
      <c r="VAA268" s="80"/>
      <c r="VAB268" s="91"/>
      <c r="VAC268" s="26"/>
      <c r="VAD268" s="26"/>
      <c r="VAE268" s="81"/>
      <c r="VAF268" s="81"/>
      <c r="VAG268" s="26"/>
      <c r="VAH268" s="91"/>
      <c r="VAI268" s="91"/>
      <c r="VAJ268" s="79"/>
      <c r="VAK268" s="80"/>
      <c r="VAL268" s="91"/>
      <c r="VAM268" s="26"/>
      <c r="VAN268" s="26"/>
      <c r="VAO268" s="81"/>
      <c r="VAP268" s="81"/>
      <c r="VAQ268" s="26"/>
      <c r="VAR268" s="91"/>
      <c r="VAS268" s="91"/>
      <c r="VAT268" s="79"/>
      <c r="VAU268" s="80"/>
      <c r="VAV268" s="91"/>
      <c r="VAW268" s="26"/>
      <c r="VAX268" s="26"/>
      <c r="VAY268" s="81"/>
      <c r="VAZ268" s="81"/>
      <c r="VBA268" s="26"/>
      <c r="VBB268" s="91"/>
      <c r="VBC268" s="91"/>
      <c r="VBD268" s="79"/>
      <c r="VBE268" s="80"/>
      <c r="VBF268" s="91"/>
      <c r="VBG268" s="26"/>
      <c r="VBH268" s="26"/>
      <c r="VBI268" s="81"/>
      <c r="VBJ268" s="81"/>
      <c r="VBK268" s="26"/>
      <c r="VBL268" s="91"/>
      <c r="VBM268" s="91"/>
      <c r="VBN268" s="79"/>
      <c r="VBO268" s="80"/>
      <c r="VBP268" s="91"/>
      <c r="VBQ268" s="26"/>
      <c r="VBR268" s="26"/>
      <c r="VBS268" s="81"/>
      <c r="VBT268" s="81"/>
      <c r="VBU268" s="26"/>
      <c r="VBV268" s="91"/>
      <c r="VBW268" s="91"/>
      <c r="VBX268" s="79"/>
      <c r="VBY268" s="80"/>
      <c r="VBZ268" s="91"/>
      <c r="VCA268" s="26"/>
      <c r="VCB268" s="26"/>
      <c r="VCC268" s="81"/>
      <c r="VCD268" s="81"/>
      <c r="VCE268" s="26"/>
      <c r="VCF268" s="91"/>
      <c r="VCG268" s="91"/>
      <c r="VCH268" s="79"/>
      <c r="VCI268" s="80"/>
      <c r="VCJ268" s="91"/>
      <c r="VCK268" s="26"/>
      <c r="VCL268" s="26"/>
      <c r="VCM268" s="81"/>
      <c r="VCN268" s="81"/>
      <c r="VCO268" s="26"/>
      <c r="VCP268" s="91"/>
      <c r="VCQ268" s="91"/>
      <c r="VCR268" s="79"/>
      <c r="VCS268" s="80"/>
      <c r="VCT268" s="91"/>
      <c r="VCU268" s="26"/>
      <c r="VCV268" s="26"/>
      <c r="VCW268" s="81"/>
      <c r="VCX268" s="81"/>
      <c r="VCY268" s="26"/>
      <c r="VCZ268" s="91"/>
      <c r="VDA268" s="91"/>
      <c r="VDB268" s="79"/>
      <c r="VDC268" s="80"/>
      <c r="VDD268" s="91"/>
      <c r="VDE268" s="26"/>
      <c r="VDF268" s="26"/>
      <c r="VDG268" s="81"/>
      <c r="VDH268" s="81"/>
      <c r="VDI268" s="26"/>
      <c r="VDJ268" s="91"/>
      <c r="VDK268" s="91"/>
      <c r="VDL268" s="79"/>
      <c r="VDM268" s="80"/>
      <c r="VDN268" s="91"/>
      <c r="VDO268" s="26"/>
      <c r="VDP268" s="26"/>
      <c r="VDQ268" s="81"/>
      <c r="VDR268" s="81"/>
      <c r="VDS268" s="26"/>
      <c r="VDT268" s="91"/>
      <c r="VDU268" s="91"/>
      <c r="VDV268" s="79"/>
      <c r="VDW268" s="80"/>
      <c r="VDX268" s="91"/>
      <c r="VDY268" s="26"/>
      <c r="VDZ268" s="26"/>
      <c r="VEA268" s="81"/>
      <c r="VEB268" s="81"/>
      <c r="VEC268" s="26"/>
      <c r="VED268" s="91"/>
      <c r="VEE268" s="91"/>
      <c r="VEF268" s="79"/>
      <c r="VEG268" s="80"/>
      <c r="VEH268" s="91"/>
      <c r="VEI268" s="26"/>
      <c r="VEJ268" s="26"/>
      <c r="VEK268" s="81"/>
      <c r="VEL268" s="81"/>
      <c r="VEM268" s="26"/>
      <c r="VEN268" s="91"/>
      <c r="VEO268" s="91"/>
      <c r="VEP268" s="79"/>
      <c r="VEQ268" s="80"/>
      <c r="VER268" s="91"/>
      <c r="VES268" s="26"/>
      <c r="VET268" s="26"/>
      <c r="VEU268" s="81"/>
      <c r="VEV268" s="81"/>
      <c r="VEW268" s="26"/>
      <c r="VEX268" s="91"/>
      <c r="VEY268" s="91"/>
      <c r="VEZ268" s="79"/>
      <c r="VFA268" s="80"/>
      <c r="VFB268" s="91"/>
      <c r="VFC268" s="26"/>
      <c r="VFD268" s="26"/>
      <c r="VFE268" s="81"/>
      <c r="VFF268" s="81"/>
      <c r="VFG268" s="26"/>
      <c r="VFH268" s="91"/>
      <c r="VFI268" s="91"/>
      <c r="VFJ268" s="79"/>
      <c r="VFK268" s="80"/>
      <c r="VFL268" s="91"/>
      <c r="VFM268" s="26"/>
      <c r="VFN268" s="26"/>
      <c r="VFO268" s="81"/>
      <c r="VFP268" s="81"/>
      <c r="VFQ268" s="26"/>
      <c r="VFR268" s="91"/>
      <c r="VFS268" s="91"/>
      <c r="VFT268" s="79"/>
      <c r="VFU268" s="80"/>
      <c r="VFV268" s="91"/>
      <c r="VFW268" s="26"/>
      <c r="VFX268" s="26"/>
      <c r="VFY268" s="81"/>
      <c r="VFZ268" s="81"/>
      <c r="VGA268" s="26"/>
      <c r="VGB268" s="91"/>
      <c r="VGC268" s="91"/>
      <c r="VGD268" s="79"/>
      <c r="VGE268" s="80"/>
      <c r="VGF268" s="91"/>
      <c r="VGG268" s="26"/>
      <c r="VGH268" s="26"/>
      <c r="VGI268" s="81"/>
      <c r="VGJ268" s="81"/>
      <c r="VGK268" s="26"/>
      <c r="VGL268" s="91"/>
      <c r="VGM268" s="91"/>
      <c r="VGN268" s="79"/>
      <c r="VGO268" s="80"/>
      <c r="VGP268" s="91"/>
      <c r="VGQ268" s="26"/>
      <c r="VGR268" s="26"/>
      <c r="VGS268" s="81"/>
      <c r="VGT268" s="81"/>
      <c r="VGU268" s="26"/>
      <c r="VGV268" s="91"/>
      <c r="VGW268" s="91"/>
      <c r="VGX268" s="79"/>
      <c r="VGY268" s="80"/>
      <c r="VGZ268" s="91"/>
      <c r="VHA268" s="26"/>
      <c r="VHB268" s="26"/>
      <c r="VHC268" s="81"/>
      <c r="VHD268" s="81"/>
      <c r="VHE268" s="26"/>
      <c r="VHF268" s="91"/>
      <c r="VHG268" s="91"/>
      <c r="VHH268" s="79"/>
      <c r="VHI268" s="80"/>
      <c r="VHJ268" s="91"/>
      <c r="VHK268" s="26"/>
      <c r="VHL268" s="26"/>
      <c r="VHM268" s="81"/>
      <c r="VHN268" s="81"/>
      <c r="VHO268" s="26"/>
      <c r="VHP268" s="91"/>
      <c r="VHQ268" s="91"/>
      <c r="VHR268" s="79"/>
      <c r="VHS268" s="80"/>
      <c r="VHT268" s="91"/>
      <c r="VHU268" s="26"/>
      <c r="VHV268" s="26"/>
      <c r="VHW268" s="81"/>
      <c r="VHX268" s="81"/>
      <c r="VHY268" s="26"/>
      <c r="VHZ268" s="91"/>
      <c r="VIA268" s="91"/>
      <c r="VIB268" s="79"/>
      <c r="VIC268" s="80"/>
      <c r="VID268" s="91"/>
      <c r="VIE268" s="26"/>
      <c r="VIF268" s="26"/>
      <c r="VIG268" s="81"/>
      <c r="VIH268" s="81"/>
      <c r="VII268" s="26"/>
      <c r="VIJ268" s="91"/>
      <c r="VIK268" s="91"/>
      <c r="VIL268" s="79"/>
      <c r="VIM268" s="80"/>
      <c r="VIN268" s="91"/>
      <c r="VIO268" s="26"/>
      <c r="VIP268" s="26"/>
      <c r="VIQ268" s="81"/>
      <c r="VIR268" s="81"/>
      <c r="VIS268" s="26"/>
      <c r="VIT268" s="91"/>
      <c r="VIU268" s="91"/>
      <c r="VIV268" s="79"/>
      <c r="VIW268" s="80"/>
      <c r="VIX268" s="91"/>
      <c r="VIY268" s="26"/>
      <c r="VIZ268" s="26"/>
      <c r="VJA268" s="81"/>
      <c r="VJB268" s="81"/>
      <c r="VJC268" s="26"/>
      <c r="VJD268" s="91"/>
      <c r="VJE268" s="91"/>
      <c r="VJF268" s="79"/>
      <c r="VJG268" s="80"/>
      <c r="VJH268" s="91"/>
      <c r="VJI268" s="26"/>
      <c r="VJJ268" s="26"/>
      <c r="VJK268" s="81"/>
      <c r="VJL268" s="81"/>
      <c r="VJM268" s="26"/>
      <c r="VJN268" s="91"/>
      <c r="VJO268" s="91"/>
      <c r="VJP268" s="79"/>
      <c r="VJQ268" s="80"/>
      <c r="VJR268" s="91"/>
      <c r="VJS268" s="26"/>
      <c r="VJT268" s="26"/>
      <c r="VJU268" s="81"/>
      <c r="VJV268" s="81"/>
      <c r="VJW268" s="26"/>
      <c r="VJX268" s="91"/>
      <c r="VJY268" s="91"/>
      <c r="VJZ268" s="79"/>
      <c r="VKA268" s="80"/>
      <c r="VKB268" s="91"/>
      <c r="VKC268" s="26"/>
      <c r="VKD268" s="26"/>
      <c r="VKE268" s="81"/>
      <c r="VKF268" s="81"/>
      <c r="VKG268" s="26"/>
      <c r="VKH268" s="91"/>
      <c r="VKI268" s="91"/>
      <c r="VKJ268" s="79"/>
      <c r="VKK268" s="80"/>
      <c r="VKL268" s="91"/>
      <c r="VKM268" s="26"/>
      <c r="VKN268" s="26"/>
      <c r="VKO268" s="81"/>
      <c r="VKP268" s="81"/>
      <c r="VKQ268" s="26"/>
      <c r="VKR268" s="91"/>
      <c r="VKS268" s="91"/>
      <c r="VKT268" s="79"/>
      <c r="VKU268" s="80"/>
      <c r="VKV268" s="91"/>
      <c r="VKW268" s="26"/>
      <c r="VKX268" s="26"/>
      <c r="VKY268" s="81"/>
      <c r="VKZ268" s="81"/>
      <c r="VLA268" s="26"/>
      <c r="VLB268" s="91"/>
      <c r="VLC268" s="91"/>
      <c r="VLD268" s="79"/>
      <c r="VLE268" s="80"/>
      <c r="VLF268" s="91"/>
      <c r="VLG268" s="26"/>
      <c r="VLH268" s="26"/>
      <c r="VLI268" s="81"/>
      <c r="VLJ268" s="81"/>
      <c r="VLK268" s="26"/>
      <c r="VLL268" s="91"/>
      <c r="VLM268" s="91"/>
      <c r="VLN268" s="79"/>
      <c r="VLO268" s="80"/>
      <c r="VLP268" s="91"/>
      <c r="VLQ268" s="26"/>
      <c r="VLR268" s="26"/>
      <c r="VLS268" s="81"/>
      <c r="VLT268" s="81"/>
      <c r="VLU268" s="26"/>
      <c r="VLV268" s="91"/>
      <c r="VLW268" s="91"/>
      <c r="VLX268" s="79"/>
      <c r="VLY268" s="80"/>
      <c r="VLZ268" s="91"/>
      <c r="VMA268" s="26"/>
      <c r="VMB268" s="26"/>
      <c r="VMC268" s="81"/>
      <c r="VMD268" s="81"/>
      <c r="VME268" s="26"/>
      <c r="VMF268" s="91"/>
      <c r="VMG268" s="91"/>
      <c r="VMH268" s="79"/>
      <c r="VMI268" s="80"/>
      <c r="VMJ268" s="91"/>
      <c r="VMK268" s="26"/>
      <c r="VML268" s="26"/>
      <c r="VMM268" s="81"/>
      <c r="VMN268" s="81"/>
      <c r="VMO268" s="26"/>
      <c r="VMP268" s="91"/>
      <c r="VMQ268" s="91"/>
      <c r="VMR268" s="79"/>
      <c r="VMS268" s="80"/>
      <c r="VMT268" s="91"/>
      <c r="VMU268" s="26"/>
      <c r="VMV268" s="26"/>
      <c r="VMW268" s="81"/>
      <c r="VMX268" s="81"/>
      <c r="VMY268" s="26"/>
      <c r="VMZ268" s="91"/>
      <c r="VNA268" s="91"/>
      <c r="VNB268" s="79"/>
      <c r="VNC268" s="80"/>
      <c r="VND268" s="91"/>
      <c r="VNE268" s="26"/>
      <c r="VNF268" s="26"/>
      <c r="VNG268" s="81"/>
      <c r="VNH268" s="81"/>
      <c r="VNI268" s="26"/>
      <c r="VNJ268" s="91"/>
      <c r="VNK268" s="91"/>
      <c r="VNL268" s="79"/>
      <c r="VNM268" s="80"/>
      <c r="VNN268" s="91"/>
      <c r="VNO268" s="26"/>
      <c r="VNP268" s="26"/>
      <c r="VNQ268" s="81"/>
      <c r="VNR268" s="81"/>
      <c r="VNS268" s="26"/>
      <c r="VNT268" s="91"/>
      <c r="VNU268" s="91"/>
      <c r="VNV268" s="79"/>
      <c r="VNW268" s="80"/>
      <c r="VNX268" s="91"/>
      <c r="VNY268" s="26"/>
      <c r="VNZ268" s="26"/>
      <c r="VOA268" s="81"/>
      <c r="VOB268" s="81"/>
      <c r="VOC268" s="26"/>
      <c r="VOD268" s="91"/>
      <c r="VOE268" s="91"/>
      <c r="VOF268" s="79"/>
      <c r="VOG268" s="80"/>
      <c r="VOH268" s="91"/>
      <c r="VOI268" s="26"/>
      <c r="VOJ268" s="26"/>
      <c r="VOK268" s="81"/>
      <c r="VOL268" s="81"/>
      <c r="VOM268" s="26"/>
      <c r="VON268" s="91"/>
      <c r="VOO268" s="91"/>
      <c r="VOP268" s="79"/>
      <c r="VOQ268" s="80"/>
      <c r="VOR268" s="91"/>
      <c r="VOS268" s="26"/>
      <c r="VOT268" s="26"/>
      <c r="VOU268" s="81"/>
      <c r="VOV268" s="81"/>
      <c r="VOW268" s="26"/>
      <c r="VOX268" s="91"/>
      <c r="VOY268" s="91"/>
      <c r="VOZ268" s="79"/>
      <c r="VPA268" s="80"/>
      <c r="VPB268" s="91"/>
      <c r="VPC268" s="26"/>
      <c r="VPD268" s="26"/>
      <c r="VPE268" s="81"/>
      <c r="VPF268" s="81"/>
      <c r="VPG268" s="26"/>
      <c r="VPH268" s="91"/>
      <c r="VPI268" s="91"/>
      <c r="VPJ268" s="79"/>
      <c r="VPK268" s="80"/>
      <c r="VPL268" s="91"/>
      <c r="VPM268" s="26"/>
      <c r="VPN268" s="26"/>
      <c r="VPO268" s="81"/>
      <c r="VPP268" s="81"/>
      <c r="VPQ268" s="26"/>
      <c r="VPR268" s="91"/>
      <c r="VPS268" s="91"/>
      <c r="VPT268" s="79"/>
      <c r="VPU268" s="80"/>
      <c r="VPV268" s="91"/>
      <c r="VPW268" s="26"/>
      <c r="VPX268" s="26"/>
      <c r="VPY268" s="81"/>
      <c r="VPZ268" s="81"/>
      <c r="VQA268" s="26"/>
      <c r="VQB268" s="91"/>
      <c r="VQC268" s="91"/>
      <c r="VQD268" s="79"/>
      <c r="VQE268" s="80"/>
      <c r="VQF268" s="91"/>
      <c r="VQG268" s="26"/>
      <c r="VQH268" s="26"/>
      <c r="VQI268" s="81"/>
      <c r="VQJ268" s="81"/>
      <c r="VQK268" s="26"/>
      <c r="VQL268" s="91"/>
      <c r="VQM268" s="91"/>
      <c r="VQN268" s="79"/>
      <c r="VQO268" s="80"/>
      <c r="VQP268" s="91"/>
      <c r="VQQ268" s="26"/>
      <c r="VQR268" s="26"/>
      <c r="VQS268" s="81"/>
      <c r="VQT268" s="81"/>
      <c r="VQU268" s="26"/>
      <c r="VQV268" s="91"/>
      <c r="VQW268" s="91"/>
      <c r="VQX268" s="79"/>
      <c r="VQY268" s="80"/>
      <c r="VQZ268" s="91"/>
      <c r="VRA268" s="26"/>
      <c r="VRB268" s="26"/>
      <c r="VRC268" s="81"/>
      <c r="VRD268" s="81"/>
      <c r="VRE268" s="26"/>
      <c r="VRF268" s="91"/>
      <c r="VRG268" s="91"/>
      <c r="VRH268" s="79"/>
      <c r="VRI268" s="80"/>
      <c r="VRJ268" s="91"/>
      <c r="VRK268" s="26"/>
      <c r="VRL268" s="26"/>
      <c r="VRM268" s="81"/>
      <c r="VRN268" s="81"/>
      <c r="VRO268" s="26"/>
      <c r="VRP268" s="91"/>
      <c r="VRQ268" s="91"/>
      <c r="VRR268" s="79"/>
      <c r="VRS268" s="80"/>
      <c r="VRT268" s="91"/>
      <c r="VRU268" s="26"/>
      <c r="VRV268" s="26"/>
      <c r="VRW268" s="81"/>
      <c r="VRX268" s="81"/>
      <c r="VRY268" s="26"/>
      <c r="VRZ268" s="91"/>
      <c r="VSA268" s="91"/>
      <c r="VSB268" s="79"/>
      <c r="VSC268" s="80"/>
      <c r="VSD268" s="91"/>
      <c r="VSE268" s="26"/>
      <c r="VSF268" s="26"/>
      <c r="VSG268" s="81"/>
      <c r="VSH268" s="81"/>
      <c r="VSI268" s="26"/>
      <c r="VSJ268" s="91"/>
      <c r="VSK268" s="91"/>
      <c r="VSL268" s="79"/>
      <c r="VSM268" s="80"/>
      <c r="VSN268" s="91"/>
      <c r="VSO268" s="26"/>
      <c r="VSP268" s="26"/>
      <c r="VSQ268" s="81"/>
      <c r="VSR268" s="81"/>
      <c r="VSS268" s="26"/>
      <c r="VST268" s="91"/>
      <c r="VSU268" s="91"/>
      <c r="VSV268" s="79"/>
      <c r="VSW268" s="80"/>
      <c r="VSX268" s="91"/>
      <c r="VSY268" s="26"/>
      <c r="VSZ268" s="26"/>
      <c r="VTA268" s="81"/>
      <c r="VTB268" s="81"/>
      <c r="VTC268" s="26"/>
      <c r="VTD268" s="91"/>
      <c r="VTE268" s="91"/>
      <c r="VTF268" s="79"/>
      <c r="VTG268" s="80"/>
      <c r="VTH268" s="91"/>
      <c r="VTI268" s="26"/>
      <c r="VTJ268" s="26"/>
      <c r="VTK268" s="81"/>
      <c r="VTL268" s="81"/>
      <c r="VTM268" s="26"/>
      <c r="VTN268" s="91"/>
      <c r="VTO268" s="91"/>
      <c r="VTP268" s="79"/>
      <c r="VTQ268" s="80"/>
      <c r="VTR268" s="91"/>
      <c r="VTS268" s="26"/>
      <c r="VTT268" s="26"/>
      <c r="VTU268" s="81"/>
      <c r="VTV268" s="81"/>
      <c r="VTW268" s="26"/>
      <c r="VTX268" s="91"/>
      <c r="VTY268" s="91"/>
      <c r="VTZ268" s="79"/>
      <c r="VUA268" s="80"/>
      <c r="VUB268" s="91"/>
      <c r="VUC268" s="26"/>
      <c r="VUD268" s="26"/>
      <c r="VUE268" s="81"/>
      <c r="VUF268" s="81"/>
      <c r="VUG268" s="26"/>
      <c r="VUH268" s="91"/>
      <c r="VUI268" s="91"/>
      <c r="VUJ268" s="79"/>
      <c r="VUK268" s="80"/>
      <c r="VUL268" s="91"/>
      <c r="VUM268" s="26"/>
      <c r="VUN268" s="26"/>
      <c r="VUO268" s="81"/>
      <c r="VUP268" s="81"/>
      <c r="VUQ268" s="26"/>
      <c r="VUR268" s="91"/>
      <c r="VUS268" s="91"/>
      <c r="VUT268" s="79"/>
      <c r="VUU268" s="80"/>
      <c r="VUV268" s="91"/>
      <c r="VUW268" s="26"/>
      <c r="VUX268" s="26"/>
      <c r="VUY268" s="81"/>
      <c r="VUZ268" s="81"/>
      <c r="VVA268" s="26"/>
      <c r="VVB268" s="91"/>
      <c r="VVC268" s="91"/>
      <c r="VVD268" s="79"/>
      <c r="VVE268" s="80"/>
      <c r="VVF268" s="91"/>
      <c r="VVG268" s="26"/>
      <c r="VVH268" s="26"/>
      <c r="VVI268" s="81"/>
      <c r="VVJ268" s="81"/>
      <c r="VVK268" s="26"/>
      <c r="VVL268" s="91"/>
      <c r="VVM268" s="91"/>
      <c r="VVN268" s="79"/>
      <c r="VVO268" s="80"/>
      <c r="VVP268" s="91"/>
      <c r="VVQ268" s="26"/>
      <c r="VVR268" s="26"/>
      <c r="VVS268" s="81"/>
      <c r="VVT268" s="81"/>
      <c r="VVU268" s="26"/>
      <c r="VVV268" s="91"/>
      <c r="VVW268" s="91"/>
      <c r="VVX268" s="79"/>
      <c r="VVY268" s="80"/>
      <c r="VVZ268" s="91"/>
      <c r="VWA268" s="26"/>
      <c r="VWB268" s="26"/>
      <c r="VWC268" s="81"/>
      <c r="VWD268" s="81"/>
      <c r="VWE268" s="26"/>
      <c r="VWF268" s="91"/>
      <c r="VWG268" s="91"/>
      <c r="VWH268" s="79"/>
      <c r="VWI268" s="80"/>
      <c r="VWJ268" s="91"/>
      <c r="VWK268" s="26"/>
      <c r="VWL268" s="26"/>
      <c r="VWM268" s="81"/>
      <c r="VWN268" s="81"/>
      <c r="VWO268" s="26"/>
      <c r="VWP268" s="91"/>
      <c r="VWQ268" s="91"/>
      <c r="VWR268" s="79"/>
      <c r="VWS268" s="80"/>
      <c r="VWT268" s="91"/>
      <c r="VWU268" s="26"/>
      <c r="VWV268" s="26"/>
      <c r="VWW268" s="81"/>
      <c r="VWX268" s="81"/>
      <c r="VWY268" s="26"/>
      <c r="VWZ268" s="91"/>
      <c r="VXA268" s="91"/>
      <c r="VXB268" s="79"/>
      <c r="VXC268" s="80"/>
      <c r="VXD268" s="91"/>
      <c r="VXE268" s="26"/>
      <c r="VXF268" s="26"/>
      <c r="VXG268" s="81"/>
      <c r="VXH268" s="81"/>
      <c r="VXI268" s="26"/>
      <c r="VXJ268" s="91"/>
      <c r="VXK268" s="91"/>
      <c r="VXL268" s="79"/>
      <c r="VXM268" s="80"/>
      <c r="VXN268" s="91"/>
      <c r="VXO268" s="26"/>
      <c r="VXP268" s="26"/>
      <c r="VXQ268" s="81"/>
      <c r="VXR268" s="81"/>
      <c r="VXS268" s="26"/>
      <c r="VXT268" s="91"/>
      <c r="VXU268" s="91"/>
      <c r="VXV268" s="79"/>
      <c r="VXW268" s="80"/>
      <c r="VXX268" s="91"/>
      <c r="VXY268" s="26"/>
      <c r="VXZ268" s="26"/>
      <c r="VYA268" s="81"/>
      <c r="VYB268" s="81"/>
      <c r="VYC268" s="26"/>
      <c r="VYD268" s="91"/>
      <c r="VYE268" s="91"/>
      <c r="VYF268" s="79"/>
      <c r="VYG268" s="80"/>
      <c r="VYH268" s="91"/>
      <c r="VYI268" s="26"/>
      <c r="VYJ268" s="26"/>
      <c r="VYK268" s="81"/>
      <c r="VYL268" s="81"/>
      <c r="VYM268" s="26"/>
      <c r="VYN268" s="91"/>
      <c r="VYO268" s="91"/>
      <c r="VYP268" s="79"/>
      <c r="VYQ268" s="80"/>
      <c r="VYR268" s="91"/>
      <c r="VYS268" s="26"/>
      <c r="VYT268" s="26"/>
      <c r="VYU268" s="81"/>
      <c r="VYV268" s="81"/>
      <c r="VYW268" s="26"/>
      <c r="VYX268" s="91"/>
      <c r="VYY268" s="91"/>
      <c r="VYZ268" s="79"/>
      <c r="VZA268" s="80"/>
      <c r="VZB268" s="91"/>
      <c r="VZC268" s="26"/>
      <c r="VZD268" s="26"/>
      <c r="VZE268" s="81"/>
      <c r="VZF268" s="81"/>
      <c r="VZG268" s="26"/>
      <c r="VZH268" s="91"/>
      <c r="VZI268" s="91"/>
      <c r="VZJ268" s="79"/>
      <c r="VZK268" s="80"/>
      <c r="VZL268" s="91"/>
      <c r="VZM268" s="26"/>
      <c r="VZN268" s="26"/>
      <c r="VZO268" s="81"/>
      <c r="VZP268" s="81"/>
      <c r="VZQ268" s="26"/>
      <c r="VZR268" s="91"/>
      <c r="VZS268" s="91"/>
      <c r="VZT268" s="79"/>
      <c r="VZU268" s="80"/>
      <c r="VZV268" s="91"/>
      <c r="VZW268" s="26"/>
      <c r="VZX268" s="26"/>
      <c r="VZY268" s="81"/>
      <c r="VZZ268" s="81"/>
      <c r="WAA268" s="26"/>
      <c r="WAB268" s="91"/>
      <c r="WAC268" s="91"/>
      <c r="WAD268" s="79"/>
      <c r="WAE268" s="80"/>
      <c r="WAF268" s="91"/>
      <c r="WAG268" s="26"/>
      <c r="WAH268" s="26"/>
      <c r="WAI268" s="81"/>
      <c r="WAJ268" s="81"/>
      <c r="WAK268" s="26"/>
      <c r="WAL268" s="91"/>
      <c r="WAM268" s="91"/>
      <c r="WAN268" s="79"/>
      <c r="WAO268" s="80"/>
      <c r="WAP268" s="91"/>
      <c r="WAQ268" s="26"/>
      <c r="WAR268" s="26"/>
      <c r="WAS268" s="81"/>
      <c r="WAT268" s="81"/>
      <c r="WAU268" s="26"/>
      <c r="WAV268" s="91"/>
      <c r="WAW268" s="91"/>
      <c r="WAX268" s="79"/>
      <c r="WAY268" s="80"/>
      <c r="WAZ268" s="91"/>
      <c r="WBA268" s="26"/>
      <c r="WBB268" s="26"/>
      <c r="WBC268" s="81"/>
      <c r="WBD268" s="81"/>
      <c r="WBE268" s="26"/>
      <c r="WBF268" s="91"/>
      <c r="WBG268" s="91"/>
      <c r="WBH268" s="79"/>
      <c r="WBI268" s="80"/>
      <c r="WBJ268" s="91"/>
      <c r="WBK268" s="26"/>
      <c r="WBL268" s="26"/>
      <c r="WBM268" s="81"/>
      <c r="WBN268" s="81"/>
      <c r="WBO268" s="26"/>
      <c r="WBP268" s="91"/>
      <c r="WBQ268" s="91"/>
      <c r="WBR268" s="79"/>
      <c r="WBS268" s="80"/>
      <c r="WBT268" s="91"/>
      <c r="WBU268" s="26"/>
      <c r="WBV268" s="26"/>
      <c r="WBW268" s="81"/>
      <c r="WBX268" s="81"/>
      <c r="WBY268" s="26"/>
      <c r="WBZ268" s="91"/>
      <c r="WCA268" s="91"/>
      <c r="WCB268" s="79"/>
      <c r="WCC268" s="80"/>
      <c r="WCD268" s="91"/>
      <c r="WCE268" s="26"/>
      <c r="WCF268" s="26"/>
      <c r="WCG268" s="81"/>
      <c r="WCH268" s="81"/>
      <c r="WCI268" s="26"/>
      <c r="WCJ268" s="91"/>
      <c r="WCK268" s="91"/>
      <c r="WCL268" s="79"/>
      <c r="WCM268" s="80"/>
      <c r="WCN268" s="91"/>
      <c r="WCO268" s="26"/>
      <c r="WCP268" s="26"/>
      <c r="WCQ268" s="81"/>
      <c r="WCR268" s="81"/>
      <c r="WCS268" s="26"/>
      <c r="WCT268" s="91"/>
      <c r="WCU268" s="91"/>
      <c r="WCV268" s="79"/>
      <c r="WCW268" s="80"/>
      <c r="WCX268" s="91"/>
      <c r="WCY268" s="26"/>
      <c r="WCZ268" s="26"/>
      <c r="WDA268" s="81"/>
      <c r="WDB268" s="81"/>
      <c r="WDC268" s="26"/>
      <c r="WDD268" s="91"/>
      <c r="WDE268" s="91"/>
      <c r="WDF268" s="79"/>
      <c r="WDG268" s="80"/>
      <c r="WDH268" s="91"/>
      <c r="WDI268" s="26"/>
      <c r="WDJ268" s="26"/>
      <c r="WDK268" s="81"/>
      <c r="WDL268" s="81"/>
      <c r="WDM268" s="26"/>
      <c r="WDN268" s="91"/>
      <c r="WDO268" s="91"/>
      <c r="WDP268" s="79"/>
      <c r="WDQ268" s="80"/>
      <c r="WDR268" s="91"/>
      <c r="WDS268" s="26"/>
      <c r="WDT268" s="26"/>
      <c r="WDU268" s="81"/>
      <c r="WDV268" s="81"/>
      <c r="WDW268" s="26"/>
      <c r="WDX268" s="91"/>
      <c r="WDY268" s="91"/>
      <c r="WDZ268" s="79"/>
      <c r="WEA268" s="80"/>
      <c r="WEB268" s="91"/>
      <c r="WEC268" s="26"/>
      <c r="WED268" s="26"/>
      <c r="WEE268" s="81"/>
      <c r="WEF268" s="81"/>
      <c r="WEG268" s="26"/>
      <c r="WEH268" s="91"/>
      <c r="WEI268" s="91"/>
      <c r="WEJ268" s="79"/>
      <c r="WEK268" s="80"/>
      <c r="WEL268" s="91"/>
      <c r="WEM268" s="26"/>
      <c r="WEN268" s="26"/>
      <c r="WEO268" s="81"/>
      <c r="WEP268" s="81"/>
      <c r="WEQ268" s="26"/>
      <c r="WER268" s="91"/>
      <c r="WES268" s="91"/>
      <c r="WET268" s="79"/>
      <c r="WEU268" s="80"/>
      <c r="WEV268" s="91"/>
      <c r="WEW268" s="26"/>
      <c r="WEX268" s="26"/>
      <c r="WEY268" s="81"/>
      <c r="WEZ268" s="81"/>
      <c r="WFA268" s="26"/>
      <c r="WFB268" s="91"/>
      <c r="WFC268" s="91"/>
      <c r="WFD268" s="79"/>
      <c r="WFE268" s="80"/>
      <c r="WFF268" s="91"/>
      <c r="WFG268" s="26"/>
      <c r="WFH268" s="26"/>
      <c r="WFI268" s="81"/>
      <c r="WFJ268" s="81"/>
      <c r="WFK268" s="26"/>
      <c r="WFL268" s="91"/>
      <c r="WFM268" s="91"/>
      <c r="WFN268" s="79"/>
      <c r="WFO268" s="80"/>
      <c r="WFP268" s="91"/>
      <c r="WFQ268" s="26"/>
      <c r="WFR268" s="26"/>
      <c r="WFS268" s="81"/>
      <c r="WFT268" s="81"/>
      <c r="WFU268" s="26"/>
      <c r="WFV268" s="91"/>
      <c r="WFW268" s="91"/>
      <c r="WFX268" s="79"/>
      <c r="WFY268" s="80"/>
      <c r="WFZ268" s="91"/>
      <c r="WGA268" s="26"/>
      <c r="WGB268" s="26"/>
      <c r="WGC268" s="81"/>
      <c r="WGD268" s="81"/>
      <c r="WGE268" s="26"/>
      <c r="WGF268" s="91"/>
      <c r="WGG268" s="91"/>
      <c r="WGH268" s="79"/>
      <c r="WGI268" s="80"/>
      <c r="WGJ268" s="91"/>
      <c r="WGK268" s="26"/>
      <c r="WGL268" s="26"/>
      <c r="WGM268" s="81"/>
      <c r="WGN268" s="81"/>
      <c r="WGO268" s="26"/>
      <c r="WGP268" s="91"/>
      <c r="WGQ268" s="91"/>
      <c r="WGR268" s="79"/>
      <c r="WGS268" s="80"/>
      <c r="WGT268" s="91"/>
      <c r="WGU268" s="26"/>
      <c r="WGV268" s="26"/>
      <c r="WGW268" s="81"/>
      <c r="WGX268" s="81"/>
      <c r="WGY268" s="26"/>
      <c r="WGZ268" s="91"/>
      <c r="WHA268" s="91"/>
      <c r="WHB268" s="79"/>
      <c r="WHC268" s="80"/>
      <c r="WHD268" s="91"/>
      <c r="WHE268" s="26"/>
      <c r="WHF268" s="26"/>
      <c r="WHG268" s="81"/>
      <c r="WHH268" s="81"/>
      <c r="WHI268" s="26"/>
      <c r="WHJ268" s="91"/>
      <c r="WHK268" s="91"/>
      <c r="WHL268" s="79"/>
      <c r="WHM268" s="80"/>
      <c r="WHN268" s="91"/>
      <c r="WHO268" s="26"/>
      <c r="WHP268" s="26"/>
      <c r="WHQ268" s="81"/>
      <c r="WHR268" s="81"/>
      <c r="WHS268" s="26"/>
      <c r="WHT268" s="91"/>
      <c r="WHU268" s="91"/>
      <c r="WHV268" s="79"/>
      <c r="WHW268" s="80"/>
      <c r="WHX268" s="91"/>
      <c r="WHY268" s="26"/>
      <c r="WHZ268" s="26"/>
      <c r="WIA268" s="81"/>
      <c r="WIB268" s="81"/>
      <c r="WIC268" s="26"/>
      <c r="WID268" s="91"/>
      <c r="WIE268" s="91"/>
      <c r="WIF268" s="79"/>
      <c r="WIG268" s="80"/>
      <c r="WIH268" s="91"/>
      <c r="WII268" s="26"/>
      <c r="WIJ268" s="26"/>
      <c r="WIK268" s="81"/>
      <c r="WIL268" s="81"/>
      <c r="WIM268" s="26"/>
      <c r="WIN268" s="91"/>
      <c r="WIO268" s="91"/>
      <c r="WIP268" s="79"/>
      <c r="WIQ268" s="80"/>
      <c r="WIR268" s="91"/>
      <c r="WIS268" s="26"/>
      <c r="WIT268" s="26"/>
      <c r="WIU268" s="81"/>
      <c r="WIV268" s="81"/>
      <c r="WIW268" s="26"/>
      <c r="WIX268" s="91"/>
      <c r="WIY268" s="91"/>
      <c r="WIZ268" s="79"/>
      <c r="WJA268" s="80"/>
      <c r="WJB268" s="91"/>
      <c r="WJC268" s="26"/>
      <c r="WJD268" s="26"/>
      <c r="WJE268" s="81"/>
      <c r="WJF268" s="81"/>
      <c r="WJG268" s="26"/>
      <c r="WJH268" s="91"/>
      <c r="WJI268" s="91"/>
      <c r="WJJ268" s="79"/>
      <c r="WJK268" s="80"/>
      <c r="WJL268" s="91"/>
      <c r="WJM268" s="26"/>
      <c r="WJN268" s="26"/>
      <c r="WJO268" s="81"/>
      <c r="WJP268" s="81"/>
      <c r="WJQ268" s="26"/>
      <c r="WJR268" s="91"/>
      <c r="WJS268" s="91"/>
      <c r="WJT268" s="79"/>
      <c r="WJU268" s="80"/>
      <c r="WJV268" s="91"/>
      <c r="WJW268" s="26"/>
      <c r="WJX268" s="26"/>
      <c r="WJY268" s="81"/>
      <c r="WJZ268" s="81"/>
      <c r="WKA268" s="26"/>
      <c r="WKB268" s="91"/>
      <c r="WKC268" s="91"/>
      <c r="WKD268" s="79"/>
      <c r="WKE268" s="80"/>
      <c r="WKF268" s="91"/>
      <c r="WKG268" s="26"/>
      <c r="WKH268" s="26"/>
      <c r="WKI268" s="81"/>
      <c r="WKJ268" s="81"/>
      <c r="WKK268" s="26"/>
      <c r="WKL268" s="91"/>
      <c r="WKM268" s="91"/>
      <c r="WKN268" s="79"/>
      <c r="WKO268" s="80"/>
      <c r="WKP268" s="91"/>
      <c r="WKQ268" s="26"/>
      <c r="WKR268" s="26"/>
      <c r="WKS268" s="81"/>
      <c r="WKT268" s="81"/>
      <c r="WKU268" s="26"/>
      <c r="WKV268" s="91"/>
      <c r="WKW268" s="91"/>
      <c r="WKX268" s="79"/>
      <c r="WKY268" s="80"/>
      <c r="WKZ268" s="91"/>
      <c r="WLA268" s="26"/>
      <c r="WLB268" s="26"/>
      <c r="WLC268" s="81"/>
      <c r="WLD268" s="81"/>
      <c r="WLE268" s="26"/>
      <c r="WLF268" s="91"/>
      <c r="WLG268" s="91"/>
      <c r="WLH268" s="79"/>
      <c r="WLI268" s="80"/>
      <c r="WLJ268" s="91"/>
      <c r="WLK268" s="26"/>
      <c r="WLL268" s="26"/>
      <c r="WLM268" s="81"/>
      <c r="WLN268" s="81"/>
      <c r="WLO268" s="26"/>
      <c r="WLP268" s="91"/>
      <c r="WLQ268" s="91"/>
      <c r="WLR268" s="79"/>
      <c r="WLS268" s="80"/>
      <c r="WLT268" s="91"/>
      <c r="WLU268" s="26"/>
      <c r="WLV268" s="26"/>
      <c r="WLW268" s="81"/>
      <c r="WLX268" s="81"/>
      <c r="WLY268" s="26"/>
      <c r="WLZ268" s="91"/>
      <c r="WMA268" s="91"/>
      <c r="WMB268" s="79"/>
      <c r="WMC268" s="80"/>
      <c r="WMD268" s="91"/>
      <c r="WME268" s="26"/>
      <c r="WMF268" s="26"/>
      <c r="WMG268" s="81"/>
      <c r="WMH268" s="81"/>
      <c r="WMI268" s="26"/>
      <c r="WMJ268" s="91"/>
      <c r="WMK268" s="91"/>
      <c r="WML268" s="79"/>
      <c r="WMM268" s="80"/>
      <c r="WMN268" s="91"/>
      <c r="WMO268" s="26"/>
      <c r="WMP268" s="26"/>
      <c r="WMQ268" s="81"/>
      <c r="WMR268" s="81"/>
      <c r="WMS268" s="26"/>
      <c r="WMT268" s="91"/>
      <c r="WMU268" s="91"/>
      <c r="WMV268" s="79"/>
      <c r="WMW268" s="80"/>
      <c r="WMX268" s="91"/>
      <c r="WMY268" s="26"/>
      <c r="WMZ268" s="26"/>
      <c r="WNA268" s="81"/>
      <c r="WNB268" s="81"/>
      <c r="WNC268" s="26"/>
      <c r="WND268" s="91"/>
      <c r="WNE268" s="91"/>
      <c r="WNF268" s="79"/>
      <c r="WNG268" s="80"/>
      <c r="WNH268" s="91"/>
      <c r="WNI268" s="26"/>
      <c r="WNJ268" s="26"/>
      <c r="WNK268" s="81"/>
      <c r="WNL268" s="81"/>
      <c r="WNM268" s="26"/>
      <c r="WNN268" s="91"/>
      <c r="WNO268" s="91"/>
      <c r="WNP268" s="79"/>
      <c r="WNQ268" s="80"/>
      <c r="WNR268" s="91"/>
      <c r="WNS268" s="26"/>
      <c r="WNT268" s="26"/>
      <c r="WNU268" s="81"/>
      <c r="WNV268" s="81"/>
      <c r="WNW268" s="26"/>
      <c r="WNX268" s="91"/>
      <c r="WNY268" s="91"/>
      <c r="WNZ268" s="79"/>
      <c r="WOA268" s="80"/>
      <c r="WOB268" s="91"/>
      <c r="WOC268" s="26"/>
      <c r="WOD268" s="26"/>
      <c r="WOE268" s="81"/>
      <c r="WOF268" s="81"/>
      <c r="WOG268" s="26"/>
      <c r="WOH268" s="91"/>
      <c r="WOI268" s="91"/>
      <c r="WOJ268" s="79"/>
      <c r="WOK268" s="80"/>
      <c r="WOL268" s="91"/>
      <c r="WOM268" s="26"/>
      <c r="WON268" s="26"/>
      <c r="WOO268" s="81"/>
      <c r="WOP268" s="81"/>
      <c r="WOQ268" s="26"/>
      <c r="WOR268" s="91"/>
      <c r="WOS268" s="91"/>
      <c r="WOT268" s="79"/>
      <c r="WOU268" s="80"/>
      <c r="WOV268" s="91"/>
      <c r="WOW268" s="26"/>
      <c r="WOX268" s="26"/>
      <c r="WOY268" s="81"/>
      <c r="WOZ268" s="81"/>
      <c r="WPA268" s="26"/>
      <c r="WPB268" s="91"/>
      <c r="WPC268" s="91"/>
      <c r="WPD268" s="79"/>
      <c r="WPE268" s="80"/>
      <c r="WPF268" s="91"/>
      <c r="WPG268" s="26"/>
      <c r="WPH268" s="26"/>
      <c r="WPI268" s="81"/>
      <c r="WPJ268" s="81"/>
      <c r="WPK268" s="26"/>
      <c r="WPL268" s="91"/>
      <c r="WPM268" s="91"/>
      <c r="WPN268" s="79"/>
      <c r="WPO268" s="80"/>
      <c r="WPP268" s="91"/>
      <c r="WPQ268" s="26"/>
      <c r="WPR268" s="26"/>
      <c r="WPS268" s="81"/>
      <c r="WPT268" s="81"/>
      <c r="WPU268" s="26"/>
      <c r="WPV268" s="91"/>
      <c r="WPW268" s="91"/>
      <c r="WPX268" s="79"/>
      <c r="WPY268" s="80"/>
      <c r="WPZ268" s="91"/>
      <c r="WQA268" s="26"/>
      <c r="WQB268" s="26"/>
      <c r="WQC268" s="81"/>
      <c r="WQD268" s="81"/>
      <c r="WQE268" s="26"/>
      <c r="WQF268" s="91"/>
      <c r="WQG268" s="91"/>
      <c r="WQH268" s="79"/>
      <c r="WQI268" s="80"/>
      <c r="WQJ268" s="91"/>
      <c r="WQK268" s="26"/>
      <c r="WQL268" s="26"/>
      <c r="WQM268" s="81"/>
      <c r="WQN268" s="81"/>
      <c r="WQO268" s="26"/>
      <c r="WQP268" s="91"/>
      <c r="WQQ268" s="91"/>
      <c r="WQR268" s="79"/>
      <c r="WQS268" s="80"/>
      <c r="WQT268" s="91"/>
      <c r="WQU268" s="26"/>
      <c r="WQV268" s="26"/>
      <c r="WQW268" s="81"/>
      <c r="WQX268" s="81"/>
      <c r="WQY268" s="26"/>
      <c r="WQZ268" s="91"/>
      <c r="WRA268" s="91"/>
      <c r="WRB268" s="79"/>
      <c r="WRC268" s="80"/>
      <c r="WRD268" s="91"/>
      <c r="WRE268" s="26"/>
      <c r="WRF268" s="26"/>
      <c r="WRG268" s="81"/>
      <c r="WRH268" s="81"/>
      <c r="WRI268" s="26"/>
      <c r="WRJ268" s="91"/>
      <c r="WRK268" s="91"/>
      <c r="WRL268" s="79"/>
      <c r="WRM268" s="80"/>
      <c r="WRN268" s="91"/>
      <c r="WRO268" s="26"/>
      <c r="WRP268" s="26"/>
      <c r="WRQ268" s="81"/>
      <c r="WRR268" s="81"/>
      <c r="WRS268" s="26"/>
      <c r="WRT268" s="91"/>
      <c r="WRU268" s="91"/>
      <c r="WRV268" s="79"/>
      <c r="WRW268" s="80"/>
      <c r="WRX268" s="91"/>
      <c r="WRY268" s="26"/>
      <c r="WRZ268" s="26"/>
      <c r="WSA268" s="81"/>
      <c r="WSB268" s="81"/>
      <c r="WSC268" s="26"/>
      <c r="WSD268" s="91"/>
      <c r="WSE268" s="91"/>
      <c r="WSF268" s="79"/>
      <c r="WSG268" s="80"/>
      <c r="WSH268" s="91"/>
      <c r="WSI268" s="26"/>
      <c r="WSJ268" s="26"/>
      <c r="WSK268" s="81"/>
      <c r="WSL268" s="81"/>
      <c r="WSM268" s="26"/>
      <c r="WSN268" s="91"/>
      <c r="WSO268" s="91"/>
      <c r="WSP268" s="79"/>
      <c r="WSQ268" s="80"/>
      <c r="WSR268" s="91"/>
      <c r="WSS268" s="26"/>
      <c r="WST268" s="26"/>
      <c r="WSU268" s="81"/>
      <c r="WSV268" s="81"/>
      <c r="WSW268" s="26"/>
      <c r="WSX268" s="91"/>
      <c r="WSY268" s="91"/>
      <c r="WSZ268" s="79"/>
      <c r="WTA268" s="80"/>
      <c r="WTB268" s="91"/>
      <c r="WTC268" s="26"/>
      <c r="WTD268" s="26"/>
      <c r="WTE268" s="81"/>
      <c r="WTF268" s="81"/>
      <c r="WTG268" s="26"/>
      <c r="WTH268" s="91"/>
      <c r="WTI268" s="91"/>
      <c r="WTJ268" s="79"/>
      <c r="WTK268" s="80"/>
      <c r="WTL268" s="91"/>
      <c r="WTM268" s="26"/>
      <c r="WTN268" s="26"/>
      <c r="WTO268" s="81"/>
      <c r="WTP268" s="81"/>
      <c r="WTQ268" s="26"/>
      <c r="WTR268" s="91"/>
      <c r="WTS268" s="91"/>
      <c r="WTT268" s="79"/>
      <c r="WTU268" s="80"/>
      <c r="WTV268" s="91"/>
      <c r="WTW268" s="26"/>
      <c r="WTX268" s="26"/>
      <c r="WTY268" s="81"/>
      <c r="WTZ268" s="81"/>
      <c r="WUA268" s="26"/>
      <c r="WUB268" s="91"/>
      <c r="WUC268" s="91"/>
      <c r="WUD268" s="79"/>
      <c r="WUE268" s="80"/>
      <c r="WUF268" s="91"/>
      <c r="WUG268" s="26"/>
      <c r="WUH268" s="26"/>
      <c r="WUI268" s="81"/>
      <c r="WUJ268" s="81"/>
      <c r="WUK268" s="26"/>
      <c r="WUL268" s="91"/>
      <c r="WUM268" s="91"/>
      <c r="WUN268" s="79"/>
      <c r="WUO268" s="80"/>
      <c r="WUP268" s="91"/>
      <c r="WUQ268" s="26"/>
      <c r="WUR268" s="26"/>
      <c r="WUS268" s="81"/>
      <c r="WUT268" s="81"/>
      <c r="WUU268" s="26"/>
      <c r="WUV268" s="91"/>
      <c r="WUW268" s="91"/>
      <c r="WUX268" s="79"/>
      <c r="WUY268" s="80"/>
      <c r="WUZ268" s="91"/>
      <c r="WVA268" s="26"/>
      <c r="WVB268" s="26"/>
      <c r="WVC268" s="81"/>
      <c r="WVD268" s="81"/>
      <c r="WVE268" s="26"/>
      <c r="WVF268" s="91"/>
      <c r="WVG268" s="91"/>
      <c r="WVH268" s="79"/>
      <c r="WVI268" s="80"/>
      <c r="WVJ268" s="91"/>
      <c r="WVK268" s="26"/>
      <c r="WVL268" s="26"/>
      <c r="WVM268" s="81"/>
      <c r="WVN268" s="81"/>
      <c r="WVO268" s="26"/>
      <c r="WVP268" s="91"/>
      <c r="WVQ268" s="91"/>
      <c r="WVR268" s="79"/>
      <c r="WVS268" s="80"/>
      <c r="WVT268" s="91"/>
      <c r="WVU268" s="26"/>
      <c r="WVV268" s="26"/>
      <c r="WVW268" s="81"/>
      <c r="WVX268" s="81"/>
      <c r="WVY268" s="26"/>
      <c r="WVZ268" s="91"/>
      <c r="WWA268" s="91"/>
      <c r="WWB268" s="79"/>
      <c r="WWC268" s="80"/>
      <c r="WWD268" s="91"/>
      <c r="WWE268" s="26"/>
      <c r="WWF268" s="26"/>
      <c r="WWG268" s="81"/>
      <c r="WWH268" s="81"/>
      <c r="WWI268" s="26"/>
      <c r="WWJ268" s="91"/>
      <c r="WWK268" s="91"/>
      <c r="WWL268" s="79"/>
      <c r="WWM268" s="80"/>
      <c r="WWN268" s="91"/>
      <c r="WWO268" s="26"/>
      <c r="WWP268" s="26"/>
      <c r="WWQ268" s="81"/>
      <c r="WWR268" s="81"/>
      <c r="WWS268" s="26"/>
      <c r="WWT268" s="91"/>
      <c r="WWU268" s="91"/>
      <c r="WWV268" s="79"/>
      <c r="WWW268" s="80"/>
      <c r="WWX268" s="91"/>
      <c r="WWY268" s="26"/>
      <c r="WWZ268" s="26"/>
      <c r="WXA268" s="81"/>
      <c r="WXB268" s="81"/>
      <c r="WXC268" s="26"/>
      <c r="WXD268" s="91"/>
      <c r="WXE268" s="91"/>
      <c r="WXF268" s="79"/>
      <c r="WXG268" s="80"/>
      <c r="WXH268" s="91"/>
      <c r="WXI268" s="26"/>
      <c r="WXJ268" s="26"/>
      <c r="WXK268" s="81"/>
      <c r="WXL268" s="81"/>
      <c r="WXM268" s="26"/>
      <c r="WXN268" s="91"/>
      <c r="WXO268" s="91"/>
      <c r="WXP268" s="79"/>
      <c r="WXQ268" s="80"/>
      <c r="WXR268" s="91"/>
      <c r="WXS268" s="26"/>
      <c r="WXT268" s="26"/>
      <c r="WXU268" s="81"/>
      <c r="WXV268" s="81"/>
      <c r="WXW268" s="26"/>
      <c r="WXX268" s="91"/>
      <c r="WXY268" s="91"/>
      <c r="WXZ268" s="79"/>
      <c r="WYA268" s="80"/>
      <c r="WYB268" s="91"/>
      <c r="WYC268" s="26"/>
      <c r="WYD268" s="26"/>
      <c r="WYE268" s="81"/>
      <c r="WYF268" s="81"/>
      <c r="WYG268" s="26"/>
      <c r="WYH268" s="91"/>
      <c r="WYI268" s="91"/>
      <c r="WYJ268" s="79"/>
      <c r="WYK268" s="80"/>
      <c r="WYL268" s="91"/>
      <c r="WYM268" s="26"/>
      <c r="WYN268" s="26"/>
      <c r="WYO268" s="81"/>
      <c r="WYP268" s="81"/>
      <c r="WYQ268" s="26"/>
      <c r="WYR268" s="91"/>
      <c r="WYS268" s="91"/>
      <c r="WYT268" s="79"/>
      <c r="WYU268" s="80"/>
      <c r="WYV268" s="91"/>
      <c r="WYW268" s="26"/>
      <c r="WYX268" s="26"/>
      <c r="WYY268" s="81"/>
      <c r="WYZ268" s="81"/>
      <c r="WZA268" s="26"/>
      <c r="WZB268" s="91"/>
      <c r="WZC268" s="91"/>
      <c r="WZD268" s="79"/>
      <c r="WZE268" s="80"/>
      <c r="WZF268" s="91"/>
      <c r="WZG268" s="26"/>
      <c r="WZH268" s="26"/>
      <c r="WZI268" s="81"/>
      <c r="WZJ268" s="81"/>
      <c r="WZK268" s="26"/>
      <c r="WZL268" s="91"/>
      <c r="WZM268" s="91"/>
      <c r="WZN268" s="79"/>
      <c r="WZO268" s="80"/>
      <c r="WZP268" s="91"/>
      <c r="WZQ268" s="26"/>
      <c r="WZR268" s="26"/>
      <c r="WZS268" s="81"/>
      <c r="WZT268" s="81"/>
      <c r="WZU268" s="26"/>
      <c r="WZV268" s="91"/>
      <c r="WZW268" s="91"/>
      <c r="WZX268" s="79"/>
      <c r="WZY268" s="80"/>
      <c r="WZZ268" s="91"/>
      <c r="XAA268" s="26"/>
      <c r="XAB268" s="26"/>
      <c r="XAC268" s="81"/>
      <c r="XAD268" s="81"/>
      <c r="XAE268" s="26"/>
      <c r="XAF268" s="91"/>
      <c r="XAG268" s="91"/>
      <c r="XAH268" s="79"/>
      <c r="XAI268" s="80"/>
      <c r="XAJ268" s="91"/>
      <c r="XAK268" s="26"/>
      <c r="XAL268" s="26"/>
      <c r="XAM268" s="81"/>
      <c r="XAN268" s="81"/>
      <c r="XAO268" s="26"/>
      <c r="XAP268" s="91"/>
      <c r="XAQ268" s="91"/>
      <c r="XAR268" s="79"/>
      <c r="XAS268" s="80"/>
      <c r="XAT268" s="91"/>
      <c r="XAU268" s="26"/>
      <c r="XAV268" s="26"/>
      <c r="XAW268" s="81"/>
      <c r="XAX268" s="81"/>
      <c r="XAY268" s="26"/>
      <c r="XAZ268" s="91"/>
      <c r="XBA268" s="91"/>
      <c r="XBB268" s="79"/>
      <c r="XBC268" s="80"/>
      <c r="XBD268" s="91"/>
      <c r="XBE268" s="26"/>
      <c r="XBF268" s="26"/>
      <c r="XBG268" s="81"/>
      <c r="XBH268" s="81"/>
      <c r="XBI268" s="26"/>
      <c r="XBJ268" s="91"/>
      <c r="XBK268" s="91"/>
      <c r="XBL268" s="79"/>
      <c r="XBM268" s="80"/>
      <c r="XBN268" s="91"/>
      <c r="XBO268" s="26"/>
      <c r="XBP268" s="26"/>
      <c r="XBQ268" s="81"/>
      <c r="XBR268" s="81"/>
      <c r="XBS268" s="26"/>
      <c r="XBT268" s="91"/>
      <c r="XBU268" s="91"/>
      <c r="XBV268" s="79"/>
      <c r="XBW268" s="80"/>
      <c r="XBX268" s="91"/>
      <c r="XBY268" s="26"/>
      <c r="XBZ268" s="26"/>
      <c r="XCA268" s="81"/>
      <c r="XCB268" s="81"/>
      <c r="XCC268" s="26"/>
      <c r="XCD268" s="91"/>
      <c r="XCE268" s="91"/>
      <c r="XCF268" s="79"/>
      <c r="XCG268" s="80"/>
      <c r="XCH268" s="91"/>
      <c r="XCI268" s="26"/>
      <c r="XCJ268" s="26"/>
      <c r="XCK268" s="81"/>
      <c r="XCL268" s="81"/>
      <c r="XCM268" s="26"/>
      <c r="XCN268" s="91"/>
      <c r="XCO268" s="91"/>
      <c r="XCP268" s="79"/>
      <c r="XCQ268" s="80"/>
      <c r="XCR268" s="91"/>
      <c r="XCS268" s="26"/>
      <c r="XCT268" s="26"/>
      <c r="XCU268" s="81"/>
      <c r="XCV268" s="81"/>
      <c r="XCW268" s="26"/>
      <c r="XCX268" s="91"/>
      <c r="XCY268" s="91"/>
      <c r="XCZ268" s="79"/>
      <c r="XDA268" s="80"/>
      <c r="XDB268" s="91"/>
      <c r="XDC268" s="26"/>
      <c r="XDD268" s="26"/>
      <c r="XDE268" s="81"/>
      <c r="XDF268" s="81"/>
      <c r="XDG268" s="26"/>
      <c r="XDH268" s="91"/>
      <c r="XDI268" s="91"/>
      <c r="XDJ268" s="79"/>
      <c r="XDK268" s="80"/>
      <c r="XDL268" s="91"/>
      <c r="XDM268" s="26"/>
      <c r="XDN268" s="26"/>
      <c r="XDO268" s="81"/>
      <c r="XDP268" s="81"/>
      <c r="XDQ268" s="26"/>
      <c r="XDR268" s="91"/>
      <c r="XDS268" s="91"/>
      <c r="XDT268" s="79"/>
      <c r="XDU268" s="80"/>
      <c r="XDV268" s="91"/>
      <c r="XDW268" s="26"/>
      <c r="XDX268" s="26"/>
      <c r="XDY268" s="81"/>
      <c r="XDZ268" s="81"/>
      <c r="XEA268" s="26"/>
      <c r="XEB268" s="91"/>
      <c r="XEC268" s="91"/>
      <c r="XED268" s="79"/>
      <c r="XEE268" s="80"/>
      <c r="XEF268" s="91"/>
      <c r="XEG268" s="26"/>
      <c r="XEH268" s="26"/>
      <c r="XEI268" s="81"/>
      <c r="XEJ268" s="81"/>
      <c r="XEK268" s="26"/>
      <c r="XEL268" s="91"/>
      <c r="XEM268" s="91"/>
      <c r="XEN268" s="79"/>
      <c r="XEO268" s="80"/>
    </row>
    <row r="269" spans="1:16369" s="68" customFormat="1">
      <c r="A269" s="67"/>
      <c r="B269" s="67"/>
      <c r="C269" s="126"/>
      <c r="D269" s="67"/>
      <c r="E269" s="67"/>
      <c r="F269" s="67"/>
      <c r="G269" s="67"/>
      <c r="H269" s="67"/>
      <c r="I269" s="67"/>
      <c r="J269" s="67"/>
    </row>
    <row r="270" spans="1:16369" s="68" customFormat="1">
      <c r="A270" s="67"/>
      <c r="B270" s="67"/>
      <c r="C270" s="126"/>
      <c r="D270" s="67"/>
      <c r="E270" s="67"/>
      <c r="F270" s="67"/>
      <c r="G270" s="67"/>
      <c r="H270" s="67"/>
      <c r="I270" s="67"/>
      <c r="J270" s="67"/>
    </row>
    <row r="271" spans="1:16369" s="68" customFormat="1">
      <c r="A271" s="67"/>
      <c r="B271" s="67"/>
      <c r="C271" s="126"/>
      <c r="D271" s="67"/>
      <c r="E271" s="67"/>
      <c r="F271" s="67"/>
      <c r="G271" s="67"/>
      <c r="H271" s="81"/>
      <c r="I271" s="81"/>
      <c r="J271" s="26"/>
    </row>
    <row r="272" spans="1:16369" s="68" customFormat="1">
      <c r="A272" s="91"/>
      <c r="B272" s="91"/>
      <c r="C272" s="127"/>
      <c r="D272" s="80"/>
      <c r="E272" s="91"/>
      <c r="F272" s="26"/>
      <c r="G272" s="26"/>
      <c r="H272" s="92"/>
      <c r="I272" s="92"/>
      <c r="J272" s="92"/>
    </row>
    <row r="273" spans="1:16369" s="68" customFormat="1">
      <c r="A273" s="92"/>
      <c r="B273" s="92"/>
      <c r="C273" s="125"/>
      <c r="D273" s="92"/>
      <c r="E273" s="92"/>
      <c r="F273" s="92"/>
      <c r="G273" s="92"/>
      <c r="H273" s="67"/>
      <c r="I273" s="67"/>
      <c r="J273" s="67"/>
    </row>
    <row r="274" spans="1:16369" s="19" customFormat="1" ht="20.25" customHeight="1">
      <c r="A274" s="67"/>
      <c r="B274" s="67"/>
      <c r="C274" s="126"/>
      <c r="D274" s="67"/>
      <c r="E274" s="67"/>
      <c r="F274" s="67"/>
      <c r="G274" s="67"/>
      <c r="H274" s="67"/>
      <c r="I274" s="67"/>
      <c r="J274" s="67"/>
      <c r="K274" s="26"/>
      <c r="L274" s="26"/>
      <c r="M274" s="81"/>
      <c r="N274" s="81"/>
      <c r="O274" s="26"/>
      <c r="P274" s="91"/>
      <c r="Q274" s="91"/>
      <c r="R274" s="79"/>
      <c r="S274" s="80"/>
      <c r="T274" s="91"/>
      <c r="U274" s="26"/>
      <c r="V274" s="26"/>
      <c r="W274" s="81"/>
      <c r="X274" s="81"/>
      <c r="Y274" s="26"/>
      <c r="Z274" s="91"/>
      <c r="AA274" s="91"/>
      <c r="AB274" s="79"/>
      <c r="AC274" s="80"/>
      <c r="AD274" s="91"/>
      <c r="AE274" s="26"/>
      <c r="AF274" s="26"/>
      <c r="AG274" s="81"/>
      <c r="AH274" s="81"/>
      <c r="AI274" s="26"/>
      <c r="AJ274" s="91"/>
      <c r="AK274" s="91"/>
      <c r="AL274" s="79"/>
      <c r="AM274" s="80"/>
      <c r="AN274" s="91"/>
      <c r="AO274" s="26"/>
      <c r="AP274" s="26"/>
      <c r="AQ274" s="81"/>
      <c r="AR274" s="81"/>
      <c r="AS274" s="26"/>
      <c r="AT274" s="91"/>
      <c r="AU274" s="91"/>
      <c r="AV274" s="79"/>
      <c r="AW274" s="80"/>
      <c r="AX274" s="91"/>
      <c r="AY274" s="26"/>
      <c r="AZ274" s="26"/>
      <c r="BA274" s="81"/>
      <c r="BB274" s="81"/>
      <c r="BC274" s="26"/>
      <c r="BD274" s="91"/>
      <c r="BE274" s="91"/>
      <c r="BF274" s="79"/>
      <c r="BG274" s="80"/>
      <c r="BH274" s="91"/>
      <c r="BI274" s="26"/>
      <c r="BJ274" s="26"/>
      <c r="BK274" s="81"/>
      <c r="BL274" s="81"/>
      <c r="BM274" s="26"/>
      <c r="BN274" s="91"/>
      <c r="BO274" s="91"/>
      <c r="BP274" s="79"/>
      <c r="BQ274" s="80"/>
      <c r="BR274" s="91"/>
      <c r="BS274" s="26"/>
      <c r="BT274" s="26"/>
      <c r="BU274" s="81"/>
      <c r="BV274" s="81"/>
      <c r="BW274" s="26"/>
      <c r="BX274" s="91"/>
      <c r="BY274" s="91"/>
      <c r="BZ274" s="79"/>
      <c r="CA274" s="80"/>
      <c r="CB274" s="91"/>
      <c r="CC274" s="26"/>
      <c r="CD274" s="26"/>
      <c r="CE274" s="81"/>
      <c r="CF274" s="81"/>
      <c r="CG274" s="26"/>
      <c r="CH274" s="91"/>
      <c r="CI274" s="91"/>
      <c r="CJ274" s="79"/>
      <c r="CK274" s="80"/>
      <c r="CL274" s="91"/>
      <c r="CM274" s="26"/>
      <c r="CN274" s="26"/>
      <c r="CO274" s="81"/>
      <c r="CP274" s="81"/>
      <c r="CQ274" s="26"/>
      <c r="CR274" s="91"/>
      <c r="CS274" s="91"/>
      <c r="CT274" s="79"/>
      <c r="CU274" s="80"/>
      <c r="CV274" s="91"/>
      <c r="CW274" s="26"/>
      <c r="CX274" s="26"/>
      <c r="CY274" s="81"/>
      <c r="CZ274" s="81"/>
      <c r="DA274" s="26"/>
      <c r="DB274" s="91"/>
      <c r="DC274" s="91"/>
      <c r="DD274" s="79"/>
      <c r="DE274" s="80"/>
      <c r="DF274" s="91"/>
      <c r="DG274" s="26"/>
      <c r="DH274" s="26"/>
      <c r="DI274" s="81"/>
      <c r="DJ274" s="81"/>
      <c r="DK274" s="26"/>
      <c r="DL274" s="91"/>
      <c r="DM274" s="91"/>
      <c r="DN274" s="79"/>
      <c r="DO274" s="80"/>
      <c r="DP274" s="91"/>
      <c r="DQ274" s="26"/>
      <c r="DR274" s="26"/>
      <c r="DS274" s="81"/>
      <c r="DT274" s="81"/>
      <c r="DU274" s="26"/>
      <c r="DV274" s="91"/>
      <c r="DW274" s="91"/>
      <c r="DX274" s="79"/>
      <c r="DY274" s="80"/>
      <c r="DZ274" s="91"/>
      <c r="EA274" s="26"/>
      <c r="EB274" s="26"/>
      <c r="EC274" s="81"/>
      <c r="ED274" s="81"/>
      <c r="EE274" s="26"/>
      <c r="EF274" s="91"/>
      <c r="EG274" s="91"/>
      <c r="EH274" s="79"/>
      <c r="EI274" s="80"/>
      <c r="EJ274" s="91"/>
      <c r="EK274" s="26"/>
      <c r="EL274" s="26"/>
      <c r="EM274" s="81"/>
      <c r="EN274" s="81"/>
      <c r="EO274" s="26"/>
      <c r="EP274" s="91"/>
      <c r="EQ274" s="91"/>
      <c r="ER274" s="79"/>
      <c r="ES274" s="80"/>
      <c r="ET274" s="91"/>
      <c r="EU274" s="26"/>
      <c r="EV274" s="26"/>
      <c r="EW274" s="81"/>
      <c r="EX274" s="81"/>
      <c r="EY274" s="26"/>
      <c r="EZ274" s="91"/>
      <c r="FA274" s="91"/>
      <c r="FB274" s="79"/>
      <c r="FC274" s="80"/>
      <c r="FD274" s="91"/>
      <c r="FE274" s="26"/>
      <c r="FF274" s="26"/>
      <c r="FG274" s="81"/>
      <c r="FH274" s="81"/>
      <c r="FI274" s="26"/>
      <c r="FJ274" s="91"/>
      <c r="FK274" s="91"/>
      <c r="FL274" s="79"/>
      <c r="FM274" s="80"/>
      <c r="FN274" s="91"/>
      <c r="FO274" s="26"/>
      <c r="FP274" s="26"/>
      <c r="FQ274" s="81"/>
      <c r="FR274" s="81"/>
      <c r="FS274" s="26"/>
      <c r="FT274" s="91"/>
      <c r="FU274" s="91"/>
      <c r="FV274" s="79"/>
      <c r="FW274" s="80"/>
      <c r="FX274" s="91"/>
      <c r="FY274" s="26"/>
      <c r="FZ274" s="26"/>
      <c r="GA274" s="81"/>
      <c r="GB274" s="81"/>
      <c r="GC274" s="26"/>
      <c r="GD274" s="91"/>
      <c r="GE274" s="91"/>
      <c r="GF274" s="79"/>
      <c r="GG274" s="80"/>
      <c r="GH274" s="91"/>
      <c r="GI274" s="26"/>
      <c r="GJ274" s="26"/>
      <c r="GK274" s="81"/>
      <c r="GL274" s="81"/>
      <c r="GM274" s="26"/>
      <c r="GN274" s="91"/>
      <c r="GO274" s="91"/>
      <c r="GP274" s="79"/>
      <c r="GQ274" s="80"/>
      <c r="GR274" s="91"/>
      <c r="GS274" s="26"/>
      <c r="GT274" s="26"/>
      <c r="GU274" s="81"/>
      <c r="GV274" s="81"/>
      <c r="GW274" s="26"/>
      <c r="GX274" s="91"/>
      <c r="GY274" s="91"/>
      <c r="GZ274" s="79"/>
      <c r="HA274" s="80"/>
      <c r="HB274" s="91"/>
      <c r="HC274" s="26"/>
      <c r="HD274" s="26"/>
      <c r="HE274" s="81"/>
      <c r="HF274" s="81"/>
      <c r="HG274" s="26"/>
      <c r="HH274" s="91"/>
      <c r="HI274" s="91"/>
      <c r="HJ274" s="79"/>
      <c r="HK274" s="80"/>
      <c r="HL274" s="91"/>
      <c r="HM274" s="26"/>
      <c r="HN274" s="26"/>
      <c r="HO274" s="81"/>
      <c r="HP274" s="81"/>
      <c r="HQ274" s="26"/>
      <c r="HR274" s="91"/>
      <c r="HS274" s="91"/>
      <c r="HT274" s="79"/>
      <c r="HU274" s="80"/>
      <c r="HV274" s="91"/>
      <c r="HW274" s="26"/>
      <c r="HX274" s="26"/>
      <c r="HY274" s="81"/>
      <c r="HZ274" s="81"/>
      <c r="IA274" s="26"/>
      <c r="IB274" s="91"/>
      <c r="IC274" s="91"/>
      <c r="ID274" s="79"/>
      <c r="IE274" s="80"/>
      <c r="IF274" s="91"/>
      <c r="IG274" s="26"/>
      <c r="IH274" s="26"/>
      <c r="II274" s="81"/>
      <c r="IJ274" s="81"/>
      <c r="IK274" s="26"/>
      <c r="IL274" s="91"/>
      <c r="IM274" s="91"/>
      <c r="IN274" s="79"/>
      <c r="IO274" s="80"/>
      <c r="IP274" s="91"/>
      <c r="IQ274" s="26"/>
      <c r="IR274" s="26"/>
      <c r="IS274" s="81"/>
      <c r="IT274" s="81"/>
      <c r="IU274" s="26"/>
      <c r="IV274" s="91"/>
      <c r="IW274" s="91"/>
      <c r="IX274" s="79"/>
      <c r="IY274" s="80"/>
      <c r="IZ274" s="91"/>
      <c r="JA274" s="26"/>
      <c r="JB274" s="26"/>
      <c r="JC274" s="81"/>
      <c r="JD274" s="81"/>
      <c r="JE274" s="26"/>
      <c r="JF274" s="91"/>
      <c r="JG274" s="91"/>
      <c r="JH274" s="79"/>
      <c r="JI274" s="80"/>
      <c r="JJ274" s="91"/>
      <c r="JK274" s="26"/>
      <c r="JL274" s="26"/>
      <c r="JM274" s="81"/>
      <c r="JN274" s="81"/>
      <c r="JO274" s="26"/>
      <c r="JP274" s="91"/>
      <c r="JQ274" s="91"/>
      <c r="JR274" s="79"/>
      <c r="JS274" s="80"/>
      <c r="JT274" s="91"/>
      <c r="JU274" s="26"/>
      <c r="JV274" s="26"/>
      <c r="JW274" s="81"/>
      <c r="JX274" s="81"/>
      <c r="JY274" s="26"/>
      <c r="JZ274" s="91"/>
      <c r="KA274" s="91"/>
      <c r="KB274" s="79"/>
      <c r="KC274" s="80"/>
      <c r="KD274" s="91"/>
      <c r="KE274" s="26"/>
      <c r="KF274" s="26"/>
      <c r="KG274" s="81"/>
      <c r="KH274" s="81"/>
      <c r="KI274" s="26"/>
      <c r="KJ274" s="91"/>
      <c r="KK274" s="91"/>
      <c r="KL274" s="79"/>
      <c r="KM274" s="80"/>
      <c r="KN274" s="91"/>
      <c r="KO274" s="26"/>
      <c r="KP274" s="26"/>
      <c r="KQ274" s="81"/>
      <c r="KR274" s="81"/>
      <c r="KS274" s="26"/>
      <c r="KT274" s="91"/>
      <c r="KU274" s="91"/>
      <c r="KV274" s="79"/>
      <c r="KW274" s="80"/>
      <c r="KX274" s="91"/>
      <c r="KY274" s="26"/>
      <c r="KZ274" s="26"/>
      <c r="LA274" s="81"/>
      <c r="LB274" s="81"/>
      <c r="LC274" s="26"/>
      <c r="LD274" s="91"/>
      <c r="LE274" s="91"/>
      <c r="LF274" s="79"/>
      <c r="LG274" s="80"/>
      <c r="LH274" s="91"/>
      <c r="LI274" s="26"/>
      <c r="LJ274" s="26"/>
      <c r="LK274" s="81"/>
      <c r="LL274" s="81"/>
      <c r="LM274" s="26"/>
      <c r="LN274" s="91"/>
      <c r="LO274" s="91"/>
      <c r="LP274" s="79"/>
      <c r="LQ274" s="80"/>
      <c r="LR274" s="91"/>
      <c r="LS274" s="26"/>
      <c r="LT274" s="26"/>
      <c r="LU274" s="81"/>
      <c r="LV274" s="81"/>
      <c r="LW274" s="26"/>
      <c r="LX274" s="91"/>
      <c r="LY274" s="91"/>
      <c r="LZ274" s="79"/>
      <c r="MA274" s="80"/>
      <c r="MB274" s="91"/>
      <c r="MC274" s="26"/>
      <c r="MD274" s="26"/>
      <c r="ME274" s="81"/>
      <c r="MF274" s="81"/>
      <c r="MG274" s="26"/>
      <c r="MH274" s="91"/>
      <c r="MI274" s="91"/>
      <c r="MJ274" s="79"/>
      <c r="MK274" s="80"/>
      <c r="ML274" s="91"/>
      <c r="MM274" s="26"/>
      <c r="MN274" s="26"/>
      <c r="MO274" s="81"/>
      <c r="MP274" s="81"/>
      <c r="MQ274" s="26"/>
      <c r="MR274" s="91"/>
      <c r="MS274" s="91"/>
      <c r="MT274" s="79"/>
      <c r="MU274" s="80"/>
      <c r="MV274" s="91"/>
      <c r="MW274" s="26"/>
      <c r="MX274" s="26"/>
      <c r="MY274" s="81"/>
      <c r="MZ274" s="81"/>
      <c r="NA274" s="26"/>
      <c r="NB274" s="91"/>
      <c r="NC274" s="91"/>
      <c r="ND274" s="79"/>
      <c r="NE274" s="80"/>
      <c r="NF274" s="91"/>
      <c r="NG274" s="26"/>
      <c r="NH274" s="26"/>
      <c r="NI274" s="81"/>
      <c r="NJ274" s="81"/>
      <c r="NK274" s="26"/>
      <c r="NL274" s="91"/>
      <c r="NM274" s="91"/>
      <c r="NN274" s="79"/>
      <c r="NO274" s="80"/>
      <c r="NP274" s="91"/>
      <c r="NQ274" s="26"/>
      <c r="NR274" s="26"/>
      <c r="NS274" s="81"/>
      <c r="NT274" s="81"/>
      <c r="NU274" s="26"/>
      <c r="NV274" s="91"/>
      <c r="NW274" s="91"/>
      <c r="NX274" s="79"/>
      <c r="NY274" s="80"/>
      <c r="NZ274" s="91"/>
      <c r="OA274" s="26"/>
      <c r="OB274" s="26"/>
      <c r="OC274" s="81"/>
      <c r="OD274" s="81"/>
      <c r="OE274" s="26"/>
      <c r="OF274" s="91"/>
      <c r="OG274" s="91"/>
      <c r="OH274" s="79"/>
      <c r="OI274" s="80"/>
      <c r="OJ274" s="91"/>
      <c r="OK274" s="26"/>
      <c r="OL274" s="26"/>
      <c r="OM274" s="81"/>
      <c r="ON274" s="81"/>
      <c r="OO274" s="26"/>
      <c r="OP274" s="91"/>
      <c r="OQ274" s="91"/>
      <c r="OR274" s="79"/>
      <c r="OS274" s="80"/>
      <c r="OT274" s="91"/>
      <c r="OU274" s="26"/>
      <c r="OV274" s="26"/>
      <c r="OW274" s="81"/>
      <c r="OX274" s="81"/>
      <c r="OY274" s="26"/>
      <c r="OZ274" s="91"/>
      <c r="PA274" s="91"/>
      <c r="PB274" s="79"/>
      <c r="PC274" s="80"/>
      <c r="PD274" s="91"/>
      <c r="PE274" s="26"/>
      <c r="PF274" s="26"/>
      <c r="PG274" s="81"/>
      <c r="PH274" s="81"/>
      <c r="PI274" s="26"/>
      <c r="PJ274" s="91"/>
      <c r="PK274" s="91"/>
      <c r="PL274" s="79"/>
      <c r="PM274" s="80"/>
      <c r="PN274" s="91"/>
      <c r="PO274" s="26"/>
      <c r="PP274" s="26"/>
      <c r="PQ274" s="81"/>
      <c r="PR274" s="81"/>
      <c r="PS274" s="26"/>
      <c r="PT274" s="91"/>
      <c r="PU274" s="91"/>
      <c r="PV274" s="79"/>
      <c r="PW274" s="80"/>
      <c r="PX274" s="91"/>
      <c r="PY274" s="26"/>
      <c r="PZ274" s="26"/>
      <c r="QA274" s="81"/>
      <c r="QB274" s="81"/>
      <c r="QC274" s="26"/>
      <c r="QD274" s="91"/>
      <c r="QE274" s="91"/>
      <c r="QF274" s="79"/>
      <c r="QG274" s="80"/>
      <c r="QH274" s="91"/>
      <c r="QI274" s="26"/>
      <c r="QJ274" s="26"/>
      <c r="QK274" s="81"/>
      <c r="QL274" s="81"/>
      <c r="QM274" s="26"/>
      <c r="QN274" s="91"/>
      <c r="QO274" s="91"/>
      <c r="QP274" s="79"/>
      <c r="QQ274" s="80"/>
      <c r="QR274" s="91"/>
      <c r="QS274" s="26"/>
      <c r="QT274" s="26"/>
      <c r="QU274" s="81"/>
      <c r="QV274" s="81"/>
      <c r="QW274" s="26"/>
      <c r="QX274" s="91"/>
      <c r="QY274" s="91"/>
      <c r="QZ274" s="79"/>
      <c r="RA274" s="80"/>
      <c r="RB274" s="91"/>
      <c r="RC274" s="26"/>
      <c r="RD274" s="26"/>
      <c r="RE274" s="81"/>
      <c r="RF274" s="81"/>
      <c r="RG274" s="26"/>
      <c r="RH274" s="91"/>
      <c r="RI274" s="91"/>
      <c r="RJ274" s="79"/>
      <c r="RK274" s="80"/>
      <c r="RL274" s="91"/>
      <c r="RM274" s="26"/>
      <c r="RN274" s="26"/>
      <c r="RO274" s="81"/>
      <c r="RP274" s="81"/>
      <c r="RQ274" s="26"/>
      <c r="RR274" s="91"/>
      <c r="RS274" s="91"/>
      <c r="RT274" s="79"/>
      <c r="RU274" s="80"/>
      <c r="RV274" s="91"/>
      <c r="RW274" s="26"/>
      <c r="RX274" s="26"/>
      <c r="RY274" s="81"/>
      <c r="RZ274" s="81"/>
      <c r="SA274" s="26"/>
      <c r="SB274" s="91"/>
      <c r="SC274" s="91"/>
      <c r="SD274" s="79"/>
      <c r="SE274" s="80"/>
      <c r="SF274" s="91"/>
      <c r="SG274" s="26"/>
      <c r="SH274" s="26"/>
      <c r="SI274" s="81"/>
      <c r="SJ274" s="81"/>
      <c r="SK274" s="26"/>
      <c r="SL274" s="91"/>
      <c r="SM274" s="91"/>
      <c r="SN274" s="79"/>
      <c r="SO274" s="80"/>
      <c r="SP274" s="91"/>
      <c r="SQ274" s="26"/>
      <c r="SR274" s="26"/>
      <c r="SS274" s="81"/>
      <c r="ST274" s="81"/>
      <c r="SU274" s="26"/>
      <c r="SV274" s="91"/>
      <c r="SW274" s="91"/>
      <c r="SX274" s="79"/>
      <c r="SY274" s="80"/>
      <c r="SZ274" s="91"/>
      <c r="TA274" s="26"/>
      <c r="TB274" s="26"/>
      <c r="TC274" s="81"/>
      <c r="TD274" s="81"/>
      <c r="TE274" s="26"/>
      <c r="TF274" s="91"/>
      <c r="TG274" s="91"/>
      <c r="TH274" s="79"/>
      <c r="TI274" s="80"/>
      <c r="TJ274" s="91"/>
      <c r="TK274" s="26"/>
      <c r="TL274" s="26"/>
      <c r="TM274" s="81"/>
      <c r="TN274" s="81"/>
      <c r="TO274" s="26"/>
      <c r="TP274" s="91"/>
      <c r="TQ274" s="91"/>
      <c r="TR274" s="79"/>
      <c r="TS274" s="80"/>
      <c r="TT274" s="91"/>
      <c r="TU274" s="26"/>
      <c r="TV274" s="26"/>
      <c r="TW274" s="81"/>
      <c r="TX274" s="81"/>
      <c r="TY274" s="26"/>
      <c r="TZ274" s="91"/>
      <c r="UA274" s="91"/>
      <c r="UB274" s="79"/>
      <c r="UC274" s="80"/>
      <c r="UD274" s="91"/>
      <c r="UE274" s="26"/>
      <c r="UF274" s="26"/>
      <c r="UG274" s="81"/>
      <c r="UH274" s="81"/>
      <c r="UI274" s="26"/>
      <c r="UJ274" s="91"/>
      <c r="UK274" s="91"/>
      <c r="UL274" s="79"/>
      <c r="UM274" s="80"/>
      <c r="UN274" s="91"/>
      <c r="UO274" s="26"/>
      <c r="UP274" s="26"/>
      <c r="UQ274" s="81"/>
      <c r="UR274" s="81"/>
      <c r="US274" s="26"/>
      <c r="UT274" s="91"/>
      <c r="UU274" s="91"/>
      <c r="UV274" s="79"/>
      <c r="UW274" s="80"/>
      <c r="UX274" s="91"/>
      <c r="UY274" s="26"/>
      <c r="UZ274" s="26"/>
      <c r="VA274" s="81"/>
      <c r="VB274" s="81"/>
      <c r="VC274" s="26"/>
      <c r="VD274" s="91"/>
      <c r="VE274" s="91"/>
      <c r="VF274" s="79"/>
      <c r="VG274" s="80"/>
      <c r="VH274" s="91"/>
      <c r="VI274" s="26"/>
      <c r="VJ274" s="26"/>
      <c r="VK274" s="81"/>
      <c r="VL274" s="81"/>
      <c r="VM274" s="26"/>
      <c r="VN274" s="91"/>
      <c r="VO274" s="91"/>
      <c r="VP274" s="79"/>
      <c r="VQ274" s="80"/>
      <c r="VR274" s="91"/>
      <c r="VS274" s="26"/>
      <c r="VT274" s="26"/>
      <c r="VU274" s="81"/>
      <c r="VV274" s="81"/>
      <c r="VW274" s="26"/>
      <c r="VX274" s="91"/>
      <c r="VY274" s="91"/>
      <c r="VZ274" s="79"/>
      <c r="WA274" s="80"/>
      <c r="WB274" s="91"/>
      <c r="WC274" s="26"/>
      <c r="WD274" s="26"/>
      <c r="WE274" s="81"/>
      <c r="WF274" s="81"/>
      <c r="WG274" s="26"/>
      <c r="WH274" s="91"/>
      <c r="WI274" s="91"/>
      <c r="WJ274" s="79"/>
      <c r="WK274" s="80"/>
      <c r="WL274" s="91"/>
      <c r="WM274" s="26"/>
      <c r="WN274" s="26"/>
      <c r="WO274" s="81"/>
      <c r="WP274" s="81"/>
      <c r="WQ274" s="26"/>
      <c r="WR274" s="91"/>
      <c r="WS274" s="91"/>
      <c r="WT274" s="79"/>
      <c r="WU274" s="80"/>
      <c r="WV274" s="91"/>
      <c r="WW274" s="26"/>
      <c r="WX274" s="26"/>
      <c r="WY274" s="81"/>
      <c r="WZ274" s="81"/>
      <c r="XA274" s="26"/>
      <c r="XB274" s="91"/>
      <c r="XC274" s="91"/>
      <c r="XD274" s="79"/>
      <c r="XE274" s="80"/>
      <c r="XF274" s="91"/>
      <c r="XG274" s="26"/>
      <c r="XH274" s="26"/>
      <c r="XI274" s="81"/>
      <c r="XJ274" s="81"/>
      <c r="XK274" s="26"/>
      <c r="XL274" s="91"/>
      <c r="XM274" s="91"/>
      <c r="XN274" s="79"/>
      <c r="XO274" s="80"/>
      <c r="XP274" s="91"/>
      <c r="XQ274" s="26"/>
      <c r="XR274" s="26"/>
      <c r="XS274" s="81"/>
      <c r="XT274" s="81"/>
      <c r="XU274" s="26"/>
      <c r="XV274" s="91"/>
      <c r="XW274" s="91"/>
      <c r="XX274" s="79"/>
      <c r="XY274" s="80"/>
      <c r="XZ274" s="91"/>
      <c r="YA274" s="26"/>
      <c r="YB274" s="26"/>
      <c r="YC274" s="81"/>
      <c r="YD274" s="81"/>
      <c r="YE274" s="26"/>
      <c r="YF274" s="91"/>
      <c r="YG274" s="91"/>
      <c r="YH274" s="79"/>
      <c r="YI274" s="80"/>
      <c r="YJ274" s="91"/>
      <c r="YK274" s="26"/>
      <c r="YL274" s="26"/>
      <c r="YM274" s="81"/>
      <c r="YN274" s="81"/>
      <c r="YO274" s="26"/>
      <c r="YP274" s="91"/>
      <c r="YQ274" s="91"/>
      <c r="YR274" s="79"/>
      <c r="YS274" s="80"/>
      <c r="YT274" s="91"/>
      <c r="YU274" s="26"/>
      <c r="YV274" s="26"/>
      <c r="YW274" s="81"/>
      <c r="YX274" s="81"/>
      <c r="YY274" s="26"/>
      <c r="YZ274" s="91"/>
      <c r="ZA274" s="91"/>
      <c r="ZB274" s="79"/>
      <c r="ZC274" s="80"/>
      <c r="ZD274" s="91"/>
      <c r="ZE274" s="26"/>
      <c r="ZF274" s="26"/>
      <c r="ZG274" s="81"/>
      <c r="ZH274" s="81"/>
      <c r="ZI274" s="26"/>
      <c r="ZJ274" s="91"/>
      <c r="ZK274" s="91"/>
      <c r="ZL274" s="79"/>
      <c r="ZM274" s="80"/>
      <c r="ZN274" s="91"/>
      <c r="ZO274" s="26"/>
      <c r="ZP274" s="26"/>
      <c r="ZQ274" s="81"/>
      <c r="ZR274" s="81"/>
      <c r="ZS274" s="26"/>
      <c r="ZT274" s="91"/>
      <c r="ZU274" s="91"/>
      <c r="ZV274" s="79"/>
      <c r="ZW274" s="80"/>
      <c r="ZX274" s="91"/>
      <c r="ZY274" s="26"/>
      <c r="ZZ274" s="26"/>
      <c r="AAA274" s="81"/>
      <c r="AAB274" s="81"/>
      <c r="AAC274" s="26"/>
      <c r="AAD274" s="91"/>
      <c r="AAE274" s="91"/>
      <c r="AAF274" s="79"/>
      <c r="AAG274" s="80"/>
      <c r="AAH274" s="91"/>
      <c r="AAI274" s="26"/>
      <c r="AAJ274" s="26"/>
      <c r="AAK274" s="81"/>
      <c r="AAL274" s="81"/>
      <c r="AAM274" s="26"/>
      <c r="AAN274" s="91"/>
      <c r="AAO274" s="91"/>
      <c r="AAP274" s="79"/>
      <c r="AAQ274" s="80"/>
      <c r="AAR274" s="91"/>
      <c r="AAS274" s="26"/>
      <c r="AAT274" s="26"/>
      <c r="AAU274" s="81"/>
      <c r="AAV274" s="81"/>
      <c r="AAW274" s="26"/>
      <c r="AAX274" s="91"/>
      <c r="AAY274" s="91"/>
      <c r="AAZ274" s="79"/>
      <c r="ABA274" s="80"/>
      <c r="ABB274" s="91"/>
      <c r="ABC274" s="26"/>
      <c r="ABD274" s="26"/>
      <c r="ABE274" s="81"/>
      <c r="ABF274" s="81"/>
      <c r="ABG274" s="26"/>
      <c r="ABH274" s="91"/>
      <c r="ABI274" s="91"/>
      <c r="ABJ274" s="79"/>
      <c r="ABK274" s="80"/>
      <c r="ABL274" s="91"/>
      <c r="ABM274" s="26"/>
      <c r="ABN274" s="26"/>
      <c r="ABO274" s="81"/>
      <c r="ABP274" s="81"/>
      <c r="ABQ274" s="26"/>
      <c r="ABR274" s="91"/>
      <c r="ABS274" s="91"/>
      <c r="ABT274" s="79"/>
      <c r="ABU274" s="80"/>
      <c r="ABV274" s="91"/>
      <c r="ABW274" s="26"/>
      <c r="ABX274" s="26"/>
      <c r="ABY274" s="81"/>
      <c r="ABZ274" s="81"/>
      <c r="ACA274" s="26"/>
      <c r="ACB274" s="91"/>
      <c r="ACC274" s="91"/>
      <c r="ACD274" s="79"/>
      <c r="ACE274" s="80"/>
      <c r="ACF274" s="91"/>
      <c r="ACG274" s="26"/>
      <c r="ACH274" s="26"/>
      <c r="ACI274" s="81"/>
      <c r="ACJ274" s="81"/>
      <c r="ACK274" s="26"/>
      <c r="ACL274" s="91"/>
      <c r="ACM274" s="91"/>
      <c r="ACN274" s="79"/>
      <c r="ACO274" s="80"/>
      <c r="ACP274" s="91"/>
      <c r="ACQ274" s="26"/>
      <c r="ACR274" s="26"/>
      <c r="ACS274" s="81"/>
      <c r="ACT274" s="81"/>
      <c r="ACU274" s="26"/>
      <c r="ACV274" s="91"/>
      <c r="ACW274" s="91"/>
      <c r="ACX274" s="79"/>
      <c r="ACY274" s="80"/>
      <c r="ACZ274" s="91"/>
      <c r="ADA274" s="26"/>
      <c r="ADB274" s="26"/>
      <c r="ADC274" s="81"/>
      <c r="ADD274" s="81"/>
      <c r="ADE274" s="26"/>
      <c r="ADF274" s="91"/>
      <c r="ADG274" s="91"/>
      <c r="ADH274" s="79"/>
      <c r="ADI274" s="80"/>
      <c r="ADJ274" s="91"/>
      <c r="ADK274" s="26"/>
      <c r="ADL274" s="26"/>
      <c r="ADM274" s="81"/>
      <c r="ADN274" s="81"/>
      <c r="ADO274" s="26"/>
      <c r="ADP274" s="91"/>
      <c r="ADQ274" s="91"/>
      <c r="ADR274" s="79"/>
      <c r="ADS274" s="80"/>
      <c r="ADT274" s="91"/>
      <c r="ADU274" s="26"/>
      <c r="ADV274" s="26"/>
      <c r="ADW274" s="81"/>
      <c r="ADX274" s="81"/>
      <c r="ADY274" s="26"/>
      <c r="ADZ274" s="91"/>
      <c r="AEA274" s="91"/>
      <c r="AEB274" s="79"/>
      <c r="AEC274" s="80"/>
      <c r="AED274" s="91"/>
      <c r="AEE274" s="26"/>
      <c r="AEF274" s="26"/>
      <c r="AEG274" s="81"/>
      <c r="AEH274" s="81"/>
      <c r="AEI274" s="26"/>
      <c r="AEJ274" s="91"/>
      <c r="AEK274" s="91"/>
      <c r="AEL274" s="79"/>
      <c r="AEM274" s="80"/>
      <c r="AEN274" s="91"/>
      <c r="AEO274" s="26"/>
      <c r="AEP274" s="26"/>
      <c r="AEQ274" s="81"/>
      <c r="AER274" s="81"/>
      <c r="AES274" s="26"/>
      <c r="AET274" s="91"/>
      <c r="AEU274" s="91"/>
      <c r="AEV274" s="79"/>
      <c r="AEW274" s="80"/>
      <c r="AEX274" s="91"/>
      <c r="AEY274" s="26"/>
      <c r="AEZ274" s="26"/>
      <c r="AFA274" s="81"/>
      <c r="AFB274" s="81"/>
      <c r="AFC274" s="26"/>
      <c r="AFD274" s="91"/>
      <c r="AFE274" s="91"/>
      <c r="AFF274" s="79"/>
      <c r="AFG274" s="80"/>
      <c r="AFH274" s="91"/>
      <c r="AFI274" s="26"/>
      <c r="AFJ274" s="26"/>
      <c r="AFK274" s="81"/>
      <c r="AFL274" s="81"/>
      <c r="AFM274" s="26"/>
      <c r="AFN274" s="91"/>
      <c r="AFO274" s="91"/>
      <c r="AFP274" s="79"/>
      <c r="AFQ274" s="80"/>
      <c r="AFR274" s="91"/>
      <c r="AFS274" s="26"/>
      <c r="AFT274" s="26"/>
      <c r="AFU274" s="81"/>
      <c r="AFV274" s="81"/>
      <c r="AFW274" s="26"/>
      <c r="AFX274" s="91"/>
      <c r="AFY274" s="91"/>
      <c r="AFZ274" s="79"/>
      <c r="AGA274" s="80"/>
      <c r="AGB274" s="91"/>
      <c r="AGC274" s="26"/>
      <c r="AGD274" s="26"/>
      <c r="AGE274" s="81"/>
      <c r="AGF274" s="81"/>
      <c r="AGG274" s="26"/>
      <c r="AGH274" s="91"/>
      <c r="AGI274" s="91"/>
      <c r="AGJ274" s="79"/>
      <c r="AGK274" s="80"/>
      <c r="AGL274" s="91"/>
      <c r="AGM274" s="26"/>
      <c r="AGN274" s="26"/>
      <c r="AGO274" s="81"/>
      <c r="AGP274" s="81"/>
      <c r="AGQ274" s="26"/>
      <c r="AGR274" s="91"/>
      <c r="AGS274" s="91"/>
      <c r="AGT274" s="79"/>
      <c r="AGU274" s="80"/>
      <c r="AGV274" s="91"/>
      <c r="AGW274" s="26"/>
      <c r="AGX274" s="26"/>
      <c r="AGY274" s="81"/>
      <c r="AGZ274" s="81"/>
      <c r="AHA274" s="26"/>
      <c r="AHB274" s="91"/>
      <c r="AHC274" s="91"/>
      <c r="AHD274" s="79"/>
      <c r="AHE274" s="80"/>
      <c r="AHF274" s="91"/>
      <c r="AHG274" s="26"/>
      <c r="AHH274" s="26"/>
      <c r="AHI274" s="81"/>
      <c r="AHJ274" s="81"/>
      <c r="AHK274" s="26"/>
      <c r="AHL274" s="91"/>
      <c r="AHM274" s="91"/>
      <c r="AHN274" s="79"/>
      <c r="AHO274" s="80"/>
      <c r="AHP274" s="91"/>
      <c r="AHQ274" s="26"/>
      <c r="AHR274" s="26"/>
      <c r="AHS274" s="81"/>
      <c r="AHT274" s="81"/>
      <c r="AHU274" s="26"/>
      <c r="AHV274" s="91"/>
      <c r="AHW274" s="91"/>
      <c r="AHX274" s="79"/>
      <c r="AHY274" s="80"/>
      <c r="AHZ274" s="91"/>
      <c r="AIA274" s="26"/>
      <c r="AIB274" s="26"/>
      <c r="AIC274" s="81"/>
      <c r="AID274" s="81"/>
      <c r="AIE274" s="26"/>
      <c r="AIF274" s="91"/>
      <c r="AIG274" s="91"/>
      <c r="AIH274" s="79"/>
      <c r="AII274" s="80"/>
      <c r="AIJ274" s="91"/>
      <c r="AIK274" s="26"/>
      <c r="AIL274" s="26"/>
      <c r="AIM274" s="81"/>
      <c r="AIN274" s="81"/>
      <c r="AIO274" s="26"/>
      <c r="AIP274" s="91"/>
      <c r="AIQ274" s="91"/>
      <c r="AIR274" s="79"/>
      <c r="AIS274" s="80"/>
      <c r="AIT274" s="91"/>
      <c r="AIU274" s="26"/>
      <c r="AIV274" s="26"/>
      <c r="AIW274" s="81"/>
      <c r="AIX274" s="81"/>
      <c r="AIY274" s="26"/>
      <c r="AIZ274" s="91"/>
      <c r="AJA274" s="91"/>
      <c r="AJB274" s="79"/>
      <c r="AJC274" s="80"/>
      <c r="AJD274" s="91"/>
      <c r="AJE274" s="26"/>
      <c r="AJF274" s="26"/>
      <c r="AJG274" s="81"/>
      <c r="AJH274" s="81"/>
      <c r="AJI274" s="26"/>
      <c r="AJJ274" s="91"/>
      <c r="AJK274" s="91"/>
      <c r="AJL274" s="79"/>
      <c r="AJM274" s="80"/>
      <c r="AJN274" s="91"/>
      <c r="AJO274" s="26"/>
      <c r="AJP274" s="26"/>
      <c r="AJQ274" s="81"/>
      <c r="AJR274" s="81"/>
      <c r="AJS274" s="26"/>
      <c r="AJT274" s="91"/>
      <c r="AJU274" s="91"/>
      <c r="AJV274" s="79"/>
      <c r="AJW274" s="80"/>
      <c r="AJX274" s="91"/>
      <c r="AJY274" s="26"/>
      <c r="AJZ274" s="26"/>
      <c r="AKA274" s="81"/>
      <c r="AKB274" s="81"/>
      <c r="AKC274" s="26"/>
      <c r="AKD274" s="91"/>
      <c r="AKE274" s="91"/>
      <c r="AKF274" s="79"/>
      <c r="AKG274" s="80"/>
      <c r="AKH274" s="91"/>
      <c r="AKI274" s="26"/>
      <c r="AKJ274" s="26"/>
      <c r="AKK274" s="81"/>
      <c r="AKL274" s="81"/>
      <c r="AKM274" s="26"/>
      <c r="AKN274" s="91"/>
      <c r="AKO274" s="91"/>
      <c r="AKP274" s="79"/>
      <c r="AKQ274" s="80"/>
      <c r="AKR274" s="91"/>
      <c r="AKS274" s="26"/>
      <c r="AKT274" s="26"/>
      <c r="AKU274" s="81"/>
      <c r="AKV274" s="81"/>
      <c r="AKW274" s="26"/>
      <c r="AKX274" s="91"/>
      <c r="AKY274" s="91"/>
      <c r="AKZ274" s="79"/>
      <c r="ALA274" s="80"/>
      <c r="ALB274" s="91"/>
      <c r="ALC274" s="26"/>
      <c r="ALD274" s="26"/>
      <c r="ALE274" s="81"/>
      <c r="ALF274" s="81"/>
      <c r="ALG274" s="26"/>
      <c r="ALH274" s="91"/>
      <c r="ALI274" s="91"/>
      <c r="ALJ274" s="79"/>
      <c r="ALK274" s="80"/>
      <c r="ALL274" s="91"/>
      <c r="ALM274" s="26"/>
      <c r="ALN274" s="26"/>
      <c r="ALO274" s="81"/>
      <c r="ALP274" s="81"/>
      <c r="ALQ274" s="26"/>
      <c r="ALR274" s="91"/>
      <c r="ALS274" s="91"/>
      <c r="ALT274" s="79"/>
      <c r="ALU274" s="80"/>
      <c r="ALV274" s="91"/>
      <c r="ALW274" s="26"/>
      <c r="ALX274" s="26"/>
      <c r="ALY274" s="81"/>
      <c r="ALZ274" s="81"/>
      <c r="AMA274" s="26"/>
      <c r="AMB274" s="91"/>
      <c r="AMC274" s="91"/>
      <c r="AMD274" s="79"/>
      <c r="AME274" s="80"/>
      <c r="AMF274" s="91"/>
      <c r="AMG274" s="26"/>
      <c r="AMH274" s="26"/>
      <c r="AMI274" s="81"/>
      <c r="AMJ274" s="81"/>
      <c r="AMK274" s="26"/>
      <c r="AML274" s="91"/>
      <c r="AMM274" s="91"/>
      <c r="AMN274" s="79"/>
      <c r="AMO274" s="80"/>
      <c r="AMP274" s="91"/>
      <c r="AMQ274" s="26"/>
      <c r="AMR274" s="26"/>
      <c r="AMS274" s="81"/>
      <c r="AMT274" s="81"/>
      <c r="AMU274" s="26"/>
      <c r="AMV274" s="91"/>
      <c r="AMW274" s="91"/>
      <c r="AMX274" s="79"/>
      <c r="AMY274" s="80"/>
      <c r="AMZ274" s="91"/>
      <c r="ANA274" s="26"/>
      <c r="ANB274" s="26"/>
      <c r="ANC274" s="81"/>
      <c r="AND274" s="81"/>
      <c r="ANE274" s="26"/>
      <c r="ANF274" s="91"/>
      <c r="ANG274" s="91"/>
      <c r="ANH274" s="79"/>
      <c r="ANI274" s="80"/>
      <c r="ANJ274" s="91"/>
      <c r="ANK274" s="26"/>
      <c r="ANL274" s="26"/>
      <c r="ANM274" s="81"/>
      <c r="ANN274" s="81"/>
      <c r="ANO274" s="26"/>
      <c r="ANP274" s="91"/>
      <c r="ANQ274" s="91"/>
      <c r="ANR274" s="79"/>
      <c r="ANS274" s="80"/>
      <c r="ANT274" s="91"/>
      <c r="ANU274" s="26"/>
      <c r="ANV274" s="26"/>
      <c r="ANW274" s="81"/>
      <c r="ANX274" s="81"/>
      <c r="ANY274" s="26"/>
      <c r="ANZ274" s="91"/>
      <c r="AOA274" s="91"/>
      <c r="AOB274" s="79"/>
      <c r="AOC274" s="80"/>
      <c r="AOD274" s="91"/>
      <c r="AOE274" s="26"/>
      <c r="AOF274" s="26"/>
      <c r="AOG274" s="81"/>
      <c r="AOH274" s="81"/>
      <c r="AOI274" s="26"/>
      <c r="AOJ274" s="91"/>
      <c r="AOK274" s="91"/>
      <c r="AOL274" s="79"/>
      <c r="AOM274" s="80"/>
      <c r="AON274" s="91"/>
      <c r="AOO274" s="26"/>
      <c r="AOP274" s="26"/>
      <c r="AOQ274" s="81"/>
      <c r="AOR274" s="81"/>
      <c r="AOS274" s="26"/>
      <c r="AOT274" s="91"/>
      <c r="AOU274" s="91"/>
      <c r="AOV274" s="79"/>
      <c r="AOW274" s="80"/>
      <c r="AOX274" s="91"/>
      <c r="AOY274" s="26"/>
      <c r="AOZ274" s="26"/>
      <c r="APA274" s="81"/>
      <c r="APB274" s="81"/>
      <c r="APC274" s="26"/>
      <c r="APD274" s="91"/>
      <c r="APE274" s="91"/>
      <c r="APF274" s="79"/>
      <c r="APG274" s="80"/>
      <c r="APH274" s="91"/>
      <c r="API274" s="26"/>
      <c r="APJ274" s="26"/>
      <c r="APK274" s="81"/>
      <c r="APL274" s="81"/>
      <c r="APM274" s="26"/>
      <c r="APN274" s="91"/>
      <c r="APO274" s="91"/>
      <c r="APP274" s="79"/>
      <c r="APQ274" s="80"/>
      <c r="APR274" s="91"/>
      <c r="APS274" s="26"/>
      <c r="APT274" s="26"/>
      <c r="APU274" s="81"/>
      <c r="APV274" s="81"/>
      <c r="APW274" s="26"/>
      <c r="APX274" s="91"/>
      <c r="APY274" s="91"/>
      <c r="APZ274" s="79"/>
      <c r="AQA274" s="80"/>
      <c r="AQB274" s="91"/>
      <c r="AQC274" s="26"/>
      <c r="AQD274" s="26"/>
      <c r="AQE274" s="81"/>
      <c r="AQF274" s="81"/>
      <c r="AQG274" s="26"/>
      <c r="AQH274" s="91"/>
      <c r="AQI274" s="91"/>
      <c r="AQJ274" s="79"/>
      <c r="AQK274" s="80"/>
      <c r="AQL274" s="91"/>
      <c r="AQM274" s="26"/>
      <c r="AQN274" s="26"/>
      <c r="AQO274" s="81"/>
      <c r="AQP274" s="81"/>
      <c r="AQQ274" s="26"/>
      <c r="AQR274" s="91"/>
      <c r="AQS274" s="91"/>
      <c r="AQT274" s="79"/>
      <c r="AQU274" s="80"/>
      <c r="AQV274" s="91"/>
      <c r="AQW274" s="26"/>
      <c r="AQX274" s="26"/>
      <c r="AQY274" s="81"/>
      <c r="AQZ274" s="81"/>
      <c r="ARA274" s="26"/>
      <c r="ARB274" s="91"/>
      <c r="ARC274" s="91"/>
      <c r="ARD274" s="79"/>
      <c r="ARE274" s="80"/>
      <c r="ARF274" s="91"/>
      <c r="ARG274" s="26"/>
      <c r="ARH274" s="26"/>
      <c r="ARI274" s="81"/>
      <c r="ARJ274" s="81"/>
      <c r="ARK274" s="26"/>
      <c r="ARL274" s="91"/>
      <c r="ARM274" s="91"/>
      <c r="ARN274" s="79"/>
      <c r="ARO274" s="80"/>
      <c r="ARP274" s="91"/>
      <c r="ARQ274" s="26"/>
      <c r="ARR274" s="26"/>
      <c r="ARS274" s="81"/>
      <c r="ART274" s="81"/>
      <c r="ARU274" s="26"/>
      <c r="ARV274" s="91"/>
      <c r="ARW274" s="91"/>
      <c r="ARX274" s="79"/>
      <c r="ARY274" s="80"/>
      <c r="ARZ274" s="91"/>
      <c r="ASA274" s="26"/>
      <c r="ASB274" s="26"/>
      <c r="ASC274" s="81"/>
      <c r="ASD274" s="81"/>
      <c r="ASE274" s="26"/>
      <c r="ASF274" s="91"/>
      <c r="ASG274" s="91"/>
      <c r="ASH274" s="79"/>
      <c r="ASI274" s="80"/>
      <c r="ASJ274" s="91"/>
      <c r="ASK274" s="26"/>
      <c r="ASL274" s="26"/>
      <c r="ASM274" s="81"/>
      <c r="ASN274" s="81"/>
      <c r="ASO274" s="26"/>
      <c r="ASP274" s="91"/>
      <c r="ASQ274" s="91"/>
      <c r="ASR274" s="79"/>
      <c r="ASS274" s="80"/>
      <c r="AST274" s="91"/>
      <c r="ASU274" s="26"/>
      <c r="ASV274" s="26"/>
      <c r="ASW274" s="81"/>
      <c r="ASX274" s="81"/>
      <c r="ASY274" s="26"/>
      <c r="ASZ274" s="91"/>
      <c r="ATA274" s="91"/>
      <c r="ATB274" s="79"/>
      <c r="ATC274" s="80"/>
      <c r="ATD274" s="91"/>
      <c r="ATE274" s="26"/>
      <c r="ATF274" s="26"/>
      <c r="ATG274" s="81"/>
      <c r="ATH274" s="81"/>
      <c r="ATI274" s="26"/>
      <c r="ATJ274" s="91"/>
      <c r="ATK274" s="91"/>
      <c r="ATL274" s="79"/>
      <c r="ATM274" s="80"/>
      <c r="ATN274" s="91"/>
      <c r="ATO274" s="26"/>
      <c r="ATP274" s="26"/>
      <c r="ATQ274" s="81"/>
      <c r="ATR274" s="81"/>
      <c r="ATS274" s="26"/>
      <c r="ATT274" s="91"/>
      <c r="ATU274" s="91"/>
      <c r="ATV274" s="79"/>
      <c r="ATW274" s="80"/>
      <c r="ATX274" s="91"/>
      <c r="ATY274" s="26"/>
      <c r="ATZ274" s="26"/>
      <c r="AUA274" s="81"/>
      <c r="AUB274" s="81"/>
      <c r="AUC274" s="26"/>
      <c r="AUD274" s="91"/>
      <c r="AUE274" s="91"/>
      <c r="AUF274" s="79"/>
      <c r="AUG274" s="80"/>
      <c r="AUH274" s="91"/>
      <c r="AUI274" s="26"/>
      <c r="AUJ274" s="26"/>
      <c r="AUK274" s="81"/>
      <c r="AUL274" s="81"/>
      <c r="AUM274" s="26"/>
      <c r="AUN274" s="91"/>
      <c r="AUO274" s="91"/>
      <c r="AUP274" s="79"/>
      <c r="AUQ274" s="80"/>
      <c r="AUR274" s="91"/>
      <c r="AUS274" s="26"/>
      <c r="AUT274" s="26"/>
      <c r="AUU274" s="81"/>
      <c r="AUV274" s="81"/>
      <c r="AUW274" s="26"/>
      <c r="AUX274" s="91"/>
      <c r="AUY274" s="91"/>
      <c r="AUZ274" s="79"/>
      <c r="AVA274" s="80"/>
      <c r="AVB274" s="91"/>
      <c r="AVC274" s="26"/>
      <c r="AVD274" s="26"/>
      <c r="AVE274" s="81"/>
      <c r="AVF274" s="81"/>
      <c r="AVG274" s="26"/>
      <c r="AVH274" s="91"/>
      <c r="AVI274" s="91"/>
      <c r="AVJ274" s="79"/>
      <c r="AVK274" s="80"/>
      <c r="AVL274" s="91"/>
      <c r="AVM274" s="26"/>
      <c r="AVN274" s="26"/>
      <c r="AVO274" s="81"/>
      <c r="AVP274" s="81"/>
      <c r="AVQ274" s="26"/>
      <c r="AVR274" s="91"/>
      <c r="AVS274" s="91"/>
      <c r="AVT274" s="79"/>
      <c r="AVU274" s="80"/>
      <c r="AVV274" s="91"/>
      <c r="AVW274" s="26"/>
      <c r="AVX274" s="26"/>
      <c r="AVY274" s="81"/>
      <c r="AVZ274" s="81"/>
      <c r="AWA274" s="26"/>
      <c r="AWB274" s="91"/>
      <c r="AWC274" s="91"/>
      <c r="AWD274" s="79"/>
      <c r="AWE274" s="80"/>
      <c r="AWF274" s="91"/>
      <c r="AWG274" s="26"/>
      <c r="AWH274" s="26"/>
      <c r="AWI274" s="81"/>
      <c r="AWJ274" s="81"/>
      <c r="AWK274" s="26"/>
      <c r="AWL274" s="91"/>
      <c r="AWM274" s="91"/>
      <c r="AWN274" s="79"/>
      <c r="AWO274" s="80"/>
      <c r="AWP274" s="91"/>
      <c r="AWQ274" s="26"/>
      <c r="AWR274" s="26"/>
      <c r="AWS274" s="81"/>
      <c r="AWT274" s="81"/>
      <c r="AWU274" s="26"/>
      <c r="AWV274" s="91"/>
      <c r="AWW274" s="91"/>
      <c r="AWX274" s="79"/>
      <c r="AWY274" s="80"/>
      <c r="AWZ274" s="91"/>
      <c r="AXA274" s="26"/>
      <c r="AXB274" s="26"/>
      <c r="AXC274" s="81"/>
      <c r="AXD274" s="81"/>
      <c r="AXE274" s="26"/>
      <c r="AXF274" s="91"/>
      <c r="AXG274" s="91"/>
      <c r="AXH274" s="79"/>
      <c r="AXI274" s="80"/>
      <c r="AXJ274" s="91"/>
      <c r="AXK274" s="26"/>
      <c r="AXL274" s="26"/>
      <c r="AXM274" s="81"/>
      <c r="AXN274" s="81"/>
      <c r="AXO274" s="26"/>
      <c r="AXP274" s="91"/>
      <c r="AXQ274" s="91"/>
      <c r="AXR274" s="79"/>
      <c r="AXS274" s="80"/>
      <c r="AXT274" s="91"/>
      <c r="AXU274" s="26"/>
      <c r="AXV274" s="26"/>
      <c r="AXW274" s="81"/>
      <c r="AXX274" s="81"/>
      <c r="AXY274" s="26"/>
      <c r="AXZ274" s="91"/>
      <c r="AYA274" s="91"/>
      <c r="AYB274" s="79"/>
      <c r="AYC274" s="80"/>
      <c r="AYD274" s="91"/>
      <c r="AYE274" s="26"/>
      <c r="AYF274" s="26"/>
      <c r="AYG274" s="81"/>
      <c r="AYH274" s="81"/>
      <c r="AYI274" s="26"/>
      <c r="AYJ274" s="91"/>
      <c r="AYK274" s="91"/>
      <c r="AYL274" s="79"/>
      <c r="AYM274" s="80"/>
      <c r="AYN274" s="91"/>
      <c r="AYO274" s="26"/>
      <c r="AYP274" s="26"/>
      <c r="AYQ274" s="81"/>
      <c r="AYR274" s="81"/>
      <c r="AYS274" s="26"/>
      <c r="AYT274" s="91"/>
      <c r="AYU274" s="91"/>
      <c r="AYV274" s="79"/>
      <c r="AYW274" s="80"/>
      <c r="AYX274" s="91"/>
      <c r="AYY274" s="26"/>
      <c r="AYZ274" s="26"/>
      <c r="AZA274" s="81"/>
      <c r="AZB274" s="81"/>
      <c r="AZC274" s="26"/>
      <c r="AZD274" s="91"/>
      <c r="AZE274" s="91"/>
      <c r="AZF274" s="79"/>
      <c r="AZG274" s="80"/>
      <c r="AZH274" s="91"/>
      <c r="AZI274" s="26"/>
      <c r="AZJ274" s="26"/>
      <c r="AZK274" s="81"/>
      <c r="AZL274" s="81"/>
      <c r="AZM274" s="26"/>
      <c r="AZN274" s="91"/>
      <c r="AZO274" s="91"/>
      <c r="AZP274" s="79"/>
      <c r="AZQ274" s="80"/>
      <c r="AZR274" s="91"/>
      <c r="AZS274" s="26"/>
      <c r="AZT274" s="26"/>
      <c r="AZU274" s="81"/>
      <c r="AZV274" s="81"/>
      <c r="AZW274" s="26"/>
      <c r="AZX274" s="91"/>
      <c r="AZY274" s="91"/>
      <c r="AZZ274" s="79"/>
      <c r="BAA274" s="80"/>
      <c r="BAB274" s="91"/>
      <c r="BAC274" s="26"/>
      <c r="BAD274" s="26"/>
      <c r="BAE274" s="81"/>
      <c r="BAF274" s="81"/>
      <c r="BAG274" s="26"/>
      <c r="BAH274" s="91"/>
      <c r="BAI274" s="91"/>
      <c r="BAJ274" s="79"/>
      <c r="BAK274" s="80"/>
      <c r="BAL274" s="91"/>
      <c r="BAM274" s="26"/>
      <c r="BAN274" s="26"/>
      <c r="BAO274" s="81"/>
      <c r="BAP274" s="81"/>
      <c r="BAQ274" s="26"/>
      <c r="BAR274" s="91"/>
      <c r="BAS274" s="91"/>
      <c r="BAT274" s="79"/>
      <c r="BAU274" s="80"/>
      <c r="BAV274" s="91"/>
      <c r="BAW274" s="26"/>
      <c r="BAX274" s="26"/>
      <c r="BAY274" s="81"/>
      <c r="BAZ274" s="81"/>
      <c r="BBA274" s="26"/>
      <c r="BBB274" s="91"/>
      <c r="BBC274" s="91"/>
      <c r="BBD274" s="79"/>
      <c r="BBE274" s="80"/>
      <c r="BBF274" s="91"/>
      <c r="BBG274" s="26"/>
      <c r="BBH274" s="26"/>
      <c r="BBI274" s="81"/>
      <c r="BBJ274" s="81"/>
      <c r="BBK274" s="26"/>
      <c r="BBL274" s="91"/>
      <c r="BBM274" s="91"/>
      <c r="BBN274" s="79"/>
      <c r="BBO274" s="80"/>
      <c r="BBP274" s="91"/>
      <c r="BBQ274" s="26"/>
      <c r="BBR274" s="26"/>
      <c r="BBS274" s="81"/>
      <c r="BBT274" s="81"/>
      <c r="BBU274" s="26"/>
      <c r="BBV274" s="91"/>
      <c r="BBW274" s="91"/>
      <c r="BBX274" s="79"/>
      <c r="BBY274" s="80"/>
      <c r="BBZ274" s="91"/>
      <c r="BCA274" s="26"/>
      <c r="BCB274" s="26"/>
      <c r="BCC274" s="81"/>
      <c r="BCD274" s="81"/>
      <c r="BCE274" s="26"/>
      <c r="BCF274" s="91"/>
      <c r="BCG274" s="91"/>
      <c r="BCH274" s="79"/>
      <c r="BCI274" s="80"/>
      <c r="BCJ274" s="91"/>
      <c r="BCK274" s="26"/>
      <c r="BCL274" s="26"/>
      <c r="BCM274" s="81"/>
      <c r="BCN274" s="81"/>
      <c r="BCO274" s="26"/>
      <c r="BCP274" s="91"/>
      <c r="BCQ274" s="91"/>
      <c r="BCR274" s="79"/>
      <c r="BCS274" s="80"/>
      <c r="BCT274" s="91"/>
      <c r="BCU274" s="26"/>
      <c r="BCV274" s="26"/>
      <c r="BCW274" s="81"/>
      <c r="BCX274" s="81"/>
      <c r="BCY274" s="26"/>
      <c r="BCZ274" s="91"/>
      <c r="BDA274" s="91"/>
      <c r="BDB274" s="79"/>
      <c r="BDC274" s="80"/>
      <c r="BDD274" s="91"/>
      <c r="BDE274" s="26"/>
      <c r="BDF274" s="26"/>
      <c r="BDG274" s="81"/>
      <c r="BDH274" s="81"/>
      <c r="BDI274" s="26"/>
      <c r="BDJ274" s="91"/>
      <c r="BDK274" s="91"/>
      <c r="BDL274" s="79"/>
      <c r="BDM274" s="80"/>
      <c r="BDN274" s="91"/>
      <c r="BDO274" s="26"/>
      <c r="BDP274" s="26"/>
      <c r="BDQ274" s="81"/>
      <c r="BDR274" s="81"/>
      <c r="BDS274" s="26"/>
      <c r="BDT274" s="91"/>
      <c r="BDU274" s="91"/>
      <c r="BDV274" s="79"/>
      <c r="BDW274" s="80"/>
      <c r="BDX274" s="91"/>
      <c r="BDY274" s="26"/>
      <c r="BDZ274" s="26"/>
      <c r="BEA274" s="81"/>
      <c r="BEB274" s="81"/>
      <c r="BEC274" s="26"/>
      <c r="BED274" s="91"/>
      <c r="BEE274" s="91"/>
      <c r="BEF274" s="79"/>
      <c r="BEG274" s="80"/>
      <c r="BEH274" s="91"/>
      <c r="BEI274" s="26"/>
      <c r="BEJ274" s="26"/>
      <c r="BEK274" s="81"/>
      <c r="BEL274" s="81"/>
      <c r="BEM274" s="26"/>
      <c r="BEN274" s="91"/>
      <c r="BEO274" s="91"/>
      <c r="BEP274" s="79"/>
      <c r="BEQ274" s="80"/>
      <c r="BER274" s="91"/>
      <c r="BES274" s="26"/>
      <c r="BET274" s="26"/>
      <c r="BEU274" s="81"/>
      <c r="BEV274" s="81"/>
      <c r="BEW274" s="26"/>
      <c r="BEX274" s="91"/>
      <c r="BEY274" s="91"/>
      <c r="BEZ274" s="79"/>
      <c r="BFA274" s="80"/>
      <c r="BFB274" s="91"/>
      <c r="BFC274" s="26"/>
      <c r="BFD274" s="26"/>
      <c r="BFE274" s="81"/>
      <c r="BFF274" s="81"/>
      <c r="BFG274" s="26"/>
      <c r="BFH274" s="91"/>
      <c r="BFI274" s="91"/>
      <c r="BFJ274" s="79"/>
      <c r="BFK274" s="80"/>
      <c r="BFL274" s="91"/>
      <c r="BFM274" s="26"/>
      <c r="BFN274" s="26"/>
      <c r="BFO274" s="81"/>
      <c r="BFP274" s="81"/>
      <c r="BFQ274" s="26"/>
      <c r="BFR274" s="91"/>
      <c r="BFS274" s="91"/>
      <c r="BFT274" s="79"/>
      <c r="BFU274" s="80"/>
      <c r="BFV274" s="91"/>
      <c r="BFW274" s="26"/>
      <c r="BFX274" s="26"/>
      <c r="BFY274" s="81"/>
      <c r="BFZ274" s="81"/>
      <c r="BGA274" s="26"/>
      <c r="BGB274" s="91"/>
      <c r="BGC274" s="91"/>
      <c r="BGD274" s="79"/>
      <c r="BGE274" s="80"/>
      <c r="BGF274" s="91"/>
      <c r="BGG274" s="26"/>
      <c r="BGH274" s="26"/>
      <c r="BGI274" s="81"/>
      <c r="BGJ274" s="81"/>
      <c r="BGK274" s="26"/>
      <c r="BGL274" s="91"/>
      <c r="BGM274" s="91"/>
      <c r="BGN274" s="79"/>
      <c r="BGO274" s="80"/>
      <c r="BGP274" s="91"/>
      <c r="BGQ274" s="26"/>
      <c r="BGR274" s="26"/>
      <c r="BGS274" s="81"/>
      <c r="BGT274" s="81"/>
      <c r="BGU274" s="26"/>
      <c r="BGV274" s="91"/>
      <c r="BGW274" s="91"/>
      <c r="BGX274" s="79"/>
      <c r="BGY274" s="80"/>
      <c r="BGZ274" s="91"/>
      <c r="BHA274" s="26"/>
      <c r="BHB274" s="26"/>
      <c r="BHC274" s="81"/>
      <c r="BHD274" s="81"/>
      <c r="BHE274" s="26"/>
      <c r="BHF274" s="91"/>
      <c r="BHG274" s="91"/>
      <c r="BHH274" s="79"/>
      <c r="BHI274" s="80"/>
      <c r="BHJ274" s="91"/>
      <c r="BHK274" s="26"/>
      <c r="BHL274" s="26"/>
      <c r="BHM274" s="81"/>
      <c r="BHN274" s="81"/>
      <c r="BHO274" s="26"/>
      <c r="BHP274" s="91"/>
      <c r="BHQ274" s="91"/>
      <c r="BHR274" s="79"/>
      <c r="BHS274" s="80"/>
      <c r="BHT274" s="91"/>
      <c r="BHU274" s="26"/>
      <c r="BHV274" s="26"/>
      <c r="BHW274" s="81"/>
      <c r="BHX274" s="81"/>
      <c r="BHY274" s="26"/>
      <c r="BHZ274" s="91"/>
      <c r="BIA274" s="91"/>
      <c r="BIB274" s="79"/>
      <c r="BIC274" s="80"/>
      <c r="BID274" s="91"/>
      <c r="BIE274" s="26"/>
      <c r="BIF274" s="26"/>
      <c r="BIG274" s="81"/>
      <c r="BIH274" s="81"/>
      <c r="BII274" s="26"/>
      <c r="BIJ274" s="91"/>
      <c r="BIK274" s="91"/>
      <c r="BIL274" s="79"/>
      <c r="BIM274" s="80"/>
      <c r="BIN274" s="91"/>
      <c r="BIO274" s="26"/>
      <c r="BIP274" s="26"/>
      <c r="BIQ274" s="81"/>
      <c r="BIR274" s="81"/>
      <c r="BIS274" s="26"/>
      <c r="BIT274" s="91"/>
      <c r="BIU274" s="91"/>
      <c r="BIV274" s="79"/>
      <c r="BIW274" s="80"/>
      <c r="BIX274" s="91"/>
      <c r="BIY274" s="26"/>
      <c r="BIZ274" s="26"/>
      <c r="BJA274" s="81"/>
      <c r="BJB274" s="81"/>
      <c r="BJC274" s="26"/>
      <c r="BJD274" s="91"/>
      <c r="BJE274" s="91"/>
      <c r="BJF274" s="79"/>
      <c r="BJG274" s="80"/>
      <c r="BJH274" s="91"/>
      <c r="BJI274" s="26"/>
      <c r="BJJ274" s="26"/>
      <c r="BJK274" s="81"/>
      <c r="BJL274" s="81"/>
      <c r="BJM274" s="26"/>
      <c r="BJN274" s="91"/>
      <c r="BJO274" s="91"/>
      <c r="BJP274" s="79"/>
      <c r="BJQ274" s="80"/>
      <c r="BJR274" s="91"/>
      <c r="BJS274" s="26"/>
      <c r="BJT274" s="26"/>
      <c r="BJU274" s="81"/>
      <c r="BJV274" s="81"/>
      <c r="BJW274" s="26"/>
      <c r="BJX274" s="91"/>
      <c r="BJY274" s="91"/>
      <c r="BJZ274" s="79"/>
      <c r="BKA274" s="80"/>
      <c r="BKB274" s="91"/>
      <c r="BKC274" s="26"/>
      <c r="BKD274" s="26"/>
      <c r="BKE274" s="81"/>
      <c r="BKF274" s="81"/>
      <c r="BKG274" s="26"/>
      <c r="BKH274" s="91"/>
      <c r="BKI274" s="91"/>
      <c r="BKJ274" s="79"/>
      <c r="BKK274" s="80"/>
      <c r="BKL274" s="91"/>
      <c r="BKM274" s="26"/>
      <c r="BKN274" s="26"/>
      <c r="BKO274" s="81"/>
      <c r="BKP274" s="81"/>
      <c r="BKQ274" s="26"/>
      <c r="BKR274" s="91"/>
      <c r="BKS274" s="91"/>
      <c r="BKT274" s="79"/>
      <c r="BKU274" s="80"/>
      <c r="BKV274" s="91"/>
      <c r="BKW274" s="26"/>
      <c r="BKX274" s="26"/>
      <c r="BKY274" s="81"/>
      <c r="BKZ274" s="81"/>
      <c r="BLA274" s="26"/>
      <c r="BLB274" s="91"/>
      <c r="BLC274" s="91"/>
      <c r="BLD274" s="79"/>
      <c r="BLE274" s="80"/>
      <c r="BLF274" s="91"/>
      <c r="BLG274" s="26"/>
      <c r="BLH274" s="26"/>
      <c r="BLI274" s="81"/>
      <c r="BLJ274" s="81"/>
      <c r="BLK274" s="26"/>
      <c r="BLL274" s="91"/>
      <c r="BLM274" s="91"/>
      <c r="BLN274" s="79"/>
      <c r="BLO274" s="80"/>
      <c r="BLP274" s="91"/>
      <c r="BLQ274" s="26"/>
      <c r="BLR274" s="26"/>
      <c r="BLS274" s="81"/>
      <c r="BLT274" s="81"/>
      <c r="BLU274" s="26"/>
      <c r="BLV274" s="91"/>
      <c r="BLW274" s="91"/>
      <c r="BLX274" s="79"/>
      <c r="BLY274" s="80"/>
      <c r="BLZ274" s="91"/>
      <c r="BMA274" s="26"/>
      <c r="BMB274" s="26"/>
      <c r="BMC274" s="81"/>
      <c r="BMD274" s="81"/>
      <c r="BME274" s="26"/>
      <c r="BMF274" s="91"/>
      <c r="BMG274" s="91"/>
      <c r="BMH274" s="79"/>
      <c r="BMI274" s="80"/>
      <c r="BMJ274" s="91"/>
      <c r="BMK274" s="26"/>
      <c r="BML274" s="26"/>
      <c r="BMM274" s="81"/>
      <c r="BMN274" s="81"/>
      <c r="BMO274" s="26"/>
      <c r="BMP274" s="91"/>
      <c r="BMQ274" s="91"/>
      <c r="BMR274" s="79"/>
      <c r="BMS274" s="80"/>
      <c r="BMT274" s="91"/>
      <c r="BMU274" s="26"/>
      <c r="BMV274" s="26"/>
      <c r="BMW274" s="81"/>
      <c r="BMX274" s="81"/>
      <c r="BMY274" s="26"/>
      <c r="BMZ274" s="91"/>
      <c r="BNA274" s="91"/>
      <c r="BNB274" s="79"/>
      <c r="BNC274" s="80"/>
      <c r="BND274" s="91"/>
      <c r="BNE274" s="26"/>
      <c r="BNF274" s="26"/>
      <c r="BNG274" s="81"/>
      <c r="BNH274" s="81"/>
      <c r="BNI274" s="26"/>
      <c r="BNJ274" s="91"/>
      <c r="BNK274" s="91"/>
      <c r="BNL274" s="79"/>
      <c r="BNM274" s="80"/>
      <c r="BNN274" s="91"/>
      <c r="BNO274" s="26"/>
      <c r="BNP274" s="26"/>
      <c r="BNQ274" s="81"/>
      <c r="BNR274" s="81"/>
      <c r="BNS274" s="26"/>
      <c r="BNT274" s="91"/>
      <c r="BNU274" s="91"/>
      <c r="BNV274" s="79"/>
      <c r="BNW274" s="80"/>
      <c r="BNX274" s="91"/>
      <c r="BNY274" s="26"/>
      <c r="BNZ274" s="26"/>
      <c r="BOA274" s="81"/>
      <c r="BOB274" s="81"/>
      <c r="BOC274" s="26"/>
      <c r="BOD274" s="91"/>
      <c r="BOE274" s="91"/>
      <c r="BOF274" s="79"/>
      <c r="BOG274" s="80"/>
      <c r="BOH274" s="91"/>
      <c r="BOI274" s="26"/>
      <c r="BOJ274" s="26"/>
      <c r="BOK274" s="81"/>
      <c r="BOL274" s="81"/>
      <c r="BOM274" s="26"/>
      <c r="BON274" s="91"/>
      <c r="BOO274" s="91"/>
      <c r="BOP274" s="79"/>
      <c r="BOQ274" s="80"/>
      <c r="BOR274" s="91"/>
      <c r="BOS274" s="26"/>
      <c r="BOT274" s="26"/>
      <c r="BOU274" s="81"/>
      <c r="BOV274" s="81"/>
      <c r="BOW274" s="26"/>
      <c r="BOX274" s="91"/>
      <c r="BOY274" s="91"/>
      <c r="BOZ274" s="79"/>
      <c r="BPA274" s="80"/>
      <c r="BPB274" s="91"/>
      <c r="BPC274" s="26"/>
      <c r="BPD274" s="26"/>
      <c r="BPE274" s="81"/>
      <c r="BPF274" s="81"/>
      <c r="BPG274" s="26"/>
      <c r="BPH274" s="91"/>
      <c r="BPI274" s="91"/>
      <c r="BPJ274" s="79"/>
      <c r="BPK274" s="80"/>
      <c r="BPL274" s="91"/>
      <c r="BPM274" s="26"/>
      <c r="BPN274" s="26"/>
      <c r="BPO274" s="81"/>
      <c r="BPP274" s="81"/>
      <c r="BPQ274" s="26"/>
      <c r="BPR274" s="91"/>
      <c r="BPS274" s="91"/>
      <c r="BPT274" s="79"/>
      <c r="BPU274" s="80"/>
      <c r="BPV274" s="91"/>
      <c r="BPW274" s="26"/>
      <c r="BPX274" s="26"/>
      <c r="BPY274" s="81"/>
      <c r="BPZ274" s="81"/>
      <c r="BQA274" s="26"/>
      <c r="BQB274" s="91"/>
      <c r="BQC274" s="91"/>
      <c r="BQD274" s="79"/>
      <c r="BQE274" s="80"/>
      <c r="BQF274" s="91"/>
      <c r="BQG274" s="26"/>
      <c r="BQH274" s="26"/>
      <c r="BQI274" s="81"/>
      <c r="BQJ274" s="81"/>
      <c r="BQK274" s="26"/>
      <c r="BQL274" s="91"/>
      <c r="BQM274" s="91"/>
      <c r="BQN274" s="79"/>
      <c r="BQO274" s="80"/>
      <c r="BQP274" s="91"/>
      <c r="BQQ274" s="26"/>
      <c r="BQR274" s="26"/>
      <c r="BQS274" s="81"/>
      <c r="BQT274" s="81"/>
      <c r="BQU274" s="26"/>
      <c r="BQV274" s="91"/>
      <c r="BQW274" s="91"/>
      <c r="BQX274" s="79"/>
      <c r="BQY274" s="80"/>
      <c r="BQZ274" s="91"/>
      <c r="BRA274" s="26"/>
      <c r="BRB274" s="26"/>
      <c r="BRC274" s="81"/>
      <c r="BRD274" s="81"/>
      <c r="BRE274" s="26"/>
      <c r="BRF274" s="91"/>
      <c r="BRG274" s="91"/>
      <c r="BRH274" s="79"/>
      <c r="BRI274" s="80"/>
      <c r="BRJ274" s="91"/>
      <c r="BRK274" s="26"/>
      <c r="BRL274" s="26"/>
      <c r="BRM274" s="81"/>
      <c r="BRN274" s="81"/>
      <c r="BRO274" s="26"/>
      <c r="BRP274" s="91"/>
      <c r="BRQ274" s="91"/>
      <c r="BRR274" s="79"/>
      <c r="BRS274" s="80"/>
      <c r="BRT274" s="91"/>
      <c r="BRU274" s="26"/>
      <c r="BRV274" s="26"/>
      <c r="BRW274" s="81"/>
      <c r="BRX274" s="81"/>
      <c r="BRY274" s="26"/>
      <c r="BRZ274" s="91"/>
      <c r="BSA274" s="91"/>
      <c r="BSB274" s="79"/>
      <c r="BSC274" s="80"/>
      <c r="BSD274" s="91"/>
      <c r="BSE274" s="26"/>
      <c r="BSF274" s="26"/>
      <c r="BSG274" s="81"/>
      <c r="BSH274" s="81"/>
      <c r="BSI274" s="26"/>
      <c r="BSJ274" s="91"/>
      <c r="BSK274" s="91"/>
      <c r="BSL274" s="79"/>
      <c r="BSM274" s="80"/>
      <c r="BSN274" s="91"/>
      <c r="BSO274" s="26"/>
      <c r="BSP274" s="26"/>
      <c r="BSQ274" s="81"/>
      <c r="BSR274" s="81"/>
      <c r="BSS274" s="26"/>
      <c r="BST274" s="91"/>
      <c r="BSU274" s="91"/>
      <c r="BSV274" s="79"/>
      <c r="BSW274" s="80"/>
      <c r="BSX274" s="91"/>
      <c r="BSY274" s="26"/>
      <c r="BSZ274" s="26"/>
      <c r="BTA274" s="81"/>
      <c r="BTB274" s="81"/>
      <c r="BTC274" s="26"/>
      <c r="BTD274" s="91"/>
      <c r="BTE274" s="91"/>
      <c r="BTF274" s="79"/>
      <c r="BTG274" s="80"/>
      <c r="BTH274" s="91"/>
      <c r="BTI274" s="26"/>
      <c r="BTJ274" s="26"/>
      <c r="BTK274" s="81"/>
      <c r="BTL274" s="81"/>
      <c r="BTM274" s="26"/>
      <c r="BTN274" s="91"/>
      <c r="BTO274" s="91"/>
      <c r="BTP274" s="79"/>
      <c r="BTQ274" s="80"/>
      <c r="BTR274" s="91"/>
      <c r="BTS274" s="26"/>
      <c r="BTT274" s="26"/>
      <c r="BTU274" s="81"/>
      <c r="BTV274" s="81"/>
      <c r="BTW274" s="26"/>
      <c r="BTX274" s="91"/>
      <c r="BTY274" s="91"/>
      <c r="BTZ274" s="79"/>
      <c r="BUA274" s="80"/>
      <c r="BUB274" s="91"/>
      <c r="BUC274" s="26"/>
      <c r="BUD274" s="26"/>
      <c r="BUE274" s="81"/>
      <c r="BUF274" s="81"/>
      <c r="BUG274" s="26"/>
      <c r="BUH274" s="91"/>
      <c r="BUI274" s="91"/>
      <c r="BUJ274" s="79"/>
      <c r="BUK274" s="80"/>
      <c r="BUL274" s="91"/>
      <c r="BUM274" s="26"/>
      <c r="BUN274" s="26"/>
      <c r="BUO274" s="81"/>
      <c r="BUP274" s="81"/>
      <c r="BUQ274" s="26"/>
      <c r="BUR274" s="91"/>
      <c r="BUS274" s="91"/>
      <c r="BUT274" s="79"/>
      <c r="BUU274" s="80"/>
      <c r="BUV274" s="91"/>
      <c r="BUW274" s="26"/>
      <c r="BUX274" s="26"/>
      <c r="BUY274" s="81"/>
      <c r="BUZ274" s="81"/>
      <c r="BVA274" s="26"/>
      <c r="BVB274" s="91"/>
      <c r="BVC274" s="91"/>
      <c r="BVD274" s="79"/>
      <c r="BVE274" s="80"/>
      <c r="BVF274" s="91"/>
      <c r="BVG274" s="26"/>
      <c r="BVH274" s="26"/>
      <c r="BVI274" s="81"/>
      <c r="BVJ274" s="81"/>
      <c r="BVK274" s="26"/>
      <c r="BVL274" s="91"/>
      <c r="BVM274" s="91"/>
      <c r="BVN274" s="79"/>
      <c r="BVO274" s="80"/>
      <c r="BVP274" s="91"/>
      <c r="BVQ274" s="26"/>
      <c r="BVR274" s="26"/>
      <c r="BVS274" s="81"/>
      <c r="BVT274" s="81"/>
      <c r="BVU274" s="26"/>
      <c r="BVV274" s="91"/>
      <c r="BVW274" s="91"/>
      <c r="BVX274" s="79"/>
      <c r="BVY274" s="80"/>
      <c r="BVZ274" s="91"/>
      <c r="BWA274" s="26"/>
      <c r="BWB274" s="26"/>
      <c r="BWC274" s="81"/>
      <c r="BWD274" s="81"/>
      <c r="BWE274" s="26"/>
      <c r="BWF274" s="91"/>
      <c r="BWG274" s="91"/>
      <c r="BWH274" s="79"/>
      <c r="BWI274" s="80"/>
      <c r="BWJ274" s="91"/>
      <c r="BWK274" s="26"/>
      <c r="BWL274" s="26"/>
      <c r="BWM274" s="81"/>
      <c r="BWN274" s="81"/>
      <c r="BWO274" s="26"/>
      <c r="BWP274" s="91"/>
      <c r="BWQ274" s="91"/>
      <c r="BWR274" s="79"/>
      <c r="BWS274" s="80"/>
      <c r="BWT274" s="91"/>
      <c r="BWU274" s="26"/>
      <c r="BWV274" s="26"/>
      <c r="BWW274" s="81"/>
      <c r="BWX274" s="81"/>
      <c r="BWY274" s="26"/>
      <c r="BWZ274" s="91"/>
      <c r="BXA274" s="91"/>
      <c r="BXB274" s="79"/>
      <c r="BXC274" s="80"/>
      <c r="BXD274" s="91"/>
      <c r="BXE274" s="26"/>
      <c r="BXF274" s="26"/>
      <c r="BXG274" s="81"/>
      <c r="BXH274" s="81"/>
      <c r="BXI274" s="26"/>
      <c r="BXJ274" s="91"/>
      <c r="BXK274" s="91"/>
      <c r="BXL274" s="79"/>
      <c r="BXM274" s="80"/>
      <c r="BXN274" s="91"/>
      <c r="BXO274" s="26"/>
      <c r="BXP274" s="26"/>
      <c r="BXQ274" s="81"/>
      <c r="BXR274" s="81"/>
      <c r="BXS274" s="26"/>
      <c r="BXT274" s="91"/>
      <c r="BXU274" s="91"/>
      <c r="BXV274" s="79"/>
      <c r="BXW274" s="80"/>
      <c r="BXX274" s="91"/>
      <c r="BXY274" s="26"/>
      <c r="BXZ274" s="26"/>
      <c r="BYA274" s="81"/>
      <c r="BYB274" s="81"/>
      <c r="BYC274" s="26"/>
      <c r="BYD274" s="91"/>
      <c r="BYE274" s="91"/>
      <c r="BYF274" s="79"/>
      <c r="BYG274" s="80"/>
      <c r="BYH274" s="91"/>
      <c r="BYI274" s="26"/>
      <c r="BYJ274" s="26"/>
      <c r="BYK274" s="81"/>
      <c r="BYL274" s="81"/>
      <c r="BYM274" s="26"/>
      <c r="BYN274" s="91"/>
      <c r="BYO274" s="91"/>
      <c r="BYP274" s="79"/>
      <c r="BYQ274" s="80"/>
      <c r="BYR274" s="91"/>
      <c r="BYS274" s="26"/>
      <c r="BYT274" s="26"/>
      <c r="BYU274" s="81"/>
      <c r="BYV274" s="81"/>
      <c r="BYW274" s="26"/>
      <c r="BYX274" s="91"/>
      <c r="BYY274" s="91"/>
      <c r="BYZ274" s="79"/>
      <c r="BZA274" s="80"/>
      <c r="BZB274" s="91"/>
      <c r="BZC274" s="26"/>
      <c r="BZD274" s="26"/>
      <c r="BZE274" s="81"/>
      <c r="BZF274" s="81"/>
      <c r="BZG274" s="26"/>
      <c r="BZH274" s="91"/>
      <c r="BZI274" s="91"/>
      <c r="BZJ274" s="79"/>
      <c r="BZK274" s="80"/>
      <c r="BZL274" s="91"/>
      <c r="BZM274" s="26"/>
      <c r="BZN274" s="26"/>
      <c r="BZO274" s="81"/>
      <c r="BZP274" s="81"/>
      <c r="BZQ274" s="26"/>
      <c r="BZR274" s="91"/>
      <c r="BZS274" s="91"/>
      <c r="BZT274" s="79"/>
      <c r="BZU274" s="80"/>
      <c r="BZV274" s="91"/>
      <c r="BZW274" s="26"/>
      <c r="BZX274" s="26"/>
      <c r="BZY274" s="81"/>
      <c r="BZZ274" s="81"/>
      <c r="CAA274" s="26"/>
      <c r="CAB274" s="91"/>
      <c r="CAC274" s="91"/>
      <c r="CAD274" s="79"/>
      <c r="CAE274" s="80"/>
      <c r="CAF274" s="91"/>
      <c r="CAG274" s="26"/>
      <c r="CAH274" s="26"/>
      <c r="CAI274" s="81"/>
      <c r="CAJ274" s="81"/>
      <c r="CAK274" s="26"/>
      <c r="CAL274" s="91"/>
      <c r="CAM274" s="91"/>
      <c r="CAN274" s="79"/>
      <c r="CAO274" s="80"/>
      <c r="CAP274" s="91"/>
      <c r="CAQ274" s="26"/>
      <c r="CAR274" s="26"/>
      <c r="CAS274" s="81"/>
      <c r="CAT274" s="81"/>
      <c r="CAU274" s="26"/>
      <c r="CAV274" s="91"/>
      <c r="CAW274" s="91"/>
      <c r="CAX274" s="79"/>
      <c r="CAY274" s="80"/>
      <c r="CAZ274" s="91"/>
      <c r="CBA274" s="26"/>
      <c r="CBB274" s="26"/>
      <c r="CBC274" s="81"/>
      <c r="CBD274" s="81"/>
      <c r="CBE274" s="26"/>
      <c r="CBF274" s="91"/>
      <c r="CBG274" s="91"/>
      <c r="CBH274" s="79"/>
      <c r="CBI274" s="80"/>
      <c r="CBJ274" s="91"/>
      <c r="CBK274" s="26"/>
      <c r="CBL274" s="26"/>
      <c r="CBM274" s="81"/>
      <c r="CBN274" s="81"/>
      <c r="CBO274" s="26"/>
      <c r="CBP274" s="91"/>
      <c r="CBQ274" s="91"/>
      <c r="CBR274" s="79"/>
      <c r="CBS274" s="80"/>
      <c r="CBT274" s="91"/>
      <c r="CBU274" s="26"/>
      <c r="CBV274" s="26"/>
      <c r="CBW274" s="81"/>
      <c r="CBX274" s="81"/>
      <c r="CBY274" s="26"/>
      <c r="CBZ274" s="91"/>
      <c r="CCA274" s="91"/>
      <c r="CCB274" s="79"/>
      <c r="CCC274" s="80"/>
      <c r="CCD274" s="91"/>
      <c r="CCE274" s="26"/>
      <c r="CCF274" s="26"/>
      <c r="CCG274" s="81"/>
      <c r="CCH274" s="81"/>
      <c r="CCI274" s="26"/>
      <c r="CCJ274" s="91"/>
      <c r="CCK274" s="91"/>
      <c r="CCL274" s="79"/>
      <c r="CCM274" s="80"/>
      <c r="CCN274" s="91"/>
      <c r="CCO274" s="26"/>
      <c r="CCP274" s="26"/>
      <c r="CCQ274" s="81"/>
      <c r="CCR274" s="81"/>
      <c r="CCS274" s="26"/>
      <c r="CCT274" s="91"/>
      <c r="CCU274" s="91"/>
      <c r="CCV274" s="79"/>
      <c r="CCW274" s="80"/>
      <c r="CCX274" s="91"/>
      <c r="CCY274" s="26"/>
      <c r="CCZ274" s="26"/>
      <c r="CDA274" s="81"/>
      <c r="CDB274" s="81"/>
      <c r="CDC274" s="26"/>
      <c r="CDD274" s="91"/>
      <c r="CDE274" s="91"/>
      <c r="CDF274" s="79"/>
      <c r="CDG274" s="80"/>
      <c r="CDH274" s="91"/>
      <c r="CDI274" s="26"/>
      <c r="CDJ274" s="26"/>
      <c r="CDK274" s="81"/>
      <c r="CDL274" s="81"/>
      <c r="CDM274" s="26"/>
      <c r="CDN274" s="91"/>
      <c r="CDO274" s="91"/>
      <c r="CDP274" s="79"/>
      <c r="CDQ274" s="80"/>
      <c r="CDR274" s="91"/>
      <c r="CDS274" s="26"/>
      <c r="CDT274" s="26"/>
      <c r="CDU274" s="81"/>
      <c r="CDV274" s="81"/>
      <c r="CDW274" s="26"/>
      <c r="CDX274" s="91"/>
      <c r="CDY274" s="91"/>
      <c r="CDZ274" s="79"/>
      <c r="CEA274" s="80"/>
      <c r="CEB274" s="91"/>
      <c r="CEC274" s="26"/>
      <c r="CED274" s="26"/>
      <c r="CEE274" s="81"/>
      <c r="CEF274" s="81"/>
      <c r="CEG274" s="26"/>
      <c r="CEH274" s="91"/>
      <c r="CEI274" s="91"/>
      <c r="CEJ274" s="79"/>
      <c r="CEK274" s="80"/>
      <c r="CEL274" s="91"/>
      <c r="CEM274" s="26"/>
      <c r="CEN274" s="26"/>
      <c r="CEO274" s="81"/>
      <c r="CEP274" s="81"/>
      <c r="CEQ274" s="26"/>
      <c r="CER274" s="91"/>
      <c r="CES274" s="91"/>
      <c r="CET274" s="79"/>
      <c r="CEU274" s="80"/>
      <c r="CEV274" s="91"/>
      <c r="CEW274" s="26"/>
      <c r="CEX274" s="26"/>
      <c r="CEY274" s="81"/>
      <c r="CEZ274" s="81"/>
      <c r="CFA274" s="26"/>
      <c r="CFB274" s="91"/>
      <c r="CFC274" s="91"/>
      <c r="CFD274" s="79"/>
      <c r="CFE274" s="80"/>
      <c r="CFF274" s="91"/>
      <c r="CFG274" s="26"/>
      <c r="CFH274" s="26"/>
      <c r="CFI274" s="81"/>
      <c r="CFJ274" s="81"/>
      <c r="CFK274" s="26"/>
      <c r="CFL274" s="91"/>
      <c r="CFM274" s="91"/>
      <c r="CFN274" s="79"/>
      <c r="CFO274" s="80"/>
      <c r="CFP274" s="91"/>
      <c r="CFQ274" s="26"/>
      <c r="CFR274" s="26"/>
      <c r="CFS274" s="81"/>
      <c r="CFT274" s="81"/>
      <c r="CFU274" s="26"/>
      <c r="CFV274" s="91"/>
      <c r="CFW274" s="91"/>
      <c r="CFX274" s="79"/>
      <c r="CFY274" s="80"/>
      <c r="CFZ274" s="91"/>
      <c r="CGA274" s="26"/>
      <c r="CGB274" s="26"/>
      <c r="CGC274" s="81"/>
      <c r="CGD274" s="81"/>
      <c r="CGE274" s="26"/>
      <c r="CGF274" s="91"/>
      <c r="CGG274" s="91"/>
      <c r="CGH274" s="79"/>
      <c r="CGI274" s="80"/>
      <c r="CGJ274" s="91"/>
      <c r="CGK274" s="26"/>
      <c r="CGL274" s="26"/>
      <c r="CGM274" s="81"/>
      <c r="CGN274" s="81"/>
      <c r="CGO274" s="26"/>
      <c r="CGP274" s="91"/>
      <c r="CGQ274" s="91"/>
      <c r="CGR274" s="79"/>
      <c r="CGS274" s="80"/>
      <c r="CGT274" s="91"/>
      <c r="CGU274" s="26"/>
      <c r="CGV274" s="26"/>
      <c r="CGW274" s="81"/>
      <c r="CGX274" s="81"/>
      <c r="CGY274" s="26"/>
      <c r="CGZ274" s="91"/>
      <c r="CHA274" s="91"/>
      <c r="CHB274" s="79"/>
      <c r="CHC274" s="80"/>
      <c r="CHD274" s="91"/>
      <c r="CHE274" s="26"/>
      <c r="CHF274" s="26"/>
      <c r="CHG274" s="81"/>
      <c r="CHH274" s="81"/>
      <c r="CHI274" s="26"/>
      <c r="CHJ274" s="91"/>
      <c r="CHK274" s="91"/>
      <c r="CHL274" s="79"/>
      <c r="CHM274" s="80"/>
      <c r="CHN274" s="91"/>
      <c r="CHO274" s="26"/>
      <c r="CHP274" s="26"/>
      <c r="CHQ274" s="81"/>
      <c r="CHR274" s="81"/>
      <c r="CHS274" s="26"/>
      <c r="CHT274" s="91"/>
      <c r="CHU274" s="91"/>
      <c r="CHV274" s="79"/>
      <c r="CHW274" s="80"/>
      <c r="CHX274" s="91"/>
      <c r="CHY274" s="26"/>
      <c r="CHZ274" s="26"/>
      <c r="CIA274" s="81"/>
      <c r="CIB274" s="81"/>
      <c r="CIC274" s="26"/>
      <c r="CID274" s="91"/>
      <c r="CIE274" s="91"/>
      <c r="CIF274" s="79"/>
      <c r="CIG274" s="80"/>
      <c r="CIH274" s="91"/>
      <c r="CII274" s="26"/>
      <c r="CIJ274" s="26"/>
      <c r="CIK274" s="81"/>
      <c r="CIL274" s="81"/>
      <c r="CIM274" s="26"/>
      <c r="CIN274" s="91"/>
      <c r="CIO274" s="91"/>
      <c r="CIP274" s="79"/>
      <c r="CIQ274" s="80"/>
      <c r="CIR274" s="91"/>
      <c r="CIS274" s="26"/>
      <c r="CIT274" s="26"/>
      <c r="CIU274" s="81"/>
      <c r="CIV274" s="81"/>
      <c r="CIW274" s="26"/>
      <c r="CIX274" s="91"/>
      <c r="CIY274" s="91"/>
      <c r="CIZ274" s="79"/>
      <c r="CJA274" s="80"/>
      <c r="CJB274" s="91"/>
      <c r="CJC274" s="26"/>
      <c r="CJD274" s="26"/>
      <c r="CJE274" s="81"/>
      <c r="CJF274" s="81"/>
      <c r="CJG274" s="26"/>
      <c r="CJH274" s="91"/>
      <c r="CJI274" s="91"/>
      <c r="CJJ274" s="79"/>
      <c r="CJK274" s="80"/>
      <c r="CJL274" s="91"/>
      <c r="CJM274" s="26"/>
      <c r="CJN274" s="26"/>
      <c r="CJO274" s="81"/>
      <c r="CJP274" s="81"/>
      <c r="CJQ274" s="26"/>
      <c r="CJR274" s="91"/>
      <c r="CJS274" s="91"/>
      <c r="CJT274" s="79"/>
      <c r="CJU274" s="80"/>
      <c r="CJV274" s="91"/>
      <c r="CJW274" s="26"/>
      <c r="CJX274" s="26"/>
      <c r="CJY274" s="81"/>
      <c r="CJZ274" s="81"/>
      <c r="CKA274" s="26"/>
      <c r="CKB274" s="91"/>
      <c r="CKC274" s="91"/>
      <c r="CKD274" s="79"/>
      <c r="CKE274" s="80"/>
      <c r="CKF274" s="91"/>
      <c r="CKG274" s="26"/>
      <c r="CKH274" s="26"/>
      <c r="CKI274" s="81"/>
      <c r="CKJ274" s="81"/>
      <c r="CKK274" s="26"/>
      <c r="CKL274" s="91"/>
      <c r="CKM274" s="91"/>
      <c r="CKN274" s="79"/>
      <c r="CKO274" s="80"/>
      <c r="CKP274" s="91"/>
      <c r="CKQ274" s="26"/>
      <c r="CKR274" s="26"/>
      <c r="CKS274" s="81"/>
      <c r="CKT274" s="81"/>
      <c r="CKU274" s="26"/>
      <c r="CKV274" s="91"/>
      <c r="CKW274" s="91"/>
      <c r="CKX274" s="79"/>
      <c r="CKY274" s="80"/>
      <c r="CKZ274" s="91"/>
      <c r="CLA274" s="26"/>
      <c r="CLB274" s="26"/>
      <c r="CLC274" s="81"/>
      <c r="CLD274" s="81"/>
      <c r="CLE274" s="26"/>
      <c r="CLF274" s="91"/>
      <c r="CLG274" s="91"/>
      <c r="CLH274" s="79"/>
      <c r="CLI274" s="80"/>
      <c r="CLJ274" s="91"/>
      <c r="CLK274" s="26"/>
      <c r="CLL274" s="26"/>
      <c r="CLM274" s="81"/>
      <c r="CLN274" s="81"/>
      <c r="CLO274" s="26"/>
      <c r="CLP274" s="91"/>
      <c r="CLQ274" s="91"/>
      <c r="CLR274" s="79"/>
      <c r="CLS274" s="80"/>
      <c r="CLT274" s="91"/>
      <c r="CLU274" s="26"/>
      <c r="CLV274" s="26"/>
      <c r="CLW274" s="81"/>
      <c r="CLX274" s="81"/>
      <c r="CLY274" s="26"/>
      <c r="CLZ274" s="91"/>
      <c r="CMA274" s="91"/>
      <c r="CMB274" s="79"/>
      <c r="CMC274" s="80"/>
      <c r="CMD274" s="91"/>
      <c r="CME274" s="26"/>
      <c r="CMF274" s="26"/>
      <c r="CMG274" s="81"/>
      <c r="CMH274" s="81"/>
      <c r="CMI274" s="26"/>
      <c r="CMJ274" s="91"/>
      <c r="CMK274" s="91"/>
      <c r="CML274" s="79"/>
      <c r="CMM274" s="80"/>
      <c r="CMN274" s="91"/>
      <c r="CMO274" s="26"/>
      <c r="CMP274" s="26"/>
      <c r="CMQ274" s="81"/>
      <c r="CMR274" s="81"/>
      <c r="CMS274" s="26"/>
      <c r="CMT274" s="91"/>
      <c r="CMU274" s="91"/>
      <c r="CMV274" s="79"/>
      <c r="CMW274" s="80"/>
      <c r="CMX274" s="91"/>
      <c r="CMY274" s="26"/>
      <c r="CMZ274" s="26"/>
      <c r="CNA274" s="81"/>
      <c r="CNB274" s="81"/>
      <c r="CNC274" s="26"/>
      <c r="CND274" s="91"/>
      <c r="CNE274" s="91"/>
      <c r="CNF274" s="79"/>
      <c r="CNG274" s="80"/>
      <c r="CNH274" s="91"/>
      <c r="CNI274" s="26"/>
      <c r="CNJ274" s="26"/>
      <c r="CNK274" s="81"/>
      <c r="CNL274" s="81"/>
      <c r="CNM274" s="26"/>
      <c r="CNN274" s="91"/>
      <c r="CNO274" s="91"/>
      <c r="CNP274" s="79"/>
      <c r="CNQ274" s="80"/>
      <c r="CNR274" s="91"/>
      <c r="CNS274" s="26"/>
      <c r="CNT274" s="26"/>
      <c r="CNU274" s="81"/>
      <c r="CNV274" s="81"/>
      <c r="CNW274" s="26"/>
      <c r="CNX274" s="91"/>
      <c r="CNY274" s="91"/>
      <c r="CNZ274" s="79"/>
      <c r="COA274" s="80"/>
      <c r="COB274" s="91"/>
      <c r="COC274" s="26"/>
      <c r="COD274" s="26"/>
      <c r="COE274" s="81"/>
      <c r="COF274" s="81"/>
      <c r="COG274" s="26"/>
      <c r="COH274" s="91"/>
      <c r="COI274" s="91"/>
      <c r="COJ274" s="79"/>
      <c r="COK274" s="80"/>
      <c r="COL274" s="91"/>
      <c r="COM274" s="26"/>
      <c r="CON274" s="26"/>
      <c r="COO274" s="81"/>
      <c r="COP274" s="81"/>
      <c r="COQ274" s="26"/>
      <c r="COR274" s="91"/>
      <c r="COS274" s="91"/>
      <c r="COT274" s="79"/>
      <c r="COU274" s="80"/>
      <c r="COV274" s="91"/>
      <c r="COW274" s="26"/>
      <c r="COX274" s="26"/>
      <c r="COY274" s="81"/>
      <c r="COZ274" s="81"/>
      <c r="CPA274" s="26"/>
      <c r="CPB274" s="91"/>
      <c r="CPC274" s="91"/>
      <c r="CPD274" s="79"/>
      <c r="CPE274" s="80"/>
      <c r="CPF274" s="91"/>
      <c r="CPG274" s="26"/>
      <c r="CPH274" s="26"/>
      <c r="CPI274" s="81"/>
      <c r="CPJ274" s="81"/>
      <c r="CPK274" s="26"/>
      <c r="CPL274" s="91"/>
      <c r="CPM274" s="91"/>
      <c r="CPN274" s="79"/>
      <c r="CPO274" s="80"/>
      <c r="CPP274" s="91"/>
      <c r="CPQ274" s="26"/>
      <c r="CPR274" s="26"/>
      <c r="CPS274" s="81"/>
      <c r="CPT274" s="81"/>
      <c r="CPU274" s="26"/>
      <c r="CPV274" s="91"/>
      <c r="CPW274" s="91"/>
      <c r="CPX274" s="79"/>
      <c r="CPY274" s="80"/>
      <c r="CPZ274" s="91"/>
      <c r="CQA274" s="26"/>
      <c r="CQB274" s="26"/>
      <c r="CQC274" s="81"/>
      <c r="CQD274" s="81"/>
      <c r="CQE274" s="26"/>
      <c r="CQF274" s="91"/>
      <c r="CQG274" s="91"/>
      <c r="CQH274" s="79"/>
      <c r="CQI274" s="80"/>
      <c r="CQJ274" s="91"/>
      <c r="CQK274" s="26"/>
      <c r="CQL274" s="26"/>
      <c r="CQM274" s="81"/>
      <c r="CQN274" s="81"/>
      <c r="CQO274" s="26"/>
      <c r="CQP274" s="91"/>
      <c r="CQQ274" s="91"/>
      <c r="CQR274" s="79"/>
      <c r="CQS274" s="80"/>
      <c r="CQT274" s="91"/>
      <c r="CQU274" s="26"/>
      <c r="CQV274" s="26"/>
      <c r="CQW274" s="81"/>
      <c r="CQX274" s="81"/>
      <c r="CQY274" s="26"/>
      <c r="CQZ274" s="91"/>
      <c r="CRA274" s="91"/>
      <c r="CRB274" s="79"/>
      <c r="CRC274" s="80"/>
      <c r="CRD274" s="91"/>
      <c r="CRE274" s="26"/>
      <c r="CRF274" s="26"/>
      <c r="CRG274" s="81"/>
      <c r="CRH274" s="81"/>
      <c r="CRI274" s="26"/>
      <c r="CRJ274" s="91"/>
      <c r="CRK274" s="91"/>
      <c r="CRL274" s="79"/>
      <c r="CRM274" s="80"/>
      <c r="CRN274" s="91"/>
      <c r="CRO274" s="26"/>
      <c r="CRP274" s="26"/>
      <c r="CRQ274" s="81"/>
      <c r="CRR274" s="81"/>
      <c r="CRS274" s="26"/>
      <c r="CRT274" s="91"/>
      <c r="CRU274" s="91"/>
      <c r="CRV274" s="79"/>
      <c r="CRW274" s="80"/>
      <c r="CRX274" s="91"/>
      <c r="CRY274" s="26"/>
      <c r="CRZ274" s="26"/>
      <c r="CSA274" s="81"/>
      <c r="CSB274" s="81"/>
      <c r="CSC274" s="26"/>
      <c r="CSD274" s="91"/>
      <c r="CSE274" s="91"/>
      <c r="CSF274" s="79"/>
      <c r="CSG274" s="80"/>
      <c r="CSH274" s="91"/>
      <c r="CSI274" s="26"/>
      <c r="CSJ274" s="26"/>
      <c r="CSK274" s="81"/>
      <c r="CSL274" s="81"/>
      <c r="CSM274" s="26"/>
      <c r="CSN274" s="91"/>
      <c r="CSO274" s="91"/>
      <c r="CSP274" s="79"/>
      <c r="CSQ274" s="80"/>
      <c r="CSR274" s="91"/>
      <c r="CSS274" s="26"/>
      <c r="CST274" s="26"/>
      <c r="CSU274" s="81"/>
      <c r="CSV274" s="81"/>
      <c r="CSW274" s="26"/>
      <c r="CSX274" s="91"/>
      <c r="CSY274" s="91"/>
      <c r="CSZ274" s="79"/>
      <c r="CTA274" s="80"/>
      <c r="CTB274" s="91"/>
      <c r="CTC274" s="26"/>
      <c r="CTD274" s="26"/>
      <c r="CTE274" s="81"/>
      <c r="CTF274" s="81"/>
      <c r="CTG274" s="26"/>
      <c r="CTH274" s="91"/>
      <c r="CTI274" s="91"/>
      <c r="CTJ274" s="79"/>
      <c r="CTK274" s="80"/>
      <c r="CTL274" s="91"/>
      <c r="CTM274" s="26"/>
      <c r="CTN274" s="26"/>
      <c r="CTO274" s="81"/>
      <c r="CTP274" s="81"/>
      <c r="CTQ274" s="26"/>
      <c r="CTR274" s="91"/>
      <c r="CTS274" s="91"/>
      <c r="CTT274" s="79"/>
      <c r="CTU274" s="80"/>
      <c r="CTV274" s="91"/>
      <c r="CTW274" s="26"/>
      <c r="CTX274" s="26"/>
      <c r="CTY274" s="81"/>
      <c r="CTZ274" s="81"/>
      <c r="CUA274" s="26"/>
      <c r="CUB274" s="91"/>
      <c r="CUC274" s="91"/>
      <c r="CUD274" s="79"/>
      <c r="CUE274" s="80"/>
      <c r="CUF274" s="91"/>
      <c r="CUG274" s="26"/>
      <c r="CUH274" s="26"/>
      <c r="CUI274" s="81"/>
      <c r="CUJ274" s="81"/>
      <c r="CUK274" s="26"/>
      <c r="CUL274" s="91"/>
      <c r="CUM274" s="91"/>
      <c r="CUN274" s="79"/>
      <c r="CUO274" s="80"/>
      <c r="CUP274" s="91"/>
      <c r="CUQ274" s="26"/>
      <c r="CUR274" s="26"/>
      <c r="CUS274" s="81"/>
      <c r="CUT274" s="81"/>
      <c r="CUU274" s="26"/>
      <c r="CUV274" s="91"/>
      <c r="CUW274" s="91"/>
      <c r="CUX274" s="79"/>
      <c r="CUY274" s="80"/>
      <c r="CUZ274" s="91"/>
      <c r="CVA274" s="26"/>
      <c r="CVB274" s="26"/>
      <c r="CVC274" s="81"/>
      <c r="CVD274" s="81"/>
      <c r="CVE274" s="26"/>
      <c r="CVF274" s="91"/>
      <c r="CVG274" s="91"/>
      <c r="CVH274" s="79"/>
      <c r="CVI274" s="80"/>
      <c r="CVJ274" s="91"/>
      <c r="CVK274" s="26"/>
      <c r="CVL274" s="26"/>
      <c r="CVM274" s="81"/>
      <c r="CVN274" s="81"/>
      <c r="CVO274" s="26"/>
      <c r="CVP274" s="91"/>
      <c r="CVQ274" s="91"/>
      <c r="CVR274" s="79"/>
      <c r="CVS274" s="80"/>
      <c r="CVT274" s="91"/>
      <c r="CVU274" s="26"/>
      <c r="CVV274" s="26"/>
      <c r="CVW274" s="81"/>
      <c r="CVX274" s="81"/>
      <c r="CVY274" s="26"/>
      <c r="CVZ274" s="91"/>
      <c r="CWA274" s="91"/>
      <c r="CWB274" s="79"/>
      <c r="CWC274" s="80"/>
      <c r="CWD274" s="91"/>
      <c r="CWE274" s="26"/>
      <c r="CWF274" s="26"/>
      <c r="CWG274" s="81"/>
      <c r="CWH274" s="81"/>
      <c r="CWI274" s="26"/>
      <c r="CWJ274" s="91"/>
      <c r="CWK274" s="91"/>
      <c r="CWL274" s="79"/>
      <c r="CWM274" s="80"/>
      <c r="CWN274" s="91"/>
      <c r="CWO274" s="26"/>
      <c r="CWP274" s="26"/>
      <c r="CWQ274" s="81"/>
      <c r="CWR274" s="81"/>
      <c r="CWS274" s="26"/>
      <c r="CWT274" s="91"/>
      <c r="CWU274" s="91"/>
      <c r="CWV274" s="79"/>
      <c r="CWW274" s="80"/>
      <c r="CWX274" s="91"/>
      <c r="CWY274" s="26"/>
      <c r="CWZ274" s="26"/>
      <c r="CXA274" s="81"/>
      <c r="CXB274" s="81"/>
      <c r="CXC274" s="26"/>
      <c r="CXD274" s="91"/>
      <c r="CXE274" s="91"/>
      <c r="CXF274" s="79"/>
      <c r="CXG274" s="80"/>
      <c r="CXH274" s="91"/>
      <c r="CXI274" s="26"/>
      <c r="CXJ274" s="26"/>
      <c r="CXK274" s="81"/>
      <c r="CXL274" s="81"/>
      <c r="CXM274" s="26"/>
      <c r="CXN274" s="91"/>
      <c r="CXO274" s="91"/>
      <c r="CXP274" s="79"/>
      <c r="CXQ274" s="80"/>
      <c r="CXR274" s="91"/>
      <c r="CXS274" s="26"/>
      <c r="CXT274" s="26"/>
      <c r="CXU274" s="81"/>
      <c r="CXV274" s="81"/>
      <c r="CXW274" s="26"/>
      <c r="CXX274" s="91"/>
      <c r="CXY274" s="91"/>
      <c r="CXZ274" s="79"/>
      <c r="CYA274" s="80"/>
      <c r="CYB274" s="91"/>
      <c r="CYC274" s="26"/>
      <c r="CYD274" s="26"/>
      <c r="CYE274" s="81"/>
      <c r="CYF274" s="81"/>
      <c r="CYG274" s="26"/>
      <c r="CYH274" s="91"/>
      <c r="CYI274" s="91"/>
      <c r="CYJ274" s="79"/>
      <c r="CYK274" s="80"/>
      <c r="CYL274" s="91"/>
      <c r="CYM274" s="26"/>
      <c r="CYN274" s="26"/>
      <c r="CYO274" s="81"/>
      <c r="CYP274" s="81"/>
      <c r="CYQ274" s="26"/>
      <c r="CYR274" s="91"/>
      <c r="CYS274" s="91"/>
      <c r="CYT274" s="79"/>
      <c r="CYU274" s="80"/>
      <c r="CYV274" s="91"/>
      <c r="CYW274" s="26"/>
      <c r="CYX274" s="26"/>
      <c r="CYY274" s="81"/>
      <c r="CYZ274" s="81"/>
      <c r="CZA274" s="26"/>
      <c r="CZB274" s="91"/>
      <c r="CZC274" s="91"/>
      <c r="CZD274" s="79"/>
      <c r="CZE274" s="80"/>
      <c r="CZF274" s="91"/>
      <c r="CZG274" s="26"/>
      <c r="CZH274" s="26"/>
      <c r="CZI274" s="81"/>
      <c r="CZJ274" s="81"/>
      <c r="CZK274" s="26"/>
      <c r="CZL274" s="91"/>
      <c r="CZM274" s="91"/>
      <c r="CZN274" s="79"/>
      <c r="CZO274" s="80"/>
      <c r="CZP274" s="91"/>
      <c r="CZQ274" s="26"/>
      <c r="CZR274" s="26"/>
      <c r="CZS274" s="81"/>
      <c r="CZT274" s="81"/>
      <c r="CZU274" s="26"/>
      <c r="CZV274" s="91"/>
      <c r="CZW274" s="91"/>
      <c r="CZX274" s="79"/>
      <c r="CZY274" s="80"/>
      <c r="CZZ274" s="91"/>
      <c r="DAA274" s="26"/>
      <c r="DAB274" s="26"/>
      <c r="DAC274" s="81"/>
      <c r="DAD274" s="81"/>
      <c r="DAE274" s="26"/>
      <c r="DAF274" s="91"/>
      <c r="DAG274" s="91"/>
      <c r="DAH274" s="79"/>
      <c r="DAI274" s="80"/>
      <c r="DAJ274" s="91"/>
      <c r="DAK274" s="26"/>
      <c r="DAL274" s="26"/>
      <c r="DAM274" s="81"/>
      <c r="DAN274" s="81"/>
      <c r="DAO274" s="26"/>
      <c r="DAP274" s="91"/>
      <c r="DAQ274" s="91"/>
      <c r="DAR274" s="79"/>
      <c r="DAS274" s="80"/>
      <c r="DAT274" s="91"/>
      <c r="DAU274" s="26"/>
      <c r="DAV274" s="26"/>
      <c r="DAW274" s="81"/>
      <c r="DAX274" s="81"/>
      <c r="DAY274" s="26"/>
      <c r="DAZ274" s="91"/>
      <c r="DBA274" s="91"/>
      <c r="DBB274" s="79"/>
      <c r="DBC274" s="80"/>
      <c r="DBD274" s="91"/>
      <c r="DBE274" s="26"/>
      <c r="DBF274" s="26"/>
      <c r="DBG274" s="81"/>
      <c r="DBH274" s="81"/>
      <c r="DBI274" s="26"/>
      <c r="DBJ274" s="91"/>
      <c r="DBK274" s="91"/>
      <c r="DBL274" s="79"/>
      <c r="DBM274" s="80"/>
      <c r="DBN274" s="91"/>
      <c r="DBO274" s="26"/>
      <c r="DBP274" s="26"/>
      <c r="DBQ274" s="81"/>
      <c r="DBR274" s="81"/>
      <c r="DBS274" s="26"/>
      <c r="DBT274" s="91"/>
      <c r="DBU274" s="91"/>
      <c r="DBV274" s="79"/>
      <c r="DBW274" s="80"/>
      <c r="DBX274" s="91"/>
      <c r="DBY274" s="26"/>
      <c r="DBZ274" s="26"/>
      <c r="DCA274" s="81"/>
      <c r="DCB274" s="81"/>
      <c r="DCC274" s="26"/>
      <c r="DCD274" s="91"/>
      <c r="DCE274" s="91"/>
      <c r="DCF274" s="79"/>
      <c r="DCG274" s="80"/>
      <c r="DCH274" s="91"/>
      <c r="DCI274" s="26"/>
      <c r="DCJ274" s="26"/>
      <c r="DCK274" s="81"/>
      <c r="DCL274" s="81"/>
      <c r="DCM274" s="26"/>
      <c r="DCN274" s="91"/>
      <c r="DCO274" s="91"/>
      <c r="DCP274" s="79"/>
      <c r="DCQ274" s="80"/>
      <c r="DCR274" s="91"/>
      <c r="DCS274" s="26"/>
      <c r="DCT274" s="26"/>
      <c r="DCU274" s="81"/>
      <c r="DCV274" s="81"/>
      <c r="DCW274" s="26"/>
      <c r="DCX274" s="91"/>
      <c r="DCY274" s="91"/>
      <c r="DCZ274" s="79"/>
      <c r="DDA274" s="80"/>
      <c r="DDB274" s="91"/>
      <c r="DDC274" s="26"/>
      <c r="DDD274" s="26"/>
      <c r="DDE274" s="81"/>
      <c r="DDF274" s="81"/>
      <c r="DDG274" s="26"/>
      <c r="DDH274" s="91"/>
      <c r="DDI274" s="91"/>
      <c r="DDJ274" s="79"/>
      <c r="DDK274" s="80"/>
      <c r="DDL274" s="91"/>
      <c r="DDM274" s="26"/>
      <c r="DDN274" s="26"/>
      <c r="DDO274" s="81"/>
      <c r="DDP274" s="81"/>
      <c r="DDQ274" s="26"/>
      <c r="DDR274" s="91"/>
      <c r="DDS274" s="91"/>
      <c r="DDT274" s="79"/>
      <c r="DDU274" s="80"/>
      <c r="DDV274" s="91"/>
      <c r="DDW274" s="26"/>
      <c r="DDX274" s="26"/>
      <c r="DDY274" s="81"/>
      <c r="DDZ274" s="81"/>
      <c r="DEA274" s="26"/>
      <c r="DEB274" s="91"/>
      <c r="DEC274" s="91"/>
      <c r="DED274" s="79"/>
      <c r="DEE274" s="80"/>
      <c r="DEF274" s="91"/>
      <c r="DEG274" s="26"/>
      <c r="DEH274" s="26"/>
      <c r="DEI274" s="81"/>
      <c r="DEJ274" s="81"/>
      <c r="DEK274" s="26"/>
      <c r="DEL274" s="91"/>
      <c r="DEM274" s="91"/>
      <c r="DEN274" s="79"/>
      <c r="DEO274" s="80"/>
      <c r="DEP274" s="91"/>
      <c r="DEQ274" s="26"/>
      <c r="DER274" s="26"/>
      <c r="DES274" s="81"/>
      <c r="DET274" s="81"/>
      <c r="DEU274" s="26"/>
      <c r="DEV274" s="91"/>
      <c r="DEW274" s="91"/>
      <c r="DEX274" s="79"/>
      <c r="DEY274" s="80"/>
      <c r="DEZ274" s="91"/>
      <c r="DFA274" s="26"/>
      <c r="DFB274" s="26"/>
      <c r="DFC274" s="81"/>
      <c r="DFD274" s="81"/>
      <c r="DFE274" s="26"/>
      <c r="DFF274" s="91"/>
      <c r="DFG274" s="91"/>
      <c r="DFH274" s="79"/>
      <c r="DFI274" s="80"/>
      <c r="DFJ274" s="91"/>
      <c r="DFK274" s="26"/>
      <c r="DFL274" s="26"/>
      <c r="DFM274" s="81"/>
      <c r="DFN274" s="81"/>
      <c r="DFO274" s="26"/>
      <c r="DFP274" s="91"/>
      <c r="DFQ274" s="91"/>
      <c r="DFR274" s="79"/>
      <c r="DFS274" s="80"/>
      <c r="DFT274" s="91"/>
      <c r="DFU274" s="26"/>
      <c r="DFV274" s="26"/>
      <c r="DFW274" s="81"/>
      <c r="DFX274" s="81"/>
      <c r="DFY274" s="26"/>
      <c r="DFZ274" s="91"/>
      <c r="DGA274" s="91"/>
      <c r="DGB274" s="79"/>
      <c r="DGC274" s="80"/>
      <c r="DGD274" s="91"/>
      <c r="DGE274" s="26"/>
      <c r="DGF274" s="26"/>
      <c r="DGG274" s="81"/>
      <c r="DGH274" s="81"/>
      <c r="DGI274" s="26"/>
      <c r="DGJ274" s="91"/>
      <c r="DGK274" s="91"/>
      <c r="DGL274" s="79"/>
      <c r="DGM274" s="80"/>
      <c r="DGN274" s="91"/>
      <c r="DGO274" s="26"/>
      <c r="DGP274" s="26"/>
      <c r="DGQ274" s="81"/>
      <c r="DGR274" s="81"/>
      <c r="DGS274" s="26"/>
      <c r="DGT274" s="91"/>
      <c r="DGU274" s="91"/>
      <c r="DGV274" s="79"/>
      <c r="DGW274" s="80"/>
      <c r="DGX274" s="91"/>
      <c r="DGY274" s="26"/>
      <c r="DGZ274" s="26"/>
      <c r="DHA274" s="81"/>
      <c r="DHB274" s="81"/>
      <c r="DHC274" s="26"/>
      <c r="DHD274" s="91"/>
      <c r="DHE274" s="91"/>
      <c r="DHF274" s="79"/>
      <c r="DHG274" s="80"/>
      <c r="DHH274" s="91"/>
      <c r="DHI274" s="26"/>
      <c r="DHJ274" s="26"/>
      <c r="DHK274" s="81"/>
      <c r="DHL274" s="81"/>
      <c r="DHM274" s="26"/>
      <c r="DHN274" s="91"/>
      <c r="DHO274" s="91"/>
      <c r="DHP274" s="79"/>
      <c r="DHQ274" s="80"/>
      <c r="DHR274" s="91"/>
      <c r="DHS274" s="26"/>
      <c r="DHT274" s="26"/>
      <c r="DHU274" s="81"/>
      <c r="DHV274" s="81"/>
      <c r="DHW274" s="26"/>
      <c r="DHX274" s="91"/>
      <c r="DHY274" s="91"/>
      <c r="DHZ274" s="79"/>
      <c r="DIA274" s="80"/>
      <c r="DIB274" s="91"/>
      <c r="DIC274" s="26"/>
      <c r="DID274" s="26"/>
      <c r="DIE274" s="81"/>
      <c r="DIF274" s="81"/>
      <c r="DIG274" s="26"/>
      <c r="DIH274" s="91"/>
      <c r="DII274" s="91"/>
      <c r="DIJ274" s="79"/>
      <c r="DIK274" s="80"/>
      <c r="DIL274" s="91"/>
      <c r="DIM274" s="26"/>
      <c r="DIN274" s="26"/>
      <c r="DIO274" s="81"/>
      <c r="DIP274" s="81"/>
      <c r="DIQ274" s="26"/>
      <c r="DIR274" s="91"/>
      <c r="DIS274" s="91"/>
      <c r="DIT274" s="79"/>
      <c r="DIU274" s="80"/>
      <c r="DIV274" s="91"/>
      <c r="DIW274" s="26"/>
      <c r="DIX274" s="26"/>
      <c r="DIY274" s="81"/>
      <c r="DIZ274" s="81"/>
      <c r="DJA274" s="26"/>
      <c r="DJB274" s="91"/>
      <c r="DJC274" s="91"/>
      <c r="DJD274" s="79"/>
      <c r="DJE274" s="80"/>
      <c r="DJF274" s="91"/>
      <c r="DJG274" s="26"/>
      <c r="DJH274" s="26"/>
      <c r="DJI274" s="81"/>
      <c r="DJJ274" s="81"/>
      <c r="DJK274" s="26"/>
      <c r="DJL274" s="91"/>
      <c r="DJM274" s="91"/>
      <c r="DJN274" s="79"/>
      <c r="DJO274" s="80"/>
      <c r="DJP274" s="91"/>
      <c r="DJQ274" s="26"/>
      <c r="DJR274" s="26"/>
      <c r="DJS274" s="81"/>
      <c r="DJT274" s="81"/>
      <c r="DJU274" s="26"/>
      <c r="DJV274" s="91"/>
      <c r="DJW274" s="91"/>
      <c r="DJX274" s="79"/>
      <c r="DJY274" s="80"/>
      <c r="DJZ274" s="91"/>
      <c r="DKA274" s="26"/>
      <c r="DKB274" s="26"/>
      <c r="DKC274" s="81"/>
      <c r="DKD274" s="81"/>
      <c r="DKE274" s="26"/>
      <c r="DKF274" s="91"/>
      <c r="DKG274" s="91"/>
      <c r="DKH274" s="79"/>
      <c r="DKI274" s="80"/>
      <c r="DKJ274" s="91"/>
      <c r="DKK274" s="26"/>
      <c r="DKL274" s="26"/>
      <c r="DKM274" s="81"/>
      <c r="DKN274" s="81"/>
      <c r="DKO274" s="26"/>
      <c r="DKP274" s="91"/>
      <c r="DKQ274" s="91"/>
      <c r="DKR274" s="79"/>
      <c r="DKS274" s="80"/>
      <c r="DKT274" s="91"/>
      <c r="DKU274" s="26"/>
      <c r="DKV274" s="26"/>
      <c r="DKW274" s="81"/>
      <c r="DKX274" s="81"/>
      <c r="DKY274" s="26"/>
      <c r="DKZ274" s="91"/>
      <c r="DLA274" s="91"/>
      <c r="DLB274" s="79"/>
      <c r="DLC274" s="80"/>
      <c r="DLD274" s="91"/>
      <c r="DLE274" s="26"/>
      <c r="DLF274" s="26"/>
      <c r="DLG274" s="81"/>
      <c r="DLH274" s="81"/>
      <c r="DLI274" s="26"/>
      <c r="DLJ274" s="91"/>
      <c r="DLK274" s="91"/>
      <c r="DLL274" s="79"/>
      <c r="DLM274" s="80"/>
      <c r="DLN274" s="91"/>
      <c r="DLO274" s="26"/>
      <c r="DLP274" s="26"/>
      <c r="DLQ274" s="81"/>
      <c r="DLR274" s="81"/>
      <c r="DLS274" s="26"/>
      <c r="DLT274" s="91"/>
      <c r="DLU274" s="91"/>
      <c r="DLV274" s="79"/>
      <c r="DLW274" s="80"/>
      <c r="DLX274" s="91"/>
      <c r="DLY274" s="26"/>
      <c r="DLZ274" s="26"/>
      <c r="DMA274" s="81"/>
      <c r="DMB274" s="81"/>
      <c r="DMC274" s="26"/>
      <c r="DMD274" s="91"/>
      <c r="DME274" s="91"/>
      <c r="DMF274" s="79"/>
      <c r="DMG274" s="80"/>
      <c r="DMH274" s="91"/>
      <c r="DMI274" s="26"/>
      <c r="DMJ274" s="26"/>
      <c r="DMK274" s="81"/>
      <c r="DML274" s="81"/>
      <c r="DMM274" s="26"/>
      <c r="DMN274" s="91"/>
      <c r="DMO274" s="91"/>
      <c r="DMP274" s="79"/>
      <c r="DMQ274" s="80"/>
      <c r="DMR274" s="91"/>
      <c r="DMS274" s="26"/>
      <c r="DMT274" s="26"/>
      <c r="DMU274" s="81"/>
      <c r="DMV274" s="81"/>
      <c r="DMW274" s="26"/>
      <c r="DMX274" s="91"/>
      <c r="DMY274" s="91"/>
      <c r="DMZ274" s="79"/>
      <c r="DNA274" s="80"/>
      <c r="DNB274" s="91"/>
      <c r="DNC274" s="26"/>
      <c r="DND274" s="26"/>
      <c r="DNE274" s="81"/>
      <c r="DNF274" s="81"/>
      <c r="DNG274" s="26"/>
      <c r="DNH274" s="91"/>
      <c r="DNI274" s="91"/>
      <c r="DNJ274" s="79"/>
      <c r="DNK274" s="80"/>
      <c r="DNL274" s="91"/>
      <c r="DNM274" s="26"/>
      <c r="DNN274" s="26"/>
      <c r="DNO274" s="81"/>
      <c r="DNP274" s="81"/>
      <c r="DNQ274" s="26"/>
      <c r="DNR274" s="91"/>
      <c r="DNS274" s="91"/>
      <c r="DNT274" s="79"/>
      <c r="DNU274" s="80"/>
      <c r="DNV274" s="91"/>
      <c r="DNW274" s="26"/>
      <c r="DNX274" s="26"/>
      <c r="DNY274" s="81"/>
      <c r="DNZ274" s="81"/>
      <c r="DOA274" s="26"/>
      <c r="DOB274" s="91"/>
      <c r="DOC274" s="91"/>
      <c r="DOD274" s="79"/>
      <c r="DOE274" s="80"/>
      <c r="DOF274" s="91"/>
      <c r="DOG274" s="26"/>
      <c r="DOH274" s="26"/>
      <c r="DOI274" s="81"/>
      <c r="DOJ274" s="81"/>
      <c r="DOK274" s="26"/>
      <c r="DOL274" s="91"/>
      <c r="DOM274" s="91"/>
      <c r="DON274" s="79"/>
      <c r="DOO274" s="80"/>
      <c r="DOP274" s="91"/>
      <c r="DOQ274" s="26"/>
      <c r="DOR274" s="26"/>
      <c r="DOS274" s="81"/>
      <c r="DOT274" s="81"/>
      <c r="DOU274" s="26"/>
      <c r="DOV274" s="91"/>
      <c r="DOW274" s="91"/>
      <c r="DOX274" s="79"/>
      <c r="DOY274" s="80"/>
      <c r="DOZ274" s="91"/>
      <c r="DPA274" s="26"/>
      <c r="DPB274" s="26"/>
      <c r="DPC274" s="81"/>
      <c r="DPD274" s="81"/>
      <c r="DPE274" s="26"/>
      <c r="DPF274" s="91"/>
      <c r="DPG274" s="91"/>
      <c r="DPH274" s="79"/>
      <c r="DPI274" s="80"/>
      <c r="DPJ274" s="91"/>
      <c r="DPK274" s="26"/>
      <c r="DPL274" s="26"/>
      <c r="DPM274" s="81"/>
      <c r="DPN274" s="81"/>
      <c r="DPO274" s="26"/>
      <c r="DPP274" s="91"/>
      <c r="DPQ274" s="91"/>
      <c r="DPR274" s="79"/>
      <c r="DPS274" s="80"/>
      <c r="DPT274" s="91"/>
      <c r="DPU274" s="26"/>
      <c r="DPV274" s="26"/>
      <c r="DPW274" s="81"/>
      <c r="DPX274" s="81"/>
      <c r="DPY274" s="26"/>
      <c r="DPZ274" s="91"/>
      <c r="DQA274" s="91"/>
      <c r="DQB274" s="79"/>
      <c r="DQC274" s="80"/>
      <c r="DQD274" s="91"/>
      <c r="DQE274" s="26"/>
      <c r="DQF274" s="26"/>
      <c r="DQG274" s="81"/>
      <c r="DQH274" s="81"/>
      <c r="DQI274" s="26"/>
      <c r="DQJ274" s="91"/>
      <c r="DQK274" s="91"/>
      <c r="DQL274" s="79"/>
      <c r="DQM274" s="80"/>
      <c r="DQN274" s="91"/>
      <c r="DQO274" s="26"/>
      <c r="DQP274" s="26"/>
      <c r="DQQ274" s="81"/>
      <c r="DQR274" s="81"/>
      <c r="DQS274" s="26"/>
      <c r="DQT274" s="91"/>
      <c r="DQU274" s="91"/>
      <c r="DQV274" s="79"/>
      <c r="DQW274" s="80"/>
      <c r="DQX274" s="91"/>
      <c r="DQY274" s="26"/>
      <c r="DQZ274" s="26"/>
      <c r="DRA274" s="81"/>
      <c r="DRB274" s="81"/>
      <c r="DRC274" s="26"/>
      <c r="DRD274" s="91"/>
      <c r="DRE274" s="91"/>
      <c r="DRF274" s="79"/>
      <c r="DRG274" s="80"/>
      <c r="DRH274" s="91"/>
      <c r="DRI274" s="26"/>
      <c r="DRJ274" s="26"/>
      <c r="DRK274" s="81"/>
      <c r="DRL274" s="81"/>
      <c r="DRM274" s="26"/>
      <c r="DRN274" s="91"/>
      <c r="DRO274" s="91"/>
      <c r="DRP274" s="79"/>
      <c r="DRQ274" s="80"/>
      <c r="DRR274" s="91"/>
      <c r="DRS274" s="26"/>
      <c r="DRT274" s="26"/>
      <c r="DRU274" s="81"/>
      <c r="DRV274" s="81"/>
      <c r="DRW274" s="26"/>
      <c r="DRX274" s="91"/>
      <c r="DRY274" s="91"/>
      <c r="DRZ274" s="79"/>
      <c r="DSA274" s="80"/>
      <c r="DSB274" s="91"/>
      <c r="DSC274" s="26"/>
      <c r="DSD274" s="26"/>
      <c r="DSE274" s="81"/>
      <c r="DSF274" s="81"/>
      <c r="DSG274" s="26"/>
      <c r="DSH274" s="91"/>
      <c r="DSI274" s="91"/>
      <c r="DSJ274" s="79"/>
      <c r="DSK274" s="80"/>
      <c r="DSL274" s="91"/>
      <c r="DSM274" s="26"/>
      <c r="DSN274" s="26"/>
      <c r="DSO274" s="81"/>
      <c r="DSP274" s="81"/>
      <c r="DSQ274" s="26"/>
      <c r="DSR274" s="91"/>
      <c r="DSS274" s="91"/>
      <c r="DST274" s="79"/>
      <c r="DSU274" s="80"/>
      <c r="DSV274" s="91"/>
      <c r="DSW274" s="26"/>
      <c r="DSX274" s="26"/>
      <c r="DSY274" s="81"/>
      <c r="DSZ274" s="81"/>
      <c r="DTA274" s="26"/>
      <c r="DTB274" s="91"/>
      <c r="DTC274" s="91"/>
      <c r="DTD274" s="79"/>
      <c r="DTE274" s="80"/>
      <c r="DTF274" s="91"/>
      <c r="DTG274" s="26"/>
      <c r="DTH274" s="26"/>
      <c r="DTI274" s="81"/>
      <c r="DTJ274" s="81"/>
      <c r="DTK274" s="26"/>
      <c r="DTL274" s="91"/>
      <c r="DTM274" s="91"/>
      <c r="DTN274" s="79"/>
      <c r="DTO274" s="80"/>
      <c r="DTP274" s="91"/>
      <c r="DTQ274" s="26"/>
      <c r="DTR274" s="26"/>
      <c r="DTS274" s="81"/>
      <c r="DTT274" s="81"/>
      <c r="DTU274" s="26"/>
      <c r="DTV274" s="91"/>
      <c r="DTW274" s="91"/>
      <c r="DTX274" s="79"/>
      <c r="DTY274" s="80"/>
      <c r="DTZ274" s="91"/>
      <c r="DUA274" s="26"/>
      <c r="DUB274" s="26"/>
      <c r="DUC274" s="81"/>
      <c r="DUD274" s="81"/>
      <c r="DUE274" s="26"/>
      <c r="DUF274" s="91"/>
      <c r="DUG274" s="91"/>
      <c r="DUH274" s="79"/>
      <c r="DUI274" s="80"/>
      <c r="DUJ274" s="91"/>
      <c r="DUK274" s="26"/>
      <c r="DUL274" s="26"/>
      <c r="DUM274" s="81"/>
      <c r="DUN274" s="81"/>
      <c r="DUO274" s="26"/>
      <c r="DUP274" s="91"/>
      <c r="DUQ274" s="91"/>
      <c r="DUR274" s="79"/>
      <c r="DUS274" s="80"/>
      <c r="DUT274" s="91"/>
      <c r="DUU274" s="26"/>
      <c r="DUV274" s="26"/>
      <c r="DUW274" s="81"/>
      <c r="DUX274" s="81"/>
      <c r="DUY274" s="26"/>
      <c r="DUZ274" s="91"/>
      <c r="DVA274" s="91"/>
      <c r="DVB274" s="79"/>
      <c r="DVC274" s="80"/>
      <c r="DVD274" s="91"/>
      <c r="DVE274" s="26"/>
      <c r="DVF274" s="26"/>
      <c r="DVG274" s="81"/>
      <c r="DVH274" s="81"/>
      <c r="DVI274" s="26"/>
      <c r="DVJ274" s="91"/>
      <c r="DVK274" s="91"/>
      <c r="DVL274" s="79"/>
      <c r="DVM274" s="80"/>
      <c r="DVN274" s="91"/>
      <c r="DVO274" s="26"/>
      <c r="DVP274" s="26"/>
      <c r="DVQ274" s="81"/>
      <c r="DVR274" s="81"/>
      <c r="DVS274" s="26"/>
      <c r="DVT274" s="91"/>
      <c r="DVU274" s="91"/>
      <c r="DVV274" s="79"/>
      <c r="DVW274" s="80"/>
      <c r="DVX274" s="91"/>
      <c r="DVY274" s="26"/>
      <c r="DVZ274" s="26"/>
      <c r="DWA274" s="81"/>
      <c r="DWB274" s="81"/>
      <c r="DWC274" s="26"/>
      <c r="DWD274" s="91"/>
      <c r="DWE274" s="91"/>
      <c r="DWF274" s="79"/>
      <c r="DWG274" s="80"/>
      <c r="DWH274" s="91"/>
      <c r="DWI274" s="26"/>
      <c r="DWJ274" s="26"/>
      <c r="DWK274" s="81"/>
      <c r="DWL274" s="81"/>
      <c r="DWM274" s="26"/>
      <c r="DWN274" s="91"/>
      <c r="DWO274" s="91"/>
      <c r="DWP274" s="79"/>
      <c r="DWQ274" s="80"/>
      <c r="DWR274" s="91"/>
      <c r="DWS274" s="26"/>
      <c r="DWT274" s="26"/>
      <c r="DWU274" s="81"/>
      <c r="DWV274" s="81"/>
      <c r="DWW274" s="26"/>
      <c r="DWX274" s="91"/>
      <c r="DWY274" s="91"/>
      <c r="DWZ274" s="79"/>
      <c r="DXA274" s="80"/>
      <c r="DXB274" s="91"/>
      <c r="DXC274" s="26"/>
      <c r="DXD274" s="26"/>
      <c r="DXE274" s="81"/>
      <c r="DXF274" s="81"/>
      <c r="DXG274" s="26"/>
      <c r="DXH274" s="91"/>
      <c r="DXI274" s="91"/>
      <c r="DXJ274" s="79"/>
      <c r="DXK274" s="80"/>
      <c r="DXL274" s="91"/>
      <c r="DXM274" s="26"/>
      <c r="DXN274" s="26"/>
      <c r="DXO274" s="81"/>
      <c r="DXP274" s="81"/>
      <c r="DXQ274" s="26"/>
      <c r="DXR274" s="91"/>
      <c r="DXS274" s="91"/>
      <c r="DXT274" s="79"/>
      <c r="DXU274" s="80"/>
      <c r="DXV274" s="91"/>
      <c r="DXW274" s="26"/>
      <c r="DXX274" s="26"/>
      <c r="DXY274" s="81"/>
      <c r="DXZ274" s="81"/>
      <c r="DYA274" s="26"/>
      <c r="DYB274" s="91"/>
      <c r="DYC274" s="91"/>
      <c r="DYD274" s="79"/>
      <c r="DYE274" s="80"/>
      <c r="DYF274" s="91"/>
      <c r="DYG274" s="26"/>
      <c r="DYH274" s="26"/>
      <c r="DYI274" s="81"/>
      <c r="DYJ274" s="81"/>
      <c r="DYK274" s="26"/>
      <c r="DYL274" s="91"/>
      <c r="DYM274" s="91"/>
      <c r="DYN274" s="79"/>
      <c r="DYO274" s="80"/>
      <c r="DYP274" s="91"/>
      <c r="DYQ274" s="26"/>
      <c r="DYR274" s="26"/>
      <c r="DYS274" s="81"/>
      <c r="DYT274" s="81"/>
      <c r="DYU274" s="26"/>
      <c r="DYV274" s="91"/>
      <c r="DYW274" s="91"/>
      <c r="DYX274" s="79"/>
      <c r="DYY274" s="80"/>
      <c r="DYZ274" s="91"/>
      <c r="DZA274" s="26"/>
      <c r="DZB274" s="26"/>
      <c r="DZC274" s="81"/>
      <c r="DZD274" s="81"/>
      <c r="DZE274" s="26"/>
      <c r="DZF274" s="91"/>
      <c r="DZG274" s="91"/>
      <c r="DZH274" s="79"/>
      <c r="DZI274" s="80"/>
      <c r="DZJ274" s="91"/>
      <c r="DZK274" s="26"/>
      <c r="DZL274" s="26"/>
      <c r="DZM274" s="81"/>
      <c r="DZN274" s="81"/>
      <c r="DZO274" s="26"/>
      <c r="DZP274" s="91"/>
      <c r="DZQ274" s="91"/>
      <c r="DZR274" s="79"/>
      <c r="DZS274" s="80"/>
      <c r="DZT274" s="91"/>
      <c r="DZU274" s="26"/>
      <c r="DZV274" s="26"/>
      <c r="DZW274" s="81"/>
      <c r="DZX274" s="81"/>
      <c r="DZY274" s="26"/>
      <c r="DZZ274" s="91"/>
      <c r="EAA274" s="91"/>
      <c r="EAB274" s="79"/>
      <c r="EAC274" s="80"/>
      <c r="EAD274" s="91"/>
      <c r="EAE274" s="26"/>
      <c r="EAF274" s="26"/>
      <c r="EAG274" s="81"/>
      <c r="EAH274" s="81"/>
      <c r="EAI274" s="26"/>
      <c r="EAJ274" s="91"/>
      <c r="EAK274" s="91"/>
      <c r="EAL274" s="79"/>
      <c r="EAM274" s="80"/>
      <c r="EAN274" s="91"/>
      <c r="EAO274" s="26"/>
      <c r="EAP274" s="26"/>
      <c r="EAQ274" s="81"/>
      <c r="EAR274" s="81"/>
      <c r="EAS274" s="26"/>
      <c r="EAT274" s="91"/>
      <c r="EAU274" s="91"/>
      <c r="EAV274" s="79"/>
      <c r="EAW274" s="80"/>
      <c r="EAX274" s="91"/>
      <c r="EAY274" s="26"/>
      <c r="EAZ274" s="26"/>
      <c r="EBA274" s="81"/>
      <c r="EBB274" s="81"/>
      <c r="EBC274" s="26"/>
      <c r="EBD274" s="91"/>
      <c r="EBE274" s="91"/>
      <c r="EBF274" s="79"/>
      <c r="EBG274" s="80"/>
      <c r="EBH274" s="91"/>
      <c r="EBI274" s="26"/>
      <c r="EBJ274" s="26"/>
      <c r="EBK274" s="81"/>
      <c r="EBL274" s="81"/>
      <c r="EBM274" s="26"/>
      <c r="EBN274" s="91"/>
      <c r="EBO274" s="91"/>
      <c r="EBP274" s="79"/>
      <c r="EBQ274" s="80"/>
      <c r="EBR274" s="91"/>
      <c r="EBS274" s="26"/>
      <c r="EBT274" s="26"/>
      <c r="EBU274" s="81"/>
      <c r="EBV274" s="81"/>
      <c r="EBW274" s="26"/>
      <c r="EBX274" s="91"/>
      <c r="EBY274" s="91"/>
      <c r="EBZ274" s="79"/>
      <c r="ECA274" s="80"/>
      <c r="ECB274" s="91"/>
      <c r="ECC274" s="26"/>
      <c r="ECD274" s="26"/>
      <c r="ECE274" s="81"/>
      <c r="ECF274" s="81"/>
      <c r="ECG274" s="26"/>
      <c r="ECH274" s="91"/>
      <c r="ECI274" s="91"/>
      <c r="ECJ274" s="79"/>
      <c r="ECK274" s="80"/>
      <c r="ECL274" s="91"/>
      <c r="ECM274" s="26"/>
      <c r="ECN274" s="26"/>
      <c r="ECO274" s="81"/>
      <c r="ECP274" s="81"/>
      <c r="ECQ274" s="26"/>
      <c r="ECR274" s="91"/>
      <c r="ECS274" s="91"/>
      <c r="ECT274" s="79"/>
      <c r="ECU274" s="80"/>
      <c r="ECV274" s="91"/>
      <c r="ECW274" s="26"/>
      <c r="ECX274" s="26"/>
      <c r="ECY274" s="81"/>
      <c r="ECZ274" s="81"/>
      <c r="EDA274" s="26"/>
      <c r="EDB274" s="91"/>
      <c r="EDC274" s="91"/>
      <c r="EDD274" s="79"/>
      <c r="EDE274" s="80"/>
      <c r="EDF274" s="91"/>
      <c r="EDG274" s="26"/>
      <c r="EDH274" s="26"/>
      <c r="EDI274" s="81"/>
      <c r="EDJ274" s="81"/>
      <c r="EDK274" s="26"/>
      <c r="EDL274" s="91"/>
      <c r="EDM274" s="91"/>
      <c r="EDN274" s="79"/>
      <c r="EDO274" s="80"/>
      <c r="EDP274" s="91"/>
      <c r="EDQ274" s="26"/>
      <c r="EDR274" s="26"/>
      <c r="EDS274" s="81"/>
      <c r="EDT274" s="81"/>
      <c r="EDU274" s="26"/>
      <c r="EDV274" s="91"/>
      <c r="EDW274" s="91"/>
      <c r="EDX274" s="79"/>
      <c r="EDY274" s="80"/>
      <c r="EDZ274" s="91"/>
      <c r="EEA274" s="26"/>
      <c r="EEB274" s="26"/>
      <c r="EEC274" s="81"/>
      <c r="EED274" s="81"/>
      <c r="EEE274" s="26"/>
      <c r="EEF274" s="91"/>
      <c r="EEG274" s="91"/>
      <c r="EEH274" s="79"/>
      <c r="EEI274" s="80"/>
      <c r="EEJ274" s="91"/>
      <c r="EEK274" s="26"/>
      <c r="EEL274" s="26"/>
      <c r="EEM274" s="81"/>
      <c r="EEN274" s="81"/>
      <c r="EEO274" s="26"/>
      <c r="EEP274" s="91"/>
      <c r="EEQ274" s="91"/>
      <c r="EER274" s="79"/>
      <c r="EES274" s="80"/>
      <c r="EET274" s="91"/>
      <c r="EEU274" s="26"/>
      <c r="EEV274" s="26"/>
      <c r="EEW274" s="81"/>
      <c r="EEX274" s="81"/>
      <c r="EEY274" s="26"/>
      <c r="EEZ274" s="91"/>
      <c r="EFA274" s="91"/>
      <c r="EFB274" s="79"/>
      <c r="EFC274" s="80"/>
      <c r="EFD274" s="91"/>
      <c r="EFE274" s="26"/>
      <c r="EFF274" s="26"/>
      <c r="EFG274" s="81"/>
      <c r="EFH274" s="81"/>
      <c r="EFI274" s="26"/>
      <c r="EFJ274" s="91"/>
      <c r="EFK274" s="91"/>
      <c r="EFL274" s="79"/>
      <c r="EFM274" s="80"/>
      <c r="EFN274" s="91"/>
      <c r="EFO274" s="26"/>
      <c r="EFP274" s="26"/>
      <c r="EFQ274" s="81"/>
      <c r="EFR274" s="81"/>
      <c r="EFS274" s="26"/>
      <c r="EFT274" s="91"/>
      <c r="EFU274" s="91"/>
      <c r="EFV274" s="79"/>
      <c r="EFW274" s="80"/>
      <c r="EFX274" s="91"/>
      <c r="EFY274" s="26"/>
      <c r="EFZ274" s="26"/>
      <c r="EGA274" s="81"/>
      <c r="EGB274" s="81"/>
      <c r="EGC274" s="26"/>
      <c r="EGD274" s="91"/>
      <c r="EGE274" s="91"/>
      <c r="EGF274" s="79"/>
      <c r="EGG274" s="80"/>
      <c r="EGH274" s="91"/>
      <c r="EGI274" s="26"/>
      <c r="EGJ274" s="26"/>
      <c r="EGK274" s="81"/>
      <c r="EGL274" s="81"/>
      <c r="EGM274" s="26"/>
      <c r="EGN274" s="91"/>
      <c r="EGO274" s="91"/>
      <c r="EGP274" s="79"/>
      <c r="EGQ274" s="80"/>
      <c r="EGR274" s="91"/>
      <c r="EGS274" s="26"/>
      <c r="EGT274" s="26"/>
      <c r="EGU274" s="81"/>
      <c r="EGV274" s="81"/>
      <c r="EGW274" s="26"/>
      <c r="EGX274" s="91"/>
      <c r="EGY274" s="91"/>
      <c r="EGZ274" s="79"/>
      <c r="EHA274" s="80"/>
      <c r="EHB274" s="91"/>
      <c r="EHC274" s="26"/>
      <c r="EHD274" s="26"/>
      <c r="EHE274" s="81"/>
      <c r="EHF274" s="81"/>
      <c r="EHG274" s="26"/>
      <c r="EHH274" s="91"/>
      <c r="EHI274" s="91"/>
      <c r="EHJ274" s="79"/>
      <c r="EHK274" s="80"/>
      <c r="EHL274" s="91"/>
      <c r="EHM274" s="26"/>
      <c r="EHN274" s="26"/>
      <c r="EHO274" s="81"/>
      <c r="EHP274" s="81"/>
      <c r="EHQ274" s="26"/>
      <c r="EHR274" s="91"/>
      <c r="EHS274" s="91"/>
      <c r="EHT274" s="79"/>
      <c r="EHU274" s="80"/>
      <c r="EHV274" s="91"/>
      <c r="EHW274" s="26"/>
      <c r="EHX274" s="26"/>
      <c r="EHY274" s="81"/>
      <c r="EHZ274" s="81"/>
      <c r="EIA274" s="26"/>
      <c r="EIB274" s="91"/>
      <c r="EIC274" s="91"/>
      <c r="EID274" s="79"/>
      <c r="EIE274" s="80"/>
      <c r="EIF274" s="91"/>
      <c r="EIG274" s="26"/>
      <c r="EIH274" s="26"/>
      <c r="EII274" s="81"/>
      <c r="EIJ274" s="81"/>
      <c r="EIK274" s="26"/>
      <c r="EIL274" s="91"/>
      <c r="EIM274" s="91"/>
      <c r="EIN274" s="79"/>
      <c r="EIO274" s="80"/>
      <c r="EIP274" s="91"/>
      <c r="EIQ274" s="26"/>
      <c r="EIR274" s="26"/>
      <c r="EIS274" s="81"/>
      <c r="EIT274" s="81"/>
      <c r="EIU274" s="26"/>
      <c r="EIV274" s="91"/>
      <c r="EIW274" s="91"/>
      <c r="EIX274" s="79"/>
      <c r="EIY274" s="80"/>
      <c r="EIZ274" s="91"/>
      <c r="EJA274" s="26"/>
      <c r="EJB274" s="26"/>
      <c r="EJC274" s="81"/>
      <c r="EJD274" s="81"/>
      <c r="EJE274" s="26"/>
      <c r="EJF274" s="91"/>
      <c r="EJG274" s="91"/>
      <c r="EJH274" s="79"/>
      <c r="EJI274" s="80"/>
      <c r="EJJ274" s="91"/>
      <c r="EJK274" s="26"/>
      <c r="EJL274" s="26"/>
      <c r="EJM274" s="81"/>
      <c r="EJN274" s="81"/>
      <c r="EJO274" s="26"/>
      <c r="EJP274" s="91"/>
      <c r="EJQ274" s="91"/>
      <c r="EJR274" s="79"/>
      <c r="EJS274" s="80"/>
      <c r="EJT274" s="91"/>
      <c r="EJU274" s="26"/>
      <c r="EJV274" s="26"/>
      <c r="EJW274" s="81"/>
      <c r="EJX274" s="81"/>
      <c r="EJY274" s="26"/>
      <c r="EJZ274" s="91"/>
      <c r="EKA274" s="91"/>
      <c r="EKB274" s="79"/>
      <c r="EKC274" s="80"/>
      <c r="EKD274" s="91"/>
      <c r="EKE274" s="26"/>
      <c r="EKF274" s="26"/>
      <c r="EKG274" s="81"/>
      <c r="EKH274" s="81"/>
      <c r="EKI274" s="26"/>
      <c r="EKJ274" s="91"/>
      <c r="EKK274" s="91"/>
      <c r="EKL274" s="79"/>
      <c r="EKM274" s="80"/>
      <c r="EKN274" s="91"/>
      <c r="EKO274" s="26"/>
      <c r="EKP274" s="26"/>
      <c r="EKQ274" s="81"/>
      <c r="EKR274" s="81"/>
      <c r="EKS274" s="26"/>
      <c r="EKT274" s="91"/>
      <c r="EKU274" s="91"/>
      <c r="EKV274" s="79"/>
      <c r="EKW274" s="80"/>
      <c r="EKX274" s="91"/>
      <c r="EKY274" s="26"/>
      <c r="EKZ274" s="26"/>
      <c r="ELA274" s="81"/>
      <c r="ELB274" s="81"/>
      <c r="ELC274" s="26"/>
      <c r="ELD274" s="91"/>
      <c r="ELE274" s="91"/>
      <c r="ELF274" s="79"/>
      <c r="ELG274" s="80"/>
      <c r="ELH274" s="91"/>
      <c r="ELI274" s="26"/>
      <c r="ELJ274" s="26"/>
      <c r="ELK274" s="81"/>
      <c r="ELL274" s="81"/>
      <c r="ELM274" s="26"/>
      <c r="ELN274" s="91"/>
      <c r="ELO274" s="91"/>
      <c r="ELP274" s="79"/>
      <c r="ELQ274" s="80"/>
      <c r="ELR274" s="91"/>
      <c r="ELS274" s="26"/>
      <c r="ELT274" s="26"/>
      <c r="ELU274" s="81"/>
      <c r="ELV274" s="81"/>
      <c r="ELW274" s="26"/>
      <c r="ELX274" s="91"/>
      <c r="ELY274" s="91"/>
      <c r="ELZ274" s="79"/>
      <c r="EMA274" s="80"/>
      <c r="EMB274" s="91"/>
      <c r="EMC274" s="26"/>
      <c r="EMD274" s="26"/>
      <c r="EME274" s="81"/>
      <c r="EMF274" s="81"/>
      <c r="EMG274" s="26"/>
      <c r="EMH274" s="91"/>
      <c r="EMI274" s="91"/>
      <c r="EMJ274" s="79"/>
      <c r="EMK274" s="80"/>
      <c r="EML274" s="91"/>
      <c r="EMM274" s="26"/>
      <c r="EMN274" s="26"/>
      <c r="EMO274" s="81"/>
      <c r="EMP274" s="81"/>
      <c r="EMQ274" s="26"/>
      <c r="EMR274" s="91"/>
      <c r="EMS274" s="91"/>
      <c r="EMT274" s="79"/>
      <c r="EMU274" s="80"/>
      <c r="EMV274" s="91"/>
      <c r="EMW274" s="26"/>
      <c r="EMX274" s="26"/>
      <c r="EMY274" s="81"/>
      <c r="EMZ274" s="81"/>
      <c r="ENA274" s="26"/>
      <c r="ENB274" s="91"/>
      <c r="ENC274" s="91"/>
      <c r="END274" s="79"/>
      <c r="ENE274" s="80"/>
      <c r="ENF274" s="91"/>
      <c r="ENG274" s="26"/>
      <c r="ENH274" s="26"/>
      <c r="ENI274" s="81"/>
      <c r="ENJ274" s="81"/>
      <c r="ENK274" s="26"/>
      <c r="ENL274" s="91"/>
      <c r="ENM274" s="91"/>
      <c r="ENN274" s="79"/>
      <c r="ENO274" s="80"/>
      <c r="ENP274" s="91"/>
      <c r="ENQ274" s="26"/>
      <c r="ENR274" s="26"/>
      <c r="ENS274" s="81"/>
      <c r="ENT274" s="81"/>
      <c r="ENU274" s="26"/>
      <c r="ENV274" s="91"/>
      <c r="ENW274" s="91"/>
      <c r="ENX274" s="79"/>
      <c r="ENY274" s="80"/>
      <c r="ENZ274" s="91"/>
      <c r="EOA274" s="26"/>
      <c r="EOB274" s="26"/>
      <c r="EOC274" s="81"/>
      <c r="EOD274" s="81"/>
      <c r="EOE274" s="26"/>
      <c r="EOF274" s="91"/>
      <c r="EOG274" s="91"/>
      <c r="EOH274" s="79"/>
      <c r="EOI274" s="80"/>
      <c r="EOJ274" s="91"/>
      <c r="EOK274" s="26"/>
      <c r="EOL274" s="26"/>
      <c r="EOM274" s="81"/>
      <c r="EON274" s="81"/>
      <c r="EOO274" s="26"/>
      <c r="EOP274" s="91"/>
      <c r="EOQ274" s="91"/>
      <c r="EOR274" s="79"/>
      <c r="EOS274" s="80"/>
      <c r="EOT274" s="91"/>
      <c r="EOU274" s="26"/>
      <c r="EOV274" s="26"/>
      <c r="EOW274" s="81"/>
      <c r="EOX274" s="81"/>
      <c r="EOY274" s="26"/>
      <c r="EOZ274" s="91"/>
      <c r="EPA274" s="91"/>
      <c r="EPB274" s="79"/>
      <c r="EPC274" s="80"/>
      <c r="EPD274" s="91"/>
      <c r="EPE274" s="26"/>
      <c r="EPF274" s="26"/>
      <c r="EPG274" s="81"/>
      <c r="EPH274" s="81"/>
      <c r="EPI274" s="26"/>
      <c r="EPJ274" s="91"/>
      <c r="EPK274" s="91"/>
      <c r="EPL274" s="79"/>
      <c r="EPM274" s="80"/>
      <c r="EPN274" s="91"/>
      <c r="EPO274" s="26"/>
      <c r="EPP274" s="26"/>
      <c r="EPQ274" s="81"/>
      <c r="EPR274" s="81"/>
      <c r="EPS274" s="26"/>
      <c r="EPT274" s="91"/>
      <c r="EPU274" s="91"/>
      <c r="EPV274" s="79"/>
      <c r="EPW274" s="80"/>
      <c r="EPX274" s="91"/>
      <c r="EPY274" s="26"/>
      <c r="EPZ274" s="26"/>
      <c r="EQA274" s="81"/>
      <c r="EQB274" s="81"/>
      <c r="EQC274" s="26"/>
      <c r="EQD274" s="91"/>
      <c r="EQE274" s="91"/>
      <c r="EQF274" s="79"/>
      <c r="EQG274" s="80"/>
      <c r="EQH274" s="91"/>
      <c r="EQI274" s="26"/>
      <c r="EQJ274" s="26"/>
      <c r="EQK274" s="81"/>
      <c r="EQL274" s="81"/>
      <c r="EQM274" s="26"/>
      <c r="EQN274" s="91"/>
      <c r="EQO274" s="91"/>
      <c r="EQP274" s="79"/>
      <c r="EQQ274" s="80"/>
      <c r="EQR274" s="91"/>
      <c r="EQS274" s="26"/>
      <c r="EQT274" s="26"/>
      <c r="EQU274" s="81"/>
      <c r="EQV274" s="81"/>
      <c r="EQW274" s="26"/>
      <c r="EQX274" s="91"/>
      <c r="EQY274" s="91"/>
      <c r="EQZ274" s="79"/>
      <c r="ERA274" s="80"/>
      <c r="ERB274" s="91"/>
      <c r="ERC274" s="26"/>
      <c r="ERD274" s="26"/>
      <c r="ERE274" s="81"/>
      <c r="ERF274" s="81"/>
      <c r="ERG274" s="26"/>
      <c r="ERH274" s="91"/>
      <c r="ERI274" s="91"/>
      <c r="ERJ274" s="79"/>
      <c r="ERK274" s="80"/>
      <c r="ERL274" s="91"/>
      <c r="ERM274" s="26"/>
      <c r="ERN274" s="26"/>
      <c r="ERO274" s="81"/>
      <c r="ERP274" s="81"/>
      <c r="ERQ274" s="26"/>
      <c r="ERR274" s="91"/>
      <c r="ERS274" s="91"/>
      <c r="ERT274" s="79"/>
      <c r="ERU274" s="80"/>
      <c r="ERV274" s="91"/>
      <c r="ERW274" s="26"/>
      <c r="ERX274" s="26"/>
      <c r="ERY274" s="81"/>
      <c r="ERZ274" s="81"/>
      <c r="ESA274" s="26"/>
      <c r="ESB274" s="91"/>
      <c r="ESC274" s="91"/>
      <c r="ESD274" s="79"/>
      <c r="ESE274" s="80"/>
      <c r="ESF274" s="91"/>
      <c r="ESG274" s="26"/>
      <c r="ESH274" s="26"/>
      <c r="ESI274" s="81"/>
      <c r="ESJ274" s="81"/>
      <c r="ESK274" s="26"/>
      <c r="ESL274" s="91"/>
      <c r="ESM274" s="91"/>
      <c r="ESN274" s="79"/>
      <c r="ESO274" s="80"/>
      <c r="ESP274" s="91"/>
      <c r="ESQ274" s="26"/>
      <c r="ESR274" s="26"/>
      <c r="ESS274" s="81"/>
      <c r="EST274" s="81"/>
      <c r="ESU274" s="26"/>
      <c r="ESV274" s="91"/>
      <c r="ESW274" s="91"/>
      <c r="ESX274" s="79"/>
      <c r="ESY274" s="80"/>
      <c r="ESZ274" s="91"/>
      <c r="ETA274" s="26"/>
      <c r="ETB274" s="26"/>
      <c r="ETC274" s="81"/>
      <c r="ETD274" s="81"/>
      <c r="ETE274" s="26"/>
      <c r="ETF274" s="91"/>
      <c r="ETG274" s="91"/>
      <c r="ETH274" s="79"/>
      <c r="ETI274" s="80"/>
      <c r="ETJ274" s="91"/>
      <c r="ETK274" s="26"/>
      <c r="ETL274" s="26"/>
      <c r="ETM274" s="81"/>
      <c r="ETN274" s="81"/>
      <c r="ETO274" s="26"/>
      <c r="ETP274" s="91"/>
      <c r="ETQ274" s="91"/>
      <c r="ETR274" s="79"/>
      <c r="ETS274" s="80"/>
      <c r="ETT274" s="91"/>
      <c r="ETU274" s="26"/>
      <c r="ETV274" s="26"/>
      <c r="ETW274" s="81"/>
      <c r="ETX274" s="81"/>
      <c r="ETY274" s="26"/>
      <c r="ETZ274" s="91"/>
      <c r="EUA274" s="91"/>
      <c r="EUB274" s="79"/>
      <c r="EUC274" s="80"/>
      <c r="EUD274" s="91"/>
      <c r="EUE274" s="26"/>
      <c r="EUF274" s="26"/>
      <c r="EUG274" s="81"/>
      <c r="EUH274" s="81"/>
      <c r="EUI274" s="26"/>
      <c r="EUJ274" s="91"/>
      <c r="EUK274" s="91"/>
      <c r="EUL274" s="79"/>
      <c r="EUM274" s="80"/>
      <c r="EUN274" s="91"/>
      <c r="EUO274" s="26"/>
      <c r="EUP274" s="26"/>
      <c r="EUQ274" s="81"/>
      <c r="EUR274" s="81"/>
      <c r="EUS274" s="26"/>
      <c r="EUT274" s="91"/>
      <c r="EUU274" s="91"/>
      <c r="EUV274" s="79"/>
      <c r="EUW274" s="80"/>
      <c r="EUX274" s="91"/>
      <c r="EUY274" s="26"/>
      <c r="EUZ274" s="26"/>
      <c r="EVA274" s="81"/>
      <c r="EVB274" s="81"/>
      <c r="EVC274" s="26"/>
      <c r="EVD274" s="91"/>
      <c r="EVE274" s="91"/>
      <c r="EVF274" s="79"/>
      <c r="EVG274" s="80"/>
      <c r="EVH274" s="91"/>
      <c r="EVI274" s="26"/>
      <c r="EVJ274" s="26"/>
      <c r="EVK274" s="81"/>
      <c r="EVL274" s="81"/>
      <c r="EVM274" s="26"/>
      <c r="EVN274" s="91"/>
      <c r="EVO274" s="91"/>
      <c r="EVP274" s="79"/>
      <c r="EVQ274" s="80"/>
      <c r="EVR274" s="91"/>
      <c r="EVS274" s="26"/>
      <c r="EVT274" s="26"/>
      <c r="EVU274" s="81"/>
      <c r="EVV274" s="81"/>
      <c r="EVW274" s="26"/>
      <c r="EVX274" s="91"/>
      <c r="EVY274" s="91"/>
      <c r="EVZ274" s="79"/>
      <c r="EWA274" s="80"/>
      <c r="EWB274" s="91"/>
      <c r="EWC274" s="26"/>
      <c r="EWD274" s="26"/>
      <c r="EWE274" s="81"/>
      <c r="EWF274" s="81"/>
      <c r="EWG274" s="26"/>
      <c r="EWH274" s="91"/>
      <c r="EWI274" s="91"/>
      <c r="EWJ274" s="79"/>
      <c r="EWK274" s="80"/>
      <c r="EWL274" s="91"/>
      <c r="EWM274" s="26"/>
      <c r="EWN274" s="26"/>
      <c r="EWO274" s="81"/>
      <c r="EWP274" s="81"/>
      <c r="EWQ274" s="26"/>
      <c r="EWR274" s="91"/>
      <c r="EWS274" s="91"/>
      <c r="EWT274" s="79"/>
      <c r="EWU274" s="80"/>
      <c r="EWV274" s="91"/>
      <c r="EWW274" s="26"/>
      <c r="EWX274" s="26"/>
      <c r="EWY274" s="81"/>
      <c r="EWZ274" s="81"/>
      <c r="EXA274" s="26"/>
      <c r="EXB274" s="91"/>
      <c r="EXC274" s="91"/>
      <c r="EXD274" s="79"/>
      <c r="EXE274" s="80"/>
      <c r="EXF274" s="91"/>
      <c r="EXG274" s="26"/>
      <c r="EXH274" s="26"/>
      <c r="EXI274" s="81"/>
      <c r="EXJ274" s="81"/>
      <c r="EXK274" s="26"/>
      <c r="EXL274" s="91"/>
      <c r="EXM274" s="91"/>
      <c r="EXN274" s="79"/>
      <c r="EXO274" s="80"/>
      <c r="EXP274" s="91"/>
      <c r="EXQ274" s="26"/>
      <c r="EXR274" s="26"/>
      <c r="EXS274" s="81"/>
      <c r="EXT274" s="81"/>
      <c r="EXU274" s="26"/>
      <c r="EXV274" s="91"/>
      <c r="EXW274" s="91"/>
      <c r="EXX274" s="79"/>
      <c r="EXY274" s="80"/>
      <c r="EXZ274" s="91"/>
      <c r="EYA274" s="26"/>
      <c r="EYB274" s="26"/>
      <c r="EYC274" s="81"/>
      <c r="EYD274" s="81"/>
      <c r="EYE274" s="26"/>
      <c r="EYF274" s="91"/>
      <c r="EYG274" s="91"/>
      <c r="EYH274" s="79"/>
      <c r="EYI274" s="80"/>
      <c r="EYJ274" s="91"/>
      <c r="EYK274" s="26"/>
      <c r="EYL274" s="26"/>
      <c r="EYM274" s="81"/>
      <c r="EYN274" s="81"/>
      <c r="EYO274" s="26"/>
      <c r="EYP274" s="91"/>
      <c r="EYQ274" s="91"/>
      <c r="EYR274" s="79"/>
      <c r="EYS274" s="80"/>
      <c r="EYT274" s="91"/>
      <c r="EYU274" s="26"/>
      <c r="EYV274" s="26"/>
      <c r="EYW274" s="81"/>
      <c r="EYX274" s="81"/>
      <c r="EYY274" s="26"/>
      <c r="EYZ274" s="91"/>
      <c r="EZA274" s="91"/>
      <c r="EZB274" s="79"/>
      <c r="EZC274" s="80"/>
      <c r="EZD274" s="91"/>
      <c r="EZE274" s="26"/>
      <c r="EZF274" s="26"/>
      <c r="EZG274" s="81"/>
      <c r="EZH274" s="81"/>
      <c r="EZI274" s="26"/>
      <c r="EZJ274" s="91"/>
      <c r="EZK274" s="91"/>
      <c r="EZL274" s="79"/>
      <c r="EZM274" s="80"/>
      <c r="EZN274" s="91"/>
      <c r="EZO274" s="26"/>
      <c r="EZP274" s="26"/>
      <c r="EZQ274" s="81"/>
      <c r="EZR274" s="81"/>
      <c r="EZS274" s="26"/>
      <c r="EZT274" s="91"/>
      <c r="EZU274" s="91"/>
      <c r="EZV274" s="79"/>
      <c r="EZW274" s="80"/>
      <c r="EZX274" s="91"/>
      <c r="EZY274" s="26"/>
      <c r="EZZ274" s="26"/>
      <c r="FAA274" s="81"/>
      <c r="FAB274" s="81"/>
      <c r="FAC274" s="26"/>
      <c r="FAD274" s="91"/>
      <c r="FAE274" s="91"/>
      <c r="FAF274" s="79"/>
      <c r="FAG274" s="80"/>
      <c r="FAH274" s="91"/>
      <c r="FAI274" s="26"/>
      <c r="FAJ274" s="26"/>
      <c r="FAK274" s="81"/>
      <c r="FAL274" s="81"/>
      <c r="FAM274" s="26"/>
      <c r="FAN274" s="91"/>
      <c r="FAO274" s="91"/>
      <c r="FAP274" s="79"/>
      <c r="FAQ274" s="80"/>
      <c r="FAR274" s="91"/>
      <c r="FAS274" s="26"/>
      <c r="FAT274" s="26"/>
      <c r="FAU274" s="81"/>
      <c r="FAV274" s="81"/>
      <c r="FAW274" s="26"/>
      <c r="FAX274" s="91"/>
      <c r="FAY274" s="91"/>
      <c r="FAZ274" s="79"/>
      <c r="FBA274" s="80"/>
      <c r="FBB274" s="91"/>
      <c r="FBC274" s="26"/>
      <c r="FBD274" s="26"/>
      <c r="FBE274" s="81"/>
      <c r="FBF274" s="81"/>
      <c r="FBG274" s="26"/>
      <c r="FBH274" s="91"/>
      <c r="FBI274" s="91"/>
      <c r="FBJ274" s="79"/>
      <c r="FBK274" s="80"/>
      <c r="FBL274" s="91"/>
      <c r="FBM274" s="26"/>
      <c r="FBN274" s="26"/>
      <c r="FBO274" s="81"/>
      <c r="FBP274" s="81"/>
      <c r="FBQ274" s="26"/>
      <c r="FBR274" s="91"/>
      <c r="FBS274" s="91"/>
      <c r="FBT274" s="79"/>
      <c r="FBU274" s="80"/>
      <c r="FBV274" s="91"/>
      <c r="FBW274" s="26"/>
      <c r="FBX274" s="26"/>
      <c r="FBY274" s="81"/>
      <c r="FBZ274" s="81"/>
      <c r="FCA274" s="26"/>
      <c r="FCB274" s="91"/>
      <c r="FCC274" s="91"/>
      <c r="FCD274" s="79"/>
      <c r="FCE274" s="80"/>
      <c r="FCF274" s="91"/>
      <c r="FCG274" s="26"/>
      <c r="FCH274" s="26"/>
      <c r="FCI274" s="81"/>
      <c r="FCJ274" s="81"/>
      <c r="FCK274" s="26"/>
      <c r="FCL274" s="91"/>
      <c r="FCM274" s="91"/>
      <c r="FCN274" s="79"/>
      <c r="FCO274" s="80"/>
      <c r="FCP274" s="91"/>
      <c r="FCQ274" s="26"/>
      <c r="FCR274" s="26"/>
      <c r="FCS274" s="81"/>
      <c r="FCT274" s="81"/>
      <c r="FCU274" s="26"/>
      <c r="FCV274" s="91"/>
      <c r="FCW274" s="91"/>
      <c r="FCX274" s="79"/>
      <c r="FCY274" s="80"/>
      <c r="FCZ274" s="91"/>
      <c r="FDA274" s="26"/>
      <c r="FDB274" s="26"/>
      <c r="FDC274" s="81"/>
      <c r="FDD274" s="81"/>
      <c r="FDE274" s="26"/>
      <c r="FDF274" s="91"/>
      <c r="FDG274" s="91"/>
      <c r="FDH274" s="79"/>
      <c r="FDI274" s="80"/>
      <c r="FDJ274" s="91"/>
      <c r="FDK274" s="26"/>
      <c r="FDL274" s="26"/>
      <c r="FDM274" s="81"/>
      <c r="FDN274" s="81"/>
      <c r="FDO274" s="26"/>
      <c r="FDP274" s="91"/>
      <c r="FDQ274" s="91"/>
      <c r="FDR274" s="79"/>
      <c r="FDS274" s="80"/>
      <c r="FDT274" s="91"/>
      <c r="FDU274" s="26"/>
      <c r="FDV274" s="26"/>
      <c r="FDW274" s="81"/>
      <c r="FDX274" s="81"/>
      <c r="FDY274" s="26"/>
      <c r="FDZ274" s="91"/>
      <c r="FEA274" s="91"/>
      <c r="FEB274" s="79"/>
      <c r="FEC274" s="80"/>
      <c r="FED274" s="91"/>
      <c r="FEE274" s="26"/>
      <c r="FEF274" s="26"/>
      <c r="FEG274" s="81"/>
      <c r="FEH274" s="81"/>
      <c r="FEI274" s="26"/>
      <c r="FEJ274" s="91"/>
      <c r="FEK274" s="91"/>
      <c r="FEL274" s="79"/>
      <c r="FEM274" s="80"/>
      <c r="FEN274" s="91"/>
      <c r="FEO274" s="26"/>
      <c r="FEP274" s="26"/>
      <c r="FEQ274" s="81"/>
      <c r="FER274" s="81"/>
      <c r="FES274" s="26"/>
      <c r="FET274" s="91"/>
      <c r="FEU274" s="91"/>
      <c r="FEV274" s="79"/>
      <c r="FEW274" s="80"/>
      <c r="FEX274" s="91"/>
      <c r="FEY274" s="26"/>
      <c r="FEZ274" s="26"/>
      <c r="FFA274" s="81"/>
      <c r="FFB274" s="81"/>
      <c r="FFC274" s="26"/>
      <c r="FFD274" s="91"/>
      <c r="FFE274" s="91"/>
      <c r="FFF274" s="79"/>
      <c r="FFG274" s="80"/>
      <c r="FFH274" s="91"/>
      <c r="FFI274" s="26"/>
      <c r="FFJ274" s="26"/>
      <c r="FFK274" s="81"/>
      <c r="FFL274" s="81"/>
      <c r="FFM274" s="26"/>
      <c r="FFN274" s="91"/>
      <c r="FFO274" s="91"/>
      <c r="FFP274" s="79"/>
      <c r="FFQ274" s="80"/>
      <c r="FFR274" s="91"/>
      <c r="FFS274" s="26"/>
      <c r="FFT274" s="26"/>
      <c r="FFU274" s="81"/>
      <c r="FFV274" s="81"/>
      <c r="FFW274" s="26"/>
      <c r="FFX274" s="91"/>
      <c r="FFY274" s="91"/>
      <c r="FFZ274" s="79"/>
      <c r="FGA274" s="80"/>
      <c r="FGB274" s="91"/>
      <c r="FGC274" s="26"/>
      <c r="FGD274" s="26"/>
      <c r="FGE274" s="81"/>
      <c r="FGF274" s="81"/>
      <c r="FGG274" s="26"/>
      <c r="FGH274" s="91"/>
      <c r="FGI274" s="91"/>
      <c r="FGJ274" s="79"/>
      <c r="FGK274" s="80"/>
      <c r="FGL274" s="91"/>
      <c r="FGM274" s="26"/>
      <c r="FGN274" s="26"/>
      <c r="FGO274" s="81"/>
      <c r="FGP274" s="81"/>
      <c r="FGQ274" s="26"/>
      <c r="FGR274" s="91"/>
      <c r="FGS274" s="91"/>
      <c r="FGT274" s="79"/>
      <c r="FGU274" s="80"/>
      <c r="FGV274" s="91"/>
      <c r="FGW274" s="26"/>
      <c r="FGX274" s="26"/>
      <c r="FGY274" s="81"/>
      <c r="FGZ274" s="81"/>
      <c r="FHA274" s="26"/>
      <c r="FHB274" s="91"/>
      <c r="FHC274" s="91"/>
      <c r="FHD274" s="79"/>
      <c r="FHE274" s="80"/>
      <c r="FHF274" s="91"/>
      <c r="FHG274" s="26"/>
      <c r="FHH274" s="26"/>
      <c r="FHI274" s="81"/>
      <c r="FHJ274" s="81"/>
      <c r="FHK274" s="26"/>
      <c r="FHL274" s="91"/>
      <c r="FHM274" s="91"/>
      <c r="FHN274" s="79"/>
      <c r="FHO274" s="80"/>
      <c r="FHP274" s="91"/>
      <c r="FHQ274" s="26"/>
      <c r="FHR274" s="26"/>
      <c r="FHS274" s="81"/>
      <c r="FHT274" s="81"/>
      <c r="FHU274" s="26"/>
      <c r="FHV274" s="91"/>
      <c r="FHW274" s="91"/>
      <c r="FHX274" s="79"/>
      <c r="FHY274" s="80"/>
      <c r="FHZ274" s="91"/>
      <c r="FIA274" s="26"/>
      <c r="FIB274" s="26"/>
      <c r="FIC274" s="81"/>
      <c r="FID274" s="81"/>
      <c r="FIE274" s="26"/>
      <c r="FIF274" s="91"/>
      <c r="FIG274" s="91"/>
      <c r="FIH274" s="79"/>
      <c r="FII274" s="80"/>
      <c r="FIJ274" s="91"/>
      <c r="FIK274" s="26"/>
      <c r="FIL274" s="26"/>
      <c r="FIM274" s="81"/>
      <c r="FIN274" s="81"/>
      <c r="FIO274" s="26"/>
      <c r="FIP274" s="91"/>
      <c r="FIQ274" s="91"/>
      <c r="FIR274" s="79"/>
      <c r="FIS274" s="80"/>
      <c r="FIT274" s="91"/>
      <c r="FIU274" s="26"/>
      <c r="FIV274" s="26"/>
      <c r="FIW274" s="81"/>
      <c r="FIX274" s="81"/>
      <c r="FIY274" s="26"/>
      <c r="FIZ274" s="91"/>
      <c r="FJA274" s="91"/>
      <c r="FJB274" s="79"/>
      <c r="FJC274" s="80"/>
      <c r="FJD274" s="91"/>
      <c r="FJE274" s="26"/>
      <c r="FJF274" s="26"/>
      <c r="FJG274" s="81"/>
      <c r="FJH274" s="81"/>
      <c r="FJI274" s="26"/>
      <c r="FJJ274" s="91"/>
      <c r="FJK274" s="91"/>
      <c r="FJL274" s="79"/>
      <c r="FJM274" s="80"/>
      <c r="FJN274" s="91"/>
      <c r="FJO274" s="26"/>
      <c r="FJP274" s="26"/>
      <c r="FJQ274" s="81"/>
      <c r="FJR274" s="81"/>
      <c r="FJS274" s="26"/>
      <c r="FJT274" s="91"/>
      <c r="FJU274" s="91"/>
      <c r="FJV274" s="79"/>
      <c r="FJW274" s="80"/>
      <c r="FJX274" s="91"/>
      <c r="FJY274" s="26"/>
      <c r="FJZ274" s="26"/>
      <c r="FKA274" s="81"/>
      <c r="FKB274" s="81"/>
      <c r="FKC274" s="26"/>
      <c r="FKD274" s="91"/>
      <c r="FKE274" s="91"/>
      <c r="FKF274" s="79"/>
      <c r="FKG274" s="80"/>
      <c r="FKH274" s="91"/>
      <c r="FKI274" s="26"/>
      <c r="FKJ274" s="26"/>
      <c r="FKK274" s="81"/>
      <c r="FKL274" s="81"/>
      <c r="FKM274" s="26"/>
      <c r="FKN274" s="91"/>
      <c r="FKO274" s="91"/>
      <c r="FKP274" s="79"/>
      <c r="FKQ274" s="80"/>
      <c r="FKR274" s="91"/>
      <c r="FKS274" s="26"/>
      <c r="FKT274" s="26"/>
      <c r="FKU274" s="81"/>
      <c r="FKV274" s="81"/>
      <c r="FKW274" s="26"/>
      <c r="FKX274" s="91"/>
      <c r="FKY274" s="91"/>
      <c r="FKZ274" s="79"/>
      <c r="FLA274" s="80"/>
      <c r="FLB274" s="91"/>
      <c r="FLC274" s="26"/>
      <c r="FLD274" s="26"/>
      <c r="FLE274" s="81"/>
      <c r="FLF274" s="81"/>
      <c r="FLG274" s="26"/>
      <c r="FLH274" s="91"/>
      <c r="FLI274" s="91"/>
      <c r="FLJ274" s="79"/>
      <c r="FLK274" s="80"/>
      <c r="FLL274" s="91"/>
      <c r="FLM274" s="26"/>
      <c r="FLN274" s="26"/>
      <c r="FLO274" s="81"/>
      <c r="FLP274" s="81"/>
      <c r="FLQ274" s="26"/>
      <c r="FLR274" s="91"/>
      <c r="FLS274" s="91"/>
      <c r="FLT274" s="79"/>
      <c r="FLU274" s="80"/>
      <c r="FLV274" s="91"/>
      <c r="FLW274" s="26"/>
      <c r="FLX274" s="26"/>
      <c r="FLY274" s="81"/>
      <c r="FLZ274" s="81"/>
      <c r="FMA274" s="26"/>
      <c r="FMB274" s="91"/>
      <c r="FMC274" s="91"/>
      <c r="FMD274" s="79"/>
      <c r="FME274" s="80"/>
      <c r="FMF274" s="91"/>
      <c r="FMG274" s="26"/>
      <c r="FMH274" s="26"/>
      <c r="FMI274" s="81"/>
      <c r="FMJ274" s="81"/>
      <c r="FMK274" s="26"/>
      <c r="FML274" s="91"/>
      <c r="FMM274" s="91"/>
      <c r="FMN274" s="79"/>
      <c r="FMO274" s="80"/>
      <c r="FMP274" s="91"/>
      <c r="FMQ274" s="26"/>
      <c r="FMR274" s="26"/>
      <c r="FMS274" s="81"/>
      <c r="FMT274" s="81"/>
      <c r="FMU274" s="26"/>
      <c r="FMV274" s="91"/>
      <c r="FMW274" s="91"/>
      <c r="FMX274" s="79"/>
      <c r="FMY274" s="80"/>
      <c r="FMZ274" s="91"/>
      <c r="FNA274" s="26"/>
      <c r="FNB274" s="26"/>
      <c r="FNC274" s="81"/>
      <c r="FND274" s="81"/>
      <c r="FNE274" s="26"/>
      <c r="FNF274" s="91"/>
      <c r="FNG274" s="91"/>
      <c r="FNH274" s="79"/>
      <c r="FNI274" s="80"/>
      <c r="FNJ274" s="91"/>
      <c r="FNK274" s="26"/>
      <c r="FNL274" s="26"/>
      <c r="FNM274" s="81"/>
      <c r="FNN274" s="81"/>
      <c r="FNO274" s="26"/>
      <c r="FNP274" s="91"/>
      <c r="FNQ274" s="91"/>
      <c r="FNR274" s="79"/>
      <c r="FNS274" s="80"/>
      <c r="FNT274" s="91"/>
      <c r="FNU274" s="26"/>
      <c r="FNV274" s="26"/>
      <c r="FNW274" s="81"/>
      <c r="FNX274" s="81"/>
      <c r="FNY274" s="26"/>
      <c r="FNZ274" s="91"/>
      <c r="FOA274" s="91"/>
      <c r="FOB274" s="79"/>
      <c r="FOC274" s="80"/>
      <c r="FOD274" s="91"/>
      <c r="FOE274" s="26"/>
      <c r="FOF274" s="26"/>
      <c r="FOG274" s="81"/>
      <c r="FOH274" s="81"/>
      <c r="FOI274" s="26"/>
      <c r="FOJ274" s="91"/>
      <c r="FOK274" s="91"/>
      <c r="FOL274" s="79"/>
      <c r="FOM274" s="80"/>
      <c r="FON274" s="91"/>
      <c r="FOO274" s="26"/>
      <c r="FOP274" s="26"/>
      <c r="FOQ274" s="81"/>
      <c r="FOR274" s="81"/>
      <c r="FOS274" s="26"/>
      <c r="FOT274" s="91"/>
      <c r="FOU274" s="91"/>
      <c r="FOV274" s="79"/>
      <c r="FOW274" s="80"/>
      <c r="FOX274" s="91"/>
      <c r="FOY274" s="26"/>
      <c r="FOZ274" s="26"/>
      <c r="FPA274" s="81"/>
      <c r="FPB274" s="81"/>
      <c r="FPC274" s="26"/>
      <c r="FPD274" s="91"/>
      <c r="FPE274" s="91"/>
      <c r="FPF274" s="79"/>
      <c r="FPG274" s="80"/>
      <c r="FPH274" s="91"/>
      <c r="FPI274" s="26"/>
      <c r="FPJ274" s="26"/>
      <c r="FPK274" s="81"/>
      <c r="FPL274" s="81"/>
      <c r="FPM274" s="26"/>
      <c r="FPN274" s="91"/>
      <c r="FPO274" s="91"/>
      <c r="FPP274" s="79"/>
      <c r="FPQ274" s="80"/>
      <c r="FPR274" s="91"/>
      <c r="FPS274" s="26"/>
      <c r="FPT274" s="26"/>
      <c r="FPU274" s="81"/>
      <c r="FPV274" s="81"/>
      <c r="FPW274" s="26"/>
      <c r="FPX274" s="91"/>
      <c r="FPY274" s="91"/>
      <c r="FPZ274" s="79"/>
      <c r="FQA274" s="80"/>
      <c r="FQB274" s="91"/>
      <c r="FQC274" s="26"/>
      <c r="FQD274" s="26"/>
      <c r="FQE274" s="81"/>
      <c r="FQF274" s="81"/>
      <c r="FQG274" s="26"/>
      <c r="FQH274" s="91"/>
      <c r="FQI274" s="91"/>
      <c r="FQJ274" s="79"/>
      <c r="FQK274" s="80"/>
      <c r="FQL274" s="91"/>
      <c r="FQM274" s="26"/>
      <c r="FQN274" s="26"/>
      <c r="FQO274" s="81"/>
      <c r="FQP274" s="81"/>
      <c r="FQQ274" s="26"/>
      <c r="FQR274" s="91"/>
      <c r="FQS274" s="91"/>
      <c r="FQT274" s="79"/>
      <c r="FQU274" s="80"/>
      <c r="FQV274" s="91"/>
      <c r="FQW274" s="26"/>
      <c r="FQX274" s="26"/>
      <c r="FQY274" s="81"/>
      <c r="FQZ274" s="81"/>
      <c r="FRA274" s="26"/>
      <c r="FRB274" s="91"/>
      <c r="FRC274" s="91"/>
      <c r="FRD274" s="79"/>
      <c r="FRE274" s="80"/>
      <c r="FRF274" s="91"/>
      <c r="FRG274" s="26"/>
      <c r="FRH274" s="26"/>
      <c r="FRI274" s="81"/>
      <c r="FRJ274" s="81"/>
      <c r="FRK274" s="26"/>
      <c r="FRL274" s="91"/>
      <c r="FRM274" s="91"/>
      <c r="FRN274" s="79"/>
      <c r="FRO274" s="80"/>
      <c r="FRP274" s="91"/>
      <c r="FRQ274" s="26"/>
      <c r="FRR274" s="26"/>
      <c r="FRS274" s="81"/>
      <c r="FRT274" s="81"/>
      <c r="FRU274" s="26"/>
      <c r="FRV274" s="91"/>
      <c r="FRW274" s="91"/>
      <c r="FRX274" s="79"/>
      <c r="FRY274" s="80"/>
      <c r="FRZ274" s="91"/>
      <c r="FSA274" s="26"/>
      <c r="FSB274" s="26"/>
      <c r="FSC274" s="81"/>
      <c r="FSD274" s="81"/>
      <c r="FSE274" s="26"/>
      <c r="FSF274" s="91"/>
      <c r="FSG274" s="91"/>
      <c r="FSH274" s="79"/>
      <c r="FSI274" s="80"/>
      <c r="FSJ274" s="91"/>
      <c r="FSK274" s="26"/>
      <c r="FSL274" s="26"/>
      <c r="FSM274" s="81"/>
      <c r="FSN274" s="81"/>
      <c r="FSO274" s="26"/>
      <c r="FSP274" s="91"/>
      <c r="FSQ274" s="91"/>
      <c r="FSR274" s="79"/>
      <c r="FSS274" s="80"/>
      <c r="FST274" s="91"/>
      <c r="FSU274" s="26"/>
      <c r="FSV274" s="26"/>
      <c r="FSW274" s="81"/>
      <c r="FSX274" s="81"/>
      <c r="FSY274" s="26"/>
      <c r="FSZ274" s="91"/>
      <c r="FTA274" s="91"/>
      <c r="FTB274" s="79"/>
      <c r="FTC274" s="80"/>
      <c r="FTD274" s="91"/>
      <c r="FTE274" s="26"/>
      <c r="FTF274" s="26"/>
      <c r="FTG274" s="81"/>
      <c r="FTH274" s="81"/>
      <c r="FTI274" s="26"/>
      <c r="FTJ274" s="91"/>
      <c r="FTK274" s="91"/>
      <c r="FTL274" s="79"/>
      <c r="FTM274" s="80"/>
      <c r="FTN274" s="91"/>
      <c r="FTO274" s="26"/>
      <c r="FTP274" s="26"/>
      <c r="FTQ274" s="81"/>
      <c r="FTR274" s="81"/>
      <c r="FTS274" s="26"/>
      <c r="FTT274" s="91"/>
      <c r="FTU274" s="91"/>
      <c r="FTV274" s="79"/>
      <c r="FTW274" s="80"/>
      <c r="FTX274" s="91"/>
      <c r="FTY274" s="26"/>
      <c r="FTZ274" s="26"/>
      <c r="FUA274" s="81"/>
      <c r="FUB274" s="81"/>
      <c r="FUC274" s="26"/>
      <c r="FUD274" s="91"/>
      <c r="FUE274" s="91"/>
      <c r="FUF274" s="79"/>
      <c r="FUG274" s="80"/>
      <c r="FUH274" s="91"/>
      <c r="FUI274" s="26"/>
      <c r="FUJ274" s="26"/>
      <c r="FUK274" s="81"/>
      <c r="FUL274" s="81"/>
      <c r="FUM274" s="26"/>
      <c r="FUN274" s="91"/>
      <c r="FUO274" s="91"/>
      <c r="FUP274" s="79"/>
      <c r="FUQ274" s="80"/>
      <c r="FUR274" s="91"/>
      <c r="FUS274" s="26"/>
      <c r="FUT274" s="26"/>
      <c r="FUU274" s="81"/>
      <c r="FUV274" s="81"/>
      <c r="FUW274" s="26"/>
      <c r="FUX274" s="91"/>
      <c r="FUY274" s="91"/>
      <c r="FUZ274" s="79"/>
      <c r="FVA274" s="80"/>
      <c r="FVB274" s="91"/>
      <c r="FVC274" s="26"/>
      <c r="FVD274" s="26"/>
      <c r="FVE274" s="81"/>
      <c r="FVF274" s="81"/>
      <c r="FVG274" s="26"/>
      <c r="FVH274" s="91"/>
      <c r="FVI274" s="91"/>
      <c r="FVJ274" s="79"/>
      <c r="FVK274" s="80"/>
      <c r="FVL274" s="91"/>
      <c r="FVM274" s="26"/>
      <c r="FVN274" s="26"/>
      <c r="FVO274" s="81"/>
      <c r="FVP274" s="81"/>
      <c r="FVQ274" s="26"/>
      <c r="FVR274" s="91"/>
      <c r="FVS274" s="91"/>
      <c r="FVT274" s="79"/>
      <c r="FVU274" s="80"/>
      <c r="FVV274" s="91"/>
      <c r="FVW274" s="26"/>
      <c r="FVX274" s="26"/>
      <c r="FVY274" s="81"/>
      <c r="FVZ274" s="81"/>
      <c r="FWA274" s="26"/>
      <c r="FWB274" s="91"/>
      <c r="FWC274" s="91"/>
      <c r="FWD274" s="79"/>
      <c r="FWE274" s="80"/>
      <c r="FWF274" s="91"/>
      <c r="FWG274" s="26"/>
      <c r="FWH274" s="26"/>
      <c r="FWI274" s="81"/>
      <c r="FWJ274" s="81"/>
      <c r="FWK274" s="26"/>
      <c r="FWL274" s="91"/>
      <c r="FWM274" s="91"/>
      <c r="FWN274" s="79"/>
      <c r="FWO274" s="80"/>
      <c r="FWP274" s="91"/>
      <c r="FWQ274" s="26"/>
      <c r="FWR274" s="26"/>
      <c r="FWS274" s="81"/>
      <c r="FWT274" s="81"/>
      <c r="FWU274" s="26"/>
      <c r="FWV274" s="91"/>
      <c r="FWW274" s="91"/>
      <c r="FWX274" s="79"/>
      <c r="FWY274" s="80"/>
      <c r="FWZ274" s="91"/>
      <c r="FXA274" s="26"/>
      <c r="FXB274" s="26"/>
      <c r="FXC274" s="81"/>
      <c r="FXD274" s="81"/>
      <c r="FXE274" s="26"/>
      <c r="FXF274" s="91"/>
      <c r="FXG274" s="91"/>
      <c r="FXH274" s="79"/>
      <c r="FXI274" s="80"/>
      <c r="FXJ274" s="91"/>
      <c r="FXK274" s="26"/>
      <c r="FXL274" s="26"/>
      <c r="FXM274" s="81"/>
      <c r="FXN274" s="81"/>
      <c r="FXO274" s="26"/>
      <c r="FXP274" s="91"/>
      <c r="FXQ274" s="91"/>
      <c r="FXR274" s="79"/>
      <c r="FXS274" s="80"/>
      <c r="FXT274" s="91"/>
      <c r="FXU274" s="26"/>
      <c r="FXV274" s="26"/>
      <c r="FXW274" s="81"/>
      <c r="FXX274" s="81"/>
      <c r="FXY274" s="26"/>
      <c r="FXZ274" s="91"/>
      <c r="FYA274" s="91"/>
      <c r="FYB274" s="79"/>
      <c r="FYC274" s="80"/>
      <c r="FYD274" s="91"/>
      <c r="FYE274" s="26"/>
      <c r="FYF274" s="26"/>
      <c r="FYG274" s="81"/>
      <c r="FYH274" s="81"/>
      <c r="FYI274" s="26"/>
      <c r="FYJ274" s="91"/>
      <c r="FYK274" s="91"/>
      <c r="FYL274" s="79"/>
      <c r="FYM274" s="80"/>
      <c r="FYN274" s="91"/>
      <c r="FYO274" s="26"/>
      <c r="FYP274" s="26"/>
      <c r="FYQ274" s="81"/>
      <c r="FYR274" s="81"/>
      <c r="FYS274" s="26"/>
      <c r="FYT274" s="91"/>
      <c r="FYU274" s="91"/>
      <c r="FYV274" s="79"/>
      <c r="FYW274" s="80"/>
      <c r="FYX274" s="91"/>
      <c r="FYY274" s="26"/>
      <c r="FYZ274" s="26"/>
      <c r="FZA274" s="81"/>
      <c r="FZB274" s="81"/>
      <c r="FZC274" s="26"/>
      <c r="FZD274" s="91"/>
      <c r="FZE274" s="91"/>
      <c r="FZF274" s="79"/>
      <c r="FZG274" s="80"/>
      <c r="FZH274" s="91"/>
      <c r="FZI274" s="26"/>
      <c r="FZJ274" s="26"/>
      <c r="FZK274" s="81"/>
      <c r="FZL274" s="81"/>
      <c r="FZM274" s="26"/>
      <c r="FZN274" s="91"/>
      <c r="FZO274" s="91"/>
      <c r="FZP274" s="79"/>
      <c r="FZQ274" s="80"/>
      <c r="FZR274" s="91"/>
      <c r="FZS274" s="26"/>
      <c r="FZT274" s="26"/>
      <c r="FZU274" s="81"/>
      <c r="FZV274" s="81"/>
      <c r="FZW274" s="26"/>
      <c r="FZX274" s="91"/>
      <c r="FZY274" s="91"/>
      <c r="FZZ274" s="79"/>
      <c r="GAA274" s="80"/>
      <c r="GAB274" s="91"/>
      <c r="GAC274" s="26"/>
      <c r="GAD274" s="26"/>
      <c r="GAE274" s="81"/>
      <c r="GAF274" s="81"/>
      <c r="GAG274" s="26"/>
      <c r="GAH274" s="91"/>
      <c r="GAI274" s="91"/>
      <c r="GAJ274" s="79"/>
      <c r="GAK274" s="80"/>
      <c r="GAL274" s="91"/>
      <c r="GAM274" s="26"/>
      <c r="GAN274" s="26"/>
      <c r="GAO274" s="81"/>
      <c r="GAP274" s="81"/>
      <c r="GAQ274" s="26"/>
      <c r="GAR274" s="91"/>
      <c r="GAS274" s="91"/>
      <c r="GAT274" s="79"/>
      <c r="GAU274" s="80"/>
      <c r="GAV274" s="91"/>
      <c r="GAW274" s="26"/>
      <c r="GAX274" s="26"/>
      <c r="GAY274" s="81"/>
      <c r="GAZ274" s="81"/>
      <c r="GBA274" s="26"/>
      <c r="GBB274" s="91"/>
      <c r="GBC274" s="91"/>
      <c r="GBD274" s="79"/>
      <c r="GBE274" s="80"/>
      <c r="GBF274" s="91"/>
      <c r="GBG274" s="26"/>
      <c r="GBH274" s="26"/>
      <c r="GBI274" s="81"/>
      <c r="GBJ274" s="81"/>
      <c r="GBK274" s="26"/>
      <c r="GBL274" s="91"/>
      <c r="GBM274" s="91"/>
      <c r="GBN274" s="79"/>
      <c r="GBO274" s="80"/>
      <c r="GBP274" s="91"/>
      <c r="GBQ274" s="26"/>
      <c r="GBR274" s="26"/>
      <c r="GBS274" s="81"/>
      <c r="GBT274" s="81"/>
      <c r="GBU274" s="26"/>
      <c r="GBV274" s="91"/>
      <c r="GBW274" s="91"/>
      <c r="GBX274" s="79"/>
      <c r="GBY274" s="80"/>
      <c r="GBZ274" s="91"/>
      <c r="GCA274" s="26"/>
      <c r="GCB274" s="26"/>
      <c r="GCC274" s="81"/>
      <c r="GCD274" s="81"/>
      <c r="GCE274" s="26"/>
      <c r="GCF274" s="91"/>
      <c r="GCG274" s="91"/>
      <c r="GCH274" s="79"/>
      <c r="GCI274" s="80"/>
      <c r="GCJ274" s="91"/>
      <c r="GCK274" s="26"/>
      <c r="GCL274" s="26"/>
      <c r="GCM274" s="81"/>
      <c r="GCN274" s="81"/>
      <c r="GCO274" s="26"/>
      <c r="GCP274" s="91"/>
      <c r="GCQ274" s="91"/>
      <c r="GCR274" s="79"/>
      <c r="GCS274" s="80"/>
      <c r="GCT274" s="91"/>
      <c r="GCU274" s="26"/>
      <c r="GCV274" s="26"/>
      <c r="GCW274" s="81"/>
      <c r="GCX274" s="81"/>
      <c r="GCY274" s="26"/>
      <c r="GCZ274" s="91"/>
      <c r="GDA274" s="91"/>
      <c r="GDB274" s="79"/>
      <c r="GDC274" s="80"/>
      <c r="GDD274" s="91"/>
      <c r="GDE274" s="26"/>
      <c r="GDF274" s="26"/>
      <c r="GDG274" s="81"/>
      <c r="GDH274" s="81"/>
      <c r="GDI274" s="26"/>
      <c r="GDJ274" s="91"/>
      <c r="GDK274" s="91"/>
      <c r="GDL274" s="79"/>
      <c r="GDM274" s="80"/>
      <c r="GDN274" s="91"/>
      <c r="GDO274" s="26"/>
      <c r="GDP274" s="26"/>
      <c r="GDQ274" s="81"/>
      <c r="GDR274" s="81"/>
      <c r="GDS274" s="26"/>
      <c r="GDT274" s="91"/>
      <c r="GDU274" s="91"/>
      <c r="GDV274" s="79"/>
      <c r="GDW274" s="80"/>
      <c r="GDX274" s="91"/>
      <c r="GDY274" s="26"/>
      <c r="GDZ274" s="26"/>
      <c r="GEA274" s="81"/>
      <c r="GEB274" s="81"/>
      <c r="GEC274" s="26"/>
      <c r="GED274" s="91"/>
      <c r="GEE274" s="91"/>
      <c r="GEF274" s="79"/>
      <c r="GEG274" s="80"/>
      <c r="GEH274" s="91"/>
      <c r="GEI274" s="26"/>
      <c r="GEJ274" s="26"/>
      <c r="GEK274" s="81"/>
      <c r="GEL274" s="81"/>
      <c r="GEM274" s="26"/>
      <c r="GEN274" s="91"/>
      <c r="GEO274" s="91"/>
      <c r="GEP274" s="79"/>
      <c r="GEQ274" s="80"/>
      <c r="GER274" s="91"/>
      <c r="GES274" s="26"/>
      <c r="GET274" s="26"/>
      <c r="GEU274" s="81"/>
      <c r="GEV274" s="81"/>
      <c r="GEW274" s="26"/>
      <c r="GEX274" s="91"/>
      <c r="GEY274" s="91"/>
      <c r="GEZ274" s="79"/>
      <c r="GFA274" s="80"/>
      <c r="GFB274" s="91"/>
      <c r="GFC274" s="26"/>
      <c r="GFD274" s="26"/>
      <c r="GFE274" s="81"/>
      <c r="GFF274" s="81"/>
      <c r="GFG274" s="26"/>
      <c r="GFH274" s="91"/>
      <c r="GFI274" s="91"/>
      <c r="GFJ274" s="79"/>
      <c r="GFK274" s="80"/>
      <c r="GFL274" s="91"/>
      <c r="GFM274" s="26"/>
      <c r="GFN274" s="26"/>
      <c r="GFO274" s="81"/>
      <c r="GFP274" s="81"/>
      <c r="GFQ274" s="26"/>
      <c r="GFR274" s="91"/>
      <c r="GFS274" s="91"/>
      <c r="GFT274" s="79"/>
      <c r="GFU274" s="80"/>
      <c r="GFV274" s="91"/>
      <c r="GFW274" s="26"/>
      <c r="GFX274" s="26"/>
      <c r="GFY274" s="81"/>
      <c r="GFZ274" s="81"/>
      <c r="GGA274" s="26"/>
      <c r="GGB274" s="91"/>
      <c r="GGC274" s="91"/>
      <c r="GGD274" s="79"/>
      <c r="GGE274" s="80"/>
      <c r="GGF274" s="91"/>
      <c r="GGG274" s="26"/>
      <c r="GGH274" s="26"/>
      <c r="GGI274" s="81"/>
      <c r="GGJ274" s="81"/>
      <c r="GGK274" s="26"/>
      <c r="GGL274" s="91"/>
      <c r="GGM274" s="91"/>
      <c r="GGN274" s="79"/>
      <c r="GGO274" s="80"/>
      <c r="GGP274" s="91"/>
      <c r="GGQ274" s="26"/>
      <c r="GGR274" s="26"/>
      <c r="GGS274" s="81"/>
      <c r="GGT274" s="81"/>
      <c r="GGU274" s="26"/>
      <c r="GGV274" s="91"/>
      <c r="GGW274" s="91"/>
      <c r="GGX274" s="79"/>
      <c r="GGY274" s="80"/>
      <c r="GGZ274" s="91"/>
      <c r="GHA274" s="26"/>
      <c r="GHB274" s="26"/>
      <c r="GHC274" s="81"/>
      <c r="GHD274" s="81"/>
      <c r="GHE274" s="26"/>
      <c r="GHF274" s="91"/>
      <c r="GHG274" s="91"/>
      <c r="GHH274" s="79"/>
      <c r="GHI274" s="80"/>
      <c r="GHJ274" s="91"/>
      <c r="GHK274" s="26"/>
      <c r="GHL274" s="26"/>
      <c r="GHM274" s="81"/>
      <c r="GHN274" s="81"/>
      <c r="GHO274" s="26"/>
      <c r="GHP274" s="91"/>
      <c r="GHQ274" s="91"/>
      <c r="GHR274" s="79"/>
      <c r="GHS274" s="80"/>
      <c r="GHT274" s="91"/>
      <c r="GHU274" s="26"/>
      <c r="GHV274" s="26"/>
      <c r="GHW274" s="81"/>
      <c r="GHX274" s="81"/>
      <c r="GHY274" s="26"/>
      <c r="GHZ274" s="91"/>
      <c r="GIA274" s="91"/>
      <c r="GIB274" s="79"/>
      <c r="GIC274" s="80"/>
      <c r="GID274" s="91"/>
      <c r="GIE274" s="26"/>
      <c r="GIF274" s="26"/>
      <c r="GIG274" s="81"/>
      <c r="GIH274" s="81"/>
      <c r="GII274" s="26"/>
      <c r="GIJ274" s="91"/>
      <c r="GIK274" s="91"/>
      <c r="GIL274" s="79"/>
      <c r="GIM274" s="80"/>
      <c r="GIN274" s="91"/>
      <c r="GIO274" s="26"/>
      <c r="GIP274" s="26"/>
      <c r="GIQ274" s="81"/>
      <c r="GIR274" s="81"/>
      <c r="GIS274" s="26"/>
      <c r="GIT274" s="91"/>
      <c r="GIU274" s="91"/>
      <c r="GIV274" s="79"/>
      <c r="GIW274" s="80"/>
      <c r="GIX274" s="91"/>
      <c r="GIY274" s="26"/>
      <c r="GIZ274" s="26"/>
      <c r="GJA274" s="81"/>
      <c r="GJB274" s="81"/>
      <c r="GJC274" s="26"/>
      <c r="GJD274" s="91"/>
      <c r="GJE274" s="91"/>
      <c r="GJF274" s="79"/>
      <c r="GJG274" s="80"/>
      <c r="GJH274" s="91"/>
      <c r="GJI274" s="26"/>
      <c r="GJJ274" s="26"/>
      <c r="GJK274" s="81"/>
      <c r="GJL274" s="81"/>
      <c r="GJM274" s="26"/>
      <c r="GJN274" s="91"/>
      <c r="GJO274" s="91"/>
      <c r="GJP274" s="79"/>
      <c r="GJQ274" s="80"/>
      <c r="GJR274" s="91"/>
      <c r="GJS274" s="26"/>
      <c r="GJT274" s="26"/>
      <c r="GJU274" s="81"/>
      <c r="GJV274" s="81"/>
      <c r="GJW274" s="26"/>
      <c r="GJX274" s="91"/>
      <c r="GJY274" s="91"/>
      <c r="GJZ274" s="79"/>
      <c r="GKA274" s="80"/>
      <c r="GKB274" s="91"/>
      <c r="GKC274" s="26"/>
      <c r="GKD274" s="26"/>
      <c r="GKE274" s="81"/>
      <c r="GKF274" s="81"/>
      <c r="GKG274" s="26"/>
      <c r="GKH274" s="91"/>
      <c r="GKI274" s="91"/>
      <c r="GKJ274" s="79"/>
      <c r="GKK274" s="80"/>
      <c r="GKL274" s="91"/>
      <c r="GKM274" s="26"/>
      <c r="GKN274" s="26"/>
      <c r="GKO274" s="81"/>
      <c r="GKP274" s="81"/>
      <c r="GKQ274" s="26"/>
      <c r="GKR274" s="91"/>
      <c r="GKS274" s="91"/>
      <c r="GKT274" s="79"/>
      <c r="GKU274" s="80"/>
      <c r="GKV274" s="91"/>
      <c r="GKW274" s="26"/>
      <c r="GKX274" s="26"/>
      <c r="GKY274" s="81"/>
      <c r="GKZ274" s="81"/>
      <c r="GLA274" s="26"/>
      <c r="GLB274" s="91"/>
      <c r="GLC274" s="91"/>
      <c r="GLD274" s="79"/>
      <c r="GLE274" s="80"/>
      <c r="GLF274" s="91"/>
      <c r="GLG274" s="26"/>
      <c r="GLH274" s="26"/>
      <c r="GLI274" s="81"/>
      <c r="GLJ274" s="81"/>
      <c r="GLK274" s="26"/>
      <c r="GLL274" s="91"/>
      <c r="GLM274" s="91"/>
      <c r="GLN274" s="79"/>
      <c r="GLO274" s="80"/>
      <c r="GLP274" s="91"/>
      <c r="GLQ274" s="26"/>
      <c r="GLR274" s="26"/>
      <c r="GLS274" s="81"/>
      <c r="GLT274" s="81"/>
      <c r="GLU274" s="26"/>
      <c r="GLV274" s="91"/>
      <c r="GLW274" s="91"/>
      <c r="GLX274" s="79"/>
      <c r="GLY274" s="80"/>
      <c r="GLZ274" s="91"/>
      <c r="GMA274" s="26"/>
      <c r="GMB274" s="26"/>
      <c r="GMC274" s="81"/>
      <c r="GMD274" s="81"/>
      <c r="GME274" s="26"/>
      <c r="GMF274" s="91"/>
      <c r="GMG274" s="91"/>
      <c r="GMH274" s="79"/>
      <c r="GMI274" s="80"/>
      <c r="GMJ274" s="91"/>
      <c r="GMK274" s="26"/>
      <c r="GML274" s="26"/>
      <c r="GMM274" s="81"/>
      <c r="GMN274" s="81"/>
      <c r="GMO274" s="26"/>
      <c r="GMP274" s="91"/>
      <c r="GMQ274" s="91"/>
      <c r="GMR274" s="79"/>
      <c r="GMS274" s="80"/>
      <c r="GMT274" s="91"/>
      <c r="GMU274" s="26"/>
      <c r="GMV274" s="26"/>
      <c r="GMW274" s="81"/>
      <c r="GMX274" s="81"/>
      <c r="GMY274" s="26"/>
      <c r="GMZ274" s="91"/>
      <c r="GNA274" s="91"/>
      <c r="GNB274" s="79"/>
      <c r="GNC274" s="80"/>
      <c r="GND274" s="91"/>
      <c r="GNE274" s="26"/>
      <c r="GNF274" s="26"/>
      <c r="GNG274" s="81"/>
      <c r="GNH274" s="81"/>
      <c r="GNI274" s="26"/>
      <c r="GNJ274" s="91"/>
      <c r="GNK274" s="91"/>
      <c r="GNL274" s="79"/>
      <c r="GNM274" s="80"/>
      <c r="GNN274" s="91"/>
      <c r="GNO274" s="26"/>
      <c r="GNP274" s="26"/>
      <c r="GNQ274" s="81"/>
      <c r="GNR274" s="81"/>
      <c r="GNS274" s="26"/>
      <c r="GNT274" s="91"/>
      <c r="GNU274" s="91"/>
      <c r="GNV274" s="79"/>
      <c r="GNW274" s="80"/>
      <c r="GNX274" s="91"/>
      <c r="GNY274" s="26"/>
      <c r="GNZ274" s="26"/>
      <c r="GOA274" s="81"/>
      <c r="GOB274" s="81"/>
      <c r="GOC274" s="26"/>
      <c r="GOD274" s="91"/>
      <c r="GOE274" s="91"/>
      <c r="GOF274" s="79"/>
      <c r="GOG274" s="80"/>
      <c r="GOH274" s="91"/>
      <c r="GOI274" s="26"/>
      <c r="GOJ274" s="26"/>
      <c r="GOK274" s="81"/>
      <c r="GOL274" s="81"/>
      <c r="GOM274" s="26"/>
      <c r="GON274" s="91"/>
      <c r="GOO274" s="91"/>
      <c r="GOP274" s="79"/>
      <c r="GOQ274" s="80"/>
      <c r="GOR274" s="91"/>
      <c r="GOS274" s="26"/>
      <c r="GOT274" s="26"/>
      <c r="GOU274" s="81"/>
      <c r="GOV274" s="81"/>
      <c r="GOW274" s="26"/>
      <c r="GOX274" s="91"/>
      <c r="GOY274" s="91"/>
      <c r="GOZ274" s="79"/>
      <c r="GPA274" s="80"/>
      <c r="GPB274" s="91"/>
      <c r="GPC274" s="26"/>
      <c r="GPD274" s="26"/>
      <c r="GPE274" s="81"/>
      <c r="GPF274" s="81"/>
      <c r="GPG274" s="26"/>
      <c r="GPH274" s="91"/>
      <c r="GPI274" s="91"/>
      <c r="GPJ274" s="79"/>
      <c r="GPK274" s="80"/>
      <c r="GPL274" s="91"/>
      <c r="GPM274" s="26"/>
      <c r="GPN274" s="26"/>
      <c r="GPO274" s="81"/>
      <c r="GPP274" s="81"/>
      <c r="GPQ274" s="26"/>
      <c r="GPR274" s="91"/>
      <c r="GPS274" s="91"/>
      <c r="GPT274" s="79"/>
      <c r="GPU274" s="80"/>
      <c r="GPV274" s="91"/>
      <c r="GPW274" s="26"/>
      <c r="GPX274" s="26"/>
      <c r="GPY274" s="81"/>
      <c r="GPZ274" s="81"/>
      <c r="GQA274" s="26"/>
      <c r="GQB274" s="91"/>
      <c r="GQC274" s="91"/>
      <c r="GQD274" s="79"/>
      <c r="GQE274" s="80"/>
      <c r="GQF274" s="91"/>
      <c r="GQG274" s="26"/>
      <c r="GQH274" s="26"/>
      <c r="GQI274" s="81"/>
      <c r="GQJ274" s="81"/>
      <c r="GQK274" s="26"/>
      <c r="GQL274" s="91"/>
      <c r="GQM274" s="91"/>
      <c r="GQN274" s="79"/>
      <c r="GQO274" s="80"/>
      <c r="GQP274" s="91"/>
      <c r="GQQ274" s="26"/>
      <c r="GQR274" s="26"/>
      <c r="GQS274" s="81"/>
      <c r="GQT274" s="81"/>
      <c r="GQU274" s="26"/>
      <c r="GQV274" s="91"/>
      <c r="GQW274" s="91"/>
      <c r="GQX274" s="79"/>
      <c r="GQY274" s="80"/>
      <c r="GQZ274" s="91"/>
      <c r="GRA274" s="26"/>
      <c r="GRB274" s="26"/>
      <c r="GRC274" s="81"/>
      <c r="GRD274" s="81"/>
      <c r="GRE274" s="26"/>
      <c r="GRF274" s="91"/>
      <c r="GRG274" s="91"/>
      <c r="GRH274" s="79"/>
      <c r="GRI274" s="80"/>
      <c r="GRJ274" s="91"/>
      <c r="GRK274" s="26"/>
      <c r="GRL274" s="26"/>
      <c r="GRM274" s="81"/>
      <c r="GRN274" s="81"/>
      <c r="GRO274" s="26"/>
      <c r="GRP274" s="91"/>
      <c r="GRQ274" s="91"/>
      <c r="GRR274" s="79"/>
      <c r="GRS274" s="80"/>
      <c r="GRT274" s="91"/>
      <c r="GRU274" s="26"/>
      <c r="GRV274" s="26"/>
      <c r="GRW274" s="81"/>
      <c r="GRX274" s="81"/>
      <c r="GRY274" s="26"/>
      <c r="GRZ274" s="91"/>
      <c r="GSA274" s="91"/>
      <c r="GSB274" s="79"/>
      <c r="GSC274" s="80"/>
      <c r="GSD274" s="91"/>
      <c r="GSE274" s="26"/>
      <c r="GSF274" s="26"/>
      <c r="GSG274" s="81"/>
      <c r="GSH274" s="81"/>
      <c r="GSI274" s="26"/>
      <c r="GSJ274" s="91"/>
      <c r="GSK274" s="91"/>
      <c r="GSL274" s="79"/>
      <c r="GSM274" s="80"/>
      <c r="GSN274" s="91"/>
      <c r="GSO274" s="26"/>
      <c r="GSP274" s="26"/>
      <c r="GSQ274" s="81"/>
      <c r="GSR274" s="81"/>
      <c r="GSS274" s="26"/>
      <c r="GST274" s="91"/>
      <c r="GSU274" s="91"/>
      <c r="GSV274" s="79"/>
      <c r="GSW274" s="80"/>
      <c r="GSX274" s="91"/>
      <c r="GSY274" s="26"/>
      <c r="GSZ274" s="26"/>
      <c r="GTA274" s="81"/>
      <c r="GTB274" s="81"/>
      <c r="GTC274" s="26"/>
      <c r="GTD274" s="91"/>
      <c r="GTE274" s="91"/>
      <c r="GTF274" s="79"/>
      <c r="GTG274" s="80"/>
      <c r="GTH274" s="91"/>
      <c r="GTI274" s="26"/>
      <c r="GTJ274" s="26"/>
      <c r="GTK274" s="81"/>
      <c r="GTL274" s="81"/>
      <c r="GTM274" s="26"/>
      <c r="GTN274" s="91"/>
      <c r="GTO274" s="91"/>
      <c r="GTP274" s="79"/>
      <c r="GTQ274" s="80"/>
      <c r="GTR274" s="91"/>
      <c r="GTS274" s="26"/>
      <c r="GTT274" s="26"/>
      <c r="GTU274" s="81"/>
      <c r="GTV274" s="81"/>
      <c r="GTW274" s="26"/>
      <c r="GTX274" s="91"/>
      <c r="GTY274" s="91"/>
      <c r="GTZ274" s="79"/>
      <c r="GUA274" s="80"/>
      <c r="GUB274" s="91"/>
      <c r="GUC274" s="26"/>
      <c r="GUD274" s="26"/>
      <c r="GUE274" s="81"/>
      <c r="GUF274" s="81"/>
      <c r="GUG274" s="26"/>
      <c r="GUH274" s="91"/>
      <c r="GUI274" s="91"/>
      <c r="GUJ274" s="79"/>
      <c r="GUK274" s="80"/>
      <c r="GUL274" s="91"/>
      <c r="GUM274" s="26"/>
      <c r="GUN274" s="26"/>
      <c r="GUO274" s="81"/>
      <c r="GUP274" s="81"/>
      <c r="GUQ274" s="26"/>
      <c r="GUR274" s="91"/>
      <c r="GUS274" s="91"/>
      <c r="GUT274" s="79"/>
      <c r="GUU274" s="80"/>
      <c r="GUV274" s="91"/>
      <c r="GUW274" s="26"/>
      <c r="GUX274" s="26"/>
      <c r="GUY274" s="81"/>
      <c r="GUZ274" s="81"/>
      <c r="GVA274" s="26"/>
      <c r="GVB274" s="91"/>
      <c r="GVC274" s="91"/>
      <c r="GVD274" s="79"/>
      <c r="GVE274" s="80"/>
      <c r="GVF274" s="91"/>
      <c r="GVG274" s="26"/>
      <c r="GVH274" s="26"/>
      <c r="GVI274" s="81"/>
      <c r="GVJ274" s="81"/>
      <c r="GVK274" s="26"/>
      <c r="GVL274" s="91"/>
      <c r="GVM274" s="91"/>
      <c r="GVN274" s="79"/>
      <c r="GVO274" s="80"/>
      <c r="GVP274" s="91"/>
      <c r="GVQ274" s="26"/>
      <c r="GVR274" s="26"/>
      <c r="GVS274" s="81"/>
      <c r="GVT274" s="81"/>
      <c r="GVU274" s="26"/>
      <c r="GVV274" s="91"/>
      <c r="GVW274" s="91"/>
      <c r="GVX274" s="79"/>
      <c r="GVY274" s="80"/>
      <c r="GVZ274" s="91"/>
      <c r="GWA274" s="26"/>
      <c r="GWB274" s="26"/>
      <c r="GWC274" s="81"/>
      <c r="GWD274" s="81"/>
      <c r="GWE274" s="26"/>
      <c r="GWF274" s="91"/>
      <c r="GWG274" s="91"/>
      <c r="GWH274" s="79"/>
      <c r="GWI274" s="80"/>
      <c r="GWJ274" s="91"/>
      <c r="GWK274" s="26"/>
      <c r="GWL274" s="26"/>
      <c r="GWM274" s="81"/>
      <c r="GWN274" s="81"/>
      <c r="GWO274" s="26"/>
      <c r="GWP274" s="91"/>
      <c r="GWQ274" s="91"/>
      <c r="GWR274" s="79"/>
      <c r="GWS274" s="80"/>
      <c r="GWT274" s="91"/>
      <c r="GWU274" s="26"/>
      <c r="GWV274" s="26"/>
      <c r="GWW274" s="81"/>
      <c r="GWX274" s="81"/>
      <c r="GWY274" s="26"/>
      <c r="GWZ274" s="91"/>
      <c r="GXA274" s="91"/>
      <c r="GXB274" s="79"/>
      <c r="GXC274" s="80"/>
      <c r="GXD274" s="91"/>
      <c r="GXE274" s="26"/>
      <c r="GXF274" s="26"/>
      <c r="GXG274" s="81"/>
      <c r="GXH274" s="81"/>
      <c r="GXI274" s="26"/>
      <c r="GXJ274" s="91"/>
      <c r="GXK274" s="91"/>
      <c r="GXL274" s="79"/>
      <c r="GXM274" s="80"/>
      <c r="GXN274" s="91"/>
      <c r="GXO274" s="26"/>
      <c r="GXP274" s="26"/>
      <c r="GXQ274" s="81"/>
      <c r="GXR274" s="81"/>
      <c r="GXS274" s="26"/>
      <c r="GXT274" s="91"/>
      <c r="GXU274" s="91"/>
      <c r="GXV274" s="79"/>
      <c r="GXW274" s="80"/>
      <c r="GXX274" s="91"/>
      <c r="GXY274" s="26"/>
      <c r="GXZ274" s="26"/>
      <c r="GYA274" s="81"/>
      <c r="GYB274" s="81"/>
      <c r="GYC274" s="26"/>
      <c r="GYD274" s="91"/>
      <c r="GYE274" s="91"/>
      <c r="GYF274" s="79"/>
      <c r="GYG274" s="80"/>
      <c r="GYH274" s="91"/>
      <c r="GYI274" s="26"/>
      <c r="GYJ274" s="26"/>
      <c r="GYK274" s="81"/>
      <c r="GYL274" s="81"/>
      <c r="GYM274" s="26"/>
      <c r="GYN274" s="91"/>
      <c r="GYO274" s="91"/>
      <c r="GYP274" s="79"/>
      <c r="GYQ274" s="80"/>
      <c r="GYR274" s="91"/>
      <c r="GYS274" s="26"/>
      <c r="GYT274" s="26"/>
      <c r="GYU274" s="81"/>
      <c r="GYV274" s="81"/>
      <c r="GYW274" s="26"/>
      <c r="GYX274" s="91"/>
      <c r="GYY274" s="91"/>
      <c r="GYZ274" s="79"/>
      <c r="GZA274" s="80"/>
      <c r="GZB274" s="91"/>
      <c r="GZC274" s="26"/>
      <c r="GZD274" s="26"/>
      <c r="GZE274" s="81"/>
      <c r="GZF274" s="81"/>
      <c r="GZG274" s="26"/>
      <c r="GZH274" s="91"/>
      <c r="GZI274" s="91"/>
      <c r="GZJ274" s="79"/>
      <c r="GZK274" s="80"/>
      <c r="GZL274" s="91"/>
      <c r="GZM274" s="26"/>
      <c r="GZN274" s="26"/>
      <c r="GZO274" s="81"/>
      <c r="GZP274" s="81"/>
      <c r="GZQ274" s="26"/>
      <c r="GZR274" s="91"/>
      <c r="GZS274" s="91"/>
      <c r="GZT274" s="79"/>
      <c r="GZU274" s="80"/>
      <c r="GZV274" s="91"/>
      <c r="GZW274" s="26"/>
      <c r="GZX274" s="26"/>
      <c r="GZY274" s="81"/>
      <c r="GZZ274" s="81"/>
      <c r="HAA274" s="26"/>
      <c r="HAB274" s="91"/>
      <c r="HAC274" s="91"/>
      <c r="HAD274" s="79"/>
      <c r="HAE274" s="80"/>
      <c r="HAF274" s="91"/>
      <c r="HAG274" s="26"/>
      <c r="HAH274" s="26"/>
      <c r="HAI274" s="81"/>
      <c r="HAJ274" s="81"/>
      <c r="HAK274" s="26"/>
      <c r="HAL274" s="91"/>
      <c r="HAM274" s="91"/>
      <c r="HAN274" s="79"/>
      <c r="HAO274" s="80"/>
      <c r="HAP274" s="91"/>
      <c r="HAQ274" s="26"/>
      <c r="HAR274" s="26"/>
      <c r="HAS274" s="81"/>
      <c r="HAT274" s="81"/>
      <c r="HAU274" s="26"/>
      <c r="HAV274" s="91"/>
      <c r="HAW274" s="91"/>
      <c r="HAX274" s="79"/>
      <c r="HAY274" s="80"/>
      <c r="HAZ274" s="91"/>
      <c r="HBA274" s="26"/>
      <c r="HBB274" s="26"/>
      <c r="HBC274" s="81"/>
      <c r="HBD274" s="81"/>
      <c r="HBE274" s="26"/>
      <c r="HBF274" s="91"/>
      <c r="HBG274" s="91"/>
      <c r="HBH274" s="79"/>
      <c r="HBI274" s="80"/>
      <c r="HBJ274" s="91"/>
      <c r="HBK274" s="26"/>
      <c r="HBL274" s="26"/>
      <c r="HBM274" s="81"/>
      <c r="HBN274" s="81"/>
      <c r="HBO274" s="26"/>
      <c r="HBP274" s="91"/>
      <c r="HBQ274" s="91"/>
      <c r="HBR274" s="79"/>
      <c r="HBS274" s="80"/>
      <c r="HBT274" s="91"/>
      <c r="HBU274" s="26"/>
      <c r="HBV274" s="26"/>
      <c r="HBW274" s="81"/>
      <c r="HBX274" s="81"/>
      <c r="HBY274" s="26"/>
      <c r="HBZ274" s="91"/>
      <c r="HCA274" s="91"/>
      <c r="HCB274" s="79"/>
      <c r="HCC274" s="80"/>
      <c r="HCD274" s="91"/>
      <c r="HCE274" s="26"/>
      <c r="HCF274" s="26"/>
      <c r="HCG274" s="81"/>
      <c r="HCH274" s="81"/>
      <c r="HCI274" s="26"/>
      <c r="HCJ274" s="91"/>
      <c r="HCK274" s="91"/>
      <c r="HCL274" s="79"/>
      <c r="HCM274" s="80"/>
      <c r="HCN274" s="91"/>
      <c r="HCO274" s="26"/>
      <c r="HCP274" s="26"/>
      <c r="HCQ274" s="81"/>
      <c r="HCR274" s="81"/>
      <c r="HCS274" s="26"/>
      <c r="HCT274" s="91"/>
      <c r="HCU274" s="91"/>
      <c r="HCV274" s="79"/>
      <c r="HCW274" s="80"/>
      <c r="HCX274" s="91"/>
      <c r="HCY274" s="26"/>
      <c r="HCZ274" s="26"/>
      <c r="HDA274" s="81"/>
      <c r="HDB274" s="81"/>
      <c r="HDC274" s="26"/>
      <c r="HDD274" s="91"/>
      <c r="HDE274" s="91"/>
      <c r="HDF274" s="79"/>
      <c r="HDG274" s="80"/>
      <c r="HDH274" s="91"/>
      <c r="HDI274" s="26"/>
      <c r="HDJ274" s="26"/>
      <c r="HDK274" s="81"/>
      <c r="HDL274" s="81"/>
      <c r="HDM274" s="26"/>
      <c r="HDN274" s="91"/>
      <c r="HDO274" s="91"/>
      <c r="HDP274" s="79"/>
      <c r="HDQ274" s="80"/>
      <c r="HDR274" s="91"/>
      <c r="HDS274" s="26"/>
      <c r="HDT274" s="26"/>
      <c r="HDU274" s="81"/>
      <c r="HDV274" s="81"/>
      <c r="HDW274" s="26"/>
      <c r="HDX274" s="91"/>
      <c r="HDY274" s="91"/>
      <c r="HDZ274" s="79"/>
      <c r="HEA274" s="80"/>
      <c r="HEB274" s="91"/>
      <c r="HEC274" s="26"/>
      <c r="HED274" s="26"/>
      <c r="HEE274" s="81"/>
      <c r="HEF274" s="81"/>
      <c r="HEG274" s="26"/>
      <c r="HEH274" s="91"/>
      <c r="HEI274" s="91"/>
      <c r="HEJ274" s="79"/>
      <c r="HEK274" s="80"/>
      <c r="HEL274" s="91"/>
      <c r="HEM274" s="26"/>
      <c r="HEN274" s="26"/>
      <c r="HEO274" s="81"/>
      <c r="HEP274" s="81"/>
      <c r="HEQ274" s="26"/>
      <c r="HER274" s="91"/>
      <c r="HES274" s="91"/>
      <c r="HET274" s="79"/>
      <c r="HEU274" s="80"/>
      <c r="HEV274" s="91"/>
      <c r="HEW274" s="26"/>
      <c r="HEX274" s="26"/>
      <c r="HEY274" s="81"/>
      <c r="HEZ274" s="81"/>
      <c r="HFA274" s="26"/>
      <c r="HFB274" s="91"/>
      <c r="HFC274" s="91"/>
      <c r="HFD274" s="79"/>
      <c r="HFE274" s="80"/>
      <c r="HFF274" s="91"/>
      <c r="HFG274" s="26"/>
      <c r="HFH274" s="26"/>
      <c r="HFI274" s="81"/>
      <c r="HFJ274" s="81"/>
      <c r="HFK274" s="26"/>
      <c r="HFL274" s="91"/>
      <c r="HFM274" s="91"/>
      <c r="HFN274" s="79"/>
      <c r="HFO274" s="80"/>
      <c r="HFP274" s="91"/>
      <c r="HFQ274" s="26"/>
      <c r="HFR274" s="26"/>
      <c r="HFS274" s="81"/>
      <c r="HFT274" s="81"/>
      <c r="HFU274" s="26"/>
      <c r="HFV274" s="91"/>
      <c r="HFW274" s="91"/>
      <c r="HFX274" s="79"/>
      <c r="HFY274" s="80"/>
      <c r="HFZ274" s="91"/>
      <c r="HGA274" s="26"/>
      <c r="HGB274" s="26"/>
      <c r="HGC274" s="81"/>
      <c r="HGD274" s="81"/>
      <c r="HGE274" s="26"/>
      <c r="HGF274" s="91"/>
      <c r="HGG274" s="91"/>
      <c r="HGH274" s="79"/>
      <c r="HGI274" s="80"/>
      <c r="HGJ274" s="91"/>
      <c r="HGK274" s="26"/>
      <c r="HGL274" s="26"/>
      <c r="HGM274" s="81"/>
      <c r="HGN274" s="81"/>
      <c r="HGO274" s="26"/>
      <c r="HGP274" s="91"/>
      <c r="HGQ274" s="91"/>
      <c r="HGR274" s="79"/>
      <c r="HGS274" s="80"/>
      <c r="HGT274" s="91"/>
      <c r="HGU274" s="26"/>
      <c r="HGV274" s="26"/>
      <c r="HGW274" s="81"/>
      <c r="HGX274" s="81"/>
      <c r="HGY274" s="26"/>
      <c r="HGZ274" s="91"/>
      <c r="HHA274" s="91"/>
      <c r="HHB274" s="79"/>
      <c r="HHC274" s="80"/>
      <c r="HHD274" s="91"/>
      <c r="HHE274" s="26"/>
      <c r="HHF274" s="26"/>
      <c r="HHG274" s="81"/>
      <c r="HHH274" s="81"/>
      <c r="HHI274" s="26"/>
      <c r="HHJ274" s="91"/>
      <c r="HHK274" s="91"/>
      <c r="HHL274" s="79"/>
      <c r="HHM274" s="80"/>
      <c r="HHN274" s="91"/>
      <c r="HHO274" s="26"/>
      <c r="HHP274" s="26"/>
      <c r="HHQ274" s="81"/>
      <c r="HHR274" s="81"/>
      <c r="HHS274" s="26"/>
      <c r="HHT274" s="91"/>
      <c r="HHU274" s="91"/>
      <c r="HHV274" s="79"/>
      <c r="HHW274" s="80"/>
      <c r="HHX274" s="91"/>
      <c r="HHY274" s="26"/>
      <c r="HHZ274" s="26"/>
      <c r="HIA274" s="81"/>
      <c r="HIB274" s="81"/>
      <c r="HIC274" s="26"/>
      <c r="HID274" s="91"/>
      <c r="HIE274" s="91"/>
      <c r="HIF274" s="79"/>
      <c r="HIG274" s="80"/>
      <c r="HIH274" s="91"/>
      <c r="HII274" s="26"/>
      <c r="HIJ274" s="26"/>
      <c r="HIK274" s="81"/>
      <c r="HIL274" s="81"/>
      <c r="HIM274" s="26"/>
      <c r="HIN274" s="91"/>
      <c r="HIO274" s="91"/>
      <c r="HIP274" s="79"/>
      <c r="HIQ274" s="80"/>
      <c r="HIR274" s="91"/>
      <c r="HIS274" s="26"/>
      <c r="HIT274" s="26"/>
      <c r="HIU274" s="81"/>
      <c r="HIV274" s="81"/>
      <c r="HIW274" s="26"/>
      <c r="HIX274" s="91"/>
      <c r="HIY274" s="91"/>
      <c r="HIZ274" s="79"/>
      <c r="HJA274" s="80"/>
      <c r="HJB274" s="91"/>
      <c r="HJC274" s="26"/>
      <c r="HJD274" s="26"/>
      <c r="HJE274" s="81"/>
      <c r="HJF274" s="81"/>
      <c r="HJG274" s="26"/>
      <c r="HJH274" s="91"/>
      <c r="HJI274" s="91"/>
      <c r="HJJ274" s="79"/>
      <c r="HJK274" s="80"/>
      <c r="HJL274" s="91"/>
      <c r="HJM274" s="26"/>
      <c r="HJN274" s="26"/>
      <c r="HJO274" s="81"/>
      <c r="HJP274" s="81"/>
      <c r="HJQ274" s="26"/>
      <c r="HJR274" s="91"/>
      <c r="HJS274" s="91"/>
      <c r="HJT274" s="79"/>
      <c r="HJU274" s="80"/>
      <c r="HJV274" s="91"/>
      <c r="HJW274" s="26"/>
      <c r="HJX274" s="26"/>
      <c r="HJY274" s="81"/>
      <c r="HJZ274" s="81"/>
      <c r="HKA274" s="26"/>
      <c r="HKB274" s="91"/>
      <c r="HKC274" s="91"/>
      <c r="HKD274" s="79"/>
      <c r="HKE274" s="80"/>
      <c r="HKF274" s="91"/>
      <c r="HKG274" s="26"/>
      <c r="HKH274" s="26"/>
      <c r="HKI274" s="81"/>
      <c r="HKJ274" s="81"/>
      <c r="HKK274" s="26"/>
      <c r="HKL274" s="91"/>
      <c r="HKM274" s="91"/>
      <c r="HKN274" s="79"/>
      <c r="HKO274" s="80"/>
      <c r="HKP274" s="91"/>
      <c r="HKQ274" s="26"/>
      <c r="HKR274" s="26"/>
      <c r="HKS274" s="81"/>
      <c r="HKT274" s="81"/>
      <c r="HKU274" s="26"/>
      <c r="HKV274" s="91"/>
      <c r="HKW274" s="91"/>
      <c r="HKX274" s="79"/>
      <c r="HKY274" s="80"/>
      <c r="HKZ274" s="91"/>
      <c r="HLA274" s="26"/>
      <c r="HLB274" s="26"/>
      <c r="HLC274" s="81"/>
      <c r="HLD274" s="81"/>
      <c r="HLE274" s="26"/>
      <c r="HLF274" s="91"/>
      <c r="HLG274" s="91"/>
      <c r="HLH274" s="79"/>
      <c r="HLI274" s="80"/>
      <c r="HLJ274" s="91"/>
      <c r="HLK274" s="26"/>
      <c r="HLL274" s="26"/>
      <c r="HLM274" s="81"/>
      <c r="HLN274" s="81"/>
      <c r="HLO274" s="26"/>
      <c r="HLP274" s="91"/>
      <c r="HLQ274" s="91"/>
      <c r="HLR274" s="79"/>
      <c r="HLS274" s="80"/>
      <c r="HLT274" s="91"/>
      <c r="HLU274" s="26"/>
      <c r="HLV274" s="26"/>
      <c r="HLW274" s="81"/>
      <c r="HLX274" s="81"/>
      <c r="HLY274" s="26"/>
      <c r="HLZ274" s="91"/>
      <c r="HMA274" s="91"/>
      <c r="HMB274" s="79"/>
      <c r="HMC274" s="80"/>
      <c r="HMD274" s="91"/>
      <c r="HME274" s="26"/>
      <c r="HMF274" s="26"/>
      <c r="HMG274" s="81"/>
      <c r="HMH274" s="81"/>
      <c r="HMI274" s="26"/>
      <c r="HMJ274" s="91"/>
      <c r="HMK274" s="91"/>
      <c r="HML274" s="79"/>
      <c r="HMM274" s="80"/>
      <c r="HMN274" s="91"/>
      <c r="HMO274" s="26"/>
      <c r="HMP274" s="26"/>
      <c r="HMQ274" s="81"/>
      <c r="HMR274" s="81"/>
      <c r="HMS274" s="26"/>
      <c r="HMT274" s="91"/>
      <c r="HMU274" s="91"/>
      <c r="HMV274" s="79"/>
      <c r="HMW274" s="80"/>
      <c r="HMX274" s="91"/>
      <c r="HMY274" s="26"/>
      <c r="HMZ274" s="26"/>
      <c r="HNA274" s="81"/>
      <c r="HNB274" s="81"/>
      <c r="HNC274" s="26"/>
      <c r="HND274" s="91"/>
      <c r="HNE274" s="91"/>
      <c r="HNF274" s="79"/>
      <c r="HNG274" s="80"/>
      <c r="HNH274" s="91"/>
      <c r="HNI274" s="26"/>
      <c r="HNJ274" s="26"/>
      <c r="HNK274" s="81"/>
      <c r="HNL274" s="81"/>
      <c r="HNM274" s="26"/>
      <c r="HNN274" s="91"/>
      <c r="HNO274" s="91"/>
      <c r="HNP274" s="79"/>
      <c r="HNQ274" s="80"/>
      <c r="HNR274" s="91"/>
      <c r="HNS274" s="26"/>
      <c r="HNT274" s="26"/>
      <c r="HNU274" s="81"/>
      <c r="HNV274" s="81"/>
      <c r="HNW274" s="26"/>
      <c r="HNX274" s="91"/>
      <c r="HNY274" s="91"/>
      <c r="HNZ274" s="79"/>
      <c r="HOA274" s="80"/>
      <c r="HOB274" s="91"/>
      <c r="HOC274" s="26"/>
      <c r="HOD274" s="26"/>
      <c r="HOE274" s="81"/>
      <c r="HOF274" s="81"/>
      <c r="HOG274" s="26"/>
      <c r="HOH274" s="91"/>
      <c r="HOI274" s="91"/>
      <c r="HOJ274" s="79"/>
      <c r="HOK274" s="80"/>
      <c r="HOL274" s="91"/>
      <c r="HOM274" s="26"/>
      <c r="HON274" s="26"/>
      <c r="HOO274" s="81"/>
      <c r="HOP274" s="81"/>
      <c r="HOQ274" s="26"/>
      <c r="HOR274" s="91"/>
      <c r="HOS274" s="91"/>
      <c r="HOT274" s="79"/>
      <c r="HOU274" s="80"/>
      <c r="HOV274" s="91"/>
      <c r="HOW274" s="26"/>
      <c r="HOX274" s="26"/>
      <c r="HOY274" s="81"/>
      <c r="HOZ274" s="81"/>
      <c r="HPA274" s="26"/>
      <c r="HPB274" s="91"/>
      <c r="HPC274" s="91"/>
      <c r="HPD274" s="79"/>
      <c r="HPE274" s="80"/>
      <c r="HPF274" s="91"/>
      <c r="HPG274" s="26"/>
      <c r="HPH274" s="26"/>
      <c r="HPI274" s="81"/>
      <c r="HPJ274" s="81"/>
      <c r="HPK274" s="26"/>
      <c r="HPL274" s="91"/>
      <c r="HPM274" s="91"/>
      <c r="HPN274" s="79"/>
      <c r="HPO274" s="80"/>
      <c r="HPP274" s="91"/>
      <c r="HPQ274" s="26"/>
      <c r="HPR274" s="26"/>
      <c r="HPS274" s="81"/>
      <c r="HPT274" s="81"/>
      <c r="HPU274" s="26"/>
      <c r="HPV274" s="91"/>
      <c r="HPW274" s="91"/>
      <c r="HPX274" s="79"/>
      <c r="HPY274" s="80"/>
      <c r="HPZ274" s="91"/>
      <c r="HQA274" s="26"/>
      <c r="HQB274" s="26"/>
      <c r="HQC274" s="81"/>
      <c r="HQD274" s="81"/>
      <c r="HQE274" s="26"/>
      <c r="HQF274" s="91"/>
      <c r="HQG274" s="91"/>
      <c r="HQH274" s="79"/>
      <c r="HQI274" s="80"/>
      <c r="HQJ274" s="91"/>
      <c r="HQK274" s="26"/>
      <c r="HQL274" s="26"/>
      <c r="HQM274" s="81"/>
      <c r="HQN274" s="81"/>
      <c r="HQO274" s="26"/>
      <c r="HQP274" s="91"/>
      <c r="HQQ274" s="91"/>
      <c r="HQR274" s="79"/>
      <c r="HQS274" s="80"/>
      <c r="HQT274" s="91"/>
      <c r="HQU274" s="26"/>
      <c r="HQV274" s="26"/>
      <c r="HQW274" s="81"/>
      <c r="HQX274" s="81"/>
      <c r="HQY274" s="26"/>
      <c r="HQZ274" s="91"/>
      <c r="HRA274" s="91"/>
      <c r="HRB274" s="79"/>
      <c r="HRC274" s="80"/>
      <c r="HRD274" s="91"/>
      <c r="HRE274" s="26"/>
      <c r="HRF274" s="26"/>
      <c r="HRG274" s="81"/>
      <c r="HRH274" s="81"/>
      <c r="HRI274" s="26"/>
      <c r="HRJ274" s="91"/>
      <c r="HRK274" s="91"/>
      <c r="HRL274" s="79"/>
      <c r="HRM274" s="80"/>
      <c r="HRN274" s="91"/>
      <c r="HRO274" s="26"/>
      <c r="HRP274" s="26"/>
      <c r="HRQ274" s="81"/>
      <c r="HRR274" s="81"/>
      <c r="HRS274" s="26"/>
      <c r="HRT274" s="91"/>
      <c r="HRU274" s="91"/>
      <c r="HRV274" s="79"/>
      <c r="HRW274" s="80"/>
      <c r="HRX274" s="91"/>
      <c r="HRY274" s="26"/>
      <c r="HRZ274" s="26"/>
      <c r="HSA274" s="81"/>
      <c r="HSB274" s="81"/>
      <c r="HSC274" s="26"/>
      <c r="HSD274" s="91"/>
      <c r="HSE274" s="91"/>
      <c r="HSF274" s="79"/>
      <c r="HSG274" s="80"/>
      <c r="HSH274" s="91"/>
      <c r="HSI274" s="26"/>
      <c r="HSJ274" s="26"/>
      <c r="HSK274" s="81"/>
      <c r="HSL274" s="81"/>
      <c r="HSM274" s="26"/>
      <c r="HSN274" s="91"/>
      <c r="HSO274" s="91"/>
      <c r="HSP274" s="79"/>
      <c r="HSQ274" s="80"/>
      <c r="HSR274" s="91"/>
      <c r="HSS274" s="26"/>
      <c r="HST274" s="26"/>
      <c r="HSU274" s="81"/>
      <c r="HSV274" s="81"/>
      <c r="HSW274" s="26"/>
      <c r="HSX274" s="91"/>
      <c r="HSY274" s="91"/>
      <c r="HSZ274" s="79"/>
      <c r="HTA274" s="80"/>
      <c r="HTB274" s="91"/>
      <c r="HTC274" s="26"/>
      <c r="HTD274" s="26"/>
      <c r="HTE274" s="81"/>
      <c r="HTF274" s="81"/>
      <c r="HTG274" s="26"/>
      <c r="HTH274" s="91"/>
      <c r="HTI274" s="91"/>
      <c r="HTJ274" s="79"/>
      <c r="HTK274" s="80"/>
      <c r="HTL274" s="91"/>
      <c r="HTM274" s="26"/>
      <c r="HTN274" s="26"/>
      <c r="HTO274" s="81"/>
      <c r="HTP274" s="81"/>
      <c r="HTQ274" s="26"/>
      <c r="HTR274" s="91"/>
      <c r="HTS274" s="91"/>
      <c r="HTT274" s="79"/>
      <c r="HTU274" s="80"/>
      <c r="HTV274" s="91"/>
      <c r="HTW274" s="26"/>
      <c r="HTX274" s="26"/>
      <c r="HTY274" s="81"/>
      <c r="HTZ274" s="81"/>
      <c r="HUA274" s="26"/>
      <c r="HUB274" s="91"/>
      <c r="HUC274" s="91"/>
      <c r="HUD274" s="79"/>
      <c r="HUE274" s="80"/>
      <c r="HUF274" s="91"/>
      <c r="HUG274" s="26"/>
      <c r="HUH274" s="26"/>
      <c r="HUI274" s="81"/>
      <c r="HUJ274" s="81"/>
      <c r="HUK274" s="26"/>
      <c r="HUL274" s="91"/>
      <c r="HUM274" s="91"/>
      <c r="HUN274" s="79"/>
      <c r="HUO274" s="80"/>
      <c r="HUP274" s="91"/>
      <c r="HUQ274" s="26"/>
      <c r="HUR274" s="26"/>
      <c r="HUS274" s="81"/>
      <c r="HUT274" s="81"/>
      <c r="HUU274" s="26"/>
      <c r="HUV274" s="91"/>
      <c r="HUW274" s="91"/>
      <c r="HUX274" s="79"/>
      <c r="HUY274" s="80"/>
      <c r="HUZ274" s="91"/>
      <c r="HVA274" s="26"/>
      <c r="HVB274" s="26"/>
      <c r="HVC274" s="81"/>
      <c r="HVD274" s="81"/>
      <c r="HVE274" s="26"/>
      <c r="HVF274" s="91"/>
      <c r="HVG274" s="91"/>
      <c r="HVH274" s="79"/>
      <c r="HVI274" s="80"/>
      <c r="HVJ274" s="91"/>
      <c r="HVK274" s="26"/>
      <c r="HVL274" s="26"/>
      <c r="HVM274" s="81"/>
      <c r="HVN274" s="81"/>
      <c r="HVO274" s="26"/>
      <c r="HVP274" s="91"/>
      <c r="HVQ274" s="91"/>
      <c r="HVR274" s="79"/>
      <c r="HVS274" s="80"/>
      <c r="HVT274" s="91"/>
      <c r="HVU274" s="26"/>
      <c r="HVV274" s="26"/>
      <c r="HVW274" s="81"/>
      <c r="HVX274" s="81"/>
      <c r="HVY274" s="26"/>
      <c r="HVZ274" s="91"/>
      <c r="HWA274" s="91"/>
      <c r="HWB274" s="79"/>
      <c r="HWC274" s="80"/>
      <c r="HWD274" s="91"/>
      <c r="HWE274" s="26"/>
      <c r="HWF274" s="26"/>
      <c r="HWG274" s="81"/>
      <c r="HWH274" s="81"/>
      <c r="HWI274" s="26"/>
      <c r="HWJ274" s="91"/>
      <c r="HWK274" s="91"/>
      <c r="HWL274" s="79"/>
      <c r="HWM274" s="80"/>
      <c r="HWN274" s="91"/>
      <c r="HWO274" s="26"/>
      <c r="HWP274" s="26"/>
      <c r="HWQ274" s="81"/>
      <c r="HWR274" s="81"/>
      <c r="HWS274" s="26"/>
      <c r="HWT274" s="91"/>
      <c r="HWU274" s="91"/>
      <c r="HWV274" s="79"/>
      <c r="HWW274" s="80"/>
      <c r="HWX274" s="91"/>
      <c r="HWY274" s="26"/>
      <c r="HWZ274" s="26"/>
      <c r="HXA274" s="81"/>
      <c r="HXB274" s="81"/>
      <c r="HXC274" s="26"/>
      <c r="HXD274" s="91"/>
      <c r="HXE274" s="91"/>
      <c r="HXF274" s="79"/>
      <c r="HXG274" s="80"/>
      <c r="HXH274" s="91"/>
      <c r="HXI274" s="26"/>
      <c r="HXJ274" s="26"/>
      <c r="HXK274" s="81"/>
      <c r="HXL274" s="81"/>
      <c r="HXM274" s="26"/>
      <c r="HXN274" s="91"/>
      <c r="HXO274" s="91"/>
      <c r="HXP274" s="79"/>
      <c r="HXQ274" s="80"/>
      <c r="HXR274" s="91"/>
      <c r="HXS274" s="26"/>
      <c r="HXT274" s="26"/>
      <c r="HXU274" s="81"/>
      <c r="HXV274" s="81"/>
      <c r="HXW274" s="26"/>
      <c r="HXX274" s="91"/>
      <c r="HXY274" s="91"/>
      <c r="HXZ274" s="79"/>
      <c r="HYA274" s="80"/>
      <c r="HYB274" s="91"/>
      <c r="HYC274" s="26"/>
      <c r="HYD274" s="26"/>
      <c r="HYE274" s="81"/>
      <c r="HYF274" s="81"/>
      <c r="HYG274" s="26"/>
      <c r="HYH274" s="91"/>
      <c r="HYI274" s="91"/>
      <c r="HYJ274" s="79"/>
      <c r="HYK274" s="80"/>
      <c r="HYL274" s="91"/>
      <c r="HYM274" s="26"/>
      <c r="HYN274" s="26"/>
      <c r="HYO274" s="81"/>
      <c r="HYP274" s="81"/>
      <c r="HYQ274" s="26"/>
      <c r="HYR274" s="91"/>
      <c r="HYS274" s="91"/>
      <c r="HYT274" s="79"/>
      <c r="HYU274" s="80"/>
      <c r="HYV274" s="91"/>
      <c r="HYW274" s="26"/>
      <c r="HYX274" s="26"/>
      <c r="HYY274" s="81"/>
      <c r="HYZ274" s="81"/>
      <c r="HZA274" s="26"/>
      <c r="HZB274" s="91"/>
      <c r="HZC274" s="91"/>
      <c r="HZD274" s="79"/>
      <c r="HZE274" s="80"/>
      <c r="HZF274" s="91"/>
      <c r="HZG274" s="26"/>
      <c r="HZH274" s="26"/>
      <c r="HZI274" s="81"/>
      <c r="HZJ274" s="81"/>
      <c r="HZK274" s="26"/>
      <c r="HZL274" s="91"/>
      <c r="HZM274" s="91"/>
      <c r="HZN274" s="79"/>
      <c r="HZO274" s="80"/>
      <c r="HZP274" s="91"/>
      <c r="HZQ274" s="26"/>
      <c r="HZR274" s="26"/>
      <c r="HZS274" s="81"/>
      <c r="HZT274" s="81"/>
      <c r="HZU274" s="26"/>
      <c r="HZV274" s="91"/>
      <c r="HZW274" s="91"/>
      <c r="HZX274" s="79"/>
      <c r="HZY274" s="80"/>
      <c r="HZZ274" s="91"/>
      <c r="IAA274" s="26"/>
      <c r="IAB274" s="26"/>
      <c r="IAC274" s="81"/>
      <c r="IAD274" s="81"/>
      <c r="IAE274" s="26"/>
      <c r="IAF274" s="91"/>
      <c r="IAG274" s="91"/>
      <c r="IAH274" s="79"/>
      <c r="IAI274" s="80"/>
      <c r="IAJ274" s="91"/>
      <c r="IAK274" s="26"/>
      <c r="IAL274" s="26"/>
      <c r="IAM274" s="81"/>
      <c r="IAN274" s="81"/>
      <c r="IAO274" s="26"/>
      <c r="IAP274" s="91"/>
      <c r="IAQ274" s="91"/>
      <c r="IAR274" s="79"/>
      <c r="IAS274" s="80"/>
      <c r="IAT274" s="91"/>
      <c r="IAU274" s="26"/>
      <c r="IAV274" s="26"/>
      <c r="IAW274" s="81"/>
      <c r="IAX274" s="81"/>
      <c r="IAY274" s="26"/>
      <c r="IAZ274" s="91"/>
      <c r="IBA274" s="91"/>
      <c r="IBB274" s="79"/>
      <c r="IBC274" s="80"/>
      <c r="IBD274" s="91"/>
      <c r="IBE274" s="26"/>
      <c r="IBF274" s="26"/>
      <c r="IBG274" s="81"/>
      <c r="IBH274" s="81"/>
      <c r="IBI274" s="26"/>
      <c r="IBJ274" s="91"/>
      <c r="IBK274" s="91"/>
      <c r="IBL274" s="79"/>
      <c r="IBM274" s="80"/>
      <c r="IBN274" s="91"/>
      <c r="IBO274" s="26"/>
      <c r="IBP274" s="26"/>
      <c r="IBQ274" s="81"/>
      <c r="IBR274" s="81"/>
      <c r="IBS274" s="26"/>
      <c r="IBT274" s="91"/>
      <c r="IBU274" s="91"/>
      <c r="IBV274" s="79"/>
      <c r="IBW274" s="80"/>
      <c r="IBX274" s="91"/>
      <c r="IBY274" s="26"/>
      <c r="IBZ274" s="26"/>
      <c r="ICA274" s="81"/>
      <c r="ICB274" s="81"/>
      <c r="ICC274" s="26"/>
      <c r="ICD274" s="91"/>
      <c r="ICE274" s="91"/>
      <c r="ICF274" s="79"/>
      <c r="ICG274" s="80"/>
      <c r="ICH274" s="91"/>
      <c r="ICI274" s="26"/>
      <c r="ICJ274" s="26"/>
      <c r="ICK274" s="81"/>
      <c r="ICL274" s="81"/>
      <c r="ICM274" s="26"/>
      <c r="ICN274" s="91"/>
      <c r="ICO274" s="91"/>
      <c r="ICP274" s="79"/>
      <c r="ICQ274" s="80"/>
      <c r="ICR274" s="91"/>
      <c r="ICS274" s="26"/>
      <c r="ICT274" s="26"/>
      <c r="ICU274" s="81"/>
      <c r="ICV274" s="81"/>
      <c r="ICW274" s="26"/>
      <c r="ICX274" s="91"/>
      <c r="ICY274" s="91"/>
      <c r="ICZ274" s="79"/>
      <c r="IDA274" s="80"/>
      <c r="IDB274" s="91"/>
      <c r="IDC274" s="26"/>
      <c r="IDD274" s="26"/>
      <c r="IDE274" s="81"/>
      <c r="IDF274" s="81"/>
      <c r="IDG274" s="26"/>
      <c r="IDH274" s="91"/>
      <c r="IDI274" s="91"/>
      <c r="IDJ274" s="79"/>
      <c r="IDK274" s="80"/>
      <c r="IDL274" s="91"/>
      <c r="IDM274" s="26"/>
      <c r="IDN274" s="26"/>
      <c r="IDO274" s="81"/>
      <c r="IDP274" s="81"/>
      <c r="IDQ274" s="26"/>
      <c r="IDR274" s="91"/>
      <c r="IDS274" s="91"/>
      <c r="IDT274" s="79"/>
      <c r="IDU274" s="80"/>
      <c r="IDV274" s="91"/>
      <c r="IDW274" s="26"/>
      <c r="IDX274" s="26"/>
      <c r="IDY274" s="81"/>
      <c r="IDZ274" s="81"/>
      <c r="IEA274" s="26"/>
      <c r="IEB274" s="91"/>
      <c r="IEC274" s="91"/>
      <c r="IED274" s="79"/>
      <c r="IEE274" s="80"/>
      <c r="IEF274" s="91"/>
      <c r="IEG274" s="26"/>
      <c r="IEH274" s="26"/>
      <c r="IEI274" s="81"/>
      <c r="IEJ274" s="81"/>
      <c r="IEK274" s="26"/>
      <c r="IEL274" s="91"/>
      <c r="IEM274" s="91"/>
      <c r="IEN274" s="79"/>
      <c r="IEO274" s="80"/>
      <c r="IEP274" s="91"/>
      <c r="IEQ274" s="26"/>
      <c r="IER274" s="26"/>
      <c r="IES274" s="81"/>
      <c r="IET274" s="81"/>
      <c r="IEU274" s="26"/>
      <c r="IEV274" s="91"/>
      <c r="IEW274" s="91"/>
      <c r="IEX274" s="79"/>
      <c r="IEY274" s="80"/>
      <c r="IEZ274" s="91"/>
      <c r="IFA274" s="26"/>
      <c r="IFB274" s="26"/>
      <c r="IFC274" s="81"/>
      <c r="IFD274" s="81"/>
      <c r="IFE274" s="26"/>
      <c r="IFF274" s="91"/>
      <c r="IFG274" s="91"/>
      <c r="IFH274" s="79"/>
      <c r="IFI274" s="80"/>
      <c r="IFJ274" s="91"/>
      <c r="IFK274" s="26"/>
      <c r="IFL274" s="26"/>
      <c r="IFM274" s="81"/>
      <c r="IFN274" s="81"/>
      <c r="IFO274" s="26"/>
      <c r="IFP274" s="91"/>
      <c r="IFQ274" s="91"/>
      <c r="IFR274" s="79"/>
      <c r="IFS274" s="80"/>
      <c r="IFT274" s="91"/>
      <c r="IFU274" s="26"/>
      <c r="IFV274" s="26"/>
      <c r="IFW274" s="81"/>
      <c r="IFX274" s="81"/>
      <c r="IFY274" s="26"/>
      <c r="IFZ274" s="91"/>
      <c r="IGA274" s="91"/>
      <c r="IGB274" s="79"/>
      <c r="IGC274" s="80"/>
      <c r="IGD274" s="91"/>
      <c r="IGE274" s="26"/>
      <c r="IGF274" s="26"/>
      <c r="IGG274" s="81"/>
      <c r="IGH274" s="81"/>
      <c r="IGI274" s="26"/>
      <c r="IGJ274" s="91"/>
      <c r="IGK274" s="91"/>
      <c r="IGL274" s="79"/>
      <c r="IGM274" s="80"/>
      <c r="IGN274" s="91"/>
      <c r="IGO274" s="26"/>
      <c r="IGP274" s="26"/>
      <c r="IGQ274" s="81"/>
      <c r="IGR274" s="81"/>
      <c r="IGS274" s="26"/>
      <c r="IGT274" s="91"/>
      <c r="IGU274" s="91"/>
      <c r="IGV274" s="79"/>
      <c r="IGW274" s="80"/>
      <c r="IGX274" s="91"/>
      <c r="IGY274" s="26"/>
      <c r="IGZ274" s="26"/>
      <c r="IHA274" s="81"/>
      <c r="IHB274" s="81"/>
      <c r="IHC274" s="26"/>
      <c r="IHD274" s="91"/>
      <c r="IHE274" s="91"/>
      <c r="IHF274" s="79"/>
      <c r="IHG274" s="80"/>
      <c r="IHH274" s="91"/>
      <c r="IHI274" s="26"/>
      <c r="IHJ274" s="26"/>
      <c r="IHK274" s="81"/>
      <c r="IHL274" s="81"/>
      <c r="IHM274" s="26"/>
      <c r="IHN274" s="91"/>
      <c r="IHO274" s="91"/>
      <c r="IHP274" s="79"/>
      <c r="IHQ274" s="80"/>
      <c r="IHR274" s="91"/>
      <c r="IHS274" s="26"/>
      <c r="IHT274" s="26"/>
      <c r="IHU274" s="81"/>
      <c r="IHV274" s="81"/>
      <c r="IHW274" s="26"/>
      <c r="IHX274" s="91"/>
      <c r="IHY274" s="91"/>
      <c r="IHZ274" s="79"/>
      <c r="IIA274" s="80"/>
      <c r="IIB274" s="91"/>
      <c r="IIC274" s="26"/>
      <c r="IID274" s="26"/>
      <c r="IIE274" s="81"/>
      <c r="IIF274" s="81"/>
      <c r="IIG274" s="26"/>
      <c r="IIH274" s="91"/>
      <c r="III274" s="91"/>
      <c r="IIJ274" s="79"/>
      <c r="IIK274" s="80"/>
      <c r="IIL274" s="91"/>
      <c r="IIM274" s="26"/>
      <c r="IIN274" s="26"/>
      <c r="IIO274" s="81"/>
      <c r="IIP274" s="81"/>
      <c r="IIQ274" s="26"/>
      <c r="IIR274" s="91"/>
      <c r="IIS274" s="91"/>
      <c r="IIT274" s="79"/>
      <c r="IIU274" s="80"/>
      <c r="IIV274" s="91"/>
      <c r="IIW274" s="26"/>
      <c r="IIX274" s="26"/>
      <c r="IIY274" s="81"/>
      <c r="IIZ274" s="81"/>
      <c r="IJA274" s="26"/>
      <c r="IJB274" s="91"/>
      <c r="IJC274" s="91"/>
      <c r="IJD274" s="79"/>
      <c r="IJE274" s="80"/>
      <c r="IJF274" s="91"/>
      <c r="IJG274" s="26"/>
      <c r="IJH274" s="26"/>
      <c r="IJI274" s="81"/>
      <c r="IJJ274" s="81"/>
      <c r="IJK274" s="26"/>
      <c r="IJL274" s="91"/>
      <c r="IJM274" s="91"/>
      <c r="IJN274" s="79"/>
      <c r="IJO274" s="80"/>
      <c r="IJP274" s="91"/>
      <c r="IJQ274" s="26"/>
      <c r="IJR274" s="26"/>
      <c r="IJS274" s="81"/>
      <c r="IJT274" s="81"/>
      <c r="IJU274" s="26"/>
      <c r="IJV274" s="91"/>
      <c r="IJW274" s="91"/>
      <c r="IJX274" s="79"/>
      <c r="IJY274" s="80"/>
      <c r="IJZ274" s="91"/>
      <c r="IKA274" s="26"/>
      <c r="IKB274" s="26"/>
      <c r="IKC274" s="81"/>
      <c r="IKD274" s="81"/>
      <c r="IKE274" s="26"/>
      <c r="IKF274" s="91"/>
      <c r="IKG274" s="91"/>
      <c r="IKH274" s="79"/>
      <c r="IKI274" s="80"/>
      <c r="IKJ274" s="91"/>
      <c r="IKK274" s="26"/>
      <c r="IKL274" s="26"/>
      <c r="IKM274" s="81"/>
      <c r="IKN274" s="81"/>
      <c r="IKO274" s="26"/>
      <c r="IKP274" s="91"/>
      <c r="IKQ274" s="91"/>
      <c r="IKR274" s="79"/>
      <c r="IKS274" s="80"/>
      <c r="IKT274" s="91"/>
      <c r="IKU274" s="26"/>
      <c r="IKV274" s="26"/>
      <c r="IKW274" s="81"/>
      <c r="IKX274" s="81"/>
      <c r="IKY274" s="26"/>
      <c r="IKZ274" s="91"/>
      <c r="ILA274" s="91"/>
      <c r="ILB274" s="79"/>
      <c r="ILC274" s="80"/>
      <c r="ILD274" s="91"/>
      <c r="ILE274" s="26"/>
      <c r="ILF274" s="26"/>
      <c r="ILG274" s="81"/>
      <c r="ILH274" s="81"/>
      <c r="ILI274" s="26"/>
      <c r="ILJ274" s="91"/>
      <c r="ILK274" s="91"/>
      <c r="ILL274" s="79"/>
      <c r="ILM274" s="80"/>
      <c r="ILN274" s="91"/>
      <c r="ILO274" s="26"/>
      <c r="ILP274" s="26"/>
      <c r="ILQ274" s="81"/>
      <c r="ILR274" s="81"/>
      <c r="ILS274" s="26"/>
      <c r="ILT274" s="91"/>
      <c r="ILU274" s="91"/>
      <c r="ILV274" s="79"/>
      <c r="ILW274" s="80"/>
      <c r="ILX274" s="91"/>
      <c r="ILY274" s="26"/>
      <c r="ILZ274" s="26"/>
      <c r="IMA274" s="81"/>
      <c r="IMB274" s="81"/>
      <c r="IMC274" s="26"/>
      <c r="IMD274" s="91"/>
      <c r="IME274" s="91"/>
      <c r="IMF274" s="79"/>
      <c r="IMG274" s="80"/>
      <c r="IMH274" s="91"/>
      <c r="IMI274" s="26"/>
      <c r="IMJ274" s="26"/>
      <c r="IMK274" s="81"/>
      <c r="IML274" s="81"/>
      <c r="IMM274" s="26"/>
      <c r="IMN274" s="91"/>
      <c r="IMO274" s="91"/>
      <c r="IMP274" s="79"/>
      <c r="IMQ274" s="80"/>
      <c r="IMR274" s="91"/>
      <c r="IMS274" s="26"/>
      <c r="IMT274" s="26"/>
      <c r="IMU274" s="81"/>
      <c r="IMV274" s="81"/>
      <c r="IMW274" s="26"/>
      <c r="IMX274" s="91"/>
      <c r="IMY274" s="91"/>
      <c r="IMZ274" s="79"/>
      <c r="INA274" s="80"/>
      <c r="INB274" s="91"/>
      <c r="INC274" s="26"/>
      <c r="IND274" s="26"/>
      <c r="INE274" s="81"/>
      <c r="INF274" s="81"/>
      <c r="ING274" s="26"/>
      <c r="INH274" s="91"/>
      <c r="INI274" s="91"/>
      <c r="INJ274" s="79"/>
      <c r="INK274" s="80"/>
      <c r="INL274" s="91"/>
      <c r="INM274" s="26"/>
      <c r="INN274" s="26"/>
      <c r="INO274" s="81"/>
      <c r="INP274" s="81"/>
      <c r="INQ274" s="26"/>
      <c r="INR274" s="91"/>
      <c r="INS274" s="91"/>
      <c r="INT274" s="79"/>
      <c r="INU274" s="80"/>
      <c r="INV274" s="91"/>
      <c r="INW274" s="26"/>
      <c r="INX274" s="26"/>
      <c r="INY274" s="81"/>
      <c r="INZ274" s="81"/>
      <c r="IOA274" s="26"/>
      <c r="IOB274" s="91"/>
      <c r="IOC274" s="91"/>
      <c r="IOD274" s="79"/>
      <c r="IOE274" s="80"/>
      <c r="IOF274" s="91"/>
      <c r="IOG274" s="26"/>
      <c r="IOH274" s="26"/>
      <c r="IOI274" s="81"/>
      <c r="IOJ274" s="81"/>
      <c r="IOK274" s="26"/>
      <c r="IOL274" s="91"/>
      <c r="IOM274" s="91"/>
      <c r="ION274" s="79"/>
      <c r="IOO274" s="80"/>
      <c r="IOP274" s="91"/>
      <c r="IOQ274" s="26"/>
      <c r="IOR274" s="26"/>
      <c r="IOS274" s="81"/>
      <c r="IOT274" s="81"/>
      <c r="IOU274" s="26"/>
      <c r="IOV274" s="91"/>
      <c r="IOW274" s="91"/>
      <c r="IOX274" s="79"/>
      <c r="IOY274" s="80"/>
      <c r="IOZ274" s="91"/>
      <c r="IPA274" s="26"/>
      <c r="IPB274" s="26"/>
      <c r="IPC274" s="81"/>
      <c r="IPD274" s="81"/>
      <c r="IPE274" s="26"/>
      <c r="IPF274" s="91"/>
      <c r="IPG274" s="91"/>
      <c r="IPH274" s="79"/>
      <c r="IPI274" s="80"/>
      <c r="IPJ274" s="91"/>
      <c r="IPK274" s="26"/>
      <c r="IPL274" s="26"/>
      <c r="IPM274" s="81"/>
      <c r="IPN274" s="81"/>
      <c r="IPO274" s="26"/>
      <c r="IPP274" s="91"/>
      <c r="IPQ274" s="91"/>
      <c r="IPR274" s="79"/>
      <c r="IPS274" s="80"/>
      <c r="IPT274" s="91"/>
      <c r="IPU274" s="26"/>
      <c r="IPV274" s="26"/>
      <c r="IPW274" s="81"/>
      <c r="IPX274" s="81"/>
      <c r="IPY274" s="26"/>
      <c r="IPZ274" s="91"/>
      <c r="IQA274" s="91"/>
      <c r="IQB274" s="79"/>
      <c r="IQC274" s="80"/>
      <c r="IQD274" s="91"/>
      <c r="IQE274" s="26"/>
      <c r="IQF274" s="26"/>
      <c r="IQG274" s="81"/>
      <c r="IQH274" s="81"/>
      <c r="IQI274" s="26"/>
      <c r="IQJ274" s="91"/>
      <c r="IQK274" s="91"/>
      <c r="IQL274" s="79"/>
      <c r="IQM274" s="80"/>
      <c r="IQN274" s="91"/>
      <c r="IQO274" s="26"/>
      <c r="IQP274" s="26"/>
      <c r="IQQ274" s="81"/>
      <c r="IQR274" s="81"/>
      <c r="IQS274" s="26"/>
      <c r="IQT274" s="91"/>
      <c r="IQU274" s="91"/>
      <c r="IQV274" s="79"/>
      <c r="IQW274" s="80"/>
      <c r="IQX274" s="91"/>
      <c r="IQY274" s="26"/>
      <c r="IQZ274" s="26"/>
      <c r="IRA274" s="81"/>
      <c r="IRB274" s="81"/>
      <c r="IRC274" s="26"/>
      <c r="IRD274" s="91"/>
      <c r="IRE274" s="91"/>
      <c r="IRF274" s="79"/>
      <c r="IRG274" s="80"/>
      <c r="IRH274" s="91"/>
      <c r="IRI274" s="26"/>
      <c r="IRJ274" s="26"/>
      <c r="IRK274" s="81"/>
      <c r="IRL274" s="81"/>
      <c r="IRM274" s="26"/>
      <c r="IRN274" s="91"/>
      <c r="IRO274" s="91"/>
      <c r="IRP274" s="79"/>
      <c r="IRQ274" s="80"/>
      <c r="IRR274" s="91"/>
      <c r="IRS274" s="26"/>
      <c r="IRT274" s="26"/>
      <c r="IRU274" s="81"/>
      <c r="IRV274" s="81"/>
      <c r="IRW274" s="26"/>
      <c r="IRX274" s="91"/>
      <c r="IRY274" s="91"/>
      <c r="IRZ274" s="79"/>
      <c r="ISA274" s="80"/>
      <c r="ISB274" s="91"/>
      <c r="ISC274" s="26"/>
      <c r="ISD274" s="26"/>
      <c r="ISE274" s="81"/>
      <c r="ISF274" s="81"/>
      <c r="ISG274" s="26"/>
      <c r="ISH274" s="91"/>
      <c r="ISI274" s="91"/>
      <c r="ISJ274" s="79"/>
      <c r="ISK274" s="80"/>
      <c r="ISL274" s="91"/>
      <c r="ISM274" s="26"/>
      <c r="ISN274" s="26"/>
      <c r="ISO274" s="81"/>
      <c r="ISP274" s="81"/>
      <c r="ISQ274" s="26"/>
      <c r="ISR274" s="91"/>
      <c r="ISS274" s="91"/>
      <c r="IST274" s="79"/>
      <c r="ISU274" s="80"/>
      <c r="ISV274" s="91"/>
      <c r="ISW274" s="26"/>
      <c r="ISX274" s="26"/>
      <c r="ISY274" s="81"/>
      <c r="ISZ274" s="81"/>
      <c r="ITA274" s="26"/>
      <c r="ITB274" s="91"/>
      <c r="ITC274" s="91"/>
      <c r="ITD274" s="79"/>
      <c r="ITE274" s="80"/>
      <c r="ITF274" s="91"/>
      <c r="ITG274" s="26"/>
      <c r="ITH274" s="26"/>
      <c r="ITI274" s="81"/>
      <c r="ITJ274" s="81"/>
      <c r="ITK274" s="26"/>
      <c r="ITL274" s="91"/>
      <c r="ITM274" s="91"/>
      <c r="ITN274" s="79"/>
      <c r="ITO274" s="80"/>
      <c r="ITP274" s="91"/>
      <c r="ITQ274" s="26"/>
      <c r="ITR274" s="26"/>
      <c r="ITS274" s="81"/>
      <c r="ITT274" s="81"/>
      <c r="ITU274" s="26"/>
      <c r="ITV274" s="91"/>
      <c r="ITW274" s="91"/>
      <c r="ITX274" s="79"/>
      <c r="ITY274" s="80"/>
      <c r="ITZ274" s="91"/>
      <c r="IUA274" s="26"/>
      <c r="IUB274" s="26"/>
      <c r="IUC274" s="81"/>
      <c r="IUD274" s="81"/>
      <c r="IUE274" s="26"/>
      <c r="IUF274" s="91"/>
      <c r="IUG274" s="91"/>
      <c r="IUH274" s="79"/>
      <c r="IUI274" s="80"/>
      <c r="IUJ274" s="91"/>
      <c r="IUK274" s="26"/>
      <c r="IUL274" s="26"/>
      <c r="IUM274" s="81"/>
      <c r="IUN274" s="81"/>
      <c r="IUO274" s="26"/>
      <c r="IUP274" s="91"/>
      <c r="IUQ274" s="91"/>
      <c r="IUR274" s="79"/>
      <c r="IUS274" s="80"/>
      <c r="IUT274" s="91"/>
      <c r="IUU274" s="26"/>
      <c r="IUV274" s="26"/>
      <c r="IUW274" s="81"/>
      <c r="IUX274" s="81"/>
      <c r="IUY274" s="26"/>
      <c r="IUZ274" s="91"/>
      <c r="IVA274" s="91"/>
      <c r="IVB274" s="79"/>
      <c r="IVC274" s="80"/>
      <c r="IVD274" s="91"/>
      <c r="IVE274" s="26"/>
      <c r="IVF274" s="26"/>
      <c r="IVG274" s="81"/>
      <c r="IVH274" s="81"/>
      <c r="IVI274" s="26"/>
      <c r="IVJ274" s="91"/>
      <c r="IVK274" s="91"/>
      <c r="IVL274" s="79"/>
      <c r="IVM274" s="80"/>
      <c r="IVN274" s="91"/>
      <c r="IVO274" s="26"/>
      <c r="IVP274" s="26"/>
      <c r="IVQ274" s="81"/>
      <c r="IVR274" s="81"/>
      <c r="IVS274" s="26"/>
      <c r="IVT274" s="91"/>
      <c r="IVU274" s="91"/>
      <c r="IVV274" s="79"/>
      <c r="IVW274" s="80"/>
      <c r="IVX274" s="91"/>
      <c r="IVY274" s="26"/>
      <c r="IVZ274" s="26"/>
      <c r="IWA274" s="81"/>
      <c r="IWB274" s="81"/>
      <c r="IWC274" s="26"/>
      <c r="IWD274" s="91"/>
      <c r="IWE274" s="91"/>
      <c r="IWF274" s="79"/>
      <c r="IWG274" s="80"/>
      <c r="IWH274" s="91"/>
      <c r="IWI274" s="26"/>
      <c r="IWJ274" s="26"/>
      <c r="IWK274" s="81"/>
      <c r="IWL274" s="81"/>
      <c r="IWM274" s="26"/>
      <c r="IWN274" s="91"/>
      <c r="IWO274" s="91"/>
      <c r="IWP274" s="79"/>
      <c r="IWQ274" s="80"/>
      <c r="IWR274" s="91"/>
      <c r="IWS274" s="26"/>
      <c r="IWT274" s="26"/>
      <c r="IWU274" s="81"/>
      <c r="IWV274" s="81"/>
      <c r="IWW274" s="26"/>
      <c r="IWX274" s="91"/>
      <c r="IWY274" s="91"/>
      <c r="IWZ274" s="79"/>
      <c r="IXA274" s="80"/>
      <c r="IXB274" s="91"/>
      <c r="IXC274" s="26"/>
      <c r="IXD274" s="26"/>
      <c r="IXE274" s="81"/>
      <c r="IXF274" s="81"/>
      <c r="IXG274" s="26"/>
      <c r="IXH274" s="91"/>
      <c r="IXI274" s="91"/>
      <c r="IXJ274" s="79"/>
      <c r="IXK274" s="80"/>
      <c r="IXL274" s="91"/>
      <c r="IXM274" s="26"/>
      <c r="IXN274" s="26"/>
      <c r="IXO274" s="81"/>
      <c r="IXP274" s="81"/>
      <c r="IXQ274" s="26"/>
      <c r="IXR274" s="91"/>
      <c r="IXS274" s="91"/>
      <c r="IXT274" s="79"/>
      <c r="IXU274" s="80"/>
      <c r="IXV274" s="91"/>
      <c r="IXW274" s="26"/>
      <c r="IXX274" s="26"/>
      <c r="IXY274" s="81"/>
      <c r="IXZ274" s="81"/>
      <c r="IYA274" s="26"/>
      <c r="IYB274" s="91"/>
      <c r="IYC274" s="91"/>
      <c r="IYD274" s="79"/>
      <c r="IYE274" s="80"/>
      <c r="IYF274" s="91"/>
      <c r="IYG274" s="26"/>
      <c r="IYH274" s="26"/>
      <c r="IYI274" s="81"/>
      <c r="IYJ274" s="81"/>
      <c r="IYK274" s="26"/>
      <c r="IYL274" s="91"/>
      <c r="IYM274" s="91"/>
      <c r="IYN274" s="79"/>
      <c r="IYO274" s="80"/>
      <c r="IYP274" s="91"/>
      <c r="IYQ274" s="26"/>
      <c r="IYR274" s="26"/>
      <c r="IYS274" s="81"/>
      <c r="IYT274" s="81"/>
      <c r="IYU274" s="26"/>
      <c r="IYV274" s="91"/>
      <c r="IYW274" s="91"/>
      <c r="IYX274" s="79"/>
      <c r="IYY274" s="80"/>
      <c r="IYZ274" s="91"/>
      <c r="IZA274" s="26"/>
      <c r="IZB274" s="26"/>
      <c r="IZC274" s="81"/>
      <c r="IZD274" s="81"/>
      <c r="IZE274" s="26"/>
      <c r="IZF274" s="91"/>
      <c r="IZG274" s="91"/>
      <c r="IZH274" s="79"/>
      <c r="IZI274" s="80"/>
      <c r="IZJ274" s="91"/>
      <c r="IZK274" s="26"/>
      <c r="IZL274" s="26"/>
      <c r="IZM274" s="81"/>
      <c r="IZN274" s="81"/>
      <c r="IZO274" s="26"/>
      <c r="IZP274" s="91"/>
      <c r="IZQ274" s="91"/>
      <c r="IZR274" s="79"/>
      <c r="IZS274" s="80"/>
      <c r="IZT274" s="91"/>
      <c r="IZU274" s="26"/>
      <c r="IZV274" s="26"/>
      <c r="IZW274" s="81"/>
      <c r="IZX274" s="81"/>
      <c r="IZY274" s="26"/>
      <c r="IZZ274" s="91"/>
      <c r="JAA274" s="91"/>
      <c r="JAB274" s="79"/>
      <c r="JAC274" s="80"/>
      <c r="JAD274" s="91"/>
      <c r="JAE274" s="26"/>
      <c r="JAF274" s="26"/>
      <c r="JAG274" s="81"/>
      <c r="JAH274" s="81"/>
      <c r="JAI274" s="26"/>
      <c r="JAJ274" s="91"/>
      <c r="JAK274" s="91"/>
      <c r="JAL274" s="79"/>
      <c r="JAM274" s="80"/>
      <c r="JAN274" s="91"/>
      <c r="JAO274" s="26"/>
      <c r="JAP274" s="26"/>
      <c r="JAQ274" s="81"/>
      <c r="JAR274" s="81"/>
      <c r="JAS274" s="26"/>
      <c r="JAT274" s="91"/>
      <c r="JAU274" s="91"/>
      <c r="JAV274" s="79"/>
      <c r="JAW274" s="80"/>
      <c r="JAX274" s="91"/>
      <c r="JAY274" s="26"/>
      <c r="JAZ274" s="26"/>
      <c r="JBA274" s="81"/>
      <c r="JBB274" s="81"/>
      <c r="JBC274" s="26"/>
      <c r="JBD274" s="91"/>
      <c r="JBE274" s="91"/>
      <c r="JBF274" s="79"/>
      <c r="JBG274" s="80"/>
      <c r="JBH274" s="91"/>
      <c r="JBI274" s="26"/>
      <c r="JBJ274" s="26"/>
      <c r="JBK274" s="81"/>
      <c r="JBL274" s="81"/>
      <c r="JBM274" s="26"/>
      <c r="JBN274" s="91"/>
      <c r="JBO274" s="91"/>
      <c r="JBP274" s="79"/>
      <c r="JBQ274" s="80"/>
      <c r="JBR274" s="91"/>
      <c r="JBS274" s="26"/>
      <c r="JBT274" s="26"/>
      <c r="JBU274" s="81"/>
      <c r="JBV274" s="81"/>
      <c r="JBW274" s="26"/>
      <c r="JBX274" s="91"/>
      <c r="JBY274" s="91"/>
      <c r="JBZ274" s="79"/>
      <c r="JCA274" s="80"/>
      <c r="JCB274" s="91"/>
      <c r="JCC274" s="26"/>
      <c r="JCD274" s="26"/>
      <c r="JCE274" s="81"/>
      <c r="JCF274" s="81"/>
      <c r="JCG274" s="26"/>
      <c r="JCH274" s="91"/>
      <c r="JCI274" s="91"/>
      <c r="JCJ274" s="79"/>
      <c r="JCK274" s="80"/>
      <c r="JCL274" s="91"/>
      <c r="JCM274" s="26"/>
      <c r="JCN274" s="26"/>
      <c r="JCO274" s="81"/>
      <c r="JCP274" s="81"/>
      <c r="JCQ274" s="26"/>
      <c r="JCR274" s="91"/>
      <c r="JCS274" s="91"/>
      <c r="JCT274" s="79"/>
      <c r="JCU274" s="80"/>
      <c r="JCV274" s="91"/>
      <c r="JCW274" s="26"/>
      <c r="JCX274" s="26"/>
      <c r="JCY274" s="81"/>
      <c r="JCZ274" s="81"/>
      <c r="JDA274" s="26"/>
      <c r="JDB274" s="91"/>
      <c r="JDC274" s="91"/>
      <c r="JDD274" s="79"/>
      <c r="JDE274" s="80"/>
      <c r="JDF274" s="91"/>
      <c r="JDG274" s="26"/>
      <c r="JDH274" s="26"/>
      <c r="JDI274" s="81"/>
      <c r="JDJ274" s="81"/>
      <c r="JDK274" s="26"/>
      <c r="JDL274" s="91"/>
      <c r="JDM274" s="91"/>
      <c r="JDN274" s="79"/>
      <c r="JDO274" s="80"/>
      <c r="JDP274" s="91"/>
      <c r="JDQ274" s="26"/>
      <c r="JDR274" s="26"/>
      <c r="JDS274" s="81"/>
      <c r="JDT274" s="81"/>
      <c r="JDU274" s="26"/>
      <c r="JDV274" s="91"/>
      <c r="JDW274" s="91"/>
      <c r="JDX274" s="79"/>
      <c r="JDY274" s="80"/>
      <c r="JDZ274" s="91"/>
      <c r="JEA274" s="26"/>
      <c r="JEB274" s="26"/>
      <c r="JEC274" s="81"/>
      <c r="JED274" s="81"/>
      <c r="JEE274" s="26"/>
      <c r="JEF274" s="91"/>
      <c r="JEG274" s="91"/>
      <c r="JEH274" s="79"/>
      <c r="JEI274" s="80"/>
      <c r="JEJ274" s="91"/>
      <c r="JEK274" s="26"/>
      <c r="JEL274" s="26"/>
      <c r="JEM274" s="81"/>
      <c r="JEN274" s="81"/>
      <c r="JEO274" s="26"/>
      <c r="JEP274" s="91"/>
      <c r="JEQ274" s="91"/>
      <c r="JER274" s="79"/>
      <c r="JES274" s="80"/>
      <c r="JET274" s="91"/>
      <c r="JEU274" s="26"/>
      <c r="JEV274" s="26"/>
      <c r="JEW274" s="81"/>
      <c r="JEX274" s="81"/>
      <c r="JEY274" s="26"/>
      <c r="JEZ274" s="91"/>
      <c r="JFA274" s="91"/>
      <c r="JFB274" s="79"/>
      <c r="JFC274" s="80"/>
      <c r="JFD274" s="91"/>
      <c r="JFE274" s="26"/>
      <c r="JFF274" s="26"/>
      <c r="JFG274" s="81"/>
      <c r="JFH274" s="81"/>
      <c r="JFI274" s="26"/>
      <c r="JFJ274" s="91"/>
      <c r="JFK274" s="91"/>
      <c r="JFL274" s="79"/>
      <c r="JFM274" s="80"/>
      <c r="JFN274" s="91"/>
      <c r="JFO274" s="26"/>
      <c r="JFP274" s="26"/>
      <c r="JFQ274" s="81"/>
      <c r="JFR274" s="81"/>
      <c r="JFS274" s="26"/>
      <c r="JFT274" s="91"/>
      <c r="JFU274" s="91"/>
      <c r="JFV274" s="79"/>
      <c r="JFW274" s="80"/>
      <c r="JFX274" s="91"/>
      <c r="JFY274" s="26"/>
      <c r="JFZ274" s="26"/>
      <c r="JGA274" s="81"/>
      <c r="JGB274" s="81"/>
      <c r="JGC274" s="26"/>
      <c r="JGD274" s="91"/>
      <c r="JGE274" s="91"/>
      <c r="JGF274" s="79"/>
      <c r="JGG274" s="80"/>
      <c r="JGH274" s="91"/>
      <c r="JGI274" s="26"/>
      <c r="JGJ274" s="26"/>
      <c r="JGK274" s="81"/>
      <c r="JGL274" s="81"/>
      <c r="JGM274" s="26"/>
      <c r="JGN274" s="91"/>
      <c r="JGO274" s="91"/>
      <c r="JGP274" s="79"/>
      <c r="JGQ274" s="80"/>
      <c r="JGR274" s="91"/>
      <c r="JGS274" s="26"/>
      <c r="JGT274" s="26"/>
      <c r="JGU274" s="81"/>
      <c r="JGV274" s="81"/>
      <c r="JGW274" s="26"/>
      <c r="JGX274" s="91"/>
      <c r="JGY274" s="91"/>
      <c r="JGZ274" s="79"/>
      <c r="JHA274" s="80"/>
      <c r="JHB274" s="91"/>
      <c r="JHC274" s="26"/>
      <c r="JHD274" s="26"/>
      <c r="JHE274" s="81"/>
      <c r="JHF274" s="81"/>
      <c r="JHG274" s="26"/>
      <c r="JHH274" s="91"/>
      <c r="JHI274" s="91"/>
      <c r="JHJ274" s="79"/>
      <c r="JHK274" s="80"/>
      <c r="JHL274" s="91"/>
      <c r="JHM274" s="26"/>
      <c r="JHN274" s="26"/>
      <c r="JHO274" s="81"/>
      <c r="JHP274" s="81"/>
      <c r="JHQ274" s="26"/>
      <c r="JHR274" s="91"/>
      <c r="JHS274" s="91"/>
      <c r="JHT274" s="79"/>
      <c r="JHU274" s="80"/>
      <c r="JHV274" s="91"/>
      <c r="JHW274" s="26"/>
      <c r="JHX274" s="26"/>
      <c r="JHY274" s="81"/>
      <c r="JHZ274" s="81"/>
      <c r="JIA274" s="26"/>
      <c r="JIB274" s="91"/>
      <c r="JIC274" s="91"/>
      <c r="JID274" s="79"/>
      <c r="JIE274" s="80"/>
      <c r="JIF274" s="91"/>
      <c r="JIG274" s="26"/>
      <c r="JIH274" s="26"/>
      <c r="JII274" s="81"/>
      <c r="JIJ274" s="81"/>
      <c r="JIK274" s="26"/>
      <c r="JIL274" s="91"/>
      <c r="JIM274" s="91"/>
      <c r="JIN274" s="79"/>
      <c r="JIO274" s="80"/>
      <c r="JIP274" s="91"/>
      <c r="JIQ274" s="26"/>
      <c r="JIR274" s="26"/>
      <c r="JIS274" s="81"/>
      <c r="JIT274" s="81"/>
      <c r="JIU274" s="26"/>
      <c r="JIV274" s="91"/>
      <c r="JIW274" s="91"/>
      <c r="JIX274" s="79"/>
      <c r="JIY274" s="80"/>
      <c r="JIZ274" s="91"/>
      <c r="JJA274" s="26"/>
      <c r="JJB274" s="26"/>
      <c r="JJC274" s="81"/>
      <c r="JJD274" s="81"/>
      <c r="JJE274" s="26"/>
      <c r="JJF274" s="91"/>
      <c r="JJG274" s="91"/>
      <c r="JJH274" s="79"/>
      <c r="JJI274" s="80"/>
      <c r="JJJ274" s="91"/>
      <c r="JJK274" s="26"/>
      <c r="JJL274" s="26"/>
      <c r="JJM274" s="81"/>
      <c r="JJN274" s="81"/>
      <c r="JJO274" s="26"/>
      <c r="JJP274" s="91"/>
      <c r="JJQ274" s="91"/>
      <c r="JJR274" s="79"/>
      <c r="JJS274" s="80"/>
      <c r="JJT274" s="91"/>
      <c r="JJU274" s="26"/>
      <c r="JJV274" s="26"/>
      <c r="JJW274" s="81"/>
      <c r="JJX274" s="81"/>
      <c r="JJY274" s="26"/>
      <c r="JJZ274" s="91"/>
      <c r="JKA274" s="91"/>
      <c r="JKB274" s="79"/>
      <c r="JKC274" s="80"/>
      <c r="JKD274" s="91"/>
      <c r="JKE274" s="26"/>
      <c r="JKF274" s="26"/>
      <c r="JKG274" s="81"/>
      <c r="JKH274" s="81"/>
      <c r="JKI274" s="26"/>
      <c r="JKJ274" s="91"/>
      <c r="JKK274" s="91"/>
      <c r="JKL274" s="79"/>
      <c r="JKM274" s="80"/>
      <c r="JKN274" s="91"/>
      <c r="JKO274" s="26"/>
      <c r="JKP274" s="26"/>
      <c r="JKQ274" s="81"/>
      <c r="JKR274" s="81"/>
      <c r="JKS274" s="26"/>
      <c r="JKT274" s="91"/>
      <c r="JKU274" s="91"/>
      <c r="JKV274" s="79"/>
      <c r="JKW274" s="80"/>
      <c r="JKX274" s="91"/>
      <c r="JKY274" s="26"/>
      <c r="JKZ274" s="26"/>
      <c r="JLA274" s="81"/>
      <c r="JLB274" s="81"/>
      <c r="JLC274" s="26"/>
      <c r="JLD274" s="91"/>
      <c r="JLE274" s="91"/>
      <c r="JLF274" s="79"/>
      <c r="JLG274" s="80"/>
      <c r="JLH274" s="91"/>
      <c r="JLI274" s="26"/>
      <c r="JLJ274" s="26"/>
      <c r="JLK274" s="81"/>
      <c r="JLL274" s="81"/>
      <c r="JLM274" s="26"/>
      <c r="JLN274" s="91"/>
      <c r="JLO274" s="91"/>
      <c r="JLP274" s="79"/>
      <c r="JLQ274" s="80"/>
      <c r="JLR274" s="91"/>
      <c r="JLS274" s="26"/>
      <c r="JLT274" s="26"/>
      <c r="JLU274" s="81"/>
      <c r="JLV274" s="81"/>
      <c r="JLW274" s="26"/>
      <c r="JLX274" s="91"/>
      <c r="JLY274" s="91"/>
      <c r="JLZ274" s="79"/>
      <c r="JMA274" s="80"/>
      <c r="JMB274" s="91"/>
      <c r="JMC274" s="26"/>
      <c r="JMD274" s="26"/>
      <c r="JME274" s="81"/>
      <c r="JMF274" s="81"/>
      <c r="JMG274" s="26"/>
      <c r="JMH274" s="91"/>
      <c r="JMI274" s="91"/>
      <c r="JMJ274" s="79"/>
      <c r="JMK274" s="80"/>
      <c r="JML274" s="91"/>
      <c r="JMM274" s="26"/>
      <c r="JMN274" s="26"/>
      <c r="JMO274" s="81"/>
      <c r="JMP274" s="81"/>
      <c r="JMQ274" s="26"/>
      <c r="JMR274" s="91"/>
      <c r="JMS274" s="91"/>
      <c r="JMT274" s="79"/>
      <c r="JMU274" s="80"/>
      <c r="JMV274" s="91"/>
      <c r="JMW274" s="26"/>
      <c r="JMX274" s="26"/>
      <c r="JMY274" s="81"/>
      <c r="JMZ274" s="81"/>
      <c r="JNA274" s="26"/>
      <c r="JNB274" s="91"/>
      <c r="JNC274" s="91"/>
      <c r="JND274" s="79"/>
      <c r="JNE274" s="80"/>
      <c r="JNF274" s="91"/>
      <c r="JNG274" s="26"/>
      <c r="JNH274" s="26"/>
      <c r="JNI274" s="81"/>
      <c r="JNJ274" s="81"/>
      <c r="JNK274" s="26"/>
      <c r="JNL274" s="91"/>
      <c r="JNM274" s="91"/>
      <c r="JNN274" s="79"/>
      <c r="JNO274" s="80"/>
      <c r="JNP274" s="91"/>
      <c r="JNQ274" s="26"/>
      <c r="JNR274" s="26"/>
      <c r="JNS274" s="81"/>
      <c r="JNT274" s="81"/>
      <c r="JNU274" s="26"/>
      <c r="JNV274" s="91"/>
      <c r="JNW274" s="91"/>
      <c r="JNX274" s="79"/>
      <c r="JNY274" s="80"/>
      <c r="JNZ274" s="91"/>
      <c r="JOA274" s="26"/>
      <c r="JOB274" s="26"/>
      <c r="JOC274" s="81"/>
      <c r="JOD274" s="81"/>
      <c r="JOE274" s="26"/>
      <c r="JOF274" s="91"/>
      <c r="JOG274" s="91"/>
      <c r="JOH274" s="79"/>
      <c r="JOI274" s="80"/>
      <c r="JOJ274" s="91"/>
      <c r="JOK274" s="26"/>
      <c r="JOL274" s="26"/>
      <c r="JOM274" s="81"/>
      <c r="JON274" s="81"/>
      <c r="JOO274" s="26"/>
      <c r="JOP274" s="91"/>
      <c r="JOQ274" s="91"/>
      <c r="JOR274" s="79"/>
      <c r="JOS274" s="80"/>
      <c r="JOT274" s="91"/>
      <c r="JOU274" s="26"/>
      <c r="JOV274" s="26"/>
      <c r="JOW274" s="81"/>
      <c r="JOX274" s="81"/>
      <c r="JOY274" s="26"/>
      <c r="JOZ274" s="91"/>
      <c r="JPA274" s="91"/>
      <c r="JPB274" s="79"/>
      <c r="JPC274" s="80"/>
      <c r="JPD274" s="91"/>
      <c r="JPE274" s="26"/>
      <c r="JPF274" s="26"/>
      <c r="JPG274" s="81"/>
      <c r="JPH274" s="81"/>
      <c r="JPI274" s="26"/>
      <c r="JPJ274" s="91"/>
      <c r="JPK274" s="91"/>
      <c r="JPL274" s="79"/>
      <c r="JPM274" s="80"/>
      <c r="JPN274" s="91"/>
      <c r="JPO274" s="26"/>
      <c r="JPP274" s="26"/>
      <c r="JPQ274" s="81"/>
      <c r="JPR274" s="81"/>
      <c r="JPS274" s="26"/>
      <c r="JPT274" s="91"/>
      <c r="JPU274" s="91"/>
      <c r="JPV274" s="79"/>
      <c r="JPW274" s="80"/>
      <c r="JPX274" s="91"/>
      <c r="JPY274" s="26"/>
      <c r="JPZ274" s="26"/>
      <c r="JQA274" s="81"/>
      <c r="JQB274" s="81"/>
      <c r="JQC274" s="26"/>
      <c r="JQD274" s="91"/>
      <c r="JQE274" s="91"/>
      <c r="JQF274" s="79"/>
      <c r="JQG274" s="80"/>
      <c r="JQH274" s="91"/>
      <c r="JQI274" s="26"/>
      <c r="JQJ274" s="26"/>
      <c r="JQK274" s="81"/>
      <c r="JQL274" s="81"/>
      <c r="JQM274" s="26"/>
      <c r="JQN274" s="91"/>
      <c r="JQO274" s="91"/>
      <c r="JQP274" s="79"/>
      <c r="JQQ274" s="80"/>
      <c r="JQR274" s="91"/>
      <c r="JQS274" s="26"/>
      <c r="JQT274" s="26"/>
      <c r="JQU274" s="81"/>
      <c r="JQV274" s="81"/>
      <c r="JQW274" s="26"/>
      <c r="JQX274" s="91"/>
      <c r="JQY274" s="91"/>
      <c r="JQZ274" s="79"/>
      <c r="JRA274" s="80"/>
      <c r="JRB274" s="91"/>
      <c r="JRC274" s="26"/>
      <c r="JRD274" s="26"/>
      <c r="JRE274" s="81"/>
      <c r="JRF274" s="81"/>
      <c r="JRG274" s="26"/>
      <c r="JRH274" s="91"/>
      <c r="JRI274" s="91"/>
      <c r="JRJ274" s="79"/>
      <c r="JRK274" s="80"/>
      <c r="JRL274" s="91"/>
      <c r="JRM274" s="26"/>
      <c r="JRN274" s="26"/>
      <c r="JRO274" s="81"/>
      <c r="JRP274" s="81"/>
      <c r="JRQ274" s="26"/>
      <c r="JRR274" s="91"/>
      <c r="JRS274" s="91"/>
      <c r="JRT274" s="79"/>
      <c r="JRU274" s="80"/>
      <c r="JRV274" s="91"/>
      <c r="JRW274" s="26"/>
      <c r="JRX274" s="26"/>
      <c r="JRY274" s="81"/>
      <c r="JRZ274" s="81"/>
      <c r="JSA274" s="26"/>
      <c r="JSB274" s="91"/>
      <c r="JSC274" s="91"/>
      <c r="JSD274" s="79"/>
      <c r="JSE274" s="80"/>
      <c r="JSF274" s="91"/>
      <c r="JSG274" s="26"/>
      <c r="JSH274" s="26"/>
      <c r="JSI274" s="81"/>
      <c r="JSJ274" s="81"/>
      <c r="JSK274" s="26"/>
      <c r="JSL274" s="91"/>
      <c r="JSM274" s="91"/>
      <c r="JSN274" s="79"/>
      <c r="JSO274" s="80"/>
      <c r="JSP274" s="91"/>
      <c r="JSQ274" s="26"/>
      <c r="JSR274" s="26"/>
      <c r="JSS274" s="81"/>
      <c r="JST274" s="81"/>
      <c r="JSU274" s="26"/>
      <c r="JSV274" s="91"/>
      <c r="JSW274" s="91"/>
      <c r="JSX274" s="79"/>
      <c r="JSY274" s="80"/>
      <c r="JSZ274" s="91"/>
      <c r="JTA274" s="26"/>
      <c r="JTB274" s="26"/>
      <c r="JTC274" s="81"/>
      <c r="JTD274" s="81"/>
      <c r="JTE274" s="26"/>
      <c r="JTF274" s="91"/>
      <c r="JTG274" s="91"/>
      <c r="JTH274" s="79"/>
      <c r="JTI274" s="80"/>
      <c r="JTJ274" s="91"/>
      <c r="JTK274" s="26"/>
      <c r="JTL274" s="26"/>
      <c r="JTM274" s="81"/>
      <c r="JTN274" s="81"/>
      <c r="JTO274" s="26"/>
      <c r="JTP274" s="91"/>
      <c r="JTQ274" s="91"/>
      <c r="JTR274" s="79"/>
      <c r="JTS274" s="80"/>
      <c r="JTT274" s="91"/>
      <c r="JTU274" s="26"/>
      <c r="JTV274" s="26"/>
      <c r="JTW274" s="81"/>
      <c r="JTX274" s="81"/>
      <c r="JTY274" s="26"/>
      <c r="JTZ274" s="91"/>
      <c r="JUA274" s="91"/>
      <c r="JUB274" s="79"/>
      <c r="JUC274" s="80"/>
      <c r="JUD274" s="91"/>
      <c r="JUE274" s="26"/>
      <c r="JUF274" s="26"/>
      <c r="JUG274" s="81"/>
      <c r="JUH274" s="81"/>
      <c r="JUI274" s="26"/>
      <c r="JUJ274" s="91"/>
      <c r="JUK274" s="91"/>
      <c r="JUL274" s="79"/>
      <c r="JUM274" s="80"/>
      <c r="JUN274" s="91"/>
      <c r="JUO274" s="26"/>
      <c r="JUP274" s="26"/>
      <c r="JUQ274" s="81"/>
      <c r="JUR274" s="81"/>
      <c r="JUS274" s="26"/>
      <c r="JUT274" s="91"/>
      <c r="JUU274" s="91"/>
      <c r="JUV274" s="79"/>
      <c r="JUW274" s="80"/>
      <c r="JUX274" s="91"/>
      <c r="JUY274" s="26"/>
      <c r="JUZ274" s="26"/>
      <c r="JVA274" s="81"/>
      <c r="JVB274" s="81"/>
      <c r="JVC274" s="26"/>
      <c r="JVD274" s="91"/>
      <c r="JVE274" s="91"/>
      <c r="JVF274" s="79"/>
      <c r="JVG274" s="80"/>
      <c r="JVH274" s="91"/>
      <c r="JVI274" s="26"/>
      <c r="JVJ274" s="26"/>
      <c r="JVK274" s="81"/>
      <c r="JVL274" s="81"/>
      <c r="JVM274" s="26"/>
      <c r="JVN274" s="91"/>
      <c r="JVO274" s="91"/>
      <c r="JVP274" s="79"/>
      <c r="JVQ274" s="80"/>
      <c r="JVR274" s="91"/>
      <c r="JVS274" s="26"/>
      <c r="JVT274" s="26"/>
      <c r="JVU274" s="81"/>
      <c r="JVV274" s="81"/>
      <c r="JVW274" s="26"/>
      <c r="JVX274" s="91"/>
      <c r="JVY274" s="91"/>
      <c r="JVZ274" s="79"/>
      <c r="JWA274" s="80"/>
      <c r="JWB274" s="91"/>
      <c r="JWC274" s="26"/>
      <c r="JWD274" s="26"/>
      <c r="JWE274" s="81"/>
      <c r="JWF274" s="81"/>
      <c r="JWG274" s="26"/>
      <c r="JWH274" s="91"/>
      <c r="JWI274" s="91"/>
      <c r="JWJ274" s="79"/>
      <c r="JWK274" s="80"/>
      <c r="JWL274" s="91"/>
      <c r="JWM274" s="26"/>
      <c r="JWN274" s="26"/>
      <c r="JWO274" s="81"/>
      <c r="JWP274" s="81"/>
      <c r="JWQ274" s="26"/>
      <c r="JWR274" s="91"/>
      <c r="JWS274" s="91"/>
      <c r="JWT274" s="79"/>
      <c r="JWU274" s="80"/>
      <c r="JWV274" s="91"/>
      <c r="JWW274" s="26"/>
      <c r="JWX274" s="26"/>
      <c r="JWY274" s="81"/>
      <c r="JWZ274" s="81"/>
      <c r="JXA274" s="26"/>
      <c r="JXB274" s="91"/>
      <c r="JXC274" s="91"/>
      <c r="JXD274" s="79"/>
      <c r="JXE274" s="80"/>
      <c r="JXF274" s="91"/>
      <c r="JXG274" s="26"/>
      <c r="JXH274" s="26"/>
      <c r="JXI274" s="81"/>
      <c r="JXJ274" s="81"/>
      <c r="JXK274" s="26"/>
      <c r="JXL274" s="91"/>
      <c r="JXM274" s="91"/>
      <c r="JXN274" s="79"/>
      <c r="JXO274" s="80"/>
      <c r="JXP274" s="91"/>
      <c r="JXQ274" s="26"/>
      <c r="JXR274" s="26"/>
      <c r="JXS274" s="81"/>
      <c r="JXT274" s="81"/>
      <c r="JXU274" s="26"/>
      <c r="JXV274" s="91"/>
      <c r="JXW274" s="91"/>
      <c r="JXX274" s="79"/>
      <c r="JXY274" s="80"/>
      <c r="JXZ274" s="91"/>
      <c r="JYA274" s="26"/>
      <c r="JYB274" s="26"/>
      <c r="JYC274" s="81"/>
      <c r="JYD274" s="81"/>
      <c r="JYE274" s="26"/>
      <c r="JYF274" s="91"/>
      <c r="JYG274" s="91"/>
      <c r="JYH274" s="79"/>
      <c r="JYI274" s="80"/>
      <c r="JYJ274" s="91"/>
      <c r="JYK274" s="26"/>
      <c r="JYL274" s="26"/>
      <c r="JYM274" s="81"/>
      <c r="JYN274" s="81"/>
      <c r="JYO274" s="26"/>
      <c r="JYP274" s="91"/>
      <c r="JYQ274" s="91"/>
      <c r="JYR274" s="79"/>
      <c r="JYS274" s="80"/>
      <c r="JYT274" s="91"/>
      <c r="JYU274" s="26"/>
      <c r="JYV274" s="26"/>
      <c r="JYW274" s="81"/>
      <c r="JYX274" s="81"/>
      <c r="JYY274" s="26"/>
      <c r="JYZ274" s="91"/>
      <c r="JZA274" s="91"/>
      <c r="JZB274" s="79"/>
      <c r="JZC274" s="80"/>
      <c r="JZD274" s="91"/>
      <c r="JZE274" s="26"/>
      <c r="JZF274" s="26"/>
      <c r="JZG274" s="81"/>
      <c r="JZH274" s="81"/>
      <c r="JZI274" s="26"/>
      <c r="JZJ274" s="91"/>
      <c r="JZK274" s="91"/>
      <c r="JZL274" s="79"/>
      <c r="JZM274" s="80"/>
      <c r="JZN274" s="91"/>
      <c r="JZO274" s="26"/>
      <c r="JZP274" s="26"/>
      <c r="JZQ274" s="81"/>
      <c r="JZR274" s="81"/>
      <c r="JZS274" s="26"/>
      <c r="JZT274" s="91"/>
      <c r="JZU274" s="91"/>
      <c r="JZV274" s="79"/>
      <c r="JZW274" s="80"/>
      <c r="JZX274" s="91"/>
      <c r="JZY274" s="26"/>
      <c r="JZZ274" s="26"/>
      <c r="KAA274" s="81"/>
      <c r="KAB274" s="81"/>
      <c r="KAC274" s="26"/>
      <c r="KAD274" s="91"/>
      <c r="KAE274" s="91"/>
      <c r="KAF274" s="79"/>
      <c r="KAG274" s="80"/>
      <c r="KAH274" s="91"/>
      <c r="KAI274" s="26"/>
      <c r="KAJ274" s="26"/>
      <c r="KAK274" s="81"/>
      <c r="KAL274" s="81"/>
      <c r="KAM274" s="26"/>
      <c r="KAN274" s="91"/>
      <c r="KAO274" s="91"/>
      <c r="KAP274" s="79"/>
      <c r="KAQ274" s="80"/>
      <c r="KAR274" s="91"/>
      <c r="KAS274" s="26"/>
      <c r="KAT274" s="26"/>
      <c r="KAU274" s="81"/>
      <c r="KAV274" s="81"/>
      <c r="KAW274" s="26"/>
      <c r="KAX274" s="91"/>
      <c r="KAY274" s="91"/>
      <c r="KAZ274" s="79"/>
      <c r="KBA274" s="80"/>
      <c r="KBB274" s="91"/>
      <c r="KBC274" s="26"/>
      <c r="KBD274" s="26"/>
      <c r="KBE274" s="81"/>
      <c r="KBF274" s="81"/>
      <c r="KBG274" s="26"/>
      <c r="KBH274" s="91"/>
      <c r="KBI274" s="91"/>
      <c r="KBJ274" s="79"/>
      <c r="KBK274" s="80"/>
      <c r="KBL274" s="91"/>
      <c r="KBM274" s="26"/>
      <c r="KBN274" s="26"/>
      <c r="KBO274" s="81"/>
      <c r="KBP274" s="81"/>
      <c r="KBQ274" s="26"/>
      <c r="KBR274" s="91"/>
      <c r="KBS274" s="91"/>
      <c r="KBT274" s="79"/>
      <c r="KBU274" s="80"/>
      <c r="KBV274" s="91"/>
      <c r="KBW274" s="26"/>
      <c r="KBX274" s="26"/>
      <c r="KBY274" s="81"/>
      <c r="KBZ274" s="81"/>
      <c r="KCA274" s="26"/>
      <c r="KCB274" s="91"/>
      <c r="KCC274" s="91"/>
      <c r="KCD274" s="79"/>
      <c r="KCE274" s="80"/>
      <c r="KCF274" s="91"/>
      <c r="KCG274" s="26"/>
      <c r="KCH274" s="26"/>
      <c r="KCI274" s="81"/>
      <c r="KCJ274" s="81"/>
      <c r="KCK274" s="26"/>
      <c r="KCL274" s="91"/>
      <c r="KCM274" s="91"/>
      <c r="KCN274" s="79"/>
      <c r="KCO274" s="80"/>
      <c r="KCP274" s="91"/>
      <c r="KCQ274" s="26"/>
      <c r="KCR274" s="26"/>
      <c r="KCS274" s="81"/>
      <c r="KCT274" s="81"/>
      <c r="KCU274" s="26"/>
      <c r="KCV274" s="91"/>
      <c r="KCW274" s="91"/>
      <c r="KCX274" s="79"/>
      <c r="KCY274" s="80"/>
      <c r="KCZ274" s="91"/>
      <c r="KDA274" s="26"/>
      <c r="KDB274" s="26"/>
      <c r="KDC274" s="81"/>
      <c r="KDD274" s="81"/>
      <c r="KDE274" s="26"/>
      <c r="KDF274" s="91"/>
      <c r="KDG274" s="91"/>
      <c r="KDH274" s="79"/>
      <c r="KDI274" s="80"/>
      <c r="KDJ274" s="91"/>
      <c r="KDK274" s="26"/>
      <c r="KDL274" s="26"/>
      <c r="KDM274" s="81"/>
      <c r="KDN274" s="81"/>
      <c r="KDO274" s="26"/>
      <c r="KDP274" s="91"/>
      <c r="KDQ274" s="91"/>
      <c r="KDR274" s="79"/>
      <c r="KDS274" s="80"/>
      <c r="KDT274" s="91"/>
      <c r="KDU274" s="26"/>
      <c r="KDV274" s="26"/>
      <c r="KDW274" s="81"/>
      <c r="KDX274" s="81"/>
      <c r="KDY274" s="26"/>
      <c r="KDZ274" s="91"/>
      <c r="KEA274" s="91"/>
      <c r="KEB274" s="79"/>
      <c r="KEC274" s="80"/>
      <c r="KED274" s="91"/>
      <c r="KEE274" s="26"/>
      <c r="KEF274" s="26"/>
      <c r="KEG274" s="81"/>
      <c r="KEH274" s="81"/>
      <c r="KEI274" s="26"/>
      <c r="KEJ274" s="91"/>
      <c r="KEK274" s="91"/>
      <c r="KEL274" s="79"/>
      <c r="KEM274" s="80"/>
      <c r="KEN274" s="91"/>
      <c r="KEO274" s="26"/>
      <c r="KEP274" s="26"/>
      <c r="KEQ274" s="81"/>
      <c r="KER274" s="81"/>
      <c r="KES274" s="26"/>
      <c r="KET274" s="91"/>
      <c r="KEU274" s="91"/>
      <c r="KEV274" s="79"/>
      <c r="KEW274" s="80"/>
      <c r="KEX274" s="91"/>
      <c r="KEY274" s="26"/>
      <c r="KEZ274" s="26"/>
      <c r="KFA274" s="81"/>
      <c r="KFB274" s="81"/>
      <c r="KFC274" s="26"/>
      <c r="KFD274" s="91"/>
      <c r="KFE274" s="91"/>
      <c r="KFF274" s="79"/>
      <c r="KFG274" s="80"/>
      <c r="KFH274" s="91"/>
      <c r="KFI274" s="26"/>
      <c r="KFJ274" s="26"/>
      <c r="KFK274" s="81"/>
      <c r="KFL274" s="81"/>
      <c r="KFM274" s="26"/>
      <c r="KFN274" s="91"/>
      <c r="KFO274" s="91"/>
      <c r="KFP274" s="79"/>
      <c r="KFQ274" s="80"/>
      <c r="KFR274" s="91"/>
      <c r="KFS274" s="26"/>
      <c r="KFT274" s="26"/>
      <c r="KFU274" s="81"/>
      <c r="KFV274" s="81"/>
      <c r="KFW274" s="26"/>
      <c r="KFX274" s="91"/>
      <c r="KFY274" s="91"/>
      <c r="KFZ274" s="79"/>
      <c r="KGA274" s="80"/>
      <c r="KGB274" s="91"/>
      <c r="KGC274" s="26"/>
      <c r="KGD274" s="26"/>
      <c r="KGE274" s="81"/>
      <c r="KGF274" s="81"/>
      <c r="KGG274" s="26"/>
      <c r="KGH274" s="91"/>
      <c r="KGI274" s="91"/>
      <c r="KGJ274" s="79"/>
      <c r="KGK274" s="80"/>
      <c r="KGL274" s="91"/>
      <c r="KGM274" s="26"/>
      <c r="KGN274" s="26"/>
      <c r="KGO274" s="81"/>
      <c r="KGP274" s="81"/>
      <c r="KGQ274" s="26"/>
      <c r="KGR274" s="91"/>
      <c r="KGS274" s="91"/>
      <c r="KGT274" s="79"/>
      <c r="KGU274" s="80"/>
      <c r="KGV274" s="91"/>
      <c r="KGW274" s="26"/>
      <c r="KGX274" s="26"/>
      <c r="KGY274" s="81"/>
      <c r="KGZ274" s="81"/>
      <c r="KHA274" s="26"/>
      <c r="KHB274" s="91"/>
      <c r="KHC274" s="91"/>
      <c r="KHD274" s="79"/>
      <c r="KHE274" s="80"/>
      <c r="KHF274" s="91"/>
      <c r="KHG274" s="26"/>
      <c r="KHH274" s="26"/>
      <c r="KHI274" s="81"/>
      <c r="KHJ274" s="81"/>
      <c r="KHK274" s="26"/>
      <c r="KHL274" s="91"/>
      <c r="KHM274" s="91"/>
      <c r="KHN274" s="79"/>
      <c r="KHO274" s="80"/>
      <c r="KHP274" s="91"/>
      <c r="KHQ274" s="26"/>
      <c r="KHR274" s="26"/>
      <c r="KHS274" s="81"/>
      <c r="KHT274" s="81"/>
      <c r="KHU274" s="26"/>
      <c r="KHV274" s="91"/>
      <c r="KHW274" s="91"/>
      <c r="KHX274" s="79"/>
      <c r="KHY274" s="80"/>
      <c r="KHZ274" s="91"/>
      <c r="KIA274" s="26"/>
      <c r="KIB274" s="26"/>
      <c r="KIC274" s="81"/>
      <c r="KID274" s="81"/>
      <c r="KIE274" s="26"/>
      <c r="KIF274" s="91"/>
      <c r="KIG274" s="91"/>
      <c r="KIH274" s="79"/>
      <c r="KII274" s="80"/>
      <c r="KIJ274" s="91"/>
      <c r="KIK274" s="26"/>
      <c r="KIL274" s="26"/>
      <c r="KIM274" s="81"/>
      <c r="KIN274" s="81"/>
      <c r="KIO274" s="26"/>
      <c r="KIP274" s="91"/>
      <c r="KIQ274" s="91"/>
      <c r="KIR274" s="79"/>
      <c r="KIS274" s="80"/>
      <c r="KIT274" s="91"/>
      <c r="KIU274" s="26"/>
      <c r="KIV274" s="26"/>
      <c r="KIW274" s="81"/>
      <c r="KIX274" s="81"/>
      <c r="KIY274" s="26"/>
      <c r="KIZ274" s="91"/>
      <c r="KJA274" s="91"/>
      <c r="KJB274" s="79"/>
      <c r="KJC274" s="80"/>
      <c r="KJD274" s="91"/>
      <c r="KJE274" s="26"/>
      <c r="KJF274" s="26"/>
      <c r="KJG274" s="81"/>
      <c r="KJH274" s="81"/>
      <c r="KJI274" s="26"/>
      <c r="KJJ274" s="91"/>
      <c r="KJK274" s="91"/>
      <c r="KJL274" s="79"/>
      <c r="KJM274" s="80"/>
      <c r="KJN274" s="91"/>
      <c r="KJO274" s="26"/>
      <c r="KJP274" s="26"/>
      <c r="KJQ274" s="81"/>
      <c r="KJR274" s="81"/>
      <c r="KJS274" s="26"/>
      <c r="KJT274" s="91"/>
      <c r="KJU274" s="91"/>
      <c r="KJV274" s="79"/>
      <c r="KJW274" s="80"/>
      <c r="KJX274" s="91"/>
      <c r="KJY274" s="26"/>
      <c r="KJZ274" s="26"/>
      <c r="KKA274" s="81"/>
      <c r="KKB274" s="81"/>
      <c r="KKC274" s="26"/>
      <c r="KKD274" s="91"/>
      <c r="KKE274" s="91"/>
      <c r="KKF274" s="79"/>
      <c r="KKG274" s="80"/>
      <c r="KKH274" s="91"/>
      <c r="KKI274" s="26"/>
      <c r="KKJ274" s="26"/>
      <c r="KKK274" s="81"/>
      <c r="KKL274" s="81"/>
      <c r="KKM274" s="26"/>
      <c r="KKN274" s="91"/>
      <c r="KKO274" s="91"/>
      <c r="KKP274" s="79"/>
      <c r="KKQ274" s="80"/>
      <c r="KKR274" s="91"/>
      <c r="KKS274" s="26"/>
      <c r="KKT274" s="26"/>
      <c r="KKU274" s="81"/>
      <c r="KKV274" s="81"/>
      <c r="KKW274" s="26"/>
      <c r="KKX274" s="91"/>
      <c r="KKY274" s="91"/>
      <c r="KKZ274" s="79"/>
      <c r="KLA274" s="80"/>
      <c r="KLB274" s="91"/>
      <c r="KLC274" s="26"/>
      <c r="KLD274" s="26"/>
      <c r="KLE274" s="81"/>
      <c r="KLF274" s="81"/>
      <c r="KLG274" s="26"/>
      <c r="KLH274" s="91"/>
      <c r="KLI274" s="91"/>
      <c r="KLJ274" s="79"/>
      <c r="KLK274" s="80"/>
      <c r="KLL274" s="91"/>
      <c r="KLM274" s="26"/>
      <c r="KLN274" s="26"/>
      <c r="KLO274" s="81"/>
      <c r="KLP274" s="81"/>
      <c r="KLQ274" s="26"/>
      <c r="KLR274" s="91"/>
      <c r="KLS274" s="91"/>
      <c r="KLT274" s="79"/>
      <c r="KLU274" s="80"/>
      <c r="KLV274" s="91"/>
      <c r="KLW274" s="26"/>
      <c r="KLX274" s="26"/>
      <c r="KLY274" s="81"/>
      <c r="KLZ274" s="81"/>
      <c r="KMA274" s="26"/>
      <c r="KMB274" s="91"/>
      <c r="KMC274" s="91"/>
      <c r="KMD274" s="79"/>
      <c r="KME274" s="80"/>
      <c r="KMF274" s="91"/>
      <c r="KMG274" s="26"/>
      <c r="KMH274" s="26"/>
      <c r="KMI274" s="81"/>
      <c r="KMJ274" s="81"/>
      <c r="KMK274" s="26"/>
      <c r="KML274" s="91"/>
      <c r="KMM274" s="91"/>
      <c r="KMN274" s="79"/>
      <c r="KMO274" s="80"/>
      <c r="KMP274" s="91"/>
      <c r="KMQ274" s="26"/>
      <c r="KMR274" s="26"/>
      <c r="KMS274" s="81"/>
      <c r="KMT274" s="81"/>
      <c r="KMU274" s="26"/>
      <c r="KMV274" s="91"/>
      <c r="KMW274" s="91"/>
      <c r="KMX274" s="79"/>
      <c r="KMY274" s="80"/>
      <c r="KMZ274" s="91"/>
      <c r="KNA274" s="26"/>
      <c r="KNB274" s="26"/>
      <c r="KNC274" s="81"/>
      <c r="KND274" s="81"/>
      <c r="KNE274" s="26"/>
      <c r="KNF274" s="91"/>
      <c r="KNG274" s="91"/>
      <c r="KNH274" s="79"/>
      <c r="KNI274" s="80"/>
      <c r="KNJ274" s="91"/>
      <c r="KNK274" s="26"/>
      <c r="KNL274" s="26"/>
      <c r="KNM274" s="81"/>
      <c r="KNN274" s="81"/>
      <c r="KNO274" s="26"/>
      <c r="KNP274" s="91"/>
      <c r="KNQ274" s="91"/>
      <c r="KNR274" s="79"/>
      <c r="KNS274" s="80"/>
      <c r="KNT274" s="91"/>
      <c r="KNU274" s="26"/>
      <c r="KNV274" s="26"/>
      <c r="KNW274" s="81"/>
      <c r="KNX274" s="81"/>
      <c r="KNY274" s="26"/>
      <c r="KNZ274" s="91"/>
      <c r="KOA274" s="91"/>
      <c r="KOB274" s="79"/>
      <c r="KOC274" s="80"/>
      <c r="KOD274" s="91"/>
      <c r="KOE274" s="26"/>
      <c r="KOF274" s="26"/>
      <c r="KOG274" s="81"/>
      <c r="KOH274" s="81"/>
      <c r="KOI274" s="26"/>
      <c r="KOJ274" s="91"/>
      <c r="KOK274" s="91"/>
      <c r="KOL274" s="79"/>
      <c r="KOM274" s="80"/>
      <c r="KON274" s="91"/>
      <c r="KOO274" s="26"/>
      <c r="KOP274" s="26"/>
      <c r="KOQ274" s="81"/>
      <c r="KOR274" s="81"/>
      <c r="KOS274" s="26"/>
      <c r="KOT274" s="91"/>
      <c r="KOU274" s="91"/>
      <c r="KOV274" s="79"/>
      <c r="KOW274" s="80"/>
      <c r="KOX274" s="91"/>
      <c r="KOY274" s="26"/>
      <c r="KOZ274" s="26"/>
      <c r="KPA274" s="81"/>
      <c r="KPB274" s="81"/>
      <c r="KPC274" s="26"/>
      <c r="KPD274" s="91"/>
      <c r="KPE274" s="91"/>
      <c r="KPF274" s="79"/>
      <c r="KPG274" s="80"/>
      <c r="KPH274" s="91"/>
      <c r="KPI274" s="26"/>
      <c r="KPJ274" s="26"/>
      <c r="KPK274" s="81"/>
      <c r="KPL274" s="81"/>
      <c r="KPM274" s="26"/>
      <c r="KPN274" s="91"/>
      <c r="KPO274" s="91"/>
      <c r="KPP274" s="79"/>
      <c r="KPQ274" s="80"/>
      <c r="KPR274" s="91"/>
      <c r="KPS274" s="26"/>
      <c r="KPT274" s="26"/>
      <c r="KPU274" s="81"/>
      <c r="KPV274" s="81"/>
      <c r="KPW274" s="26"/>
      <c r="KPX274" s="91"/>
      <c r="KPY274" s="91"/>
      <c r="KPZ274" s="79"/>
      <c r="KQA274" s="80"/>
      <c r="KQB274" s="91"/>
      <c r="KQC274" s="26"/>
      <c r="KQD274" s="26"/>
      <c r="KQE274" s="81"/>
      <c r="KQF274" s="81"/>
      <c r="KQG274" s="26"/>
      <c r="KQH274" s="91"/>
      <c r="KQI274" s="91"/>
      <c r="KQJ274" s="79"/>
      <c r="KQK274" s="80"/>
      <c r="KQL274" s="91"/>
      <c r="KQM274" s="26"/>
      <c r="KQN274" s="26"/>
      <c r="KQO274" s="81"/>
      <c r="KQP274" s="81"/>
      <c r="KQQ274" s="26"/>
      <c r="KQR274" s="91"/>
      <c r="KQS274" s="91"/>
      <c r="KQT274" s="79"/>
      <c r="KQU274" s="80"/>
      <c r="KQV274" s="91"/>
      <c r="KQW274" s="26"/>
      <c r="KQX274" s="26"/>
      <c r="KQY274" s="81"/>
      <c r="KQZ274" s="81"/>
      <c r="KRA274" s="26"/>
      <c r="KRB274" s="91"/>
      <c r="KRC274" s="91"/>
      <c r="KRD274" s="79"/>
      <c r="KRE274" s="80"/>
      <c r="KRF274" s="91"/>
      <c r="KRG274" s="26"/>
      <c r="KRH274" s="26"/>
      <c r="KRI274" s="81"/>
      <c r="KRJ274" s="81"/>
      <c r="KRK274" s="26"/>
      <c r="KRL274" s="91"/>
      <c r="KRM274" s="91"/>
      <c r="KRN274" s="79"/>
      <c r="KRO274" s="80"/>
      <c r="KRP274" s="91"/>
      <c r="KRQ274" s="26"/>
      <c r="KRR274" s="26"/>
      <c r="KRS274" s="81"/>
      <c r="KRT274" s="81"/>
      <c r="KRU274" s="26"/>
      <c r="KRV274" s="91"/>
      <c r="KRW274" s="91"/>
      <c r="KRX274" s="79"/>
      <c r="KRY274" s="80"/>
      <c r="KRZ274" s="91"/>
      <c r="KSA274" s="26"/>
      <c r="KSB274" s="26"/>
      <c r="KSC274" s="81"/>
      <c r="KSD274" s="81"/>
      <c r="KSE274" s="26"/>
      <c r="KSF274" s="91"/>
      <c r="KSG274" s="91"/>
      <c r="KSH274" s="79"/>
      <c r="KSI274" s="80"/>
      <c r="KSJ274" s="91"/>
      <c r="KSK274" s="26"/>
      <c r="KSL274" s="26"/>
      <c r="KSM274" s="81"/>
      <c r="KSN274" s="81"/>
      <c r="KSO274" s="26"/>
      <c r="KSP274" s="91"/>
      <c r="KSQ274" s="91"/>
      <c r="KSR274" s="79"/>
      <c r="KSS274" s="80"/>
      <c r="KST274" s="91"/>
      <c r="KSU274" s="26"/>
      <c r="KSV274" s="26"/>
      <c r="KSW274" s="81"/>
      <c r="KSX274" s="81"/>
      <c r="KSY274" s="26"/>
      <c r="KSZ274" s="91"/>
      <c r="KTA274" s="91"/>
      <c r="KTB274" s="79"/>
      <c r="KTC274" s="80"/>
      <c r="KTD274" s="91"/>
      <c r="KTE274" s="26"/>
      <c r="KTF274" s="26"/>
      <c r="KTG274" s="81"/>
      <c r="KTH274" s="81"/>
      <c r="KTI274" s="26"/>
      <c r="KTJ274" s="91"/>
      <c r="KTK274" s="91"/>
      <c r="KTL274" s="79"/>
      <c r="KTM274" s="80"/>
      <c r="KTN274" s="91"/>
      <c r="KTO274" s="26"/>
      <c r="KTP274" s="26"/>
      <c r="KTQ274" s="81"/>
      <c r="KTR274" s="81"/>
      <c r="KTS274" s="26"/>
      <c r="KTT274" s="91"/>
      <c r="KTU274" s="91"/>
      <c r="KTV274" s="79"/>
      <c r="KTW274" s="80"/>
      <c r="KTX274" s="91"/>
      <c r="KTY274" s="26"/>
      <c r="KTZ274" s="26"/>
      <c r="KUA274" s="81"/>
      <c r="KUB274" s="81"/>
      <c r="KUC274" s="26"/>
      <c r="KUD274" s="91"/>
      <c r="KUE274" s="91"/>
      <c r="KUF274" s="79"/>
      <c r="KUG274" s="80"/>
      <c r="KUH274" s="91"/>
      <c r="KUI274" s="26"/>
      <c r="KUJ274" s="26"/>
      <c r="KUK274" s="81"/>
      <c r="KUL274" s="81"/>
      <c r="KUM274" s="26"/>
      <c r="KUN274" s="91"/>
      <c r="KUO274" s="91"/>
      <c r="KUP274" s="79"/>
      <c r="KUQ274" s="80"/>
      <c r="KUR274" s="91"/>
      <c r="KUS274" s="26"/>
      <c r="KUT274" s="26"/>
      <c r="KUU274" s="81"/>
      <c r="KUV274" s="81"/>
      <c r="KUW274" s="26"/>
      <c r="KUX274" s="91"/>
      <c r="KUY274" s="91"/>
      <c r="KUZ274" s="79"/>
      <c r="KVA274" s="80"/>
      <c r="KVB274" s="91"/>
      <c r="KVC274" s="26"/>
      <c r="KVD274" s="26"/>
      <c r="KVE274" s="81"/>
      <c r="KVF274" s="81"/>
      <c r="KVG274" s="26"/>
      <c r="KVH274" s="91"/>
      <c r="KVI274" s="91"/>
      <c r="KVJ274" s="79"/>
      <c r="KVK274" s="80"/>
      <c r="KVL274" s="91"/>
      <c r="KVM274" s="26"/>
      <c r="KVN274" s="26"/>
      <c r="KVO274" s="81"/>
      <c r="KVP274" s="81"/>
      <c r="KVQ274" s="26"/>
      <c r="KVR274" s="91"/>
      <c r="KVS274" s="91"/>
      <c r="KVT274" s="79"/>
      <c r="KVU274" s="80"/>
      <c r="KVV274" s="91"/>
      <c r="KVW274" s="26"/>
      <c r="KVX274" s="26"/>
      <c r="KVY274" s="81"/>
      <c r="KVZ274" s="81"/>
      <c r="KWA274" s="26"/>
      <c r="KWB274" s="91"/>
      <c r="KWC274" s="91"/>
      <c r="KWD274" s="79"/>
      <c r="KWE274" s="80"/>
      <c r="KWF274" s="91"/>
      <c r="KWG274" s="26"/>
      <c r="KWH274" s="26"/>
      <c r="KWI274" s="81"/>
      <c r="KWJ274" s="81"/>
      <c r="KWK274" s="26"/>
      <c r="KWL274" s="91"/>
      <c r="KWM274" s="91"/>
      <c r="KWN274" s="79"/>
      <c r="KWO274" s="80"/>
      <c r="KWP274" s="91"/>
      <c r="KWQ274" s="26"/>
      <c r="KWR274" s="26"/>
      <c r="KWS274" s="81"/>
      <c r="KWT274" s="81"/>
      <c r="KWU274" s="26"/>
      <c r="KWV274" s="91"/>
      <c r="KWW274" s="91"/>
      <c r="KWX274" s="79"/>
      <c r="KWY274" s="80"/>
      <c r="KWZ274" s="91"/>
      <c r="KXA274" s="26"/>
      <c r="KXB274" s="26"/>
      <c r="KXC274" s="81"/>
      <c r="KXD274" s="81"/>
      <c r="KXE274" s="26"/>
      <c r="KXF274" s="91"/>
      <c r="KXG274" s="91"/>
      <c r="KXH274" s="79"/>
      <c r="KXI274" s="80"/>
      <c r="KXJ274" s="91"/>
      <c r="KXK274" s="26"/>
      <c r="KXL274" s="26"/>
      <c r="KXM274" s="81"/>
      <c r="KXN274" s="81"/>
      <c r="KXO274" s="26"/>
      <c r="KXP274" s="91"/>
      <c r="KXQ274" s="91"/>
      <c r="KXR274" s="79"/>
      <c r="KXS274" s="80"/>
      <c r="KXT274" s="91"/>
      <c r="KXU274" s="26"/>
      <c r="KXV274" s="26"/>
      <c r="KXW274" s="81"/>
      <c r="KXX274" s="81"/>
      <c r="KXY274" s="26"/>
      <c r="KXZ274" s="91"/>
      <c r="KYA274" s="91"/>
      <c r="KYB274" s="79"/>
      <c r="KYC274" s="80"/>
      <c r="KYD274" s="91"/>
      <c r="KYE274" s="26"/>
      <c r="KYF274" s="26"/>
      <c r="KYG274" s="81"/>
      <c r="KYH274" s="81"/>
      <c r="KYI274" s="26"/>
      <c r="KYJ274" s="91"/>
      <c r="KYK274" s="91"/>
      <c r="KYL274" s="79"/>
      <c r="KYM274" s="80"/>
      <c r="KYN274" s="91"/>
      <c r="KYO274" s="26"/>
      <c r="KYP274" s="26"/>
      <c r="KYQ274" s="81"/>
      <c r="KYR274" s="81"/>
      <c r="KYS274" s="26"/>
      <c r="KYT274" s="91"/>
      <c r="KYU274" s="91"/>
      <c r="KYV274" s="79"/>
      <c r="KYW274" s="80"/>
      <c r="KYX274" s="91"/>
      <c r="KYY274" s="26"/>
      <c r="KYZ274" s="26"/>
      <c r="KZA274" s="81"/>
      <c r="KZB274" s="81"/>
      <c r="KZC274" s="26"/>
      <c r="KZD274" s="91"/>
      <c r="KZE274" s="91"/>
      <c r="KZF274" s="79"/>
      <c r="KZG274" s="80"/>
      <c r="KZH274" s="91"/>
      <c r="KZI274" s="26"/>
      <c r="KZJ274" s="26"/>
      <c r="KZK274" s="81"/>
      <c r="KZL274" s="81"/>
      <c r="KZM274" s="26"/>
      <c r="KZN274" s="91"/>
      <c r="KZO274" s="91"/>
      <c r="KZP274" s="79"/>
      <c r="KZQ274" s="80"/>
      <c r="KZR274" s="91"/>
      <c r="KZS274" s="26"/>
      <c r="KZT274" s="26"/>
      <c r="KZU274" s="81"/>
      <c r="KZV274" s="81"/>
      <c r="KZW274" s="26"/>
      <c r="KZX274" s="91"/>
      <c r="KZY274" s="91"/>
      <c r="KZZ274" s="79"/>
      <c r="LAA274" s="80"/>
      <c r="LAB274" s="91"/>
      <c r="LAC274" s="26"/>
      <c r="LAD274" s="26"/>
      <c r="LAE274" s="81"/>
      <c r="LAF274" s="81"/>
      <c r="LAG274" s="26"/>
      <c r="LAH274" s="91"/>
      <c r="LAI274" s="91"/>
      <c r="LAJ274" s="79"/>
      <c r="LAK274" s="80"/>
      <c r="LAL274" s="91"/>
      <c r="LAM274" s="26"/>
      <c r="LAN274" s="26"/>
      <c r="LAO274" s="81"/>
      <c r="LAP274" s="81"/>
      <c r="LAQ274" s="26"/>
      <c r="LAR274" s="91"/>
      <c r="LAS274" s="91"/>
      <c r="LAT274" s="79"/>
      <c r="LAU274" s="80"/>
      <c r="LAV274" s="91"/>
      <c r="LAW274" s="26"/>
      <c r="LAX274" s="26"/>
      <c r="LAY274" s="81"/>
      <c r="LAZ274" s="81"/>
      <c r="LBA274" s="26"/>
      <c r="LBB274" s="91"/>
      <c r="LBC274" s="91"/>
      <c r="LBD274" s="79"/>
      <c r="LBE274" s="80"/>
      <c r="LBF274" s="91"/>
      <c r="LBG274" s="26"/>
      <c r="LBH274" s="26"/>
      <c r="LBI274" s="81"/>
      <c r="LBJ274" s="81"/>
      <c r="LBK274" s="26"/>
      <c r="LBL274" s="91"/>
      <c r="LBM274" s="91"/>
      <c r="LBN274" s="79"/>
      <c r="LBO274" s="80"/>
      <c r="LBP274" s="91"/>
      <c r="LBQ274" s="26"/>
      <c r="LBR274" s="26"/>
      <c r="LBS274" s="81"/>
      <c r="LBT274" s="81"/>
      <c r="LBU274" s="26"/>
      <c r="LBV274" s="91"/>
      <c r="LBW274" s="91"/>
      <c r="LBX274" s="79"/>
      <c r="LBY274" s="80"/>
      <c r="LBZ274" s="91"/>
      <c r="LCA274" s="26"/>
      <c r="LCB274" s="26"/>
      <c r="LCC274" s="81"/>
      <c r="LCD274" s="81"/>
      <c r="LCE274" s="26"/>
      <c r="LCF274" s="91"/>
      <c r="LCG274" s="91"/>
      <c r="LCH274" s="79"/>
      <c r="LCI274" s="80"/>
      <c r="LCJ274" s="91"/>
      <c r="LCK274" s="26"/>
      <c r="LCL274" s="26"/>
      <c r="LCM274" s="81"/>
      <c r="LCN274" s="81"/>
      <c r="LCO274" s="26"/>
      <c r="LCP274" s="91"/>
      <c r="LCQ274" s="91"/>
      <c r="LCR274" s="79"/>
      <c r="LCS274" s="80"/>
      <c r="LCT274" s="91"/>
      <c r="LCU274" s="26"/>
      <c r="LCV274" s="26"/>
      <c r="LCW274" s="81"/>
      <c r="LCX274" s="81"/>
      <c r="LCY274" s="26"/>
      <c r="LCZ274" s="91"/>
      <c r="LDA274" s="91"/>
      <c r="LDB274" s="79"/>
      <c r="LDC274" s="80"/>
      <c r="LDD274" s="91"/>
      <c r="LDE274" s="26"/>
      <c r="LDF274" s="26"/>
      <c r="LDG274" s="81"/>
      <c r="LDH274" s="81"/>
      <c r="LDI274" s="26"/>
      <c r="LDJ274" s="91"/>
      <c r="LDK274" s="91"/>
      <c r="LDL274" s="79"/>
      <c r="LDM274" s="80"/>
      <c r="LDN274" s="91"/>
      <c r="LDO274" s="26"/>
      <c r="LDP274" s="26"/>
      <c r="LDQ274" s="81"/>
      <c r="LDR274" s="81"/>
      <c r="LDS274" s="26"/>
      <c r="LDT274" s="91"/>
      <c r="LDU274" s="91"/>
      <c r="LDV274" s="79"/>
      <c r="LDW274" s="80"/>
      <c r="LDX274" s="91"/>
      <c r="LDY274" s="26"/>
      <c r="LDZ274" s="26"/>
      <c r="LEA274" s="81"/>
      <c r="LEB274" s="81"/>
      <c r="LEC274" s="26"/>
      <c r="LED274" s="91"/>
      <c r="LEE274" s="91"/>
      <c r="LEF274" s="79"/>
      <c r="LEG274" s="80"/>
      <c r="LEH274" s="91"/>
      <c r="LEI274" s="26"/>
      <c r="LEJ274" s="26"/>
      <c r="LEK274" s="81"/>
      <c r="LEL274" s="81"/>
      <c r="LEM274" s="26"/>
      <c r="LEN274" s="91"/>
      <c r="LEO274" s="91"/>
      <c r="LEP274" s="79"/>
      <c r="LEQ274" s="80"/>
      <c r="LER274" s="91"/>
      <c r="LES274" s="26"/>
      <c r="LET274" s="26"/>
      <c r="LEU274" s="81"/>
      <c r="LEV274" s="81"/>
      <c r="LEW274" s="26"/>
      <c r="LEX274" s="91"/>
      <c r="LEY274" s="91"/>
      <c r="LEZ274" s="79"/>
      <c r="LFA274" s="80"/>
      <c r="LFB274" s="91"/>
      <c r="LFC274" s="26"/>
      <c r="LFD274" s="26"/>
      <c r="LFE274" s="81"/>
      <c r="LFF274" s="81"/>
      <c r="LFG274" s="26"/>
      <c r="LFH274" s="91"/>
      <c r="LFI274" s="91"/>
      <c r="LFJ274" s="79"/>
      <c r="LFK274" s="80"/>
      <c r="LFL274" s="91"/>
      <c r="LFM274" s="26"/>
      <c r="LFN274" s="26"/>
      <c r="LFO274" s="81"/>
      <c r="LFP274" s="81"/>
      <c r="LFQ274" s="26"/>
      <c r="LFR274" s="91"/>
      <c r="LFS274" s="91"/>
      <c r="LFT274" s="79"/>
      <c r="LFU274" s="80"/>
      <c r="LFV274" s="91"/>
      <c r="LFW274" s="26"/>
      <c r="LFX274" s="26"/>
      <c r="LFY274" s="81"/>
      <c r="LFZ274" s="81"/>
      <c r="LGA274" s="26"/>
      <c r="LGB274" s="91"/>
      <c r="LGC274" s="91"/>
      <c r="LGD274" s="79"/>
      <c r="LGE274" s="80"/>
      <c r="LGF274" s="91"/>
      <c r="LGG274" s="26"/>
      <c r="LGH274" s="26"/>
      <c r="LGI274" s="81"/>
      <c r="LGJ274" s="81"/>
      <c r="LGK274" s="26"/>
      <c r="LGL274" s="91"/>
      <c r="LGM274" s="91"/>
      <c r="LGN274" s="79"/>
      <c r="LGO274" s="80"/>
      <c r="LGP274" s="91"/>
      <c r="LGQ274" s="26"/>
      <c r="LGR274" s="26"/>
      <c r="LGS274" s="81"/>
      <c r="LGT274" s="81"/>
      <c r="LGU274" s="26"/>
      <c r="LGV274" s="91"/>
      <c r="LGW274" s="91"/>
      <c r="LGX274" s="79"/>
      <c r="LGY274" s="80"/>
      <c r="LGZ274" s="91"/>
      <c r="LHA274" s="26"/>
      <c r="LHB274" s="26"/>
      <c r="LHC274" s="81"/>
      <c r="LHD274" s="81"/>
      <c r="LHE274" s="26"/>
      <c r="LHF274" s="91"/>
      <c r="LHG274" s="91"/>
      <c r="LHH274" s="79"/>
      <c r="LHI274" s="80"/>
      <c r="LHJ274" s="91"/>
      <c r="LHK274" s="26"/>
      <c r="LHL274" s="26"/>
      <c r="LHM274" s="81"/>
      <c r="LHN274" s="81"/>
      <c r="LHO274" s="26"/>
      <c r="LHP274" s="91"/>
      <c r="LHQ274" s="91"/>
      <c r="LHR274" s="79"/>
      <c r="LHS274" s="80"/>
      <c r="LHT274" s="91"/>
      <c r="LHU274" s="26"/>
      <c r="LHV274" s="26"/>
      <c r="LHW274" s="81"/>
      <c r="LHX274" s="81"/>
      <c r="LHY274" s="26"/>
      <c r="LHZ274" s="91"/>
      <c r="LIA274" s="91"/>
      <c r="LIB274" s="79"/>
      <c r="LIC274" s="80"/>
      <c r="LID274" s="91"/>
      <c r="LIE274" s="26"/>
      <c r="LIF274" s="26"/>
      <c r="LIG274" s="81"/>
      <c r="LIH274" s="81"/>
      <c r="LII274" s="26"/>
      <c r="LIJ274" s="91"/>
      <c r="LIK274" s="91"/>
      <c r="LIL274" s="79"/>
      <c r="LIM274" s="80"/>
      <c r="LIN274" s="91"/>
      <c r="LIO274" s="26"/>
      <c r="LIP274" s="26"/>
      <c r="LIQ274" s="81"/>
      <c r="LIR274" s="81"/>
      <c r="LIS274" s="26"/>
      <c r="LIT274" s="91"/>
      <c r="LIU274" s="91"/>
      <c r="LIV274" s="79"/>
      <c r="LIW274" s="80"/>
      <c r="LIX274" s="91"/>
      <c r="LIY274" s="26"/>
      <c r="LIZ274" s="26"/>
      <c r="LJA274" s="81"/>
      <c r="LJB274" s="81"/>
      <c r="LJC274" s="26"/>
      <c r="LJD274" s="91"/>
      <c r="LJE274" s="91"/>
      <c r="LJF274" s="79"/>
      <c r="LJG274" s="80"/>
      <c r="LJH274" s="91"/>
      <c r="LJI274" s="26"/>
      <c r="LJJ274" s="26"/>
      <c r="LJK274" s="81"/>
      <c r="LJL274" s="81"/>
      <c r="LJM274" s="26"/>
      <c r="LJN274" s="91"/>
      <c r="LJO274" s="91"/>
      <c r="LJP274" s="79"/>
      <c r="LJQ274" s="80"/>
      <c r="LJR274" s="91"/>
      <c r="LJS274" s="26"/>
      <c r="LJT274" s="26"/>
      <c r="LJU274" s="81"/>
      <c r="LJV274" s="81"/>
      <c r="LJW274" s="26"/>
      <c r="LJX274" s="91"/>
      <c r="LJY274" s="91"/>
      <c r="LJZ274" s="79"/>
      <c r="LKA274" s="80"/>
      <c r="LKB274" s="91"/>
      <c r="LKC274" s="26"/>
      <c r="LKD274" s="26"/>
      <c r="LKE274" s="81"/>
      <c r="LKF274" s="81"/>
      <c r="LKG274" s="26"/>
      <c r="LKH274" s="91"/>
      <c r="LKI274" s="91"/>
      <c r="LKJ274" s="79"/>
      <c r="LKK274" s="80"/>
      <c r="LKL274" s="91"/>
      <c r="LKM274" s="26"/>
      <c r="LKN274" s="26"/>
      <c r="LKO274" s="81"/>
      <c r="LKP274" s="81"/>
      <c r="LKQ274" s="26"/>
      <c r="LKR274" s="91"/>
      <c r="LKS274" s="91"/>
      <c r="LKT274" s="79"/>
      <c r="LKU274" s="80"/>
      <c r="LKV274" s="91"/>
      <c r="LKW274" s="26"/>
      <c r="LKX274" s="26"/>
      <c r="LKY274" s="81"/>
      <c r="LKZ274" s="81"/>
      <c r="LLA274" s="26"/>
      <c r="LLB274" s="91"/>
      <c r="LLC274" s="91"/>
      <c r="LLD274" s="79"/>
      <c r="LLE274" s="80"/>
      <c r="LLF274" s="91"/>
      <c r="LLG274" s="26"/>
      <c r="LLH274" s="26"/>
      <c r="LLI274" s="81"/>
      <c r="LLJ274" s="81"/>
      <c r="LLK274" s="26"/>
      <c r="LLL274" s="91"/>
      <c r="LLM274" s="91"/>
      <c r="LLN274" s="79"/>
      <c r="LLO274" s="80"/>
      <c r="LLP274" s="91"/>
      <c r="LLQ274" s="26"/>
      <c r="LLR274" s="26"/>
      <c r="LLS274" s="81"/>
      <c r="LLT274" s="81"/>
      <c r="LLU274" s="26"/>
      <c r="LLV274" s="91"/>
      <c r="LLW274" s="91"/>
      <c r="LLX274" s="79"/>
      <c r="LLY274" s="80"/>
      <c r="LLZ274" s="91"/>
      <c r="LMA274" s="26"/>
      <c r="LMB274" s="26"/>
      <c r="LMC274" s="81"/>
      <c r="LMD274" s="81"/>
      <c r="LME274" s="26"/>
      <c r="LMF274" s="91"/>
      <c r="LMG274" s="91"/>
      <c r="LMH274" s="79"/>
      <c r="LMI274" s="80"/>
      <c r="LMJ274" s="91"/>
      <c r="LMK274" s="26"/>
      <c r="LML274" s="26"/>
      <c r="LMM274" s="81"/>
      <c r="LMN274" s="81"/>
      <c r="LMO274" s="26"/>
      <c r="LMP274" s="91"/>
      <c r="LMQ274" s="91"/>
      <c r="LMR274" s="79"/>
      <c r="LMS274" s="80"/>
      <c r="LMT274" s="91"/>
      <c r="LMU274" s="26"/>
      <c r="LMV274" s="26"/>
      <c r="LMW274" s="81"/>
      <c r="LMX274" s="81"/>
      <c r="LMY274" s="26"/>
      <c r="LMZ274" s="91"/>
      <c r="LNA274" s="91"/>
      <c r="LNB274" s="79"/>
      <c r="LNC274" s="80"/>
      <c r="LND274" s="91"/>
      <c r="LNE274" s="26"/>
      <c r="LNF274" s="26"/>
      <c r="LNG274" s="81"/>
      <c r="LNH274" s="81"/>
      <c r="LNI274" s="26"/>
      <c r="LNJ274" s="91"/>
      <c r="LNK274" s="91"/>
      <c r="LNL274" s="79"/>
      <c r="LNM274" s="80"/>
      <c r="LNN274" s="91"/>
      <c r="LNO274" s="26"/>
      <c r="LNP274" s="26"/>
      <c r="LNQ274" s="81"/>
      <c r="LNR274" s="81"/>
      <c r="LNS274" s="26"/>
      <c r="LNT274" s="91"/>
      <c r="LNU274" s="91"/>
      <c r="LNV274" s="79"/>
      <c r="LNW274" s="80"/>
      <c r="LNX274" s="91"/>
      <c r="LNY274" s="26"/>
      <c r="LNZ274" s="26"/>
      <c r="LOA274" s="81"/>
      <c r="LOB274" s="81"/>
      <c r="LOC274" s="26"/>
      <c r="LOD274" s="91"/>
      <c r="LOE274" s="91"/>
      <c r="LOF274" s="79"/>
      <c r="LOG274" s="80"/>
      <c r="LOH274" s="91"/>
      <c r="LOI274" s="26"/>
      <c r="LOJ274" s="26"/>
      <c r="LOK274" s="81"/>
      <c r="LOL274" s="81"/>
      <c r="LOM274" s="26"/>
      <c r="LON274" s="91"/>
      <c r="LOO274" s="91"/>
      <c r="LOP274" s="79"/>
      <c r="LOQ274" s="80"/>
      <c r="LOR274" s="91"/>
      <c r="LOS274" s="26"/>
      <c r="LOT274" s="26"/>
      <c r="LOU274" s="81"/>
      <c r="LOV274" s="81"/>
      <c r="LOW274" s="26"/>
      <c r="LOX274" s="91"/>
      <c r="LOY274" s="91"/>
      <c r="LOZ274" s="79"/>
      <c r="LPA274" s="80"/>
      <c r="LPB274" s="91"/>
      <c r="LPC274" s="26"/>
      <c r="LPD274" s="26"/>
      <c r="LPE274" s="81"/>
      <c r="LPF274" s="81"/>
      <c r="LPG274" s="26"/>
      <c r="LPH274" s="91"/>
      <c r="LPI274" s="91"/>
      <c r="LPJ274" s="79"/>
      <c r="LPK274" s="80"/>
      <c r="LPL274" s="91"/>
      <c r="LPM274" s="26"/>
      <c r="LPN274" s="26"/>
      <c r="LPO274" s="81"/>
      <c r="LPP274" s="81"/>
      <c r="LPQ274" s="26"/>
      <c r="LPR274" s="91"/>
      <c r="LPS274" s="91"/>
      <c r="LPT274" s="79"/>
      <c r="LPU274" s="80"/>
      <c r="LPV274" s="91"/>
      <c r="LPW274" s="26"/>
      <c r="LPX274" s="26"/>
      <c r="LPY274" s="81"/>
      <c r="LPZ274" s="81"/>
      <c r="LQA274" s="26"/>
      <c r="LQB274" s="91"/>
      <c r="LQC274" s="91"/>
      <c r="LQD274" s="79"/>
      <c r="LQE274" s="80"/>
      <c r="LQF274" s="91"/>
      <c r="LQG274" s="26"/>
      <c r="LQH274" s="26"/>
      <c r="LQI274" s="81"/>
      <c r="LQJ274" s="81"/>
      <c r="LQK274" s="26"/>
      <c r="LQL274" s="91"/>
      <c r="LQM274" s="91"/>
      <c r="LQN274" s="79"/>
      <c r="LQO274" s="80"/>
      <c r="LQP274" s="91"/>
      <c r="LQQ274" s="26"/>
      <c r="LQR274" s="26"/>
      <c r="LQS274" s="81"/>
      <c r="LQT274" s="81"/>
      <c r="LQU274" s="26"/>
      <c r="LQV274" s="91"/>
      <c r="LQW274" s="91"/>
      <c r="LQX274" s="79"/>
      <c r="LQY274" s="80"/>
      <c r="LQZ274" s="91"/>
      <c r="LRA274" s="26"/>
      <c r="LRB274" s="26"/>
      <c r="LRC274" s="81"/>
      <c r="LRD274" s="81"/>
      <c r="LRE274" s="26"/>
      <c r="LRF274" s="91"/>
      <c r="LRG274" s="91"/>
      <c r="LRH274" s="79"/>
      <c r="LRI274" s="80"/>
      <c r="LRJ274" s="91"/>
      <c r="LRK274" s="26"/>
      <c r="LRL274" s="26"/>
      <c r="LRM274" s="81"/>
      <c r="LRN274" s="81"/>
      <c r="LRO274" s="26"/>
      <c r="LRP274" s="91"/>
      <c r="LRQ274" s="91"/>
      <c r="LRR274" s="79"/>
      <c r="LRS274" s="80"/>
      <c r="LRT274" s="91"/>
      <c r="LRU274" s="26"/>
      <c r="LRV274" s="26"/>
      <c r="LRW274" s="81"/>
      <c r="LRX274" s="81"/>
      <c r="LRY274" s="26"/>
      <c r="LRZ274" s="91"/>
      <c r="LSA274" s="91"/>
      <c r="LSB274" s="79"/>
      <c r="LSC274" s="80"/>
      <c r="LSD274" s="91"/>
      <c r="LSE274" s="26"/>
      <c r="LSF274" s="26"/>
      <c r="LSG274" s="81"/>
      <c r="LSH274" s="81"/>
      <c r="LSI274" s="26"/>
      <c r="LSJ274" s="91"/>
      <c r="LSK274" s="91"/>
      <c r="LSL274" s="79"/>
      <c r="LSM274" s="80"/>
      <c r="LSN274" s="91"/>
      <c r="LSO274" s="26"/>
      <c r="LSP274" s="26"/>
      <c r="LSQ274" s="81"/>
      <c r="LSR274" s="81"/>
      <c r="LSS274" s="26"/>
      <c r="LST274" s="91"/>
      <c r="LSU274" s="91"/>
      <c r="LSV274" s="79"/>
      <c r="LSW274" s="80"/>
      <c r="LSX274" s="91"/>
      <c r="LSY274" s="26"/>
      <c r="LSZ274" s="26"/>
      <c r="LTA274" s="81"/>
      <c r="LTB274" s="81"/>
      <c r="LTC274" s="26"/>
      <c r="LTD274" s="91"/>
      <c r="LTE274" s="91"/>
      <c r="LTF274" s="79"/>
      <c r="LTG274" s="80"/>
      <c r="LTH274" s="91"/>
      <c r="LTI274" s="26"/>
      <c r="LTJ274" s="26"/>
      <c r="LTK274" s="81"/>
      <c r="LTL274" s="81"/>
      <c r="LTM274" s="26"/>
      <c r="LTN274" s="91"/>
      <c r="LTO274" s="91"/>
      <c r="LTP274" s="79"/>
      <c r="LTQ274" s="80"/>
      <c r="LTR274" s="91"/>
      <c r="LTS274" s="26"/>
      <c r="LTT274" s="26"/>
      <c r="LTU274" s="81"/>
      <c r="LTV274" s="81"/>
      <c r="LTW274" s="26"/>
      <c r="LTX274" s="91"/>
      <c r="LTY274" s="91"/>
      <c r="LTZ274" s="79"/>
      <c r="LUA274" s="80"/>
      <c r="LUB274" s="91"/>
      <c r="LUC274" s="26"/>
      <c r="LUD274" s="26"/>
      <c r="LUE274" s="81"/>
      <c r="LUF274" s="81"/>
      <c r="LUG274" s="26"/>
      <c r="LUH274" s="91"/>
      <c r="LUI274" s="91"/>
      <c r="LUJ274" s="79"/>
      <c r="LUK274" s="80"/>
      <c r="LUL274" s="91"/>
      <c r="LUM274" s="26"/>
      <c r="LUN274" s="26"/>
      <c r="LUO274" s="81"/>
      <c r="LUP274" s="81"/>
      <c r="LUQ274" s="26"/>
      <c r="LUR274" s="91"/>
      <c r="LUS274" s="91"/>
      <c r="LUT274" s="79"/>
      <c r="LUU274" s="80"/>
      <c r="LUV274" s="91"/>
      <c r="LUW274" s="26"/>
      <c r="LUX274" s="26"/>
      <c r="LUY274" s="81"/>
      <c r="LUZ274" s="81"/>
      <c r="LVA274" s="26"/>
      <c r="LVB274" s="91"/>
      <c r="LVC274" s="91"/>
      <c r="LVD274" s="79"/>
      <c r="LVE274" s="80"/>
      <c r="LVF274" s="91"/>
      <c r="LVG274" s="26"/>
      <c r="LVH274" s="26"/>
      <c r="LVI274" s="81"/>
      <c r="LVJ274" s="81"/>
      <c r="LVK274" s="26"/>
      <c r="LVL274" s="91"/>
      <c r="LVM274" s="91"/>
      <c r="LVN274" s="79"/>
      <c r="LVO274" s="80"/>
      <c r="LVP274" s="91"/>
      <c r="LVQ274" s="26"/>
      <c r="LVR274" s="26"/>
      <c r="LVS274" s="81"/>
      <c r="LVT274" s="81"/>
      <c r="LVU274" s="26"/>
      <c r="LVV274" s="91"/>
      <c r="LVW274" s="91"/>
      <c r="LVX274" s="79"/>
      <c r="LVY274" s="80"/>
      <c r="LVZ274" s="91"/>
      <c r="LWA274" s="26"/>
      <c r="LWB274" s="26"/>
      <c r="LWC274" s="81"/>
      <c r="LWD274" s="81"/>
      <c r="LWE274" s="26"/>
      <c r="LWF274" s="91"/>
      <c r="LWG274" s="91"/>
      <c r="LWH274" s="79"/>
      <c r="LWI274" s="80"/>
      <c r="LWJ274" s="91"/>
      <c r="LWK274" s="26"/>
      <c r="LWL274" s="26"/>
      <c r="LWM274" s="81"/>
      <c r="LWN274" s="81"/>
      <c r="LWO274" s="26"/>
      <c r="LWP274" s="91"/>
      <c r="LWQ274" s="91"/>
      <c r="LWR274" s="79"/>
      <c r="LWS274" s="80"/>
      <c r="LWT274" s="91"/>
      <c r="LWU274" s="26"/>
      <c r="LWV274" s="26"/>
      <c r="LWW274" s="81"/>
      <c r="LWX274" s="81"/>
      <c r="LWY274" s="26"/>
      <c r="LWZ274" s="91"/>
      <c r="LXA274" s="91"/>
      <c r="LXB274" s="79"/>
      <c r="LXC274" s="80"/>
      <c r="LXD274" s="91"/>
      <c r="LXE274" s="26"/>
      <c r="LXF274" s="26"/>
      <c r="LXG274" s="81"/>
      <c r="LXH274" s="81"/>
      <c r="LXI274" s="26"/>
      <c r="LXJ274" s="91"/>
      <c r="LXK274" s="91"/>
      <c r="LXL274" s="79"/>
      <c r="LXM274" s="80"/>
      <c r="LXN274" s="91"/>
      <c r="LXO274" s="26"/>
      <c r="LXP274" s="26"/>
      <c r="LXQ274" s="81"/>
      <c r="LXR274" s="81"/>
      <c r="LXS274" s="26"/>
      <c r="LXT274" s="91"/>
      <c r="LXU274" s="91"/>
      <c r="LXV274" s="79"/>
      <c r="LXW274" s="80"/>
      <c r="LXX274" s="91"/>
      <c r="LXY274" s="26"/>
      <c r="LXZ274" s="26"/>
      <c r="LYA274" s="81"/>
      <c r="LYB274" s="81"/>
      <c r="LYC274" s="26"/>
      <c r="LYD274" s="91"/>
      <c r="LYE274" s="91"/>
      <c r="LYF274" s="79"/>
      <c r="LYG274" s="80"/>
      <c r="LYH274" s="91"/>
      <c r="LYI274" s="26"/>
      <c r="LYJ274" s="26"/>
      <c r="LYK274" s="81"/>
      <c r="LYL274" s="81"/>
      <c r="LYM274" s="26"/>
      <c r="LYN274" s="91"/>
      <c r="LYO274" s="91"/>
      <c r="LYP274" s="79"/>
      <c r="LYQ274" s="80"/>
      <c r="LYR274" s="91"/>
      <c r="LYS274" s="26"/>
      <c r="LYT274" s="26"/>
      <c r="LYU274" s="81"/>
      <c r="LYV274" s="81"/>
      <c r="LYW274" s="26"/>
      <c r="LYX274" s="91"/>
      <c r="LYY274" s="91"/>
      <c r="LYZ274" s="79"/>
      <c r="LZA274" s="80"/>
      <c r="LZB274" s="91"/>
      <c r="LZC274" s="26"/>
      <c r="LZD274" s="26"/>
      <c r="LZE274" s="81"/>
      <c r="LZF274" s="81"/>
      <c r="LZG274" s="26"/>
      <c r="LZH274" s="91"/>
      <c r="LZI274" s="91"/>
      <c r="LZJ274" s="79"/>
      <c r="LZK274" s="80"/>
      <c r="LZL274" s="91"/>
      <c r="LZM274" s="26"/>
      <c r="LZN274" s="26"/>
      <c r="LZO274" s="81"/>
      <c r="LZP274" s="81"/>
      <c r="LZQ274" s="26"/>
      <c r="LZR274" s="91"/>
      <c r="LZS274" s="91"/>
      <c r="LZT274" s="79"/>
      <c r="LZU274" s="80"/>
      <c r="LZV274" s="91"/>
      <c r="LZW274" s="26"/>
      <c r="LZX274" s="26"/>
      <c r="LZY274" s="81"/>
      <c r="LZZ274" s="81"/>
      <c r="MAA274" s="26"/>
      <c r="MAB274" s="91"/>
      <c r="MAC274" s="91"/>
      <c r="MAD274" s="79"/>
      <c r="MAE274" s="80"/>
      <c r="MAF274" s="91"/>
      <c r="MAG274" s="26"/>
      <c r="MAH274" s="26"/>
      <c r="MAI274" s="81"/>
      <c r="MAJ274" s="81"/>
      <c r="MAK274" s="26"/>
      <c r="MAL274" s="91"/>
      <c r="MAM274" s="91"/>
      <c r="MAN274" s="79"/>
      <c r="MAO274" s="80"/>
      <c r="MAP274" s="91"/>
      <c r="MAQ274" s="26"/>
      <c r="MAR274" s="26"/>
      <c r="MAS274" s="81"/>
      <c r="MAT274" s="81"/>
      <c r="MAU274" s="26"/>
      <c r="MAV274" s="91"/>
      <c r="MAW274" s="91"/>
      <c r="MAX274" s="79"/>
      <c r="MAY274" s="80"/>
      <c r="MAZ274" s="91"/>
      <c r="MBA274" s="26"/>
      <c r="MBB274" s="26"/>
      <c r="MBC274" s="81"/>
      <c r="MBD274" s="81"/>
      <c r="MBE274" s="26"/>
      <c r="MBF274" s="91"/>
      <c r="MBG274" s="91"/>
      <c r="MBH274" s="79"/>
      <c r="MBI274" s="80"/>
      <c r="MBJ274" s="91"/>
      <c r="MBK274" s="26"/>
      <c r="MBL274" s="26"/>
      <c r="MBM274" s="81"/>
      <c r="MBN274" s="81"/>
      <c r="MBO274" s="26"/>
      <c r="MBP274" s="91"/>
      <c r="MBQ274" s="91"/>
      <c r="MBR274" s="79"/>
      <c r="MBS274" s="80"/>
      <c r="MBT274" s="91"/>
      <c r="MBU274" s="26"/>
      <c r="MBV274" s="26"/>
      <c r="MBW274" s="81"/>
      <c r="MBX274" s="81"/>
      <c r="MBY274" s="26"/>
      <c r="MBZ274" s="91"/>
      <c r="MCA274" s="91"/>
      <c r="MCB274" s="79"/>
      <c r="MCC274" s="80"/>
      <c r="MCD274" s="91"/>
      <c r="MCE274" s="26"/>
      <c r="MCF274" s="26"/>
      <c r="MCG274" s="81"/>
      <c r="MCH274" s="81"/>
      <c r="MCI274" s="26"/>
      <c r="MCJ274" s="91"/>
      <c r="MCK274" s="91"/>
      <c r="MCL274" s="79"/>
      <c r="MCM274" s="80"/>
      <c r="MCN274" s="91"/>
      <c r="MCO274" s="26"/>
      <c r="MCP274" s="26"/>
      <c r="MCQ274" s="81"/>
      <c r="MCR274" s="81"/>
      <c r="MCS274" s="26"/>
      <c r="MCT274" s="91"/>
      <c r="MCU274" s="91"/>
      <c r="MCV274" s="79"/>
      <c r="MCW274" s="80"/>
      <c r="MCX274" s="91"/>
      <c r="MCY274" s="26"/>
      <c r="MCZ274" s="26"/>
      <c r="MDA274" s="81"/>
      <c r="MDB274" s="81"/>
      <c r="MDC274" s="26"/>
      <c r="MDD274" s="91"/>
      <c r="MDE274" s="91"/>
      <c r="MDF274" s="79"/>
      <c r="MDG274" s="80"/>
      <c r="MDH274" s="91"/>
      <c r="MDI274" s="26"/>
      <c r="MDJ274" s="26"/>
      <c r="MDK274" s="81"/>
      <c r="MDL274" s="81"/>
      <c r="MDM274" s="26"/>
      <c r="MDN274" s="91"/>
      <c r="MDO274" s="91"/>
      <c r="MDP274" s="79"/>
      <c r="MDQ274" s="80"/>
      <c r="MDR274" s="91"/>
      <c r="MDS274" s="26"/>
      <c r="MDT274" s="26"/>
      <c r="MDU274" s="81"/>
      <c r="MDV274" s="81"/>
      <c r="MDW274" s="26"/>
      <c r="MDX274" s="91"/>
      <c r="MDY274" s="91"/>
      <c r="MDZ274" s="79"/>
      <c r="MEA274" s="80"/>
      <c r="MEB274" s="91"/>
      <c r="MEC274" s="26"/>
      <c r="MED274" s="26"/>
      <c r="MEE274" s="81"/>
      <c r="MEF274" s="81"/>
      <c r="MEG274" s="26"/>
      <c r="MEH274" s="91"/>
      <c r="MEI274" s="91"/>
      <c r="MEJ274" s="79"/>
      <c r="MEK274" s="80"/>
      <c r="MEL274" s="91"/>
      <c r="MEM274" s="26"/>
      <c r="MEN274" s="26"/>
      <c r="MEO274" s="81"/>
      <c r="MEP274" s="81"/>
      <c r="MEQ274" s="26"/>
      <c r="MER274" s="91"/>
      <c r="MES274" s="91"/>
      <c r="MET274" s="79"/>
      <c r="MEU274" s="80"/>
      <c r="MEV274" s="91"/>
      <c r="MEW274" s="26"/>
      <c r="MEX274" s="26"/>
      <c r="MEY274" s="81"/>
      <c r="MEZ274" s="81"/>
      <c r="MFA274" s="26"/>
      <c r="MFB274" s="91"/>
      <c r="MFC274" s="91"/>
      <c r="MFD274" s="79"/>
      <c r="MFE274" s="80"/>
      <c r="MFF274" s="91"/>
      <c r="MFG274" s="26"/>
      <c r="MFH274" s="26"/>
      <c r="MFI274" s="81"/>
      <c r="MFJ274" s="81"/>
      <c r="MFK274" s="26"/>
      <c r="MFL274" s="91"/>
      <c r="MFM274" s="91"/>
      <c r="MFN274" s="79"/>
      <c r="MFO274" s="80"/>
      <c r="MFP274" s="91"/>
      <c r="MFQ274" s="26"/>
      <c r="MFR274" s="26"/>
      <c r="MFS274" s="81"/>
      <c r="MFT274" s="81"/>
      <c r="MFU274" s="26"/>
      <c r="MFV274" s="91"/>
      <c r="MFW274" s="91"/>
      <c r="MFX274" s="79"/>
      <c r="MFY274" s="80"/>
      <c r="MFZ274" s="91"/>
      <c r="MGA274" s="26"/>
      <c r="MGB274" s="26"/>
      <c r="MGC274" s="81"/>
      <c r="MGD274" s="81"/>
      <c r="MGE274" s="26"/>
      <c r="MGF274" s="91"/>
      <c r="MGG274" s="91"/>
      <c r="MGH274" s="79"/>
      <c r="MGI274" s="80"/>
      <c r="MGJ274" s="91"/>
      <c r="MGK274" s="26"/>
      <c r="MGL274" s="26"/>
      <c r="MGM274" s="81"/>
      <c r="MGN274" s="81"/>
      <c r="MGO274" s="26"/>
      <c r="MGP274" s="91"/>
      <c r="MGQ274" s="91"/>
      <c r="MGR274" s="79"/>
      <c r="MGS274" s="80"/>
      <c r="MGT274" s="91"/>
      <c r="MGU274" s="26"/>
      <c r="MGV274" s="26"/>
      <c r="MGW274" s="81"/>
      <c r="MGX274" s="81"/>
      <c r="MGY274" s="26"/>
      <c r="MGZ274" s="91"/>
      <c r="MHA274" s="91"/>
      <c r="MHB274" s="79"/>
      <c r="MHC274" s="80"/>
      <c r="MHD274" s="91"/>
      <c r="MHE274" s="26"/>
      <c r="MHF274" s="26"/>
      <c r="MHG274" s="81"/>
      <c r="MHH274" s="81"/>
      <c r="MHI274" s="26"/>
      <c r="MHJ274" s="91"/>
      <c r="MHK274" s="91"/>
      <c r="MHL274" s="79"/>
      <c r="MHM274" s="80"/>
      <c r="MHN274" s="91"/>
      <c r="MHO274" s="26"/>
      <c r="MHP274" s="26"/>
      <c r="MHQ274" s="81"/>
      <c r="MHR274" s="81"/>
      <c r="MHS274" s="26"/>
      <c r="MHT274" s="91"/>
      <c r="MHU274" s="91"/>
      <c r="MHV274" s="79"/>
      <c r="MHW274" s="80"/>
      <c r="MHX274" s="91"/>
      <c r="MHY274" s="26"/>
      <c r="MHZ274" s="26"/>
      <c r="MIA274" s="81"/>
      <c r="MIB274" s="81"/>
      <c r="MIC274" s="26"/>
      <c r="MID274" s="91"/>
      <c r="MIE274" s="91"/>
      <c r="MIF274" s="79"/>
      <c r="MIG274" s="80"/>
      <c r="MIH274" s="91"/>
      <c r="MII274" s="26"/>
      <c r="MIJ274" s="26"/>
      <c r="MIK274" s="81"/>
      <c r="MIL274" s="81"/>
      <c r="MIM274" s="26"/>
      <c r="MIN274" s="91"/>
      <c r="MIO274" s="91"/>
      <c r="MIP274" s="79"/>
      <c r="MIQ274" s="80"/>
      <c r="MIR274" s="91"/>
      <c r="MIS274" s="26"/>
      <c r="MIT274" s="26"/>
      <c r="MIU274" s="81"/>
      <c r="MIV274" s="81"/>
      <c r="MIW274" s="26"/>
      <c r="MIX274" s="91"/>
      <c r="MIY274" s="91"/>
      <c r="MIZ274" s="79"/>
      <c r="MJA274" s="80"/>
      <c r="MJB274" s="91"/>
      <c r="MJC274" s="26"/>
      <c r="MJD274" s="26"/>
      <c r="MJE274" s="81"/>
      <c r="MJF274" s="81"/>
      <c r="MJG274" s="26"/>
      <c r="MJH274" s="91"/>
      <c r="MJI274" s="91"/>
      <c r="MJJ274" s="79"/>
      <c r="MJK274" s="80"/>
      <c r="MJL274" s="91"/>
      <c r="MJM274" s="26"/>
      <c r="MJN274" s="26"/>
      <c r="MJO274" s="81"/>
      <c r="MJP274" s="81"/>
      <c r="MJQ274" s="26"/>
      <c r="MJR274" s="91"/>
      <c r="MJS274" s="91"/>
      <c r="MJT274" s="79"/>
      <c r="MJU274" s="80"/>
      <c r="MJV274" s="91"/>
      <c r="MJW274" s="26"/>
      <c r="MJX274" s="26"/>
      <c r="MJY274" s="81"/>
      <c r="MJZ274" s="81"/>
      <c r="MKA274" s="26"/>
      <c r="MKB274" s="91"/>
      <c r="MKC274" s="91"/>
      <c r="MKD274" s="79"/>
      <c r="MKE274" s="80"/>
      <c r="MKF274" s="91"/>
      <c r="MKG274" s="26"/>
      <c r="MKH274" s="26"/>
      <c r="MKI274" s="81"/>
      <c r="MKJ274" s="81"/>
      <c r="MKK274" s="26"/>
      <c r="MKL274" s="91"/>
      <c r="MKM274" s="91"/>
      <c r="MKN274" s="79"/>
      <c r="MKO274" s="80"/>
      <c r="MKP274" s="91"/>
      <c r="MKQ274" s="26"/>
      <c r="MKR274" s="26"/>
      <c r="MKS274" s="81"/>
      <c r="MKT274" s="81"/>
      <c r="MKU274" s="26"/>
      <c r="MKV274" s="91"/>
      <c r="MKW274" s="91"/>
      <c r="MKX274" s="79"/>
      <c r="MKY274" s="80"/>
      <c r="MKZ274" s="91"/>
      <c r="MLA274" s="26"/>
      <c r="MLB274" s="26"/>
      <c r="MLC274" s="81"/>
      <c r="MLD274" s="81"/>
      <c r="MLE274" s="26"/>
      <c r="MLF274" s="91"/>
      <c r="MLG274" s="91"/>
      <c r="MLH274" s="79"/>
      <c r="MLI274" s="80"/>
      <c r="MLJ274" s="91"/>
      <c r="MLK274" s="26"/>
      <c r="MLL274" s="26"/>
      <c r="MLM274" s="81"/>
      <c r="MLN274" s="81"/>
      <c r="MLO274" s="26"/>
      <c r="MLP274" s="91"/>
      <c r="MLQ274" s="91"/>
      <c r="MLR274" s="79"/>
      <c r="MLS274" s="80"/>
      <c r="MLT274" s="91"/>
      <c r="MLU274" s="26"/>
      <c r="MLV274" s="26"/>
      <c r="MLW274" s="81"/>
      <c r="MLX274" s="81"/>
      <c r="MLY274" s="26"/>
      <c r="MLZ274" s="91"/>
      <c r="MMA274" s="91"/>
      <c r="MMB274" s="79"/>
      <c r="MMC274" s="80"/>
      <c r="MMD274" s="91"/>
      <c r="MME274" s="26"/>
      <c r="MMF274" s="26"/>
      <c r="MMG274" s="81"/>
      <c r="MMH274" s="81"/>
      <c r="MMI274" s="26"/>
      <c r="MMJ274" s="91"/>
      <c r="MMK274" s="91"/>
      <c r="MML274" s="79"/>
      <c r="MMM274" s="80"/>
      <c r="MMN274" s="91"/>
      <c r="MMO274" s="26"/>
      <c r="MMP274" s="26"/>
      <c r="MMQ274" s="81"/>
      <c r="MMR274" s="81"/>
      <c r="MMS274" s="26"/>
      <c r="MMT274" s="91"/>
      <c r="MMU274" s="91"/>
      <c r="MMV274" s="79"/>
      <c r="MMW274" s="80"/>
      <c r="MMX274" s="91"/>
      <c r="MMY274" s="26"/>
      <c r="MMZ274" s="26"/>
      <c r="MNA274" s="81"/>
      <c r="MNB274" s="81"/>
      <c r="MNC274" s="26"/>
      <c r="MND274" s="91"/>
      <c r="MNE274" s="91"/>
      <c r="MNF274" s="79"/>
      <c r="MNG274" s="80"/>
      <c r="MNH274" s="91"/>
      <c r="MNI274" s="26"/>
      <c r="MNJ274" s="26"/>
      <c r="MNK274" s="81"/>
      <c r="MNL274" s="81"/>
      <c r="MNM274" s="26"/>
      <c r="MNN274" s="91"/>
      <c r="MNO274" s="91"/>
      <c r="MNP274" s="79"/>
      <c r="MNQ274" s="80"/>
      <c r="MNR274" s="91"/>
      <c r="MNS274" s="26"/>
      <c r="MNT274" s="26"/>
      <c r="MNU274" s="81"/>
      <c r="MNV274" s="81"/>
      <c r="MNW274" s="26"/>
      <c r="MNX274" s="91"/>
      <c r="MNY274" s="91"/>
      <c r="MNZ274" s="79"/>
      <c r="MOA274" s="80"/>
      <c r="MOB274" s="91"/>
      <c r="MOC274" s="26"/>
      <c r="MOD274" s="26"/>
      <c r="MOE274" s="81"/>
      <c r="MOF274" s="81"/>
      <c r="MOG274" s="26"/>
      <c r="MOH274" s="91"/>
      <c r="MOI274" s="91"/>
      <c r="MOJ274" s="79"/>
      <c r="MOK274" s="80"/>
      <c r="MOL274" s="91"/>
      <c r="MOM274" s="26"/>
      <c r="MON274" s="26"/>
      <c r="MOO274" s="81"/>
      <c r="MOP274" s="81"/>
      <c r="MOQ274" s="26"/>
      <c r="MOR274" s="91"/>
      <c r="MOS274" s="91"/>
      <c r="MOT274" s="79"/>
      <c r="MOU274" s="80"/>
      <c r="MOV274" s="91"/>
      <c r="MOW274" s="26"/>
      <c r="MOX274" s="26"/>
      <c r="MOY274" s="81"/>
      <c r="MOZ274" s="81"/>
      <c r="MPA274" s="26"/>
      <c r="MPB274" s="91"/>
      <c r="MPC274" s="91"/>
      <c r="MPD274" s="79"/>
      <c r="MPE274" s="80"/>
      <c r="MPF274" s="91"/>
      <c r="MPG274" s="26"/>
      <c r="MPH274" s="26"/>
      <c r="MPI274" s="81"/>
      <c r="MPJ274" s="81"/>
      <c r="MPK274" s="26"/>
      <c r="MPL274" s="91"/>
      <c r="MPM274" s="91"/>
      <c r="MPN274" s="79"/>
      <c r="MPO274" s="80"/>
      <c r="MPP274" s="91"/>
      <c r="MPQ274" s="26"/>
      <c r="MPR274" s="26"/>
      <c r="MPS274" s="81"/>
      <c r="MPT274" s="81"/>
      <c r="MPU274" s="26"/>
      <c r="MPV274" s="91"/>
      <c r="MPW274" s="91"/>
      <c r="MPX274" s="79"/>
      <c r="MPY274" s="80"/>
      <c r="MPZ274" s="91"/>
      <c r="MQA274" s="26"/>
      <c r="MQB274" s="26"/>
      <c r="MQC274" s="81"/>
      <c r="MQD274" s="81"/>
      <c r="MQE274" s="26"/>
      <c r="MQF274" s="91"/>
      <c r="MQG274" s="91"/>
      <c r="MQH274" s="79"/>
      <c r="MQI274" s="80"/>
      <c r="MQJ274" s="91"/>
      <c r="MQK274" s="26"/>
      <c r="MQL274" s="26"/>
      <c r="MQM274" s="81"/>
      <c r="MQN274" s="81"/>
      <c r="MQO274" s="26"/>
      <c r="MQP274" s="91"/>
      <c r="MQQ274" s="91"/>
      <c r="MQR274" s="79"/>
      <c r="MQS274" s="80"/>
      <c r="MQT274" s="91"/>
      <c r="MQU274" s="26"/>
      <c r="MQV274" s="26"/>
      <c r="MQW274" s="81"/>
      <c r="MQX274" s="81"/>
      <c r="MQY274" s="26"/>
      <c r="MQZ274" s="91"/>
      <c r="MRA274" s="91"/>
      <c r="MRB274" s="79"/>
      <c r="MRC274" s="80"/>
      <c r="MRD274" s="91"/>
      <c r="MRE274" s="26"/>
      <c r="MRF274" s="26"/>
      <c r="MRG274" s="81"/>
      <c r="MRH274" s="81"/>
      <c r="MRI274" s="26"/>
      <c r="MRJ274" s="91"/>
      <c r="MRK274" s="91"/>
      <c r="MRL274" s="79"/>
      <c r="MRM274" s="80"/>
      <c r="MRN274" s="91"/>
      <c r="MRO274" s="26"/>
      <c r="MRP274" s="26"/>
      <c r="MRQ274" s="81"/>
      <c r="MRR274" s="81"/>
      <c r="MRS274" s="26"/>
      <c r="MRT274" s="91"/>
      <c r="MRU274" s="91"/>
      <c r="MRV274" s="79"/>
      <c r="MRW274" s="80"/>
      <c r="MRX274" s="91"/>
      <c r="MRY274" s="26"/>
      <c r="MRZ274" s="26"/>
      <c r="MSA274" s="81"/>
      <c r="MSB274" s="81"/>
      <c r="MSC274" s="26"/>
      <c r="MSD274" s="91"/>
      <c r="MSE274" s="91"/>
      <c r="MSF274" s="79"/>
      <c r="MSG274" s="80"/>
      <c r="MSH274" s="91"/>
      <c r="MSI274" s="26"/>
      <c r="MSJ274" s="26"/>
      <c r="MSK274" s="81"/>
      <c r="MSL274" s="81"/>
      <c r="MSM274" s="26"/>
      <c r="MSN274" s="91"/>
      <c r="MSO274" s="91"/>
      <c r="MSP274" s="79"/>
      <c r="MSQ274" s="80"/>
      <c r="MSR274" s="91"/>
      <c r="MSS274" s="26"/>
      <c r="MST274" s="26"/>
      <c r="MSU274" s="81"/>
      <c r="MSV274" s="81"/>
      <c r="MSW274" s="26"/>
      <c r="MSX274" s="91"/>
      <c r="MSY274" s="91"/>
      <c r="MSZ274" s="79"/>
      <c r="MTA274" s="80"/>
      <c r="MTB274" s="91"/>
      <c r="MTC274" s="26"/>
      <c r="MTD274" s="26"/>
      <c r="MTE274" s="81"/>
      <c r="MTF274" s="81"/>
      <c r="MTG274" s="26"/>
      <c r="MTH274" s="91"/>
      <c r="MTI274" s="91"/>
      <c r="MTJ274" s="79"/>
      <c r="MTK274" s="80"/>
      <c r="MTL274" s="91"/>
      <c r="MTM274" s="26"/>
      <c r="MTN274" s="26"/>
      <c r="MTO274" s="81"/>
      <c r="MTP274" s="81"/>
      <c r="MTQ274" s="26"/>
      <c r="MTR274" s="91"/>
      <c r="MTS274" s="91"/>
      <c r="MTT274" s="79"/>
      <c r="MTU274" s="80"/>
      <c r="MTV274" s="91"/>
      <c r="MTW274" s="26"/>
      <c r="MTX274" s="26"/>
      <c r="MTY274" s="81"/>
      <c r="MTZ274" s="81"/>
      <c r="MUA274" s="26"/>
      <c r="MUB274" s="91"/>
      <c r="MUC274" s="91"/>
      <c r="MUD274" s="79"/>
      <c r="MUE274" s="80"/>
      <c r="MUF274" s="91"/>
      <c r="MUG274" s="26"/>
      <c r="MUH274" s="26"/>
      <c r="MUI274" s="81"/>
      <c r="MUJ274" s="81"/>
      <c r="MUK274" s="26"/>
      <c r="MUL274" s="91"/>
      <c r="MUM274" s="91"/>
      <c r="MUN274" s="79"/>
      <c r="MUO274" s="80"/>
      <c r="MUP274" s="91"/>
      <c r="MUQ274" s="26"/>
      <c r="MUR274" s="26"/>
      <c r="MUS274" s="81"/>
      <c r="MUT274" s="81"/>
      <c r="MUU274" s="26"/>
      <c r="MUV274" s="91"/>
      <c r="MUW274" s="91"/>
      <c r="MUX274" s="79"/>
      <c r="MUY274" s="80"/>
      <c r="MUZ274" s="91"/>
      <c r="MVA274" s="26"/>
      <c r="MVB274" s="26"/>
      <c r="MVC274" s="81"/>
      <c r="MVD274" s="81"/>
      <c r="MVE274" s="26"/>
      <c r="MVF274" s="91"/>
      <c r="MVG274" s="91"/>
      <c r="MVH274" s="79"/>
      <c r="MVI274" s="80"/>
      <c r="MVJ274" s="91"/>
      <c r="MVK274" s="26"/>
      <c r="MVL274" s="26"/>
      <c r="MVM274" s="81"/>
      <c r="MVN274" s="81"/>
      <c r="MVO274" s="26"/>
      <c r="MVP274" s="91"/>
      <c r="MVQ274" s="91"/>
      <c r="MVR274" s="79"/>
      <c r="MVS274" s="80"/>
      <c r="MVT274" s="91"/>
      <c r="MVU274" s="26"/>
      <c r="MVV274" s="26"/>
      <c r="MVW274" s="81"/>
      <c r="MVX274" s="81"/>
      <c r="MVY274" s="26"/>
      <c r="MVZ274" s="91"/>
      <c r="MWA274" s="91"/>
      <c r="MWB274" s="79"/>
      <c r="MWC274" s="80"/>
      <c r="MWD274" s="91"/>
      <c r="MWE274" s="26"/>
      <c r="MWF274" s="26"/>
      <c r="MWG274" s="81"/>
      <c r="MWH274" s="81"/>
      <c r="MWI274" s="26"/>
      <c r="MWJ274" s="91"/>
      <c r="MWK274" s="91"/>
      <c r="MWL274" s="79"/>
      <c r="MWM274" s="80"/>
      <c r="MWN274" s="91"/>
      <c r="MWO274" s="26"/>
      <c r="MWP274" s="26"/>
      <c r="MWQ274" s="81"/>
      <c r="MWR274" s="81"/>
      <c r="MWS274" s="26"/>
      <c r="MWT274" s="91"/>
      <c r="MWU274" s="91"/>
      <c r="MWV274" s="79"/>
      <c r="MWW274" s="80"/>
      <c r="MWX274" s="91"/>
      <c r="MWY274" s="26"/>
      <c r="MWZ274" s="26"/>
      <c r="MXA274" s="81"/>
      <c r="MXB274" s="81"/>
      <c r="MXC274" s="26"/>
      <c r="MXD274" s="91"/>
      <c r="MXE274" s="91"/>
      <c r="MXF274" s="79"/>
      <c r="MXG274" s="80"/>
      <c r="MXH274" s="91"/>
      <c r="MXI274" s="26"/>
      <c r="MXJ274" s="26"/>
      <c r="MXK274" s="81"/>
      <c r="MXL274" s="81"/>
      <c r="MXM274" s="26"/>
      <c r="MXN274" s="91"/>
      <c r="MXO274" s="91"/>
      <c r="MXP274" s="79"/>
      <c r="MXQ274" s="80"/>
      <c r="MXR274" s="91"/>
      <c r="MXS274" s="26"/>
      <c r="MXT274" s="26"/>
      <c r="MXU274" s="81"/>
      <c r="MXV274" s="81"/>
      <c r="MXW274" s="26"/>
      <c r="MXX274" s="91"/>
      <c r="MXY274" s="91"/>
      <c r="MXZ274" s="79"/>
      <c r="MYA274" s="80"/>
      <c r="MYB274" s="91"/>
      <c r="MYC274" s="26"/>
      <c r="MYD274" s="26"/>
      <c r="MYE274" s="81"/>
      <c r="MYF274" s="81"/>
      <c r="MYG274" s="26"/>
      <c r="MYH274" s="91"/>
      <c r="MYI274" s="91"/>
      <c r="MYJ274" s="79"/>
      <c r="MYK274" s="80"/>
      <c r="MYL274" s="91"/>
      <c r="MYM274" s="26"/>
      <c r="MYN274" s="26"/>
      <c r="MYO274" s="81"/>
      <c r="MYP274" s="81"/>
      <c r="MYQ274" s="26"/>
      <c r="MYR274" s="91"/>
      <c r="MYS274" s="91"/>
      <c r="MYT274" s="79"/>
      <c r="MYU274" s="80"/>
      <c r="MYV274" s="91"/>
      <c r="MYW274" s="26"/>
      <c r="MYX274" s="26"/>
      <c r="MYY274" s="81"/>
      <c r="MYZ274" s="81"/>
      <c r="MZA274" s="26"/>
      <c r="MZB274" s="91"/>
      <c r="MZC274" s="91"/>
      <c r="MZD274" s="79"/>
      <c r="MZE274" s="80"/>
      <c r="MZF274" s="91"/>
      <c r="MZG274" s="26"/>
      <c r="MZH274" s="26"/>
      <c r="MZI274" s="81"/>
      <c r="MZJ274" s="81"/>
      <c r="MZK274" s="26"/>
      <c r="MZL274" s="91"/>
      <c r="MZM274" s="91"/>
      <c r="MZN274" s="79"/>
      <c r="MZO274" s="80"/>
      <c r="MZP274" s="91"/>
      <c r="MZQ274" s="26"/>
      <c r="MZR274" s="26"/>
      <c r="MZS274" s="81"/>
      <c r="MZT274" s="81"/>
      <c r="MZU274" s="26"/>
      <c r="MZV274" s="91"/>
      <c r="MZW274" s="91"/>
      <c r="MZX274" s="79"/>
      <c r="MZY274" s="80"/>
      <c r="MZZ274" s="91"/>
      <c r="NAA274" s="26"/>
      <c r="NAB274" s="26"/>
      <c r="NAC274" s="81"/>
      <c r="NAD274" s="81"/>
      <c r="NAE274" s="26"/>
      <c r="NAF274" s="91"/>
      <c r="NAG274" s="91"/>
      <c r="NAH274" s="79"/>
      <c r="NAI274" s="80"/>
      <c r="NAJ274" s="91"/>
      <c r="NAK274" s="26"/>
      <c r="NAL274" s="26"/>
      <c r="NAM274" s="81"/>
      <c r="NAN274" s="81"/>
      <c r="NAO274" s="26"/>
      <c r="NAP274" s="91"/>
      <c r="NAQ274" s="91"/>
      <c r="NAR274" s="79"/>
      <c r="NAS274" s="80"/>
      <c r="NAT274" s="91"/>
      <c r="NAU274" s="26"/>
      <c r="NAV274" s="26"/>
      <c r="NAW274" s="81"/>
      <c r="NAX274" s="81"/>
      <c r="NAY274" s="26"/>
      <c r="NAZ274" s="91"/>
      <c r="NBA274" s="91"/>
      <c r="NBB274" s="79"/>
      <c r="NBC274" s="80"/>
      <c r="NBD274" s="91"/>
      <c r="NBE274" s="26"/>
      <c r="NBF274" s="26"/>
      <c r="NBG274" s="81"/>
      <c r="NBH274" s="81"/>
      <c r="NBI274" s="26"/>
      <c r="NBJ274" s="91"/>
      <c r="NBK274" s="91"/>
      <c r="NBL274" s="79"/>
      <c r="NBM274" s="80"/>
      <c r="NBN274" s="91"/>
      <c r="NBO274" s="26"/>
      <c r="NBP274" s="26"/>
      <c r="NBQ274" s="81"/>
      <c r="NBR274" s="81"/>
      <c r="NBS274" s="26"/>
      <c r="NBT274" s="91"/>
      <c r="NBU274" s="91"/>
      <c r="NBV274" s="79"/>
      <c r="NBW274" s="80"/>
      <c r="NBX274" s="91"/>
      <c r="NBY274" s="26"/>
      <c r="NBZ274" s="26"/>
      <c r="NCA274" s="81"/>
      <c r="NCB274" s="81"/>
      <c r="NCC274" s="26"/>
      <c r="NCD274" s="91"/>
      <c r="NCE274" s="91"/>
      <c r="NCF274" s="79"/>
      <c r="NCG274" s="80"/>
      <c r="NCH274" s="91"/>
      <c r="NCI274" s="26"/>
      <c r="NCJ274" s="26"/>
      <c r="NCK274" s="81"/>
      <c r="NCL274" s="81"/>
      <c r="NCM274" s="26"/>
      <c r="NCN274" s="91"/>
      <c r="NCO274" s="91"/>
      <c r="NCP274" s="79"/>
      <c r="NCQ274" s="80"/>
      <c r="NCR274" s="91"/>
      <c r="NCS274" s="26"/>
      <c r="NCT274" s="26"/>
      <c r="NCU274" s="81"/>
      <c r="NCV274" s="81"/>
      <c r="NCW274" s="26"/>
      <c r="NCX274" s="91"/>
      <c r="NCY274" s="91"/>
      <c r="NCZ274" s="79"/>
      <c r="NDA274" s="80"/>
      <c r="NDB274" s="91"/>
      <c r="NDC274" s="26"/>
      <c r="NDD274" s="26"/>
      <c r="NDE274" s="81"/>
      <c r="NDF274" s="81"/>
      <c r="NDG274" s="26"/>
      <c r="NDH274" s="91"/>
      <c r="NDI274" s="91"/>
      <c r="NDJ274" s="79"/>
      <c r="NDK274" s="80"/>
      <c r="NDL274" s="91"/>
      <c r="NDM274" s="26"/>
      <c r="NDN274" s="26"/>
      <c r="NDO274" s="81"/>
      <c r="NDP274" s="81"/>
      <c r="NDQ274" s="26"/>
      <c r="NDR274" s="91"/>
      <c r="NDS274" s="91"/>
      <c r="NDT274" s="79"/>
      <c r="NDU274" s="80"/>
      <c r="NDV274" s="91"/>
      <c r="NDW274" s="26"/>
      <c r="NDX274" s="26"/>
      <c r="NDY274" s="81"/>
      <c r="NDZ274" s="81"/>
      <c r="NEA274" s="26"/>
      <c r="NEB274" s="91"/>
      <c r="NEC274" s="91"/>
      <c r="NED274" s="79"/>
      <c r="NEE274" s="80"/>
      <c r="NEF274" s="91"/>
      <c r="NEG274" s="26"/>
      <c r="NEH274" s="26"/>
      <c r="NEI274" s="81"/>
      <c r="NEJ274" s="81"/>
      <c r="NEK274" s="26"/>
      <c r="NEL274" s="91"/>
      <c r="NEM274" s="91"/>
      <c r="NEN274" s="79"/>
      <c r="NEO274" s="80"/>
      <c r="NEP274" s="91"/>
      <c r="NEQ274" s="26"/>
      <c r="NER274" s="26"/>
      <c r="NES274" s="81"/>
      <c r="NET274" s="81"/>
      <c r="NEU274" s="26"/>
      <c r="NEV274" s="91"/>
      <c r="NEW274" s="91"/>
      <c r="NEX274" s="79"/>
      <c r="NEY274" s="80"/>
      <c r="NEZ274" s="91"/>
      <c r="NFA274" s="26"/>
      <c r="NFB274" s="26"/>
      <c r="NFC274" s="81"/>
      <c r="NFD274" s="81"/>
      <c r="NFE274" s="26"/>
      <c r="NFF274" s="91"/>
      <c r="NFG274" s="91"/>
      <c r="NFH274" s="79"/>
      <c r="NFI274" s="80"/>
      <c r="NFJ274" s="91"/>
      <c r="NFK274" s="26"/>
      <c r="NFL274" s="26"/>
      <c r="NFM274" s="81"/>
      <c r="NFN274" s="81"/>
      <c r="NFO274" s="26"/>
      <c r="NFP274" s="91"/>
      <c r="NFQ274" s="91"/>
      <c r="NFR274" s="79"/>
      <c r="NFS274" s="80"/>
      <c r="NFT274" s="91"/>
      <c r="NFU274" s="26"/>
      <c r="NFV274" s="26"/>
      <c r="NFW274" s="81"/>
      <c r="NFX274" s="81"/>
      <c r="NFY274" s="26"/>
      <c r="NFZ274" s="91"/>
      <c r="NGA274" s="91"/>
      <c r="NGB274" s="79"/>
      <c r="NGC274" s="80"/>
      <c r="NGD274" s="91"/>
      <c r="NGE274" s="26"/>
      <c r="NGF274" s="26"/>
      <c r="NGG274" s="81"/>
      <c r="NGH274" s="81"/>
      <c r="NGI274" s="26"/>
      <c r="NGJ274" s="91"/>
      <c r="NGK274" s="91"/>
      <c r="NGL274" s="79"/>
      <c r="NGM274" s="80"/>
      <c r="NGN274" s="91"/>
      <c r="NGO274" s="26"/>
      <c r="NGP274" s="26"/>
      <c r="NGQ274" s="81"/>
      <c r="NGR274" s="81"/>
      <c r="NGS274" s="26"/>
      <c r="NGT274" s="91"/>
      <c r="NGU274" s="91"/>
      <c r="NGV274" s="79"/>
      <c r="NGW274" s="80"/>
      <c r="NGX274" s="91"/>
      <c r="NGY274" s="26"/>
      <c r="NGZ274" s="26"/>
      <c r="NHA274" s="81"/>
      <c r="NHB274" s="81"/>
      <c r="NHC274" s="26"/>
      <c r="NHD274" s="91"/>
      <c r="NHE274" s="91"/>
      <c r="NHF274" s="79"/>
      <c r="NHG274" s="80"/>
      <c r="NHH274" s="91"/>
      <c r="NHI274" s="26"/>
      <c r="NHJ274" s="26"/>
      <c r="NHK274" s="81"/>
      <c r="NHL274" s="81"/>
      <c r="NHM274" s="26"/>
      <c r="NHN274" s="91"/>
      <c r="NHO274" s="91"/>
      <c r="NHP274" s="79"/>
      <c r="NHQ274" s="80"/>
      <c r="NHR274" s="91"/>
      <c r="NHS274" s="26"/>
      <c r="NHT274" s="26"/>
      <c r="NHU274" s="81"/>
      <c r="NHV274" s="81"/>
      <c r="NHW274" s="26"/>
      <c r="NHX274" s="91"/>
      <c r="NHY274" s="91"/>
      <c r="NHZ274" s="79"/>
      <c r="NIA274" s="80"/>
      <c r="NIB274" s="91"/>
      <c r="NIC274" s="26"/>
      <c r="NID274" s="26"/>
      <c r="NIE274" s="81"/>
      <c r="NIF274" s="81"/>
      <c r="NIG274" s="26"/>
      <c r="NIH274" s="91"/>
      <c r="NII274" s="91"/>
      <c r="NIJ274" s="79"/>
      <c r="NIK274" s="80"/>
      <c r="NIL274" s="91"/>
      <c r="NIM274" s="26"/>
      <c r="NIN274" s="26"/>
      <c r="NIO274" s="81"/>
      <c r="NIP274" s="81"/>
      <c r="NIQ274" s="26"/>
      <c r="NIR274" s="91"/>
      <c r="NIS274" s="91"/>
      <c r="NIT274" s="79"/>
      <c r="NIU274" s="80"/>
      <c r="NIV274" s="91"/>
      <c r="NIW274" s="26"/>
      <c r="NIX274" s="26"/>
      <c r="NIY274" s="81"/>
      <c r="NIZ274" s="81"/>
      <c r="NJA274" s="26"/>
      <c r="NJB274" s="91"/>
      <c r="NJC274" s="91"/>
      <c r="NJD274" s="79"/>
      <c r="NJE274" s="80"/>
      <c r="NJF274" s="91"/>
      <c r="NJG274" s="26"/>
      <c r="NJH274" s="26"/>
      <c r="NJI274" s="81"/>
      <c r="NJJ274" s="81"/>
      <c r="NJK274" s="26"/>
      <c r="NJL274" s="91"/>
      <c r="NJM274" s="91"/>
      <c r="NJN274" s="79"/>
      <c r="NJO274" s="80"/>
      <c r="NJP274" s="91"/>
      <c r="NJQ274" s="26"/>
      <c r="NJR274" s="26"/>
      <c r="NJS274" s="81"/>
      <c r="NJT274" s="81"/>
      <c r="NJU274" s="26"/>
      <c r="NJV274" s="91"/>
      <c r="NJW274" s="91"/>
      <c r="NJX274" s="79"/>
      <c r="NJY274" s="80"/>
      <c r="NJZ274" s="91"/>
      <c r="NKA274" s="26"/>
      <c r="NKB274" s="26"/>
      <c r="NKC274" s="81"/>
      <c r="NKD274" s="81"/>
      <c r="NKE274" s="26"/>
      <c r="NKF274" s="91"/>
      <c r="NKG274" s="91"/>
      <c r="NKH274" s="79"/>
      <c r="NKI274" s="80"/>
      <c r="NKJ274" s="91"/>
      <c r="NKK274" s="26"/>
      <c r="NKL274" s="26"/>
      <c r="NKM274" s="81"/>
      <c r="NKN274" s="81"/>
      <c r="NKO274" s="26"/>
      <c r="NKP274" s="91"/>
      <c r="NKQ274" s="91"/>
      <c r="NKR274" s="79"/>
      <c r="NKS274" s="80"/>
      <c r="NKT274" s="91"/>
      <c r="NKU274" s="26"/>
      <c r="NKV274" s="26"/>
      <c r="NKW274" s="81"/>
      <c r="NKX274" s="81"/>
      <c r="NKY274" s="26"/>
      <c r="NKZ274" s="91"/>
      <c r="NLA274" s="91"/>
      <c r="NLB274" s="79"/>
      <c r="NLC274" s="80"/>
      <c r="NLD274" s="91"/>
      <c r="NLE274" s="26"/>
      <c r="NLF274" s="26"/>
      <c r="NLG274" s="81"/>
      <c r="NLH274" s="81"/>
      <c r="NLI274" s="26"/>
      <c r="NLJ274" s="91"/>
      <c r="NLK274" s="91"/>
      <c r="NLL274" s="79"/>
      <c r="NLM274" s="80"/>
      <c r="NLN274" s="91"/>
      <c r="NLO274" s="26"/>
      <c r="NLP274" s="26"/>
      <c r="NLQ274" s="81"/>
      <c r="NLR274" s="81"/>
      <c r="NLS274" s="26"/>
      <c r="NLT274" s="91"/>
      <c r="NLU274" s="91"/>
      <c r="NLV274" s="79"/>
      <c r="NLW274" s="80"/>
      <c r="NLX274" s="91"/>
      <c r="NLY274" s="26"/>
      <c r="NLZ274" s="26"/>
      <c r="NMA274" s="81"/>
      <c r="NMB274" s="81"/>
      <c r="NMC274" s="26"/>
      <c r="NMD274" s="91"/>
      <c r="NME274" s="91"/>
      <c r="NMF274" s="79"/>
      <c r="NMG274" s="80"/>
      <c r="NMH274" s="91"/>
      <c r="NMI274" s="26"/>
      <c r="NMJ274" s="26"/>
      <c r="NMK274" s="81"/>
      <c r="NML274" s="81"/>
      <c r="NMM274" s="26"/>
      <c r="NMN274" s="91"/>
      <c r="NMO274" s="91"/>
      <c r="NMP274" s="79"/>
      <c r="NMQ274" s="80"/>
      <c r="NMR274" s="91"/>
      <c r="NMS274" s="26"/>
      <c r="NMT274" s="26"/>
      <c r="NMU274" s="81"/>
      <c r="NMV274" s="81"/>
      <c r="NMW274" s="26"/>
      <c r="NMX274" s="91"/>
      <c r="NMY274" s="91"/>
      <c r="NMZ274" s="79"/>
      <c r="NNA274" s="80"/>
      <c r="NNB274" s="91"/>
      <c r="NNC274" s="26"/>
      <c r="NND274" s="26"/>
      <c r="NNE274" s="81"/>
      <c r="NNF274" s="81"/>
      <c r="NNG274" s="26"/>
      <c r="NNH274" s="91"/>
      <c r="NNI274" s="91"/>
      <c r="NNJ274" s="79"/>
      <c r="NNK274" s="80"/>
      <c r="NNL274" s="91"/>
      <c r="NNM274" s="26"/>
      <c r="NNN274" s="26"/>
      <c r="NNO274" s="81"/>
      <c r="NNP274" s="81"/>
      <c r="NNQ274" s="26"/>
      <c r="NNR274" s="91"/>
      <c r="NNS274" s="91"/>
      <c r="NNT274" s="79"/>
      <c r="NNU274" s="80"/>
      <c r="NNV274" s="91"/>
      <c r="NNW274" s="26"/>
      <c r="NNX274" s="26"/>
      <c r="NNY274" s="81"/>
      <c r="NNZ274" s="81"/>
      <c r="NOA274" s="26"/>
      <c r="NOB274" s="91"/>
      <c r="NOC274" s="91"/>
      <c r="NOD274" s="79"/>
      <c r="NOE274" s="80"/>
      <c r="NOF274" s="91"/>
      <c r="NOG274" s="26"/>
      <c r="NOH274" s="26"/>
      <c r="NOI274" s="81"/>
      <c r="NOJ274" s="81"/>
      <c r="NOK274" s="26"/>
      <c r="NOL274" s="91"/>
      <c r="NOM274" s="91"/>
      <c r="NON274" s="79"/>
      <c r="NOO274" s="80"/>
      <c r="NOP274" s="91"/>
      <c r="NOQ274" s="26"/>
      <c r="NOR274" s="26"/>
      <c r="NOS274" s="81"/>
      <c r="NOT274" s="81"/>
      <c r="NOU274" s="26"/>
      <c r="NOV274" s="91"/>
      <c r="NOW274" s="91"/>
      <c r="NOX274" s="79"/>
      <c r="NOY274" s="80"/>
      <c r="NOZ274" s="91"/>
      <c r="NPA274" s="26"/>
      <c r="NPB274" s="26"/>
      <c r="NPC274" s="81"/>
      <c r="NPD274" s="81"/>
      <c r="NPE274" s="26"/>
      <c r="NPF274" s="91"/>
      <c r="NPG274" s="91"/>
      <c r="NPH274" s="79"/>
      <c r="NPI274" s="80"/>
      <c r="NPJ274" s="91"/>
      <c r="NPK274" s="26"/>
      <c r="NPL274" s="26"/>
      <c r="NPM274" s="81"/>
      <c r="NPN274" s="81"/>
      <c r="NPO274" s="26"/>
      <c r="NPP274" s="91"/>
      <c r="NPQ274" s="91"/>
      <c r="NPR274" s="79"/>
      <c r="NPS274" s="80"/>
      <c r="NPT274" s="91"/>
      <c r="NPU274" s="26"/>
      <c r="NPV274" s="26"/>
      <c r="NPW274" s="81"/>
      <c r="NPX274" s="81"/>
      <c r="NPY274" s="26"/>
      <c r="NPZ274" s="91"/>
      <c r="NQA274" s="91"/>
      <c r="NQB274" s="79"/>
      <c r="NQC274" s="80"/>
      <c r="NQD274" s="91"/>
      <c r="NQE274" s="26"/>
      <c r="NQF274" s="26"/>
      <c r="NQG274" s="81"/>
      <c r="NQH274" s="81"/>
      <c r="NQI274" s="26"/>
      <c r="NQJ274" s="91"/>
      <c r="NQK274" s="91"/>
      <c r="NQL274" s="79"/>
      <c r="NQM274" s="80"/>
      <c r="NQN274" s="91"/>
      <c r="NQO274" s="26"/>
      <c r="NQP274" s="26"/>
      <c r="NQQ274" s="81"/>
      <c r="NQR274" s="81"/>
      <c r="NQS274" s="26"/>
      <c r="NQT274" s="91"/>
      <c r="NQU274" s="91"/>
      <c r="NQV274" s="79"/>
      <c r="NQW274" s="80"/>
      <c r="NQX274" s="91"/>
      <c r="NQY274" s="26"/>
      <c r="NQZ274" s="26"/>
      <c r="NRA274" s="81"/>
      <c r="NRB274" s="81"/>
      <c r="NRC274" s="26"/>
      <c r="NRD274" s="91"/>
      <c r="NRE274" s="91"/>
      <c r="NRF274" s="79"/>
      <c r="NRG274" s="80"/>
      <c r="NRH274" s="91"/>
      <c r="NRI274" s="26"/>
      <c r="NRJ274" s="26"/>
      <c r="NRK274" s="81"/>
      <c r="NRL274" s="81"/>
      <c r="NRM274" s="26"/>
      <c r="NRN274" s="91"/>
      <c r="NRO274" s="91"/>
      <c r="NRP274" s="79"/>
      <c r="NRQ274" s="80"/>
      <c r="NRR274" s="91"/>
      <c r="NRS274" s="26"/>
      <c r="NRT274" s="26"/>
      <c r="NRU274" s="81"/>
      <c r="NRV274" s="81"/>
      <c r="NRW274" s="26"/>
      <c r="NRX274" s="91"/>
      <c r="NRY274" s="91"/>
      <c r="NRZ274" s="79"/>
      <c r="NSA274" s="80"/>
      <c r="NSB274" s="91"/>
      <c r="NSC274" s="26"/>
      <c r="NSD274" s="26"/>
      <c r="NSE274" s="81"/>
      <c r="NSF274" s="81"/>
      <c r="NSG274" s="26"/>
      <c r="NSH274" s="91"/>
      <c r="NSI274" s="91"/>
      <c r="NSJ274" s="79"/>
      <c r="NSK274" s="80"/>
      <c r="NSL274" s="91"/>
      <c r="NSM274" s="26"/>
      <c r="NSN274" s="26"/>
      <c r="NSO274" s="81"/>
      <c r="NSP274" s="81"/>
      <c r="NSQ274" s="26"/>
      <c r="NSR274" s="91"/>
      <c r="NSS274" s="91"/>
      <c r="NST274" s="79"/>
      <c r="NSU274" s="80"/>
      <c r="NSV274" s="91"/>
      <c r="NSW274" s="26"/>
      <c r="NSX274" s="26"/>
      <c r="NSY274" s="81"/>
      <c r="NSZ274" s="81"/>
      <c r="NTA274" s="26"/>
      <c r="NTB274" s="91"/>
      <c r="NTC274" s="91"/>
      <c r="NTD274" s="79"/>
      <c r="NTE274" s="80"/>
      <c r="NTF274" s="91"/>
      <c r="NTG274" s="26"/>
      <c r="NTH274" s="26"/>
      <c r="NTI274" s="81"/>
      <c r="NTJ274" s="81"/>
      <c r="NTK274" s="26"/>
      <c r="NTL274" s="91"/>
      <c r="NTM274" s="91"/>
      <c r="NTN274" s="79"/>
      <c r="NTO274" s="80"/>
      <c r="NTP274" s="91"/>
      <c r="NTQ274" s="26"/>
      <c r="NTR274" s="26"/>
      <c r="NTS274" s="81"/>
      <c r="NTT274" s="81"/>
      <c r="NTU274" s="26"/>
      <c r="NTV274" s="91"/>
      <c r="NTW274" s="91"/>
      <c r="NTX274" s="79"/>
      <c r="NTY274" s="80"/>
      <c r="NTZ274" s="91"/>
      <c r="NUA274" s="26"/>
      <c r="NUB274" s="26"/>
      <c r="NUC274" s="81"/>
      <c r="NUD274" s="81"/>
      <c r="NUE274" s="26"/>
      <c r="NUF274" s="91"/>
      <c r="NUG274" s="91"/>
      <c r="NUH274" s="79"/>
      <c r="NUI274" s="80"/>
      <c r="NUJ274" s="91"/>
      <c r="NUK274" s="26"/>
      <c r="NUL274" s="26"/>
      <c r="NUM274" s="81"/>
      <c r="NUN274" s="81"/>
      <c r="NUO274" s="26"/>
      <c r="NUP274" s="91"/>
      <c r="NUQ274" s="91"/>
      <c r="NUR274" s="79"/>
      <c r="NUS274" s="80"/>
      <c r="NUT274" s="91"/>
      <c r="NUU274" s="26"/>
      <c r="NUV274" s="26"/>
      <c r="NUW274" s="81"/>
      <c r="NUX274" s="81"/>
      <c r="NUY274" s="26"/>
      <c r="NUZ274" s="91"/>
      <c r="NVA274" s="91"/>
      <c r="NVB274" s="79"/>
      <c r="NVC274" s="80"/>
      <c r="NVD274" s="91"/>
      <c r="NVE274" s="26"/>
      <c r="NVF274" s="26"/>
      <c r="NVG274" s="81"/>
      <c r="NVH274" s="81"/>
      <c r="NVI274" s="26"/>
      <c r="NVJ274" s="91"/>
      <c r="NVK274" s="91"/>
      <c r="NVL274" s="79"/>
      <c r="NVM274" s="80"/>
      <c r="NVN274" s="91"/>
      <c r="NVO274" s="26"/>
      <c r="NVP274" s="26"/>
      <c r="NVQ274" s="81"/>
      <c r="NVR274" s="81"/>
      <c r="NVS274" s="26"/>
      <c r="NVT274" s="91"/>
      <c r="NVU274" s="91"/>
      <c r="NVV274" s="79"/>
      <c r="NVW274" s="80"/>
      <c r="NVX274" s="91"/>
      <c r="NVY274" s="26"/>
      <c r="NVZ274" s="26"/>
      <c r="NWA274" s="81"/>
      <c r="NWB274" s="81"/>
      <c r="NWC274" s="26"/>
      <c r="NWD274" s="91"/>
      <c r="NWE274" s="91"/>
      <c r="NWF274" s="79"/>
      <c r="NWG274" s="80"/>
      <c r="NWH274" s="91"/>
      <c r="NWI274" s="26"/>
      <c r="NWJ274" s="26"/>
      <c r="NWK274" s="81"/>
      <c r="NWL274" s="81"/>
      <c r="NWM274" s="26"/>
      <c r="NWN274" s="91"/>
      <c r="NWO274" s="91"/>
      <c r="NWP274" s="79"/>
      <c r="NWQ274" s="80"/>
      <c r="NWR274" s="91"/>
      <c r="NWS274" s="26"/>
      <c r="NWT274" s="26"/>
      <c r="NWU274" s="81"/>
      <c r="NWV274" s="81"/>
      <c r="NWW274" s="26"/>
      <c r="NWX274" s="91"/>
      <c r="NWY274" s="91"/>
      <c r="NWZ274" s="79"/>
      <c r="NXA274" s="80"/>
      <c r="NXB274" s="91"/>
      <c r="NXC274" s="26"/>
      <c r="NXD274" s="26"/>
      <c r="NXE274" s="81"/>
      <c r="NXF274" s="81"/>
      <c r="NXG274" s="26"/>
      <c r="NXH274" s="91"/>
      <c r="NXI274" s="91"/>
      <c r="NXJ274" s="79"/>
      <c r="NXK274" s="80"/>
      <c r="NXL274" s="91"/>
      <c r="NXM274" s="26"/>
      <c r="NXN274" s="26"/>
      <c r="NXO274" s="81"/>
      <c r="NXP274" s="81"/>
      <c r="NXQ274" s="26"/>
      <c r="NXR274" s="91"/>
      <c r="NXS274" s="91"/>
      <c r="NXT274" s="79"/>
      <c r="NXU274" s="80"/>
      <c r="NXV274" s="91"/>
      <c r="NXW274" s="26"/>
      <c r="NXX274" s="26"/>
      <c r="NXY274" s="81"/>
      <c r="NXZ274" s="81"/>
      <c r="NYA274" s="26"/>
      <c r="NYB274" s="91"/>
      <c r="NYC274" s="91"/>
      <c r="NYD274" s="79"/>
      <c r="NYE274" s="80"/>
      <c r="NYF274" s="91"/>
      <c r="NYG274" s="26"/>
      <c r="NYH274" s="26"/>
      <c r="NYI274" s="81"/>
      <c r="NYJ274" s="81"/>
      <c r="NYK274" s="26"/>
      <c r="NYL274" s="91"/>
      <c r="NYM274" s="91"/>
      <c r="NYN274" s="79"/>
      <c r="NYO274" s="80"/>
      <c r="NYP274" s="91"/>
      <c r="NYQ274" s="26"/>
      <c r="NYR274" s="26"/>
      <c r="NYS274" s="81"/>
      <c r="NYT274" s="81"/>
      <c r="NYU274" s="26"/>
      <c r="NYV274" s="91"/>
      <c r="NYW274" s="91"/>
      <c r="NYX274" s="79"/>
      <c r="NYY274" s="80"/>
      <c r="NYZ274" s="91"/>
      <c r="NZA274" s="26"/>
      <c r="NZB274" s="26"/>
      <c r="NZC274" s="81"/>
      <c r="NZD274" s="81"/>
      <c r="NZE274" s="26"/>
      <c r="NZF274" s="91"/>
      <c r="NZG274" s="91"/>
      <c r="NZH274" s="79"/>
      <c r="NZI274" s="80"/>
      <c r="NZJ274" s="91"/>
      <c r="NZK274" s="26"/>
      <c r="NZL274" s="26"/>
      <c r="NZM274" s="81"/>
      <c r="NZN274" s="81"/>
      <c r="NZO274" s="26"/>
      <c r="NZP274" s="91"/>
      <c r="NZQ274" s="91"/>
      <c r="NZR274" s="79"/>
      <c r="NZS274" s="80"/>
      <c r="NZT274" s="91"/>
      <c r="NZU274" s="26"/>
      <c r="NZV274" s="26"/>
      <c r="NZW274" s="81"/>
      <c r="NZX274" s="81"/>
      <c r="NZY274" s="26"/>
      <c r="NZZ274" s="91"/>
      <c r="OAA274" s="91"/>
      <c r="OAB274" s="79"/>
      <c r="OAC274" s="80"/>
      <c r="OAD274" s="91"/>
      <c r="OAE274" s="26"/>
      <c r="OAF274" s="26"/>
      <c r="OAG274" s="81"/>
      <c r="OAH274" s="81"/>
      <c r="OAI274" s="26"/>
      <c r="OAJ274" s="91"/>
      <c r="OAK274" s="91"/>
      <c r="OAL274" s="79"/>
      <c r="OAM274" s="80"/>
      <c r="OAN274" s="91"/>
      <c r="OAO274" s="26"/>
      <c r="OAP274" s="26"/>
      <c r="OAQ274" s="81"/>
      <c r="OAR274" s="81"/>
      <c r="OAS274" s="26"/>
      <c r="OAT274" s="91"/>
      <c r="OAU274" s="91"/>
      <c r="OAV274" s="79"/>
      <c r="OAW274" s="80"/>
      <c r="OAX274" s="91"/>
      <c r="OAY274" s="26"/>
      <c r="OAZ274" s="26"/>
      <c r="OBA274" s="81"/>
      <c r="OBB274" s="81"/>
      <c r="OBC274" s="26"/>
      <c r="OBD274" s="91"/>
      <c r="OBE274" s="91"/>
      <c r="OBF274" s="79"/>
      <c r="OBG274" s="80"/>
      <c r="OBH274" s="91"/>
      <c r="OBI274" s="26"/>
      <c r="OBJ274" s="26"/>
      <c r="OBK274" s="81"/>
      <c r="OBL274" s="81"/>
      <c r="OBM274" s="26"/>
      <c r="OBN274" s="91"/>
      <c r="OBO274" s="91"/>
      <c r="OBP274" s="79"/>
      <c r="OBQ274" s="80"/>
      <c r="OBR274" s="91"/>
      <c r="OBS274" s="26"/>
      <c r="OBT274" s="26"/>
      <c r="OBU274" s="81"/>
      <c r="OBV274" s="81"/>
      <c r="OBW274" s="26"/>
      <c r="OBX274" s="91"/>
      <c r="OBY274" s="91"/>
      <c r="OBZ274" s="79"/>
      <c r="OCA274" s="80"/>
      <c r="OCB274" s="91"/>
      <c r="OCC274" s="26"/>
      <c r="OCD274" s="26"/>
      <c r="OCE274" s="81"/>
      <c r="OCF274" s="81"/>
      <c r="OCG274" s="26"/>
      <c r="OCH274" s="91"/>
      <c r="OCI274" s="91"/>
      <c r="OCJ274" s="79"/>
      <c r="OCK274" s="80"/>
      <c r="OCL274" s="91"/>
      <c r="OCM274" s="26"/>
      <c r="OCN274" s="26"/>
      <c r="OCO274" s="81"/>
      <c r="OCP274" s="81"/>
      <c r="OCQ274" s="26"/>
      <c r="OCR274" s="91"/>
      <c r="OCS274" s="91"/>
      <c r="OCT274" s="79"/>
      <c r="OCU274" s="80"/>
      <c r="OCV274" s="91"/>
      <c r="OCW274" s="26"/>
      <c r="OCX274" s="26"/>
      <c r="OCY274" s="81"/>
      <c r="OCZ274" s="81"/>
      <c r="ODA274" s="26"/>
      <c r="ODB274" s="91"/>
      <c r="ODC274" s="91"/>
      <c r="ODD274" s="79"/>
      <c r="ODE274" s="80"/>
      <c r="ODF274" s="91"/>
      <c r="ODG274" s="26"/>
      <c r="ODH274" s="26"/>
      <c r="ODI274" s="81"/>
      <c r="ODJ274" s="81"/>
      <c r="ODK274" s="26"/>
      <c r="ODL274" s="91"/>
      <c r="ODM274" s="91"/>
      <c r="ODN274" s="79"/>
      <c r="ODO274" s="80"/>
      <c r="ODP274" s="91"/>
      <c r="ODQ274" s="26"/>
      <c r="ODR274" s="26"/>
      <c r="ODS274" s="81"/>
      <c r="ODT274" s="81"/>
      <c r="ODU274" s="26"/>
      <c r="ODV274" s="91"/>
      <c r="ODW274" s="91"/>
      <c r="ODX274" s="79"/>
      <c r="ODY274" s="80"/>
      <c r="ODZ274" s="91"/>
      <c r="OEA274" s="26"/>
      <c r="OEB274" s="26"/>
      <c r="OEC274" s="81"/>
      <c r="OED274" s="81"/>
      <c r="OEE274" s="26"/>
      <c r="OEF274" s="91"/>
      <c r="OEG274" s="91"/>
      <c r="OEH274" s="79"/>
      <c r="OEI274" s="80"/>
      <c r="OEJ274" s="91"/>
      <c r="OEK274" s="26"/>
      <c r="OEL274" s="26"/>
      <c r="OEM274" s="81"/>
      <c r="OEN274" s="81"/>
      <c r="OEO274" s="26"/>
      <c r="OEP274" s="91"/>
      <c r="OEQ274" s="91"/>
      <c r="OER274" s="79"/>
      <c r="OES274" s="80"/>
      <c r="OET274" s="91"/>
      <c r="OEU274" s="26"/>
      <c r="OEV274" s="26"/>
      <c r="OEW274" s="81"/>
      <c r="OEX274" s="81"/>
      <c r="OEY274" s="26"/>
      <c r="OEZ274" s="91"/>
      <c r="OFA274" s="91"/>
      <c r="OFB274" s="79"/>
      <c r="OFC274" s="80"/>
      <c r="OFD274" s="91"/>
      <c r="OFE274" s="26"/>
      <c r="OFF274" s="26"/>
      <c r="OFG274" s="81"/>
      <c r="OFH274" s="81"/>
      <c r="OFI274" s="26"/>
      <c r="OFJ274" s="91"/>
      <c r="OFK274" s="91"/>
      <c r="OFL274" s="79"/>
      <c r="OFM274" s="80"/>
      <c r="OFN274" s="91"/>
      <c r="OFO274" s="26"/>
      <c r="OFP274" s="26"/>
      <c r="OFQ274" s="81"/>
      <c r="OFR274" s="81"/>
      <c r="OFS274" s="26"/>
      <c r="OFT274" s="91"/>
      <c r="OFU274" s="91"/>
      <c r="OFV274" s="79"/>
      <c r="OFW274" s="80"/>
      <c r="OFX274" s="91"/>
      <c r="OFY274" s="26"/>
      <c r="OFZ274" s="26"/>
      <c r="OGA274" s="81"/>
      <c r="OGB274" s="81"/>
      <c r="OGC274" s="26"/>
      <c r="OGD274" s="91"/>
      <c r="OGE274" s="91"/>
      <c r="OGF274" s="79"/>
      <c r="OGG274" s="80"/>
      <c r="OGH274" s="91"/>
      <c r="OGI274" s="26"/>
      <c r="OGJ274" s="26"/>
      <c r="OGK274" s="81"/>
      <c r="OGL274" s="81"/>
      <c r="OGM274" s="26"/>
      <c r="OGN274" s="91"/>
      <c r="OGO274" s="91"/>
      <c r="OGP274" s="79"/>
      <c r="OGQ274" s="80"/>
      <c r="OGR274" s="91"/>
      <c r="OGS274" s="26"/>
      <c r="OGT274" s="26"/>
      <c r="OGU274" s="81"/>
      <c r="OGV274" s="81"/>
      <c r="OGW274" s="26"/>
      <c r="OGX274" s="91"/>
      <c r="OGY274" s="91"/>
      <c r="OGZ274" s="79"/>
      <c r="OHA274" s="80"/>
      <c r="OHB274" s="91"/>
      <c r="OHC274" s="26"/>
      <c r="OHD274" s="26"/>
      <c r="OHE274" s="81"/>
      <c r="OHF274" s="81"/>
      <c r="OHG274" s="26"/>
      <c r="OHH274" s="91"/>
      <c r="OHI274" s="91"/>
      <c r="OHJ274" s="79"/>
      <c r="OHK274" s="80"/>
      <c r="OHL274" s="91"/>
      <c r="OHM274" s="26"/>
      <c r="OHN274" s="26"/>
      <c r="OHO274" s="81"/>
      <c r="OHP274" s="81"/>
      <c r="OHQ274" s="26"/>
      <c r="OHR274" s="91"/>
      <c r="OHS274" s="91"/>
      <c r="OHT274" s="79"/>
      <c r="OHU274" s="80"/>
      <c r="OHV274" s="91"/>
      <c r="OHW274" s="26"/>
      <c r="OHX274" s="26"/>
      <c r="OHY274" s="81"/>
      <c r="OHZ274" s="81"/>
      <c r="OIA274" s="26"/>
      <c r="OIB274" s="91"/>
      <c r="OIC274" s="91"/>
      <c r="OID274" s="79"/>
      <c r="OIE274" s="80"/>
      <c r="OIF274" s="91"/>
      <c r="OIG274" s="26"/>
      <c r="OIH274" s="26"/>
      <c r="OII274" s="81"/>
      <c r="OIJ274" s="81"/>
      <c r="OIK274" s="26"/>
      <c r="OIL274" s="91"/>
      <c r="OIM274" s="91"/>
      <c r="OIN274" s="79"/>
      <c r="OIO274" s="80"/>
      <c r="OIP274" s="91"/>
      <c r="OIQ274" s="26"/>
      <c r="OIR274" s="26"/>
      <c r="OIS274" s="81"/>
      <c r="OIT274" s="81"/>
      <c r="OIU274" s="26"/>
      <c r="OIV274" s="91"/>
      <c r="OIW274" s="91"/>
      <c r="OIX274" s="79"/>
      <c r="OIY274" s="80"/>
      <c r="OIZ274" s="91"/>
      <c r="OJA274" s="26"/>
      <c r="OJB274" s="26"/>
      <c r="OJC274" s="81"/>
      <c r="OJD274" s="81"/>
      <c r="OJE274" s="26"/>
      <c r="OJF274" s="91"/>
      <c r="OJG274" s="91"/>
      <c r="OJH274" s="79"/>
      <c r="OJI274" s="80"/>
      <c r="OJJ274" s="91"/>
      <c r="OJK274" s="26"/>
      <c r="OJL274" s="26"/>
      <c r="OJM274" s="81"/>
      <c r="OJN274" s="81"/>
      <c r="OJO274" s="26"/>
      <c r="OJP274" s="91"/>
      <c r="OJQ274" s="91"/>
      <c r="OJR274" s="79"/>
      <c r="OJS274" s="80"/>
      <c r="OJT274" s="91"/>
      <c r="OJU274" s="26"/>
      <c r="OJV274" s="26"/>
      <c r="OJW274" s="81"/>
      <c r="OJX274" s="81"/>
      <c r="OJY274" s="26"/>
      <c r="OJZ274" s="91"/>
      <c r="OKA274" s="91"/>
      <c r="OKB274" s="79"/>
      <c r="OKC274" s="80"/>
      <c r="OKD274" s="91"/>
      <c r="OKE274" s="26"/>
      <c r="OKF274" s="26"/>
      <c r="OKG274" s="81"/>
      <c r="OKH274" s="81"/>
      <c r="OKI274" s="26"/>
      <c r="OKJ274" s="91"/>
      <c r="OKK274" s="91"/>
      <c r="OKL274" s="79"/>
      <c r="OKM274" s="80"/>
      <c r="OKN274" s="91"/>
      <c r="OKO274" s="26"/>
      <c r="OKP274" s="26"/>
      <c r="OKQ274" s="81"/>
      <c r="OKR274" s="81"/>
      <c r="OKS274" s="26"/>
      <c r="OKT274" s="91"/>
      <c r="OKU274" s="91"/>
      <c r="OKV274" s="79"/>
      <c r="OKW274" s="80"/>
      <c r="OKX274" s="91"/>
      <c r="OKY274" s="26"/>
      <c r="OKZ274" s="26"/>
      <c r="OLA274" s="81"/>
      <c r="OLB274" s="81"/>
      <c r="OLC274" s="26"/>
      <c r="OLD274" s="91"/>
      <c r="OLE274" s="91"/>
      <c r="OLF274" s="79"/>
      <c r="OLG274" s="80"/>
      <c r="OLH274" s="91"/>
      <c r="OLI274" s="26"/>
      <c r="OLJ274" s="26"/>
      <c r="OLK274" s="81"/>
      <c r="OLL274" s="81"/>
      <c r="OLM274" s="26"/>
      <c r="OLN274" s="91"/>
      <c r="OLO274" s="91"/>
      <c r="OLP274" s="79"/>
      <c r="OLQ274" s="80"/>
      <c r="OLR274" s="91"/>
      <c r="OLS274" s="26"/>
      <c r="OLT274" s="26"/>
      <c r="OLU274" s="81"/>
      <c r="OLV274" s="81"/>
      <c r="OLW274" s="26"/>
      <c r="OLX274" s="91"/>
      <c r="OLY274" s="91"/>
      <c r="OLZ274" s="79"/>
      <c r="OMA274" s="80"/>
      <c r="OMB274" s="91"/>
      <c r="OMC274" s="26"/>
      <c r="OMD274" s="26"/>
      <c r="OME274" s="81"/>
      <c r="OMF274" s="81"/>
      <c r="OMG274" s="26"/>
      <c r="OMH274" s="91"/>
      <c r="OMI274" s="91"/>
      <c r="OMJ274" s="79"/>
      <c r="OMK274" s="80"/>
      <c r="OML274" s="91"/>
      <c r="OMM274" s="26"/>
      <c r="OMN274" s="26"/>
      <c r="OMO274" s="81"/>
      <c r="OMP274" s="81"/>
      <c r="OMQ274" s="26"/>
      <c r="OMR274" s="91"/>
      <c r="OMS274" s="91"/>
      <c r="OMT274" s="79"/>
      <c r="OMU274" s="80"/>
      <c r="OMV274" s="91"/>
      <c r="OMW274" s="26"/>
      <c r="OMX274" s="26"/>
      <c r="OMY274" s="81"/>
      <c r="OMZ274" s="81"/>
      <c r="ONA274" s="26"/>
      <c r="ONB274" s="91"/>
      <c r="ONC274" s="91"/>
      <c r="OND274" s="79"/>
      <c r="ONE274" s="80"/>
      <c r="ONF274" s="91"/>
      <c r="ONG274" s="26"/>
      <c r="ONH274" s="26"/>
      <c r="ONI274" s="81"/>
      <c r="ONJ274" s="81"/>
      <c r="ONK274" s="26"/>
      <c r="ONL274" s="91"/>
      <c r="ONM274" s="91"/>
      <c r="ONN274" s="79"/>
      <c r="ONO274" s="80"/>
      <c r="ONP274" s="91"/>
      <c r="ONQ274" s="26"/>
      <c r="ONR274" s="26"/>
      <c r="ONS274" s="81"/>
      <c r="ONT274" s="81"/>
      <c r="ONU274" s="26"/>
      <c r="ONV274" s="91"/>
      <c r="ONW274" s="91"/>
      <c r="ONX274" s="79"/>
      <c r="ONY274" s="80"/>
      <c r="ONZ274" s="91"/>
      <c r="OOA274" s="26"/>
      <c r="OOB274" s="26"/>
      <c r="OOC274" s="81"/>
      <c r="OOD274" s="81"/>
      <c r="OOE274" s="26"/>
      <c r="OOF274" s="91"/>
      <c r="OOG274" s="91"/>
      <c r="OOH274" s="79"/>
      <c r="OOI274" s="80"/>
      <c r="OOJ274" s="91"/>
      <c r="OOK274" s="26"/>
      <c r="OOL274" s="26"/>
      <c r="OOM274" s="81"/>
      <c r="OON274" s="81"/>
      <c r="OOO274" s="26"/>
      <c r="OOP274" s="91"/>
      <c r="OOQ274" s="91"/>
      <c r="OOR274" s="79"/>
      <c r="OOS274" s="80"/>
      <c r="OOT274" s="91"/>
      <c r="OOU274" s="26"/>
      <c r="OOV274" s="26"/>
      <c r="OOW274" s="81"/>
      <c r="OOX274" s="81"/>
      <c r="OOY274" s="26"/>
      <c r="OOZ274" s="91"/>
      <c r="OPA274" s="91"/>
      <c r="OPB274" s="79"/>
      <c r="OPC274" s="80"/>
      <c r="OPD274" s="91"/>
      <c r="OPE274" s="26"/>
      <c r="OPF274" s="26"/>
      <c r="OPG274" s="81"/>
      <c r="OPH274" s="81"/>
      <c r="OPI274" s="26"/>
      <c r="OPJ274" s="91"/>
      <c r="OPK274" s="91"/>
      <c r="OPL274" s="79"/>
      <c r="OPM274" s="80"/>
      <c r="OPN274" s="91"/>
      <c r="OPO274" s="26"/>
      <c r="OPP274" s="26"/>
      <c r="OPQ274" s="81"/>
      <c r="OPR274" s="81"/>
      <c r="OPS274" s="26"/>
      <c r="OPT274" s="91"/>
      <c r="OPU274" s="91"/>
      <c r="OPV274" s="79"/>
      <c r="OPW274" s="80"/>
      <c r="OPX274" s="91"/>
      <c r="OPY274" s="26"/>
      <c r="OPZ274" s="26"/>
      <c r="OQA274" s="81"/>
      <c r="OQB274" s="81"/>
      <c r="OQC274" s="26"/>
      <c r="OQD274" s="91"/>
      <c r="OQE274" s="91"/>
      <c r="OQF274" s="79"/>
      <c r="OQG274" s="80"/>
      <c r="OQH274" s="91"/>
      <c r="OQI274" s="26"/>
      <c r="OQJ274" s="26"/>
      <c r="OQK274" s="81"/>
      <c r="OQL274" s="81"/>
      <c r="OQM274" s="26"/>
      <c r="OQN274" s="91"/>
      <c r="OQO274" s="91"/>
      <c r="OQP274" s="79"/>
      <c r="OQQ274" s="80"/>
      <c r="OQR274" s="91"/>
      <c r="OQS274" s="26"/>
      <c r="OQT274" s="26"/>
      <c r="OQU274" s="81"/>
      <c r="OQV274" s="81"/>
      <c r="OQW274" s="26"/>
      <c r="OQX274" s="91"/>
      <c r="OQY274" s="91"/>
      <c r="OQZ274" s="79"/>
      <c r="ORA274" s="80"/>
      <c r="ORB274" s="91"/>
      <c r="ORC274" s="26"/>
      <c r="ORD274" s="26"/>
      <c r="ORE274" s="81"/>
      <c r="ORF274" s="81"/>
      <c r="ORG274" s="26"/>
      <c r="ORH274" s="91"/>
      <c r="ORI274" s="91"/>
      <c r="ORJ274" s="79"/>
      <c r="ORK274" s="80"/>
      <c r="ORL274" s="91"/>
      <c r="ORM274" s="26"/>
      <c r="ORN274" s="26"/>
      <c r="ORO274" s="81"/>
      <c r="ORP274" s="81"/>
      <c r="ORQ274" s="26"/>
      <c r="ORR274" s="91"/>
      <c r="ORS274" s="91"/>
      <c r="ORT274" s="79"/>
      <c r="ORU274" s="80"/>
      <c r="ORV274" s="91"/>
      <c r="ORW274" s="26"/>
      <c r="ORX274" s="26"/>
      <c r="ORY274" s="81"/>
      <c r="ORZ274" s="81"/>
      <c r="OSA274" s="26"/>
      <c r="OSB274" s="91"/>
      <c r="OSC274" s="91"/>
      <c r="OSD274" s="79"/>
      <c r="OSE274" s="80"/>
      <c r="OSF274" s="91"/>
      <c r="OSG274" s="26"/>
      <c r="OSH274" s="26"/>
      <c r="OSI274" s="81"/>
      <c r="OSJ274" s="81"/>
      <c r="OSK274" s="26"/>
      <c r="OSL274" s="91"/>
      <c r="OSM274" s="91"/>
      <c r="OSN274" s="79"/>
      <c r="OSO274" s="80"/>
      <c r="OSP274" s="91"/>
      <c r="OSQ274" s="26"/>
      <c r="OSR274" s="26"/>
      <c r="OSS274" s="81"/>
      <c r="OST274" s="81"/>
      <c r="OSU274" s="26"/>
      <c r="OSV274" s="91"/>
      <c r="OSW274" s="91"/>
      <c r="OSX274" s="79"/>
      <c r="OSY274" s="80"/>
      <c r="OSZ274" s="91"/>
      <c r="OTA274" s="26"/>
      <c r="OTB274" s="26"/>
      <c r="OTC274" s="81"/>
      <c r="OTD274" s="81"/>
      <c r="OTE274" s="26"/>
      <c r="OTF274" s="91"/>
      <c r="OTG274" s="91"/>
      <c r="OTH274" s="79"/>
      <c r="OTI274" s="80"/>
      <c r="OTJ274" s="91"/>
      <c r="OTK274" s="26"/>
      <c r="OTL274" s="26"/>
      <c r="OTM274" s="81"/>
      <c r="OTN274" s="81"/>
      <c r="OTO274" s="26"/>
      <c r="OTP274" s="91"/>
      <c r="OTQ274" s="91"/>
      <c r="OTR274" s="79"/>
      <c r="OTS274" s="80"/>
      <c r="OTT274" s="91"/>
      <c r="OTU274" s="26"/>
      <c r="OTV274" s="26"/>
      <c r="OTW274" s="81"/>
      <c r="OTX274" s="81"/>
      <c r="OTY274" s="26"/>
      <c r="OTZ274" s="91"/>
      <c r="OUA274" s="91"/>
      <c r="OUB274" s="79"/>
      <c r="OUC274" s="80"/>
      <c r="OUD274" s="91"/>
      <c r="OUE274" s="26"/>
      <c r="OUF274" s="26"/>
      <c r="OUG274" s="81"/>
      <c r="OUH274" s="81"/>
      <c r="OUI274" s="26"/>
      <c r="OUJ274" s="91"/>
      <c r="OUK274" s="91"/>
      <c r="OUL274" s="79"/>
      <c r="OUM274" s="80"/>
      <c r="OUN274" s="91"/>
      <c r="OUO274" s="26"/>
      <c r="OUP274" s="26"/>
      <c r="OUQ274" s="81"/>
      <c r="OUR274" s="81"/>
      <c r="OUS274" s="26"/>
      <c r="OUT274" s="91"/>
      <c r="OUU274" s="91"/>
      <c r="OUV274" s="79"/>
      <c r="OUW274" s="80"/>
      <c r="OUX274" s="91"/>
      <c r="OUY274" s="26"/>
      <c r="OUZ274" s="26"/>
      <c r="OVA274" s="81"/>
      <c r="OVB274" s="81"/>
      <c r="OVC274" s="26"/>
      <c r="OVD274" s="91"/>
      <c r="OVE274" s="91"/>
      <c r="OVF274" s="79"/>
      <c r="OVG274" s="80"/>
      <c r="OVH274" s="91"/>
      <c r="OVI274" s="26"/>
      <c r="OVJ274" s="26"/>
      <c r="OVK274" s="81"/>
      <c r="OVL274" s="81"/>
      <c r="OVM274" s="26"/>
      <c r="OVN274" s="91"/>
      <c r="OVO274" s="91"/>
      <c r="OVP274" s="79"/>
      <c r="OVQ274" s="80"/>
      <c r="OVR274" s="91"/>
      <c r="OVS274" s="26"/>
      <c r="OVT274" s="26"/>
      <c r="OVU274" s="81"/>
      <c r="OVV274" s="81"/>
      <c r="OVW274" s="26"/>
      <c r="OVX274" s="91"/>
      <c r="OVY274" s="91"/>
      <c r="OVZ274" s="79"/>
      <c r="OWA274" s="80"/>
      <c r="OWB274" s="91"/>
      <c r="OWC274" s="26"/>
      <c r="OWD274" s="26"/>
      <c r="OWE274" s="81"/>
      <c r="OWF274" s="81"/>
      <c r="OWG274" s="26"/>
      <c r="OWH274" s="91"/>
      <c r="OWI274" s="91"/>
      <c r="OWJ274" s="79"/>
      <c r="OWK274" s="80"/>
      <c r="OWL274" s="91"/>
      <c r="OWM274" s="26"/>
      <c r="OWN274" s="26"/>
      <c r="OWO274" s="81"/>
      <c r="OWP274" s="81"/>
      <c r="OWQ274" s="26"/>
      <c r="OWR274" s="91"/>
      <c r="OWS274" s="91"/>
      <c r="OWT274" s="79"/>
      <c r="OWU274" s="80"/>
      <c r="OWV274" s="91"/>
      <c r="OWW274" s="26"/>
      <c r="OWX274" s="26"/>
      <c r="OWY274" s="81"/>
      <c r="OWZ274" s="81"/>
      <c r="OXA274" s="26"/>
      <c r="OXB274" s="91"/>
      <c r="OXC274" s="91"/>
      <c r="OXD274" s="79"/>
      <c r="OXE274" s="80"/>
      <c r="OXF274" s="91"/>
      <c r="OXG274" s="26"/>
      <c r="OXH274" s="26"/>
      <c r="OXI274" s="81"/>
      <c r="OXJ274" s="81"/>
      <c r="OXK274" s="26"/>
      <c r="OXL274" s="91"/>
      <c r="OXM274" s="91"/>
      <c r="OXN274" s="79"/>
      <c r="OXO274" s="80"/>
      <c r="OXP274" s="91"/>
      <c r="OXQ274" s="26"/>
      <c r="OXR274" s="26"/>
      <c r="OXS274" s="81"/>
      <c r="OXT274" s="81"/>
      <c r="OXU274" s="26"/>
      <c r="OXV274" s="91"/>
      <c r="OXW274" s="91"/>
      <c r="OXX274" s="79"/>
      <c r="OXY274" s="80"/>
      <c r="OXZ274" s="91"/>
      <c r="OYA274" s="26"/>
      <c r="OYB274" s="26"/>
      <c r="OYC274" s="81"/>
      <c r="OYD274" s="81"/>
      <c r="OYE274" s="26"/>
      <c r="OYF274" s="91"/>
      <c r="OYG274" s="91"/>
      <c r="OYH274" s="79"/>
      <c r="OYI274" s="80"/>
      <c r="OYJ274" s="91"/>
      <c r="OYK274" s="26"/>
      <c r="OYL274" s="26"/>
      <c r="OYM274" s="81"/>
      <c r="OYN274" s="81"/>
      <c r="OYO274" s="26"/>
      <c r="OYP274" s="91"/>
      <c r="OYQ274" s="91"/>
      <c r="OYR274" s="79"/>
      <c r="OYS274" s="80"/>
      <c r="OYT274" s="91"/>
      <c r="OYU274" s="26"/>
      <c r="OYV274" s="26"/>
      <c r="OYW274" s="81"/>
      <c r="OYX274" s="81"/>
      <c r="OYY274" s="26"/>
      <c r="OYZ274" s="91"/>
      <c r="OZA274" s="91"/>
      <c r="OZB274" s="79"/>
      <c r="OZC274" s="80"/>
      <c r="OZD274" s="91"/>
      <c r="OZE274" s="26"/>
      <c r="OZF274" s="26"/>
      <c r="OZG274" s="81"/>
      <c r="OZH274" s="81"/>
      <c r="OZI274" s="26"/>
      <c r="OZJ274" s="91"/>
      <c r="OZK274" s="91"/>
      <c r="OZL274" s="79"/>
      <c r="OZM274" s="80"/>
      <c r="OZN274" s="91"/>
      <c r="OZO274" s="26"/>
      <c r="OZP274" s="26"/>
      <c r="OZQ274" s="81"/>
      <c r="OZR274" s="81"/>
      <c r="OZS274" s="26"/>
      <c r="OZT274" s="91"/>
      <c r="OZU274" s="91"/>
      <c r="OZV274" s="79"/>
      <c r="OZW274" s="80"/>
      <c r="OZX274" s="91"/>
      <c r="OZY274" s="26"/>
      <c r="OZZ274" s="26"/>
      <c r="PAA274" s="81"/>
      <c r="PAB274" s="81"/>
      <c r="PAC274" s="26"/>
      <c r="PAD274" s="91"/>
      <c r="PAE274" s="91"/>
      <c r="PAF274" s="79"/>
      <c r="PAG274" s="80"/>
      <c r="PAH274" s="91"/>
      <c r="PAI274" s="26"/>
      <c r="PAJ274" s="26"/>
      <c r="PAK274" s="81"/>
      <c r="PAL274" s="81"/>
      <c r="PAM274" s="26"/>
      <c r="PAN274" s="91"/>
      <c r="PAO274" s="91"/>
      <c r="PAP274" s="79"/>
      <c r="PAQ274" s="80"/>
      <c r="PAR274" s="91"/>
      <c r="PAS274" s="26"/>
      <c r="PAT274" s="26"/>
      <c r="PAU274" s="81"/>
      <c r="PAV274" s="81"/>
      <c r="PAW274" s="26"/>
      <c r="PAX274" s="91"/>
      <c r="PAY274" s="91"/>
      <c r="PAZ274" s="79"/>
      <c r="PBA274" s="80"/>
      <c r="PBB274" s="91"/>
      <c r="PBC274" s="26"/>
      <c r="PBD274" s="26"/>
      <c r="PBE274" s="81"/>
      <c r="PBF274" s="81"/>
      <c r="PBG274" s="26"/>
      <c r="PBH274" s="91"/>
      <c r="PBI274" s="91"/>
      <c r="PBJ274" s="79"/>
      <c r="PBK274" s="80"/>
      <c r="PBL274" s="91"/>
      <c r="PBM274" s="26"/>
      <c r="PBN274" s="26"/>
      <c r="PBO274" s="81"/>
      <c r="PBP274" s="81"/>
      <c r="PBQ274" s="26"/>
      <c r="PBR274" s="91"/>
      <c r="PBS274" s="91"/>
      <c r="PBT274" s="79"/>
      <c r="PBU274" s="80"/>
      <c r="PBV274" s="91"/>
      <c r="PBW274" s="26"/>
      <c r="PBX274" s="26"/>
      <c r="PBY274" s="81"/>
      <c r="PBZ274" s="81"/>
      <c r="PCA274" s="26"/>
      <c r="PCB274" s="91"/>
      <c r="PCC274" s="91"/>
      <c r="PCD274" s="79"/>
      <c r="PCE274" s="80"/>
      <c r="PCF274" s="91"/>
      <c r="PCG274" s="26"/>
      <c r="PCH274" s="26"/>
      <c r="PCI274" s="81"/>
      <c r="PCJ274" s="81"/>
      <c r="PCK274" s="26"/>
      <c r="PCL274" s="91"/>
      <c r="PCM274" s="91"/>
      <c r="PCN274" s="79"/>
      <c r="PCO274" s="80"/>
      <c r="PCP274" s="91"/>
      <c r="PCQ274" s="26"/>
      <c r="PCR274" s="26"/>
      <c r="PCS274" s="81"/>
      <c r="PCT274" s="81"/>
      <c r="PCU274" s="26"/>
      <c r="PCV274" s="91"/>
      <c r="PCW274" s="91"/>
      <c r="PCX274" s="79"/>
      <c r="PCY274" s="80"/>
      <c r="PCZ274" s="91"/>
      <c r="PDA274" s="26"/>
      <c r="PDB274" s="26"/>
      <c r="PDC274" s="81"/>
      <c r="PDD274" s="81"/>
      <c r="PDE274" s="26"/>
      <c r="PDF274" s="91"/>
      <c r="PDG274" s="91"/>
      <c r="PDH274" s="79"/>
      <c r="PDI274" s="80"/>
      <c r="PDJ274" s="91"/>
      <c r="PDK274" s="26"/>
      <c r="PDL274" s="26"/>
      <c r="PDM274" s="81"/>
      <c r="PDN274" s="81"/>
      <c r="PDO274" s="26"/>
      <c r="PDP274" s="91"/>
      <c r="PDQ274" s="91"/>
      <c r="PDR274" s="79"/>
      <c r="PDS274" s="80"/>
      <c r="PDT274" s="91"/>
      <c r="PDU274" s="26"/>
      <c r="PDV274" s="26"/>
      <c r="PDW274" s="81"/>
      <c r="PDX274" s="81"/>
      <c r="PDY274" s="26"/>
      <c r="PDZ274" s="91"/>
      <c r="PEA274" s="91"/>
      <c r="PEB274" s="79"/>
      <c r="PEC274" s="80"/>
      <c r="PED274" s="91"/>
      <c r="PEE274" s="26"/>
      <c r="PEF274" s="26"/>
      <c r="PEG274" s="81"/>
      <c r="PEH274" s="81"/>
      <c r="PEI274" s="26"/>
      <c r="PEJ274" s="91"/>
      <c r="PEK274" s="91"/>
      <c r="PEL274" s="79"/>
      <c r="PEM274" s="80"/>
      <c r="PEN274" s="91"/>
      <c r="PEO274" s="26"/>
      <c r="PEP274" s="26"/>
      <c r="PEQ274" s="81"/>
      <c r="PER274" s="81"/>
      <c r="PES274" s="26"/>
      <c r="PET274" s="91"/>
      <c r="PEU274" s="91"/>
      <c r="PEV274" s="79"/>
      <c r="PEW274" s="80"/>
      <c r="PEX274" s="91"/>
      <c r="PEY274" s="26"/>
      <c r="PEZ274" s="26"/>
      <c r="PFA274" s="81"/>
      <c r="PFB274" s="81"/>
      <c r="PFC274" s="26"/>
      <c r="PFD274" s="91"/>
      <c r="PFE274" s="91"/>
      <c r="PFF274" s="79"/>
      <c r="PFG274" s="80"/>
      <c r="PFH274" s="91"/>
      <c r="PFI274" s="26"/>
      <c r="PFJ274" s="26"/>
      <c r="PFK274" s="81"/>
      <c r="PFL274" s="81"/>
      <c r="PFM274" s="26"/>
      <c r="PFN274" s="91"/>
      <c r="PFO274" s="91"/>
      <c r="PFP274" s="79"/>
      <c r="PFQ274" s="80"/>
      <c r="PFR274" s="91"/>
      <c r="PFS274" s="26"/>
      <c r="PFT274" s="26"/>
      <c r="PFU274" s="81"/>
      <c r="PFV274" s="81"/>
      <c r="PFW274" s="26"/>
      <c r="PFX274" s="91"/>
      <c r="PFY274" s="91"/>
      <c r="PFZ274" s="79"/>
      <c r="PGA274" s="80"/>
      <c r="PGB274" s="91"/>
      <c r="PGC274" s="26"/>
      <c r="PGD274" s="26"/>
      <c r="PGE274" s="81"/>
      <c r="PGF274" s="81"/>
      <c r="PGG274" s="26"/>
      <c r="PGH274" s="91"/>
      <c r="PGI274" s="91"/>
      <c r="PGJ274" s="79"/>
      <c r="PGK274" s="80"/>
      <c r="PGL274" s="91"/>
      <c r="PGM274" s="26"/>
      <c r="PGN274" s="26"/>
      <c r="PGO274" s="81"/>
      <c r="PGP274" s="81"/>
      <c r="PGQ274" s="26"/>
      <c r="PGR274" s="91"/>
      <c r="PGS274" s="91"/>
      <c r="PGT274" s="79"/>
      <c r="PGU274" s="80"/>
      <c r="PGV274" s="91"/>
      <c r="PGW274" s="26"/>
      <c r="PGX274" s="26"/>
      <c r="PGY274" s="81"/>
      <c r="PGZ274" s="81"/>
      <c r="PHA274" s="26"/>
      <c r="PHB274" s="91"/>
      <c r="PHC274" s="91"/>
      <c r="PHD274" s="79"/>
      <c r="PHE274" s="80"/>
      <c r="PHF274" s="91"/>
      <c r="PHG274" s="26"/>
      <c r="PHH274" s="26"/>
      <c r="PHI274" s="81"/>
      <c r="PHJ274" s="81"/>
      <c r="PHK274" s="26"/>
      <c r="PHL274" s="91"/>
      <c r="PHM274" s="91"/>
      <c r="PHN274" s="79"/>
      <c r="PHO274" s="80"/>
      <c r="PHP274" s="91"/>
      <c r="PHQ274" s="26"/>
      <c r="PHR274" s="26"/>
      <c r="PHS274" s="81"/>
      <c r="PHT274" s="81"/>
      <c r="PHU274" s="26"/>
      <c r="PHV274" s="91"/>
      <c r="PHW274" s="91"/>
      <c r="PHX274" s="79"/>
      <c r="PHY274" s="80"/>
      <c r="PHZ274" s="91"/>
      <c r="PIA274" s="26"/>
      <c r="PIB274" s="26"/>
      <c r="PIC274" s="81"/>
      <c r="PID274" s="81"/>
      <c r="PIE274" s="26"/>
      <c r="PIF274" s="91"/>
      <c r="PIG274" s="91"/>
      <c r="PIH274" s="79"/>
      <c r="PII274" s="80"/>
      <c r="PIJ274" s="91"/>
      <c r="PIK274" s="26"/>
      <c r="PIL274" s="26"/>
      <c r="PIM274" s="81"/>
      <c r="PIN274" s="81"/>
      <c r="PIO274" s="26"/>
      <c r="PIP274" s="91"/>
      <c r="PIQ274" s="91"/>
      <c r="PIR274" s="79"/>
      <c r="PIS274" s="80"/>
      <c r="PIT274" s="91"/>
      <c r="PIU274" s="26"/>
      <c r="PIV274" s="26"/>
      <c r="PIW274" s="81"/>
      <c r="PIX274" s="81"/>
      <c r="PIY274" s="26"/>
      <c r="PIZ274" s="91"/>
      <c r="PJA274" s="91"/>
      <c r="PJB274" s="79"/>
      <c r="PJC274" s="80"/>
      <c r="PJD274" s="91"/>
      <c r="PJE274" s="26"/>
      <c r="PJF274" s="26"/>
      <c r="PJG274" s="81"/>
      <c r="PJH274" s="81"/>
      <c r="PJI274" s="26"/>
      <c r="PJJ274" s="91"/>
      <c r="PJK274" s="91"/>
      <c r="PJL274" s="79"/>
      <c r="PJM274" s="80"/>
      <c r="PJN274" s="91"/>
      <c r="PJO274" s="26"/>
      <c r="PJP274" s="26"/>
      <c r="PJQ274" s="81"/>
      <c r="PJR274" s="81"/>
      <c r="PJS274" s="26"/>
      <c r="PJT274" s="91"/>
      <c r="PJU274" s="91"/>
      <c r="PJV274" s="79"/>
      <c r="PJW274" s="80"/>
      <c r="PJX274" s="91"/>
      <c r="PJY274" s="26"/>
      <c r="PJZ274" s="26"/>
      <c r="PKA274" s="81"/>
      <c r="PKB274" s="81"/>
      <c r="PKC274" s="26"/>
      <c r="PKD274" s="91"/>
      <c r="PKE274" s="91"/>
      <c r="PKF274" s="79"/>
      <c r="PKG274" s="80"/>
      <c r="PKH274" s="91"/>
      <c r="PKI274" s="26"/>
      <c r="PKJ274" s="26"/>
      <c r="PKK274" s="81"/>
      <c r="PKL274" s="81"/>
      <c r="PKM274" s="26"/>
      <c r="PKN274" s="91"/>
      <c r="PKO274" s="91"/>
      <c r="PKP274" s="79"/>
      <c r="PKQ274" s="80"/>
      <c r="PKR274" s="91"/>
      <c r="PKS274" s="26"/>
      <c r="PKT274" s="26"/>
      <c r="PKU274" s="81"/>
      <c r="PKV274" s="81"/>
      <c r="PKW274" s="26"/>
      <c r="PKX274" s="91"/>
      <c r="PKY274" s="91"/>
      <c r="PKZ274" s="79"/>
      <c r="PLA274" s="80"/>
      <c r="PLB274" s="91"/>
      <c r="PLC274" s="26"/>
      <c r="PLD274" s="26"/>
      <c r="PLE274" s="81"/>
      <c r="PLF274" s="81"/>
      <c r="PLG274" s="26"/>
      <c r="PLH274" s="91"/>
      <c r="PLI274" s="91"/>
      <c r="PLJ274" s="79"/>
      <c r="PLK274" s="80"/>
      <c r="PLL274" s="91"/>
      <c r="PLM274" s="26"/>
      <c r="PLN274" s="26"/>
      <c r="PLO274" s="81"/>
      <c r="PLP274" s="81"/>
      <c r="PLQ274" s="26"/>
      <c r="PLR274" s="91"/>
      <c r="PLS274" s="91"/>
      <c r="PLT274" s="79"/>
      <c r="PLU274" s="80"/>
      <c r="PLV274" s="91"/>
      <c r="PLW274" s="26"/>
      <c r="PLX274" s="26"/>
      <c r="PLY274" s="81"/>
      <c r="PLZ274" s="81"/>
      <c r="PMA274" s="26"/>
      <c r="PMB274" s="91"/>
      <c r="PMC274" s="91"/>
      <c r="PMD274" s="79"/>
      <c r="PME274" s="80"/>
      <c r="PMF274" s="91"/>
      <c r="PMG274" s="26"/>
      <c r="PMH274" s="26"/>
      <c r="PMI274" s="81"/>
      <c r="PMJ274" s="81"/>
      <c r="PMK274" s="26"/>
      <c r="PML274" s="91"/>
      <c r="PMM274" s="91"/>
      <c r="PMN274" s="79"/>
      <c r="PMO274" s="80"/>
      <c r="PMP274" s="91"/>
      <c r="PMQ274" s="26"/>
      <c r="PMR274" s="26"/>
      <c r="PMS274" s="81"/>
      <c r="PMT274" s="81"/>
      <c r="PMU274" s="26"/>
      <c r="PMV274" s="91"/>
      <c r="PMW274" s="91"/>
      <c r="PMX274" s="79"/>
      <c r="PMY274" s="80"/>
      <c r="PMZ274" s="91"/>
      <c r="PNA274" s="26"/>
      <c r="PNB274" s="26"/>
      <c r="PNC274" s="81"/>
      <c r="PND274" s="81"/>
      <c r="PNE274" s="26"/>
      <c r="PNF274" s="91"/>
      <c r="PNG274" s="91"/>
      <c r="PNH274" s="79"/>
      <c r="PNI274" s="80"/>
      <c r="PNJ274" s="91"/>
      <c r="PNK274" s="26"/>
      <c r="PNL274" s="26"/>
      <c r="PNM274" s="81"/>
      <c r="PNN274" s="81"/>
      <c r="PNO274" s="26"/>
      <c r="PNP274" s="91"/>
      <c r="PNQ274" s="91"/>
      <c r="PNR274" s="79"/>
      <c r="PNS274" s="80"/>
      <c r="PNT274" s="91"/>
      <c r="PNU274" s="26"/>
      <c r="PNV274" s="26"/>
      <c r="PNW274" s="81"/>
      <c r="PNX274" s="81"/>
      <c r="PNY274" s="26"/>
      <c r="PNZ274" s="91"/>
      <c r="POA274" s="91"/>
      <c r="POB274" s="79"/>
      <c r="POC274" s="80"/>
      <c r="POD274" s="91"/>
      <c r="POE274" s="26"/>
      <c r="POF274" s="26"/>
      <c r="POG274" s="81"/>
      <c r="POH274" s="81"/>
      <c r="POI274" s="26"/>
      <c r="POJ274" s="91"/>
      <c r="POK274" s="91"/>
      <c r="POL274" s="79"/>
      <c r="POM274" s="80"/>
      <c r="PON274" s="91"/>
      <c r="POO274" s="26"/>
      <c r="POP274" s="26"/>
      <c r="POQ274" s="81"/>
      <c r="POR274" s="81"/>
      <c r="POS274" s="26"/>
      <c r="POT274" s="91"/>
      <c r="POU274" s="91"/>
      <c r="POV274" s="79"/>
      <c r="POW274" s="80"/>
      <c r="POX274" s="91"/>
      <c r="POY274" s="26"/>
      <c r="POZ274" s="26"/>
      <c r="PPA274" s="81"/>
      <c r="PPB274" s="81"/>
      <c r="PPC274" s="26"/>
      <c r="PPD274" s="91"/>
      <c r="PPE274" s="91"/>
      <c r="PPF274" s="79"/>
      <c r="PPG274" s="80"/>
      <c r="PPH274" s="91"/>
      <c r="PPI274" s="26"/>
      <c r="PPJ274" s="26"/>
      <c r="PPK274" s="81"/>
      <c r="PPL274" s="81"/>
      <c r="PPM274" s="26"/>
      <c r="PPN274" s="91"/>
      <c r="PPO274" s="91"/>
      <c r="PPP274" s="79"/>
      <c r="PPQ274" s="80"/>
      <c r="PPR274" s="91"/>
      <c r="PPS274" s="26"/>
      <c r="PPT274" s="26"/>
      <c r="PPU274" s="81"/>
      <c r="PPV274" s="81"/>
      <c r="PPW274" s="26"/>
      <c r="PPX274" s="91"/>
      <c r="PPY274" s="91"/>
      <c r="PPZ274" s="79"/>
      <c r="PQA274" s="80"/>
      <c r="PQB274" s="91"/>
      <c r="PQC274" s="26"/>
      <c r="PQD274" s="26"/>
      <c r="PQE274" s="81"/>
      <c r="PQF274" s="81"/>
      <c r="PQG274" s="26"/>
      <c r="PQH274" s="91"/>
      <c r="PQI274" s="91"/>
      <c r="PQJ274" s="79"/>
      <c r="PQK274" s="80"/>
      <c r="PQL274" s="91"/>
      <c r="PQM274" s="26"/>
      <c r="PQN274" s="26"/>
      <c r="PQO274" s="81"/>
      <c r="PQP274" s="81"/>
      <c r="PQQ274" s="26"/>
      <c r="PQR274" s="91"/>
      <c r="PQS274" s="91"/>
      <c r="PQT274" s="79"/>
      <c r="PQU274" s="80"/>
      <c r="PQV274" s="91"/>
      <c r="PQW274" s="26"/>
      <c r="PQX274" s="26"/>
      <c r="PQY274" s="81"/>
      <c r="PQZ274" s="81"/>
      <c r="PRA274" s="26"/>
      <c r="PRB274" s="91"/>
      <c r="PRC274" s="91"/>
      <c r="PRD274" s="79"/>
      <c r="PRE274" s="80"/>
      <c r="PRF274" s="91"/>
      <c r="PRG274" s="26"/>
      <c r="PRH274" s="26"/>
      <c r="PRI274" s="81"/>
      <c r="PRJ274" s="81"/>
      <c r="PRK274" s="26"/>
      <c r="PRL274" s="91"/>
      <c r="PRM274" s="91"/>
      <c r="PRN274" s="79"/>
      <c r="PRO274" s="80"/>
      <c r="PRP274" s="91"/>
      <c r="PRQ274" s="26"/>
      <c r="PRR274" s="26"/>
      <c r="PRS274" s="81"/>
      <c r="PRT274" s="81"/>
      <c r="PRU274" s="26"/>
      <c r="PRV274" s="91"/>
      <c r="PRW274" s="91"/>
      <c r="PRX274" s="79"/>
      <c r="PRY274" s="80"/>
      <c r="PRZ274" s="91"/>
      <c r="PSA274" s="26"/>
      <c r="PSB274" s="26"/>
      <c r="PSC274" s="81"/>
      <c r="PSD274" s="81"/>
      <c r="PSE274" s="26"/>
      <c r="PSF274" s="91"/>
      <c r="PSG274" s="91"/>
      <c r="PSH274" s="79"/>
      <c r="PSI274" s="80"/>
      <c r="PSJ274" s="91"/>
      <c r="PSK274" s="26"/>
      <c r="PSL274" s="26"/>
      <c r="PSM274" s="81"/>
      <c r="PSN274" s="81"/>
      <c r="PSO274" s="26"/>
      <c r="PSP274" s="91"/>
      <c r="PSQ274" s="91"/>
      <c r="PSR274" s="79"/>
      <c r="PSS274" s="80"/>
      <c r="PST274" s="91"/>
      <c r="PSU274" s="26"/>
      <c r="PSV274" s="26"/>
      <c r="PSW274" s="81"/>
      <c r="PSX274" s="81"/>
      <c r="PSY274" s="26"/>
      <c r="PSZ274" s="91"/>
      <c r="PTA274" s="91"/>
      <c r="PTB274" s="79"/>
      <c r="PTC274" s="80"/>
      <c r="PTD274" s="91"/>
      <c r="PTE274" s="26"/>
      <c r="PTF274" s="26"/>
      <c r="PTG274" s="81"/>
      <c r="PTH274" s="81"/>
      <c r="PTI274" s="26"/>
      <c r="PTJ274" s="91"/>
      <c r="PTK274" s="91"/>
      <c r="PTL274" s="79"/>
      <c r="PTM274" s="80"/>
      <c r="PTN274" s="91"/>
      <c r="PTO274" s="26"/>
      <c r="PTP274" s="26"/>
      <c r="PTQ274" s="81"/>
      <c r="PTR274" s="81"/>
      <c r="PTS274" s="26"/>
      <c r="PTT274" s="91"/>
      <c r="PTU274" s="91"/>
      <c r="PTV274" s="79"/>
      <c r="PTW274" s="80"/>
      <c r="PTX274" s="91"/>
      <c r="PTY274" s="26"/>
      <c r="PTZ274" s="26"/>
      <c r="PUA274" s="81"/>
      <c r="PUB274" s="81"/>
      <c r="PUC274" s="26"/>
      <c r="PUD274" s="91"/>
      <c r="PUE274" s="91"/>
      <c r="PUF274" s="79"/>
      <c r="PUG274" s="80"/>
      <c r="PUH274" s="91"/>
      <c r="PUI274" s="26"/>
      <c r="PUJ274" s="26"/>
      <c r="PUK274" s="81"/>
      <c r="PUL274" s="81"/>
      <c r="PUM274" s="26"/>
      <c r="PUN274" s="91"/>
      <c r="PUO274" s="91"/>
      <c r="PUP274" s="79"/>
      <c r="PUQ274" s="80"/>
      <c r="PUR274" s="91"/>
      <c r="PUS274" s="26"/>
      <c r="PUT274" s="26"/>
      <c r="PUU274" s="81"/>
      <c r="PUV274" s="81"/>
      <c r="PUW274" s="26"/>
      <c r="PUX274" s="91"/>
      <c r="PUY274" s="91"/>
      <c r="PUZ274" s="79"/>
      <c r="PVA274" s="80"/>
      <c r="PVB274" s="91"/>
      <c r="PVC274" s="26"/>
      <c r="PVD274" s="26"/>
      <c r="PVE274" s="81"/>
      <c r="PVF274" s="81"/>
      <c r="PVG274" s="26"/>
      <c r="PVH274" s="91"/>
      <c r="PVI274" s="91"/>
      <c r="PVJ274" s="79"/>
      <c r="PVK274" s="80"/>
      <c r="PVL274" s="91"/>
      <c r="PVM274" s="26"/>
      <c r="PVN274" s="26"/>
      <c r="PVO274" s="81"/>
      <c r="PVP274" s="81"/>
      <c r="PVQ274" s="26"/>
      <c r="PVR274" s="91"/>
      <c r="PVS274" s="91"/>
      <c r="PVT274" s="79"/>
      <c r="PVU274" s="80"/>
      <c r="PVV274" s="91"/>
      <c r="PVW274" s="26"/>
      <c r="PVX274" s="26"/>
      <c r="PVY274" s="81"/>
      <c r="PVZ274" s="81"/>
      <c r="PWA274" s="26"/>
      <c r="PWB274" s="91"/>
      <c r="PWC274" s="91"/>
      <c r="PWD274" s="79"/>
      <c r="PWE274" s="80"/>
      <c r="PWF274" s="91"/>
      <c r="PWG274" s="26"/>
      <c r="PWH274" s="26"/>
      <c r="PWI274" s="81"/>
      <c r="PWJ274" s="81"/>
      <c r="PWK274" s="26"/>
      <c r="PWL274" s="91"/>
      <c r="PWM274" s="91"/>
      <c r="PWN274" s="79"/>
      <c r="PWO274" s="80"/>
      <c r="PWP274" s="91"/>
      <c r="PWQ274" s="26"/>
      <c r="PWR274" s="26"/>
      <c r="PWS274" s="81"/>
      <c r="PWT274" s="81"/>
      <c r="PWU274" s="26"/>
      <c r="PWV274" s="91"/>
      <c r="PWW274" s="91"/>
      <c r="PWX274" s="79"/>
      <c r="PWY274" s="80"/>
      <c r="PWZ274" s="91"/>
      <c r="PXA274" s="26"/>
      <c r="PXB274" s="26"/>
      <c r="PXC274" s="81"/>
      <c r="PXD274" s="81"/>
      <c r="PXE274" s="26"/>
      <c r="PXF274" s="91"/>
      <c r="PXG274" s="91"/>
      <c r="PXH274" s="79"/>
      <c r="PXI274" s="80"/>
      <c r="PXJ274" s="91"/>
      <c r="PXK274" s="26"/>
      <c r="PXL274" s="26"/>
      <c r="PXM274" s="81"/>
      <c r="PXN274" s="81"/>
      <c r="PXO274" s="26"/>
      <c r="PXP274" s="91"/>
      <c r="PXQ274" s="91"/>
      <c r="PXR274" s="79"/>
      <c r="PXS274" s="80"/>
      <c r="PXT274" s="91"/>
      <c r="PXU274" s="26"/>
      <c r="PXV274" s="26"/>
      <c r="PXW274" s="81"/>
      <c r="PXX274" s="81"/>
      <c r="PXY274" s="26"/>
      <c r="PXZ274" s="91"/>
      <c r="PYA274" s="91"/>
      <c r="PYB274" s="79"/>
      <c r="PYC274" s="80"/>
      <c r="PYD274" s="91"/>
      <c r="PYE274" s="26"/>
      <c r="PYF274" s="26"/>
      <c r="PYG274" s="81"/>
      <c r="PYH274" s="81"/>
      <c r="PYI274" s="26"/>
      <c r="PYJ274" s="91"/>
      <c r="PYK274" s="91"/>
      <c r="PYL274" s="79"/>
      <c r="PYM274" s="80"/>
      <c r="PYN274" s="91"/>
      <c r="PYO274" s="26"/>
      <c r="PYP274" s="26"/>
      <c r="PYQ274" s="81"/>
      <c r="PYR274" s="81"/>
      <c r="PYS274" s="26"/>
      <c r="PYT274" s="91"/>
      <c r="PYU274" s="91"/>
      <c r="PYV274" s="79"/>
      <c r="PYW274" s="80"/>
      <c r="PYX274" s="91"/>
      <c r="PYY274" s="26"/>
      <c r="PYZ274" s="26"/>
      <c r="PZA274" s="81"/>
      <c r="PZB274" s="81"/>
      <c r="PZC274" s="26"/>
      <c r="PZD274" s="91"/>
      <c r="PZE274" s="91"/>
      <c r="PZF274" s="79"/>
      <c r="PZG274" s="80"/>
      <c r="PZH274" s="91"/>
      <c r="PZI274" s="26"/>
      <c r="PZJ274" s="26"/>
      <c r="PZK274" s="81"/>
      <c r="PZL274" s="81"/>
      <c r="PZM274" s="26"/>
      <c r="PZN274" s="91"/>
      <c r="PZO274" s="91"/>
      <c r="PZP274" s="79"/>
      <c r="PZQ274" s="80"/>
      <c r="PZR274" s="91"/>
      <c r="PZS274" s="26"/>
      <c r="PZT274" s="26"/>
      <c r="PZU274" s="81"/>
      <c r="PZV274" s="81"/>
      <c r="PZW274" s="26"/>
      <c r="PZX274" s="91"/>
      <c r="PZY274" s="91"/>
      <c r="PZZ274" s="79"/>
      <c r="QAA274" s="80"/>
      <c r="QAB274" s="91"/>
      <c r="QAC274" s="26"/>
      <c r="QAD274" s="26"/>
      <c r="QAE274" s="81"/>
      <c r="QAF274" s="81"/>
      <c r="QAG274" s="26"/>
      <c r="QAH274" s="91"/>
      <c r="QAI274" s="91"/>
      <c r="QAJ274" s="79"/>
      <c r="QAK274" s="80"/>
      <c r="QAL274" s="91"/>
      <c r="QAM274" s="26"/>
      <c r="QAN274" s="26"/>
      <c r="QAO274" s="81"/>
      <c r="QAP274" s="81"/>
      <c r="QAQ274" s="26"/>
      <c r="QAR274" s="91"/>
      <c r="QAS274" s="91"/>
      <c r="QAT274" s="79"/>
      <c r="QAU274" s="80"/>
      <c r="QAV274" s="91"/>
      <c r="QAW274" s="26"/>
      <c r="QAX274" s="26"/>
      <c r="QAY274" s="81"/>
      <c r="QAZ274" s="81"/>
      <c r="QBA274" s="26"/>
      <c r="QBB274" s="91"/>
      <c r="QBC274" s="91"/>
      <c r="QBD274" s="79"/>
      <c r="QBE274" s="80"/>
      <c r="QBF274" s="91"/>
      <c r="QBG274" s="26"/>
      <c r="QBH274" s="26"/>
      <c r="QBI274" s="81"/>
      <c r="QBJ274" s="81"/>
      <c r="QBK274" s="26"/>
      <c r="QBL274" s="91"/>
      <c r="QBM274" s="91"/>
      <c r="QBN274" s="79"/>
      <c r="QBO274" s="80"/>
      <c r="QBP274" s="91"/>
      <c r="QBQ274" s="26"/>
      <c r="QBR274" s="26"/>
      <c r="QBS274" s="81"/>
      <c r="QBT274" s="81"/>
      <c r="QBU274" s="26"/>
      <c r="QBV274" s="91"/>
      <c r="QBW274" s="91"/>
      <c r="QBX274" s="79"/>
      <c r="QBY274" s="80"/>
      <c r="QBZ274" s="91"/>
      <c r="QCA274" s="26"/>
      <c r="QCB274" s="26"/>
      <c r="QCC274" s="81"/>
      <c r="QCD274" s="81"/>
      <c r="QCE274" s="26"/>
      <c r="QCF274" s="91"/>
      <c r="QCG274" s="91"/>
      <c r="QCH274" s="79"/>
      <c r="QCI274" s="80"/>
      <c r="QCJ274" s="91"/>
      <c r="QCK274" s="26"/>
      <c r="QCL274" s="26"/>
      <c r="QCM274" s="81"/>
      <c r="QCN274" s="81"/>
      <c r="QCO274" s="26"/>
      <c r="QCP274" s="91"/>
      <c r="QCQ274" s="91"/>
      <c r="QCR274" s="79"/>
      <c r="QCS274" s="80"/>
      <c r="QCT274" s="91"/>
      <c r="QCU274" s="26"/>
      <c r="QCV274" s="26"/>
      <c r="QCW274" s="81"/>
      <c r="QCX274" s="81"/>
      <c r="QCY274" s="26"/>
      <c r="QCZ274" s="91"/>
      <c r="QDA274" s="91"/>
      <c r="QDB274" s="79"/>
      <c r="QDC274" s="80"/>
      <c r="QDD274" s="91"/>
      <c r="QDE274" s="26"/>
      <c r="QDF274" s="26"/>
      <c r="QDG274" s="81"/>
      <c r="QDH274" s="81"/>
      <c r="QDI274" s="26"/>
      <c r="QDJ274" s="91"/>
      <c r="QDK274" s="91"/>
      <c r="QDL274" s="79"/>
      <c r="QDM274" s="80"/>
      <c r="QDN274" s="91"/>
      <c r="QDO274" s="26"/>
      <c r="QDP274" s="26"/>
      <c r="QDQ274" s="81"/>
      <c r="QDR274" s="81"/>
      <c r="QDS274" s="26"/>
      <c r="QDT274" s="91"/>
      <c r="QDU274" s="91"/>
      <c r="QDV274" s="79"/>
      <c r="QDW274" s="80"/>
      <c r="QDX274" s="91"/>
      <c r="QDY274" s="26"/>
      <c r="QDZ274" s="26"/>
      <c r="QEA274" s="81"/>
      <c r="QEB274" s="81"/>
      <c r="QEC274" s="26"/>
      <c r="QED274" s="91"/>
      <c r="QEE274" s="91"/>
      <c r="QEF274" s="79"/>
      <c r="QEG274" s="80"/>
      <c r="QEH274" s="91"/>
      <c r="QEI274" s="26"/>
      <c r="QEJ274" s="26"/>
      <c r="QEK274" s="81"/>
      <c r="QEL274" s="81"/>
      <c r="QEM274" s="26"/>
      <c r="QEN274" s="91"/>
      <c r="QEO274" s="91"/>
      <c r="QEP274" s="79"/>
      <c r="QEQ274" s="80"/>
      <c r="QER274" s="91"/>
      <c r="QES274" s="26"/>
      <c r="QET274" s="26"/>
      <c r="QEU274" s="81"/>
      <c r="QEV274" s="81"/>
      <c r="QEW274" s="26"/>
      <c r="QEX274" s="91"/>
      <c r="QEY274" s="91"/>
      <c r="QEZ274" s="79"/>
      <c r="QFA274" s="80"/>
      <c r="QFB274" s="91"/>
      <c r="QFC274" s="26"/>
      <c r="QFD274" s="26"/>
      <c r="QFE274" s="81"/>
      <c r="QFF274" s="81"/>
      <c r="QFG274" s="26"/>
      <c r="QFH274" s="91"/>
      <c r="QFI274" s="91"/>
      <c r="QFJ274" s="79"/>
      <c r="QFK274" s="80"/>
      <c r="QFL274" s="91"/>
      <c r="QFM274" s="26"/>
      <c r="QFN274" s="26"/>
      <c r="QFO274" s="81"/>
      <c r="QFP274" s="81"/>
      <c r="QFQ274" s="26"/>
      <c r="QFR274" s="91"/>
      <c r="QFS274" s="91"/>
      <c r="QFT274" s="79"/>
      <c r="QFU274" s="80"/>
      <c r="QFV274" s="91"/>
      <c r="QFW274" s="26"/>
      <c r="QFX274" s="26"/>
      <c r="QFY274" s="81"/>
      <c r="QFZ274" s="81"/>
      <c r="QGA274" s="26"/>
      <c r="QGB274" s="91"/>
      <c r="QGC274" s="91"/>
      <c r="QGD274" s="79"/>
      <c r="QGE274" s="80"/>
      <c r="QGF274" s="91"/>
      <c r="QGG274" s="26"/>
      <c r="QGH274" s="26"/>
      <c r="QGI274" s="81"/>
      <c r="QGJ274" s="81"/>
      <c r="QGK274" s="26"/>
      <c r="QGL274" s="91"/>
      <c r="QGM274" s="91"/>
      <c r="QGN274" s="79"/>
      <c r="QGO274" s="80"/>
      <c r="QGP274" s="91"/>
      <c r="QGQ274" s="26"/>
      <c r="QGR274" s="26"/>
      <c r="QGS274" s="81"/>
      <c r="QGT274" s="81"/>
      <c r="QGU274" s="26"/>
      <c r="QGV274" s="91"/>
      <c r="QGW274" s="91"/>
      <c r="QGX274" s="79"/>
      <c r="QGY274" s="80"/>
      <c r="QGZ274" s="91"/>
      <c r="QHA274" s="26"/>
      <c r="QHB274" s="26"/>
      <c r="QHC274" s="81"/>
      <c r="QHD274" s="81"/>
      <c r="QHE274" s="26"/>
      <c r="QHF274" s="91"/>
      <c r="QHG274" s="91"/>
      <c r="QHH274" s="79"/>
      <c r="QHI274" s="80"/>
      <c r="QHJ274" s="91"/>
      <c r="QHK274" s="26"/>
      <c r="QHL274" s="26"/>
      <c r="QHM274" s="81"/>
      <c r="QHN274" s="81"/>
      <c r="QHO274" s="26"/>
      <c r="QHP274" s="91"/>
      <c r="QHQ274" s="91"/>
      <c r="QHR274" s="79"/>
      <c r="QHS274" s="80"/>
      <c r="QHT274" s="91"/>
      <c r="QHU274" s="26"/>
      <c r="QHV274" s="26"/>
      <c r="QHW274" s="81"/>
      <c r="QHX274" s="81"/>
      <c r="QHY274" s="26"/>
      <c r="QHZ274" s="91"/>
      <c r="QIA274" s="91"/>
      <c r="QIB274" s="79"/>
      <c r="QIC274" s="80"/>
      <c r="QID274" s="91"/>
      <c r="QIE274" s="26"/>
      <c r="QIF274" s="26"/>
      <c r="QIG274" s="81"/>
      <c r="QIH274" s="81"/>
      <c r="QII274" s="26"/>
      <c r="QIJ274" s="91"/>
      <c r="QIK274" s="91"/>
      <c r="QIL274" s="79"/>
      <c r="QIM274" s="80"/>
      <c r="QIN274" s="91"/>
      <c r="QIO274" s="26"/>
      <c r="QIP274" s="26"/>
      <c r="QIQ274" s="81"/>
      <c r="QIR274" s="81"/>
      <c r="QIS274" s="26"/>
      <c r="QIT274" s="91"/>
      <c r="QIU274" s="91"/>
      <c r="QIV274" s="79"/>
      <c r="QIW274" s="80"/>
      <c r="QIX274" s="91"/>
      <c r="QIY274" s="26"/>
      <c r="QIZ274" s="26"/>
      <c r="QJA274" s="81"/>
      <c r="QJB274" s="81"/>
      <c r="QJC274" s="26"/>
      <c r="QJD274" s="91"/>
      <c r="QJE274" s="91"/>
      <c r="QJF274" s="79"/>
      <c r="QJG274" s="80"/>
      <c r="QJH274" s="91"/>
      <c r="QJI274" s="26"/>
      <c r="QJJ274" s="26"/>
      <c r="QJK274" s="81"/>
      <c r="QJL274" s="81"/>
      <c r="QJM274" s="26"/>
      <c r="QJN274" s="91"/>
      <c r="QJO274" s="91"/>
      <c r="QJP274" s="79"/>
      <c r="QJQ274" s="80"/>
      <c r="QJR274" s="91"/>
      <c r="QJS274" s="26"/>
      <c r="QJT274" s="26"/>
      <c r="QJU274" s="81"/>
      <c r="QJV274" s="81"/>
      <c r="QJW274" s="26"/>
      <c r="QJX274" s="91"/>
      <c r="QJY274" s="91"/>
      <c r="QJZ274" s="79"/>
      <c r="QKA274" s="80"/>
      <c r="QKB274" s="91"/>
      <c r="QKC274" s="26"/>
      <c r="QKD274" s="26"/>
      <c r="QKE274" s="81"/>
      <c r="QKF274" s="81"/>
      <c r="QKG274" s="26"/>
      <c r="QKH274" s="91"/>
      <c r="QKI274" s="91"/>
      <c r="QKJ274" s="79"/>
      <c r="QKK274" s="80"/>
      <c r="QKL274" s="91"/>
      <c r="QKM274" s="26"/>
      <c r="QKN274" s="26"/>
      <c r="QKO274" s="81"/>
      <c r="QKP274" s="81"/>
      <c r="QKQ274" s="26"/>
      <c r="QKR274" s="91"/>
      <c r="QKS274" s="91"/>
      <c r="QKT274" s="79"/>
      <c r="QKU274" s="80"/>
      <c r="QKV274" s="91"/>
      <c r="QKW274" s="26"/>
      <c r="QKX274" s="26"/>
      <c r="QKY274" s="81"/>
      <c r="QKZ274" s="81"/>
      <c r="QLA274" s="26"/>
      <c r="QLB274" s="91"/>
      <c r="QLC274" s="91"/>
      <c r="QLD274" s="79"/>
      <c r="QLE274" s="80"/>
      <c r="QLF274" s="91"/>
      <c r="QLG274" s="26"/>
      <c r="QLH274" s="26"/>
      <c r="QLI274" s="81"/>
      <c r="QLJ274" s="81"/>
      <c r="QLK274" s="26"/>
      <c r="QLL274" s="91"/>
      <c r="QLM274" s="91"/>
      <c r="QLN274" s="79"/>
      <c r="QLO274" s="80"/>
      <c r="QLP274" s="91"/>
      <c r="QLQ274" s="26"/>
      <c r="QLR274" s="26"/>
      <c r="QLS274" s="81"/>
      <c r="QLT274" s="81"/>
      <c r="QLU274" s="26"/>
      <c r="QLV274" s="91"/>
      <c r="QLW274" s="91"/>
      <c r="QLX274" s="79"/>
      <c r="QLY274" s="80"/>
      <c r="QLZ274" s="91"/>
      <c r="QMA274" s="26"/>
      <c r="QMB274" s="26"/>
      <c r="QMC274" s="81"/>
      <c r="QMD274" s="81"/>
      <c r="QME274" s="26"/>
      <c r="QMF274" s="91"/>
      <c r="QMG274" s="91"/>
      <c r="QMH274" s="79"/>
      <c r="QMI274" s="80"/>
      <c r="QMJ274" s="91"/>
      <c r="QMK274" s="26"/>
      <c r="QML274" s="26"/>
      <c r="QMM274" s="81"/>
      <c r="QMN274" s="81"/>
      <c r="QMO274" s="26"/>
      <c r="QMP274" s="91"/>
      <c r="QMQ274" s="91"/>
      <c r="QMR274" s="79"/>
      <c r="QMS274" s="80"/>
      <c r="QMT274" s="91"/>
      <c r="QMU274" s="26"/>
      <c r="QMV274" s="26"/>
      <c r="QMW274" s="81"/>
      <c r="QMX274" s="81"/>
      <c r="QMY274" s="26"/>
      <c r="QMZ274" s="91"/>
      <c r="QNA274" s="91"/>
      <c r="QNB274" s="79"/>
      <c r="QNC274" s="80"/>
      <c r="QND274" s="91"/>
      <c r="QNE274" s="26"/>
      <c r="QNF274" s="26"/>
      <c r="QNG274" s="81"/>
      <c r="QNH274" s="81"/>
      <c r="QNI274" s="26"/>
      <c r="QNJ274" s="91"/>
      <c r="QNK274" s="91"/>
      <c r="QNL274" s="79"/>
      <c r="QNM274" s="80"/>
      <c r="QNN274" s="91"/>
      <c r="QNO274" s="26"/>
      <c r="QNP274" s="26"/>
      <c r="QNQ274" s="81"/>
      <c r="QNR274" s="81"/>
      <c r="QNS274" s="26"/>
      <c r="QNT274" s="91"/>
      <c r="QNU274" s="91"/>
      <c r="QNV274" s="79"/>
      <c r="QNW274" s="80"/>
      <c r="QNX274" s="91"/>
      <c r="QNY274" s="26"/>
      <c r="QNZ274" s="26"/>
      <c r="QOA274" s="81"/>
      <c r="QOB274" s="81"/>
      <c r="QOC274" s="26"/>
      <c r="QOD274" s="91"/>
      <c r="QOE274" s="91"/>
      <c r="QOF274" s="79"/>
      <c r="QOG274" s="80"/>
      <c r="QOH274" s="91"/>
      <c r="QOI274" s="26"/>
      <c r="QOJ274" s="26"/>
      <c r="QOK274" s="81"/>
      <c r="QOL274" s="81"/>
      <c r="QOM274" s="26"/>
      <c r="QON274" s="91"/>
      <c r="QOO274" s="91"/>
      <c r="QOP274" s="79"/>
      <c r="QOQ274" s="80"/>
      <c r="QOR274" s="91"/>
      <c r="QOS274" s="26"/>
      <c r="QOT274" s="26"/>
      <c r="QOU274" s="81"/>
      <c r="QOV274" s="81"/>
      <c r="QOW274" s="26"/>
      <c r="QOX274" s="91"/>
      <c r="QOY274" s="91"/>
      <c r="QOZ274" s="79"/>
      <c r="QPA274" s="80"/>
      <c r="QPB274" s="91"/>
      <c r="QPC274" s="26"/>
      <c r="QPD274" s="26"/>
      <c r="QPE274" s="81"/>
      <c r="QPF274" s="81"/>
      <c r="QPG274" s="26"/>
      <c r="QPH274" s="91"/>
      <c r="QPI274" s="91"/>
      <c r="QPJ274" s="79"/>
      <c r="QPK274" s="80"/>
      <c r="QPL274" s="91"/>
      <c r="QPM274" s="26"/>
      <c r="QPN274" s="26"/>
      <c r="QPO274" s="81"/>
      <c r="QPP274" s="81"/>
      <c r="QPQ274" s="26"/>
      <c r="QPR274" s="91"/>
      <c r="QPS274" s="91"/>
      <c r="QPT274" s="79"/>
      <c r="QPU274" s="80"/>
      <c r="QPV274" s="91"/>
      <c r="QPW274" s="26"/>
      <c r="QPX274" s="26"/>
      <c r="QPY274" s="81"/>
      <c r="QPZ274" s="81"/>
      <c r="QQA274" s="26"/>
      <c r="QQB274" s="91"/>
      <c r="QQC274" s="91"/>
      <c r="QQD274" s="79"/>
      <c r="QQE274" s="80"/>
      <c r="QQF274" s="91"/>
      <c r="QQG274" s="26"/>
      <c r="QQH274" s="26"/>
      <c r="QQI274" s="81"/>
      <c r="QQJ274" s="81"/>
      <c r="QQK274" s="26"/>
      <c r="QQL274" s="91"/>
      <c r="QQM274" s="91"/>
      <c r="QQN274" s="79"/>
      <c r="QQO274" s="80"/>
      <c r="QQP274" s="91"/>
      <c r="QQQ274" s="26"/>
      <c r="QQR274" s="26"/>
      <c r="QQS274" s="81"/>
      <c r="QQT274" s="81"/>
      <c r="QQU274" s="26"/>
      <c r="QQV274" s="91"/>
      <c r="QQW274" s="91"/>
      <c r="QQX274" s="79"/>
      <c r="QQY274" s="80"/>
      <c r="QQZ274" s="91"/>
      <c r="QRA274" s="26"/>
      <c r="QRB274" s="26"/>
      <c r="QRC274" s="81"/>
      <c r="QRD274" s="81"/>
      <c r="QRE274" s="26"/>
      <c r="QRF274" s="91"/>
      <c r="QRG274" s="91"/>
      <c r="QRH274" s="79"/>
      <c r="QRI274" s="80"/>
      <c r="QRJ274" s="91"/>
      <c r="QRK274" s="26"/>
      <c r="QRL274" s="26"/>
      <c r="QRM274" s="81"/>
      <c r="QRN274" s="81"/>
      <c r="QRO274" s="26"/>
      <c r="QRP274" s="91"/>
      <c r="QRQ274" s="91"/>
      <c r="QRR274" s="79"/>
      <c r="QRS274" s="80"/>
      <c r="QRT274" s="91"/>
      <c r="QRU274" s="26"/>
      <c r="QRV274" s="26"/>
      <c r="QRW274" s="81"/>
      <c r="QRX274" s="81"/>
      <c r="QRY274" s="26"/>
      <c r="QRZ274" s="91"/>
      <c r="QSA274" s="91"/>
      <c r="QSB274" s="79"/>
      <c r="QSC274" s="80"/>
      <c r="QSD274" s="91"/>
      <c r="QSE274" s="26"/>
      <c r="QSF274" s="26"/>
      <c r="QSG274" s="81"/>
      <c r="QSH274" s="81"/>
      <c r="QSI274" s="26"/>
      <c r="QSJ274" s="91"/>
      <c r="QSK274" s="91"/>
      <c r="QSL274" s="79"/>
      <c r="QSM274" s="80"/>
      <c r="QSN274" s="91"/>
      <c r="QSO274" s="26"/>
      <c r="QSP274" s="26"/>
      <c r="QSQ274" s="81"/>
      <c r="QSR274" s="81"/>
      <c r="QSS274" s="26"/>
      <c r="QST274" s="91"/>
      <c r="QSU274" s="91"/>
      <c r="QSV274" s="79"/>
      <c r="QSW274" s="80"/>
      <c r="QSX274" s="91"/>
      <c r="QSY274" s="26"/>
      <c r="QSZ274" s="26"/>
      <c r="QTA274" s="81"/>
      <c r="QTB274" s="81"/>
      <c r="QTC274" s="26"/>
      <c r="QTD274" s="91"/>
      <c r="QTE274" s="91"/>
      <c r="QTF274" s="79"/>
      <c r="QTG274" s="80"/>
      <c r="QTH274" s="91"/>
      <c r="QTI274" s="26"/>
      <c r="QTJ274" s="26"/>
      <c r="QTK274" s="81"/>
      <c r="QTL274" s="81"/>
      <c r="QTM274" s="26"/>
      <c r="QTN274" s="91"/>
      <c r="QTO274" s="91"/>
      <c r="QTP274" s="79"/>
      <c r="QTQ274" s="80"/>
      <c r="QTR274" s="91"/>
      <c r="QTS274" s="26"/>
      <c r="QTT274" s="26"/>
      <c r="QTU274" s="81"/>
      <c r="QTV274" s="81"/>
      <c r="QTW274" s="26"/>
      <c r="QTX274" s="91"/>
      <c r="QTY274" s="91"/>
      <c r="QTZ274" s="79"/>
      <c r="QUA274" s="80"/>
      <c r="QUB274" s="91"/>
      <c r="QUC274" s="26"/>
      <c r="QUD274" s="26"/>
      <c r="QUE274" s="81"/>
      <c r="QUF274" s="81"/>
      <c r="QUG274" s="26"/>
      <c r="QUH274" s="91"/>
      <c r="QUI274" s="91"/>
      <c r="QUJ274" s="79"/>
      <c r="QUK274" s="80"/>
      <c r="QUL274" s="91"/>
      <c r="QUM274" s="26"/>
      <c r="QUN274" s="26"/>
      <c r="QUO274" s="81"/>
      <c r="QUP274" s="81"/>
      <c r="QUQ274" s="26"/>
      <c r="QUR274" s="91"/>
      <c r="QUS274" s="91"/>
      <c r="QUT274" s="79"/>
      <c r="QUU274" s="80"/>
      <c r="QUV274" s="91"/>
      <c r="QUW274" s="26"/>
      <c r="QUX274" s="26"/>
      <c r="QUY274" s="81"/>
      <c r="QUZ274" s="81"/>
      <c r="QVA274" s="26"/>
      <c r="QVB274" s="91"/>
      <c r="QVC274" s="91"/>
      <c r="QVD274" s="79"/>
      <c r="QVE274" s="80"/>
      <c r="QVF274" s="91"/>
      <c r="QVG274" s="26"/>
      <c r="QVH274" s="26"/>
      <c r="QVI274" s="81"/>
      <c r="QVJ274" s="81"/>
      <c r="QVK274" s="26"/>
      <c r="QVL274" s="91"/>
      <c r="QVM274" s="91"/>
      <c r="QVN274" s="79"/>
      <c r="QVO274" s="80"/>
      <c r="QVP274" s="91"/>
      <c r="QVQ274" s="26"/>
      <c r="QVR274" s="26"/>
      <c r="QVS274" s="81"/>
      <c r="QVT274" s="81"/>
      <c r="QVU274" s="26"/>
      <c r="QVV274" s="91"/>
      <c r="QVW274" s="91"/>
      <c r="QVX274" s="79"/>
      <c r="QVY274" s="80"/>
      <c r="QVZ274" s="91"/>
      <c r="QWA274" s="26"/>
      <c r="QWB274" s="26"/>
      <c r="QWC274" s="81"/>
      <c r="QWD274" s="81"/>
      <c r="QWE274" s="26"/>
      <c r="QWF274" s="91"/>
      <c r="QWG274" s="91"/>
      <c r="QWH274" s="79"/>
      <c r="QWI274" s="80"/>
      <c r="QWJ274" s="91"/>
      <c r="QWK274" s="26"/>
      <c r="QWL274" s="26"/>
      <c r="QWM274" s="81"/>
      <c r="QWN274" s="81"/>
      <c r="QWO274" s="26"/>
      <c r="QWP274" s="91"/>
      <c r="QWQ274" s="91"/>
      <c r="QWR274" s="79"/>
      <c r="QWS274" s="80"/>
      <c r="QWT274" s="91"/>
      <c r="QWU274" s="26"/>
      <c r="QWV274" s="26"/>
      <c r="QWW274" s="81"/>
      <c r="QWX274" s="81"/>
      <c r="QWY274" s="26"/>
      <c r="QWZ274" s="91"/>
      <c r="QXA274" s="91"/>
      <c r="QXB274" s="79"/>
      <c r="QXC274" s="80"/>
      <c r="QXD274" s="91"/>
      <c r="QXE274" s="26"/>
      <c r="QXF274" s="26"/>
      <c r="QXG274" s="81"/>
      <c r="QXH274" s="81"/>
      <c r="QXI274" s="26"/>
      <c r="QXJ274" s="91"/>
      <c r="QXK274" s="91"/>
      <c r="QXL274" s="79"/>
      <c r="QXM274" s="80"/>
      <c r="QXN274" s="91"/>
      <c r="QXO274" s="26"/>
      <c r="QXP274" s="26"/>
      <c r="QXQ274" s="81"/>
      <c r="QXR274" s="81"/>
      <c r="QXS274" s="26"/>
      <c r="QXT274" s="91"/>
      <c r="QXU274" s="91"/>
      <c r="QXV274" s="79"/>
      <c r="QXW274" s="80"/>
      <c r="QXX274" s="91"/>
      <c r="QXY274" s="26"/>
      <c r="QXZ274" s="26"/>
      <c r="QYA274" s="81"/>
      <c r="QYB274" s="81"/>
      <c r="QYC274" s="26"/>
      <c r="QYD274" s="91"/>
      <c r="QYE274" s="91"/>
      <c r="QYF274" s="79"/>
      <c r="QYG274" s="80"/>
      <c r="QYH274" s="91"/>
      <c r="QYI274" s="26"/>
      <c r="QYJ274" s="26"/>
      <c r="QYK274" s="81"/>
      <c r="QYL274" s="81"/>
      <c r="QYM274" s="26"/>
      <c r="QYN274" s="91"/>
      <c r="QYO274" s="91"/>
      <c r="QYP274" s="79"/>
      <c r="QYQ274" s="80"/>
      <c r="QYR274" s="91"/>
      <c r="QYS274" s="26"/>
      <c r="QYT274" s="26"/>
      <c r="QYU274" s="81"/>
      <c r="QYV274" s="81"/>
      <c r="QYW274" s="26"/>
      <c r="QYX274" s="91"/>
      <c r="QYY274" s="91"/>
      <c r="QYZ274" s="79"/>
      <c r="QZA274" s="80"/>
      <c r="QZB274" s="91"/>
      <c r="QZC274" s="26"/>
      <c r="QZD274" s="26"/>
      <c r="QZE274" s="81"/>
      <c r="QZF274" s="81"/>
      <c r="QZG274" s="26"/>
      <c r="QZH274" s="91"/>
      <c r="QZI274" s="91"/>
      <c r="QZJ274" s="79"/>
      <c r="QZK274" s="80"/>
      <c r="QZL274" s="91"/>
      <c r="QZM274" s="26"/>
      <c r="QZN274" s="26"/>
      <c r="QZO274" s="81"/>
      <c r="QZP274" s="81"/>
      <c r="QZQ274" s="26"/>
      <c r="QZR274" s="91"/>
      <c r="QZS274" s="91"/>
      <c r="QZT274" s="79"/>
      <c r="QZU274" s="80"/>
      <c r="QZV274" s="91"/>
      <c r="QZW274" s="26"/>
      <c r="QZX274" s="26"/>
      <c r="QZY274" s="81"/>
      <c r="QZZ274" s="81"/>
      <c r="RAA274" s="26"/>
      <c r="RAB274" s="91"/>
      <c r="RAC274" s="91"/>
      <c r="RAD274" s="79"/>
      <c r="RAE274" s="80"/>
      <c r="RAF274" s="91"/>
      <c r="RAG274" s="26"/>
      <c r="RAH274" s="26"/>
      <c r="RAI274" s="81"/>
      <c r="RAJ274" s="81"/>
      <c r="RAK274" s="26"/>
      <c r="RAL274" s="91"/>
      <c r="RAM274" s="91"/>
      <c r="RAN274" s="79"/>
      <c r="RAO274" s="80"/>
      <c r="RAP274" s="91"/>
      <c r="RAQ274" s="26"/>
      <c r="RAR274" s="26"/>
      <c r="RAS274" s="81"/>
      <c r="RAT274" s="81"/>
      <c r="RAU274" s="26"/>
      <c r="RAV274" s="91"/>
      <c r="RAW274" s="91"/>
      <c r="RAX274" s="79"/>
      <c r="RAY274" s="80"/>
      <c r="RAZ274" s="91"/>
      <c r="RBA274" s="26"/>
      <c r="RBB274" s="26"/>
      <c r="RBC274" s="81"/>
      <c r="RBD274" s="81"/>
      <c r="RBE274" s="26"/>
      <c r="RBF274" s="91"/>
      <c r="RBG274" s="91"/>
      <c r="RBH274" s="79"/>
      <c r="RBI274" s="80"/>
      <c r="RBJ274" s="91"/>
      <c r="RBK274" s="26"/>
      <c r="RBL274" s="26"/>
      <c r="RBM274" s="81"/>
      <c r="RBN274" s="81"/>
      <c r="RBO274" s="26"/>
      <c r="RBP274" s="91"/>
      <c r="RBQ274" s="91"/>
      <c r="RBR274" s="79"/>
      <c r="RBS274" s="80"/>
      <c r="RBT274" s="91"/>
      <c r="RBU274" s="26"/>
      <c r="RBV274" s="26"/>
      <c r="RBW274" s="81"/>
      <c r="RBX274" s="81"/>
      <c r="RBY274" s="26"/>
      <c r="RBZ274" s="91"/>
      <c r="RCA274" s="91"/>
      <c r="RCB274" s="79"/>
      <c r="RCC274" s="80"/>
      <c r="RCD274" s="91"/>
      <c r="RCE274" s="26"/>
      <c r="RCF274" s="26"/>
      <c r="RCG274" s="81"/>
      <c r="RCH274" s="81"/>
      <c r="RCI274" s="26"/>
      <c r="RCJ274" s="91"/>
      <c r="RCK274" s="91"/>
      <c r="RCL274" s="79"/>
      <c r="RCM274" s="80"/>
      <c r="RCN274" s="91"/>
      <c r="RCO274" s="26"/>
      <c r="RCP274" s="26"/>
      <c r="RCQ274" s="81"/>
      <c r="RCR274" s="81"/>
      <c r="RCS274" s="26"/>
      <c r="RCT274" s="91"/>
      <c r="RCU274" s="91"/>
      <c r="RCV274" s="79"/>
      <c r="RCW274" s="80"/>
      <c r="RCX274" s="91"/>
      <c r="RCY274" s="26"/>
      <c r="RCZ274" s="26"/>
      <c r="RDA274" s="81"/>
      <c r="RDB274" s="81"/>
      <c r="RDC274" s="26"/>
      <c r="RDD274" s="91"/>
      <c r="RDE274" s="91"/>
      <c r="RDF274" s="79"/>
      <c r="RDG274" s="80"/>
      <c r="RDH274" s="91"/>
      <c r="RDI274" s="26"/>
      <c r="RDJ274" s="26"/>
      <c r="RDK274" s="81"/>
      <c r="RDL274" s="81"/>
      <c r="RDM274" s="26"/>
      <c r="RDN274" s="91"/>
      <c r="RDO274" s="91"/>
      <c r="RDP274" s="79"/>
      <c r="RDQ274" s="80"/>
      <c r="RDR274" s="91"/>
      <c r="RDS274" s="26"/>
      <c r="RDT274" s="26"/>
      <c r="RDU274" s="81"/>
      <c r="RDV274" s="81"/>
      <c r="RDW274" s="26"/>
      <c r="RDX274" s="91"/>
      <c r="RDY274" s="91"/>
      <c r="RDZ274" s="79"/>
      <c r="REA274" s="80"/>
      <c r="REB274" s="91"/>
      <c r="REC274" s="26"/>
      <c r="RED274" s="26"/>
      <c r="REE274" s="81"/>
      <c r="REF274" s="81"/>
      <c r="REG274" s="26"/>
      <c r="REH274" s="91"/>
      <c r="REI274" s="91"/>
      <c r="REJ274" s="79"/>
      <c r="REK274" s="80"/>
      <c r="REL274" s="91"/>
      <c r="REM274" s="26"/>
      <c r="REN274" s="26"/>
      <c r="REO274" s="81"/>
      <c r="REP274" s="81"/>
      <c r="REQ274" s="26"/>
      <c r="RER274" s="91"/>
      <c r="RES274" s="91"/>
      <c r="RET274" s="79"/>
      <c r="REU274" s="80"/>
      <c r="REV274" s="91"/>
      <c r="REW274" s="26"/>
      <c r="REX274" s="26"/>
      <c r="REY274" s="81"/>
      <c r="REZ274" s="81"/>
      <c r="RFA274" s="26"/>
      <c r="RFB274" s="91"/>
      <c r="RFC274" s="91"/>
      <c r="RFD274" s="79"/>
      <c r="RFE274" s="80"/>
      <c r="RFF274" s="91"/>
      <c r="RFG274" s="26"/>
      <c r="RFH274" s="26"/>
      <c r="RFI274" s="81"/>
      <c r="RFJ274" s="81"/>
      <c r="RFK274" s="26"/>
      <c r="RFL274" s="91"/>
      <c r="RFM274" s="91"/>
      <c r="RFN274" s="79"/>
      <c r="RFO274" s="80"/>
      <c r="RFP274" s="91"/>
      <c r="RFQ274" s="26"/>
      <c r="RFR274" s="26"/>
      <c r="RFS274" s="81"/>
      <c r="RFT274" s="81"/>
      <c r="RFU274" s="26"/>
      <c r="RFV274" s="91"/>
      <c r="RFW274" s="91"/>
      <c r="RFX274" s="79"/>
      <c r="RFY274" s="80"/>
      <c r="RFZ274" s="91"/>
      <c r="RGA274" s="26"/>
      <c r="RGB274" s="26"/>
      <c r="RGC274" s="81"/>
      <c r="RGD274" s="81"/>
      <c r="RGE274" s="26"/>
      <c r="RGF274" s="91"/>
      <c r="RGG274" s="91"/>
      <c r="RGH274" s="79"/>
      <c r="RGI274" s="80"/>
      <c r="RGJ274" s="91"/>
      <c r="RGK274" s="26"/>
      <c r="RGL274" s="26"/>
      <c r="RGM274" s="81"/>
      <c r="RGN274" s="81"/>
      <c r="RGO274" s="26"/>
      <c r="RGP274" s="91"/>
      <c r="RGQ274" s="91"/>
      <c r="RGR274" s="79"/>
      <c r="RGS274" s="80"/>
      <c r="RGT274" s="91"/>
      <c r="RGU274" s="26"/>
      <c r="RGV274" s="26"/>
      <c r="RGW274" s="81"/>
      <c r="RGX274" s="81"/>
      <c r="RGY274" s="26"/>
      <c r="RGZ274" s="91"/>
      <c r="RHA274" s="91"/>
      <c r="RHB274" s="79"/>
      <c r="RHC274" s="80"/>
      <c r="RHD274" s="91"/>
      <c r="RHE274" s="26"/>
      <c r="RHF274" s="26"/>
      <c r="RHG274" s="81"/>
      <c r="RHH274" s="81"/>
      <c r="RHI274" s="26"/>
      <c r="RHJ274" s="91"/>
      <c r="RHK274" s="91"/>
      <c r="RHL274" s="79"/>
      <c r="RHM274" s="80"/>
      <c r="RHN274" s="91"/>
      <c r="RHO274" s="26"/>
      <c r="RHP274" s="26"/>
      <c r="RHQ274" s="81"/>
      <c r="RHR274" s="81"/>
      <c r="RHS274" s="26"/>
      <c r="RHT274" s="91"/>
      <c r="RHU274" s="91"/>
      <c r="RHV274" s="79"/>
      <c r="RHW274" s="80"/>
      <c r="RHX274" s="91"/>
      <c r="RHY274" s="26"/>
      <c r="RHZ274" s="26"/>
      <c r="RIA274" s="81"/>
      <c r="RIB274" s="81"/>
      <c r="RIC274" s="26"/>
      <c r="RID274" s="91"/>
      <c r="RIE274" s="91"/>
      <c r="RIF274" s="79"/>
      <c r="RIG274" s="80"/>
      <c r="RIH274" s="91"/>
      <c r="RII274" s="26"/>
      <c r="RIJ274" s="26"/>
      <c r="RIK274" s="81"/>
      <c r="RIL274" s="81"/>
      <c r="RIM274" s="26"/>
      <c r="RIN274" s="91"/>
      <c r="RIO274" s="91"/>
      <c r="RIP274" s="79"/>
      <c r="RIQ274" s="80"/>
      <c r="RIR274" s="91"/>
      <c r="RIS274" s="26"/>
      <c r="RIT274" s="26"/>
      <c r="RIU274" s="81"/>
      <c r="RIV274" s="81"/>
      <c r="RIW274" s="26"/>
      <c r="RIX274" s="91"/>
      <c r="RIY274" s="91"/>
      <c r="RIZ274" s="79"/>
      <c r="RJA274" s="80"/>
      <c r="RJB274" s="91"/>
      <c r="RJC274" s="26"/>
      <c r="RJD274" s="26"/>
      <c r="RJE274" s="81"/>
      <c r="RJF274" s="81"/>
      <c r="RJG274" s="26"/>
      <c r="RJH274" s="91"/>
      <c r="RJI274" s="91"/>
      <c r="RJJ274" s="79"/>
      <c r="RJK274" s="80"/>
      <c r="RJL274" s="91"/>
      <c r="RJM274" s="26"/>
      <c r="RJN274" s="26"/>
      <c r="RJO274" s="81"/>
      <c r="RJP274" s="81"/>
      <c r="RJQ274" s="26"/>
      <c r="RJR274" s="91"/>
      <c r="RJS274" s="91"/>
      <c r="RJT274" s="79"/>
      <c r="RJU274" s="80"/>
      <c r="RJV274" s="91"/>
      <c r="RJW274" s="26"/>
      <c r="RJX274" s="26"/>
      <c r="RJY274" s="81"/>
      <c r="RJZ274" s="81"/>
      <c r="RKA274" s="26"/>
      <c r="RKB274" s="91"/>
      <c r="RKC274" s="91"/>
      <c r="RKD274" s="79"/>
      <c r="RKE274" s="80"/>
      <c r="RKF274" s="91"/>
      <c r="RKG274" s="26"/>
      <c r="RKH274" s="26"/>
      <c r="RKI274" s="81"/>
      <c r="RKJ274" s="81"/>
      <c r="RKK274" s="26"/>
      <c r="RKL274" s="91"/>
      <c r="RKM274" s="91"/>
      <c r="RKN274" s="79"/>
      <c r="RKO274" s="80"/>
      <c r="RKP274" s="91"/>
      <c r="RKQ274" s="26"/>
      <c r="RKR274" s="26"/>
      <c r="RKS274" s="81"/>
      <c r="RKT274" s="81"/>
      <c r="RKU274" s="26"/>
      <c r="RKV274" s="91"/>
      <c r="RKW274" s="91"/>
      <c r="RKX274" s="79"/>
      <c r="RKY274" s="80"/>
      <c r="RKZ274" s="91"/>
      <c r="RLA274" s="26"/>
      <c r="RLB274" s="26"/>
      <c r="RLC274" s="81"/>
      <c r="RLD274" s="81"/>
      <c r="RLE274" s="26"/>
      <c r="RLF274" s="91"/>
      <c r="RLG274" s="91"/>
      <c r="RLH274" s="79"/>
      <c r="RLI274" s="80"/>
      <c r="RLJ274" s="91"/>
      <c r="RLK274" s="26"/>
      <c r="RLL274" s="26"/>
      <c r="RLM274" s="81"/>
      <c r="RLN274" s="81"/>
      <c r="RLO274" s="26"/>
      <c r="RLP274" s="91"/>
      <c r="RLQ274" s="91"/>
      <c r="RLR274" s="79"/>
      <c r="RLS274" s="80"/>
      <c r="RLT274" s="91"/>
      <c r="RLU274" s="26"/>
      <c r="RLV274" s="26"/>
      <c r="RLW274" s="81"/>
      <c r="RLX274" s="81"/>
      <c r="RLY274" s="26"/>
      <c r="RLZ274" s="91"/>
      <c r="RMA274" s="91"/>
      <c r="RMB274" s="79"/>
      <c r="RMC274" s="80"/>
      <c r="RMD274" s="91"/>
      <c r="RME274" s="26"/>
      <c r="RMF274" s="26"/>
      <c r="RMG274" s="81"/>
      <c r="RMH274" s="81"/>
      <c r="RMI274" s="26"/>
      <c r="RMJ274" s="91"/>
      <c r="RMK274" s="91"/>
      <c r="RML274" s="79"/>
      <c r="RMM274" s="80"/>
      <c r="RMN274" s="91"/>
      <c r="RMO274" s="26"/>
      <c r="RMP274" s="26"/>
      <c r="RMQ274" s="81"/>
      <c r="RMR274" s="81"/>
      <c r="RMS274" s="26"/>
      <c r="RMT274" s="91"/>
      <c r="RMU274" s="91"/>
      <c r="RMV274" s="79"/>
      <c r="RMW274" s="80"/>
      <c r="RMX274" s="91"/>
      <c r="RMY274" s="26"/>
      <c r="RMZ274" s="26"/>
      <c r="RNA274" s="81"/>
      <c r="RNB274" s="81"/>
      <c r="RNC274" s="26"/>
      <c r="RND274" s="91"/>
      <c r="RNE274" s="91"/>
      <c r="RNF274" s="79"/>
      <c r="RNG274" s="80"/>
      <c r="RNH274" s="91"/>
      <c r="RNI274" s="26"/>
      <c r="RNJ274" s="26"/>
      <c r="RNK274" s="81"/>
      <c r="RNL274" s="81"/>
      <c r="RNM274" s="26"/>
      <c r="RNN274" s="91"/>
      <c r="RNO274" s="91"/>
      <c r="RNP274" s="79"/>
      <c r="RNQ274" s="80"/>
      <c r="RNR274" s="91"/>
      <c r="RNS274" s="26"/>
      <c r="RNT274" s="26"/>
      <c r="RNU274" s="81"/>
      <c r="RNV274" s="81"/>
      <c r="RNW274" s="26"/>
      <c r="RNX274" s="91"/>
      <c r="RNY274" s="91"/>
      <c r="RNZ274" s="79"/>
      <c r="ROA274" s="80"/>
      <c r="ROB274" s="91"/>
      <c r="ROC274" s="26"/>
      <c r="ROD274" s="26"/>
      <c r="ROE274" s="81"/>
      <c r="ROF274" s="81"/>
      <c r="ROG274" s="26"/>
      <c r="ROH274" s="91"/>
      <c r="ROI274" s="91"/>
      <c r="ROJ274" s="79"/>
      <c r="ROK274" s="80"/>
      <c r="ROL274" s="91"/>
      <c r="ROM274" s="26"/>
      <c r="RON274" s="26"/>
      <c r="ROO274" s="81"/>
      <c r="ROP274" s="81"/>
      <c r="ROQ274" s="26"/>
      <c r="ROR274" s="91"/>
      <c r="ROS274" s="91"/>
      <c r="ROT274" s="79"/>
      <c r="ROU274" s="80"/>
      <c r="ROV274" s="91"/>
      <c r="ROW274" s="26"/>
      <c r="ROX274" s="26"/>
      <c r="ROY274" s="81"/>
      <c r="ROZ274" s="81"/>
      <c r="RPA274" s="26"/>
      <c r="RPB274" s="91"/>
      <c r="RPC274" s="91"/>
      <c r="RPD274" s="79"/>
      <c r="RPE274" s="80"/>
      <c r="RPF274" s="91"/>
      <c r="RPG274" s="26"/>
      <c r="RPH274" s="26"/>
      <c r="RPI274" s="81"/>
      <c r="RPJ274" s="81"/>
      <c r="RPK274" s="26"/>
      <c r="RPL274" s="91"/>
      <c r="RPM274" s="91"/>
      <c r="RPN274" s="79"/>
      <c r="RPO274" s="80"/>
      <c r="RPP274" s="91"/>
      <c r="RPQ274" s="26"/>
      <c r="RPR274" s="26"/>
      <c r="RPS274" s="81"/>
      <c r="RPT274" s="81"/>
      <c r="RPU274" s="26"/>
      <c r="RPV274" s="91"/>
      <c r="RPW274" s="91"/>
      <c r="RPX274" s="79"/>
      <c r="RPY274" s="80"/>
      <c r="RPZ274" s="91"/>
      <c r="RQA274" s="26"/>
      <c r="RQB274" s="26"/>
      <c r="RQC274" s="81"/>
      <c r="RQD274" s="81"/>
      <c r="RQE274" s="26"/>
      <c r="RQF274" s="91"/>
      <c r="RQG274" s="91"/>
      <c r="RQH274" s="79"/>
      <c r="RQI274" s="80"/>
      <c r="RQJ274" s="91"/>
      <c r="RQK274" s="26"/>
      <c r="RQL274" s="26"/>
      <c r="RQM274" s="81"/>
      <c r="RQN274" s="81"/>
      <c r="RQO274" s="26"/>
      <c r="RQP274" s="91"/>
      <c r="RQQ274" s="91"/>
      <c r="RQR274" s="79"/>
      <c r="RQS274" s="80"/>
      <c r="RQT274" s="91"/>
      <c r="RQU274" s="26"/>
      <c r="RQV274" s="26"/>
      <c r="RQW274" s="81"/>
      <c r="RQX274" s="81"/>
      <c r="RQY274" s="26"/>
      <c r="RQZ274" s="91"/>
      <c r="RRA274" s="91"/>
      <c r="RRB274" s="79"/>
      <c r="RRC274" s="80"/>
      <c r="RRD274" s="91"/>
      <c r="RRE274" s="26"/>
      <c r="RRF274" s="26"/>
      <c r="RRG274" s="81"/>
      <c r="RRH274" s="81"/>
      <c r="RRI274" s="26"/>
      <c r="RRJ274" s="91"/>
      <c r="RRK274" s="91"/>
      <c r="RRL274" s="79"/>
      <c r="RRM274" s="80"/>
      <c r="RRN274" s="91"/>
      <c r="RRO274" s="26"/>
      <c r="RRP274" s="26"/>
      <c r="RRQ274" s="81"/>
      <c r="RRR274" s="81"/>
      <c r="RRS274" s="26"/>
      <c r="RRT274" s="91"/>
      <c r="RRU274" s="91"/>
      <c r="RRV274" s="79"/>
      <c r="RRW274" s="80"/>
      <c r="RRX274" s="91"/>
      <c r="RRY274" s="26"/>
      <c r="RRZ274" s="26"/>
      <c r="RSA274" s="81"/>
      <c r="RSB274" s="81"/>
      <c r="RSC274" s="26"/>
      <c r="RSD274" s="91"/>
      <c r="RSE274" s="91"/>
      <c r="RSF274" s="79"/>
      <c r="RSG274" s="80"/>
      <c r="RSH274" s="91"/>
      <c r="RSI274" s="26"/>
      <c r="RSJ274" s="26"/>
      <c r="RSK274" s="81"/>
      <c r="RSL274" s="81"/>
      <c r="RSM274" s="26"/>
      <c r="RSN274" s="91"/>
      <c r="RSO274" s="91"/>
      <c r="RSP274" s="79"/>
      <c r="RSQ274" s="80"/>
      <c r="RSR274" s="91"/>
      <c r="RSS274" s="26"/>
      <c r="RST274" s="26"/>
      <c r="RSU274" s="81"/>
      <c r="RSV274" s="81"/>
      <c r="RSW274" s="26"/>
      <c r="RSX274" s="91"/>
      <c r="RSY274" s="91"/>
      <c r="RSZ274" s="79"/>
      <c r="RTA274" s="80"/>
      <c r="RTB274" s="91"/>
      <c r="RTC274" s="26"/>
      <c r="RTD274" s="26"/>
      <c r="RTE274" s="81"/>
      <c r="RTF274" s="81"/>
      <c r="RTG274" s="26"/>
      <c r="RTH274" s="91"/>
      <c r="RTI274" s="91"/>
      <c r="RTJ274" s="79"/>
      <c r="RTK274" s="80"/>
      <c r="RTL274" s="91"/>
      <c r="RTM274" s="26"/>
      <c r="RTN274" s="26"/>
      <c r="RTO274" s="81"/>
      <c r="RTP274" s="81"/>
      <c r="RTQ274" s="26"/>
      <c r="RTR274" s="91"/>
      <c r="RTS274" s="91"/>
      <c r="RTT274" s="79"/>
      <c r="RTU274" s="80"/>
      <c r="RTV274" s="91"/>
      <c r="RTW274" s="26"/>
      <c r="RTX274" s="26"/>
      <c r="RTY274" s="81"/>
      <c r="RTZ274" s="81"/>
      <c r="RUA274" s="26"/>
      <c r="RUB274" s="91"/>
      <c r="RUC274" s="91"/>
      <c r="RUD274" s="79"/>
      <c r="RUE274" s="80"/>
      <c r="RUF274" s="91"/>
      <c r="RUG274" s="26"/>
      <c r="RUH274" s="26"/>
      <c r="RUI274" s="81"/>
      <c r="RUJ274" s="81"/>
      <c r="RUK274" s="26"/>
      <c r="RUL274" s="91"/>
      <c r="RUM274" s="91"/>
      <c r="RUN274" s="79"/>
      <c r="RUO274" s="80"/>
      <c r="RUP274" s="91"/>
      <c r="RUQ274" s="26"/>
      <c r="RUR274" s="26"/>
      <c r="RUS274" s="81"/>
      <c r="RUT274" s="81"/>
      <c r="RUU274" s="26"/>
      <c r="RUV274" s="91"/>
      <c r="RUW274" s="91"/>
      <c r="RUX274" s="79"/>
      <c r="RUY274" s="80"/>
      <c r="RUZ274" s="91"/>
      <c r="RVA274" s="26"/>
      <c r="RVB274" s="26"/>
      <c r="RVC274" s="81"/>
      <c r="RVD274" s="81"/>
      <c r="RVE274" s="26"/>
      <c r="RVF274" s="91"/>
      <c r="RVG274" s="91"/>
      <c r="RVH274" s="79"/>
      <c r="RVI274" s="80"/>
      <c r="RVJ274" s="91"/>
      <c r="RVK274" s="26"/>
      <c r="RVL274" s="26"/>
      <c r="RVM274" s="81"/>
      <c r="RVN274" s="81"/>
      <c r="RVO274" s="26"/>
      <c r="RVP274" s="91"/>
      <c r="RVQ274" s="91"/>
      <c r="RVR274" s="79"/>
      <c r="RVS274" s="80"/>
      <c r="RVT274" s="91"/>
      <c r="RVU274" s="26"/>
      <c r="RVV274" s="26"/>
      <c r="RVW274" s="81"/>
      <c r="RVX274" s="81"/>
      <c r="RVY274" s="26"/>
      <c r="RVZ274" s="91"/>
      <c r="RWA274" s="91"/>
      <c r="RWB274" s="79"/>
      <c r="RWC274" s="80"/>
      <c r="RWD274" s="91"/>
      <c r="RWE274" s="26"/>
      <c r="RWF274" s="26"/>
      <c r="RWG274" s="81"/>
      <c r="RWH274" s="81"/>
      <c r="RWI274" s="26"/>
      <c r="RWJ274" s="91"/>
      <c r="RWK274" s="91"/>
      <c r="RWL274" s="79"/>
      <c r="RWM274" s="80"/>
      <c r="RWN274" s="91"/>
      <c r="RWO274" s="26"/>
      <c r="RWP274" s="26"/>
      <c r="RWQ274" s="81"/>
      <c r="RWR274" s="81"/>
      <c r="RWS274" s="26"/>
      <c r="RWT274" s="91"/>
      <c r="RWU274" s="91"/>
      <c r="RWV274" s="79"/>
      <c r="RWW274" s="80"/>
      <c r="RWX274" s="91"/>
      <c r="RWY274" s="26"/>
      <c r="RWZ274" s="26"/>
      <c r="RXA274" s="81"/>
      <c r="RXB274" s="81"/>
      <c r="RXC274" s="26"/>
      <c r="RXD274" s="91"/>
      <c r="RXE274" s="91"/>
      <c r="RXF274" s="79"/>
      <c r="RXG274" s="80"/>
      <c r="RXH274" s="91"/>
      <c r="RXI274" s="26"/>
      <c r="RXJ274" s="26"/>
      <c r="RXK274" s="81"/>
      <c r="RXL274" s="81"/>
      <c r="RXM274" s="26"/>
      <c r="RXN274" s="91"/>
      <c r="RXO274" s="91"/>
      <c r="RXP274" s="79"/>
      <c r="RXQ274" s="80"/>
      <c r="RXR274" s="91"/>
      <c r="RXS274" s="26"/>
      <c r="RXT274" s="26"/>
      <c r="RXU274" s="81"/>
      <c r="RXV274" s="81"/>
      <c r="RXW274" s="26"/>
      <c r="RXX274" s="91"/>
      <c r="RXY274" s="91"/>
      <c r="RXZ274" s="79"/>
      <c r="RYA274" s="80"/>
      <c r="RYB274" s="91"/>
      <c r="RYC274" s="26"/>
      <c r="RYD274" s="26"/>
      <c r="RYE274" s="81"/>
      <c r="RYF274" s="81"/>
      <c r="RYG274" s="26"/>
      <c r="RYH274" s="91"/>
      <c r="RYI274" s="91"/>
      <c r="RYJ274" s="79"/>
      <c r="RYK274" s="80"/>
      <c r="RYL274" s="91"/>
      <c r="RYM274" s="26"/>
      <c r="RYN274" s="26"/>
      <c r="RYO274" s="81"/>
      <c r="RYP274" s="81"/>
      <c r="RYQ274" s="26"/>
      <c r="RYR274" s="91"/>
      <c r="RYS274" s="91"/>
      <c r="RYT274" s="79"/>
      <c r="RYU274" s="80"/>
      <c r="RYV274" s="91"/>
      <c r="RYW274" s="26"/>
      <c r="RYX274" s="26"/>
      <c r="RYY274" s="81"/>
      <c r="RYZ274" s="81"/>
      <c r="RZA274" s="26"/>
      <c r="RZB274" s="91"/>
      <c r="RZC274" s="91"/>
      <c r="RZD274" s="79"/>
      <c r="RZE274" s="80"/>
      <c r="RZF274" s="91"/>
      <c r="RZG274" s="26"/>
      <c r="RZH274" s="26"/>
      <c r="RZI274" s="81"/>
      <c r="RZJ274" s="81"/>
      <c r="RZK274" s="26"/>
      <c r="RZL274" s="91"/>
      <c r="RZM274" s="91"/>
      <c r="RZN274" s="79"/>
      <c r="RZO274" s="80"/>
      <c r="RZP274" s="91"/>
      <c r="RZQ274" s="26"/>
      <c r="RZR274" s="26"/>
      <c r="RZS274" s="81"/>
      <c r="RZT274" s="81"/>
      <c r="RZU274" s="26"/>
      <c r="RZV274" s="91"/>
      <c r="RZW274" s="91"/>
      <c r="RZX274" s="79"/>
      <c r="RZY274" s="80"/>
      <c r="RZZ274" s="91"/>
      <c r="SAA274" s="26"/>
      <c r="SAB274" s="26"/>
      <c r="SAC274" s="81"/>
      <c r="SAD274" s="81"/>
      <c r="SAE274" s="26"/>
      <c r="SAF274" s="91"/>
      <c r="SAG274" s="91"/>
      <c r="SAH274" s="79"/>
      <c r="SAI274" s="80"/>
      <c r="SAJ274" s="91"/>
      <c r="SAK274" s="26"/>
      <c r="SAL274" s="26"/>
      <c r="SAM274" s="81"/>
      <c r="SAN274" s="81"/>
      <c r="SAO274" s="26"/>
      <c r="SAP274" s="91"/>
      <c r="SAQ274" s="91"/>
      <c r="SAR274" s="79"/>
      <c r="SAS274" s="80"/>
      <c r="SAT274" s="91"/>
      <c r="SAU274" s="26"/>
      <c r="SAV274" s="26"/>
      <c r="SAW274" s="81"/>
      <c r="SAX274" s="81"/>
      <c r="SAY274" s="26"/>
      <c r="SAZ274" s="91"/>
      <c r="SBA274" s="91"/>
      <c r="SBB274" s="79"/>
      <c r="SBC274" s="80"/>
      <c r="SBD274" s="91"/>
      <c r="SBE274" s="26"/>
      <c r="SBF274" s="26"/>
      <c r="SBG274" s="81"/>
      <c r="SBH274" s="81"/>
      <c r="SBI274" s="26"/>
      <c r="SBJ274" s="91"/>
      <c r="SBK274" s="91"/>
      <c r="SBL274" s="79"/>
      <c r="SBM274" s="80"/>
      <c r="SBN274" s="91"/>
      <c r="SBO274" s="26"/>
      <c r="SBP274" s="26"/>
      <c r="SBQ274" s="81"/>
      <c r="SBR274" s="81"/>
      <c r="SBS274" s="26"/>
      <c r="SBT274" s="91"/>
      <c r="SBU274" s="91"/>
      <c r="SBV274" s="79"/>
      <c r="SBW274" s="80"/>
      <c r="SBX274" s="91"/>
      <c r="SBY274" s="26"/>
      <c r="SBZ274" s="26"/>
      <c r="SCA274" s="81"/>
      <c r="SCB274" s="81"/>
      <c r="SCC274" s="26"/>
      <c r="SCD274" s="91"/>
      <c r="SCE274" s="91"/>
      <c r="SCF274" s="79"/>
      <c r="SCG274" s="80"/>
      <c r="SCH274" s="91"/>
      <c r="SCI274" s="26"/>
      <c r="SCJ274" s="26"/>
      <c r="SCK274" s="81"/>
      <c r="SCL274" s="81"/>
      <c r="SCM274" s="26"/>
      <c r="SCN274" s="91"/>
      <c r="SCO274" s="91"/>
      <c r="SCP274" s="79"/>
      <c r="SCQ274" s="80"/>
      <c r="SCR274" s="91"/>
      <c r="SCS274" s="26"/>
      <c r="SCT274" s="26"/>
      <c r="SCU274" s="81"/>
      <c r="SCV274" s="81"/>
      <c r="SCW274" s="26"/>
      <c r="SCX274" s="91"/>
      <c r="SCY274" s="91"/>
      <c r="SCZ274" s="79"/>
      <c r="SDA274" s="80"/>
      <c r="SDB274" s="91"/>
      <c r="SDC274" s="26"/>
      <c r="SDD274" s="26"/>
      <c r="SDE274" s="81"/>
      <c r="SDF274" s="81"/>
      <c r="SDG274" s="26"/>
      <c r="SDH274" s="91"/>
      <c r="SDI274" s="91"/>
      <c r="SDJ274" s="79"/>
      <c r="SDK274" s="80"/>
      <c r="SDL274" s="91"/>
      <c r="SDM274" s="26"/>
      <c r="SDN274" s="26"/>
      <c r="SDO274" s="81"/>
      <c r="SDP274" s="81"/>
      <c r="SDQ274" s="26"/>
      <c r="SDR274" s="91"/>
      <c r="SDS274" s="91"/>
      <c r="SDT274" s="79"/>
      <c r="SDU274" s="80"/>
      <c r="SDV274" s="91"/>
      <c r="SDW274" s="26"/>
      <c r="SDX274" s="26"/>
      <c r="SDY274" s="81"/>
      <c r="SDZ274" s="81"/>
      <c r="SEA274" s="26"/>
      <c r="SEB274" s="91"/>
      <c r="SEC274" s="91"/>
      <c r="SED274" s="79"/>
      <c r="SEE274" s="80"/>
      <c r="SEF274" s="91"/>
      <c r="SEG274" s="26"/>
      <c r="SEH274" s="26"/>
      <c r="SEI274" s="81"/>
      <c r="SEJ274" s="81"/>
      <c r="SEK274" s="26"/>
      <c r="SEL274" s="91"/>
      <c r="SEM274" s="91"/>
      <c r="SEN274" s="79"/>
      <c r="SEO274" s="80"/>
      <c r="SEP274" s="91"/>
      <c r="SEQ274" s="26"/>
      <c r="SER274" s="26"/>
      <c r="SES274" s="81"/>
      <c r="SET274" s="81"/>
      <c r="SEU274" s="26"/>
      <c r="SEV274" s="91"/>
      <c r="SEW274" s="91"/>
      <c r="SEX274" s="79"/>
      <c r="SEY274" s="80"/>
      <c r="SEZ274" s="91"/>
      <c r="SFA274" s="26"/>
      <c r="SFB274" s="26"/>
      <c r="SFC274" s="81"/>
      <c r="SFD274" s="81"/>
      <c r="SFE274" s="26"/>
      <c r="SFF274" s="91"/>
      <c r="SFG274" s="91"/>
      <c r="SFH274" s="79"/>
      <c r="SFI274" s="80"/>
      <c r="SFJ274" s="91"/>
      <c r="SFK274" s="26"/>
      <c r="SFL274" s="26"/>
      <c r="SFM274" s="81"/>
      <c r="SFN274" s="81"/>
      <c r="SFO274" s="26"/>
      <c r="SFP274" s="91"/>
      <c r="SFQ274" s="91"/>
      <c r="SFR274" s="79"/>
      <c r="SFS274" s="80"/>
      <c r="SFT274" s="91"/>
      <c r="SFU274" s="26"/>
      <c r="SFV274" s="26"/>
      <c r="SFW274" s="81"/>
      <c r="SFX274" s="81"/>
      <c r="SFY274" s="26"/>
      <c r="SFZ274" s="91"/>
      <c r="SGA274" s="91"/>
      <c r="SGB274" s="79"/>
      <c r="SGC274" s="80"/>
      <c r="SGD274" s="91"/>
      <c r="SGE274" s="26"/>
      <c r="SGF274" s="26"/>
      <c r="SGG274" s="81"/>
      <c r="SGH274" s="81"/>
      <c r="SGI274" s="26"/>
      <c r="SGJ274" s="91"/>
      <c r="SGK274" s="91"/>
      <c r="SGL274" s="79"/>
      <c r="SGM274" s="80"/>
      <c r="SGN274" s="91"/>
      <c r="SGO274" s="26"/>
      <c r="SGP274" s="26"/>
      <c r="SGQ274" s="81"/>
      <c r="SGR274" s="81"/>
      <c r="SGS274" s="26"/>
      <c r="SGT274" s="91"/>
      <c r="SGU274" s="91"/>
      <c r="SGV274" s="79"/>
      <c r="SGW274" s="80"/>
      <c r="SGX274" s="91"/>
      <c r="SGY274" s="26"/>
      <c r="SGZ274" s="26"/>
      <c r="SHA274" s="81"/>
      <c r="SHB274" s="81"/>
      <c r="SHC274" s="26"/>
      <c r="SHD274" s="91"/>
      <c r="SHE274" s="91"/>
      <c r="SHF274" s="79"/>
      <c r="SHG274" s="80"/>
      <c r="SHH274" s="91"/>
      <c r="SHI274" s="26"/>
      <c r="SHJ274" s="26"/>
      <c r="SHK274" s="81"/>
      <c r="SHL274" s="81"/>
      <c r="SHM274" s="26"/>
      <c r="SHN274" s="91"/>
      <c r="SHO274" s="91"/>
      <c r="SHP274" s="79"/>
      <c r="SHQ274" s="80"/>
      <c r="SHR274" s="91"/>
      <c r="SHS274" s="26"/>
      <c r="SHT274" s="26"/>
      <c r="SHU274" s="81"/>
      <c r="SHV274" s="81"/>
      <c r="SHW274" s="26"/>
      <c r="SHX274" s="91"/>
      <c r="SHY274" s="91"/>
      <c r="SHZ274" s="79"/>
      <c r="SIA274" s="80"/>
      <c r="SIB274" s="91"/>
      <c r="SIC274" s="26"/>
      <c r="SID274" s="26"/>
      <c r="SIE274" s="81"/>
      <c r="SIF274" s="81"/>
      <c r="SIG274" s="26"/>
      <c r="SIH274" s="91"/>
      <c r="SII274" s="91"/>
      <c r="SIJ274" s="79"/>
      <c r="SIK274" s="80"/>
      <c r="SIL274" s="91"/>
      <c r="SIM274" s="26"/>
      <c r="SIN274" s="26"/>
      <c r="SIO274" s="81"/>
      <c r="SIP274" s="81"/>
      <c r="SIQ274" s="26"/>
      <c r="SIR274" s="91"/>
      <c r="SIS274" s="91"/>
      <c r="SIT274" s="79"/>
      <c r="SIU274" s="80"/>
      <c r="SIV274" s="91"/>
      <c r="SIW274" s="26"/>
      <c r="SIX274" s="26"/>
      <c r="SIY274" s="81"/>
      <c r="SIZ274" s="81"/>
      <c r="SJA274" s="26"/>
      <c r="SJB274" s="91"/>
      <c r="SJC274" s="91"/>
      <c r="SJD274" s="79"/>
      <c r="SJE274" s="80"/>
      <c r="SJF274" s="91"/>
      <c r="SJG274" s="26"/>
      <c r="SJH274" s="26"/>
      <c r="SJI274" s="81"/>
      <c r="SJJ274" s="81"/>
      <c r="SJK274" s="26"/>
      <c r="SJL274" s="91"/>
      <c r="SJM274" s="91"/>
      <c r="SJN274" s="79"/>
      <c r="SJO274" s="80"/>
      <c r="SJP274" s="91"/>
      <c r="SJQ274" s="26"/>
      <c r="SJR274" s="26"/>
      <c r="SJS274" s="81"/>
      <c r="SJT274" s="81"/>
      <c r="SJU274" s="26"/>
      <c r="SJV274" s="91"/>
      <c r="SJW274" s="91"/>
      <c r="SJX274" s="79"/>
      <c r="SJY274" s="80"/>
      <c r="SJZ274" s="91"/>
      <c r="SKA274" s="26"/>
      <c r="SKB274" s="26"/>
      <c r="SKC274" s="81"/>
      <c r="SKD274" s="81"/>
      <c r="SKE274" s="26"/>
      <c r="SKF274" s="91"/>
      <c r="SKG274" s="91"/>
      <c r="SKH274" s="79"/>
      <c r="SKI274" s="80"/>
      <c r="SKJ274" s="91"/>
      <c r="SKK274" s="26"/>
      <c r="SKL274" s="26"/>
      <c r="SKM274" s="81"/>
      <c r="SKN274" s="81"/>
      <c r="SKO274" s="26"/>
      <c r="SKP274" s="91"/>
      <c r="SKQ274" s="91"/>
      <c r="SKR274" s="79"/>
      <c r="SKS274" s="80"/>
      <c r="SKT274" s="91"/>
      <c r="SKU274" s="26"/>
      <c r="SKV274" s="26"/>
      <c r="SKW274" s="81"/>
      <c r="SKX274" s="81"/>
      <c r="SKY274" s="26"/>
      <c r="SKZ274" s="91"/>
      <c r="SLA274" s="91"/>
      <c r="SLB274" s="79"/>
      <c r="SLC274" s="80"/>
      <c r="SLD274" s="91"/>
      <c r="SLE274" s="26"/>
      <c r="SLF274" s="26"/>
      <c r="SLG274" s="81"/>
      <c r="SLH274" s="81"/>
      <c r="SLI274" s="26"/>
      <c r="SLJ274" s="91"/>
      <c r="SLK274" s="91"/>
      <c r="SLL274" s="79"/>
      <c r="SLM274" s="80"/>
      <c r="SLN274" s="91"/>
      <c r="SLO274" s="26"/>
      <c r="SLP274" s="26"/>
      <c r="SLQ274" s="81"/>
      <c r="SLR274" s="81"/>
      <c r="SLS274" s="26"/>
      <c r="SLT274" s="91"/>
      <c r="SLU274" s="91"/>
      <c r="SLV274" s="79"/>
      <c r="SLW274" s="80"/>
      <c r="SLX274" s="91"/>
      <c r="SLY274" s="26"/>
      <c r="SLZ274" s="26"/>
      <c r="SMA274" s="81"/>
      <c r="SMB274" s="81"/>
      <c r="SMC274" s="26"/>
      <c r="SMD274" s="91"/>
      <c r="SME274" s="91"/>
      <c r="SMF274" s="79"/>
      <c r="SMG274" s="80"/>
      <c r="SMH274" s="91"/>
      <c r="SMI274" s="26"/>
      <c r="SMJ274" s="26"/>
      <c r="SMK274" s="81"/>
      <c r="SML274" s="81"/>
      <c r="SMM274" s="26"/>
      <c r="SMN274" s="91"/>
      <c r="SMO274" s="91"/>
      <c r="SMP274" s="79"/>
      <c r="SMQ274" s="80"/>
      <c r="SMR274" s="91"/>
      <c r="SMS274" s="26"/>
      <c r="SMT274" s="26"/>
      <c r="SMU274" s="81"/>
      <c r="SMV274" s="81"/>
      <c r="SMW274" s="26"/>
      <c r="SMX274" s="91"/>
      <c r="SMY274" s="91"/>
      <c r="SMZ274" s="79"/>
      <c r="SNA274" s="80"/>
      <c r="SNB274" s="91"/>
      <c r="SNC274" s="26"/>
      <c r="SND274" s="26"/>
      <c r="SNE274" s="81"/>
      <c r="SNF274" s="81"/>
      <c r="SNG274" s="26"/>
      <c r="SNH274" s="91"/>
      <c r="SNI274" s="91"/>
      <c r="SNJ274" s="79"/>
      <c r="SNK274" s="80"/>
      <c r="SNL274" s="91"/>
      <c r="SNM274" s="26"/>
      <c r="SNN274" s="26"/>
      <c r="SNO274" s="81"/>
      <c r="SNP274" s="81"/>
      <c r="SNQ274" s="26"/>
      <c r="SNR274" s="91"/>
      <c r="SNS274" s="91"/>
      <c r="SNT274" s="79"/>
      <c r="SNU274" s="80"/>
      <c r="SNV274" s="91"/>
      <c r="SNW274" s="26"/>
      <c r="SNX274" s="26"/>
      <c r="SNY274" s="81"/>
      <c r="SNZ274" s="81"/>
      <c r="SOA274" s="26"/>
      <c r="SOB274" s="91"/>
      <c r="SOC274" s="91"/>
      <c r="SOD274" s="79"/>
      <c r="SOE274" s="80"/>
      <c r="SOF274" s="91"/>
      <c r="SOG274" s="26"/>
      <c r="SOH274" s="26"/>
      <c r="SOI274" s="81"/>
      <c r="SOJ274" s="81"/>
      <c r="SOK274" s="26"/>
      <c r="SOL274" s="91"/>
      <c r="SOM274" s="91"/>
      <c r="SON274" s="79"/>
      <c r="SOO274" s="80"/>
      <c r="SOP274" s="91"/>
      <c r="SOQ274" s="26"/>
      <c r="SOR274" s="26"/>
      <c r="SOS274" s="81"/>
      <c r="SOT274" s="81"/>
      <c r="SOU274" s="26"/>
      <c r="SOV274" s="91"/>
      <c r="SOW274" s="91"/>
      <c r="SOX274" s="79"/>
      <c r="SOY274" s="80"/>
      <c r="SOZ274" s="91"/>
      <c r="SPA274" s="26"/>
      <c r="SPB274" s="26"/>
      <c r="SPC274" s="81"/>
      <c r="SPD274" s="81"/>
      <c r="SPE274" s="26"/>
      <c r="SPF274" s="91"/>
      <c r="SPG274" s="91"/>
      <c r="SPH274" s="79"/>
      <c r="SPI274" s="80"/>
      <c r="SPJ274" s="91"/>
      <c r="SPK274" s="26"/>
      <c r="SPL274" s="26"/>
      <c r="SPM274" s="81"/>
      <c r="SPN274" s="81"/>
      <c r="SPO274" s="26"/>
      <c r="SPP274" s="91"/>
      <c r="SPQ274" s="91"/>
      <c r="SPR274" s="79"/>
      <c r="SPS274" s="80"/>
      <c r="SPT274" s="91"/>
      <c r="SPU274" s="26"/>
      <c r="SPV274" s="26"/>
      <c r="SPW274" s="81"/>
      <c r="SPX274" s="81"/>
      <c r="SPY274" s="26"/>
      <c r="SPZ274" s="91"/>
      <c r="SQA274" s="91"/>
      <c r="SQB274" s="79"/>
      <c r="SQC274" s="80"/>
      <c r="SQD274" s="91"/>
      <c r="SQE274" s="26"/>
      <c r="SQF274" s="26"/>
      <c r="SQG274" s="81"/>
      <c r="SQH274" s="81"/>
      <c r="SQI274" s="26"/>
      <c r="SQJ274" s="91"/>
      <c r="SQK274" s="91"/>
      <c r="SQL274" s="79"/>
      <c r="SQM274" s="80"/>
      <c r="SQN274" s="91"/>
      <c r="SQO274" s="26"/>
      <c r="SQP274" s="26"/>
      <c r="SQQ274" s="81"/>
      <c r="SQR274" s="81"/>
      <c r="SQS274" s="26"/>
      <c r="SQT274" s="91"/>
      <c r="SQU274" s="91"/>
      <c r="SQV274" s="79"/>
      <c r="SQW274" s="80"/>
      <c r="SQX274" s="91"/>
      <c r="SQY274" s="26"/>
      <c r="SQZ274" s="26"/>
      <c r="SRA274" s="81"/>
      <c r="SRB274" s="81"/>
      <c r="SRC274" s="26"/>
      <c r="SRD274" s="91"/>
      <c r="SRE274" s="91"/>
      <c r="SRF274" s="79"/>
      <c r="SRG274" s="80"/>
      <c r="SRH274" s="91"/>
      <c r="SRI274" s="26"/>
      <c r="SRJ274" s="26"/>
      <c r="SRK274" s="81"/>
      <c r="SRL274" s="81"/>
      <c r="SRM274" s="26"/>
      <c r="SRN274" s="91"/>
      <c r="SRO274" s="91"/>
      <c r="SRP274" s="79"/>
      <c r="SRQ274" s="80"/>
      <c r="SRR274" s="91"/>
      <c r="SRS274" s="26"/>
      <c r="SRT274" s="26"/>
      <c r="SRU274" s="81"/>
      <c r="SRV274" s="81"/>
      <c r="SRW274" s="26"/>
      <c r="SRX274" s="91"/>
      <c r="SRY274" s="91"/>
      <c r="SRZ274" s="79"/>
      <c r="SSA274" s="80"/>
      <c r="SSB274" s="91"/>
      <c r="SSC274" s="26"/>
      <c r="SSD274" s="26"/>
      <c r="SSE274" s="81"/>
      <c r="SSF274" s="81"/>
      <c r="SSG274" s="26"/>
      <c r="SSH274" s="91"/>
      <c r="SSI274" s="91"/>
      <c r="SSJ274" s="79"/>
      <c r="SSK274" s="80"/>
      <c r="SSL274" s="91"/>
      <c r="SSM274" s="26"/>
      <c r="SSN274" s="26"/>
      <c r="SSO274" s="81"/>
      <c r="SSP274" s="81"/>
      <c r="SSQ274" s="26"/>
      <c r="SSR274" s="91"/>
      <c r="SSS274" s="91"/>
      <c r="SST274" s="79"/>
      <c r="SSU274" s="80"/>
      <c r="SSV274" s="91"/>
      <c r="SSW274" s="26"/>
      <c r="SSX274" s="26"/>
      <c r="SSY274" s="81"/>
      <c r="SSZ274" s="81"/>
      <c r="STA274" s="26"/>
      <c r="STB274" s="91"/>
      <c r="STC274" s="91"/>
      <c r="STD274" s="79"/>
      <c r="STE274" s="80"/>
      <c r="STF274" s="91"/>
      <c r="STG274" s="26"/>
      <c r="STH274" s="26"/>
      <c r="STI274" s="81"/>
      <c r="STJ274" s="81"/>
      <c r="STK274" s="26"/>
      <c r="STL274" s="91"/>
      <c r="STM274" s="91"/>
      <c r="STN274" s="79"/>
      <c r="STO274" s="80"/>
      <c r="STP274" s="91"/>
      <c r="STQ274" s="26"/>
      <c r="STR274" s="26"/>
      <c r="STS274" s="81"/>
      <c r="STT274" s="81"/>
      <c r="STU274" s="26"/>
      <c r="STV274" s="91"/>
      <c r="STW274" s="91"/>
      <c r="STX274" s="79"/>
      <c r="STY274" s="80"/>
      <c r="STZ274" s="91"/>
      <c r="SUA274" s="26"/>
      <c r="SUB274" s="26"/>
      <c r="SUC274" s="81"/>
      <c r="SUD274" s="81"/>
      <c r="SUE274" s="26"/>
      <c r="SUF274" s="91"/>
      <c r="SUG274" s="91"/>
      <c r="SUH274" s="79"/>
      <c r="SUI274" s="80"/>
      <c r="SUJ274" s="91"/>
      <c r="SUK274" s="26"/>
      <c r="SUL274" s="26"/>
      <c r="SUM274" s="81"/>
      <c r="SUN274" s="81"/>
      <c r="SUO274" s="26"/>
      <c r="SUP274" s="91"/>
      <c r="SUQ274" s="91"/>
      <c r="SUR274" s="79"/>
      <c r="SUS274" s="80"/>
      <c r="SUT274" s="91"/>
      <c r="SUU274" s="26"/>
      <c r="SUV274" s="26"/>
      <c r="SUW274" s="81"/>
      <c r="SUX274" s="81"/>
      <c r="SUY274" s="26"/>
      <c r="SUZ274" s="91"/>
      <c r="SVA274" s="91"/>
      <c r="SVB274" s="79"/>
      <c r="SVC274" s="80"/>
      <c r="SVD274" s="91"/>
      <c r="SVE274" s="26"/>
      <c r="SVF274" s="26"/>
      <c r="SVG274" s="81"/>
      <c r="SVH274" s="81"/>
      <c r="SVI274" s="26"/>
      <c r="SVJ274" s="91"/>
      <c r="SVK274" s="91"/>
      <c r="SVL274" s="79"/>
      <c r="SVM274" s="80"/>
      <c r="SVN274" s="91"/>
      <c r="SVO274" s="26"/>
      <c r="SVP274" s="26"/>
      <c r="SVQ274" s="81"/>
      <c r="SVR274" s="81"/>
      <c r="SVS274" s="26"/>
      <c r="SVT274" s="91"/>
      <c r="SVU274" s="91"/>
      <c r="SVV274" s="79"/>
      <c r="SVW274" s="80"/>
      <c r="SVX274" s="91"/>
      <c r="SVY274" s="26"/>
      <c r="SVZ274" s="26"/>
      <c r="SWA274" s="81"/>
      <c r="SWB274" s="81"/>
      <c r="SWC274" s="26"/>
      <c r="SWD274" s="91"/>
      <c r="SWE274" s="91"/>
      <c r="SWF274" s="79"/>
      <c r="SWG274" s="80"/>
      <c r="SWH274" s="91"/>
      <c r="SWI274" s="26"/>
      <c r="SWJ274" s="26"/>
      <c r="SWK274" s="81"/>
      <c r="SWL274" s="81"/>
      <c r="SWM274" s="26"/>
      <c r="SWN274" s="91"/>
      <c r="SWO274" s="91"/>
      <c r="SWP274" s="79"/>
      <c r="SWQ274" s="80"/>
      <c r="SWR274" s="91"/>
      <c r="SWS274" s="26"/>
      <c r="SWT274" s="26"/>
      <c r="SWU274" s="81"/>
      <c r="SWV274" s="81"/>
      <c r="SWW274" s="26"/>
      <c r="SWX274" s="91"/>
      <c r="SWY274" s="91"/>
      <c r="SWZ274" s="79"/>
      <c r="SXA274" s="80"/>
      <c r="SXB274" s="91"/>
      <c r="SXC274" s="26"/>
      <c r="SXD274" s="26"/>
      <c r="SXE274" s="81"/>
      <c r="SXF274" s="81"/>
      <c r="SXG274" s="26"/>
      <c r="SXH274" s="91"/>
      <c r="SXI274" s="91"/>
      <c r="SXJ274" s="79"/>
      <c r="SXK274" s="80"/>
      <c r="SXL274" s="91"/>
      <c r="SXM274" s="26"/>
      <c r="SXN274" s="26"/>
      <c r="SXO274" s="81"/>
      <c r="SXP274" s="81"/>
      <c r="SXQ274" s="26"/>
      <c r="SXR274" s="91"/>
      <c r="SXS274" s="91"/>
      <c r="SXT274" s="79"/>
      <c r="SXU274" s="80"/>
      <c r="SXV274" s="91"/>
      <c r="SXW274" s="26"/>
      <c r="SXX274" s="26"/>
      <c r="SXY274" s="81"/>
      <c r="SXZ274" s="81"/>
      <c r="SYA274" s="26"/>
      <c r="SYB274" s="91"/>
      <c r="SYC274" s="91"/>
      <c r="SYD274" s="79"/>
      <c r="SYE274" s="80"/>
      <c r="SYF274" s="91"/>
      <c r="SYG274" s="26"/>
      <c r="SYH274" s="26"/>
      <c r="SYI274" s="81"/>
      <c r="SYJ274" s="81"/>
      <c r="SYK274" s="26"/>
      <c r="SYL274" s="91"/>
      <c r="SYM274" s="91"/>
      <c r="SYN274" s="79"/>
      <c r="SYO274" s="80"/>
      <c r="SYP274" s="91"/>
      <c r="SYQ274" s="26"/>
      <c r="SYR274" s="26"/>
      <c r="SYS274" s="81"/>
      <c r="SYT274" s="81"/>
      <c r="SYU274" s="26"/>
      <c r="SYV274" s="91"/>
      <c r="SYW274" s="91"/>
      <c r="SYX274" s="79"/>
      <c r="SYY274" s="80"/>
      <c r="SYZ274" s="91"/>
      <c r="SZA274" s="26"/>
      <c r="SZB274" s="26"/>
      <c r="SZC274" s="81"/>
      <c r="SZD274" s="81"/>
      <c r="SZE274" s="26"/>
      <c r="SZF274" s="91"/>
      <c r="SZG274" s="91"/>
      <c r="SZH274" s="79"/>
      <c r="SZI274" s="80"/>
      <c r="SZJ274" s="91"/>
      <c r="SZK274" s="26"/>
      <c r="SZL274" s="26"/>
      <c r="SZM274" s="81"/>
      <c r="SZN274" s="81"/>
      <c r="SZO274" s="26"/>
      <c r="SZP274" s="91"/>
      <c r="SZQ274" s="91"/>
      <c r="SZR274" s="79"/>
      <c r="SZS274" s="80"/>
      <c r="SZT274" s="91"/>
      <c r="SZU274" s="26"/>
      <c r="SZV274" s="26"/>
      <c r="SZW274" s="81"/>
      <c r="SZX274" s="81"/>
      <c r="SZY274" s="26"/>
      <c r="SZZ274" s="91"/>
      <c r="TAA274" s="91"/>
      <c r="TAB274" s="79"/>
      <c r="TAC274" s="80"/>
      <c r="TAD274" s="91"/>
      <c r="TAE274" s="26"/>
      <c r="TAF274" s="26"/>
      <c r="TAG274" s="81"/>
      <c r="TAH274" s="81"/>
      <c r="TAI274" s="26"/>
      <c r="TAJ274" s="91"/>
      <c r="TAK274" s="91"/>
      <c r="TAL274" s="79"/>
      <c r="TAM274" s="80"/>
      <c r="TAN274" s="91"/>
      <c r="TAO274" s="26"/>
      <c r="TAP274" s="26"/>
      <c r="TAQ274" s="81"/>
      <c r="TAR274" s="81"/>
      <c r="TAS274" s="26"/>
      <c r="TAT274" s="91"/>
      <c r="TAU274" s="91"/>
      <c r="TAV274" s="79"/>
      <c r="TAW274" s="80"/>
      <c r="TAX274" s="91"/>
      <c r="TAY274" s="26"/>
      <c r="TAZ274" s="26"/>
      <c r="TBA274" s="81"/>
      <c r="TBB274" s="81"/>
      <c r="TBC274" s="26"/>
      <c r="TBD274" s="91"/>
      <c r="TBE274" s="91"/>
      <c r="TBF274" s="79"/>
      <c r="TBG274" s="80"/>
      <c r="TBH274" s="91"/>
      <c r="TBI274" s="26"/>
      <c r="TBJ274" s="26"/>
      <c r="TBK274" s="81"/>
      <c r="TBL274" s="81"/>
      <c r="TBM274" s="26"/>
      <c r="TBN274" s="91"/>
      <c r="TBO274" s="91"/>
      <c r="TBP274" s="79"/>
      <c r="TBQ274" s="80"/>
      <c r="TBR274" s="91"/>
      <c r="TBS274" s="26"/>
      <c r="TBT274" s="26"/>
      <c r="TBU274" s="81"/>
      <c r="TBV274" s="81"/>
      <c r="TBW274" s="26"/>
      <c r="TBX274" s="91"/>
      <c r="TBY274" s="91"/>
      <c r="TBZ274" s="79"/>
      <c r="TCA274" s="80"/>
      <c r="TCB274" s="91"/>
      <c r="TCC274" s="26"/>
      <c r="TCD274" s="26"/>
      <c r="TCE274" s="81"/>
      <c r="TCF274" s="81"/>
      <c r="TCG274" s="26"/>
      <c r="TCH274" s="91"/>
      <c r="TCI274" s="91"/>
      <c r="TCJ274" s="79"/>
      <c r="TCK274" s="80"/>
      <c r="TCL274" s="91"/>
      <c r="TCM274" s="26"/>
      <c r="TCN274" s="26"/>
      <c r="TCO274" s="81"/>
      <c r="TCP274" s="81"/>
      <c r="TCQ274" s="26"/>
      <c r="TCR274" s="91"/>
      <c r="TCS274" s="91"/>
      <c r="TCT274" s="79"/>
      <c r="TCU274" s="80"/>
      <c r="TCV274" s="91"/>
      <c r="TCW274" s="26"/>
      <c r="TCX274" s="26"/>
      <c r="TCY274" s="81"/>
      <c r="TCZ274" s="81"/>
      <c r="TDA274" s="26"/>
      <c r="TDB274" s="91"/>
      <c r="TDC274" s="91"/>
      <c r="TDD274" s="79"/>
      <c r="TDE274" s="80"/>
      <c r="TDF274" s="91"/>
      <c r="TDG274" s="26"/>
      <c r="TDH274" s="26"/>
      <c r="TDI274" s="81"/>
      <c r="TDJ274" s="81"/>
      <c r="TDK274" s="26"/>
      <c r="TDL274" s="91"/>
      <c r="TDM274" s="91"/>
      <c r="TDN274" s="79"/>
      <c r="TDO274" s="80"/>
      <c r="TDP274" s="91"/>
      <c r="TDQ274" s="26"/>
      <c r="TDR274" s="26"/>
      <c r="TDS274" s="81"/>
      <c r="TDT274" s="81"/>
      <c r="TDU274" s="26"/>
      <c r="TDV274" s="91"/>
      <c r="TDW274" s="91"/>
      <c r="TDX274" s="79"/>
      <c r="TDY274" s="80"/>
      <c r="TDZ274" s="91"/>
      <c r="TEA274" s="26"/>
      <c r="TEB274" s="26"/>
      <c r="TEC274" s="81"/>
      <c r="TED274" s="81"/>
      <c r="TEE274" s="26"/>
      <c r="TEF274" s="91"/>
      <c r="TEG274" s="91"/>
      <c r="TEH274" s="79"/>
      <c r="TEI274" s="80"/>
      <c r="TEJ274" s="91"/>
      <c r="TEK274" s="26"/>
      <c r="TEL274" s="26"/>
      <c r="TEM274" s="81"/>
      <c r="TEN274" s="81"/>
      <c r="TEO274" s="26"/>
      <c r="TEP274" s="91"/>
      <c r="TEQ274" s="91"/>
      <c r="TER274" s="79"/>
      <c r="TES274" s="80"/>
      <c r="TET274" s="91"/>
      <c r="TEU274" s="26"/>
      <c r="TEV274" s="26"/>
      <c r="TEW274" s="81"/>
      <c r="TEX274" s="81"/>
      <c r="TEY274" s="26"/>
      <c r="TEZ274" s="91"/>
      <c r="TFA274" s="91"/>
      <c r="TFB274" s="79"/>
      <c r="TFC274" s="80"/>
      <c r="TFD274" s="91"/>
      <c r="TFE274" s="26"/>
      <c r="TFF274" s="26"/>
      <c r="TFG274" s="81"/>
      <c r="TFH274" s="81"/>
      <c r="TFI274" s="26"/>
      <c r="TFJ274" s="91"/>
      <c r="TFK274" s="91"/>
      <c r="TFL274" s="79"/>
      <c r="TFM274" s="80"/>
      <c r="TFN274" s="91"/>
      <c r="TFO274" s="26"/>
      <c r="TFP274" s="26"/>
      <c r="TFQ274" s="81"/>
      <c r="TFR274" s="81"/>
      <c r="TFS274" s="26"/>
      <c r="TFT274" s="91"/>
      <c r="TFU274" s="91"/>
      <c r="TFV274" s="79"/>
      <c r="TFW274" s="80"/>
      <c r="TFX274" s="91"/>
      <c r="TFY274" s="26"/>
      <c r="TFZ274" s="26"/>
      <c r="TGA274" s="81"/>
      <c r="TGB274" s="81"/>
      <c r="TGC274" s="26"/>
      <c r="TGD274" s="91"/>
      <c r="TGE274" s="91"/>
      <c r="TGF274" s="79"/>
      <c r="TGG274" s="80"/>
      <c r="TGH274" s="91"/>
      <c r="TGI274" s="26"/>
      <c r="TGJ274" s="26"/>
      <c r="TGK274" s="81"/>
      <c r="TGL274" s="81"/>
      <c r="TGM274" s="26"/>
      <c r="TGN274" s="91"/>
      <c r="TGO274" s="91"/>
      <c r="TGP274" s="79"/>
      <c r="TGQ274" s="80"/>
      <c r="TGR274" s="91"/>
      <c r="TGS274" s="26"/>
      <c r="TGT274" s="26"/>
      <c r="TGU274" s="81"/>
      <c r="TGV274" s="81"/>
      <c r="TGW274" s="26"/>
      <c r="TGX274" s="91"/>
      <c r="TGY274" s="91"/>
      <c r="TGZ274" s="79"/>
      <c r="THA274" s="80"/>
      <c r="THB274" s="91"/>
      <c r="THC274" s="26"/>
      <c r="THD274" s="26"/>
      <c r="THE274" s="81"/>
      <c r="THF274" s="81"/>
      <c r="THG274" s="26"/>
      <c r="THH274" s="91"/>
      <c r="THI274" s="91"/>
      <c r="THJ274" s="79"/>
      <c r="THK274" s="80"/>
      <c r="THL274" s="91"/>
      <c r="THM274" s="26"/>
      <c r="THN274" s="26"/>
      <c r="THO274" s="81"/>
      <c r="THP274" s="81"/>
      <c r="THQ274" s="26"/>
      <c r="THR274" s="91"/>
      <c r="THS274" s="91"/>
      <c r="THT274" s="79"/>
      <c r="THU274" s="80"/>
      <c r="THV274" s="91"/>
      <c r="THW274" s="26"/>
      <c r="THX274" s="26"/>
      <c r="THY274" s="81"/>
      <c r="THZ274" s="81"/>
      <c r="TIA274" s="26"/>
      <c r="TIB274" s="91"/>
      <c r="TIC274" s="91"/>
      <c r="TID274" s="79"/>
      <c r="TIE274" s="80"/>
      <c r="TIF274" s="91"/>
      <c r="TIG274" s="26"/>
      <c r="TIH274" s="26"/>
      <c r="TII274" s="81"/>
      <c r="TIJ274" s="81"/>
      <c r="TIK274" s="26"/>
      <c r="TIL274" s="91"/>
      <c r="TIM274" s="91"/>
      <c r="TIN274" s="79"/>
      <c r="TIO274" s="80"/>
      <c r="TIP274" s="91"/>
      <c r="TIQ274" s="26"/>
      <c r="TIR274" s="26"/>
      <c r="TIS274" s="81"/>
      <c r="TIT274" s="81"/>
      <c r="TIU274" s="26"/>
      <c r="TIV274" s="91"/>
      <c r="TIW274" s="91"/>
      <c r="TIX274" s="79"/>
      <c r="TIY274" s="80"/>
      <c r="TIZ274" s="91"/>
      <c r="TJA274" s="26"/>
      <c r="TJB274" s="26"/>
      <c r="TJC274" s="81"/>
      <c r="TJD274" s="81"/>
      <c r="TJE274" s="26"/>
      <c r="TJF274" s="91"/>
      <c r="TJG274" s="91"/>
      <c r="TJH274" s="79"/>
      <c r="TJI274" s="80"/>
      <c r="TJJ274" s="91"/>
      <c r="TJK274" s="26"/>
      <c r="TJL274" s="26"/>
      <c r="TJM274" s="81"/>
      <c r="TJN274" s="81"/>
      <c r="TJO274" s="26"/>
      <c r="TJP274" s="91"/>
      <c r="TJQ274" s="91"/>
      <c r="TJR274" s="79"/>
      <c r="TJS274" s="80"/>
      <c r="TJT274" s="91"/>
      <c r="TJU274" s="26"/>
      <c r="TJV274" s="26"/>
      <c r="TJW274" s="81"/>
      <c r="TJX274" s="81"/>
      <c r="TJY274" s="26"/>
      <c r="TJZ274" s="91"/>
      <c r="TKA274" s="91"/>
      <c r="TKB274" s="79"/>
      <c r="TKC274" s="80"/>
      <c r="TKD274" s="91"/>
      <c r="TKE274" s="26"/>
      <c r="TKF274" s="26"/>
      <c r="TKG274" s="81"/>
      <c r="TKH274" s="81"/>
      <c r="TKI274" s="26"/>
      <c r="TKJ274" s="91"/>
      <c r="TKK274" s="91"/>
      <c r="TKL274" s="79"/>
      <c r="TKM274" s="80"/>
      <c r="TKN274" s="91"/>
      <c r="TKO274" s="26"/>
      <c r="TKP274" s="26"/>
      <c r="TKQ274" s="81"/>
      <c r="TKR274" s="81"/>
      <c r="TKS274" s="26"/>
      <c r="TKT274" s="91"/>
      <c r="TKU274" s="91"/>
      <c r="TKV274" s="79"/>
      <c r="TKW274" s="80"/>
      <c r="TKX274" s="91"/>
      <c r="TKY274" s="26"/>
      <c r="TKZ274" s="26"/>
      <c r="TLA274" s="81"/>
      <c r="TLB274" s="81"/>
      <c r="TLC274" s="26"/>
      <c r="TLD274" s="91"/>
      <c r="TLE274" s="91"/>
      <c r="TLF274" s="79"/>
      <c r="TLG274" s="80"/>
      <c r="TLH274" s="91"/>
      <c r="TLI274" s="26"/>
      <c r="TLJ274" s="26"/>
      <c r="TLK274" s="81"/>
      <c r="TLL274" s="81"/>
      <c r="TLM274" s="26"/>
      <c r="TLN274" s="91"/>
      <c r="TLO274" s="91"/>
      <c r="TLP274" s="79"/>
      <c r="TLQ274" s="80"/>
      <c r="TLR274" s="91"/>
      <c r="TLS274" s="26"/>
      <c r="TLT274" s="26"/>
      <c r="TLU274" s="81"/>
      <c r="TLV274" s="81"/>
      <c r="TLW274" s="26"/>
      <c r="TLX274" s="91"/>
      <c r="TLY274" s="91"/>
      <c r="TLZ274" s="79"/>
      <c r="TMA274" s="80"/>
      <c r="TMB274" s="91"/>
      <c r="TMC274" s="26"/>
      <c r="TMD274" s="26"/>
      <c r="TME274" s="81"/>
      <c r="TMF274" s="81"/>
      <c r="TMG274" s="26"/>
      <c r="TMH274" s="91"/>
      <c r="TMI274" s="91"/>
      <c r="TMJ274" s="79"/>
      <c r="TMK274" s="80"/>
      <c r="TML274" s="91"/>
      <c r="TMM274" s="26"/>
      <c r="TMN274" s="26"/>
      <c r="TMO274" s="81"/>
      <c r="TMP274" s="81"/>
      <c r="TMQ274" s="26"/>
      <c r="TMR274" s="91"/>
      <c r="TMS274" s="91"/>
      <c r="TMT274" s="79"/>
      <c r="TMU274" s="80"/>
      <c r="TMV274" s="91"/>
      <c r="TMW274" s="26"/>
      <c r="TMX274" s="26"/>
      <c r="TMY274" s="81"/>
      <c r="TMZ274" s="81"/>
      <c r="TNA274" s="26"/>
      <c r="TNB274" s="91"/>
      <c r="TNC274" s="91"/>
      <c r="TND274" s="79"/>
      <c r="TNE274" s="80"/>
      <c r="TNF274" s="91"/>
      <c r="TNG274" s="26"/>
      <c r="TNH274" s="26"/>
      <c r="TNI274" s="81"/>
      <c r="TNJ274" s="81"/>
      <c r="TNK274" s="26"/>
      <c r="TNL274" s="91"/>
      <c r="TNM274" s="91"/>
      <c r="TNN274" s="79"/>
      <c r="TNO274" s="80"/>
      <c r="TNP274" s="91"/>
      <c r="TNQ274" s="26"/>
      <c r="TNR274" s="26"/>
      <c r="TNS274" s="81"/>
      <c r="TNT274" s="81"/>
      <c r="TNU274" s="26"/>
      <c r="TNV274" s="91"/>
      <c r="TNW274" s="91"/>
      <c r="TNX274" s="79"/>
      <c r="TNY274" s="80"/>
      <c r="TNZ274" s="91"/>
      <c r="TOA274" s="26"/>
      <c r="TOB274" s="26"/>
      <c r="TOC274" s="81"/>
      <c r="TOD274" s="81"/>
      <c r="TOE274" s="26"/>
      <c r="TOF274" s="91"/>
      <c r="TOG274" s="91"/>
      <c r="TOH274" s="79"/>
      <c r="TOI274" s="80"/>
      <c r="TOJ274" s="91"/>
      <c r="TOK274" s="26"/>
      <c r="TOL274" s="26"/>
      <c r="TOM274" s="81"/>
      <c r="TON274" s="81"/>
      <c r="TOO274" s="26"/>
      <c r="TOP274" s="91"/>
      <c r="TOQ274" s="91"/>
      <c r="TOR274" s="79"/>
      <c r="TOS274" s="80"/>
      <c r="TOT274" s="91"/>
      <c r="TOU274" s="26"/>
      <c r="TOV274" s="26"/>
      <c r="TOW274" s="81"/>
      <c r="TOX274" s="81"/>
      <c r="TOY274" s="26"/>
      <c r="TOZ274" s="91"/>
      <c r="TPA274" s="91"/>
      <c r="TPB274" s="79"/>
      <c r="TPC274" s="80"/>
      <c r="TPD274" s="91"/>
      <c r="TPE274" s="26"/>
      <c r="TPF274" s="26"/>
      <c r="TPG274" s="81"/>
      <c r="TPH274" s="81"/>
      <c r="TPI274" s="26"/>
      <c r="TPJ274" s="91"/>
      <c r="TPK274" s="91"/>
      <c r="TPL274" s="79"/>
      <c r="TPM274" s="80"/>
      <c r="TPN274" s="91"/>
      <c r="TPO274" s="26"/>
      <c r="TPP274" s="26"/>
      <c r="TPQ274" s="81"/>
      <c r="TPR274" s="81"/>
      <c r="TPS274" s="26"/>
      <c r="TPT274" s="91"/>
      <c r="TPU274" s="91"/>
      <c r="TPV274" s="79"/>
      <c r="TPW274" s="80"/>
      <c r="TPX274" s="91"/>
      <c r="TPY274" s="26"/>
      <c r="TPZ274" s="26"/>
      <c r="TQA274" s="81"/>
      <c r="TQB274" s="81"/>
      <c r="TQC274" s="26"/>
      <c r="TQD274" s="91"/>
      <c r="TQE274" s="91"/>
      <c r="TQF274" s="79"/>
      <c r="TQG274" s="80"/>
      <c r="TQH274" s="91"/>
      <c r="TQI274" s="26"/>
      <c r="TQJ274" s="26"/>
      <c r="TQK274" s="81"/>
      <c r="TQL274" s="81"/>
      <c r="TQM274" s="26"/>
      <c r="TQN274" s="91"/>
      <c r="TQO274" s="91"/>
      <c r="TQP274" s="79"/>
      <c r="TQQ274" s="80"/>
      <c r="TQR274" s="91"/>
      <c r="TQS274" s="26"/>
      <c r="TQT274" s="26"/>
      <c r="TQU274" s="81"/>
      <c r="TQV274" s="81"/>
      <c r="TQW274" s="26"/>
      <c r="TQX274" s="91"/>
      <c r="TQY274" s="91"/>
      <c r="TQZ274" s="79"/>
      <c r="TRA274" s="80"/>
      <c r="TRB274" s="91"/>
      <c r="TRC274" s="26"/>
      <c r="TRD274" s="26"/>
      <c r="TRE274" s="81"/>
      <c r="TRF274" s="81"/>
      <c r="TRG274" s="26"/>
      <c r="TRH274" s="91"/>
      <c r="TRI274" s="91"/>
      <c r="TRJ274" s="79"/>
      <c r="TRK274" s="80"/>
      <c r="TRL274" s="91"/>
      <c r="TRM274" s="26"/>
      <c r="TRN274" s="26"/>
      <c r="TRO274" s="81"/>
      <c r="TRP274" s="81"/>
      <c r="TRQ274" s="26"/>
      <c r="TRR274" s="91"/>
      <c r="TRS274" s="91"/>
      <c r="TRT274" s="79"/>
      <c r="TRU274" s="80"/>
      <c r="TRV274" s="91"/>
      <c r="TRW274" s="26"/>
      <c r="TRX274" s="26"/>
      <c r="TRY274" s="81"/>
      <c r="TRZ274" s="81"/>
      <c r="TSA274" s="26"/>
      <c r="TSB274" s="91"/>
      <c r="TSC274" s="91"/>
      <c r="TSD274" s="79"/>
      <c r="TSE274" s="80"/>
      <c r="TSF274" s="91"/>
      <c r="TSG274" s="26"/>
      <c r="TSH274" s="26"/>
      <c r="TSI274" s="81"/>
      <c r="TSJ274" s="81"/>
      <c r="TSK274" s="26"/>
      <c r="TSL274" s="91"/>
      <c r="TSM274" s="91"/>
      <c r="TSN274" s="79"/>
      <c r="TSO274" s="80"/>
      <c r="TSP274" s="91"/>
      <c r="TSQ274" s="26"/>
      <c r="TSR274" s="26"/>
      <c r="TSS274" s="81"/>
      <c r="TST274" s="81"/>
      <c r="TSU274" s="26"/>
      <c r="TSV274" s="91"/>
      <c r="TSW274" s="91"/>
      <c r="TSX274" s="79"/>
      <c r="TSY274" s="80"/>
      <c r="TSZ274" s="91"/>
      <c r="TTA274" s="26"/>
      <c r="TTB274" s="26"/>
      <c r="TTC274" s="81"/>
      <c r="TTD274" s="81"/>
      <c r="TTE274" s="26"/>
      <c r="TTF274" s="91"/>
      <c r="TTG274" s="91"/>
      <c r="TTH274" s="79"/>
      <c r="TTI274" s="80"/>
      <c r="TTJ274" s="91"/>
      <c r="TTK274" s="26"/>
      <c r="TTL274" s="26"/>
      <c r="TTM274" s="81"/>
      <c r="TTN274" s="81"/>
      <c r="TTO274" s="26"/>
      <c r="TTP274" s="91"/>
      <c r="TTQ274" s="91"/>
      <c r="TTR274" s="79"/>
      <c r="TTS274" s="80"/>
      <c r="TTT274" s="91"/>
      <c r="TTU274" s="26"/>
      <c r="TTV274" s="26"/>
      <c r="TTW274" s="81"/>
      <c r="TTX274" s="81"/>
      <c r="TTY274" s="26"/>
      <c r="TTZ274" s="91"/>
      <c r="TUA274" s="91"/>
      <c r="TUB274" s="79"/>
      <c r="TUC274" s="80"/>
      <c r="TUD274" s="91"/>
      <c r="TUE274" s="26"/>
      <c r="TUF274" s="26"/>
      <c r="TUG274" s="81"/>
      <c r="TUH274" s="81"/>
      <c r="TUI274" s="26"/>
      <c r="TUJ274" s="91"/>
      <c r="TUK274" s="91"/>
      <c r="TUL274" s="79"/>
      <c r="TUM274" s="80"/>
      <c r="TUN274" s="91"/>
      <c r="TUO274" s="26"/>
      <c r="TUP274" s="26"/>
      <c r="TUQ274" s="81"/>
      <c r="TUR274" s="81"/>
      <c r="TUS274" s="26"/>
      <c r="TUT274" s="91"/>
      <c r="TUU274" s="91"/>
      <c r="TUV274" s="79"/>
      <c r="TUW274" s="80"/>
      <c r="TUX274" s="91"/>
      <c r="TUY274" s="26"/>
      <c r="TUZ274" s="26"/>
      <c r="TVA274" s="81"/>
      <c r="TVB274" s="81"/>
      <c r="TVC274" s="26"/>
      <c r="TVD274" s="91"/>
      <c r="TVE274" s="91"/>
      <c r="TVF274" s="79"/>
      <c r="TVG274" s="80"/>
      <c r="TVH274" s="91"/>
      <c r="TVI274" s="26"/>
      <c r="TVJ274" s="26"/>
      <c r="TVK274" s="81"/>
      <c r="TVL274" s="81"/>
      <c r="TVM274" s="26"/>
      <c r="TVN274" s="91"/>
      <c r="TVO274" s="91"/>
      <c r="TVP274" s="79"/>
      <c r="TVQ274" s="80"/>
      <c r="TVR274" s="91"/>
      <c r="TVS274" s="26"/>
      <c r="TVT274" s="26"/>
      <c r="TVU274" s="81"/>
      <c r="TVV274" s="81"/>
      <c r="TVW274" s="26"/>
      <c r="TVX274" s="91"/>
      <c r="TVY274" s="91"/>
      <c r="TVZ274" s="79"/>
      <c r="TWA274" s="80"/>
      <c r="TWB274" s="91"/>
      <c r="TWC274" s="26"/>
      <c r="TWD274" s="26"/>
      <c r="TWE274" s="81"/>
      <c r="TWF274" s="81"/>
      <c r="TWG274" s="26"/>
      <c r="TWH274" s="91"/>
      <c r="TWI274" s="91"/>
      <c r="TWJ274" s="79"/>
      <c r="TWK274" s="80"/>
      <c r="TWL274" s="91"/>
      <c r="TWM274" s="26"/>
      <c r="TWN274" s="26"/>
      <c r="TWO274" s="81"/>
      <c r="TWP274" s="81"/>
      <c r="TWQ274" s="26"/>
      <c r="TWR274" s="91"/>
      <c r="TWS274" s="91"/>
      <c r="TWT274" s="79"/>
      <c r="TWU274" s="80"/>
      <c r="TWV274" s="91"/>
      <c r="TWW274" s="26"/>
      <c r="TWX274" s="26"/>
      <c r="TWY274" s="81"/>
      <c r="TWZ274" s="81"/>
      <c r="TXA274" s="26"/>
      <c r="TXB274" s="91"/>
      <c r="TXC274" s="91"/>
      <c r="TXD274" s="79"/>
      <c r="TXE274" s="80"/>
      <c r="TXF274" s="91"/>
      <c r="TXG274" s="26"/>
      <c r="TXH274" s="26"/>
      <c r="TXI274" s="81"/>
      <c r="TXJ274" s="81"/>
      <c r="TXK274" s="26"/>
      <c r="TXL274" s="91"/>
      <c r="TXM274" s="91"/>
      <c r="TXN274" s="79"/>
      <c r="TXO274" s="80"/>
      <c r="TXP274" s="91"/>
      <c r="TXQ274" s="26"/>
      <c r="TXR274" s="26"/>
      <c r="TXS274" s="81"/>
      <c r="TXT274" s="81"/>
      <c r="TXU274" s="26"/>
      <c r="TXV274" s="91"/>
      <c r="TXW274" s="91"/>
      <c r="TXX274" s="79"/>
      <c r="TXY274" s="80"/>
      <c r="TXZ274" s="91"/>
      <c r="TYA274" s="26"/>
      <c r="TYB274" s="26"/>
      <c r="TYC274" s="81"/>
      <c r="TYD274" s="81"/>
      <c r="TYE274" s="26"/>
      <c r="TYF274" s="91"/>
      <c r="TYG274" s="91"/>
      <c r="TYH274" s="79"/>
      <c r="TYI274" s="80"/>
      <c r="TYJ274" s="91"/>
      <c r="TYK274" s="26"/>
      <c r="TYL274" s="26"/>
      <c r="TYM274" s="81"/>
      <c r="TYN274" s="81"/>
      <c r="TYO274" s="26"/>
      <c r="TYP274" s="91"/>
      <c r="TYQ274" s="91"/>
      <c r="TYR274" s="79"/>
      <c r="TYS274" s="80"/>
      <c r="TYT274" s="91"/>
      <c r="TYU274" s="26"/>
      <c r="TYV274" s="26"/>
      <c r="TYW274" s="81"/>
      <c r="TYX274" s="81"/>
      <c r="TYY274" s="26"/>
      <c r="TYZ274" s="91"/>
      <c r="TZA274" s="91"/>
      <c r="TZB274" s="79"/>
      <c r="TZC274" s="80"/>
      <c r="TZD274" s="91"/>
      <c r="TZE274" s="26"/>
      <c r="TZF274" s="26"/>
      <c r="TZG274" s="81"/>
      <c r="TZH274" s="81"/>
      <c r="TZI274" s="26"/>
      <c r="TZJ274" s="91"/>
      <c r="TZK274" s="91"/>
      <c r="TZL274" s="79"/>
      <c r="TZM274" s="80"/>
      <c r="TZN274" s="91"/>
      <c r="TZO274" s="26"/>
      <c r="TZP274" s="26"/>
      <c r="TZQ274" s="81"/>
      <c r="TZR274" s="81"/>
      <c r="TZS274" s="26"/>
      <c r="TZT274" s="91"/>
      <c r="TZU274" s="91"/>
      <c r="TZV274" s="79"/>
      <c r="TZW274" s="80"/>
      <c r="TZX274" s="91"/>
      <c r="TZY274" s="26"/>
      <c r="TZZ274" s="26"/>
      <c r="UAA274" s="81"/>
      <c r="UAB274" s="81"/>
      <c r="UAC274" s="26"/>
      <c r="UAD274" s="91"/>
      <c r="UAE274" s="91"/>
      <c r="UAF274" s="79"/>
      <c r="UAG274" s="80"/>
      <c r="UAH274" s="91"/>
      <c r="UAI274" s="26"/>
      <c r="UAJ274" s="26"/>
      <c r="UAK274" s="81"/>
      <c r="UAL274" s="81"/>
      <c r="UAM274" s="26"/>
      <c r="UAN274" s="91"/>
      <c r="UAO274" s="91"/>
      <c r="UAP274" s="79"/>
      <c r="UAQ274" s="80"/>
      <c r="UAR274" s="91"/>
      <c r="UAS274" s="26"/>
      <c r="UAT274" s="26"/>
      <c r="UAU274" s="81"/>
      <c r="UAV274" s="81"/>
      <c r="UAW274" s="26"/>
      <c r="UAX274" s="91"/>
      <c r="UAY274" s="91"/>
      <c r="UAZ274" s="79"/>
      <c r="UBA274" s="80"/>
      <c r="UBB274" s="91"/>
      <c r="UBC274" s="26"/>
      <c r="UBD274" s="26"/>
      <c r="UBE274" s="81"/>
      <c r="UBF274" s="81"/>
      <c r="UBG274" s="26"/>
      <c r="UBH274" s="91"/>
      <c r="UBI274" s="91"/>
      <c r="UBJ274" s="79"/>
      <c r="UBK274" s="80"/>
      <c r="UBL274" s="91"/>
      <c r="UBM274" s="26"/>
      <c r="UBN274" s="26"/>
      <c r="UBO274" s="81"/>
      <c r="UBP274" s="81"/>
      <c r="UBQ274" s="26"/>
      <c r="UBR274" s="91"/>
      <c r="UBS274" s="91"/>
      <c r="UBT274" s="79"/>
      <c r="UBU274" s="80"/>
      <c r="UBV274" s="91"/>
      <c r="UBW274" s="26"/>
      <c r="UBX274" s="26"/>
      <c r="UBY274" s="81"/>
      <c r="UBZ274" s="81"/>
      <c r="UCA274" s="26"/>
      <c r="UCB274" s="91"/>
      <c r="UCC274" s="91"/>
      <c r="UCD274" s="79"/>
      <c r="UCE274" s="80"/>
      <c r="UCF274" s="91"/>
      <c r="UCG274" s="26"/>
      <c r="UCH274" s="26"/>
      <c r="UCI274" s="81"/>
      <c r="UCJ274" s="81"/>
      <c r="UCK274" s="26"/>
      <c r="UCL274" s="91"/>
      <c r="UCM274" s="91"/>
      <c r="UCN274" s="79"/>
      <c r="UCO274" s="80"/>
      <c r="UCP274" s="91"/>
      <c r="UCQ274" s="26"/>
      <c r="UCR274" s="26"/>
      <c r="UCS274" s="81"/>
      <c r="UCT274" s="81"/>
      <c r="UCU274" s="26"/>
      <c r="UCV274" s="91"/>
      <c r="UCW274" s="91"/>
      <c r="UCX274" s="79"/>
      <c r="UCY274" s="80"/>
      <c r="UCZ274" s="91"/>
      <c r="UDA274" s="26"/>
      <c r="UDB274" s="26"/>
      <c r="UDC274" s="81"/>
      <c r="UDD274" s="81"/>
      <c r="UDE274" s="26"/>
      <c r="UDF274" s="91"/>
      <c r="UDG274" s="91"/>
      <c r="UDH274" s="79"/>
      <c r="UDI274" s="80"/>
      <c r="UDJ274" s="91"/>
      <c r="UDK274" s="26"/>
      <c r="UDL274" s="26"/>
      <c r="UDM274" s="81"/>
      <c r="UDN274" s="81"/>
      <c r="UDO274" s="26"/>
      <c r="UDP274" s="91"/>
      <c r="UDQ274" s="91"/>
      <c r="UDR274" s="79"/>
      <c r="UDS274" s="80"/>
      <c r="UDT274" s="91"/>
      <c r="UDU274" s="26"/>
      <c r="UDV274" s="26"/>
      <c r="UDW274" s="81"/>
      <c r="UDX274" s="81"/>
      <c r="UDY274" s="26"/>
      <c r="UDZ274" s="91"/>
      <c r="UEA274" s="91"/>
      <c r="UEB274" s="79"/>
      <c r="UEC274" s="80"/>
      <c r="UED274" s="91"/>
      <c r="UEE274" s="26"/>
      <c r="UEF274" s="26"/>
      <c r="UEG274" s="81"/>
      <c r="UEH274" s="81"/>
      <c r="UEI274" s="26"/>
      <c r="UEJ274" s="91"/>
      <c r="UEK274" s="91"/>
      <c r="UEL274" s="79"/>
      <c r="UEM274" s="80"/>
      <c r="UEN274" s="91"/>
      <c r="UEO274" s="26"/>
      <c r="UEP274" s="26"/>
      <c r="UEQ274" s="81"/>
      <c r="UER274" s="81"/>
      <c r="UES274" s="26"/>
      <c r="UET274" s="91"/>
      <c r="UEU274" s="91"/>
      <c r="UEV274" s="79"/>
      <c r="UEW274" s="80"/>
      <c r="UEX274" s="91"/>
      <c r="UEY274" s="26"/>
      <c r="UEZ274" s="26"/>
      <c r="UFA274" s="81"/>
      <c r="UFB274" s="81"/>
      <c r="UFC274" s="26"/>
      <c r="UFD274" s="91"/>
      <c r="UFE274" s="91"/>
      <c r="UFF274" s="79"/>
      <c r="UFG274" s="80"/>
      <c r="UFH274" s="91"/>
      <c r="UFI274" s="26"/>
      <c r="UFJ274" s="26"/>
      <c r="UFK274" s="81"/>
      <c r="UFL274" s="81"/>
      <c r="UFM274" s="26"/>
      <c r="UFN274" s="91"/>
      <c r="UFO274" s="91"/>
      <c r="UFP274" s="79"/>
      <c r="UFQ274" s="80"/>
      <c r="UFR274" s="91"/>
      <c r="UFS274" s="26"/>
      <c r="UFT274" s="26"/>
      <c r="UFU274" s="81"/>
      <c r="UFV274" s="81"/>
      <c r="UFW274" s="26"/>
      <c r="UFX274" s="91"/>
      <c r="UFY274" s="91"/>
      <c r="UFZ274" s="79"/>
      <c r="UGA274" s="80"/>
      <c r="UGB274" s="91"/>
      <c r="UGC274" s="26"/>
      <c r="UGD274" s="26"/>
      <c r="UGE274" s="81"/>
      <c r="UGF274" s="81"/>
      <c r="UGG274" s="26"/>
      <c r="UGH274" s="91"/>
      <c r="UGI274" s="91"/>
      <c r="UGJ274" s="79"/>
      <c r="UGK274" s="80"/>
      <c r="UGL274" s="91"/>
      <c r="UGM274" s="26"/>
      <c r="UGN274" s="26"/>
      <c r="UGO274" s="81"/>
      <c r="UGP274" s="81"/>
      <c r="UGQ274" s="26"/>
      <c r="UGR274" s="91"/>
      <c r="UGS274" s="91"/>
      <c r="UGT274" s="79"/>
      <c r="UGU274" s="80"/>
      <c r="UGV274" s="91"/>
      <c r="UGW274" s="26"/>
      <c r="UGX274" s="26"/>
      <c r="UGY274" s="81"/>
      <c r="UGZ274" s="81"/>
      <c r="UHA274" s="26"/>
      <c r="UHB274" s="91"/>
      <c r="UHC274" s="91"/>
      <c r="UHD274" s="79"/>
      <c r="UHE274" s="80"/>
      <c r="UHF274" s="91"/>
      <c r="UHG274" s="26"/>
      <c r="UHH274" s="26"/>
      <c r="UHI274" s="81"/>
      <c r="UHJ274" s="81"/>
      <c r="UHK274" s="26"/>
      <c r="UHL274" s="91"/>
      <c r="UHM274" s="91"/>
      <c r="UHN274" s="79"/>
      <c r="UHO274" s="80"/>
      <c r="UHP274" s="91"/>
      <c r="UHQ274" s="26"/>
      <c r="UHR274" s="26"/>
      <c r="UHS274" s="81"/>
      <c r="UHT274" s="81"/>
      <c r="UHU274" s="26"/>
      <c r="UHV274" s="91"/>
      <c r="UHW274" s="91"/>
      <c r="UHX274" s="79"/>
      <c r="UHY274" s="80"/>
      <c r="UHZ274" s="91"/>
      <c r="UIA274" s="26"/>
      <c r="UIB274" s="26"/>
      <c r="UIC274" s="81"/>
      <c r="UID274" s="81"/>
      <c r="UIE274" s="26"/>
      <c r="UIF274" s="91"/>
      <c r="UIG274" s="91"/>
      <c r="UIH274" s="79"/>
      <c r="UII274" s="80"/>
      <c r="UIJ274" s="91"/>
      <c r="UIK274" s="26"/>
      <c r="UIL274" s="26"/>
      <c r="UIM274" s="81"/>
      <c r="UIN274" s="81"/>
      <c r="UIO274" s="26"/>
      <c r="UIP274" s="91"/>
      <c r="UIQ274" s="91"/>
      <c r="UIR274" s="79"/>
      <c r="UIS274" s="80"/>
      <c r="UIT274" s="91"/>
      <c r="UIU274" s="26"/>
      <c r="UIV274" s="26"/>
      <c r="UIW274" s="81"/>
      <c r="UIX274" s="81"/>
      <c r="UIY274" s="26"/>
      <c r="UIZ274" s="91"/>
      <c r="UJA274" s="91"/>
      <c r="UJB274" s="79"/>
      <c r="UJC274" s="80"/>
      <c r="UJD274" s="91"/>
      <c r="UJE274" s="26"/>
      <c r="UJF274" s="26"/>
      <c r="UJG274" s="81"/>
      <c r="UJH274" s="81"/>
      <c r="UJI274" s="26"/>
      <c r="UJJ274" s="91"/>
      <c r="UJK274" s="91"/>
      <c r="UJL274" s="79"/>
      <c r="UJM274" s="80"/>
      <c r="UJN274" s="91"/>
      <c r="UJO274" s="26"/>
      <c r="UJP274" s="26"/>
      <c r="UJQ274" s="81"/>
      <c r="UJR274" s="81"/>
      <c r="UJS274" s="26"/>
      <c r="UJT274" s="91"/>
      <c r="UJU274" s="91"/>
      <c r="UJV274" s="79"/>
      <c r="UJW274" s="80"/>
      <c r="UJX274" s="91"/>
      <c r="UJY274" s="26"/>
      <c r="UJZ274" s="26"/>
      <c r="UKA274" s="81"/>
      <c r="UKB274" s="81"/>
      <c r="UKC274" s="26"/>
      <c r="UKD274" s="91"/>
      <c r="UKE274" s="91"/>
      <c r="UKF274" s="79"/>
      <c r="UKG274" s="80"/>
      <c r="UKH274" s="91"/>
      <c r="UKI274" s="26"/>
      <c r="UKJ274" s="26"/>
      <c r="UKK274" s="81"/>
      <c r="UKL274" s="81"/>
      <c r="UKM274" s="26"/>
      <c r="UKN274" s="91"/>
      <c r="UKO274" s="91"/>
      <c r="UKP274" s="79"/>
      <c r="UKQ274" s="80"/>
      <c r="UKR274" s="91"/>
      <c r="UKS274" s="26"/>
      <c r="UKT274" s="26"/>
      <c r="UKU274" s="81"/>
      <c r="UKV274" s="81"/>
      <c r="UKW274" s="26"/>
      <c r="UKX274" s="91"/>
      <c r="UKY274" s="91"/>
      <c r="UKZ274" s="79"/>
      <c r="ULA274" s="80"/>
      <c r="ULB274" s="91"/>
      <c r="ULC274" s="26"/>
      <c r="ULD274" s="26"/>
      <c r="ULE274" s="81"/>
      <c r="ULF274" s="81"/>
      <c r="ULG274" s="26"/>
      <c r="ULH274" s="91"/>
      <c r="ULI274" s="91"/>
      <c r="ULJ274" s="79"/>
      <c r="ULK274" s="80"/>
      <c r="ULL274" s="91"/>
      <c r="ULM274" s="26"/>
      <c r="ULN274" s="26"/>
      <c r="ULO274" s="81"/>
      <c r="ULP274" s="81"/>
      <c r="ULQ274" s="26"/>
      <c r="ULR274" s="91"/>
      <c r="ULS274" s="91"/>
      <c r="ULT274" s="79"/>
      <c r="ULU274" s="80"/>
      <c r="ULV274" s="91"/>
      <c r="ULW274" s="26"/>
      <c r="ULX274" s="26"/>
      <c r="ULY274" s="81"/>
      <c r="ULZ274" s="81"/>
      <c r="UMA274" s="26"/>
      <c r="UMB274" s="91"/>
      <c r="UMC274" s="91"/>
      <c r="UMD274" s="79"/>
      <c r="UME274" s="80"/>
      <c r="UMF274" s="91"/>
      <c r="UMG274" s="26"/>
      <c r="UMH274" s="26"/>
      <c r="UMI274" s="81"/>
      <c r="UMJ274" s="81"/>
      <c r="UMK274" s="26"/>
      <c r="UML274" s="91"/>
      <c r="UMM274" s="91"/>
      <c r="UMN274" s="79"/>
      <c r="UMO274" s="80"/>
      <c r="UMP274" s="91"/>
      <c r="UMQ274" s="26"/>
      <c r="UMR274" s="26"/>
      <c r="UMS274" s="81"/>
      <c r="UMT274" s="81"/>
      <c r="UMU274" s="26"/>
      <c r="UMV274" s="91"/>
      <c r="UMW274" s="91"/>
      <c r="UMX274" s="79"/>
      <c r="UMY274" s="80"/>
      <c r="UMZ274" s="91"/>
      <c r="UNA274" s="26"/>
      <c r="UNB274" s="26"/>
      <c r="UNC274" s="81"/>
      <c r="UND274" s="81"/>
      <c r="UNE274" s="26"/>
      <c r="UNF274" s="91"/>
      <c r="UNG274" s="91"/>
      <c r="UNH274" s="79"/>
      <c r="UNI274" s="80"/>
      <c r="UNJ274" s="91"/>
      <c r="UNK274" s="26"/>
      <c r="UNL274" s="26"/>
      <c r="UNM274" s="81"/>
      <c r="UNN274" s="81"/>
      <c r="UNO274" s="26"/>
      <c r="UNP274" s="91"/>
      <c r="UNQ274" s="91"/>
      <c r="UNR274" s="79"/>
      <c r="UNS274" s="80"/>
      <c r="UNT274" s="91"/>
      <c r="UNU274" s="26"/>
      <c r="UNV274" s="26"/>
      <c r="UNW274" s="81"/>
      <c r="UNX274" s="81"/>
      <c r="UNY274" s="26"/>
      <c r="UNZ274" s="91"/>
      <c r="UOA274" s="91"/>
      <c r="UOB274" s="79"/>
      <c r="UOC274" s="80"/>
      <c r="UOD274" s="91"/>
      <c r="UOE274" s="26"/>
      <c r="UOF274" s="26"/>
      <c r="UOG274" s="81"/>
      <c r="UOH274" s="81"/>
      <c r="UOI274" s="26"/>
      <c r="UOJ274" s="91"/>
      <c r="UOK274" s="91"/>
      <c r="UOL274" s="79"/>
      <c r="UOM274" s="80"/>
      <c r="UON274" s="91"/>
      <c r="UOO274" s="26"/>
      <c r="UOP274" s="26"/>
      <c r="UOQ274" s="81"/>
      <c r="UOR274" s="81"/>
      <c r="UOS274" s="26"/>
      <c r="UOT274" s="91"/>
      <c r="UOU274" s="91"/>
      <c r="UOV274" s="79"/>
      <c r="UOW274" s="80"/>
      <c r="UOX274" s="91"/>
      <c r="UOY274" s="26"/>
      <c r="UOZ274" s="26"/>
      <c r="UPA274" s="81"/>
      <c r="UPB274" s="81"/>
      <c r="UPC274" s="26"/>
      <c r="UPD274" s="91"/>
      <c r="UPE274" s="91"/>
      <c r="UPF274" s="79"/>
      <c r="UPG274" s="80"/>
      <c r="UPH274" s="91"/>
      <c r="UPI274" s="26"/>
      <c r="UPJ274" s="26"/>
      <c r="UPK274" s="81"/>
      <c r="UPL274" s="81"/>
      <c r="UPM274" s="26"/>
      <c r="UPN274" s="91"/>
      <c r="UPO274" s="91"/>
      <c r="UPP274" s="79"/>
      <c r="UPQ274" s="80"/>
      <c r="UPR274" s="91"/>
      <c r="UPS274" s="26"/>
      <c r="UPT274" s="26"/>
      <c r="UPU274" s="81"/>
      <c r="UPV274" s="81"/>
      <c r="UPW274" s="26"/>
      <c r="UPX274" s="91"/>
      <c r="UPY274" s="91"/>
      <c r="UPZ274" s="79"/>
      <c r="UQA274" s="80"/>
      <c r="UQB274" s="91"/>
      <c r="UQC274" s="26"/>
      <c r="UQD274" s="26"/>
      <c r="UQE274" s="81"/>
      <c r="UQF274" s="81"/>
      <c r="UQG274" s="26"/>
      <c r="UQH274" s="91"/>
      <c r="UQI274" s="91"/>
      <c r="UQJ274" s="79"/>
      <c r="UQK274" s="80"/>
      <c r="UQL274" s="91"/>
      <c r="UQM274" s="26"/>
      <c r="UQN274" s="26"/>
      <c r="UQO274" s="81"/>
      <c r="UQP274" s="81"/>
      <c r="UQQ274" s="26"/>
      <c r="UQR274" s="91"/>
      <c r="UQS274" s="91"/>
      <c r="UQT274" s="79"/>
      <c r="UQU274" s="80"/>
      <c r="UQV274" s="91"/>
      <c r="UQW274" s="26"/>
      <c r="UQX274" s="26"/>
      <c r="UQY274" s="81"/>
      <c r="UQZ274" s="81"/>
      <c r="URA274" s="26"/>
      <c r="URB274" s="91"/>
      <c r="URC274" s="91"/>
      <c r="URD274" s="79"/>
      <c r="URE274" s="80"/>
      <c r="URF274" s="91"/>
      <c r="URG274" s="26"/>
      <c r="URH274" s="26"/>
      <c r="URI274" s="81"/>
      <c r="URJ274" s="81"/>
      <c r="URK274" s="26"/>
      <c r="URL274" s="91"/>
      <c r="URM274" s="91"/>
      <c r="URN274" s="79"/>
      <c r="URO274" s="80"/>
      <c r="URP274" s="91"/>
      <c r="URQ274" s="26"/>
      <c r="URR274" s="26"/>
      <c r="URS274" s="81"/>
      <c r="URT274" s="81"/>
      <c r="URU274" s="26"/>
      <c r="URV274" s="91"/>
      <c r="URW274" s="91"/>
      <c r="URX274" s="79"/>
      <c r="URY274" s="80"/>
      <c r="URZ274" s="91"/>
      <c r="USA274" s="26"/>
      <c r="USB274" s="26"/>
      <c r="USC274" s="81"/>
      <c r="USD274" s="81"/>
      <c r="USE274" s="26"/>
      <c r="USF274" s="91"/>
      <c r="USG274" s="91"/>
      <c r="USH274" s="79"/>
      <c r="USI274" s="80"/>
      <c r="USJ274" s="91"/>
      <c r="USK274" s="26"/>
      <c r="USL274" s="26"/>
      <c r="USM274" s="81"/>
      <c r="USN274" s="81"/>
      <c r="USO274" s="26"/>
      <c r="USP274" s="91"/>
      <c r="USQ274" s="91"/>
      <c r="USR274" s="79"/>
      <c r="USS274" s="80"/>
      <c r="UST274" s="91"/>
      <c r="USU274" s="26"/>
      <c r="USV274" s="26"/>
      <c r="USW274" s="81"/>
      <c r="USX274" s="81"/>
      <c r="USY274" s="26"/>
      <c r="USZ274" s="91"/>
      <c r="UTA274" s="91"/>
      <c r="UTB274" s="79"/>
      <c r="UTC274" s="80"/>
      <c r="UTD274" s="91"/>
      <c r="UTE274" s="26"/>
      <c r="UTF274" s="26"/>
      <c r="UTG274" s="81"/>
      <c r="UTH274" s="81"/>
      <c r="UTI274" s="26"/>
      <c r="UTJ274" s="91"/>
      <c r="UTK274" s="91"/>
      <c r="UTL274" s="79"/>
      <c r="UTM274" s="80"/>
      <c r="UTN274" s="91"/>
      <c r="UTO274" s="26"/>
      <c r="UTP274" s="26"/>
      <c r="UTQ274" s="81"/>
      <c r="UTR274" s="81"/>
      <c r="UTS274" s="26"/>
      <c r="UTT274" s="91"/>
      <c r="UTU274" s="91"/>
      <c r="UTV274" s="79"/>
      <c r="UTW274" s="80"/>
      <c r="UTX274" s="91"/>
      <c r="UTY274" s="26"/>
      <c r="UTZ274" s="26"/>
      <c r="UUA274" s="81"/>
      <c r="UUB274" s="81"/>
      <c r="UUC274" s="26"/>
      <c r="UUD274" s="91"/>
      <c r="UUE274" s="91"/>
      <c r="UUF274" s="79"/>
      <c r="UUG274" s="80"/>
      <c r="UUH274" s="91"/>
      <c r="UUI274" s="26"/>
      <c r="UUJ274" s="26"/>
      <c r="UUK274" s="81"/>
      <c r="UUL274" s="81"/>
      <c r="UUM274" s="26"/>
      <c r="UUN274" s="91"/>
      <c r="UUO274" s="91"/>
      <c r="UUP274" s="79"/>
      <c r="UUQ274" s="80"/>
      <c r="UUR274" s="91"/>
      <c r="UUS274" s="26"/>
      <c r="UUT274" s="26"/>
      <c r="UUU274" s="81"/>
      <c r="UUV274" s="81"/>
      <c r="UUW274" s="26"/>
      <c r="UUX274" s="91"/>
      <c r="UUY274" s="91"/>
      <c r="UUZ274" s="79"/>
      <c r="UVA274" s="80"/>
      <c r="UVB274" s="91"/>
      <c r="UVC274" s="26"/>
      <c r="UVD274" s="26"/>
      <c r="UVE274" s="81"/>
      <c r="UVF274" s="81"/>
      <c r="UVG274" s="26"/>
      <c r="UVH274" s="91"/>
      <c r="UVI274" s="91"/>
      <c r="UVJ274" s="79"/>
      <c r="UVK274" s="80"/>
      <c r="UVL274" s="91"/>
      <c r="UVM274" s="26"/>
      <c r="UVN274" s="26"/>
      <c r="UVO274" s="81"/>
      <c r="UVP274" s="81"/>
      <c r="UVQ274" s="26"/>
      <c r="UVR274" s="91"/>
      <c r="UVS274" s="91"/>
      <c r="UVT274" s="79"/>
      <c r="UVU274" s="80"/>
      <c r="UVV274" s="91"/>
      <c r="UVW274" s="26"/>
      <c r="UVX274" s="26"/>
      <c r="UVY274" s="81"/>
      <c r="UVZ274" s="81"/>
      <c r="UWA274" s="26"/>
      <c r="UWB274" s="91"/>
      <c r="UWC274" s="91"/>
      <c r="UWD274" s="79"/>
      <c r="UWE274" s="80"/>
      <c r="UWF274" s="91"/>
      <c r="UWG274" s="26"/>
      <c r="UWH274" s="26"/>
      <c r="UWI274" s="81"/>
      <c r="UWJ274" s="81"/>
      <c r="UWK274" s="26"/>
      <c r="UWL274" s="91"/>
      <c r="UWM274" s="91"/>
      <c r="UWN274" s="79"/>
      <c r="UWO274" s="80"/>
      <c r="UWP274" s="91"/>
      <c r="UWQ274" s="26"/>
      <c r="UWR274" s="26"/>
      <c r="UWS274" s="81"/>
      <c r="UWT274" s="81"/>
      <c r="UWU274" s="26"/>
      <c r="UWV274" s="91"/>
      <c r="UWW274" s="91"/>
      <c r="UWX274" s="79"/>
      <c r="UWY274" s="80"/>
      <c r="UWZ274" s="91"/>
      <c r="UXA274" s="26"/>
      <c r="UXB274" s="26"/>
      <c r="UXC274" s="81"/>
      <c r="UXD274" s="81"/>
      <c r="UXE274" s="26"/>
      <c r="UXF274" s="91"/>
      <c r="UXG274" s="91"/>
      <c r="UXH274" s="79"/>
      <c r="UXI274" s="80"/>
      <c r="UXJ274" s="91"/>
      <c r="UXK274" s="26"/>
      <c r="UXL274" s="26"/>
      <c r="UXM274" s="81"/>
      <c r="UXN274" s="81"/>
      <c r="UXO274" s="26"/>
      <c r="UXP274" s="91"/>
      <c r="UXQ274" s="91"/>
      <c r="UXR274" s="79"/>
      <c r="UXS274" s="80"/>
      <c r="UXT274" s="91"/>
      <c r="UXU274" s="26"/>
      <c r="UXV274" s="26"/>
      <c r="UXW274" s="81"/>
      <c r="UXX274" s="81"/>
      <c r="UXY274" s="26"/>
      <c r="UXZ274" s="91"/>
      <c r="UYA274" s="91"/>
      <c r="UYB274" s="79"/>
      <c r="UYC274" s="80"/>
      <c r="UYD274" s="91"/>
      <c r="UYE274" s="26"/>
      <c r="UYF274" s="26"/>
      <c r="UYG274" s="81"/>
      <c r="UYH274" s="81"/>
      <c r="UYI274" s="26"/>
      <c r="UYJ274" s="91"/>
      <c r="UYK274" s="91"/>
      <c r="UYL274" s="79"/>
      <c r="UYM274" s="80"/>
      <c r="UYN274" s="91"/>
      <c r="UYO274" s="26"/>
      <c r="UYP274" s="26"/>
      <c r="UYQ274" s="81"/>
      <c r="UYR274" s="81"/>
      <c r="UYS274" s="26"/>
      <c r="UYT274" s="91"/>
      <c r="UYU274" s="91"/>
      <c r="UYV274" s="79"/>
      <c r="UYW274" s="80"/>
      <c r="UYX274" s="91"/>
      <c r="UYY274" s="26"/>
      <c r="UYZ274" s="26"/>
      <c r="UZA274" s="81"/>
      <c r="UZB274" s="81"/>
      <c r="UZC274" s="26"/>
      <c r="UZD274" s="91"/>
      <c r="UZE274" s="91"/>
      <c r="UZF274" s="79"/>
      <c r="UZG274" s="80"/>
      <c r="UZH274" s="91"/>
      <c r="UZI274" s="26"/>
      <c r="UZJ274" s="26"/>
      <c r="UZK274" s="81"/>
      <c r="UZL274" s="81"/>
      <c r="UZM274" s="26"/>
      <c r="UZN274" s="91"/>
      <c r="UZO274" s="91"/>
      <c r="UZP274" s="79"/>
      <c r="UZQ274" s="80"/>
      <c r="UZR274" s="91"/>
      <c r="UZS274" s="26"/>
      <c r="UZT274" s="26"/>
      <c r="UZU274" s="81"/>
      <c r="UZV274" s="81"/>
      <c r="UZW274" s="26"/>
      <c r="UZX274" s="91"/>
      <c r="UZY274" s="91"/>
      <c r="UZZ274" s="79"/>
      <c r="VAA274" s="80"/>
      <c r="VAB274" s="91"/>
      <c r="VAC274" s="26"/>
      <c r="VAD274" s="26"/>
      <c r="VAE274" s="81"/>
      <c r="VAF274" s="81"/>
      <c r="VAG274" s="26"/>
      <c r="VAH274" s="91"/>
      <c r="VAI274" s="91"/>
      <c r="VAJ274" s="79"/>
      <c r="VAK274" s="80"/>
      <c r="VAL274" s="91"/>
      <c r="VAM274" s="26"/>
      <c r="VAN274" s="26"/>
      <c r="VAO274" s="81"/>
      <c r="VAP274" s="81"/>
      <c r="VAQ274" s="26"/>
      <c r="VAR274" s="91"/>
      <c r="VAS274" s="91"/>
      <c r="VAT274" s="79"/>
      <c r="VAU274" s="80"/>
      <c r="VAV274" s="91"/>
      <c r="VAW274" s="26"/>
      <c r="VAX274" s="26"/>
      <c r="VAY274" s="81"/>
      <c r="VAZ274" s="81"/>
      <c r="VBA274" s="26"/>
      <c r="VBB274" s="91"/>
      <c r="VBC274" s="91"/>
      <c r="VBD274" s="79"/>
      <c r="VBE274" s="80"/>
      <c r="VBF274" s="91"/>
      <c r="VBG274" s="26"/>
      <c r="VBH274" s="26"/>
      <c r="VBI274" s="81"/>
      <c r="VBJ274" s="81"/>
      <c r="VBK274" s="26"/>
      <c r="VBL274" s="91"/>
      <c r="VBM274" s="91"/>
      <c r="VBN274" s="79"/>
      <c r="VBO274" s="80"/>
      <c r="VBP274" s="91"/>
      <c r="VBQ274" s="26"/>
      <c r="VBR274" s="26"/>
      <c r="VBS274" s="81"/>
      <c r="VBT274" s="81"/>
      <c r="VBU274" s="26"/>
      <c r="VBV274" s="91"/>
      <c r="VBW274" s="91"/>
      <c r="VBX274" s="79"/>
      <c r="VBY274" s="80"/>
      <c r="VBZ274" s="91"/>
      <c r="VCA274" s="26"/>
      <c r="VCB274" s="26"/>
      <c r="VCC274" s="81"/>
      <c r="VCD274" s="81"/>
      <c r="VCE274" s="26"/>
      <c r="VCF274" s="91"/>
      <c r="VCG274" s="91"/>
      <c r="VCH274" s="79"/>
      <c r="VCI274" s="80"/>
      <c r="VCJ274" s="91"/>
      <c r="VCK274" s="26"/>
      <c r="VCL274" s="26"/>
      <c r="VCM274" s="81"/>
      <c r="VCN274" s="81"/>
      <c r="VCO274" s="26"/>
      <c r="VCP274" s="91"/>
      <c r="VCQ274" s="91"/>
      <c r="VCR274" s="79"/>
      <c r="VCS274" s="80"/>
      <c r="VCT274" s="91"/>
      <c r="VCU274" s="26"/>
      <c r="VCV274" s="26"/>
      <c r="VCW274" s="81"/>
      <c r="VCX274" s="81"/>
      <c r="VCY274" s="26"/>
      <c r="VCZ274" s="91"/>
      <c r="VDA274" s="91"/>
      <c r="VDB274" s="79"/>
      <c r="VDC274" s="80"/>
      <c r="VDD274" s="91"/>
      <c r="VDE274" s="26"/>
      <c r="VDF274" s="26"/>
      <c r="VDG274" s="81"/>
      <c r="VDH274" s="81"/>
      <c r="VDI274" s="26"/>
      <c r="VDJ274" s="91"/>
      <c r="VDK274" s="91"/>
      <c r="VDL274" s="79"/>
      <c r="VDM274" s="80"/>
      <c r="VDN274" s="91"/>
      <c r="VDO274" s="26"/>
      <c r="VDP274" s="26"/>
      <c r="VDQ274" s="81"/>
      <c r="VDR274" s="81"/>
      <c r="VDS274" s="26"/>
      <c r="VDT274" s="91"/>
      <c r="VDU274" s="91"/>
      <c r="VDV274" s="79"/>
      <c r="VDW274" s="80"/>
      <c r="VDX274" s="91"/>
      <c r="VDY274" s="26"/>
      <c r="VDZ274" s="26"/>
      <c r="VEA274" s="81"/>
      <c r="VEB274" s="81"/>
      <c r="VEC274" s="26"/>
      <c r="VED274" s="91"/>
      <c r="VEE274" s="91"/>
      <c r="VEF274" s="79"/>
      <c r="VEG274" s="80"/>
      <c r="VEH274" s="91"/>
      <c r="VEI274" s="26"/>
      <c r="VEJ274" s="26"/>
      <c r="VEK274" s="81"/>
      <c r="VEL274" s="81"/>
      <c r="VEM274" s="26"/>
      <c r="VEN274" s="91"/>
      <c r="VEO274" s="91"/>
      <c r="VEP274" s="79"/>
      <c r="VEQ274" s="80"/>
      <c r="VER274" s="91"/>
      <c r="VES274" s="26"/>
      <c r="VET274" s="26"/>
      <c r="VEU274" s="81"/>
      <c r="VEV274" s="81"/>
      <c r="VEW274" s="26"/>
      <c r="VEX274" s="91"/>
      <c r="VEY274" s="91"/>
      <c r="VEZ274" s="79"/>
      <c r="VFA274" s="80"/>
      <c r="VFB274" s="91"/>
      <c r="VFC274" s="26"/>
      <c r="VFD274" s="26"/>
      <c r="VFE274" s="81"/>
      <c r="VFF274" s="81"/>
      <c r="VFG274" s="26"/>
      <c r="VFH274" s="91"/>
      <c r="VFI274" s="91"/>
      <c r="VFJ274" s="79"/>
      <c r="VFK274" s="80"/>
      <c r="VFL274" s="91"/>
      <c r="VFM274" s="26"/>
      <c r="VFN274" s="26"/>
      <c r="VFO274" s="81"/>
      <c r="VFP274" s="81"/>
      <c r="VFQ274" s="26"/>
      <c r="VFR274" s="91"/>
      <c r="VFS274" s="91"/>
      <c r="VFT274" s="79"/>
      <c r="VFU274" s="80"/>
      <c r="VFV274" s="91"/>
      <c r="VFW274" s="26"/>
      <c r="VFX274" s="26"/>
      <c r="VFY274" s="81"/>
      <c r="VFZ274" s="81"/>
      <c r="VGA274" s="26"/>
      <c r="VGB274" s="91"/>
      <c r="VGC274" s="91"/>
      <c r="VGD274" s="79"/>
      <c r="VGE274" s="80"/>
      <c r="VGF274" s="91"/>
      <c r="VGG274" s="26"/>
      <c r="VGH274" s="26"/>
      <c r="VGI274" s="81"/>
      <c r="VGJ274" s="81"/>
      <c r="VGK274" s="26"/>
      <c r="VGL274" s="91"/>
      <c r="VGM274" s="91"/>
      <c r="VGN274" s="79"/>
      <c r="VGO274" s="80"/>
      <c r="VGP274" s="91"/>
      <c r="VGQ274" s="26"/>
      <c r="VGR274" s="26"/>
      <c r="VGS274" s="81"/>
      <c r="VGT274" s="81"/>
      <c r="VGU274" s="26"/>
      <c r="VGV274" s="91"/>
      <c r="VGW274" s="91"/>
      <c r="VGX274" s="79"/>
      <c r="VGY274" s="80"/>
      <c r="VGZ274" s="91"/>
      <c r="VHA274" s="26"/>
      <c r="VHB274" s="26"/>
      <c r="VHC274" s="81"/>
      <c r="VHD274" s="81"/>
      <c r="VHE274" s="26"/>
      <c r="VHF274" s="91"/>
      <c r="VHG274" s="91"/>
      <c r="VHH274" s="79"/>
      <c r="VHI274" s="80"/>
      <c r="VHJ274" s="91"/>
      <c r="VHK274" s="26"/>
      <c r="VHL274" s="26"/>
      <c r="VHM274" s="81"/>
      <c r="VHN274" s="81"/>
      <c r="VHO274" s="26"/>
      <c r="VHP274" s="91"/>
      <c r="VHQ274" s="91"/>
      <c r="VHR274" s="79"/>
      <c r="VHS274" s="80"/>
      <c r="VHT274" s="91"/>
      <c r="VHU274" s="26"/>
      <c r="VHV274" s="26"/>
      <c r="VHW274" s="81"/>
      <c r="VHX274" s="81"/>
      <c r="VHY274" s="26"/>
      <c r="VHZ274" s="91"/>
      <c r="VIA274" s="91"/>
      <c r="VIB274" s="79"/>
      <c r="VIC274" s="80"/>
      <c r="VID274" s="91"/>
      <c r="VIE274" s="26"/>
      <c r="VIF274" s="26"/>
      <c r="VIG274" s="81"/>
      <c r="VIH274" s="81"/>
      <c r="VII274" s="26"/>
      <c r="VIJ274" s="91"/>
      <c r="VIK274" s="91"/>
      <c r="VIL274" s="79"/>
      <c r="VIM274" s="80"/>
      <c r="VIN274" s="91"/>
      <c r="VIO274" s="26"/>
      <c r="VIP274" s="26"/>
      <c r="VIQ274" s="81"/>
      <c r="VIR274" s="81"/>
      <c r="VIS274" s="26"/>
      <c r="VIT274" s="91"/>
      <c r="VIU274" s="91"/>
      <c r="VIV274" s="79"/>
      <c r="VIW274" s="80"/>
      <c r="VIX274" s="91"/>
      <c r="VIY274" s="26"/>
      <c r="VIZ274" s="26"/>
      <c r="VJA274" s="81"/>
      <c r="VJB274" s="81"/>
      <c r="VJC274" s="26"/>
      <c r="VJD274" s="91"/>
      <c r="VJE274" s="91"/>
      <c r="VJF274" s="79"/>
      <c r="VJG274" s="80"/>
      <c r="VJH274" s="91"/>
      <c r="VJI274" s="26"/>
      <c r="VJJ274" s="26"/>
      <c r="VJK274" s="81"/>
      <c r="VJL274" s="81"/>
      <c r="VJM274" s="26"/>
      <c r="VJN274" s="91"/>
      <c r="VJO274" s="91"/>
      <c r="VJP274" s="79"/>
      <c r="VJQ274" s="80"/>
      <c r="VJR274" s="91"/>
      <c r="VJS274" s="26"/>
      <c r="VJT274" s="26"/>
      <c r="VJU274" s="81"/>
      <c r="VJV274" s="81"/>
      <c r="VJW274" s="26"/>
      <c r="VJX274" s="91"/>
      <c r="VJY274" s="91"/>
      <c r="VJZ274" s="79"/>
      <c r="VKA274" s="80"/>
      <c r="VKB274" s="91"/>
      <c r="VKC274" s="26"/>
      <c r="VKD274" s="26"/>
      <c r="VKE274" s="81"/>
      <c r="VKF274" s="81"/>
      <c r="VKG274" s="26"/>
      <c r="VKH274" s="91"/>
      <c r="VKI274" s="91"/>
      <c r="VKJ274" s="79"/>
      <c r="VKK274" s="80"/>
      <c r="VKL274" s="91"/>
      <c r="VKM274" s="26"/>
      <c r="VKN274" s="26"/>
      <c r="VKO274" s="81"/>
      <c r="VKP274" s="81"/>
      <c r="VKQ274" s="26"/>
      <c r="VKR274" s="91"/>
      <c r="VKS274" s="91"/>
      <c r="VKT274" s="79"/>
      <c r="VKU274" s="80"/>
      <c r="VKV274" s="91"/>
      <c r="VKW274" s="26"/>
      <c r="VKX274" s="26"/>
      <c r="VKY274" s="81"/>
      <c r="VKZ274" s="81"/>
      <c r="VLA274" s="26"/>
      <c r="VLB274" s="91"/>
      <c r="VLC274" s="91"/>
      <c r="VLD274" s="79"/>
      <c r="VLE274" s="80"/>
      <c r="VLF274" s="91"/>
      <c r="VLG274" s="26"/>
      <c r="VLH274" s="26"/>
      <c r="VLI274" s="81"/>
      <c r="VLJ274" s="81"/>
      <c r="VLK274" s="26"/>
      <c r="VLL274" s="91"/>
      <c r="VLM274" s="91"/>
      <c r="VLN274" s="79"/>
      <c r="VLO274" s="80"/>
      <c r="VLP274" s="91"/>
      <c r="VLQ274" s="26"/>
      <c r="VLR274" s="26"/>
      <c r="VLS274" s="81"/>
      <c r="VLT274" s="81"/>
      <c r="VLU274" s="26"/>
      <c r="VLV274" s="91"/>
      <c r="VLW274" s="91"/>
      <c r="VLX274" s="79"/>
      <c r="VLY274" s="80"/>
      <c r="VLZ274" s="91"/>
      <c r="VMA274" s="26"/>
      <c r="VMB274" s="26"/>
      <c r="VMC274" s="81"/>
      <c r="VMD274" s="81"/>
      <c r="VME274" s="26"/>
      <c r="VMF274" s="91"/>
      <c r="VMG274" s="91"/>
      <c r="VMH274" s="79"/>
      <c r="VMI274" s="80"/>
      <c r="VMJ274" s="91"/>
      <c r="VMK274" s="26"/>
      <c r="VML274" s="26"/>
      <c r="VMM274" s="81"/>
      <c r="VMN274" s="81"/>
      <c r="VMO274" s="26"/>
      <c r="VMP274" s="91"/>
      <c r="VMQ274" s="91"/>
      <c r="VMR274" s="79"/>
      <c r="VMS274" s="80"/>
      <c r="VMT274" s="91"/>
      <c r="VMU274" s="26"/>
      <c r="VMV274" s="26"/>
      <c r="VMW274" s="81"/>
      <c r="VMX274" s="81"/>
      <c r="VMY274" s="26"/>
      <c r="VMZ274" s="91"/>
      <c r="VNA274" s="91"/>
      <c r="VNB274" s="79"/>
      <c r="VNC274" s="80"/>
      <c r="VND274" s="91"/>
      <c r="VNE274" s="26"/>
      <c r="VNF274" s="26"/>
      <c r="VNG274" s="81"/>
      <c r="VNH274" s="81"/>
      <c r="VNI274" s="26"/>
      <c r="VNJ274" s="91"/>
      <c r="VNK274" s="91"/>
      <c r="VNL274" s="79"/>
      <c r="VNM274" s="80"/>
      <c r="VNN274" s="91"/>
      <c r="VNO274" s="26"/>
      <c r="VNP274" s="26"/>
      <c r="VNQ274" s="81"/>
      <c r="VNR274" s="81"/>
      <c r="VNS274" s="26"/>
      <c r="VNT274" s="91"/>
      <c r="VNU274" s="91"/>
      <c r="VNV274" s="79"/>
      <c r="VNW274" s="80"/>
      <c r="VNX274" s="91"/>
      <c r="VNY274" s="26"/>
      <c r="VNZ274" s="26"/>
      <c r="VOA274" s="81"/>
      <c r="VOB274" s="81"/>
      <c r="VOC274" s="26"/>
      <c r="VOD274" s="91"/>
      <c r="VOE274" s="91"/>
      <c r="VOF274" s="79"/>
      <c r="VOG274" s="80"/>
      <c r="VOH274" s="91"/>
      <c r="VOI274" s="26"/>
      <c r="VOJ274" s="26"/>
      <c r="VOK274" s="81"/>
      <c r="VOL274" s="81"/>
      <c r="VOM274" s="26"/>
      <c r="VON274" s="91"/>
      <c r="VOO274" s="91"/>
      <c r="VOP274" s="79"/>
      <c r="VOQ274" s="80"/>
      <c r="VOR274" s="91"/>
      <c r="VOS274" s="26"/>
      <c r="VOT274" s="26"/>
      <c r="VOU274" s="81"/>
      <c r="VOV274" s="81"/>
      <c r="VOW274" s="26"/>
      <c r="VOX274" s="91"/>
      <c r="VOY274" s="91"/>
      <c r="VOZ274" s="79"/>
      <c r="VPA274" s="80"/>
      <c r="VPB274" s="91"/>
      <c r="VPC274" s="26"/>
      <c r="VPD274" s="26"/>
      <c r="VPE274" s="81"/>
      <c r="VPF274" s="81"/>
      <c r="VPG274" s="26"/>
      <c r="VPH274" s="91"/>
      <c r="VPI274" s="91"/>
      <c r="VPJ274" s="79"/>
      <c r="VPK274" s="80"/>
      <c r="VPL274" s="91"/>
      <c r="VPM274" s="26"/>
      <c r="VPN274" s="26"/>
      <c r="VPO274" s="81"/>
      <c r="VPP274" s="81"/>
      <c r="VPQ274" s="26"/>
      <c r="VPR274" s="91"/>
      <c r="VPS274" s="91"/>
      <c r="VPT274" s="79"/>
      <c r="VPU274" s="80"/>
      <c r="VPV274" s="91"/>
      <c r="VPW274" s="26"/>
      <c r="VPX274" s="26"/>
      <c r="VPY274" s="81"/>
      <c r="VPZ274" s="81"/>
      <c r="VQA274" s="26"/>
      <c r="VQB274" s="91"/>
      <c r="VQC274" s="91"/>
      <c r="VQD274" s="79"/>
      <c r="VQE274" s="80"/>
      <c r="VQF274" s="91"/>
      <c r="VQG274" s="26"/>
      <c r="VQH274" s="26"/>
      <c r="VQI274" s="81"/>
      <c r="VQJ274" s="81"/>
      <c r="VQK274" s="26"/>
      <c r="VQL274" s="91"/>
      <c r="VQM274" s="91"/>
      <c r="VQN274" s="79"/>
      <c r="VQO274" s="80"/>
      <c r="VQP274" s="91"/>
      <c r="VQQ274" s="26"/>
      <c r="VQR274" s="26"/>
      <c r="VQS274" s="81"/>
      <c r="VQT274" s="81"/>
      <c r="VQU274" s="26"/>
      <c r="VQV274" s="91"/>
      <c r="VQW274" s="91"/>
      <c r="VQX274" s="79"/>
      <c r="VQY274" s="80"/>
      <c r="VQZ274" s="91"/>
      <c r="VRA274" s="26"/>
      <c r="VRB274" s="26"/>
      <c r="VRC274" s="81"/>
      <c r="VRD274" s="81"/>
      <c r="VRE274" s="26"/>
      <c r="VRF274" s="91"/>
      <c r="VRG274" s="91"/>
      <c r="VRH274" s="79"/>
      <c r="VRI274" s="80"/>
      <c r="VRJ274" s="91"/>
      <c r="VRK274" s="26"/>
      <c r="VRL274" s="26"/>
      <c r="VRM274" s="81"/>
      <c r="VRN274" s="81"/>
      <c r="VRO274" s="26"/>
      <c r="VRP274" s="91"/>
      <c r="VRQ274" s="91"/>
      <c r="VRR274" s="79"/>
      <c r="VRS274" s="80"/>
      <c r="VRT274" s="91"/>
      <c r="VRU274" s="26"/>
      <c r="VRV274" s="26"/>
      <c r="VRW274" s="81"/>
      <c r="VRX274" s="81"/>
      <c r="VRY274" s="26"/>
      <c r="VRZ274" s="91"/>
      <c r="VSA274" s="91"/>
      <c r="VSB274" s="79"/>
      <c r="VSC274" s="80"/>
      <c r="VSD274" s="91"/>
      <c r="VSE274" s="26"/>
      <c r="VSF274" s="26"/>
      <c r="VSG274" s="81"/>
      <c r="VSH274" s="81"/>
      <c r="VSI274" s="26"/>
      <c r="VSJ274" s="91"/>
      <c r="VSK274" s="91"/>
      <c r="VSL274" s="79"/>
      <c r="VSM274" s="80"/>
      <c r="VSN274" s="91"/>
      <c r="VSO274" s="26"/>
      <c r="VSP274" s="26"/>
      <c r="VSQ274" s="81"/>
      <c r="VSR274" s="81"/>
      <c r="VSS274" s="26"/>
      <c r="VST274" s="91"/>
      <c r="VSU274" s="91"/>
      <c r="VSV274" s="79"/>
      <c r="VSW274" s="80"/>
      <c r="VSX274" s="91"/>
      <c r="VSY274" s="26"/>
      <c r="VSZ274" s="26"/>
      <c r="VTA274" s="81"/>
      <c r="VTB274" s="81"/>
      <c r="VTC274" s="26"/>
      <c r="VTD274" s="91"/>
      <c r="VTE274" s="91"/>
      <c r="VTF274" s="79"/>
      <c r="VTG274" s="80"/>
      <c r="VTH274" s="91"/>
      <c r="VTI274" s="26"/>
      <c r="VTJ274" s="26"/>
      <c r="VTK274" s="81"/>
      <c r="VTL274" s="81"/>
      <c r="VTM274" s="26"/>
      <c r="VTN274" s="91"/>
      <c r="VTO274" s="91"/>
      <c r="VTP274" s="79"/>
      <c r="VTQ274" s="80"/>
      <c r="VTR274" s="91"/>
      <c r="VTS274" s="26"/>
      <c r="VTT274" s="26"/>
      <c r="VTU274" s="81"/>
      <c r="VTV274" s="81"/>
      <c r="VTW274" s="26"/>
      <c r="VTX274" s="91"/>
      <c r="VTY274" s="91"/>
      <c r="VTZ274" s="79"/>
      <c r="VUA274" s="80"/>
      <c r="VUB274" s="91"/>
      <c r="VUC274" s="26"/>
      <c r="VUD274" s="26"/>
      <c r="VUE274" s="81"/>
      <c r="VUF274" s="81"/>
      <c r="VUG274" s="26"/>
      <c r="VUH274" s="91"/>
      <c r="VUI274" s="91"/>
      <c r="VUJ274" s="79"/>
      <c r="VUK274" s="80"/>
      <c r="VUL274" s="91"/>
      <c r="VUM274" s="26"/>
      <c r="VUN274" s="26"/>
      <c r="VUO274" s="81"/>
      <c r="VUP274" s="81"/>
      <c r="VUQ274" s="26"/>
      <c r="VUR274" s="91"/>
      <c r="VUS274" s="91"/>
      <c r="VUT274" s="79"/>
      <c r="VUU274" s="80"/>
      <c r="VUV274" s="91"/>
      <c r="VUW274" s="26"/>
      <c r="VUX274" s="26"/>
      <c r="VUY274" s="81"/>
      <c r="VUZ274" s="81"/>
      <c r="VVA274" s="26"/>
      <c r="VVB274" s="91"/>
      <c r="VVC274" s="91"/>
      <c r="VVD274" s="79"/>
      <c r="VVE274" s="80"/>
      <c r="VVF274" s="91"/>
      <c r="VVG274" s="26"/>
      <c r="VVH274" s="26"/>
      <c r="VVI274" s="81"/>
      <c r="VVJ274" s="81"/>
      <c r="VVK274" s="26"/>
      <c r="VVL274" s="91"/>
      <c r="VVM274" s="91"/>
      <c r="VVN274" s="79"/>
      <c r="VVO274" s="80"/>
      <c r="VVP274" s="91"/>
      <c r="VVQ274" s="26"/>
      <c r="VVR274" s="26"/>
      <c r="VVS274" s="81"/>
      <c r="VVT274" s="81"/>
      <c r="VVU274" s="26"/>
      <c r="VVV274" s="91"/>
      <c r="VVW274" s="91"/>
      <c r="VVX274" s="79"/>
      <c r="VVY274" s="80"/>
      <c r="VVZ274" s="91"/>
      <c r="VWA274" s="26"/>
      <c r="VWB274" s="26"/>
      <c r="VWC274" s="81"/>
      <c r="VWD274" s="81"/>
      <c r="VWE274" s="26"/>
      <c r="VWF274" s="91"/>
      <c r="VWG274" s="91"/>
      <c r="VWH274" s="79"/>
      <c r="VWI274" s="80"/>
      <c r="VWJ274" s="91"/>
      <c r="VWK274" s="26"/>
      <c r="VWL274" s="26"/>
      <c r="VWM274" s="81"/>
      <c r="VWN274" s="81"/>
      <c r="VWO274" s="26"/>
      <c r="VWP274" s="91"/>
      <c r="VWQ274" s="91"/>
      <c r="VWR274" s="79"/>
      <c r="VWS274" s="80"/>
      <c r="VWT274" s="91"/>
      <c r="VWU274" s="26"/>
      <c r="VWV274" s="26"/>
      <c r="VWW274" s="81"/>
      <c r="VWX274" s="81"/>
      <c r="VWY274" s="26"/>
      <c r="VWZ274" s="91"/>
      <c r="VXA274" s="91"/>
      <c r="VXB274" s="79"/>
      <c r="VXC274" s="80"/>
      <c r="VXD274" s="91"/>
      <c r="VXE274" s="26"/>
      <c r="VXF274" s="26"/>
      <c r="VXG274" s="81"/>
      <c r="VXH274" s="81"/>
      <c r="VXI274" s="26"/>
      <c r="VXJ274" s="91"/>
      <c r="VXK274" s="91"/>
      <c r="VXL274" s="79"/>
      <c r="VXM274" s="80"/>
      <c r="VXN274" s="91"/>
      <c r="VXO274" s="26"/>
      <c r="VXP274" s="26"/>
      <c r="VXQ274" s="81"/>
      <c r="VXR274" s="81"/>
      <c r="VXS274" s="26"/>
      <c r="VXT274" s="91"/>
      <c r="VXU274" s="91"/>
      <c r="VXV274" s="79"/>
      <c r="VXW274" s="80"/>
      <c r="VXX274" s="91"/>
      <c r="VXY274" s="26"/>
      <c r="VXZ274" s="26"/>
      <c r="VYA274" s="81"/>
      <c r="VYB274" s="81"/>
      <c r="VYC274" s="26"/>
      <c r="VYD274" s="91"/>
      <c r="VYE274" s="91"/>
      <c r="VYF274" s="79"/>
      <c r="VYG274" s="80"/>
      <c r="VYH274" s="91"/>
      <c r="VYI274" s="26"/>
      <c r="VYJ274" s="26"/>
      <c r="VYK274" s="81"/>
      <c r="VYL274" s="81"/>
      <c r="VYM274" s="26"/>
      <c r="VYN274" s="91"/>
      <c r="VYO274" s="91"/>
      <c r="VYP274" s="79"/>
      <c r="VYQ274" s="80"/>
      <c r="VYR274" s="91"/>
      <c r="VYS274" s="26"/>
      <c r="VYT274" s="26"/>
      <c r="VYU274" s="81"/>
      <c r="VYV274" s="81"/>
      <c r="VYW274" s="26"/>
      <c r="VYX274" s="91"/>
      <c r="VYY274" s="91"/>
      <c r="VYZ274" s="79"/>
      <c r="VZA274" s="80"/>
      <c r="VZB274" s="91"/>
      <c r="VZC274" s="26"/>
      <c r="VZD274" s="26"/>
      <c r="VZE274" s="81"/>
      <c r="VZF274" s="81"/>
      <c r="VZG274" s="26"/>
      <c r="VZH274" s="91"/>
      <c r="VZI274" s="91"/>
      <c r="VZJ274" s="79"/>
      <c r="VZK274" s="80"/>
      <c r="VZL274" s="91"/>
      <c r="VZM274" s="26"/>
      <c r="VZN274" s="26"/>
      <c r="VZO274" s="81"/>
      <c r="VZP274" s="81"/>
      <c r="VZQ274" s="26"/>
      <c r="VZR274" s="91"/>
      <c r="VZS274" s="91"/>
      <c r="VZT274" s="79"/>
      <c r="VZU274" s="80"/>
      <c r="VZV274" s="91"/>
      <c r="VZW274" s="26"/>
      <c r="VZX274" s="26"/>
      <c r="VZY274" s="81"/>
      <c r="VZZ274" s="81"/>
      <c r="WAA274" s="26"/>
      <c r="WAB274" s="91"/>
      <c r="WAC274" s="91"/>
      <c r="WAD274" s="79"/>
      <c r="WAE274" s="80"/>
      <c r="WAF274" s="91"/>
      <c r="WAG274" s="26"/>
      <c r="WAH274" s="26"/>
      <c r="WAI274" s="81"/>
      <c r="WAJ274" s="81"/>
      <c r="WAK274" s="26"/>
      <c r="WAL274" s="91"/>
      <c r="WAM274" s="91"/>
      <c r="WAN274" s="79"/>
      <c r="WAO274" s="80"/>
      <c r="WAP274" s="91"/>
      <c r="WAQ274" s="26"/>
      <c r="WAR274" s="26"/>
      <c r="WAS274" s="81"/>
      <c r="WAT274" s="81"/>
      <c r="WAU274" s="26"/>
      <c r="WAV274" s="91"/>
      <c r="WAW274" s="91"/>
      <c r="WAX274" s="79"/>
      <c r="WAY274" s="80"/>
      <c r="WAZ274" s="91"/>
      <c r="WBA274" s="26"/>
      <c r="WBB274" s="26"/>
      <c r="WBC274" s="81"/>
      <c r="WBD274" s="81"/>
      <c r="WBE274" s="26"/>
      <c r="WBF274" s="91"/>
      <c r="WBG274" s="91"/>
      <c r="WBH274" s="79"/>
      <c r="WBI274" s="80"/>
      <c r="WBJ274" s="91"/>
      <c r="WBK274" s="26"/>
      <c r="WBL274" s="26"/>
      <c r="WBM274" s="81"/>
      <c r="WBN274" s="81"/>
      <c r="WBO274" s="26"/>
      <c r="WBP274" s="91"/>
      <c r="WBQ274" s="91"/>
      <c r="WBR274" s="79"/>
      <c r="WBS274" s="80"/>
      <c r="WBT274" s="91"/>
      <c r="WBU274" s="26"/>
      <c r="WBV274" s="26"/>
      <c r="WBW274" s="81"/>
      <c r="WBX274" s="81"/>
      <c r="WBY274" s="26"/>
      <c r="WBZ274" s="91"/>
      <c r="WCA274" s="91"/>
      <c r="WCB274" s="79"/>
      <c r="WCC274" s="80"/>
      <c r="WCD274" s="91"/>
      <c r="WCE274" s="26"/>
      <c r="WCF274" s="26"/>
      <c r="WCG274" s="81"/>
      <c r="WCH274" s="81"/>
      <c r="WCI274" s="26"/>
      <c r="WCJ274" s="91"/>
      <c r="WCK274" s="91"/>
      <c r="WCL274" s="79"/>
      <c r="WCM274" s="80"/>
      <c r="WCN274" s="91"/>
      <c r="WCO274" s="26"/>
      <c r="WCP274" s="26"/>
      <c r="WCQ274" s="81"/>
      <c r="WCR274" s="81"/>
      <c r="WCS274" s="26"/>
      <c r="WCT274" s="91"/>
      <c r="WCU274" s="91"/>
      <c r="WCV274" s="79"/>
      <c r="WCW274" s="80"/>
      <c r="WCX274" s="91"/>
      <c r="WCY274" s="26"/>
      <c r="WCZ274" s="26"/>
      <c r="WDA274" s="81"/>
      <c r="WDB274" s="81"/>
      <c r="WDC274" s="26"/>
      <c r="WDD274" s="91"/>
      <c r="WDE274" s="91"/>
      <c r="WDF274" s="79"/>
      <c r="WDG274" s="80"/>
      <c r="WDH274" s="91"/>
      <c r="WDI274" s="26"/>
      <c r="WDJ274" s="26"/>
      <c r="WDK274" s="81"/>
      <c r="WDL274" s="81"/>
      <c r="WDM274" s="26"/>
      <c r="WDN274" s="91"/>
      <c r="WDO274" s="91"/>
      <c r="WDP274" s="79"/>
      <c r="WDQ274" s="80"/>
      <c r="WDR274" s="91"/>
      <c r="WDS274" s="26"/>
      <c r="WDT274" s="26"/>
      <c r="WDU274" s="81"/>
      <c r="WDV274" s="81"/>
      <c r="WDW274" s="26"/>
      <c r="WDX274" s="91"/>
      <c r="WDY274" s="91"/>
      <c r="WDZ274" s="79"/>
      <c r="WEA274" s="80"/>
      <c r="WEB274" s="91"/>
      <c r="WEC274" s="26"/>
      <c r="WED274" s="26"/>
      <c r="WEE274" s="81"/>
      <c r="WEF274" s="81"/>
      <c r="WEG274" s="26"/>
      <c r="WEH274" s="91"/>
      <c r="WEI274" s="91"/>
      <c r="WEJ274" s="79"/>
      <c r="WEK274" s="80"/>
      <c r="WEL274" s="91"/>
      <c r="WEM274" s="26"/>
      <c r="WEN274" s="26"/>
      <c r="WEO274" s="81"/>
      <c r="WEP274" s="81"/>
      <c r="WEQ274" s="26"/>
      <c r="WER274" s="91"/>
      <c r="WES274" s="91"/>
      <c r="WET274" s="79"/>
      <c r="WEU274" s="80"/>
      <c r="WEV274" s="91"/>
      <c r="WEW274" s="26"/>
      <c r="WEX274" s="26"/>
      <c r="WEY274" s="81"/>
      <c r="WEZ274" s="81"/>
      <c r="WFA274" s="26"/>
      <c r="WFB274" s="91"/>
      <c r="WFC274" s="91"/>
      <c r="WFD274" s="79"/>
      <c r="WFE274" s="80"/>
      <c r="WFF274" s="91"/>
      <c r="WFG274" s="26"/>
      <c r="WFH274" s="26"/>
      <c r="WFI274" s="81"/>
      <c r="WFJ274" s="81"/>
      <c r="WFK274" s="26"/>
      <c r="WFL274" s="91"/>
      <c r="WFM274" s="91"/>
      <c r="WFN274" s="79"/>
      <c r="WFO274" s="80"/>
      <c r="WFP274" s="91"/>
      <c r="WFQ274" s="26"/>
      <c r="WFR274" s="26"/>
      <c r="WFS274" s="81"/>
      <c r="WFT274" s="81"/>
      <c r="WFU274" s="26"/>
      <c r="WFV274" s="91"/>
      <c r="WFW274" s="91"/>
      <c r="WFX274" s="79"/>
      <c r="WFY274" s="80"/>
      <c r="WFZ274" s="91"/>
      <c r="WGA274" s="26"/>
      <c r="WGB274" s="26"/>
      <c r="WGC274" s="81"/>
      <c r="WGD274" s="81"/>
      <c r="WGE274" s="26"/>
      <c r="WGF274" s="91"/>
      <c r="WGG274" s="91"/>
      <c r="WGH274" s="79"/>
      <c r="WGI274" s="80"/>
      <c r="WGJ274" s="91"/>
      <c r="WGK274" s="26"/>
      <c r="WGL274" s="26"/>
      <c r="WGM274" s="81"/>
      <c r="WGN274" s="81"/>
      <c r="WGO274" s="26"/>
      <c r="WGP274" s="91"/>
      <c r="WGQ274" s="91"/>
      <c r="WGR274" s="79"/>
      <c r="WGS274" s="80"/>
      <c r="WGT274" s="91"/>
      <c r="WGU274" s="26"/>
      <c r="WGV274" s="26"/>
      <c r="WGW274" s="81"/>
      <c r="WGX274" s="81"/>
      <c r="WGY274" s="26"/>
      <c r="WGZ274" s="91"/>
      <c r="WHA274" s="91"/>
      <c r="WHB274" s="79"/>
      <c r="WHC274" s="80"/>
      <c r="WHD274" s="91"/>
      <c r="WHE274" s="26"/>
      <c r="WHF274" s="26"/>
      <c r="WHG274" s="81"/>
      <c r="WHH274" s="81"/>
      <c r="WHI274" s="26"/>
      <c r="WHJ274" s="91"/>
      <c r="WHK274" s="91"/>
      <c r="WHL274" s="79"/>
      <c r="WHM274" s="80"/>
      <c r="WHN274" s="91"/>
      <c r="WHO274" s="26"/>
      <c r="WHP274" s="26"/>
      <c r="WHQ274" s="81"/>
      <c r="WHR274" s="81"/>
      <c r="WHS274" s="26"/>
      <c r="WHT274" s="91"/>
      <c r="WHU274" s="91"/>
      <c r="WHV274" s="79"/>
      <c r="WHW274" s="80"/>
      <c r="WHX274" s="91"/>
      <c r="WHY274" s="26"/>
      <c r="WHZ274" s="26"/>
      <c r="WIA274" s="81"/>
      <c r="WIB274" s="81"/>
      <c r="WIC274" s="26"/>
      <c r="WID274" s="91"/>
      <c r="WIE274" s="91"/>
      <c r="WIF274" s="79"/>
      <c r="WIG274" s="80"/>
      <c r="WIH274" s="91"/>
      <c r="WII274" s="26"/>
      <c r="WIJ274" s="26"/>
      <c r="WIK274" s="81"/>
      <c r="WIL274" s="81"/>
      <c r="WIM274" s="26"/>
      <c r="WIN274" s="91"/>
      <c r="WIO274" s="91"/>
      <c r="WIP274" s="79"/>
      <c r="WIQ274" s="80"/>
      <c r="WIR274" s="91"/>
      <c r="WIS274" s="26"/>
      <c r="WIT274" s="26"/>
      <c r="WIU274" s="81"/>
      <c r="WIV274" s="81"/>
      <c r="WIW274" s="26"/>
      <c r="WIX274" s="91"/>
      <c r="WIY274" s="91"/>
      <c r="WIZ274" s="79"/>
      <c r="WJA274" s="80"/>
      <c r="WJB274" s="91"/>
      <c r="WJC274" s="26"/>
      <c r="WJD274" s="26"/>
      <c r="WJE274" s="81"/>
      <c r="WJF274" s="81"/>
      <c r="WJG274" s="26"/>
      <c r="WJH274" s="91"/>
      <c r="WJI274" s="91"/>
      <c r="WJJ274" s="79"/>
      <c r="WJK274" s="80"/>
      <c r="WJL274" s="91"/>
      <c r="WJM274" s="26"/>
      <c r="WJN274" s="26"/>
      <c r="WJO274" s="81"/>
      <c r="WJP274" s="81"/>
      <c r="WJQ274" s="26"/>
      <c r="WJR274" s="91"/>
      <c r="WJS274" s="91"/>
      <c r="WJT274" s="79"/>
      <c r="WJU274" s="80"/>
      <c r="WJV274" s="91"/>
      <c r="WJW274" s="26"/>
      <c r="WJX274" s="26"/>
      <c r="WJY274" s="81"/>
      <c r="WJZ274" s="81"/>
      <c r="WKA274" s="26"/>
      <c r="WKB274" s="91"/>
      <c r="WKC274" s="91"/>
      <c r="WKD274" s="79"/>
      <c r="WKE274" s="80"/>
      <c r="WKF274" s="91"/>
      <c r="WKG274" s="26"/>
      <c r="WKH274" s="26"/>
      <c r="WKI274" s="81"/>
      <c r="WKJ274" s="81"/>
      <c r="WKK274" s="26"/>
      <c r="WKL274" s="91"/>
      <c r="WKM274" s="91"/>
      <c r="WKN274" s="79"/>
      <c r="WKO274" s="80"/>
      <c r="WKP274" s="91"/>
      <c r="WKQ274" s="26"/>
      <c r="WKR274" s="26"/>
      <c r="WKS274" s="81"/>
      <c r="WKT274" s="81"/>
      <c r="WKU274" s="26"/>
      <c r="WKV274" s="91"/>
      <c r="WKW274" s="91"/>
      <c r="WKX274" s="79"/>
      <c r="WKY274" s="80"/>
      <c r="WKZ274" s="91"/>
      <c r="WLA274" s="26"/>
      <c r="WLB274" s="26"/>
      <c r="WLC274" s="81"/>
      <c r="WLD274" s="81"/>
      <c r="WLE274" s="26"/>
      <c r="WLF274" s="91"/>
      <c r="WLG274" s="91"/>
      <c r="WLH274" s="79"/>
      <c r="WLI274" s="80"/>
      <c r="WLJ274" s="91"/>
      <c r="WLK274" s="26"/>
      <c r="WLL274" s="26"/>
      <c r="WLM274" s="81"/>
      <c r="WLN274" s="81"/>
      <c r="WLO274" s="26"/>
      <c r="WLP274" s="91"/>
      <c r="WLQ274" s="91"/>
      <c r="WLR274" s="79"/>
      <c r="WLS274" s="80"/>
      <c r="WLT274" s="91"/>
      <c r="WLU274" s="26"/>
      <c r="WLV274" s="26"/>
      <c r="WLW274" s="81"/>
      <c r="WLX274" s="81"/>
      <c r="WLY274" s="26"/>
      <c r="WLZ274" s="91"/>
      <c r="WMA274" s="91"/>
      <c r="WMB274" s="79"/>
      <c r="WMC274" s="80"/>
      <c r="WMD274" s="91"/>
      <c r="WME274" s="26"/>
      <c r="WMF274" s="26"/>
      <c r="WMG274" s="81"/>
      <c r="WMH274" s="81"/>
      <c r="WMI274" s="26"/>
      <c r="WMJ274" s="91"/>
      <c r="WMK274" s="91"/>
      <c r="WML274" s="79"/>
      <c r="WMM274" s="80"/>
      <c r="WMN274" s="91"/>
      <c r="WMO274" s="26"/>
      <c r="WMP274" s="26"/>
      <c r="WMQ274" s="81"/>
      <c r="WMR274" s="81"/>
      <c r="WMS274" s="26"/>
      <c r="WMT274" s="91"/>
      <c r="WMU274" s="91"/>
      <c r="WMV274" s="79"/>
      <c r="WMW274" s="80"/>
      <c r="WMX274" s="91"/>
      <c r="WMY274" s="26"/>
      <c r="WMZ274" s="26"/>
      <c r="WNA274" s="81"/>
      <c r="WNB274" s="81"/>
      <c r="WNC274" s="26"/>
      <c r="WND274" s="91"/>
      <c r="WNE274" s="91"/>
      <c r="WNF274" s="79"/>
      <c r="WNG274" s="80"/>
      <c r="WNH274" s="91"/>
      <c r="WNI274" s="26"/>
      <c r="WNJ274" s="26"/>
      <c r="WNK274" s="81"/>
      <c r="WNL274" s="81"/>
      <c r="WNM274" s="26"/>
      <c r="WNN274" s="91"/>
      <c r="WNO274" s="91"/>
      <c r="WNP274" s="79"/>
      <c r="WNQ274" s="80"/>
      <c r="WNR274" s="91"/>
      <c r="WNS274" s="26"/>
      <c r="WNT274" s="26"/>
      <c r="WNU274" s="81"/>
      <c r="WNV274" s="81"/>
      <c r="WNW274" s="26"/>
      <c r="WNX274" s="91"/>
      <c r="WNY274" s="91"/>
      <c r="WNZ274" s="79"/>
      <c r="WOA274" s="80"/>
      <c r="WOB274" s="91"/>
      <c r="WOC274" s="26"/>
      <c r="WOD274" s="26"/>
      <c r="WOE274" s="81"/>
      <c r="WOF274" s="81"/>
      <c r="WOG274" s="26"/>
      <c r="WOH274" s="91"/>
      <c r="WOI274" s="91"/>
      <c r="WOJ274" s="79"/>
      <c r="WOK274" s="80"/>
      <c r="WOL274" s="91"/>
      <c r="WOM274" s="26"/>
      <c r="WON274" s="26"/>
      <c r="WOO274" s="81"/>
      <c r="WOP274" s="81"/>
      <c r="WOQ274" s="26"/>
      <c r="WOR274" s="91"/>
      <c r="WOS274" s="91"/>
      <c r="WOT274" s="79"/>
      <c r="WOU274" s="80"/>
      <c r="WOV274" s="91"/>
      <c r="WOW274" s="26"/>
      <c r="WOX274" s="26"/>
      <c r="WOY274" s="81"/>
      <c r="WOZ274" s="81"/>
      <c r="WPA274" s="26"/>
      <c r="WPB274" s="91"/>
      <c r="WPC274" s="91"/>
      <c r="WPD274" s="79"/>
      <c r="WPE274" s="80"/>
      <c r="WPF274" s="91"/>
      <c r="WPG274" s="26"/>
      <c r="WPH274" s="26"/>
      <c r="WPI274" s="81"/>
      <c r="WPJ274" s="81"/>
      <c r="WPK274" s="26"/>
      <c r="WPL274" s="91"/>
      <c r="WPM274" s="91"/>
      <c r="WPN274" s="79"/>
      <c r="WPO274" s="80"/>
      <c r="WPP274" s="91"/>
      <c r="WPQ274" s="26"/>
      <c r="WPR274" s="26"/>
      <c r="WPS274" s="81"/>
      <c r="WPT274" s="81"/>
      <c r="WPU274" s="26"/>
      <c r="WPV274" s="91"/>
      <c r="WPW274" s="91"/>
      <c r="WPX274" s="79"/>
      <c r="WPY274" s="80"/>
      <c r="WPZ274" s="91"/>
      <c r="WQA274" s="26"/>
      <c r="WQB274" s="26"/>
      <c r="WQC274" s="81"/>
      <c r="WQD274" s="81"/>
      <c r="WQE274" s="26"/>
      <c r="WQF274" s="91"/>
      <c r="WQG274" s="91"/>
      <c r="WQH274" s="79"/>
      <c r="WQI274" s="80"/>
      <c r="WQJ274" s="91"/>
      <c r="WQK274" s="26"/>
      <c r="WQL274" s="26"/>
      <c r="WQM274" s="81"/>
      <c r="WQN274" s="81"/>
      <c r="WQO274" s="26"/>
      <c r="WQP274" s="91"/>
      <c r="WQQ274" s="91"/>
      <c r="WQR274" s="79"/>
      <c r="WQS274" s="80"/>
      <c r="WQT274" s="91"/>
      <c r="WQU274" s="26"/>
      <c r="WQV274" s="26"/>
      <c r="WQW274" s="81"/>
      <c r="WQX274" s="81"/>
      <c r="WQY274" s="26"/>
      <c r="WQZ274" s="91"/>
      <c r="WRA274" s="91"/>
      <c r="WRB274" s="79"/>
      <c r="WRC274" s="80"/>
      <c r="WRD274" s="91"/>
      <c r="WRE274" s="26"/>
      <c r="WRF274" s="26"/>
      <c r="WRG274" s="81"/>
      <c r="WRH274" s="81"/>
      <c r="WRI274" s="26"/>
      <c r="WRJ274" s="91"/>
      <c r="WRK274" s="91"/>
      <c r="WRL274" s="79"/>
      <c r="WRM274" s="80"/>
      <c r="WRN274" s="91"/>
      <c r="WRO274" s="26"/>
      <c r="WRP274" s="26"/>
      <c r="WRQ274" s="81"/>
      <c r="WRR274" s="81"/>
      <c r="WRS274" s="26"/>
      <c r="WRT274" s="91"/>
      <c r="WRU274" s="91"/>
      <c r="WRV274" s="79"/>
      <c r="WRW274" s="80"/>
      <c r="WRX274" s="91"/>
      <c r="WRY274" s="26"/>
      <c r="WRZ274" s="26"/>
      <c r="WSA274" s="81"/>
      <c r="WSB274" s="81"/>
      <c r="WSC274" s="26"/>
      <c r="WSD274" s="91"/>
      <c r="WSE274" s="91"/>
      <c r="WSF274" s="79"/>
      <c r="WSG274" s="80"/>
      <c r="WSH274" s="91"/>
      <c r="WSI274" s="26"/>
      <c r="WSJ274" s="26"/>
      <c r="WSK274" s="81"/>
      <c r="WSL274" s="81"/>
      <c r="WSM274" s="26"/>
      <c r="WSN274" s="91"/>
      <c r="WSO274" s="91"/>
      <c r="WSP274" s="79"/>
      <c r="WSQ274" s="80"/>
      <c r="WSR274" s="91"/>
      <c r="WSS274" s="26"/>
      <c r="WST274" s="26"/>
      <c r="WSU274" s="81"/>
      <c r="WSV274" s="81"/>
      <c r="WSW274" s="26"/>
      <c r="WSX274" s="91"/>
      <c r="WSY274" s="91"/>
      <c r="WSZ274" s="79"/>
      <c r="WTA274" s="80"/>
      <c r="WTB274" s="91"/>
      <c r="WTC274" s="26"/>
      <c r="WTD274" s="26"/>
      <c r="WTE274" s="81"/>
      <c r="WTF274" s="81"/>
      <c r="WTG274" s="26"/>
      <c r="WTH274" s="91"/>
      <c r="WTI274" s="91"/>
      <c r="WTJ274" s="79"/>
      <c r="WTK274" s="80"/>
      <c r="WTL274" s="91"/>
      <c r="WTM274" s="26"/>
      <c r="WTN274" s="26"/>
      <c r="WTO274" s="81"/>
      <c r="WTP274" s="81"/>
      <c r="WTQ274" s="26"/>
      <c r="WTR274" s="91"/>
      <c r="WTS274" s="91"/>
      <c r="WTT274" s="79"/>
      <c r="WTU274" s="80"/>
      <c r="WTV274" s="91"/>
      <c r="WTW274" s="26"/>
      <c r="WTX274" s="26"/>
      <c r="WTY274" s="81"/>
      <c r="WTZ274" s="81"/>
      <c r="WUA274" s="26"/>
      <c r="WUB274" s="91"/>
      <c r="WUC274" s="91"/>
      <c r="WUD274" s="79"/>
      <c r="WUE274" s="80"/>
      <c r="WUF274" s="91"/>
      <c r="WUG274" s="26"/>
      <c r="WUH274" s="26"/>
      <c r="WUI274" s="81"/>
      <c r="WUJ274" s="81"/>
      <c r="WUK274" s="26"/>
      <c r="WUL274" s="91"/>
      <c r="WUM274" s="91"/>
      <c r="WUN274" s="79"/>
      <c r="WUO274" s="80"/>
      <c r="WUP274" s="91"/>
      <c r="WUQ274" s="26"/>
      <c r="WUR274" s="26"/>
      <c r="WUS274" s="81"/>
      <c r="WUT274" s="81"/>
      <c r="WUU274" s="26"/>
      <c r="WUV274" s="91"/>
      <c r="WUW274" s="91"/>
      <c r="WUX274" s="79"/>
      <c r="WUY274" s="80"/>
      <c r="WUZ274" s="91"/>
      <c r="WVA274" s="26"/>
      <c r="WVB274" s="26"/>
      <c r="WVC274" s="81"/>
      <c r="WVD274" s="81"/>
      <c r="WVE274" s="26"/>
      <c r="WVF274" s="91"/>
      <c r="WVG274" s="91"/>
      <c r="WVH274" s="79"/>
      <c r="WVI274" s="80"/>
      <c r="WVJ274" s="91"/>
      <c r="WVK274" s="26"/>
      <c r="WVL274" s="26"/>
      <c r="WVM274" s="81"/>
      <c r="WVN274" s="81"/>
      <c r="WVO274" s="26"/>
      <c r="WVP274" s="91"/>
      <c r="WVQ274" s="91"/>
      <c r="WVR274" s="79"/>
      <c r="WVS274" s="80"/>
      <c r="WVT274" s="91"/>
      <c r="WVU274" s="26"/>
      <c r="WVV274" s="26"/>
      <c r="WVW274" s="81"/>
      <c r="WVX274" s="81"/>
      <c r="WVY274" s="26"/>
      <c r="WVZ274" s="91"/>
      <c r="WWA274" s="91"/>
      <c r="WWB274" s="79"/>
      <c r="WWC274" s="80"/>
      <c r="WWD274" s="91"/>
      <c r="WWE274" s="26"/>
      <c r="WWF274" s="26"/>
      <c r="WWG274" s="81"/>
      <c r="WWH274" s="81"/>
      <c r="WWI274" s="26"/>
      <c r="WWJ274" s="91"/>
      <c r="WWK274" s="91"/>
      <c r="WWL274" s="79"/>
      <c r="WWM274" s="80"/>
      <c r="WWN274" s="91"/>
      <c r="WWO274" s="26"/>
      <c r="WWP274" s="26"/>
      <c r="WWQ274" s="81"/>
      <c r="WWR274" s="81"/>
      <c r="WWS274" s="26"/>
      <c r="WWT274" s="91"/>
      <c r="WWU274" s="91"/>
      <c r="WWV274" s="79"/>
      <c r="WWW274" s="80"/>
      <c r="WWX274" s="91"/>
      <c r="WWY274" s="26"/>
      <c r="WWZ274" s="26"/>
      <c r="WXA274" s="81"/>
      <c r="WXB274" s="81"/>
      <c r="WXC274" s="26"/>
      <c r="WXD274" s="91"/>
      <c r="WXE274" s="91"/>
      <c r="WXF274" s="79"/>
      <c r="WXG274" s="80"/>
      <c r="WXH274" s="91"/>
      <c r="WXI274" s="26"/>
      <c r="WXJ274" s="26"/>
      <c r="WXK274" s="81"/>
      <c r="WXL274" s="81"/>
      <c r="WXM274" s="26"/>
      <c r="WXN274" s="91"/>
      <c r="WXO274" s="91"/>
      <c r="WXP274" s="79"/>
      <c r="WXQ274" s="80"/>
      <c r="WXR274" s="91"/>
      <c r="WXS274" s="26"/>
      <c r="WXT274" s="26"/>
      <c r="WXU274" s="81"/>
      <c r="WXV274" s="81"/>
      <c r="WXW274" s="26"/>
      <c r="WXX274" s="91"/>
      <c r="WXY274" s="91"/>
      <c r="WXZ274" s="79"/>
      <c r="WYA274" s="80"/>
      <c r="WYB274" s="91"/>
      <c r="WYC274" s="26"/>
      <c r="WYD274" s="26"/>
      <c r="WYE274" s="81"/>
      <c r="WYF274" s="81"/>
      <c r="WYG274" s="26"/>
      <c r="WYH274" s="91"/>
      <c r="WYI274" s="91"/>
      <c r="WYJ274" s="79"/>
      <c r="WYK274" s="80"/>
      <c r="WYL274" s="91"/>
      <c r="WYM274" s="26"/>
      <c r="WYN274" s="26"/>
      <c r="WYO274" s="81"/>
      <c r="WYP274" s="81"/>
      <c r="WYQ274" s="26"/>
      <c r="WYR274" s="91"/>
      <c r="WYS274" s="91"/>
      <c r="WYT274" s="79"/>
      <c r="WYU274" s="80"/>
      <c r="WYV274" s="91"/>
      <c r="WYW274" s="26"/>
      <c r="WYX274" s="26"/>
      <c r="WYY274" s="81"/>
      <c r="WYZ274" s="81"/>
      <c r="WZA274" s="26"/>
      <c r="WZB274" s="91"/>
      <c r="WZC274" s="91"/>
      <c r="WZD274" s="79"/>
      <c r="WZE274" s="80"/>
      <c r="WZF274" s="91"/>
      <c r="WZG274" s="26"/>
      <c r="WZH274" s="26"/>
      <c r="WZI274" s="81"/>
      <c r="WZJ274" s="81"/>
      <c r="WZK274" s="26"/>
      <c r="WZL274" s="91"/>
      <c r="WZM274" s="91"/>
      <c r="WZN274" s="79"/>
      <c r="WZO274" s="80"/>
      <c r="WZP274" s="91"/>
      <c r="WZQ274" s="26"/>
      <c r="WZR274" s="26"/>
      <c r="WZS274" s="81"/>
      <c r="WZT274" s="81"/>
      <c r="WZU274" s="26"/>
      <c r="WZV274" s="91"/>
      <c r="WZW274" s="91"/>
      <c r="WZX274" s="79"/>
      <c r="WZY274" s="80"/>
      <c r="WZZ274" s="91"/>
      <c r="XAA274" s="26"/>
      <c r="XAB274" s="26"/>
      <c r="XAC274" s="81"/>
      <c r="XAD274" s="81"/>
      <c r="XAE274" s="26"/>
      <c r="XAF274" s="91"/>
      <c r="XAG274" s="91"/>
      <c r="XAH274" s="79"/>
      <c r="XAI274" s="80"/>
      <c r="XAJ274" s="91"/>
      <c r="XAK274" s="26"/>
      <c r="XAL274" s="26"/>
      <c r="XAM274" s="81"/>
      <c r="XAN274" s="81"/>
      <c r="XAO274" s="26"/>
      <c r="XAP274" s="91"/>
      <c r="XAQ274" s="91"/>
      <c r="XAR274" s="79"/>
      <c r="XAS274" s="80"/>
      <c r="XAT274" s="91"/>
      <c r="XAU274" s="26"/>
      <c r="XAV274" s="26"/>
      <c r="XAW274" s="81"/>
      <c r="XAX274" s="81"/>
      <c r="XAY274" s="26"/>
      <c r="XAZ274" s="91"/>
      <c r="XBA274" s="91"/>
      <c r="XBB274" s="79"/>
      <c r="XBC274" s="80"/>
      <c r="XBD274" s="91"/>
      <c r="XBE274" s="26"/>
      <c r="XBF274" s="26"/>
      <c r="XBG274" s="81"/>
      <c r="XBH274" s="81"/>
      <c r="XBI274" s="26"/>
      <c r="XBJ274" s="91"/>
      <c r="XBK274" s="91"/>
      <c r="XBL274" s="79"/>
      <c r="XBM274" s="80"/>
      <c r="XBN274" s="91"/>
      <c r="XBO274" s="26"/>
      <c r="XBP274" s="26"/>
      <c r="XBQ274" s="81"/>
      <c r="XBR274" s="81"/>
      <c r="XBS274" s="26"/>
      <c r="XBT274" s="91"/>
      <c r="XBU274" s="91"/>
      <c r="XBV274" s="79"/>
      <c r="XBW274" s="80"/>
      <c r="XBX274" s="91"/>
      <c r="XBY274" s="26"/>
      <c r="XBZ274" s="26"/>
      <c r="XCA274" s="81"/>
      <c r="XCB274" s="81"/>
      <c r="XCC274" s="26"/>
      <c r="XCD274" s="91"/>
      <c r="XCE274" s="91"/>
      <c r="XCF274" s="79"/>
      <c r="XCG274" s="80"/>
      <c r="XCH274" s="91"/>
      <c r="XCI274" s="26"/>
      <c r="XCJ274" s="26"/>
      <c r="XCK274" s="81"/>
      <c r="XCL274" s="81"/>
      <c r="XCM274" s="26"/>
      <c r="XCN274" s="91"/>
      <c r="XCO274" s="91"/>
      <c r="XCP274" s="79"/>
      <c r="XCQ274" s="80"/>
      <c r="XCR274" s="91"/>
      <c r="XCS274" s="26"/>
      <c r="XCT274" s="26"/>
      <c r="XCU274" s="81"/>
      <c r="XCV274" s="81"/>
      <c r="XCW274" s="26"/>
      <c r="XCX274" s="91"/>
      <c r="XCY274" s="91"/>
      <c r="XCZ274" s="79"/>
      <c r="XDA274" s="80"/>
      <c r="XDB274" s="91"/>
      <c r="XDC274" s="26"/>
      <c r="XDD274" s="26"/>
      <c r="XDE274" s="81"/>
      <c r="XDF274" s="81"/>
      <c r="XDG274" s="26"/>
      <c r="XDH274" s="91"/>
      <c r="XDI274" s="91"/>
      <c r="XDJ274" s="79"/>
      <c r="XDK274" s="80"/>
      <c r="XDL274" s="91"/>
      <c r="XDM274" s="26"/>
      <c r="XDN274" s="26"/>
      <c r="XDO274" s="81"/>
      <c r="XDP274" s="81"/>
      <c r="XDQ274" s="26"/>
      <c r="XDR274" s="91"/>
      <c r="XDS274" s="91"/>
      <c r="XDT274" s="79"/>
      <c r="XDU274" s="80"/>
      <c r="XDV274" s="91"/>
      <c r="XDW274" s="26"/>
      <c r="XDX274" s="26"/>
      <c r="XDY274" s="81"/>
      <c r="XDZ274" s="81"/>
      <c r="XEA274" s="26"/>
      <c r="XEB274" s="91"/>
      <c r="XEC274" s="91"/>
      <c r="XED274" s="79"/>
      <c r="XEE274" s="80"/>
      <c r="XEF274" s="91"/>
      <c r="XEG274" s="26"/>
      <c r="XEH274" s="26"/>
      <c r="XEI274" s="81"/>
      <c r="XEJ274" s="81"/>
      <c r="XEK274" s="26"/>
      <c r="XEL274" s="91"/>
      <c r="XEM274" s="91"/>
      <c r="XEN274" s="79"/>
      <c r="XEO274" s="80"/>
    </row>
    <row r="275" spans="1:16369" s="68" customFormat="1">
      <c r="A275" s="67"/>
      <c r="B275" s="67"/>
      <c r="C275" s="126"/>
      <c r="D275" s="67"/>
      <c r="E275" s="67"/>
      <c r="F275" s="67"/>
      <c r="G275" s="67"/>
      <c r="H275" s="67"/>
      <c r="I275" s="67"/>
      <c r="J275" s="67"/>
    </row>
    <row r="276" spans="1:16369" s="68" customFormat="1">
      <c r="A276" s="67"/>
      <c r="B276" s="67"/>
      <c r="C276" s="126"/>
      <c r="D276" s="67"/>
      <c r="E276" s="67"/>
      <c r="F276" s="67"/>
      <c r="G276" s="67"/>
      <c r="H276" s="92"/>
      <c r="I276" s="92"/>
      <c r="J276" s="92"/>
    </row>
    <row r="277" spans="1:16369" s="68" customFormat="1">
      <c r="A277" s="92"/>
      <c r="B277" s="92"/>
      <c r="C277" s="125"/>
      <c r="D277" s="92"/>
      <c r="E277" s="92"/>
      <c r="F277" s="92"/>
      <c r="G277" s="92"/>
      <c r="H277" s="67"/>
      <c r="I277" s="67"/>
      <c r="J277" s="67"/>
    </row>
    <row r="278" spans="1:16369" s="19" customFormat="1">
      <c r="A278" s="67"/>
      <c r="B278" s="67"/>
      <c r="C278" s="126"/>
      <c r="D278" s="67"/>
      <c r="E278" s="67"/>
      <c r="F278" s="67"/>
      <c r="G278" s="67"/>
      <c r="H278" s="67"/>
      <c r="I278" s="67"/>
      <c r="J278" s="67"/>
      <c r="K278" s="26"/>
      <c r="L278" s="26"/>
      <c r="M278" s="81"/>
      <c r="N278" s="81"/>
      <c r="O278" s="26"/>
      <c r="P278" s="91"/>
      <c r="Q278" s="91"/>
      <c r="R278" s="79"/>
      <c r="S278" s="80"/>
      <c r="T278" s="91"/>
      <c r="U278" s="26"/>
      <c r="V278" s="26"/>
      <c r="W278" s="81"/>
      <c r="X278" s="81"/>
      <c r="Y278" s="26"/>
      <c r="Z278" s="91"/>
      <c r="AA278" s="91"/>
      <c r="AB278" s="79"/>
      <c r="AC278" s="80"/>
      <c r="AD278" s="91"/>
      <c r="AE278" s="26"/>
      <c r="AF278" s="26"/>
      <c r="AG278" s="81"/>
      <c r="AH278" s="81"/>
      <c r="AI278" s="26"/>
      <c r="AJ278" s="91"/>
      <c r="AK278" s="91"/>
      <c r="AL278" s="79"/>
      <c r="AM278" s="80"/>
      <c r="AN278" s="91"/>
      <c r="AO278" s="26"/>
      <c r="AP278" s="26"/>
      <c r="AQ278" s="81"/>
      <c r="AR278" s="81"/>
      <c r="AS278" s="26"/>
      <c r="AT278" s="91"/>
      <c r="AU278" s="91"/>
      <c r="AV278" s="79"/>
      <c r="AW278" s="80"/>
      <c r="AX278" s="91"/>
      <c r="AY278" s="26"/>
      <c r="AZ278" s="26"/>
      <c r="BA278" s="81"/>
      <c r="BB278" s="81"/>
      <c r="BC278" s="26"/>
      <c r="BD278" s="91"/>
      <c r="BE278" s="91"/>
      <c r="BF278" s="79"/>
      <c r="BG278" s="80"/>
      <c r="BH278" s="91"/>
      <c r="BI278" s="26"/>
      <c r="BJ278" s="26"/>
      <c r="BK278" s="81"/>
      <c r="BL278" s="81"/>
      <c r="BM278" s="26"/>
      <c r="BN278" s="91"/>
      <c r="BO278" s="91"/>
      <c r="BP278" s="79"/>
      <c r="BQ278" s="80"/>
      <c r="BR278" s="91"/>
      <c r="BS278" s="26"/>
      <c r="BT278" s="26"/>
      <c r="BU278" s="81"/>
      <c r="BV278" s="81"/>
      <c r="BW278" s="26"/>
      <c r="BX278" s="91"/>
      <c r="BY278" s="91"/>
      <c r="BZ278" s="79"/>
      <c r="CA278" s="80"/>
      <c r="CB278" s="91"/>
      <c r="CC278" s="26"/>
      <c r="CD278" s="26"/>
      <c r="CE278" s="81"/>
      <c r="CF278" s="81"/>
      <c r="CG278" s="26"/>
      <c r="CH278" s="91"/>
      <c r="CI278" s="91"/>
      <c r="CJ278" s="79"/>
      <c r="CK278" s="80"/>
      <c r="CL278" s="91"/>
      <c r="CM278" s="26"/>
      <c r="CN278" s="26"/>
      <c r="CO278" s="81"/>
      <c r="CP278" s="81"/>
      <c r="CQ278" s="26"/>
      <c r="CR278" s="91"/>
      <c r="CS278" s="91"/>
      <c r="CT278" s="79"/>
      <c r="CU278" s="80"/>
      <c r="CV278" s="91"/>
      <c r="CW278" s="26"/>
      <c r="CX278" s="26"/>
      <c r="CY278" s="81"/>
      <c r="CZ278" s="81"/>
      <c r="DA278" s="26"/>
      <c r="DB278" s="91"/>
      <c r="DC278" s="91"/>
      <c r="DD278" s="79"/>
      <c r="DE278" s="80"/>
      <c r="DF278" s="91"/>
      <c r="DG278" s="26"/>
      <c r="DH278" s="26"/>
      <c r="DI278" s="81"/>
      <c r="DJ278" s="81"/>
      <c r="DK278" s="26"/>
      <c r="DL278" s="91"/>
      <c r="DM278" s="91"/>
      <c r="DN278" s="79"/>
      <c r="DO278" s="80"/>
      <c r="DP278" s="91"/>
      <c r="DQ278" s="26"/>
      <c r="DR278" s="26"/>
      <c r="DS278" s="81"/>
      <c r="DT278" s="81"/>
      <c r="DU278" s="26"/>
      <c r="DV278" s="91"/>
      <c r="DW278" s="91"/>
      <c r="DX278" s="79"/>
      <c r="DY278" s="80"/>
      <c r="DZ278" s="91"/>
      <c r="EA278" s="26"/>
      <c r="EB278" s="26"/>
      <c r="EC278" s="81"/>
      <c r="ED278" s="81"/>
      <c r="EE278" s="26"/>
      <c r="EF278" s="91"/>
      <c r="EG278" s="91"/>
      <c r="EH278" s="79"/>
      <c r="EI278" s="80"/>
      <c r="EJ278" s="91"/>
      <c r="EK278" s="26"/>
      <c r="EL278" s="26"/>
      <c r="EM278" s="81"/>
      <c r="EN278" s="81"/>
      <c r="EO278" s="26"/>
      <c r="EP278" s="91"/>
      <c r="EQ278" s="91"/>
      <c r="ER278" s="79"/>
      <c r="ES278" s="80"/>
      <c r="ET278" s="91"/>
      <c r="EU278" s="26"/>
      <c r="EV278" s="26"/>
      <c r="EW278" s="81"/>
      <c r="EX278" s="81"/>
      <c r="EY278" s="26"/>
      <c r="EZ278" s="91"/>
      <c r="FA278" s="91"/>
      <c r="FB278" s="79"/>
      <c r="FC278" s="80"/>
      <c r="FD278" s="91"/>
      <c r="FE278" s="26"/>
      <c r="FF278" s="26"/>
      <c r="FG278" s="81"/>
      <c r="FH278" s="81"/>
      <c r="FI278" s="26"/>
      <c r="FJ278" s="91"/>
      <c r="FK278" s="91"/>
      <c r="FL278" s="79"/>
      <c r="FM278" s="80"/>
      <c r="FN278" s="91"/>
      <c r="FO278" s="26"/>
      <c r="FP278" s="26"/>
      <c r="FQ278" s="81"/>
      <c r="FR278" s="81"/>
      <c r="FS278" s="26"/>
      <c r="FT278" s="91"/>
      <c r="FU278" s="91"/>
      <c r="FV278" s="79"/>
      <c r="FW278" s="80"/>
      <c r="FX278" s="91"/>
      <c r="FY278" s="26"/>
      <c r="FZ278" s="26"/>
      <c r="GA278" s="81"/>
      <c r="GB278" s="81"/>
      <c r="GC278" s="26"/>
      <c r="GD278" s="91"/>
      <c r="GE278" s="91"/>
      <c r="GF278" s="79"/>
      <c r="GG278" s="80"/>
      <c r="GH278" s="91"/>
      <c r="GI278" s="26"/>
      <c r="GJ278" s="26"/>
      <c r="GK278" s="81"/>
      <c r="GL278" s="81"/>
      <c r="GM278" s="26"/>
      <c r="GN278" s="91"/>
      <c r="GO278" s="91"/>
      <c r="GP278" s="79"/>
      <c r="GQ278" s="80"/>
      <c r="GR278" s="91"/>
      <c r="GS278" s="26"/>
      <c r="GT278" s="26"/>
      <c r="GU278" s="81"/>
      <c r="GV278" s="81"/>
      <c r="GW278" s="26"/>
      <c r="GX278" s="91"/>
      <c r="GY278" s="91"/>
      <c r="GZ278" s="79"/>
      <c r="HA278" s="80"/>
      <c r="HB278" s="91"/>
      <c r="HC278" s="26"/>
      <c r="HD278" s="26"/>
      <c r="HE278" s="81"/>
      <c r="HF278" s="81"/>
      <c r="HG278" s="26"/>
      <c r="HH278" s="91"/>
      <c r="HI278" s="91"/>
      <c r="HJ278" s="79"/>
      <c r="HK278" s="80"/>
      <c r="HL278" s="91"/>
      <c r="HM278" s="26"/>
      <c r="HN278" s="26"/>
      <c r="HO278" s="81"/>
      <c r="HP278" s="81"/>
      <c r="HQ278" s="26"/>
      <c r="HR278" s="91"/>
      <c r="HS278" s="91"/>
      <c r="HT278" s="79"/>
      <c r="HU278" s="80"/>
      <c r="HV278" s="91"/>
      <c r="HW278" s="26"/>
      <c r="HX278" s="26"/>
      <c r="HY278" s="81"/>
      <c r="HZ278" s="81"/>
      <c r="IA278" s="26"/>
      <c r="IB278" s="91"/>
      <c r="IC278" s="91"/>
      <c r="ID278" s="79"/>
      <c r="IE278" s="80"/>
      <c r="IF278" s="91"/>
      <c r="IG278" s="26"/>
      <c r="IH278" s="26"/>
      <c r="II278" s="81"/>
      <c r="IJ278" s="81"/>
      <c r="IK278" s="26"/>
      <c r="IL278" s="91"/>
      <c r="IM278" s="91"/>
      <c r="IN278" s="79"/>
      <c r="IO278" s="80"/>
      <c r="IP278" s="91"/>
      <c r="IQ278" s="26"/>
      <c r="IR278" s="26"/>
      <c r="IS278" s="81"/>
      <c r="IT278" s="81"/>
      <c r="IU278" s="26"/>
      <c r="IV278" s="91"/>
      <c r="IW278" s="91"/>
      <c r="IX278" s="79"/>
      <c r="IY278" s="80"/>
      <c r="IZ278" s="91"/>
      <c r="JA278" s="26"/>
      <c r="JB278" s="26"/>
      <c r="JC278" s="81"/>
      <c r="JD278" s="81"/>
      <c r="JE278" s="26"/>
      <c r="JF278" s="91"/>
      <c r="JG278" s="91"/>
      <c r="JH278" s="79"/>
      <c r="JI278" s="80"/>
      <c r="JJ278" s="91"/>
      <c r="JK278" s="26"/>
      <c r="JL278" s="26"/>
      <c r="JM278" s="81"/>
      <c r="JN278" s="81"/>
      <c r="JO278" s="26"/>
      <c r="JP278" s="91"/>
      <c r="JQ278" s="91"/>
      <c r="JR278" s="79"/>
      <c r="JS278" s="80"/>
      <c r="JT278" s="91"/>
      <c r="JU278" s="26"/>
      <c r="JV278" s="26"/>
      <c r="JW278" s="81"/>
      <c r="JX278" s="81"/>
      <c r="JY278" s="26"/>
      <c r="JZ278" s="91"/>
      <c r="KA278" s="91"/>
      <c r="KB278" s="79"/>
      <c r="KC278" s="80"/>
      <c r="KD278" s="91"/>
      <c r="KE278" s="26"/>
      <c r="KF278" s="26"/>
      <c r="KG278" s="81"/>
      <c r="KH278" s="81"/>
      <c r="KI278" s="26"/>
      <c r="KJ278" s="91"/>
      <c r="KK278" s="91"/>
      <c r="KL278" s="79"/>
      <c r="KM278" s="80"/>
      <c r="KN278" s="91"/>
      <c r="KO278" s="26"/>
      <c r="KP278" s="26"/>
      <c r="KQ278" s="81"/>
      <c r="KR278" s="81"/>
      <c r="KS278" s="26"/>
      <c r="KT278" s="91"/>
      <c r="KU278" s="91"/>
      <c r="KV278" s="79"/>
      <c r="KW278" s="80"/>
      <c r="KX278" s="91"/>
      <c r="KY278" s="26"/>
      <c r="KZ278" s="26"/>
      <c r="LA278" s="81"/>
      <c r="LB278" s="81"/>
      <c r="LC278" s="26"/>
      <c r="LD278" s="91"/>
      <c r="LE278" s="91"/>
      <c r="LF278" s="79"/>
      <c r="LG278" s="80"/>
      <c r="LH278" s="91"/>
      <c r="LI278" s="26"/>
      <c r="LJ278" s="26"/>
      <c r="LK278" s="81"/>
      <c r="LL278" s="81"/>
      <c r="LM278" s="26"/>
      <c r="LN278" s="91"/>
      <c r="LO278" s="91"/>
      <c r="LP278" s="79"/>
      <c r="LQ278" s="80"/>
      <c r="LR278" s="91"/>
      <c r="LS278" s="26"/>
      <c r="LT278" s="26"/>
      <c r="LU278" s="81"/>
      <c r="LV278" s="81"/>
      <c r="LW278" s="26"/>
      <c r="LX278" s="91"/>
      <c r="LY278" s="91"/>
      <c r="LZ278" s="79"/>
      <c r="MA278" s="80"/>
      <c r="MB278" s="91"/>
      <c r="MC278" s="26"/>
      <c r="MD278" s="26"/>
      <c r="ME278" s="81"/>
      <c r="MF278" s="81"/>
      <c r="MG278" s="26"/>
      <c r="MH278" s="91"/>
      <c r="MI278" s="91"/>
      <c r="MJ278" s="79"/>
      <c r="MK278" s="80"/>
      <c r="ML278" s="91"/>
      <c r="MM278" s="26"/>
      <c r="MN278" s="26"/>
      <c r="MO278" s="81"/>
      <c r="MP278" s="81"/>
      <c r="MQ278" s="26"/>
      <c r="MR278" s="91"/>
      <c r="MS278" s="91"/>
      <c r="MT278" s="79"/>
      <c r="MU278" s="80"/>
      <c r="MV278" s="91"/>
      <c r="MW278" s="26"/>
      <c r="MX278" s="26"/>
      <c r="MY278" s="81"/>
      <c r="MZ278" s="81"/>
      <c r="NA278" s="26"/>
      <c r="NB278" s="91"/>
      <c r="NC278" s="91"/>
      <c r="ND278" s="79"/>
      <c r="NE278" s="80"/>
      <c r="NF278" s="91"/>
      <c r="NG278" s="26"/>
      <c r="NH278" s="26"/>
      <c r="NI278" s="81"/>
      <c r="NJ278" s="81"/>
      <c r="NK278" s="26"/>
      <c r="NL278" s="91"/>
      <c r="NM278" s="91"/>
      <c r="NN278" s="79"/>
      <c r="NO278" s="80"/>
      <c r="NP278" s="91"/>
      <c r="NQ278" s="26"/>
      <c r="NR278" s="26"/>
      <c r="NS278" s="81"/>
      <c r="NT278" s="81"/>
      <c r="NU278" s="26"/>
      <c r="NV278" s="91"/>
      <c r="NW278" s="91"/>
      <c r="NX278" s="79"/>
      <c r="NY278" s="80"/>
      <c r="NZ278" s="91"/>
      <c r="OA278" s="26"/>
      <c r="OB278" s="26"/>
      <c r="OC278" s="81"/>
      <c r="OD278" s="81"/>
      <c r="OE278" s="26"/>
      <c r="OF278" s="91"/>
      <c r="OG278" s="91"/>
      <c r="OH278" s="79"/>
      <c r="OI278" s="80"/>
      <c r="OJ278" s="91"/>
      <c r="OK278" s="26"/>
      <c r="OL278" s="26"/>
      <c r="OM278" s="81"/>
      <c r="ON278" s="81"/>
      <c r="OO278" s="26"/>
      <c r="OP278" s="91"/>
      <c r="OQ278" s="91"/>
      <c r="OR278" s="79"/>
      <c r="OS278" s="80"/>
      <c r="OT278" s="91"/>
      <c r="OU278" s="26"/>
      <c r="OV278" s="26"/>
      <c r="OW278" s="81"/>
      <c r="OX278" s="81"/>
      <c r="OY278" s="26"/>
      <c r="OZ278" s="91"/>
      <c r="PA278" s="91"/>
      <c r="PB278" s="79"/>
      <c r="PC278" s="80"/>
      <c r="PD278" s="91"/>
      <c r="PE278" s="26"/>
      <c r="PF278" s="26"/>
      <c r="PG278" s="81"/>
      <c r="PH278" s="81"/>
      <c r="PI278" s="26"/>
      <c r="PJ278" s="91"/>
      <c r="PK278" s="91"/>
      <c r="PL278" s="79"/>
      <c r="PM278" s="80"/>
      <c r="PN278" s="91"/>
      <c r="PO278" s="26"/>
      <c r="PP278" s="26"/>
      <c r="PQ278" s="81"/>
      <c r="PR278" s="81"/>
      <c r="PS278" s="26"/>
      <c r="PT278" s="91"/>
      <c r="PU278" s="91"/>
      <c r="PV278" s="79"/>
      <c r="PW278" s="80"/>
      <c r="PX278" s="91"/>
      <c r="PY278" s="26"/>
      <c r="PZ278" s="26"/>
      <c r="QA278" s="81"/>
      <c r="QB278" s="81"/>
      <c r="QC278" s="26"/>
      <c r="QD278" s="91"/>
      <c r="QE278" s="91"/>
      <c r="QF278" s="79"/>
      <c r="QG278" s="80"/>
      <c r="QH278" s="91"/>
      <c r="QI278" s="26"/>
      <c r="QJ278" s="26"/>
      <c r="QK278" s="81"/>
      <c r="QL278" s="81"/>
      <c r="QM278" s="26"/>
      <c r="QN278" s="91"/>
      <c r="QO278" s="91"/>
      <c r="QP278" s="79"/>
      <c r="QQ278" s="80"/>
      <c r="QR278" s="91"/>
      <c r="QS278" s="26"/>
      <c r="QT278" s="26"/>
      <c r="QU278" s="81"/>
      <c r="QV278" s="81"/>
      <c r="QW278" s="26"/>
      <c r="QX278" s="91"/>
      <c r="QY278" s="91"/>
      <c r="QZ278" s="79"/>
      <c r="RA278" s="80"/>
      <c r="RB278" s="91"/>
      <c r="RC278" s="26"/>
      <c r="RD278" s="26"/>
      <c r="RE278" s="81"/>
      <c r="RF278" s="81"/>
      <c r="RG278" s="26"/>
      <c r="RH278" s="91"/>
      <c r="RI278" s="91"/>
      <c r="RJ278" s="79"/>
      <c r="RK278" s="80"/>
      <c r="RL278" s="91"/>
      <c r="RM278" s="26"/>
      <c r="RN278" s="26"/>
      <c r="RO278" s="81"/>
      <c r="RP278" s="81"/>
      <c r="RQ278" s="26"/>
      <c r="RR278" s="91"/>
      <c r="RS278" s="91"/>
      <c r="RT278" s="79"/>
      <c r="RU278" s="80"/>
      <c r="RV278" s="91"/>
      <c r="RW278" s="26"/>
      <c r="RX278" s="26"/>
      <c r="RY278" s="81"/>
      <c r="RZ278" s="81"/>
      <c r="SA278" s="26"/>
      <c r="SB278" s="91"/>
      <c r="SC278" s="91"/>
      <c r="SD278" s="79"/>
      <c r="SE278" s="80"/>
      <c r="SF278" s="91"/>
      <c r="SG278" s="26"/>
      <c r="SH278" s="26"/>
      <c r="SI278" s="81"/>
      <c r="SJ278" s="81"/>
      <c r="SK278" s="26"/>
      <c r="SL278" s="91"/>
      <c r="SM278" s="91"/>
      <c r="SN278" s="79"/>
      <c r="SO278" s="80"/>
      <c r="SP278" s="91"/>
      <c r="SQ278" s="26"/>
      <c r="SR278" s="26"/>
      <c r="SS278" s="81"/>
      <c r="ST278" s="81"/>
      <c r="SU278" s="26"/>
      <c r="SV278" s="91"/>
      <c r="SW278" s="91"/>
      <c r="SX278" s="79"/>
      <c r="SY278" s="80"/>
      <c r="SZ278" s="91"/>
      <c r="TA278" s="26"/>
      <c r="TB278" s="26"/>
      <c r="TC278" s="81"/>
      <c r="TD278" s="81"/>
      <c r="TE278" s="26"/>
      <c r="TF278" s="91"/>
      <c r="TG278" s="91"/>
      <c r="TH278" s="79"/>
      <c r="TI278" s="80"/>
      <c r="TJ278" s="91"/>
      <c r="TK278" s="26"/>
      <c r="TL278" s="26"/>
      <c r="TM278" s="81"/>
      <c r="TN278" s="81"/>
      <c r="TO278" s="26"/>
      <c r="TP278" s="91"/>
      <c r="TQ278" s="91"/>
      <c r="TR278" s="79"/>
      <c r="TS278" s="80"/>
      <c r="TT278" s="91"/>
      <c r="TU278" s="26"/>
      <c r="TV278" s="26"/>
      <c r="TW278" s="81"/>
      <c r="TX278" s="81"/>
      <c r="TY278" s="26"/>
      <c r="TZ278" s="91"/>
      <c r="UA278" s="91"/>
      <c r="UB278" s="79"/>
      <c r="UC278" s="80"/>
      <c r="UD278" s="91"/>
      <c r="UE278" s="26"/>
      <c r="UF278" s="26"/>
      <c r="UG278" s="81"/>
      <c r="UH278" s="81"/>
      <c r="UI278" s="26"/>
      <c r="UJ278" s="91"/>
      <c r="UK278" s="91"/>
      <c r="UL278" s="79"/>
      <c r="UM278" s="80"/>
      <c r="UN278" s="91"/>
      <c r="UO278" s="26"/>
      <c r="UP278" s="26"/>
      <c r="UQ278" s="81"/>
      <c r="UR278" s="81"/>
      <c r="US278" s="26"/>
      <c r="UT278" s="91"/>
      <c r="UU278" s="91"/>
      <c r="UV278" s="79"/>
      <c r="UW278" s="80"/>
      <c r="UX278" s="91"/>
      <c r="UY278" s="26"/>
      <c r="UZ278" s="26"/>
      <c r="VA278" s="81"/>
      <c r="VB278" s="81"/>
      <c r="VC278" s="26"/>
      <c r="VD278" s="91"/>
      <c r="VE278" s="91"/>
      <c r="VF278" s="79"/>
      <c r="VG278" s="80"/>
      <c r="VH278" s="91"/>
      <c r="VI278" s="26"/>
      <c r="VJ278" s="26"/>
      <c r="VK278" s="81"/>
      <c r="VL278" s="81"/>
      <c r="VM278" s="26"/>
      <c r="VN278" s="91"/>
      <c r="VO278" s="91"/>
      <c r="VP278" s="79"/>
      <c r="VQ278" s="80"/>
      <c r="VR278" s="91"/>
      <c r="VS278" s="26"/>
      <c r="VT278" s="26"/>
      <c r="VU278" s="81"/>
      <c r="VV278" s="81"/>
      <c r="VW278" s="26"/>
      <c r="VX278" s="91"/>
      <c r="VY278" s="91"/>
      <c r="VZ278" s="79"/>
      <c r="WA278" s="80"/>
      <c r="WB278" s="91"/>
      <c r="WC278" s="26"/>
      <c r="WD278" s="26"/>
      <c r="WE278" s="81"/>
      <c r="WF278" s="81"/>
      <c r="WG278" s="26"/>
      <c r="WH278" s="91"/>
      <c r="WI278" s="91"/>
      <c r="WJ278" s="79"/>
      <c r="WK278" s="80"/>
      <c r="WL278" s="91"/>
      <c r="WM278" s="26"/>
      <c r="WN278" s="26"/>
      <c r="WO278" s="81"/>
      <c r="WP278" s="81"/>
      <c r="WQ278" s="26"/>
      <c r="WR278" s="91"/>
      <c r="WS278" s="91"/>
      <c r="WT278" s="79"/>
      <c r="WU278" s="80"/>
      <c r="WV278" s="91"/>
      <c r="WW278" s="26"/>
      <c r="WX278" s="26"/>
      <c r="WY278" s="81"/>
      <c r="WZ278" s="81"/>
      <c r="XA278" s="26"/>
      <c r="XB278" s="91"/>
      <c r="XC278" s="91"/>
      <c r="XD278" s="79"/>
      <c r="XE278" s="80"/>
      <c r="XF278" s="91"/>
      <c r="XG278" s="26"/>
      <c r="XH278" s="26"/>
      <c r="XI278" s="81"/>
      <c r="XJ278" s="81"/>
      <c r="XK278" s="26"/>
      <c r="XL278" s="91"/>
      <c r="XM278" s="91"/>
      <c r="XN278" s="79"/>
      <c r="XO278" s="80"/>
      <c r="XP278" s="91"/>
      <c r="XQ278" s="26"/>
      <c r="XR278" s="26"/>
      <c r="XS278" s="81"/>
      <c r="XT278" s="81"/>
      <c r="XU278" s="26"/>
      <c r="XV278" s="91"/>
      <c r="XW278" s="91"/>
      <c r="XX278" s="79"/>
      <c r="XY278" s="80"/>
      <c r="XZ278" s="91"/>
      <c r="YA278" s="26"/>
      <c r="YB278" s="26"/>
      <c r="YC278" s="81"/>
      <c r="YD278" s="81"/>
      <c r="YE278" s="26"/>
      <c r="YF278" s="91"/>
      <c r="YG278" s="91"/>
      <c r="YH278" s="79"/>
      <c r="YI278" s="80"/>
      <c r="YJ278" s="91"/>
      <c r="YK278" s="26"/>
      <c r="YL278" s="26"/>
      <c r="YM278" s="81"/>
      <c r="YN278" s="81"/>
      <c r="YO278" s="26"/>
      <c r="YP278" s="91"/>
      <c r="YQ278" s="91"/>
      <c r="YR278" s="79"/>
      <c r="YS278" s="80"/>
      <c r="YT278" s="91"/>
      <c r="YU278" s="26"/>
      <c r="YV278" s="26"/>
      <c r="YW278" s="81"/>
      <c r="YX278" s="81"/>
      <c r="YY278" s="26"/>
      <c r="YZ278" s="91"/>
      <c r="ZA278" s="91"/>
      <c r="ZB278" s="79"/>
      <c r="ZC278" s="80"/>
      <c r="ZD278" s="91"/>
      <c r="ZE278" s="26"/>
      <c r="ZF278" s="26"/>
      <c r="ZG278" s="81"/>
      <c r="ZH278" s="81"/>
      <c r="ZI278" s="26"/>
      <c r="ZJ278" s="91"/>
      <c r="ZK278" s="91"/>
      <c r="ZL278" s="79"/>
      <c r="ZM278" s="80"/>
      <c r="ZN278" s="91"/>
      <c r="ZO278" s="26"/>
      <c r="ZP278" s="26"/>
      <c r="ZQ278" s="81"/>
      <c r="ZR278" s="81"/>
      <c r="ZS278" s="26"/>
      <c r="ZT278" s="91"/>
      <c r="ZU278" s="91"/>
      <c r="ZV278" s="79"/>
      <c r="ZW278" s="80"/>
      <c r="ZX278" s="91"/>
      <c r="ZY278" s="26"/>
      <c r="ZZ278" s="26"/>
      <c r="AAA278" s="81"/>
      <c r="AAB278" s="81"/>
      <c r="AAC278" s="26"/>
      <c r="AAD278" s="91"/>
      <c r="AAE278" s="91"/>
      <c r="AAF278" s="79"/>
      <c r="AAG278" s="80"/>
      <c r="AAH278" s="91"/>
      <c r="AAI278" s="26"/>
      <c r="AAJ278" s="26"/>
      <c r="AAK278" s="81"/>
      <c r="AAL278" s="81"/>
      <c r="AAM278" s="26"/>
      <c r="AAN278" s="91"/>
      <c r="AAO278" s="91"/>
      <c r="AAP278" s="79"/>
      <c r="AAQ278" s="80"/>
      <c r="AAR278" s="91"/>
      <c r="AAS278" s="26"/>
      <c r="AAT278" s="26"/>
      <c r="AAU278" s="81"/>
      <c r="AAV278" s="81"/>
      <c r="AAW278" s="26"/>
      <c r="AAX278" s="91"/>
      <c r="AAY278" s="91"/>
      <c r="AAZ278" s="79"/>
      <c r="ABA278" s="80"/>
      <c r="ABB278" s="91"/>
      <c r="ABC278" s="26"/>
      <c r="ABD278" s="26"/>
      <c r="ABE278" s="81"/>
      <c r="ABF278" s="81"/>
      <c r="ABG278" s="26"/>
      <c r="ABH278" s="91"/>
      <c r="ABI278" s="91"/>
      <c r="ABJ278" s="79"/>
      <c r="ABK278" s="80"/>
      <c r="ABL278" s="91"/>
      <c r="ABM278" s="26"/>
      <c r="ABN278" s="26"/>
      <c r="ABO278" s="81"/>
      <c r="ABP278" s="81"/>
      <c r="ABQ278" s="26"/>
      <c r="ABR278" s="91"/>
      <c r="ABS278" s="91"/>
      <c r="ABT278" s="79"/>
      <c r="ABU278" s="80"/>
      <c r="ABV278" s="91"/>
      <c r="ABW278" s="26"/>
      <c r="ABX278" s="26"/>
      <c r="ABY278" s="81"/>
      <c r="ABZ278" s="81"/>
      <c r="ACA278" s="26"/>
      <c r="ACB278" s="91"/>
      <c r="ACC278" s="91"/>
      <c r="ACD278" s="79"/>
      <c r="ACE278" s="80"/>
      <c r="ACF278" s="91"/>
      <c r="ACG278" s="26"/>
      <c r="ACH278" s="26"/>
      <c r="ACI278" s="81"/>
      <c r="ACJ278" s="81"/>
      <c r="ACK278" s="26"/>
      <c r="ACL278" s="91"/>
      <c r="ACM278" s="91"/>
      <c r="ACN278" s="79"/>
      <c r="ACO278" s="80"/>
      <c r="ACP278" s="91"/>
      <c r="ACQ278" s="26"/>
      <c r="ACR278" s="26"/>
      <c r="ACS278" s="81"/>
      <c r="ACT278" s="81"/>
      <c r="ACU278" s="26"/>
      <c r="ACV278" s="91"/>
      <c r="ACW278" s="91"/>
      <c r="ACX278" s="79"/>
      <c r="ACY278" s="80"/>
      <c r="ACZ278" s="91"/>
      <c r="ADA278" s="26"/>
      <c r="ADB278" s="26"/>
      <c r="ADC278" s="81"/>
      <c r="ADD278" s="81"/>
      <c r="ADE278" s="26"/>
      <c r="ADF278" s="91"/>
      <c r="ADG278" s="91"/>
      <c r="ADH278" s="79"/>
      <c r="ADI278" s="80"/>
      <c r="ADJ278" s="91"/>
      <c r="ADK278" s="26"/>
      <c r="ADL278" s="26"/>
      <c r="ADM278" s="81"/>
      <c r="ADN278" s="81"/>
      <c r="ADO278" s="26"/>
      <c r="ADP278" s="91"/>
      <c r="ADQ278" s="91"/>
      <c r="ADR278" s="79"/>
      <c r="ADS278" s="80"/>
      <c r="ADT278" s="91"/>
      <c r="ADU278" s="26"/>
      <c r="ADV278" s="26"/>
      <c r="ADW278" s="81"/>
      <c r="ADX278" s="81"/>
      <c r="ADY278" s="26"/>
      <c r="ADZ278" s="91"/>
      <c r="AEA278" s="91"/>
      <c r="AEB278" s="79"/>
      <c r="AEC278" s="80"/>
      <c r="AED278" s="91"/>
      <c r="AEE278" s="26"/>
      <c r="AEF278" s="26"/>
      <c r="AEG278" s="81"/>
      <c r="AEH278" s="81"/>
      <c r="AEI278" s="26"/>
      <c r="AEJ278" s="91"/>
      <c r="AEK278" s="91"/>
      <c r="AEL278" s="79"/>
      <c r="AEM278" s="80"/>
      <c r="AEN278" s="91"/>
      <c r="AEO278" s="26"/>
      <c r="AEP278" s="26"/>
      <c r="AEQ278" s="81"/>
      <c r="AER278" s="81"/>
      <c r="AES278" s="26"/>
      <c r="AET278" s="91"/>
      <c r="AEU278" s="91"/>
      <c r="AEV278" s="79"/>
      <c r="AEW278" s="80"/>
      <c r="AEX278" s="91"/>
      <c r="AEY278" s="26"/>
      <c r="AEZ278" s="26"/>
      <c r="AFA278" s="81"/>
      <c r="AFB278" s="81"/>
      <c r="AFC278" s="26"/>
      <c r="AFD278" s="91"/>
      <c r="AFE278" s="91"/>
      <c r="AFF278" s="79"/>
      <c r="AFG278" s="80"/>
      <c r="AFH278" s="91"/>
      <c r="AFI278" s="26"/>
      <c r="AFJ278" s="26"/>
      <c r="AFK278" s="81"/>
      <c r="AFL278" s="81"/>
      <c r="AFM278" s="26"/>
      <c r="AFN278" s="91"/>
      <c r="AFO278" s="91"/>
      <c r="AFP278" s="79"/>
      <c r="AFQ278" s="80"/>
      <c r="AFR278" s="91"/>
      <c r="AFS278" s="26"/>
      <c r="AFT278" s="26"/>
      <c r="AFU278" s="81"/>
      <c r="AFV278" s="81"/>
      <c r="AFW278" s="26"/>
      <c r="AFX278" s="91"/>
      <c r="AFY278" s="91"/>
      <c r="AFZ278" s="79"/>
      <c r="AGA278" s="80"/>
      <c r="AGB278" s="91"/>
      <c r="AGC278" s="26"/>
      <c r="AGD278" s="26"/>
      <c r="AGE278" s="81"/>
      <c r="AGF278" s="81"/>
      <c r="AGG278" s="26"/>
      <c r="AGH278" s="91"/>
      <c r="AGI278" s="91"/>
      <c r="AGJ278" s="79"/>
      <c r="AGK278" s="80"/>
      <c r="AGL278" s="91"/>
      <c r="AGM278" s="26"/>
      <c r="AGN278" s="26"/>
      <c r="AGO278" s="81"/>
      <c r="AGP278" s="81"/>
      <c r="AGQ278" s="26"/>
      <c r="AGR278" s="91"/>
      <c r="AGS278" s="91"/>
      <c r="AGT278" s="79"/>
      <c r="AGU278" s="80"/>
      <c r="AGV278" s="91"/>
      <c r="AGW278" s="26"/>
      <c r="AGX278" s="26"/>
      <c r="AGY278" s="81"/>
      <c r="AGZ278" s="81"/>
      <c r="AHA278" s="26"/>
      <c r="AHB278" s="91"/>
      <c r="AHC278" s="91"/>
      <c r="AHD278" s="79"/>
      <c r="AHE278" s="80"/>
      <c r="AHF278" s="91"/>
      <c r="AHG278" s="26"/>
      <c r="AHH278" s="26"/>
      <c r="AHI278" s="81"/>
      <c r="AHJ278" s="81"/>
      <c r="AHK278" s="26"/>
      <c r="AHL278" s="91"/>
      <c r="AHM278" s="91"/>
      <c r="AHN278" s="79"/>
      <c r="AHO278" s="80"/>
      <c r="AHP278" s="91"/>
      <c r="AHQ278" s="26"/>
      <c r="AHR278" s="26"/>
      <c r="AHS278" s="81"/>
      <c r="AHT278" s="81"/>
      <c r="AHU278" s="26"/>
      <c r="AHV278" s="91"/>
      <c r="AHW278" s="91"/>
      <c r="AHX278" s="79"/>
      <c r="AHY278" s="80"/>
      <c r="AHZ278" s="91"/>
      <c r="AIA278" s="26"/>
      <c r="AIB278" s="26"/>
      <c r="AIC278" s="81"/>
      <c r="AID278" s="81"/>
      <c r="AIE278" s="26"/>
      <c r="AIF278" s="91"/>
      <c r="AIG278" s="91"/>
      <c r="AIH278" s="79"/>
      <c r="AII278" s="80"/>
      <c r="AIJ278" s="91"/>
      <c r="AIK278" s="26"/>
      <c r="AIL278" s="26"/>
      <c r="AIM278" s="81"/>
      <c r="AIN278" s="81"/>
      <c r="AIO278" s="26"/>
      <c r="AIP278" s="91"/>
      <c r="AIQ278" s="91"/>
      <c r="AIR278" s="79"/>
      <c r="AIS278" s="80"/>
      <c r="AIT278" s="91"/>
      <c r="AIU278" s="26"/>
      <c r="AIV278" s="26"/>
      <c r="AIW278" s="81"/>
      <c r="AIX278" s="81"/>
      <c r="AIY278" s="26"/>
      <c r="AIZ278" s="91"/>
      <c r="AJA278" s="91"/>
      <c r="AJB278" s="79"/>
      <c r="AJC278" s="80"/>
      <c r="AJD278" s="91"/>
      <c r="AJE278" s="26"/>
      <c r="AJF278" s="26"/>
      <c r="AJG278" s="81"/>
      <c r="AJH278" s="81"/>
      <c r="AJI278" s="26"/>
      <c r="AJJ278" s="91"/>
      <c r="AJK278" s="91"/>
      <c r="AJL278" s="79"/>
      <c r="AJM278" s="80"/>
      <c r="AJN278" s="91"/>
      <c r="AJO278" s="26"/>
      <c r="AJP278" s="26"/>
      <c r="AJQ278" s="81"/>
      <c r="AJR278" s="81"/>
      <c r="AJS278" s="26"/>
      <c r="AJT278" s="91"/>
      <c r="AJU278" s="91"/>
      <c r="AJV278" s="79"/>
      <c r="AJW278" s="80"/>
      <c r="AJX278" s="91"/>
      <c r="AJY278" s="26"/>
      <c r="AJZ278" s="26"/>
      <c r="AKA278" s="81"/>
      <c r="AKB278" s="81"/>
      <c r="AKC278" s="26"/>
      <c r="AKD278" s="91"/>
      <c r="AKE278" s="91"/>
      <c r="AKF278" s="79"/>
      <c r="AKG278" s="80"/>
      <c r="AKH278" s="91"/>
      <c r="AKI278" s="26"/>
      <c r="AKJ278" s="26"/>
      <c r="AKK278" s="81"/>
      <c r="AKL278" s="81"/>
      <c r="AKM278" s="26"/>
      <c r="AKN278" s="91"/>
      <c r="AKO278" s="91"/>
      <c r="AKP278" s="79"/>
      <c r="AKQ278" s="80"/>
      <c r="AKR278" s="91"/>
      <c r="AKS278" s="26"/>
      <c r="AKT278" s="26"/>
      <c r="AKU278" s="81"/>
      <c r="AKV278" s="81"/>
      <c r="AKW278" s="26"/>
      <c r="AKX278" s="91"/>
      <c r="AKY278" s="91"/>
      <c r="AKZ278" s="79"/>
      <c r="ALA278" s="80"/>
      <c r="ALB278" s="91"/>
      <c r="ALC278" s="26"/>
      <c r="ALD278" s="26"/>
      <c r="ALE278" s="81"/>
      <c r="ALF278" s="81"/>
      <c r="ALG278" s="26"/>
      <c r="ALH278" s="91"/>
      <c r="ALI278" s="91"/>
      <c r="ALJ278" s="79"/>
      <c r="ALK278" s="80"/>
      <c r="ALL278" s="91"/>
      <c r="ALM278" s="26"/>
      <c r="ALN278" s="26"/>
      <c r="ALO278" s="81"/>
      <c r="ALP278" s="81"/>
      <c r="ALQ278" s="26"/>
      <c r="ALR278" s="91"/>
      <c r="ALS278" s="91"/>
      <c r="ALT278" s="79"/>
      <c r="ALU278" s="80"/>
      <c r="ALV278" s="91"/>
      <c r="ALW278" s="26"/>
      <c r="ALX278" s="26"/>
      <c r="ALY278" s="81"/>
      <c r="ALZ278" s="81"/>
      <c r="AMA278" s="26"/>
      <c r="AMB278" s="91"/>
      <c r="AMC278" s="91"/>
      <c r="AMD278" s="79"/>
      <c r="AME278" s="80"/>
      <c r="AMF278" s="91"/>
      <c r="AMG278" s="26"/>
      <c r="AMH278" s="26"/>
      <c r="AMI278" s="81"/>
      <c r="AMJ278" s="81"/>
      <c r="AMK278" s="26"/>
      <c r="AML278" s="91"/>
      <c r="AMM278" s="91"/>
      <c r="AMN278" s="79"/>
      <c r="AMO278" s="80"/>
      <c r="AMP278" s="91"/>
      <c r="AMQ278" s="26"/>
      <c r="AMR278" s="26"/>
      <c r="AMS278" s="81"/>
      <c r="AMT278" s="81"/>
      <c r="AMU278" s="26"/>
      <c r="AMV278" s="91"/>
      <c r="AMW278" s="91"/>
      <c r="AMX278" s="79"/>
      <c r="AMY278" s="80"/>
      <c r="AMZ278" s="91"/>
      <c r="ANA278" s="26"/>
      <c r="ANB278" s="26"/>
      <c r="ANC278" s="81"/>
      <c r="AND278" s="81"/>
      <c r="ANE278" s="26"/>
      <c r="ANF278" s="91"/>
      <c r="ANG278" s="91"/>
      <c r="ANH278" s="79"/>
      <c r="ANI278" s="80"/>
      <c r="ANJ278" s="91"/>
      <c r="ANK278" s="26"/>
      <c r="ANL278" s="26"/>
      <c r="ANM278" s="81"/>
      <c r="ANN278" s="81"/>
      <c r="ANO278" s="26"/>
      <c r="ANP278" s="91"/>
      <c r="ANQ278" s="91"/>
      <c r="ANR278" s="79"/>
      <c r="ANS278" s="80"/>
      <c r="ANT278" s="91"/>
      <c r="ANU278" s="26"/>
      <c r="ANV278" s="26"/>
      <c r="ANW278" s="81"/>
      <c r="ANX278" s="81"/>
      <c r="ANY278" s="26"/>
      <c r="ANZ278" s="91"/>
      <c r="AOA278" s="91"/>
      <c r="AOB278" s="79"/>
      <c r="AOC278" s="80"/>
      <c r="AOD278" s="91"/>
      <c r="AOE278" s="26"/>
      <c r="AOF278" s="26"/>
      <c r="AOG278" s="81"/>
      <c r="AOH278" s="81"/>
      <c r="AOI278" s="26"/>
      <c r="AOJ278" s="91"/>
      <c r="AOK278" s="91"/>
      <c r="AOL278" s="79"/>
      <c r="AOM278" s="80"/>
      <c r="AON278" s="91"/>
      <c r="AOO278" s="26"/>
      <c r="AOP278" s="26"/>
      <c r="AOQ278" s="81"/>
      <c r="AOR278" s="81"/>
      <c r="AOS278" s="26"/>
      <c r="AOT278" s="91"/>
      <c r="AOU278" s="91"/>
      <c r="AOV278" s="79"/>
      <c r="AOW278" s="80"/>
      <c r="AOX278" s="91"/>
      <c r="AOY278" s="26"/>
      <c r="AOZ278" s="26"/>
      <c r="APA278" s="81"/>
      <c r="APB278" s="81"/>
      <c r="APC278" s="26"/>
      <c r="APD278" s="91"/>
      <c r="APE278" s="91"/>
      <c r="APF278" s="79"/>
      <c r="APG278" s="80"/>
      <c r="APH278" s="91"/>
      <c r="API278" s="26"/>
      <c r="APJ278" s="26"/>
      <c r="APK278" s="81"/>
      <c r="APL278" s="81"/>
      <c r="APM278" s="26"/>
      <c r="APN278" s="91"/>
      <c r="APO278" s="91"/>
      <c r="APP278" s="79"/>
      <c r="APQ278" s="80"/>
      <c r="APR278" s="91"/>
      <c r="APS278" s="26"/>
      <c r="APT278" s="26"/>
      <c r="APU278" s="81"/>
      <c r="APV278" s="81"/>
      <c r="APW278" s="26"/>
      <c r="APX278" s="91"/>
      <c r="APY278" s="91"/>
      <c r="APZ278" s="79"/>
      <c r="AQA278" s="80"/>
      <c r="AQB278" s="91"/>
      <c r="AQC278" s="26"/>
      <c r="AQD278" s="26"/>
      <c r="AQE278" s="81"/>
      <c r="AQF278" s="81"/>
      <c r="AQG278" s="26"/>
      <c r="AQH278" s="91"/>
      <c r="AQI278" s="91"/>
      <c r="AQJ278" s="79"/>
      <c r="AQK278" s="80"/>
      <c r="AQL278" s="91"/>
      <c r="AQM278" s="26"/>
      <c r="AQN278" s="26"/>
      <c r="AQO278" s="81"/>
      <c r="AQP278" s="81"/>
      <c r="AQQ278" s="26"/>
      <c r="AQR278" s="91"/>
      <c r="AQS278" s="91"/>
      <c r="AQT278" s="79"/>
      <c r="AQU278" s="80"/>
      <c r="AQV278" s="91"/>
      <c r="AQW278" s="26"/>
      <c r="AQX278" s="26"/>
      <c r="AQY278" s="81"/>
      <c r="AQZ278" s="81"/>
      <c r="ARA278" s="26"/>
      <c r="ARB278" s="91"/>
      <c r="ARC278" s="91"/>
      <c r="ARD278" s="79"/>
      <c r="ARE278" s="80"/>
      <c r="ARF278" s="91"/>
      <c r="ARG278" s="26"/>
      <c r="ARH278" s="26"/>
      <c r="ARI278" s="81"/>
      <c r="ARJ278" s="81"/>
      <c r="ARK278" s="26"/>
      <c r="ARL278" s="91"/>
      <c r="ARM278" s="91"/>
      <c r="ARN278" s="79"/>
      <c r="ARO278" s="80"/>
      <c r="ARP278" s="91"/>
      <c r="ARQ278" s="26"/>
      <c r="ARR278" s="26"/>
      <c r="ARS278" s="81"/>
      <c r="ART278" s="81"/>
      <c r="ARU278" s="26"/>
      <c r="ARV278" s="91"/>
      <c r="ARW278" s="91"/>
      <c r="ARX278" s="79"/>
      <c r="ARY278" s="80"/>
      <c r="ARZ278" s="91"/>
      <c r="ASA278" s="26"/>
      <c r="ASB278" s="26"/>
      <c r="ASC278" s="81"/>
      <c r="ASD278" s="81"/>
      <c r="ASE278" s="26"/>
      <c r="ASF278" s="91"/>
      <c r="ASG278" s="91"/>
      <c r="ASH278" s="79"/>
      <c r="ASI278" s="80"/>
      <c r="ASJ278" s="91"/>
      <c r="ASK278" s="26"/>
      <c r="ASL278" s="26"/>
      <c r="ASM278" s="81"/>
      <c r="ASN278" s="81"/>
      <c r="ASO278" s="26"/>
      <c r="ASP278" s="91"/>
      <c r="ASQ278" s="91"/>
      <c r="ASR278" s="79"/>
      <c r="ASS278" s="80"/>
      <c r="AST278" s="91"/>
      <c r="ASU278" s="26"/>
      <c r="ASV278" s="26"/>
      <c r="ASW278" s="81"/>
      <c r="ASX278" s="81"/>
      <c r="ASY278" s="26"/>
      <c r="ASZ278" s="91"/>
      <c r="ATA278" s="91"/>
      <c r="ATB278" s="79"/>
      <c r="ATC278" s="80"/>
      <c r="ATD278" s="91"/>
      <c r="ATE278" s="26"/>
      <c r="ATF278" s="26"/>
      <c r="ATG278" s="81"/>
      <c r="ATH278" s="81"/>
      <c r="ATI278" s="26"/>
      <c r="ATJ278" s="91"/>
      <c r="ATK278" s="91"/>
      <c r="ATL278" s="79"/>
      <c r="ATM278" s="80"/>
      <c r="ATN278" s="91"/>
      <c r="ATO278" s="26"/>
      <c r="ATP278" s="26"/>
      <c r="ATQ278" s="81"/>
      <c r="ATR278" s="81"/>
      <c r="ATS278" s="26"/>
      <c r="ATT278" s="91"/>
      <c r="ATU278" s="91"/>
      <c r="ATV278" s="79"/>
      <c r="ATW278" s="80"/>
      <c r="ATX278" s="91"/>
      <c r="ATY278" s="26"/>
      <c r="ATZ278" s="26"/>
      <c r="AUA278" s="81"/>
      <c r="AUB278" s="81"/>
      <c r="AUC278" s="26"/>
      <c r="AUD278" s="91"/>
      <c r="AUE278" s="91"/>
      <c r="AUF278" s="79"/>
      <c r="AUG278" s="80"/>
      <c r="AUH278" s="91"/>
      <c r="AUI278" s="26"/>
      <c r="AUJ278" s="26"/>
      <c r="AUK278" s="81"/>
      <c r="AUL278" s="81"/>
      <c r="AUM278" s="26"/>
      <c r="AUN278" s="91"/>
      <c r="AUO278" s="91"/>
      <c r="AUP278" s="79"/>
      <c r="AUQ278" s="80"/>
      <c r="AUR278" s="91"/>
      <c r="AUS278" s="26"/>
      <c r="AUT278" s="26"/>
      <c r="AUU278" s="81"/>
      <c r="AUV278" s="81"/>
      <c r="AUW278" s="26"/>
      <c r="AUX278" s="91"/>
      <c r="AUY278" s="91"/>
      <c r="AUZ278" s="79"/>
      <c r="AVA278" s="80"/>
      <c r="AVB278" s="91"/>
      <c r="AVC278" s="26"/>
      <c r="AVD278" s="26"/>
      <c r="AVE278" s="81"/>
      <c r="AVF278" s="81"/>
      <c r="AVG278" s="26"/>
      <c r="AVH278" s="91"/>
      <c r="AVI278" s="91"/>
      <c r="AVJ278" s="79"/>
      <c r="AVK278" s="80"/>
      <c r="AVL278" s="91"/>
      <c r="AVM278" s="26"/>
      <c r="AVN278" s="26"/>
      <c r="AVO278" s="81"/>
      <c r="AVP278" s="81"/>
      <c r="AVQ278" s="26"/>
      <c r="AVR278" s="91"/>
      <c r="AVS278" s="91"/>
      <c r="AVT278" s="79"/>
      <c r="AVU278" s="80"/>
      <c r="AVV278" s="91"/>
      <c r="AVW278" s="26"/>
      <c r="AVX278" s="26"/>
      <c r="AVY278" s="81"/>
      <c r="AVZ278" s="81"/>
      <c r="AWA278" s="26"/>
      <c r="AWB278" s="91"/>
      <c r="AWC278" s="91"/>
      <c r="AWD278" s="79"/>
      <c r="AWE278" s="80"/>
      <c r="AWF278" s="91"/>
      <c r="AWG278" s="26"/>
      <c r="AWH278" s="26"/>
      <c r="AWI278" s="81"/>
      <c r="AWJ278" s="81"/>
      <c r="AWK278" s="26"/>
      <c r="AWL278" s="91"/>
      <c r="AWM278" s="91"/>
      <c r="AWN278" s="79"/>
      <c r="AWO278" s="80"/>
      <c r="AWP278" s="91"/>
      <c r="AWQ278" s="26"/>
      <c r="AWR278" s="26"/>
      <c r="AWS278" s="81"/>
      <c r="AWT278" s="81"/>
      <c r="AWU278" s="26"/>
      <c r="AWV278" s="91"/>
      <c r="AWW278" s="91"/>
      <c r="AWX278" s="79"/>
      <c r="AWY278" s="80"/>
      <c r="AWZ278" s="91"/>
      <c r="AXA278" s="26"/>
      <c r="AXB278" s="26"/>
      <c r="AXC278" s="81"/>
      <c r="AXD278" s="81"/>
      <c r="AXE278" s="26"/>
      <c r="AXF278" s="91"/>
      <c r="AXG278" s="91"/>
      <c r="AXH278" s="79"/>
      <c r="AXI278" s="80"/>
      <c r="AXJ278" s="91"/>
      <c r="AXK278" s="26"/>
      <c r="AXL278" s="26"/>
      <c r="AXM278" s="81"/>
      <c r="AXN278" s="81"/>
      <c r="AXO278" s="26"/>
      <c r="AXP278" s="91"/>
      <c r="AXQ278" s="91"/>
      <c r="AXR278" s="79"/>
      <c r="AXS278" s="80"/>
      <c r="AXT278" s="91"/>
      <c r="AXU278" s="26"/>
      <c r="AXV278" s="26"/>
      <c r="AXW278" s="81"/>
      <c r="AXX278" s="81"/>
      <c r="AXY278" s="26"/>
      <c r="AXZ278" s="91"/>
      <c r="AYA278" s="91"/>
      <c r="AYB278" s="79"/>
      <c r="AYC278" s="80"/>
      <c r="AYD278" s="91"/>
      <c r="AYE278" s="26"/>
      <c r="AYF278" s="26"/>
      <c r="AYG278" s="81"/>
      <c r="AYH278" s="81"/>
      <c r="AYI278" s="26"/>
      <c r="AYJ278" s="91"/>
      <c r="AYK278" s="91"/>
      <c r="AYL278" s="79"/>
      <c r="AYM278" s="80"/>
      <c r="AYN278" s="91"/>
      <c r="AYO278" s="26"/>
      <c r="AYP278" s="26"/>
      <c r="AYQ278" s="81"/>
      <c r="AYR278" s="81"/>
      <c r="AYS278" s="26"/>
      <c r="AYT278" s="91"/>
      <c r="AYU278" s="91"/>
      <c r="AYV278" s="79"/>
      <c r="AYW278" s="80"/>
      <c r="AYX278" s="91"/>
      <c r="AYY278" s="26"/>
      <c r="AYZ278" s="26"/>
      <c r="AZA278" s="81"/>
      <c r="AZB278" s="81"/>
      <c r="AZC278" s="26"/>
      <c r="AZD278" s="91"/>
      <c r="AZE278" s="91"/>
      <c r="AZF278" s="79"/>
      <c r="AZG278" s="80"/>
      <c r="AZH278" s="91"/>
      <c r="AZI278" s="26"/>
      <c r="AZJ278" s="26"/>
      <c r="AZK278" s="81"/>
      <c r="AZL278" s="81"/>
      <c r="AZM278" s="26"/>
      <c r="AZN278" s="91"/>
      <c r="AZO278" s="91"/>
      <c r="AZP278" s="79"/>
      <c r="AZQ278" s="80"/>
      <c r="AZR278" s="91"/>
      <c r="AZS278" s="26"/>
      <c r="AZT278" s="26"/>
      <c r="AZU278" s="81"/>
      <c r="AZV278" s="81"/>
      <c r="AZW278" s="26"/>
      <c r="AZX278" s="91"/>
      <c r="AZY278" s="91"/>
      <c r="AZZ278" s="79"/>
      <c r="BAA278" s="80"/>
      <c r="BAB278" s="91"/>
      <c r="BAC278" s="26"/>
      <c r="BAD278" s="26"/>
      <c r="BAE278" s="81"/>
      <c r="BAF278" s="81"/>
      <c r="BAG278" s="26"/>
      <c r="BAH278" s="91"/>
      <c r="BAI278" s="91"/>
      <c r="BAJ278" s="79"/>
      <c r="BAK278" s="80"/>
      <c r="BAL278" s="91"/>
      <c r="BAM278" s="26"/>
      <c r="BAN278" s="26"/>
      <c r="BAO278" s="81"/>
      <c r="BAP278" s="81"/>
      <c r="BAQ278" s="26"/>
      <c r="BAR278" s="91"/>
      <c r="BAS278" s="91"/>
      <c r="BAT278" s="79"/>
      <c r="BAU278" s="80"/>
      <c r="BAV278" s="91"/>
      <c r="BAW278" s="26"/>
      <c r="BAX278" s="26"/>
      <c r="BAY278" s="81"/>
      <c r="BAZ278" s="81"/>
      <c r="BBA278" s="26"/>
      <c r="BBB278" s="91"/>
      <c r="BBC278" s="91"/>
      <c r="BBD278" s="79"/>
      <c r="BBE278" s="80"/>
      <c r="BBF278" s="91"/>
      <c r="BBG278" s="26"/>
      <c r="BBH278" s="26"/>
      <c r="BBI278" s="81"/>
      <c r="BBJ278" s="81"/>
      <c r="BBK278" s="26"/>
      <c r="BBL278" s="91"/>
      <c r="BBM278" s="91"/>
      <c r="BBN278" s="79"/>
      <c r="BBO278" s="80"/>
      <c r="BBP278" s="91"/>
      <c r="BBQ278" s="26"/>
      <c r="BBR278" s="26"/>
      <c r="BBS278" s="81"/>
      <c r="BBT278" s="81"/>
      <c r="BBU278" s="26"/>
      <c r="BBV278" s="91"/>
      <c r="BBW278" s="91"/>
      <c r="BBX278" s="79"/>
      <c r="BBY278" s="80"/>
      <c r="BBZ278" s="91"/>
      <c r="BCA278" s="26"/>
      <c r="BCB278" s="26"/>
      <c r="BCC278" s="81"/>
      <c r="BCD278" s="81"/>
      <c r="BCE278" s="26"/>
      <c r="BCF278" s="91"/>
      <c r="BCG278" s="91"/>
      <c r="BCH278" s="79"/>
      <c r="BCI278" s="80"/>
      <c r="BCJ278" s="91"/>
      <c r="BCK278" s="26"/>
      <c r="BCL278" s="26"/>
      <c r="BCM278" s="81"/>
      <c r="BCN278" s="81"/>
      <c r="BCO278" s="26"/>
      <c r="BCP278" s="91"/>
      <c r="BCQ278" s="91"/>
      <c r="BCR278" s="79"/>
      <c r="BCS278" s="80"/>
      <c r="BCT278" s="91"/>
      <c r="BCU278" s="26"/>
      <c r="BCV278" s="26"/>
      <c r="BCW278" s="81"/>
      <c r="BCX278" s="81"/>
      <c r="BCY278" s="26"/>
      <c r="BCZ278" s="91"/>
      <c r="BDA278" s="91"/>
      <c r="BDB278" s="79"/>
      <c r="BDC278" s="80"/>
      <c r="BDD278" s="91"/>
      <c r="BDE278" s="26"/>
      <c r="BDF278" s="26"/>
      <c r="BDG278" s="81"/>
      <c r="BDH278" s="81"/>
      <c r="BDI278" s="26"/>
      <c r="BDJ278" s="91"/>
      <c r="BDK278" s="91"/>
      <c r="BDL278" s="79"/>
      <c r="BDM278" s="80"/>
      <c r="BDN278" s="91"/>
      <c r="BDO278" s="26"/>
      <c r="BDP278" s="26"/>
      <c r="BDQ278" s="81"/>
      <c r="BDR278" s="81"/>
      <c r="BDS278" s="26"/>
      <c r="BDT278" s="91"/>
      <c r="BDU278" s="91"/>
      <c r="BDV278" s="79"/>
      <c r="BDW278" s="80"/>
      <c r="BDX278" s="91"/>
      <c r="BDY278" s="26"/>
      <c r="BDZ278" s="26"/>
      <c r="BEA278" s="81"/>
      <c r="BEB278" s="81"/>
      <c r="BEC278" s="26"/>
      <c r="BED278" s="91"/>
      <c r="BEE278" s="91"/>
      <c r="BEF278" s="79"/>
      <c r="BEG278" s="80"/>
      <c r="BEH278" s="91"/>
      <c r="BEI278" s="26"/>
      <c r="BEJ278" s="26"/>
      <c r="BEK278" s="81"/>
      <c r="BEL278" s="81"/>
      <c r="BEM278" s="26"/>
      <c r="BEN278" s="91"/>
      <c r="BEO278" s="91"/>
      <c r="BEP278" s="79"/>
      <c r="BEQ278" s="80"/>
      <c r="BER278" s="91"/>
      <c r="BES278" s="26"/>
      <c r="BET278" s="26"/>
      <c r="BEU278" s="81"/>
      <c r="BEV278" s="81"/>
      <c r="BEW278" s="26"/>
      <c r="BEX278" s="91"/>
      <c r="BEY278" s="91"/>
      <c r="BEZ278" s="79"/>
      <c r="BFA278" s="80"/>
      <c r="BFB278" s="91"/>
      <c r="BFC278" s="26"/>
      <c r="BFD278" s="26"/>
      <c r="BFE278" s="81"/>
      <c r="BFF278" s="81"/>
      <c r="BFG278" s="26"/>
      <c r="BFH278" s="91"/>
      <c r="BFI278" s="91"/>
      <c r="BFJ278" s="79"/>
      <c r="BFK278" s="80"/>
      <c r="BFL278" s="91"/>
      <c r="BFM278" s="26"/>
      <c r="BFN278" s="26"/>
      <c r="BFO278" s="81"/>
      <c r="BFP278" s="81"/>
      <c r="BFQ278" s="26"/>
      <c r="BFR278" s="91"/>
      <c r="BFS278" s="91"/>
      <c r="BFT278" s="79"/>
      <c r="BFU278" s="80"/>
      <c r="BFV278" s="91"/>
      <c r="BFW278" s="26"/>
      <c r="BFX278" s="26"/>
      <c r="BFY278" s="81"/>
      <c r="BFZ278" s="81"/>
      <c r="BGA278" s="26"/>
      <c r="BGB278" s="91"/>
      <c r="BGC278" s="91"/>
      <c r="BGD278" s="79"/>
      <c r="BGE278" s="80"/>
      <c r="BGF278" s="91"/>
      <c r="BGG278" s="26"/>
      <c r="BGH278" s="26"/>
      <c r="BGI278" s="81"/>
      <c r="BGJ278" s="81"/>
      <c r="BGK278" s="26"/>
      <c r="BGL278" s="91"/>
      <c r="BGM278" s="91"/>
      <c r="BGN278" s="79"/>
      <c r="BGO278" s="80"/>
      <c r="BGP278" s="91"/>
      <c r="BGQ278" s="26"/>
      <c r="BGR278" s="26"/>
      <c r="BGS278" s="81"/>
      <c r="BGT278" s="81"/>
      <c r="BGU278" s="26"/>
      <c r="BGV278" s="91"/>
      <c r="BGW278" s="91"/>
      <c r="BGX278" s="79"/>
      <c r="BGY278" s="80"/>
      <c r="BGZ278" s="91"/>
      <c r="BHA278" s="26"/>
      <c r="BHB278" s="26"/>
      <c r="BHC278" s="81"/>
      <c r="BHD278" s="81"/>
      <c r="BHE278" s="26"/>
      <c r="BHF278" s="91"/>
      <c r="BHG278" s="91"/>
      <c r="BHH278" s="79"/>
      <c r="BHI278" s="80"/>
      <c r="BHJ278" s="91"/>
      <c r="BHK278" s="26"/>
      <c r="BHL278" s="26"/>
      <c r="BHM278" s="81"/>
      <c r="BHN278" s="81"/>
      <c r="BHO278" s="26"/>
      <c r="BHP278" s="91"/>
      <c r="BHQ278" s="91"/>
      <c r="BHR278" s="79"/>
      <c r="BHS278" s="80"/>
      <c r="BHT278" s="91"/>
      <c r="BHU278" s="26"/>
      <c r="BHV278" s="26"/>
      <c r="BHW278" s="81"/>
      <c r="BHX278" s="81"/>
      <c r="BHY278" s="26"/>
      <c r="BHZ278" s="91"/>
      <c r="BIA278" s="91"/>
      <c r="BIB278" s="79"/>
      <c r="BIC278" s="80"/>
      <c r="BID278" s="91"/>
      <c r="BIE278" s="26"/>
      <c r="BIF278" s="26"/>
      <c r="BIG278" s="81"/>
      <c r="BIH278" s="81"/>
      <c r="BII278" s="26"/>
      <c r="BIJ278" s="91"/>
      <c r="BIK278" s="91"/>
      <c r="BIL278" s="79"/>
      <c r="BIM278" s="80"/>
      <c r="BIN278" s="91"/>
      <c r="BIO278" s="26"/>
      <c r="BIP278" s="26"/>
      <c r="BIQ278" s="81"/>
      <c r="BIR278" s="81"/>
      <c r="BIS278" s="26"/>
      <c r="BIT278" s="91"/>
      <c r="BIU278" s="91"/>
      <c r="BIV278" s="79"/>
      <c r="BIW278" s="80"/>
      <c r="BIX278" s="91"/>
      <c r="BIY278" s="26"/>
      <c r="BIZ278" s="26"/>
      <c r="BJA278" s="81"/>
      <c r="BJB278" s="81"/>
      <c r="BJC278" s="26"/>
      <c r="BJD278" s="91"/>
      <c r="BJE278" s="91"/>
      <c r="BJF278" s="79"/>
      <c r="BJG278" s="80"/>
      <c r="BJH278" s="91"/>
      <c r="BJI278" s="26"/>
      <c r="BJJ278" s="26"/>
      <c r="BJK278" s="81"/>
      <c r="BJL278" s="81"/>
      <c r="BJM278" s="26"/>
      <c r="BJN278" s="91"/>
      <c r="BJO278" s="91"/>
      <c r="BJP278" s="79"/>
      <c r="BJQ278" s="80"/>
      <c r="BJR278" s="91"/>
      <c r="BJS278" s="26"/>
      <c r="BJT278" s="26"/>
      <c r="BJU278" s="81"/>
      <c r="BJV278" s="81"/>
      <c r="BJW278" s="26"/>
      <c r="BJX278" s="91"/>
      <c r="BJY278" s="91"/>
      <c r="BJZ278" s="79"/>
      <c r="BKA278" s="80"/>
      <c r="BKB278" s="91"/>
      <c r="BKC278" s="26"/>
      <c r="BKD278" s="26"/>
      <c r="BKE278" s="81"/>
      <c r="BKF278" s="81"/>
      <c r="BKG278" s="26"/>
      <c r="BKH278" s="91"/>
      <c r="BKI278" s="91"/>
      <c r="BKJ278" s="79"/>
      <c r="BKK278" s="80"/>
      <c r="BKL278" s="91"/>
      <c r="BKM278" s="26"/>
      <c r="BKN278" s="26"/>
      <c r="BKO278" s="81"/>
      <c r="BKP278" s="81"/>
      <c r="BKQ278" s="26"/>
      <c r="BKR278" s="91"/>
      <c r="BKS278" s="91"/>
      <c r="BKT278" s="79"/>
      <c r="BKU278" s="80"/>
      <c r="BKV278" s="91"/>
      <c r="BKW278" s="26"/>
      <c r="BKX278" s="26"/>
      <c r="BKY278" s="81"/>
      <c r="BKZ278" s="81"/>
      <c r="BLA278" s="26"/>
      <c r="BLB278" s="91"/>
      <c r="BLC278" s="91"/>
      <c r="BLD278" s="79"/>
      <c r="BLE278" s="80"/>
      <c r="BLF278" s="91"/>
      <c r="BLG278" s="26"/>
      <c r="BLH278" s="26"/>
      <c r="BLI278" s="81"/>
      <c r="BLJ278" s="81"/>
      <c r="BLK278" s="26"/>
      <c r="BLL278" s="91"/>
      <c r="BLM278" s="91"/>
      <c r="BLN278" s="79"/>
      <c r="BLO278" s="80"/>
      <c r="BLP278" s="91"/>
      <c r="BLQ278" s="26"/>
      <c r="BLR278" s="26"/>
      <c r="BLS278" s="81"/>
      <c r="BLT278" s="81"/>
      <c r="BLU278" s="26"/>
      <c r="BLV278" s="91"/>
      <c r="BLW278" s="91"/>
      <c r="BLX278" s="79"/>
      <c r="BLY278" s="80"/>
      <c r="BLZ278" s="91"/>
      <c r="BMA278" s="26"/>
      <c r="BMB278" s="26"/>
      <c r="BMC278" s="81"/>
      <c r="BMD278" s="81"/>
      <c r="BME278" s="26"/>
      <c r="BMF278" s="91"/>
      <c r="BMG278" s="91"/>
      <c r="BMH278" s="79"/>
      <c r="BMI278" s="80"/>
      <c r="BMJ278" s="91"/>
      <c r="BMK278" s="26"/>
      <c r="BML278" s="26"/>
      <c r="BMM278" s="81"/>
      <c r="BMN278" s="81"/>
      <c r="BMO278" s="26"/>
      <c r="BMP278" s="91"/>
      <c r="BMQ278" s="91"/>
      <c r="BMR278" s="79"/>
      <c r="BMS278" s="80"/>
      <c r="BMT278" s="91"/>
      <c r="BMU278" s="26"/>
      <c r="BMV278" s="26"/>
      <c r="BMW278" s="81"/>
      <c r="BMX278" s="81"/>
      <c r="BMY278" s="26"/>
      <c r="BMZ278" s="91"/>
      <c r="BNA278" s="91"/>
      <c r="BNB278" s="79"/>
      <c r="BNC278" s="80"/>
      <c r="BND278" s="91"/>
      <c r="BNE278" s="26"/>
      <c r="BNF278" s="26"/>
      <c r="BNG278" s="81"/>
      <c r="BNH278" s="81"/>
      <c r="BNI278" s="26"/>
      <c r="BNJ278" s="91"/>
      <c r="BNK278" s="91"/>
      <c r="BNL278" s="79"/>
      <c r="BNM278" s="80"/>
      <c r="BNN278" s="91"/>
      <c r="BNO278" s="26"/>
      <c r="BNP278" s="26"/>
      <c r="BNQ278" s="81"/>
      <c r="BNR278" s="81"/>
      <c r="BNS278" s="26"/>
      <c r="BNT278" s="91"/>
      <c r="BNU278" s="91"/>
      <c r="BNV278" s="79"/>
      <c r="BNW278" s="80"/>
      <c r="BNX278" s="91"/>
      <c r="BNY278" s="26"/>
      <c r="BNZ278" s="26"/>
      <c r="BOA278" s="81"/>
      <c r="BOB278" s="81"/>
      <c r="BOC278" s="26"/>
      <c r="BOD278" s="91"/>
      <c r="BOE278" s="91"/>
      <c r="BOF278" s="79"/>
      <c r="BOG278" s="80"/>
      <c r="BOH278" s="91"/>
      <c r="BOI278" s="26"/>
      <c r="BOJ278" s="26"/>
      <c r="BOK278" s="81"/>
      <c r="BOL278" s="81"/>
      <c r="BOM278" s="26"/>
      <c r="BON278" s="91"/>
      <c r="BOO278" s="91"/>
      <c r="BOP278" s="79"/>
      <c r="BOQ278" s="80"/>
      <c r="BOR278" s="91"/>
      <c r="BOS278" s="26"/>
      <c r="BOT278" s="26"/>
      <c r="BOU278" s="81"/>
      <c r="BOV278" s="81"/>
      <c r="BOW278" s="26"/>
      <c r="BOX278" s="91"/>
      <c r="BOY278" s="91"/>
      <c r="BOZ278" s="79"/>
      <c r="BPA278" s="80"/>
      <c r="BPB278" s="91"/>
      <c r="BPC278" s="26"/>
      <c r="BPD278" s="26"/>
      <c r="BPE278" s="81"/>
      <c r="BPF278" s="81"/>
      <c r="BPG278" s="26"/>
      <c r="BPH278" s="91"/>
      <c r="BPI278" s="91"/>
      <c r="BPJ278" s="79"/>
      <c r="BPK278" s="80"/>
      <c r="BPL278" s="91"/>
      <c r="BPM278" s="26"/>
      <c r="BPN278" s="26"/>
      <c r="BPO278" s="81"/>
      <c r="BPP278" s="81"/>
      <c r="BPQ278" s="26"/>
      <c r="BPR278" s="91"/>
      <c r="BPS278" s="91"/>
      <c r="BPT278" s="79"/>
      <c r="BPU278" s="80"/>
      <c r="BPV278" s="91"/>
      <c r="BPW278" s="26"/>
      <c r="BPX278" s="26"/>
      <c r="BPY278" s="81"/>
      <c r="BPZ278" s="81"/>
      <c r="BQA278" s="26"/>
      <c r="BQB278" s="91"/>
      <c r="BQC278" s="91"/>
      <c r="BQD278" s="79"/>
      <c r="BQE278" s="80"/>
      <c r="BQF278" s="91"/>
      <c r="BQG278" s="26"/>
      <c r="BQH278" s="26"/>
      <c r="BQI278" s="81"/>
      <c r="BQJ278" s="81"/>
      <c r="BQK278" s="26"/>
      <c r="BQL278" s="91"/>
      <c r="BQM278" s="91"/>
      <c r="BQN278" s="79"/>
      <c r="BQO278" s="80"/>
      <c r="BQP278" s="91"/>
      <c r="BQQ278" s="26"/>
      <c r="BQR278" s="26"/>
      <c r="BQS278" s="81"/>
      <c r="BQT278" s="81"/>
      <c r="BQU278" s="26"/>
      <c r="BQV278" s="91"/>
      <c r="BQW278" s="91"/>
      <c r="BQX278" s="79"/>
      <c r="BQY278" s="80"/>
      <c r="BQZ278" s="91"/>
      <c r="BRA278" s="26"/>
      <c r="BRB278" s="26"/>
      <c r="BRC278" s="81"/>
      <c r="BRD278" s="81"/>
      <c r="BRE278" s="26"/>
      <c r="BRF278" s="91"/>
      <c r="BRG278" s="91"/>
      <c r="BRH278" s="79"/>
      <c r="BRI278" s="80"/>
      <c r="BRJ278" s="91"/>
      <c r="BRK278" s="26"/>
      <c r="BRL278" s="26"/>
      <c r="BRM278" s="81"/>
      <c r="BRN278" s="81"/>
      <c r="BRO278" s="26"/>
      <c r="BRP278" s="91"/>
      <c r="BRQ278" s="91"/>
      <c r="BRR278" s="79"/>
      <c r="BRS278" s="80"/>
      <c r="BRT278" s="91"/>
      <c r="BRU278" s="26"/>
      <c r="BRV278" s="26"/>
      <c r="BRW278" s="81"/>
      <c r="BRX278" s="81"/>
      <c r="BRY278" s="26"/>
      <c r="BRZ278" s="91"/>
      <c r="BSA278" s="91"/>
      <c r="BSB278" s="79"/>
      <c r="BSC278" s="80"/>
      <c r="BSD278" s="91"/>
      <c r="BSE278" s="26"/>
      <c r="BSF278" s="26"/>
      <c r="BSG278" s="81"/>
      <c r="BSH278" s="81"/>
      <c r="BSI278" s="26"/>
      <c r="BSJ278" s="91"/>
      <c r="BSK278" s="91"/>
      <c r="BSL278" s="79"/>
      <c r="BSM278" s="80"/>
      <c r="BSN278" s="91"/>
      <c r="BSO278" s="26"/>
      <c r="BSP278" s="26"/>
      <c r="BSQ278" s="81"/>
      <c r="BSR278" s="81"/>
      <c r="BSS278" s="26"/>
      <c r="BST278" s="91"/>
      <c r="BSU278" s="91"/>
      <c r="BSV278" s="79"/>
      <c r="BSW278" s="80"/>
      <c r="BSX278" s="91"/>
      <c r="BSY278" s="26"/>
      <c r="BSZ278" s="26"/>
      <c r="BTA278" s="81"/>
      <c r="BTB278" s="81"/>
      <c r="BTC278" s="26"/>
      <c r="BTD278" s="91"/>
      <c r="BTE278" s="91"/>
      <c r="BTF278" s="79"/>
      <c r="BTG278" s="80"/>
      <c r="BTH278" s="91"/>
      <c r="BTI278" s="26"/>
      <c r="BTJ278" s="26"/>
      <c r="BTK278" s="81"/>
      <c r="BTL278" s="81"/>
      <c r="BTM278" s="26"/>
      <c r="BTN278" s="91"/>
      <c r="BTO278" s="91"/>
      <c r="BTP278" s="79"/>
      <c r="BTQ278" s="80"/>
      <c r="BTR278" s="91"/>
      <c r="BTS278" s="26"/>
      <c r="BTT278" s="26"/>
      <c r="BTU278" s="81"/>
      <c r="BTV278" s="81"/>
      <c r="BTW278" s="26"/>
      <c r="BTX278" s="91"/>
      <c r="BTY278" s="91"/>
      <c r="BTZ278" s="79"/>
      <c r="BUA278" s="80"/>
      <c r="BUB278" s="91"/>
      <c r="BUC278" s="26"/>
      <c r="BUD278" s="26"/>
      <c r="BUE278" s="81"/>
      <c r="BUF278" s="81"/>
      <c r="BUG278" s="26"/>
      <c r="BUH278" s="91"/>
      <c r="BUI278" s="91"/>
      <c r="BUJ278" s="79"/>
      <c r="BUK278" s="80"/>
      <c r="BUL278" s="91"/>
      <c r="BUM278" s="26"/>
      <c r="BUN278" s="26"/>
      <c r="BUO278" s="81"/>
      <c r="BUP278" s="81"/>
      <c r="BUQ278" s="26"/>
      <c r="BUR278" s="91"/>
      <c r="BUS278" s="91"/>
      <c r="BUT278" s="79"/>
      <c r="BUU278" s="80"/>
      <c r="BUV278" s="91"/>
      <c r="BUW278" s="26"/>
      <c r="BUX278" s="26"/>
      <c r="BUY278" s="81"/>
      <c r="BUZ278" s="81"/>
      <c r="BVA278" s="26"/>
      <c r="BVB278" s="91"/>
      <c r="BVC278" s="91"/>
      <c r="BVD278" s="79"/>
      <c r="BVE278" s="80"/>
      <c r="BVF278" s="91"/>
      <c r="BVG278" s="26"/>
      <c r="BVH278" s="26"/>
      <c r="BVI278" s="81"/>
      <c r="BVJ278" s="81"/>
      <c r="BVK278" s="26"/>
      <c r="BVL278" s="91"/>
      <c r="BVM278" s="91"/>
      <c r="BVN278" s="79"/>
      <c r="BVO278" s="80"/>
      <c r="BVP278" s="91"/>
      <c r="BVQ278" s="26"/>
      <c r="BVR278" s="26"/>
      <c r="BVS278" s="81"/>
      <c r="BVT278" s="81"/>
      <c r="BVU278" s="26"/>
      <c r="BVV278" s="91"/>
      <c r="BVW278" s="91"/>
      <c r="BVX278" s="79"/>
      <c r="BVY278" s="80"/>
      <c r="BVZ278" s="91"/>
      <c r="BWA278" s="26"/>
      <c r="BWB278" s="26"/>
      <c r="BWC278" s="81"/>
      <c r="BWD278" s="81"/>
      <c r="BWE278" s="26"/>
      <c r="BWF278" s="91"/>
      <c r="BWG278" s="91"/>
      <c r="BWH278" s="79"/>
      <c r="BWI278" s="80"/>
      <c r="BWJ278" s="91"/>
      <c r="BWK278" s="26"/>
      <c r="BWL278" s="26"/>
      <c r="BWM278" s="81"/>
      <c r="BWN278" s="81"/>
      <c r="BWO278" s="26"/>
      <c r="BWP278" s="91"/>
      <c r="BWQ278" s="91"/>
      <c r="BWR278" s="79"/>
      <c r="BWS278" s="80"/>
      <c r="BWT278" s="91"/>
      <c r="BWU278" s="26"/>
      <c r="BWV278" s="26"/>
      <c r="BWW278" s="81"/>
      <c r="BWX278" s="81"/>
      <c r="BWY278" s="26"/>
      <c r="BWZ278" s="91"/>
      <c r="BXA278" s="91"/>
      <c r="BXB278" s="79"/>
      <c r="BXC278" s="80"/>
      <c r="BXD278" s="91"/>
      <c r="BXE278" s="26"/>
      <c r="BXF278" s="26"/>
      <c r="BXG278" s="81"/>
      <c r="BXH278" s="81"/>
      <c r="BXI278" s="26"/>
      <c r="BXJ278" s="91"/>
      <c r="BXK278" s="91"/>
      <c r="BXL278" s="79"/>
      <c r="BXM278" s="80"/>
      <c r="BXN278" s="91"/>
      <c r="BXO278" s="26"/>
      <c r="BXP278" s="26"/>
      <c r="BXQ278" s="81"/>
      <c r="BXR278" s="81"/>
      <c r="BXS278" s="26"/>
      <c r="BXT278" s="91"/>
      <c r="BXU278" s="91"/>
      <c r="BXV278" s="79"/>
      <c r="BXW278" s="80"/>
      <c r="BXX278" s="91"/>
      <c r="BXY278" s="26"/>
      <c r="BXZ278" s="26"/>
      <c r="BYA278" s="81"/>
      <c r="BYB278" s="81"/>
      <c r="BYC278" s="26"/>
      <c r="BYD278" s="91"/>
      <c r="BYE278" s="91"/>
      <c r="BYF278" s="79"/>
      <c r="BYG278" s="80"/>
      <c r="BYH278" s="91"/>
      <c r="BYI278" s="26"/>
      <c r="BYJ278" s="26"/>
      <c r="BYK278" s="81"/>
      <c r="BYL278" s="81"/>
      <c r="BYM278" s="26"/>
      <c r="BYN278" s="91"/>
      <c r="BYO278" s="91"/>
      <c r="BYP278" s="79"/>
      <c r="BYQ278" s="80"/>
      <c r="BYR278" s="91"/>
      <c r="BYS278" s="26"/>
      <c r="BYT278" s="26"/>
      <c r="BYU278" s="81"/>
      <c r="BYV278" s="81"/>
      <c r="BYW278" s="26"/>
      <c r="BYX278" s="91"/>
      <c r="BYY278" s="91"/>
      <c r="BYZ278" s="79"/>
      <c r="BZA278" s="80"/>
      <c r="BZB278" s="91"/>
      <c r="BZC278" s="26"/>
      <c r="BZD278" s="26"/>
      <c r="BZE278" s="81"/>
      <c r="BZF278" s="81"/>
      <c r="BZG278" s="26"/>
      <c r="BZH278" s="91"/>
      <c r="BZI278" s="91"/>
      <c r="BZJ278" s="79"/>
      <c r="BZK278" s="80"/>
      <c r="BZL278" s="91"/>
      <c r="BZM278" s="26"/>
      <c r="BZN278" s="26"/>
      <c r="BZO278" s="81"/>
      <c r="BZP278" s="81"/>
      <c r="BZQ278" s="26"/>
      <c r="BZR278" s="91"/>
      <c r="BZS278" s="91"/>
      <c r="BZT278" s="79"/>
      <c r="BZU278" s="80"/>
      <c r="BZV278" s="91"/>
      <c r="BZW278" s="26"/>
      <c r="BZX278" s="26"/>
      <c r="BZY278" s="81"/>
      <c r="BZZ278" s="81"/>
      <c r="CAA278" s="26"/>
      <c r="CAB278" s="91"/>
      <c r="CAC278" s="91"/>
      <c r="CAD278" s="79"/>
      <c r="CAE278" s="80"/>
      <c r="CAF278" s="91"/>
      <c r="CAG278" s="26"/>
      <c r="CAH278" s="26"/>
      <c r="CAI278" s="81"/>
      <c r="CAJ278" s="81"/>
      <c r="CAK278" s="26"/>
      <c r="CAL278" s="91"/>
      <c r="CAM278" s="91"/>
      <c r="CAN278" s="79"/>
      <c r="CAO278" s="80"/>
      <c r="CAP278" s="91"/>
      <c r="CAQ278" s="26"/>
      <c r="CAR278" s="26"/>
      <c r="CAS278" s="81"/>
      <c r="CAT278" s="81"/>
      <c r="CAU278" s="26"/>
      <c r="CAV278" s="91"/>
      <c r="CAW278" s="91"/>
      <c r="CAX278" s="79"/>
      <c r="CAY278" s="80"/>
      <c r="CAZ278" s="91"/>
      <c r="CBA278" s="26"/>
      <c r="CBB278" s="26"/>
      <c r="CBC278" s="81"/>
      <c r="CBD278" s="81"/>
      <c r="CBE278" s="26"/>
      <c r="CBF278" s="91"/>
      <c r="CBG278" s="91"/>
      <c r="CBH278" s="79"/>
      <c r="CBI278" s="80"/>
      <c r="CBJ278" s="91"/>
      <c r="CBK278" s="26"/>
      <c r="CBL278" s="26"/>
      <c r="CBM278" s="81"/>
      <c r="CBN278" s="81"/>
      <c r="CBO278" s="26"/>
      <c r="CBP278" s="91"/>
      <c r="CBQ278" s="91"/>
      <c r="CBR278" s="79"/>
      <c r="CBS278" s="80"/>
      <c r="CBT278" s="91"/>
      <c r="CBU278" s="26"/>
      <c r="CBV278" s="26"/>
      <c r="CBW278" s="81"/>
      <c r="CBX278" s="81"/>
      <c r="CBY278" s="26"/>
      <c r="CBZ278" s="91"/>
      <c r="CCA278" s="91"/>
      <c r="CCB278" s="79"/>
      <c r="CCC278" s="80"/>
      <c r="CCD278" s="91"/>
      <c r="CCE278" s="26"/>
      <c r="CCF278" s="26"/>
      <c r="CCG278" s="81"/>
      <c r="CCH278" s="81"/>
      <c r="CCI278" s="26"/>
      <c r="CCJ278" s="91"/>
      <c r="CCK278" s="91"/>
      <c r="CCL278" s="79"/>
      <c r="CCM278" s="80"/>
      <c r="CCN278" s="91"/>
      <c r="CCO278" s="26"/>
      <c r="CCP278" s="26"/>
      <c r="CCQ278" s="81"/>
      <c r="CCR278" s="81"/>
      <c r="CCS278" s="26"/>
      <c r="CCT278" s="91"/>
      <c r="CCU278" s="91"/>
      <c r="CCV278" s="79"/>
      <c r="CCW278" s="80"/>
      <c r="CCX278" s="91"/>
      <c r="CCY278" s="26"/>
      <c r="CCZ278" s="26"/>
      <c r="CDA278" s="81"/>
      <c r="CDB278" s="81"/>
      <c r="CDC278" s="26"/>
      <c r="CDD278" s="91"/>
      <c r="CDE278" s="91"/>
      <c r="CDF278" s="79"/>
      <c r="CDG278" s="80"/>
      <c r="CDH278" s="91"/>
      <c r="CDI278" s="26"/>
      <c r="CDJ278" s="26"/>
      <c r="CDK278" s="81"/>
      <c r="CDL278" s="81"/>
      <c r="CDM278" s="26"/>
      <c r="CDN278" s="91"/>
      <c r="CDO278" s="91"/>
      <c r="CDP278" s="79"/>
      <c r="CDQ278" s="80"/>
      <c r="CDR278" s="91"/>
      <c r="CDS278" s="26"/>
      <c r="CDT278" s="26"/>
      <c r="CDU278" s="81"/>
      <c r="CDV278" s="81"/>
      <c r="CDW278" s="26"/>
      <c r="CDX278" s="91"/>
      <c r="CDY278" s="91"/>
      <c r="CDZ278" s="79"/>
      <c r="CEA278" s="80"/>
      <c r="CEB278" s="91"/>
      <c r="CEC278" s="26"/>
      <c r="CED278" s="26"/>
      <c r="CEE278" s="81"/>
      <c r="CEF278" s="81"/>
      <c r="CEG278" s="26"/>
      <c r="CEH278" s="91"/>
      <c r="CEI278" s="91"/>
      <c r="CEJ278" s="79"/>
      <c r="CEK278" s="80"/>
      <c r="CEL278" s="91"/>
      <c r="CEM278" s="26"/>
      <c r="CEN278" s="26"/>
      <c r="CEO278" s="81"/>
      <c r="CEP278" s="81"/>
      <c r="CEQ278" s="26"/>
      <c r="CER278" s="91"/>
      <c r="CES278" s="91"/>
      <c r="CET278" s="79"/>
      <c r="CEU278" s="80"/>
      <c r="CEV278" s="91"/>
      <c r="CEW278" s="26"/>
      <c r="CEX278" s="26"/>
      <c r="CEY278" s="81"/>
      <c r="CEZ278" s="81"/>
      <c r="CFA278" s="26"/>
      <c r="CFB278" s="91"/>
      <c r="CFC278" s="91"/>
      <c r="CFD278" s="79"/>
      <c r="CFE278" s="80"/>
      <c r="CFF278" s="91"/>
      <c r="CFG278" s="26"/>
      <c r="CFH278" s="26"/>
      <c r="CFI278" s="81"/>
      <c r="CFJ278" s="81"/>
      <c r="CFK278" s="26"/>
      <c r="CFL278" s="91"/>
      <c r="CFM278" s="91"/>
      <c r="CFN278" s="79"/>
      <c r="CFO278" s="80"/>
      <c r="CFP278" s="91"/>
      <c r="CFQ278" s="26"/>
      <c r="CFR278" s="26"/>
      <c r="CFS278" s="81"/>
      <c r="CFT278" s="81"/>
      <c r="CFU278" s="26"/>
      <c r="CFV278" s="91"/>
      <c r="CFW278" s="91"/>
      <c r="CFX278" s="79"/>
      <c r="CFY278" s="80"/>
      <c r="CFZ278" s="91"/>
      <c r="CGA278" s="26"/>
      <c r="CGB278" s="26"/>
      <c r="CGC278" s="81"/>
      <c r="CGD278" s="81"/>
      <c r="CGE278" s="26"/>
      <c r="CGF278" s="91"/>
      <c r="CGG278" s="91"/>
      <c r="CGH278" s="79"/>
      <c r="CGI278" s="80"/>
      <c r="CGJ278" s="91"/>
      <c r="CGK278" s="26"/>
      <c r="CGL278" s="26"/>
      <c r="CGM278" s="81"/>
      <c r="CGN278" s="81"/>
      <c r="CGO278" s="26"/>
      <c r="CGP278" s="91"/>
      <c r="CGQ278" s="91"/>
      <c r="CGR278" s="79"/>
      <c r="CGS278" s="80"/>
      <c r="CGT278" s="91"/>
      <c r="CGU278" s="26"/>
      <c r="CGV278" s="26"/>
      <c r="CGW278" s="81"/>
      <c r="CGX278" s="81"/>
      <c r="CGY278" s="26"/>
      <c r="CGZ278" s="91"/>
      <c r="CHA278" s="91"/>
      <c r="CHB278" s="79"/>
      <c r="CHC278" s="80"/>
      <c r="CHD278" s="91"/>
      <c r="CHE278" s="26"/>
      <c r="CHF278" s="26"/>
      <c r="CHG278" s="81"/>
      <c r="CHH278" s="81"/>
      <c r="CHI278" s="26"/>
      <c r="CHJ278" s="91"/>
      <c r="CHK278" s="91"/>
      <c r="CHL278" s="79"/>
      <c r="CHM278" s="80"/>
      <c r="CHN278" s="91"/>
      <c r="CHO278" s="26"/>
      <c r="CHP278" s="26"/>
      <c r="CHQ278" s="81"/>
      <c r="CHR278" s="81"/>
      <c r="CHS278" s="26"/>
      <c r="CHT278" s="91"/>
      <c r="CHU278" s="91"/>
      <c r="CHV278" s="79"/>
      <c r="CHW278" s="80"/>
      <c r="CHX278" s="91"/>
      <c r="CHY278" s="26"/>
      <c r="CHZ278" s="26"/>
      <c r="CIA278" s="81"/>
      <c r="CIB278" s="81"/>
      <c r="CIC278" s="26"/>
      <c r="CID278" s="91"/>
      <c r="CIE278" s="91"/>
      <c r="CIF278" s="79"/>
      <c r="CIG278" s="80"/>
      <c r="CIH278" s="91"/>
      <c r="CII278" s="26"/>
      <c r="CIJ278" s="26"/>
      <c r="CIK278" s="81"/>
      <c r="CIL278" s="81"/>
      <c r="CIM278" s="26"/>
      <c r="CIN278" s="91"/>
      <c r="CIO278" s="91"/>
      <c r="CIP278" s="79"/>
      <c r="CIQ278" s="80"/>
      <c r="CIR278" s="91"/>
      <c r="CIS278" s="26"/>
      <c r="CIT278" s="26"/>
      <c r="CIU278" s="81"/>
      <c r="CIV278" s="81"/>
      <c r="CIW278" s="26"/>
      <c r="CIX278" s="91"/>
      <c r="CIY278" s="91"/>
      <c r="CIZ278" s="79"/>
      <c r="CJA278" s="80"/>
      <c r="CJB278" s="91"/>
      <c r="CJC278" s="26"/>
      <c r="CJD278" s="26"/>
      <c r="CJE278" s="81"/>
      <c r="CJF278" s="81"/>
      <c r="CJG278" s="26"/>
      <c r="CJH278" s="91"/>
      <c r="CJI278" s="91"/>
      <c r="CJJ278" s="79"/>
      <c r="CJK278" s="80"/>
      <c r="CJL278" s="91"/>
      <c r="CJM278" s="26"/>
      <c r="CJN278" s="26"/>
      <c r="CJO278" s="81"/>
      <c r="CJP278" s="81"/>
      <c r="CJQ278" s="26"/>
      <c r="CJR278" s="91"/>
      <c r="CJS278" s="91"/>
      <c r="CJT278" s="79"/>
      <c r="CJU278" s="80"/>
      <c r="CJV278" s="91"/>
      <c r="CJW278" s="26"/>
      <c r="CJX278" s="26"/>
      <c r="CJY278" s="81"/>
      <c r="CJZ278" s="81"/>
      <c r="CKA278" s="26"/>
      <c r="CKB278" s="91"/>
      <c r="CKC278" s="91"/>
      <c r="CKD278" s="79"/>
      <c r="CKE278" s="80"/>
      <c r="CKF278" s="91"/>
      <c r="CKG278" s="26"/>
      <c r="CKH278" s="26"/>
      <c r="CKI278" s="81"/>
      <c r="CKJ278" s="81"/>
      <c r="CKK278" s="26"/>
      <c r="CKL278" s="91"/>
      <c r="CKM278" s="91"/>
      <c r="CKN278" s="79"/>
      <c r="CKO278" s="80"/>
      <c r="CKP278" s="91"/>
      <c r="CKQ278" s="26"/>
      <c r="CKR278" s="26"/>
      <c r="CKS278" s="81"/>
      <c r="CKT278" s="81"/>
      <c r="CKU278" s="26"/>
      <c r="CKV278" s="91"/>
      <c r="CKW278" s="91"/>
      <c r="CKX278" s="79"/>
      <c r="CKY278" s="80"/>
      <c r="CKZ278" s="91"/>
      <c r="CLA278" s="26"/>
      <c r="CLB278" s="26"/>
      <c r="CLC278" s="81"/>
      <c r="CLD278" s="81"/>
      <c r="CLE278" s="26"/>
      <c r="CLF278" s="91"/>
      <c r="CLG278" s="91"/>
      <c r="CLH278" s="79"/>
      <c r="CLI278" s="80"/>
      <c r="CLJ278" s="91"/>
      <c r="CLK278" s="26"/>
      <c r="CLL278" s="26"/>
      <c r="CLM278" s="81"/>
      <c r="CLN278" s="81"/>
      <c r="CLO278" s="26"/>
      <c r="CLP278" s="91"/>
      <c r="CLQ278" s="91"/>
      <c r="CLR278" s="79"/>
      <c r="CLS278" s="80"/>
      <c r="CLT278" s="91"/>
      <c r="CLU278" s="26"/>
      <c r="CLV278" s="26"/>
      <c r="CLW278" s="81"/>
      <c r="CLX278" s="81"/>
      <c r="CLY278" s="26"/>
      <c r="CLZ278" s="91"/>
      <c r="CMA278" s="91"/>
      <c r="CMB278" s="79"/>
      <c r="CMC278" s="80"/>
      <c r="CMD278" s="91"/>
      <c r="CME278" s="26"/>
      <c r="CMF278" s="26"/>
      <c r="CMG278" s="81"/>
      <c r="CMH278" s="81"/>
      <c r="CMI278" s="26"/>
      <c r="CMJ278" s="91"/>
      <c r="CMK278" s="91"/>
      <c r="CML278" s="79"/>
      <c r="CMM278" s="80"/>
      <c r="CMN278" s="91"/>
      <c r="CMO278" s="26"/>
      <c r="CMP278" s="26"/>
      <c r="CMQ278" s="81"/>
      <c r="CMR278" s="81"/>
      <c r="CMS278" s="26"/>
      <c r="CMT278" s="91"/>
      <c r="CMU278" s="91"/>
      <c r="CMV278" s="79"/>
      <c r="CMW278" s="80"/>
      <c r="CMX278" s="91"/>
      <c r="CMY278" s="26"/>
      <c r="CMZ278" s="26"/>
      <c r="CNA278" s="81"/>
      <c r="CNB278" s="81"/>
      <c r="CNC278" s="26"/>
      <c r="CND278" s="91"/>
      <c r="CNE278" s="91"/>
      <c r="CNF278" s="79"/>
      <c r="CNG278" s="80"/>
      <c r="CNH278" s="91"/>
      <c r="CNI278" s="26"/>
      <c r="CNJ278" s="26"/>
      <c r="CNK278" s="81"/>
      <c r="CNL278" s="81"/>
      <c r="CNM278" s="26"/>
      <c r="CNN278" s="91"/>
      <c r="CNO278" s="91"/>
      <c r="CNP278" s="79"/>
      <c r="CNQ278" s="80"/>
      <c r="CNR278" s="91"/>
      <c r="CNS278" s="26"/>
      <c r="CNT278" s="26"/>
      <c r="CNU278" s="81"/>
      <c r="CNV278" s="81"/>
      <c r="CNW278" s="26"/>
      <c r="CNX278" s="91"/>
      <c r="CNY278" s="91"/>
      <c r="CNZ278" s="79"/>
      <c r="COA278" s="80"/>
      <c r="COB278" s="91"/>
      <c r="COC278" s="26"/>
      <c r="COD278" s="26"/>
      <c r="COE278" s="81"/>
      <c r="COF278" s="81"/>
      <c r="COG278" s="26"/>
      <c r="COH278" s="91"/>
      <c r="COI278" s="91"/>
      <c r="COJ278" s="79"/>
      <c r="COK278" s="80"/>
      <c r="COL278" s="91"/>
      <c r="COM278" s="26"/>
      <c r="CON278" s="26"/>
      <c r="COO278" s="81"/>
      <c r="COP278" s="81"/>
      <c r="COQ278" s="26"/>
      <c r="COR278" s="91"/>
      <c r="COS278" s="91"/>
      <c r="COT278" s="79"/>
      <c r="COU278" s="80"/>
      <c r="COV278" s="91"/>
      <c r="COW278" s="26"/>
      <c r="COX278" s="26"/>
      <c r="COY278" s="81"/>
      <c r="COZ278" s="81"/>
      <c r="CPA278" s="26"/>
      <c r="CPB278" s="91"/>
      <c r="CPC278" s="91"/>
      <c r="CPD278" s="79"/>
      <c r="CPE278" s="80"/>
      <c r="CPF278" s="91"/>
      <c r="CPG278" s="26"/>
      <c r="CPH278" s="26"/>
      <c r="CPI278" s="81"/>
      <c r="CPJ278" s="81"/>
      <c r="CPK278" s="26"/>
      <c r="CPL278" s="91"/>
      <c r="CPM278" s="91"/>
      <c r="CPN278" s="79"/>
      <c r="CPO278" s="80"/>
      <c r="CPP278" s="91"/>
      <c r="CPQ278" s="26"/>
      <c r="CPR278" s="26"/>
      <c r="CPS278" s="81"/>
      <c r="CPT278" s="81"/>
      <c r="CPU278" s="26"/>
      <c r="CPV278" s="91"/>
      <c r="CPW278" s="91"/>
      <c r="CPX278" s="79"/>
      <c r="CPY278" s="80"/>
      <c r="CPZ278" s="91"/>
      <c r="CQA278" s="26"/>
      <c r="CQB278" s="26"/>
      <c r="CQC278" s="81"/>
      <c r="CQD278" s="81"/>
      <c r="CQE278" s="26"/>
      <c r="CQF278" s="91"/>
      <c r="CQG278" s="91"/>
      <c r="CQH278" s="79"/>
      <c r="CQI278" s="80"/>
      <c r="CQJ278" s="91"/>
      <c r="CQK278" s="26"/>
      <c r="CQL278" s="26"/>
      <c r="CQM278" s="81"/>
      <c r="CQN278" s="81"/>
      <c r="CQO278" s="26"/>
      <c r="CQP278" s="91"/>
      <c r="CQQ278" s="91"/>
      <c r="CQR278" s="79"/>
      <c r="CQS278" s="80"/>
      <c r="CQT278" s="91"/>
      <c r="CQU278" s="26"/>
      <c r="CQV278" s="26"/>
      <c r="CQW278" s="81"/>
      <c r="CQX278" s="81"/>
      <c r="CQY278" s="26"/>
      <c r="CQZ278" s="91"/>
      <c r="CRA278" s="91"/>
      <c r="CRB278" s="79"/>
      <c r="CRC278" s="80"/>
      <c r="CRD278" s="91"/>
      <c r="CRE278" s="26"/>
      <c r="CRF278" s="26"/>
      <c r="CRG278" s="81"/>
      <c r="CRH278" s="81"/>
      <c r="CRI278" s="26"/>
      <c r="CRJ278" s="91"/>
      <c r="CRK278" s="91"/>
      <c r="CRL278" s="79"/>
      <c r="CRM278" s="80"/>
      <c r="CRN278" s="91"/>
      <c r="CRO278" s="26"/>
      <c r="CRP278" s="26"/>
      <c r="CRQ278" s="81"/>
      <c r="CRR278" s="81"/>
      <c r="CRS278" s="26"/>
      <c r="CRT278" s="91"/>
      <c r="CRU278" s="91"/>
      <c r="CRV278" s="79"/>
      <c r="CRW278" s="80"/>
      <c r="CRX278" s="91"/>
      <c r="CRY278" s="26"/>
      <c r="CRZ278" s="26"/>
      <c r="CSA278" s="81"/>
      <c r="CSB278" s="81"/>
      <c r="CSC278" s="26"/>
      <c r="CSD278" s="91"/>
      <c r="CSE278" s="91"/>
      <c r="CSF278" s="79"/>
      <c r="CSG278" s="80"/>
      <c r="CSH278" s="91"/>
      <c r="CSI278" s="26"/>
      <c r="CSJ278" s="26"/>
      <c r="CSK278" s="81"/>
      <c r="CSL278" s="81"/>
      <c r="CSM278" s="26"/>
      <c r="CSN278" s="91"/>
      <c r="CSO278" s="91"/>
      <c r="CSP278" s="79"/>
      <c r="CSQ278" s="80"/>
      <c r="CSR278" s="91"/>
      <c r="CSS278" s="26"/>
      <c r="CST278" s="26"/>
      <c r="CSU278" s="81"/>
      <c r="CSV278" s="81"/>
      <c r="CSW278" s="26"/>
      <c r="CSX278" s="91"/>
      <c r="CSY278" s="91"/>
      <c r="CSZ278" s="79"/>
      <c r="CTA278" s="80"/>
      <c r="CTB278" s="91"/>
      <c r="CTC278" s="26"/>
      <c r="CTD278" s="26"/>
      <c r="CTE278" s="81"/>
      <c r="CTF278" s="81"/>
      <c r="CTG278" s="26"/>
      <c r="CTH278" s="91"/>
      <c r="CTI278" s="91"/>
      <c r="CTJ278" s="79"/>
      <c r="CTK278" s="80"/>
      <c r="CTL278" s="91"/>
      <c r="CTM278" s="26"/>
      <c r="CTN278" s="26"/>
      <c r="CTO278" s="81"/>
      <c r="CTP278" s="81"/>
      <c r="CTQ278" s="26"/>
      <c r="CTR278" s="91"/>
      <c r="CTS278" s="91"/>
      <c r="CTT278" s="79"/>
      <c r="CTU278" s="80"/>
      <c r="CTV278" s="91"/>
      <c r="CTW278" s="26"/>
      <c r="CTX278" s="26"/>
      <c r="CTY278" s="81"/>
      <c r="CTZ278" s="81"/>
      <c r="CUA278" s="26"/>
      <c r="CUB278" s="91"/>
      <c r="CUC278" s="91"/>
      <c r="CUD278" s="79"/>
      <c r="CUE278" s="80"/>
      <c r="CUF278" s="91"/>
      <c r="CUG278" s="26"/>
      <c r="CUH278" s="26"/>
      <c r="CUI278" s="81"/>
      <c r="CUJ278" s="81"/>
      <c r="CUK278" s="26"/>
      <c r="CUL278" s="91"/>
      <c r="CUM278" s="91"/>
      <c r="CUN278" s="79"/>
      <c r="CUO278" s="80"/>
      <c r="CUP278" s="91"/>
      <c r="CUQ278" s="26"/>
      <c r="CUR278" s="26"/>
      <c r="CUS278" s="81"/>
      <c r="CUT278" s="81"/>
      <c r="CUU278" s="26"/>
      <c r="CUV278" s="91"/>
      <c r="CUW278" s="91"/>
      <c r="CUX278" s="79"/>
      <c r="CUY278" s="80"/>
      <c r="CUZ278" s="91"/>
      <c r="CVA278" s="26"/>
      <c r="CVB278" s="26"/>
      <c r="CVC278" s="81"/>
      <c r="CVD278" s="81"/>
      <c r="CVE278" s="26"/>
      <c r="CVF278" s="91"/>
      <c r="CVG278" s="91"/>
      <c r="CVH278" s="79"/>
      <c r="CVI278" s="80"/>
      <c r="CVJ278" s="91"/>
      <c r="CVK278" s="26"/>
      <c r="CVL278" s="26"/>
      <c r="CVM278" s="81"/>
      <c r="CVN278" s="81"/>
      <c r="CVO278" s="26"/>
      <c r="CVP278" s="91"/>
      <c r="CVQ278" s="91"/>
      <c r="CVR278" s="79"/>
      <c r="CVS278" s="80"/>
      <c r="CVT278" s="91"/>
      <c r="CVU278" s="26"/>
      <c r="CVV278" s="26"/>
      <c r="CVW278" s="81"/>
      <c r="CVX278" s="81"/>
      <c r="CVY278" s="26"/>
      <c r="CVZ278" s="91"/>
      <c r="CWA278" s="91"/>
      <c r="CWB278" s="79"/>
      <c r="CWC278" s="80"/>
      <c r="CWD278" s="91"/>
      <c r="CWE278" s="26"/>
      <c r="CWF278" s="26"/>
      <c r="CWG278" s="81"/>
      <c r="CWH278" s="81"/>
      <c r="CWI278" s="26"/>
      <c r="CWJ278" s="91"/>
      <c r="CWK278" s="91"/>
      <c r="CWL278" s="79"/>
      <c r="CWM278" s="80"/>
      <c r="CWN278" s="91"/>
      <c r="CWO278" s="26"/>
      <c r="CWP278" s="26"/>
      <c r="CWQ278" s="81"/>
      <c r="CWR278" s="81"/>
      <c r="CWS278" s="26"/>
      <c r="CWT278" s="91"/>
      <c r="CWU278" s="91"/>
      <c r="CWV278" s="79"/>
      <c r="CWW278" s="80"/>
      <c r="CWX278" s="91"/>
      <c r="CWY278" s="26"/>
      <c r="CWZ278" s="26"/>
      <c r="CXA278" s="81"/>
      <c r="CXB278" s="81"/>
      <c r="CXC278" s="26"/>
      <c r="CXD278" s="91"/>
      <c r="CXE278" s="91"/>
      <c r="CXF278" s="79"/>
      <c r="CXG278" s="80"/>
      <c r="CXH278" s="91"/>
      <c r="CXI278" s="26"/>
      <c r="CXJ278" s="26"/>
      <c r="CXK278" s="81"/>
      <c r="CXL278" s="81"/>
      <c r="CXM278" s="26"/>
      <c r="CXN278" s="91"/>
      <c r="CXO278" s="91"/>
      <c r="CXP278" s="79"/>
      <c r="CXQ278" s="80"/>
      <c r="CXR278" s="91"/>
      <c r="CXS278" s="26"/>
      <c r="CXT278" s="26"/>
      <c r="CXU278" s="81"/>
      <c r="CXV278" s="81"/>
      <c r="CXW278" s="26"/>
      <c r="CXX278" s="91"/>
      <c r="CXY278" s="91"/>
      <c r="CXZ278" s="79"/>
      <c r="CYA278" s="80"/>
      <c r="CYB278" s="91"/>
      <c r="CYC278" s="26"/>
      <c r="CYD278" s="26"/>
      <c r="CYE278" s="81"/>
      <c r="CYF278" s="81"/>
      <c r="CYG278" s="26"/>
      <c r="CYH278" s="91"/>
      <c r="CYI278" s="91"/>
      <c r="CYJ278" s="79"/>
      <c r="CYK278" s="80"/>
      <c r="CYL278" s="91"/>
      <c r="CYM278" s="26"/>
      <c r="CYN278" s="26"/>
      <c r="CYO278" s="81"/>
      <c r="CYP278" s="81"/>
      <c r="CYQ278" s="26"/>
      <c r="CYR278" s="91"/>
      <c r="CYS278" s="91"/>
      <c r="CYT278" s="79"/>
      <c r="CYU278" s="80"/>
      <c r="CYV278" s="91"/>
      <c r="CYW278" s="26"/>
      <c r="CYX278" s="26"/>
      <c r="CYY278" s="81"/>
      <c r="CYZ278" s="81"/>
      <c r="CZA278" s="26"/>
      <c r="CZB278" s="91"/>
      <c r="CZC278" s="91"/>
      <c r="CZD278" s="79"/>
      <c r="CZE278" s="80"/>
      <c r="CZF278" s="91"/>
      <c r="CZG278" s="26"/>
      <c r="CZH278" s="26"/>
      <c r="CZI278" s="81"/>
      <c r="CZJ278" s="81"/>
      <c r="CZK278" s="26"/>
      <c r="CZL278" s="91"/>
      <c r="CZM278" s="91"/>
      <c r="CZN278" s="79"/>
      <c r="CZO278" s="80"/>
      <c r="CZP278" s="91"/>
      <c r="CZQ278" s="26"/>
      <c r="CZR278" s="26"/>
      <c r="CZS278" s="81"/>
      <c r="CZT278" s="81"/>
      <c r="CZU278" s="26"/>
      <c r="CZV278" s="91"/>
      <c r="CZW278" s="91"/>
      <c r="CZX278" s="79"/>
      <c r="CZY278" s="80"/>
      <c r="CZZ278" s="91"/>
      <c r="DAA278" s="26"/>
      <c r="DAB278" s="26"/>
      <c r="DAC278" s="81"/>
      <c r="DAD278" s="81"/>
      <c r="DAE278" s="26"/>
      <c r="DAF278" s="91"/>
      <c r="DAG278" s="91"/>
      <c r="DAH278" s="79"/>
      <c r="DAI278" s="80"/>
      <c r="DAJ278" s="91"/>
      <c r="DAK278" s="26"/>
      <c r="DAL278" s="26"/>
      <c r="DAM278" s="81"/>
      <c r="DAN278" s="81"/>
      <c r="DAO278" s="26"/>
      <c r="DAP278" s="91"/>
      <c r="DAQ278" s="91"/>
      <c r="DAR278" s="79"/>
      <c r="DAS278" s="80"/>
      <c r="DAT278" s="91"/>
      <c r="DAU278" s="26"/>
      <c r="DAV278" s="26"/>
      <c r="DAW278" s="81"/>
      <c r="DAX278" s="81"/>
      <c r="DAY278" s="26"/>
      <c r="DAZ278" s="91"/>
      <c r="DBA278" s="91"/>
      <c r="DBB278" s="79"/>
      <c r="DBC278" s="80"/>
      <c r="DBD278" s="91"/>
      <c r="DBE278" s="26"/>
      <c r="DBF278" s="26"/>
      <c r="DBG278" s="81"/>
      <c r="DBH278" s="81"/>
      <c r="DBI278" s="26"/>
      <c r="DBJ278" s="91"/>
      <c r="DBK278" s="91"/>
      <c r="DBL278" s="79"/>
      <c r="DBM278" s="80"/>
      <c r="DBN278" s="91"/>
      <c r="DBO278" s="26"/>
      <c r="DBP278" s="26"/>
      <c r="DBQ278" s="81"/>
      <c r="DBR278" s="81"/>
      <c r="DBS278" s="26"/>
      <c r="DBT278" s="91"/>
      <c r="DBU278" s="91"/>
      <c r="DBV278" s="79"/>
      <c r="DBW278" s="80"/>
      <c r="DBX278" s="91"/>
      <c r="DBY278" s="26"/>
      <c r="DBZ278" s="26"/>
      <c r="DCA278" s="81"/>
      <c r="DCB278" s="81"/>
      <c r="DCC278" s="26"/>
      <c r="DCD278" s="91"/>
      <c r="DCE278" s="91"/>
      <c r="DCF278" s="79"/>
      <c r="DCG278" s="80"/>
      <c r="DCH278" s="91"/>
      <c r="DCI278" s="26"/>
      <c r="DCJ278" s="26"/>
      <c r="DCK278" s="81"/>
      <c r="DCL278" s="81"/>
      <c r="DCM278" s="26"/>
      <c r="DCN278" s="91"/>
      <c r="DCO278" s="91"/>
      <c r="DCP278" s="79"/>
      <c r="DCQ278" s="80"/>
      <c r="DCR278" s="91"/>
      <c r="DCS278" s="26"/>
      <c r="DCT278" s="26"/>
      <c r="DCU278" s="81"/>
      <c r="DCV278" s="81"/>
      <c r="DCW278" s="26"/>
      <c r="DCX278" s="91"/>
      <c r="DCY278" s="91"/>
      <c r="DCZ278" s="79"/>
      <c r="DDA278" s="80"/>
      <c r="DDB278" s="91"/>
      <c r="DDC278" s="26"/>
      <c r="DDD278" s="26"/>
      <c r="DDE278" s="81"/>
      <c r="DDF278" s="81"/>
      <c r="DDG278" s="26"/>
      <c r="DDH278" s="91"/>
      <c r="DDI278" s="91"/>
      <c r="DDJ278" s="79"/>
      <c r="DDK278" s="80"/>
      <c r="DDL278" s="91"/>
      <c r="DDM278" s="26"/>
      <c r="DDN278" s="26"/>
      <c r="DDO278" s="81"/>
      <c r="DDP278" s="81"/>
      <c r="DDQ278" s="26"/>
      <c r="DDR278" s="91"/>
      <c r="DDS278" s="91"/>
      <c r="DDT278" s="79"/>
      <c r="DDU278" s="80"/>
      <c r="DDV278" s="91"/>
      <c r="DDW278" s="26"/>
      <c r="DDX278" s="26"/>
      <c r="DDY278" s="81"/>
      <c r="DDZ278" s="81"/>
      <c r="DEA278" s="26"/>
      <c r="DEB278" s="91"/>
      <c r="DEC278" s="91"/>
      <c r="DED278" s="79"/>
      <c r="DEE278" s="80"/>
      <c r="DEF278" s="91"/>
      <c r="DEG278" s="26"/>
      <c r="DEH278" s="26"/>
      <c r="DEI278" s="81"/>
      <c r="DEJ278" s="81"/>
      <c r="DEK278" s="26"/>
      <c r="DEL278" s="91"/>
      <c r="DEM278" s="91"/>
      <c r="DEN278" s="79"/>
      <c r="DEO278" s="80"/>
      <c r="DEP278" s="91"/>
      <c r="DEQ278" s="26"/>
      <c r="DER278" s="26"/>
      <c r="DES278" s="81"/>
      <c r="DET278" s="81"/>
      <c r="DEU278" s="26"/>
      <c r="DEV278" s="91"/>
      <c r="DEW278" s="91"/>
      <c r="DEX278" s="79"/>
      <c r="DEY278" s="80"/>
      <c r="DEZ278" s="91"/>
      <c r="DFA278" s="26"/>
      <c r="DFB278" s="26"/>
      <c r="DFC278" s="81"/>
      <c r="DFD278" s="81"/>
      <c r="DFE278" s="26"/>
      <c r="DFF278" s="91"/>
      <c r="DFG278" s="91"/>
      <c r="DFH278" s="79"/>
      <c r="DFI278" s="80"/>
      <c r="DFJ278" s="91"/>
      <c r="DFK278" s="26"/>
      <c r="DFL278" s="26"/>
      <c r="DFM278" s="81"/>
      <c r="DFN278" s="81"/>
      <c r="DFO278" s="26"/>
      <c r="DFP278" s="91"/>
      <c r="DFQ278" s="91"/>
      <c r="DFR278" s="79"/>
      <c r="DFS278" s="80"/>
      <c r="DFT278" s="91"/>
      <c r="DFU278" s="26"/>
      <c r="DFV278" s="26"/>
      <c r="DFW278" s="81"/>
      <c r="DFX278" s="81"/>
      <c r="DFY278" s="26"/>
      <c r="DFZ278" s="91"/>
      <c r="DGA278" s="91"/>
      <c r="DGB278" s="79"/>
      <c r="DGC278" s="80"/>
      <c r="DGD278" s="91"/>
      <c r="DGE278" s="26"/>
      <c r="DGF278" s="26"/>
      <c r="DGG278" s="81"/>
      <c r="DGH278" s="81"/>
      <c r="DGI278" s="26"/>
      <c r="DGJ278" s="91"/>
      <c r="DGK278" s="91"/>
      <c r="DGL278" s="79"/>
      <c r="DGM278" s="80"/>
      <c r="DGN278" s="91"/>
      <c r="DGO278" s="26"/>
      <c r="DGP278" s="26"/>
      <c r="DGQ278" s="81"/>
      <c r="DGR278" s="81"/>
      <c r="DGS278" s="26"/>
      <c r="DGT278" s="91"/>
      <c r="DGU278" s="91"/>
      <c r="DGV278" s="79"/>
      <c r="DGW278" s="80"/>
      <c r="DGX278" s="91"/>
      <c r="DGY278" s="26"/>
      <c r="DGZ278" s="26"/>
      <c r="DHA278" s="81"/>
      <c r="DHB278" s="81"/>
      <c r="DHC278" s="26"/>
      <c r="DHD278" s="91"/>
      <c r="DHE278" s="91"/>
      <c r="DHF278" s="79"/>
      <c r="DHG278" s="80"/>
      <c r="DHH278" s="91"/>
      <c r="DHI278" s="26"/>
      <c r="DHJ278" s="26"/>
      <c r="DHK278" s="81"/>
      <c r="DHL278" s="81"/>
      <c r="DHM278" s="26"/>
      <c r="DHN278" s="91"/>
      <c r="DHO278" s="91"/>
      <c r="DHP278" s="79"/>
      <c r="DHQ278" s="80"/>
      <c r="DHR278" s="91"/>
      <c r="DHS278" s="26"/>
      <c r="DHT278" s="26"/>
      <c r="DHU278" s="81"/>
      <c r="DHV278" s="81"/>
      <c r="DHW278" s="26"/>
      <c r="DHX278" s="91"/>
      <c r="DHY278" s="91"/>
      <c r="DHZ278" s="79"/>
      <c r="DIA278" s="80"/>
      <c r="DIB278" s="91"/>
      <c r="DIC278" s="26"/>
      <c r="DID278" s="26"/>
      <c r="DIE278" s="81"/>
      <c r="DIF278" s="81"/>
      <c r="DIG278" s="26"/>
      <c r="DIH278" s="91"/>
      <c r="DII278" s="91"/>
      <c r="DIJ278" s="79"/>
      <c r="DIK278" s="80"/>
      <c r="DIL278" s="91"/>
      <c r="DIM278" s="26"/>
      <c r="DIN278" s="26"/>
      <c r="DIO278" s="81"/>
      <c r="DIP278" s="81"/>
      <c r="DIQ278" s="26"/>
      <c r="DIR278" s="91"/>
      <c r="DIS278" s="91"/>
      <c r="DIT278" s="79"/>
      <c r="DIU278" s="80"/>
      <c r="DIV278" s="91"/>
      <c r="DIW278" s="26"/>
      <c r="DIX278" s="26"/>
      <c r="DIY278" s="81"/>
      <c r="DIZ278" s="81"/>
      <c r="DJA278" s="26"/>
      <c r="DJB278" s="91"/>
      <c r="DJC278" s="91"/>
      <c r="DJD278" s="79"/>
      <c r="DJE278" s="80"/>
      <c r="DJF278" s="91"/>
      <c r="DJG278" s="26"/>
      <c r="DJH278" s="26"/>
      <c r="DJI278" s="81"/>
      <c r="DJJ278" s="81"/>
      <c r="DJK278" s="26"/>
      <c r="DJL278" s="91"/>
      <c r="DJM278" s="91"/>
      <c r="DJN278" s="79"/>
      <c r="DJO278" s="80"/>
      <c r="DJP278" s="91"/>
      <c r="DJQ278" s="26"/>
      <c r="DJR278" s="26"/>
      <c r="DJS278" s="81"/>
      <c r="DJT278" s="81"/>
      <c r="DJU278" s="26"/>
      <c r="DJV278" s="91"/>
      <c r="DJW278" s="91"/>
      <c r="DJX278" s="79"/>
      <c r="DJY278" s="80"/>
      <c r="DJZ278" s="91"/>
      <c r="DKA278" s="26"/>
      <c r="DKB278" s="26"/>
      <c r="DKC278" s="81"/>
      <c r="DKD278" s="81"/>
      <c r="DKE278" s="26"/>
      <c r="DKF278" s="91"/>
      <c r="DKG278" s="91"/>
      <c r="DKH278" s="79"/>
      <c r="DKI278" s="80"/>
      <c r="DKJ278" s="91"/>
      <c r="DKK278" s="26"/>
      <c r="DKL278" s="26"/>
      <c r="DKM278" s="81"/>
      <c r="DKN278" s="81"/>
      <c r="DKO278" s="26"/>
      <c r="DKP278" s="91"/>
      <c r="DKQ278" s="91"/>
      <c r="DKR278" s="79"/>
      <c r="DKS278" s="80"/>
      <c r="DKT278" s="91"/>
      <c r="DKU278" s="26"/>
      <c r="DKV278" s="26"/>
      <c r="DKW278" s="81"/>
      <c r="DKX278" s="81"/>
      <c r="DKY278" s="26"/>
      <c r="DKZ278" s="91"/>
      <c r="DLA278" s="91"/>
      <c r="DLB278" s="79"/>
      <c r="DLC278" s="80"/>
      <c r="DLD278" s="91"/>
      <c r="DLE278" s="26"/>
      <c r="DLF278" s="26"/>
      <c r="DLG278" s="81"/>
      <c r="DLH278" s="81"/>
      <c r="DLI278" s="26"/>
      <c r="DLJ278" s="91"/>
      <c r="DLK278" s="91"/>
      <c r="DLL278" s="79"/>
      <c r="DLM278" s="80"/>
      <c r="DLN278" s="91"/>
      <c r="DLO278" s="26"/>
      <c r="DLP278" s="26"/>
      <c r="DLQ278" s="81"/>
      <c r="DLR278" s="81"/>
      <c r="DLS278" s="26"/>
      <c r="DLT278" s="91"/>
      <c r="DLU278" s="91"/>
      <c r="DLV278" s="79"/>
      <c r="DLW278" s="80"/>
      <c r="DLX278" s="91"/>
      <c r="DLY278" s="26"/>
      <c r="DLZ278" s="26"/>
      <c r="DMA278" s="81"/>
      <c r="DMB278" s="81"/>
      <c r="DMC278" s="26"/>
      <c r="DMD278" s="91"/>
      <c r="DME278" s="91"/>
      <c r="DMF278" s="79"/>
      <c r="DMG278" s="80"/>
      <c r="DMH278" s="91"/>
      <c r="DMI278" s="26"/>
      <c r="DMJ278" s="26"/>
      <c r="DMK278" s="81"/>
      <c r="DML278" s="81"/>
      <c r="DMM278" s="26"/>
      <c r="DMN278" s="91"/>
      <c r="DMO278" s="91"/>
      <c r="DMP278" s="79"/>
      <c r="DMQ278" s="80"/>
      <c r="DMR278" s="91"/>
      <c r="DMS278" s="26"/>
      <c r="DMT278" s="26"/>
      <c r="DMU278" s="81"/>
      <c r="DMV278" s="81"/>
      <c r="DMW278" s="26"/>
      <c r="DMX278" s="91"/>
      <c r="DMY278" s="91"/>
      <c r="DMZ278" s="79"/>
      <c r="DNA278" s="80"/>
      <c r="DNB278" s="91"/>
      <c r="DNC278" s="26"/>
      <c r="DND278" s="26"/>
      <c r="DNE278" s="81"/>
      <c r="DNF278" s="81"/>
      <c r="DNG278" s="26"/>
      <c r="DNH278" s="91"/>
      <c r="DNI278" s="91"/>
      <c r="DNJ278" s="79"/>
      <c r="DNK278" s="80"/>
      <c r="DNL278" s="91"/>
      <c r="DNM278" s="26"/>
      <c r="DNN278" s="26"/>
      <c r="DNO278" s="81"/>
      <c r="DNP278" s="81"/>
      <c r="DNQ278" s="26"/>
      <c r="DNR278" s="91"/>
      <c r="DNS278" s="91"/>
      <c r="DNT278" s="79"/>
      <c r="DNU278" s="80"/>
      <c r="DNV278" s="91"/>
      <c r="DNW278" s="26"/>
      <c r="DNX278" s="26"/>
      <c r="DNY278" s="81"/>
      <c r="DNZ278" s="81"/>
      <c r="DOA278" s="26"/>
      <c r="DOB278" s="91"/>
      <c r="DOC278" s="91"/>
      <c r="DOD278" s="79"/>
      <c r="DOE278" s="80"/>
      <c r="DOF278" s="91"/>
      <c r="DOG278" s="26"/>
      <c r="DOH278" s="26"/>
      <c r="DOI278" s="81"/>
      <c r="DOJ278" s="81"/>
      <c r="DOK278" s="26"/>
      <c r="DOL278" s="91"/>
      <c r="DOM278" s="91"/>
      <c r="DON278" s="79"/>
      <c r="DOO278" s="80"/>
      <c r="DOP278" s="91"/>
      <c r="DOQ278" s="26"/>
      <c r="DOR278" s="26"/>
      <c r="DOS278" s="81"/>
      <c r="DOT278" s="81"/>
      <c r="DOU278" s="26"/>
      <c r="DOV278" s="91"/>
      <c r="DOW278" s="91"/>
      <c r="DOX278" s="79"/>
      <c r="DOY278" s="80"/>
      <c r="DOZ278" s="91"/>
      <c r="DPA278" s="26"/>
      <c r="DPB278" s="26"/>
      <c r="DPC278" s="81"/>
      <c r="DPD278" s="81"/>
      <c r="DPE278" s="26"/>
      <c r="DPF278" s="91"/>
      <c r="DPG278" s="91"/>
      <c r="DPH278" s="79"/>
      <c r="DPI278" s="80"/>
      <c r="DPJ278" s="91"/>
      <c r="DPK278" s="26"/>
      <c r="DPL278" s="26"/>
      <c r="DPM278" s="81"/>
      <c r="DPN278" s="81"/>
      <c r="DPO278" s="26"/>
      <c r="DPP278" s="91"/>
      <c r="DPQ278" s="91"/>
      <c r="DPR278" s="79"/>
      <c r="DPS278" s="80"/>
      <c r="DPT278" s="91"/>
      <c r="DPU278" s="26"/>
      <c r="DPV278" s="26"/>
      <c r="DPW278" s="81"/>
      <c r="DPX278" s="81"/>
      <c r="DPY278" s="26"/>
      <c r="DPZ278" s="91"/>
      <c r="DQA278" s="91"/>
      <c r="DQB278" s="79"/>
      <c r="DQC278" s="80"/>
      <c r="DQD278" s="91"/>
      <c r="DQE278" s="26"/>
      <c r="DQF278" s="26"/>
      <c r="DQG278" s="81"/>
      <c r="DQH278" s="81"/>
      <c r="DQI278" s="26"/>
      <c r="DQJ278" s="91"/>
      <c r="DQK278" s="91"/>
      <c r="DQL278" s="79"/>
      <c r="DQM278" s="80"/>
      <c r="DQN278" s="91"/>
      <c r="DQO278" s="26"/>
      <c r="DQP278" s="26"/>
      <c r="DQQ278" s="81"/>
      <c r="DQR278" s="81"/>
      <c r="DQS278" s="26"/>
      <c r="DQT278" s="91"/>
      <c r="DQU278" s="91"/>
      <c r="DQV278" s="79"/>
      <c r="DQW278" s="80"/>
      <c r="DQX278" s="91"/>
      <c r="DQY278" s="26"/>
      <c r="DQZ278" s="26"/>
      <c r="DRA278" s="81"/>
      <c r="DRB278" s="81"/>
      <c r="DRC278" s="26"/>
      <c r="DRD278" s="91"/>
      <c r="DRE278" s="91"/>
      <c r="DRF278" s="79"/>
      <c r="DRG278" s="80"/>
      <c r="DRH278" s="91"/>
      <c r="DRI278" s="26"/>
      <c r="DRJ278" s="26"/>
      <c r="DRK278" s="81"/>
      <c r="DRL278" s="81"/>
      <c r="DRM278" s="26"/>
      <c r="DRN278" s="91"/>
      <c r="DRO278" s="91"/>
      <c r="DRP278" s="79"/>
      <c r="DRQ278" s="80"/>
      <c r="DRR278" s="91"/>
      <c r="DRS278" s="26"/>
      <c r="DRT278" s="26"/>
      <c r="DRU278" s="81"/>
      <c r="DRV278" s="81"/>
      <c r="DRW278" s="26"/>
      <c r="DRX278" s="91"/>
      <c r="DRY278" s="91"/>
      <c r="DRZ278" s="79"/>
      <c r="DSA278" s="80"/>
      <c r="DSB278" s="91"/>
      <c r="DSC278" s="26"/>
      <c r="DSD278" s="26"/>
      <c r="DSE278" s="81"/>
      <c r="DSF278" s="81"/>
      <c r="DSG278" s="26"/>
      <c r="DSH278" s="91"/>
      <c r="DSI278" s="91"/>
      <c r="DSJ278" s="79"/>
      <c r="DSK278" s="80"/>
      <c r="DSL278" s="91"/>
      <c r="DSM278" s="26"/>
      <c r="DSN278" s="26"/>
      <c r="DSO278" s="81"/>
      <c r="DSP278" s="81"/>
      <c r="DSQ278" s="26"/>
      <c r="DSR278" s="91"/>
      <c r="DSS278" s="91"/>
      <c r="DST278" s="79"/>
      <c r="DSU278" s="80"/>
      <c r="DSV278" s="91"/>
      <c r="DSW278" s="26"/>
      <c r="DSX278" s="26"/>
      <c r="DSY278" s="81"/>
      <c r="DSZ278" s="81"/>
      <c r="DTA278" s="26"/>
      <c r="DTB278" s="91"/>
      <c r="DTC278" s="91"/>
      <c r="DTD278" s="79"/>
      <c r="DTE278" s="80"/>
      <c r="DTF278" s="91"/>
      <c r="DTG278" s="26"/>
      <c r="DTH278" s="26"/>
      <c r="DTI278" s="81"/>
      <c r="DTJ278" s="81"/>
      <c r="DTK278" s="26"/>
      <c r="DTL278" s="91"/>
      <c r="DTM278" s="91"/>
      <c r="DTN278" s="79"/>
      <c r="DTO278" s="80"/>
      <c r="DTP278" s="91"/>
      <c r="DTQ278" s="26"/>
      <c r="DTR278" s="26"/>
      <c r="DTS278" s="81"/>
      <c r="DTT278" s="81"/>
      <c r="DTU278" s="26"/>
      <c r="DTV278" s="91"/>
      <c r="DTW278" s="91"/>
      <c r="DTX278" s="79"/>
      <c r="DTY278" s="80"/>
      <c r="DTZ278" s="91"/>
      <c r="DUA278" s="26"/>
      <c r="DUB278" s="26"/>
      <c r="DUC278" s="81"/>
      <c r="DUD278" s="81"/>
      <c r="DUE278" s="26"/>
      <c r="DUF278" s="91"/>
      <c r="DUG278" s="91"/>
      <c r="DUH278" s="79"/>
      <c r="DUI278" s="80"/>
      <c r="DUJ278" s="91"/>
      <c r="DUK278" s="26"/>
      <c r="DUL278" s="26"/>
      <c r="DUM278" s="81"/>
      <c r="DUN278" s="81"/>
      <c r="DUO278" s="26"/>
      <c r="DUP278" s="91"/>
      <c r="DUQ278" s="91"/>
      <c r="DUR278" s="79"/>
      <c r="DUS278" s="80"/>
      <c r="DUT278" s="91"/>
      <c r="DUU278" s="26"/>
      <c r="DUV278" s="26"/>
      <c r="DUW278" s="81"/>
      <c r="DUX278" s="81"/>
      <c r="DUY278" s="26"/>
      <c r="DUZ278" s="91"/>
      <c r="DVA278" s="91"/>
      <c r="DVB278" s="79"/>
      <c r="DVC278" s="80"/>
      <c r="DVD278" s="91"/>
      <c r="DVE278" s="26"/>
      <c r="DVF278" s="26"/>
      <c r="DVG278" s="81"/>
      <c r="DVH278" s="81"/>
      <c r="DVI278" s="26"/>
      <c r="DVJ278" s="91"/>
      <c r="DVK278" s="91"/>
      <c r="DVL278" s="79"/>
      <c r="DVM278" s="80"/>
      <c r="DVN278" s="91"/>
      <c r="DVO278" s="26"/>
      <c r="DVP278" s="26"/>
      <c r="DVQ278" s="81"/>
      <c r="DVR278" s="81"/>
      <c r="DVS278" s="26"/>
      <c r="DVT278" s="91"/>
      <c r="DVU278" s="91"/>
      <c r="DVV278" s="79"/>
      <c r="DVW278" s="80"/>
      <c r="DVX278" s="91"/>
      <c r="DVY278" s="26"/>
      <c r="DVZ278" s="26"/>
      <c r="DWA278" s="81"/>
      <c r="DWB278" s="81"/>
      <c r="DWC278" s="26"/>
      <c r="DWD278" s="91"/>
      <c r="DWE278" s="91"/>
      <c r="DWF278" s="79"/>
      <c r="DWG278" s="80"/>
      <c r="DWH278" s="91"/>
      <c r="DWI278" s="26"/>
      <c r="DWJ278" s="26"/>
      <c r="DWK278" s="81"/>
      <c r="DWL278" s="81"/>
      <c r="DWM278" s="26"/>
      <c r="DWN278" s="91"/>
      <c r="DWO278" s="91"/>
      <c r="DWP278" s="79"/>
      <c r="DWQ278" s="80"/>
      <c r="DWR278" s="91"/>
      <c r="DWS278" s="26"/>
      <c r="DWT278" s="26"/>
      <c r="DWU278" s="81"/>
      <c r="DWV278" s="81"/>
      <c r="DWW278" s="26"/>
      <c r="DWX278" s="91"/>
      <c r="DWY278" s="91"/>
      <c r="DWZ278" s="79"/>
      <c r="DXA278" s="80"/>
      <c r="DXB278" s="91"/>
      <c r="DXC278" s="26"/>
      <c r="DXD278" s="26"/>
      <c r="DXE278" s="81"/>
      <c r="DXF278" s="81"/>
      <c r="DXG278" s="26"/>
      <c r="DXH278" s="91"/>
      <c r="DXI278" s="91"/>
      <c r="DXJ278" s="79"/>
      <c r="DXK278" s="80"/>
      <c r="DXL278" s="91"/>
      <c r="DXM278" s="26"/>
      <c r="DXN278" s="26"/>
      <c r="DXO278" s="81"/>
      <c r="DXP278" s="81"/>
      <c r="DXQ278" s="26"/>
      <c r="DXR278" s="91"/>
      <c r="DXS278" s="91"/>
      <c r="DXT278" s="79"/>
      <c r="DXU278" s="80"/>
      <c r="DXV278" s="91"/>
      <c r="DXW278" s="26"/>
      <c r="DXX278" s="26"/>
      <c r="DXY278" s="81"/>
      <c r="DXZ278" s="81"/>
      <c r="DYA278" s="26"/>
      <c r="DYB278" s="91"/>
      <c r="DYC278" s="91"/>
      <c r="DYD278" s="79"/>
      <c r="DYE278" s="80"/>
      <c r="DYF278" s="91"/>
      <c r="DYG278" s="26"/>
      <c r="DYH278" s="26"/>
      <c r="DYI278" s="81"/>
      <c r="DYJ278" s="81"/>
      <c r="DYK278" s="26"/>
      <c r="DYL278" s="91"/>
      <c r="DYM278" s="91"/>
      <c r="DYN278" s="79"/>
      <c r="DYO278" s="80"/>
      <c r="DYP278" s="91"/>
      <c r="DYQ278" s="26"/>
      <c r="DYR278" s="26"/>
      <c r="DYS278" s="81"/>
      <c r="DYT278" s="81"/>
      <c r="DYU278" s="26"/>
      <c r="DYV278" s="91"/>
      <c r="DYW278" s="91"/>
      <c r="DYX278" s="79"/>
      <c r="DYY278" s="80"/>
      <c r="DYZ278" s="91"/>
      <c r="DZA278" s="26"/>
      <c r="DZB278" s="26"/>
      <c r="DZC278" s="81"/>
      <c r="DZD278" s="81"/>
      <c r="DZE278" s="26"/>
      <c r="DZF278" s="91"/>
      <c r="DZG278" s="91"/>
      <c r="DZH278" s="79"/>
      <c r="DZI278" s="80"/>
      <c r="DZJ278" s="91"/>
      <c r="DZK278" s="26"/>
      <c r="DZL278" s="26"/>
      <c r="DZM278" s="81"/>
      <c r="DZN278" s="81"/>
      <c r="DZO278" s="26"/>
      <c r="DZP278" s="91"/>
      <c r="DZQ278" s="91"/>
      <c r="DZR278" s="79"/>
      <c r="DZS278" s="80"/>
      <c r="DZT278" s="91"/>
      <c r="DZU278" s="26"/>
      <c r="DZV278" s="26"/>
      <c r="DZW278" s="81"/>
      <c r="DZX278" s="81"/>
      <c r="DZY278" s="26"/>
      <c r="DZZ278" s="91"/>
      <c r="EAA278" s="91"/>
      <c r="EAB278" s="79"/>
      <c r="EAC278" s="80"/>
      <c r="EAD278" s="91"/>
      <c r="EAE278" s="26"/>
      <c r="EAF278" s="26"/>
      <c r="EAG278" s="81"/>
      <c r="EAH278" s="81"/>
      <c r="EAI278" s="26"/>
      <c r="EAJ278" s="91"/>
      <c r="EAK278" s="91"/>
      <c r="EAL278" s="79"/>
      <c r="EAM278" s="80"/>
      <c r="EAN278" s="91"/>
      <c r="EAO278" s="26"/>
      <c r="EAP278" s="26"/>
      <c r="EAQ278" s="81"/>
      <c r="EAR278" s="81"/>
      <c r="EAS278" s="26"/>
      <c r="EAT278" s="91"/>
      <c r="EAU278" s="91"/>
      <c r="EAV278" s="79"/>
      <c r="EAW278" s="80"/>
      <c r="EAX278" s="91"/>
      <c r="EAY278" s="26"/>
      <c r="EAZ278" s="26"/>
      <c r="EBA278" s="81"/>
      <c r="EBB278" s="81"/>
      <c r="EBC278" s="26"/>
      <c r="EBD278" s="91"/>
      <c r="EBE278" s="91"/>
      <c r="EBF278" s="79"/>
      <c r="EBG278" s="80"/>
      <c r="EBH278" s="91"/>
      <c r="EBI278" s="26"/>
      <c r="EBJ278" s="26"/>
      <c r="EBK278" s="81"/>
      <c r="EBL278" s="81"/>
      <c r="EBM278" s="26"/>
      <c r="EBN278" s="91"/>
      <c r="EBO278" s="91"/>
      <c r="EBP278" s="79"/>
      <c r="EBQ278" s="80"/>
      <c r="EBR278" s="91"/>
      <c r="EBS278" s="26"/>
      <c r="EBT278" s="26"/>
      <c r="EBU278" s="81"/>
      <c r="EBV278" s="81"/>
      <c r="EBW278" s="26"/>
      <c r="EBX278" s="91"/>
      <c r="EBY278" s="91"/>
      <c r="EBZ278" s="79"/>
      <c r="ECA278" s="80"/>
      <c r="ECB278" s="91"/>
      <c r="ECC278" s="26"/>
      <c r="ECD278" s="26"/>
      <c r="ECE278" s="81"/>
      <c r="ECF278" s="81"/>
      <c r="ECG278" s="26"/>
      <c r="ECH278" s="91"/>
      <c r="ECI278" s="91"/>
      <c r="ECJ278" s="79"/>
      <c r="ECK278" s="80"/>
      <c r="ECL278" s="91"/>
      <c r="ECM278" s="26"/>
      <c r="ECN278" s="26"/>
      <c r="ECO278" s="81"/>
      <c r="ECP278" s="81"/>
      <c r="ECQ278" s="26"/>
      <c r="ECR278" s="91"/>
      <c r="ECS278" s="91"/>
      <c r="ECT278" s="79"/>
      <c r="ECU278" s="80"/>
      <c r="ECV278" s="91"/>
      <c r="ECW278" s="26"/>
      <c r="ECX278" s="26"/>
      <c r="ECY278" s="81"/>
      <c r="ECZ278" s="81"/>
      <c r="EDA278" s="26"/>
      <c r="EDB278" s="91"/>
      <c r="EDC278" s="91"/>
      <c r="EDD278" s="79"/>
      <c r="EDE278" s="80"/>
      <c r="EDF278" s="91"/>
      <c r="EDG278" s="26"/>
      <c r="EDH278" s="26"/>
      <c r="EDI278" s="81"/>
      <c r="EDJ278" s="81"/>
      <c r="EDK278" s="26"/>
      <c r="EDL278" s="91"/>
      <c r="EDM278" s="91"/>
      <c r="EDN278" s="79"/>
      <c r="EDO278" s="80"/>
      <c r="EDP278" s="91"/>
      <c r="EDQ278" s="26"/>
      <c r="EDR278" s="26"/>
      <c r="EDS278" s="81"/>
      <c r="EDT278" s="81"/>
      <c r="EDU278" s="26"/>
      <c r="EDV278" s="91"/>
      <c r="EDW278" s="91"/>
      <c r="EDX278" s="79"/>
      <c r="EDY278" s="80"/>
      <c r="EDZ278" s="91"/>
      <c r="EEA278" s="26"/>
      <c r="EEB278" s="26"/>
      <c r="EEC278" s="81"/>
      <c r="EED278" s="81"/>
      <c r="EEE278" s="26"/>
      <c r="EEF278" s="91"/>
      <c r="EEG278" s="91"/>
      <c r="EEH278" s="79"/>
      <c r="EEI278" s="80"/>
      <c r="EEJ278" s="91"/>
      <c r="EEK278" s="26"/>
      <c r="EEL278" s="26"/>
      <c r="EEM278" s="81"/>
      <c r="EEN278" s="81"/>
      <c r="EEO278" s="26"/>
      <c r="EEP278" s="91"/>
      <c r="EEQ278" s="91"/>
      <c r="EER278" s="79"/>
      <c r="EES278" s="80"/>
      <c r="EET278" s="91"/>
      <c r="EEU278" s="26"/>
      <c r="EEV278" s="26"/>
      <c r="EEW278" s="81"/>
      <c r="EEX278" s="81"/>
      <c r="EEY278" s="26"/>
      <c r="EEZ278" s="91"/>
      <c r="EFA278" s="91"/>
      <c r="EFB278" s="79"/>
      <c r="EFC278" s="80"/>
      <c r="EFD278" s="91"/>
      <c r="EFE278" s="26"/>
      <c r="EFF278" s="26"/>
      <c r="EFG278" s="81"/>
      <c r="EFH278" s="81"/>
      <c r="EFI278" s="26"/>
      <c r="EFJ278" s="91"/>
      <c r="EFK278" s="91"/>
      <c r="EFL278" s="79"/>
      <c r="EFM278" s="80"/>
      <c r="EFN278" s="91"/>
      <c r="EFO278" s="26"/>
      <c r="EFP278" s="26"/>
      <c r="EFQ278" s="81"/>
      <c r="EFR278" s="81"/>
      <c r="EFS278" s="26"/>
      <c r="EFT278" s="91"/>
      <c r="EFU278" s="91"/>
      <c r="EFV278" s="79"/>
      <c r="EFW278" s="80"/>
      <c r="EFX278" s="91"/>
      <c r="EFY278" s="26"/>
      <c r="EFZ278" s="26"/>
      <c r="EGA278" s="81"/>
      <c r="EGB278" s="81"/>
      <c r="EGC278" s="26"/>
      <c r="EGD278" s="91"/>
      <c r="EGE278" s="91"/>
      <c r="EGF278" s="79"/>
      <c r="EGG278" s="80"/>
      <c r="EGH278" s="91"/>
      <c r="EGI278" s="26"/>
      <c r="EGJ278" s="26"/>
      <c r="EGK278" s="81"/>
      <c r="EGL278" s="81"/>
      <c r="EGM278" s="26"/>
      <c r="EGN278" s="91"/>
      <c r="EGO278" s="91"/>
      <c r="EGP278" s="79"/>
      <c r="EGQ278" s="80"/>
      <c r="EGR278" s="91"/>
      <c r="EGS278" s="26"/>
      <c r="EGT278" s="26"/>
      <c r="EGU278" s="81"/>
      <c r="EGV278" s="81"/>
      <c r="EGW278" s="26"/>
      <c r="EGX278" s="91"/>
      <c r="EGY278" s="91"/>
      <c r="EGZ278" s="79"/>
      <c r="EHA278" s="80"/>
      <c r="EHB278" s="91"/>
      <c r="EHC278" s="26"/>
      <c r="EHD278" s="26"/>
      <c r="EHE278" s="81"/>
      <c r="EHF278" s="81"/>
      <c r="EHG278" s="26"/>
      <c r="EHH278" s="91"/>
      <c r="EHI278" s="91"/>
      <c r="EHJ278" s="79"/>
      <c r="EHK278" s="80"/>
      <c r="EHL278" s="91"/>
      <c r="EHM278" s="26"/>
      <c r="EHN278" s="26"/>
      <c r="EHO278" s="81"/>
      <c r="EHP278" s="81"/>
      <c r="EHQ278" s="26"/>
      <c r="EHR278" s="91"/>
      <c r="EHS278" s="91"/>
      <c r="EHT278" s="79"/>
      <c r="EHU278" s="80"/>
      <c r="EHV278" s="91"/>
      <c r="EHW278" s="26"/>
      <c r="EHX278" s="26"/>
      <c r="EHY278" s="81"/>
      <c r="EHZ278" s="81"/>
      <c r="EIA278" s="26"/>
      <c r="EIB278" s="91"/>
      <c r="EIC278" s="91"/>
      <c r="EID278" s="79"/>
      <c r="EIE278" s="80"/>
      <c r="EIF278" s="91"/>
      <c r="EIG278" s="26"/>
      <c r="EIH278" s="26"/>
      <c r="EII278" s="81"/>
      <c r="EIJ278" s="81"/>
      <c r="EIK278" s="26"/>
      <c r="EIL278" s="91"/>
      <c r="EIM278" s="91"/>
      <c r="EIN278" s="79"/>
      <c r="EIO278" s="80"/>
      <c r="EIP278" s="91"/>
      <c r="EIQ278" s="26"/>
      <c r="EIR278" s="26"/>
      <c r="EIS278" s="81"/>
      <c r="EIT278" s="81"/>
      <c r="EIU278" s="26"/>
      <c r="EIV278" s="91"/>
      <c r="EIW278" s="91"/>
      <c r="EIX278" s="79"/>
      <c r="EIY278" s="80"/>
      <c r="EIZ278" s="91"/>
      <c r="EJA278" s="26"/>
      <c r="EJB278" s="26"/>
      <c r="EJC278" s="81"/>
      <c r="EJD278" s="81"/>
      <c r="EJE278" s="26"/>
      <c r="EJF278" s="91"/>
      <c r="EJG278" s="91"/>
      <c r="EJH278" s="79"/>
      <c r="EJI278" s="80"/>
      <c r="EJJ278" s="91"/>
      <c r="EJK278" s="26"/>
      <c r="EJL278" s="26"/>
      <c r="EJM278" s="81"/>
      <c r="EJN278" s="81"/>
      <c r="EJO278" s="26"/>
      <c r="EJP278" s="91"/>
      <c r="EJQ278" s="91"/>
      <c r="EJR278" s="79"/>
      <c r="EJS278" s="80"/>
      <c r="EJT278" s="91"/>
      <c r="EJU278" s="26"/>
      <c r="EJV278" s="26"/>
      <c r="EJW278" s="81"/>
      <c r="EJX278" s="81"/>
      <c r="EJY278" s="26"/>
      <c r="EJZ278" s="91"/>
      <c r="EKA278" s="91"/>
      <c r="EKB278" s="79"/>
      <c r="EKC278" s="80"/>
      <c r="EKD278" s="91"/>
      <c r="EKE278" s="26"/>
      <c r="EKF278" s="26"/>
      <c r="EKG278" s="81"/>
      <c r="EKH278" s="81"/>
      <c r="EKI278" s="26"/>
      <c r="EKJ278" s="91"/>
      <c r="EKK278" s="91"/>
      <c r="EKL278" s="79"/>
      <c r="EKM278" s="80"/>
      <c r="EKN278" s="91"/>
      <c r="EKO278" s="26"/>
      <c r="EKP278" s="26"/>
      <c r="EKQ278" s="81"/>
      <c r="EKR278" s="81"/>
      <c r="EKS278" s="26"/>
      <c r="EKT278" s="91"/>
      <c r="EKU278" s="91"/>
      <c r="EKV278" s="79"/>
      <c r="EKW278" s="80"/>
      <c r="EKX278" s="91"/>
      <c r="EKY278" s="26"/>
      <c r="EKZ278" s="26"/>
      <c r="ELA278" s="81"/>
      <c r="ELB278" s="81"/>
      <c r="ELC278" s="26"/>
      <c r="ELD278" s="91"/>
      <c r="ELE278" s="91"/>
      <c r="ELF278" s="79"/>
      <c r="ELG278" s="80"/>
      <c r="ELH278" s="91"/>
      <c r="ELI278" s="26"/>
      <c r="ELJ278" s="26"/>
      <c r="ELK278" s="81"/>
      <c r="ELL278" s="81"/>
      <c r="ELM278" s="26"/>
      <c r="ELN278" s="91"/>
      <c r="ELO278" s="91"/>
      <c r="ELP278" s="79"/>
      <c r="ELQ278" s="80"/>
      <c r="ELR278" s="91"/>
      <c r="ELS278" s="26"/>
      <c r="ELT278" s="26"/>
      <c r="ELU278" s="81"/>
      <c r="ELV278" s="81"/>
      <c r="ELW278" s="26"/>
      <c r="ELX278" s="91"/>
      <c r="ELY278" s="91"/>
      <c r="ELZ278" s="79"/>
      <c r="EMA278" s="80"/>
      <c r="EMB278" s="91"/>
      <c r="EMC278" s="26"/>
      <c r="EMD278" s="26"/>
      <c r="EME278" s="81"/>
      <c r="EMF278" s="81"/>
      <c r="EMG278" s="26"/>
      <c r="EMH278" s="91"/>
      <c r="EMI278" s="91"/>
      <c r="EMJ278" s="79"/>
      <c r="EMK278" s="80"/>
      <c r="EML278" s="91"/>
      <c r="EMM278" s="26"/>
      <c r="EMN278" s="26"/>
      <c r="EMO278" s="81"/>
      <c r="EMP278" s="81"/>
      <c r="EMQ278" s="26"/>
      <c r="EMR278" s="91"/>
      <c r="EMS278" s="91"/>
      <c r="EMT278" s="79"/>
      <c r="EMU278" s="80"/>
      <c r="EMV278" s="91"/>
      <c r="EMW278" s="26"/>
      <c r="EMX278" s="26"/>
      <c r="EMY278" s="81"/>
      <c r="EMZ278" s="81"/>
      <c r="ENA278" s="26"/>
      <c r="ENB278" s="91"/>
      <c r="ENC278" s="91"/>
      <c r="END278" s="79"/>
      <c r="ENE278" s="80"/>
      <c r="ENF278" s="91"/>
      <c r="ENG278" s="26"/>
      <c r="ENH278" s="26"/>
      <c r="ENI278" s="81"/>
      <c r="ENJ278" s="81"/>
      <c r="ENK278" s="26"/>
      <c r="ENL278" s="91"/>
      <c r="ENM278" s="91"/>
      <c r="ENN278" s="79"/>
      <c r="ENO278" s="80"/>
      <c r="ENP278" s="91"/>
      <c r="ENQ278" s="26"/>
      <c r="ENR278" s="26"/>
      <c r="ENS278" s="81"/>
      <c r="ENT278" s="81"/>
      <c r="ENU278" s="26"/>
      <c r="ENV278" s="91"/>
      <c r="ENW278" s="91"/>
      <c r="ENX278" s="79"/>
      <c r="ENY278" s="80"/>
      <c r="ENZ278" s="91"/>
      <c r="EOA278" s="26"/>
      <c r="EOB278" s="26"/>
      <c r="EOC278" s="81"/>
      <c r="EOD278" s="81"/>
      <c r="EOE278" s="26"/>
      <c r="EOF278" s="91"/>
      <c r="EOG278" s="91"/>
      <c r="EOH278" s="79"/>
      <c r="EOI278" s="80"/>
      <c r="EOJ278" s="91"/>
      <c r="EOK278" s="26"/>
      <c r="EOL278" s="26"/>
      <c r="EOM278" s="81"/>
      <c r="EON278" s="81"/>
      <c r="EOO278" s="26"/>
      <c r="EOP278" s="91"/>
      <c r="EOQ278" s="91"/>
      <c r="EOR278" s="79"/>
      <c r="EOS278" s="80"/>
      <c r="EOT278" s="91"/>
      <c r="EOU278" s="26"/>
      <c r="EOV278" s="26"/>
      <c r="EOW278" s="81"/>
      <c r="EOX278" s="81"/>
      <c r="EOY278" s="26"/>
      <c r="EOZ278" s="91"/>
      <c r="EPA278" s="91"/>
      <c r="EPB278" s="79"/>
      <c r="EPC278" s="80"/>
      <c r="EPD278" s="91"/>
      <c r="EPE278" s="26"/>
      <c r="EPF278" s="26"/>
      <c r="EPG278" s="81"/>
      <c r="EPH278" s="81"/>
      <c r="EPI278" s="26"/>
      <c r="EPJ278" s="91"/>
      <c r="EPK278" s="91"/>
      <c r="EPL278" s="79"/>
      <c r="EPM278" s="80"/>
      <c r="EPN278" s="91"/>
      <c r="EPO278" s="26"/>
      <c r="EPP278" s="26"/>
      <c r="EPQ278" s="81"/>
      <c r="EPR278" s="81"/>
      <c r="EPS278" s="26"/>
      <c r="EPT278" s="91"/>
      <c r="EPU278" s="91"/>
      <c r="EPV278" s="79"/>
      <c r="EPW278" s="80"/>
      <c r="EPX278" s="91"/>
      <c r="EPY278" s="26"/>
      <c r="EPZ278" s="26"/>
      <c r="EQA278" s="81"/>
      <c r="EQB278" s="81"/>
      <c r="EQC278" s="26"/>
      <c r="EQD278" s="91"/>
      <c r="EQE278" s="91"/>
      <c r="EQF278" s="79"/>
      <c r="EQG278" s="80"/>
      <c r="EQH278" s="91"/>
      <c r="EQI278" s="26"/>
      <c r="EQJ278" s="26"/>
      <c r="EQK278" s="81"/>
      <c r="EQL278" s="81"/>
      <c r="EQM278" s="26"/>
      <c r="EQN278" s="91"/>
      <c r="EQO278" s="91"/>
      <c r="EQP278" s="79"/>
      <c r="EQQ278" s="80"/>
      <c r="EQR278" s="91"/>
      <c r="EQS278" s="26"/>
      <c r="EQT278" s="26"/>
      <c r="EQU278" s="81"/>
      <c r="EQV278" s="81"/>
      <c r="EQW278" s="26"/>
      <c r="EQX278" s="91"/>
      <c r="EQY278" s="91"/>
      <c r="EQZ278" s="79"/>
      <c r="ERA278" s="80"/>
      <c r="ERB278" s="91"/>
      <c r="ERC278" s="26"/>
      <c r="ERD278" s="26"/>
      <c r="ERE278" s="81"/>
      <c r="ERF278" s="81"/>
      <c r="ERG278" s="26"/>
      <c r="ERH278" s="91"/>
      <c r="ERI278" s="91"/>
      <c r="ERJ278" s="79"/>
      <c r="ERK278" s="80"/>
      <c r="ERL278" s="91"/>
      <c r="ERM278" s="26"/>
      <c r="ERN278" s="26"/>
      <c r="ERO278" s="81"/>
      <c r="ERP278" s="81"/>
      <c r="ERQ278" s="26"/>
      <c r="ERR278" s="91"/>
      <c r="ERS278" s="91"/>
      <c r="ERT278" s="79"/>
      <c r="ERU278" s="80"/>
      <c r="ERV278" s="91"/>
      <c r="ERW278" s="26"/>
      <c r="ERX278" s="26"/>
      <c r="ERY278" s="81"/>
      <c r="ERZ278" s="81"/>
      <c r="ESA278" s="26"/>
      <c r="ESB278" s="91"/>
      <c r="ESC278" s="91"/>
      <c r="ESD278" s="79"/>
      <c r="ESE278" s="80"/>
      <c r="ESF278" s="91"/>
      <c r="ESG278" s="26"/>
      <c r="ESH278" s="26"/>
      <c r="ESI278" s="81"/>
      <c r="ESJ278" s="81"/>
      <c r="ESK278" s="26"/>
      <c r="ESL278" s="91"/>
      <c r="ESM278" s="91"/>
      <c r="ESN278" s="79"/>
      <c r="ESO278" s="80"/>
      <c r="ESP278" s="91"/>
      <c r="ESQ278" s="26"/>
      <c r="ESR278" s="26"/>
      <c r="ESS278" s="81"/>
      <c r="EST278" s="81"/>
      <c r="ESU278" s="26"/>
      <c r="ESV278" s="91"/>
      <c r="ESW278" s="91"/>
      <c r="ESX278" s="79"/>
      <c r="ESY278" s="80"/>
      <c r="ESZ278" s="91"/>
      <c r="ETA278" s="26"/>
      <c r="ETB278" s="26"/>
      <c r="ETC278" s="81"/>
      <c r="ETD278" s="81"/>
      <c r="ETE278" s="26"/>
      <c r="ETF278" s="91"/>
      <c r="ETG278" s="91"/>
      <c r="ETH278" s="79"/>
      <c r="ETI278" s="80"/>
      <c r="ETJ278" s="91"/>
      <c r="ETK278" s="26"/>
      <c r="ETL278" s="26"/>
      <c r="ETM278" s="81"/>
      <c r="ETN278" s="81"/>
      <c r="ETO278" s="26"/>
      <c r="ETP278" s="91"/>
      <c r="ETQ278" s="91"/>
      <c r="ETR278" s="79"/>
      <c r="ETS278" s="80"/>
      <c r="ETT278" s="91"/>
      <c r="ETU278" s="26"/>
      <c r="ETV278" s="26"/>
      <c r="ETW278" s="81"/>
      <c r="ETX278" s="81"/>
      <c r="ETY278" s="26"/>
      <c r="ETZ278" s="91"/>
      <c r="EUA278" s="91"/>
      <c r="EUB278" s="79"/>
      <c r="EUC278" s="80"/>
      <c r="EUD278" s="91"/>
      <c r="EUE278" s="26"/>
      <c r="EUF278" s="26"/>
      <c r="EUG278" s="81"/>
      <c r="EUH278" s="81"/>
      <c r="EUI278" s="26"/>
      <c r="EUJ278" s="91"/>
      <c r="EUK278" s="91"/>
      <c r="EUL278" s="79"/>
      <c r="EUM278" s="80"/>
      <c r="EUN278" s="91"/>
      <c r="EUO278" s="26"/>
      <c r="EUP278" s="26"/>
      <c r="EUQ278" s="81"/>
      <c r="EUR278" s="81"/>
      <c r="EUS278" s="26"/>
      <c r="EUT278" s="91"/>
      <c r="EUU278" s="91"/>
      <c r="EUV278" s="79"/>
      <c r="EUW278" s="80"/>
      <c r="EUX278" s="91"/>
      <c r="EUY278" s="26"/>
      <c r="EUZ278" s="26"/>
      <c r="EVA278" s="81"/>
      <c r="EVB278" s="81"/>
      <c r="EVC278" s="26"/>
      <c r="EVD278" s="91"/>
      <c r="EVE278" s="91"/>
      <c r="EVF278" s="79"/>
      <c r="EVG278" s="80"/>
      <c r="EVH278" s="91"/>
      <c r="EVI278" s="26"/>
      <c r="EVJ278" s="26"/>
      <c r="EVK278" s="81"/>
      <c r="EVL278" s="81"/>
      <c r="EVM278" s="26"/>
      <c r="EVN278" s="91"/>
      <c r="EVO278" s="91"/>
      <c r="EVP278" s="79"/>
      <c r="EVQ278" s="80"/>
      <c r="EVR278" s="91"/>
      <c r="EVS278" s="26"/>
      <c r="EVT278" s="26"/>
      <c r="EVU278" s="81"/>
      <c r="EVV278" s="81"/>
      <c r="EVW278" s="26"/>
      <c r="EVX278" s="91"/>
      <c r="EVY278" s="91"/>
      <c r="EVZ278" s="79"/>
      <c r="EWA278" s="80"/>
      <c r="EWB278" s="91"/>
      <c r="EWC278" s="26"/>
      <c r="EWD278" s="26"/>
      <c r="EWE278" s="81"/>
      <c r="EWF278" s="81"/>
      <c r="EWG278" s="26"/>
      <c r="EWH278" s="91"/>
      <c r="EWI278" s="91"/>
      <c r="EWJ278" s="79"/>
      <c r="EWK278" s="80"/>
      <c r="EWL278" s="91"/>
      <c r="EWM278" s="26"/>
      <c r="EWN278" s="26"/>
      <c r="EWO278" s="81"/>
      <c r="EWP278" s="81"/>
      <c r="EWQ278" s="26"/>
      <c r="EWR278" s="91"/>
      <c r="EWS278" s="91"/>
      <c r="EWT278" s="79"/>
      <c r="EWU278" s="80"/>
      <c r="EWV278" s="91"/>
      <c r="EWW278" s="26"/>
      <c r="EWX278" s="26"/>
      <c r="EWY278" s="81"/>
      <c r="EWZ278" s="81"/>
      <c r="EXA278" s="26"/>
      <c r="EXB278" s="91"/>
      <c r="EXC278" s="91"/>
      <c r="EXD278" s="79"/>
      <c r="EXE278" s="80"/>
      <c r="EXF278" s="91"/>
      <c r="EXG278" s="26"/>
      <c r="EXH278" s="26"/>
      <c r="EXI278" s="81"/>
      <c r="EXJ278" s="81"/>
      <c r="EXK278" s="26"/>
      <c r="EXL278" s="91"/>
      <c r="EXM278" s="91"/>
      <c r="EXN278" s="79"/>
      <c r="EXO278" s="80"/>
      <c r="EXP278" s="91"/>
      <c r="EXQ278" s="26"/>
      <c r="EXR278" s="26"/>
      <c r="EXS278" s="81"/>
      <c r="EXT278" s="81"/>
      <c r="EXU278" s="26"/>
      <c r="EXV278" s="91"/>
      <c r="EXW278" s="91"/>
      <c r="EXX278" s="79"/>
      <c r="EXY278" s="80"/>
      <c r="EXZ278" s="91"/>
      <c r="EYA278" s="26"/>
      <c r="EYB278" s="26"/>
      <c r="EYC278" s="81"/>
      <c r="EYD278" s="81"/>
      <c r="EYE278" s="26"/>
      <c r="EYF278" s="91"/>
      <c r="EYG278" s="91"/>
      <c r="EYH278" s="79"/>
      <c r="EYI278" s="80"/>
      <c r="EYJ278" s="91"/>
      <c r="EYK278" s="26"/>
      <c r="EYL278" s="26"/>
      <c r="EYM278" s="81"/>
      <c r="EYN278" s="81"/>
      <c r="EYO278" s="26"/>
      <c r="EYP278" s="91"/>
      <c r="EYQ278" s="91"/>
      <c r="EYR278" s="79"/>
      <c r="EYS278" s="80"/>
      <c r="EYT278" s="91"/>
      <c r="EYU278" s="26"/>
      <c r="EYV278" s="26"/>
      <c r="EYW278" s="81"/>
      <c r="EYX278" s="81"/>
      <c r="EYY278" s="26"/>
      <c r="EYZ278" s="91"/>
      <c r="EZA278" s="91"/>
      <c r="EZB278" s="79"/>
      <c r="EZC278" s="80"/>
      <c r="EZD278" s="91"/>
      <c r="EZE278" s="26"/>
      <c r="EZF278" s="26"/>
      <c r="EZG278" s="81"/>
      <c r="EZH278" s="81"/>
      <c r="EZI278" s="26"/>
      <c r="EZJ278" s="91"/>
      <c r="EZK278" s="91"/>
      <c r="EZL278" s="79"/>
      <c r="EZM278" s="80"/>
      <c r="EZN278" s="91"/>
      <c r="EZO278" s="26"/>
      <c r="EZP278" s="26"/>
      <c r="EZQ278" s="81"/>
      <c r="EZR278" s="81"/>
      <c r="EZS278" s="26"/>
      <c r="EZT278" s="91"/>
      <c r="EZU278" s="91"/>
      <c r="EZV278" s="79"/>
      <c r="EZW278" s="80"/>
      <c r="EZX278" s="91"/>
      <c r="EZY278" s="26"/>
      <c r="EZZ278" s="26"/>
      <c r="FAA278" s="81"/>
      <c r="FAB278" s="81"/>
      <c r="FAC278" s="26"/>
      <c r="FAD278" s="91"/>
      <c r="FAE278" s="91"/>
      <c r="FAF278" s="79"/>
      <c r="FAG278" s="80"/>
      <c r="FAH278" s="91"/>
      <c r="FAI278" s="26"/>
      <c r="FAJ278" s="26"/>
      <c r="FAK278" s="81"/>
      <c r="FAL278" s="81"/>
      <c r="FAM278" s="26"/>
      <c r="FAN278" s="91"/>
      <c r="FAO278" s="91"/>
      <c r="FAP278" s="79"/>
      <c r="FAQ278" s="80"/>
      <c r="FAR278" s="91"/>
      <c r="FAS278" s="26"/>
      <c r="FAT278" s="26"/>
      <c r="FAU278" s="81"/>
      <c r="FAV278" s="81"/>
      <c r="FAW278" s="26"/>
      <c r="FAX278" s="91"/>
      <c r="FAY278" s="91"/>
      <c r="FAZ278" s="79"/>
      <c r="FBA278" s="80"/>
      <c r="FBB278" s="91"/>
      <c r="FBC278" s="26"/>
      <c r="FBD278" s="26"/>
      <c r="FBE278" s="81"/>
      <c r="FBF278" s="81"/>
      <c r="FBG278" s="26"/>
      <c r="FBH278" s="91"/>
      <c r="FBI278" s="91"/>
      <c r="FBJ278" s="79"/>
      <c r="FBK278" s="80"/>
      <c r="FBL278" s="91"/>
      <c r="FBM278" s="26"/>
      <c r="FBN278" s="26"/>
      <c r="FBO278" s="81"/>
      <c r="FBP278" s="81"/>
      <c r="FBQ278" s="26"/>
      <c r="FBR278" s="91"/>
      <c r="FBS278" s="91"/>
      <c r="FBT278" s="79"/>
      <c r="FBU278" s="80"/>
      <c r="FBV278" s="91"/>
      <c r="FBW278" s="26"/>
      <c r="FBX278" s="26"/>
      <c r="FBY278" s="81"/>
      <c r="FBZ278" s="81"/>
      <c r="FCA278" s="26"/>
      <c r="FCB278" s="91"/>
      <c r="FCC278" s="91"/>
      <c r="FCD278" s="79"/>
      <c r="FCE278" s="80"/>
      <c r="FCF278" s="91"/>
      <c r="FCG278" s="26"/>
      <c r="FCH278" s="26"/>
      <c r="FCI278" s="81"/>
      <c r="FCJ278" s="81"/>
      <c r="FCK278" s="26"/>
      <c r="FCL278" s="91"/>
      <c r="FCM278" s="91"/>
      <c r="FCN278" s="79"/>
      <c r="FCO278" s="80"/>
      <c r="FCP278" s="91"/>
      <c r="FCQ278" s="26"/>
      <c r="FCR278" s="26"/>
      <c r="FCS278" s="81"/>
      <c r="FCT278" s="81"/>
      <c r="FCU278" s="26"/>
      <c r="FCV278" s="91"/>
      <c r="FCW278" s="91"/>
      <c r="FCX278" s="79"/>
      <c r="FCY278" s="80"/>
      <c r="FCZ278" s="91"/>
      <c r="FDA278" s="26"/>
      <c r="FDB278" s="26"/>
      <c r="FDC278" s="81"/>
      <c r="FDD278" s="81"/>
      <c r="FDE278" s="26"/>
      <c r="FDF278" s="91"/>
      <c r="FDG278" s="91"/>
      <c r="FDH278" s="79"/>
      <c r="FDI278" s="80"/>
      <c r="FDJ278" s="91"/>
      <c r="FDK278" s="26"/>
      <c r="FDL278" s="26"/>
      <c r="FDM278" s="81"/>
      <c r="FDN278" s="81"/>
      <c r="FDO278" s="26"/>
      <c r="FDP278" s="91"/>
      <c r="FDQ278" s="91"/>
      <c r="FDR278" s="79"/>
      <c r="FDS278" s="80"/>
      <c r="FDT278" s="91"/>
      <c r="FDU278" s="26"/>
      <c r="FDV278" s="26"/>
      <c r="FDW278" s="81"/>
      <c r="FDX278" s="81"/>
      <c r="FDY278" s="26"/>
      <c r="FDZ278" s="91"/>
      <c r="FEA278" s="91"/>
      <c r="FEB278" s="79"/>
      <c r="FEC278" s="80"/>
      <c r="FED278" s="91"/>
      <c r="FEE278" s="26"/>
      <c r="FEF278" s="26"/>
      <c r="FEG278" s="81"/>
      <c r="FEH278" s="81"/>
      <c r="FEI278" s="26"/>
      <c r="FEJ278" s="91"/>
      <c r="FEK278" s="91"/>
      <c r="FEL278" s="79"/>
      <c r="FEM278" s="80"/>
      <c r="FEN278" s="91"/>
      <c r="FEO278" s="26"/>
      <c r="FEP278" s="26"/>
      <c r="FEQ278" s="81"/>
      <c r="FER278" s="81"/>
      <c r="FES278" s="26"/>
      <c r="FET278" s="91"/>
      <c r="FEU278" s="91"/>
      <c r="FEV278" s="79"/>
      <c r="FEW278" s="80"/>
      <c r="FEX278" s="91"/>
      <c r="FEY278" s="26"/>
      <c r="FEZ278" s="26"/>
      <c r="FFA278" s="81"/>
      <c r="FFB278" s="81"/>
      <c r="FFC278" s="26"/>
      <c r="FFD278" s="91"/>
      <c r="FFE278" s="91"/>
      <c r="FFF278" s="79"/>
      <c r="FFG278" s="80"/>
      <c r="FFH278" s="91"/>
      <c r="FFI278" s="26"/>
      <c r="FFJ278" s="26"/>
      <c r="FFK278" s="81"/>
      <c r="FFL278" s="81"/>
      <c r="FFM278" s="26"/>
      <c r="FFN278" s="91"/>
      <c r="FFO278" s="91"/>
      <c r="FFP278" s="79"/>
      <c r="FFQ278" s="80"/>
      <c r="FFR278" s="91"/>
      <c r="FFS278" s="26"/>
      <c r="FFT278" s="26"/>
      <c r="FFU278" s="81"/>
      <c r="FFV278" s="81"/>
      <c r="FFW278" s="26"/>
      <c r="FFX278" s="91"/>
      <c r="FFY278" s="91"/>
      <c r="FFZ278" s="79"/>
      <c r="FGA278" s="80"/>
      <c r="FGB278" s="91"/>
      <c r="FGC278" s="26"/>
      <c r="FGD278" s="26"/>
      <c r="FGE278" s="81"/>
      <c r="FGF278" s="81"/>
      <c r="FGG278" s="26"/>
      <c r="FGH278" s="91"/>
      <c r="FGI278" s="91"/>
      <c r="FGJ278" s="79"/>
      <c r="FGK278" s="80"/>
      <c r="FGL278" s="91"/>
      <c r="FGM278" s="26"/>
      <c r="FGN278" s="26"/>
      <c r="FGO278" s="81"/>
      <c r="FGP278" s="81"/>
      <c r="FGQ278" s="26"/>
      <c r="FGR278" s="91"/>
      <c r="FGS278" s="91"/>
      <c r="FGT278" s="79"/>
      <c r="FGU278" s="80"/>
      <c r="FGV278" s="91"/>
      <c r="FGW278" s="26"/>
      <c r="FGX278" s="26"/>
      <c r="FGY278" s="81"/>
      <c r="FGZ278" s="81"/>
      <c r="FHA278" s="26"/>
      <c r="FHB278" s="91"/>
      <c r="FHC278" s="91"/>
      <c r="FHD278" s="79"/>
      <c r="FHE278" s="80"/>
      <c r="FHF278" s="91"/>
      <c r="FHG278" s="26"/>
      <c r="FHH278" s="26"/>
      <c r="FHI278" s="81"/>
      <c r="FHJ278" s="81"/>
      <c r="FHK278" s="26"/>
      <c r="FHL278" s="91"/>
      <c r="FHM278" s="91"/>
      <c r="FHN278" s="79"/>
      <c r="FHO278" s="80"/>
      <c r="FHP278" s="91"/>
      <c r="FHQ278" s="26"/>
      <c r="FHR278" s="26"/>
      <c r="FHS278" s="81"/>
      <c r="FHT278" s="81"/>
      <c r="FHU278" s="26"/>
      <c r="FHV278" s="91"/>
      <c r="FHW278" s="91"/>
      <c r="FHX278" s="79"/>
      <c r="FHY278" s="80"/>
      <c r="FHZ278" s="91"/>
      <c r="FIA278" s="26"/>
      <c r="FIB278" s="26"/>
      <c r="FIC278" s="81"/>
      <c r="FID278" s="81"/>
      <c r="FIE278" s="26"/>
      <c r="FIF278" s="91"/>
      <c r="FIG278" s="91"/>
      <c r="FIH278" s="79"/>
      <c r="FII278" s="80"/>
      <c r="FIJ278" s="91"/>
      <c r="FIK278" s="26"/>
      <c r="FIL278" s="26"/>
      <c r="FIM278" s="81"/>
      <c r="FIN278" s="81"/>
      <c r="FIO278" s="26"/>
      <c r="FIP278" s="91"/>
      <c r="FIQ278" s="91"/>
      <c r="FIR278" s="79"/>
      <c r="FIS278" s="80"/>
      <c r="FIT278" s="91"/>
      <c r="FIU278" s="26"/>
      <c r="FIV278" s="26"/>
      <c r="FIW278" s="81"/>
      <c r="FIX278" s="81"/>
      <c r="FIY278" s="26"/>
      <c r="FIZ278" s="91"/>
      <c r="FJA278" s="91"/>
      <c r="FJB278" s="79"/>
      <c r="FJC278" s="80"/>
      <c r="FJD278" s="91"/>
      <c r="FJE278" s="26"/>
      <c r="FJF278" s="26"/>
      <c r="FJG278" s="81"/>
      <c r="FJH278" s="81"/>
      <c r="FJI278" s="26"/>
      <c r="FJJ278" s="91"/>
      <c r="FJK278" s="91"/>
      <c r="FJL278" s="79"/>
      <c r="FJM278" s="80"/>
      <c r="FJN278" s="91"/>
      <c r="FJO278" s="26"/>
      <c r="FJP278" s="26"/>
      <c r="FJQ278" s="81"/>
      <c r="FJR278" s="81"/>
      <c r="FJS278" s="26"/>
      <c r="FJT278" s="91"/>
      <c r="FJU278" s="91"/>
      <c r="FJV278" s="79"/>
      <c r="FJW278" s="80"/>
      <c r="FJX278" s="91"/>
      <c r="FJY278" s="26"/>
      <c r="FJZ278" s="26"/>
      <c r="FKA278" s="81"/>
      <c r="FKB278" s="81"/>
      <c r="FKC278" s="26"/>
      <c r="FKD278" s="91"/>
      <c r="FKE278" s="91"/>
      <c r="FKF278" s="79"/>
      <c r="FKG278" s="80"/>
      <c r="FKH278" s="91"/>
      <c r="FKI278" s="26"/>
      <c r="FKJ278" s="26"/>
      <c r="FKK278" s="81"/>
      <c r="FKL278" s="81"/>
      <c r="FKM278" s="26"/>
      <c r="FKN278" s="91"/>
      <c r="FKO278" s="91"/>
      <c r="FKP278" s="79"/>
      <c r="FKQ278" s="80"/>
      <c r="FKR278" s="91"/>
      <c r="FKS278" s="26"/>
      <c r="FKT278" s="26"/>
      <c r="FKU278" s="81"/>
      <c r="FKV278" s="81"/>
      <c r="FKW278" s="26"/>
      <c r="FKX278" s="91"/>
      <c r="FKY278" s="91"/>
      <c r="FKZ278" s="79"/>
      <c r="FLA278" s="80"/>
      <c r="FLB278" s="91"/>
      <c r="FLC278" s="26"/>
      <c r="FLD278" s="26"/>
      <c r="FLE278" s="81"/>
      <c r="FLF278" s="81"/>
      <c r="FLG278" s="26"/>
      <c r="FLH278" s="91"/>
      <c r="FLI278" s="91"/>
      <c r="FLJ278" s="79"/>
      <c r="FLK278" s="80"/>
      <c r="FLL278" s="91"/>
      <c r="FLM278" s="26"/>
      <c r="FLN278" s="26"/>
      <c r="FLO278" s="81"/>
      <c r="FLP278" s="81"/>
      <c r="FLQ278" s="26"/>
      <c r="FLR278" s="91"/>
      <c r="FLS278" s="91"/>
      <c r="FLT278" s="79"/>
      <c r="FLU278" s="80"/>
      <c r="FLV278" s="91"/>
      <c r="FLW278" s="26"/>
      <c r="FLX278" s="26"/>
      <c r="FLY278" s="81"/>
      <c r="FLZ278" s="81"/>
      <c r="FMA278" s="26"/>
      <c r="FMB278" s="91"/>
      <c r="FMC278" s="91"/>
      <c r="FMD278" s="79"/>
      <c r="FME278" s="80"/>
      <c r="FMF278" s="91"/>
      <c r="FMG278" s="26"/>
      <c r="FMH278" s="26"/>
      <c r="FMI278" s="81"/>
      <c r="FMJ278" s="81"/>
      <c r="FMK278" s="26"/>
      <c r="FML278" s="91"/>
      <c r="FMM278" s="91"/>
      <c r="FMN278" s="79"/>
      <c r="FMO278" s="80"/>
      <c r="FMP278" s="91"/>
      <c r="FMQ278" s="26"/>
      <c r="FMR278" s="26"/>
      <c r="FMS278" s="81"/>
      <c r="FMT278" s="81"/>
      <c r="FMU278" s="26"/>
      <c r="FMV278" s="91"/>
      <c r="FMW278" s="91"/>
      <c r="FMX278" s="79"/>
      <c r="FMY278" s="80"/>
      <c r="FMZ278" s="91"/>
      <c r="FNA278" s="26"/>
      <c r="FNB278" s="26"/>
      <c r="FNC278" s="81"/>
      <c r="FND278" s="81"/>
      <c r="FNE278" s="26"/>
      <c r="FNF278" s="91"/>
      <c r="FNG278" s="91"/>
      <c r="FNH278" s="79"/>
      <c r="FNI278" s="80"/>
      <c r="FNJ278" s="91"/>
      <c r="FNK278" s="26"/>
      <c r="FNL278" s="26"/>
      <c r="FNM278" s="81"/>
      <c r="FNN278" s="81"/>
      <c r="FNO278" s="26"/>
      <c r="FNP278" s="91"/>
      <c r="FNQ278" s="91"/>
      <c r="FNR278" s="79"/>
      <c r="FNS278" s="80"/>
      <c r="FNT278" s="91"/>
      <c r="FNU278" s="26"/>
      <c r="FNV278" s="26"/>
      <c r="FNW278" s="81"/>
      <c r="FNX278" s="81"/>
      <c r="FNY278" s="26"/>
      <c r="FNZ278" s="91"/>
      <c r="FOA278" s="91"/>
      <c r="FOB278" s="79"/>
      <c r="FOC278" s="80"/>
      <c r="FOD278" s="91"/>
      <c r="FOE278" s="26"/>
      <c r="FOF278" s="26"/>
      <c r="FOG278" s="81"/>
      <c r="FOH278" s="81"/>
      <c r="FOI278" s="26"/>
      <c r="FOJ278" s="91"/>
      <c r="FOK278" s="91"/>
      <c r="FOL278" s="79"/>
      <c r="FOM278" s="80"/>
      <c r="FON278" s="91"/>
      <c r="FOO278" s="26"/>
      <c r="FOP278" s="26"/>
      <c r="FOQ278" s="81"/>
      <c r="FOR278" s="81"/>
      <c r="FOS278" s="26"/>
      <c r="FOT278" s="91"/>
      <c r="FOU278" s="91"/>
      <c r="FOV278" s="79"/>
      <c r="FOW278" s="80"/>
      <c r="FOX278" s="91"/>
      <c r="FOY278" s="26"/>
      <c r="FOZ278" s="26"/>
      <c r="FPA278" s="81"/>
      <c r="FPB278" s="81"/>
      <c r="FPC278" s="26"/>
      <c r="FPD278" s="91"/>
      <c r="FPE278" s="91"/>
      <c r="FPF278" s="79"/>
      <c r="FPG278" s="80"/>
      <c r="FPH278" s="91"/>
      <c r="FPI278" s="26"/>
      <c r="FPJ278" s="26"/>
      <c r="FPK278" s="81"/>
      <c r="FPL278" s="81"/>
      <c r="FPM278" s="26"/>
      <c r="FPN278" s="91"/>
      <c r="FPO278" s="91"/>
      <c r="FPP278" s="79"/>
      <c r="FPQ278" s="80"/>
      <c r="FPR278" s="91"/>
      <c r="FPS278" s="26"/>
      <c r="FPT278" s="26"/>
      <c r="FPU278" s="81"/>
      <c r="FPV278" s="81"/>
      <c r="FPW278" s="26"/>
      <c r="FPX278" s="91"/>
      <c r="FPY278" s="91"/>
      <c r="FPZ278" s="79"/>
      <c r="FQA278" s="80"/>
      <c r="FQB278" s="91"/>
      <c r="FQC278" s="26"/>
      <c r="FQD278" s="26"/>
      <c r="FQE278" s="81"/>
      <c r="FQF278" s="81"/>
      <c r="FQG278" s="26"/>
      <c r="FQH278" s="91"/>
      <c r="FQI278" s="91"/>
      <c r="FQJ278" s="79"/>
      <c r="FQK278" s="80"/>
      <c r="FQL278" s="91"/>
      <c r="FQM278" s="26"/>
      <c r="FQN278" s="26"/>
      <c r="FQO278" s="81"/>
      <c r="FQP278" s="81"/>
      <c r="FQQ278" s="26"/>
      <c r="FQR278" s="91"/>
      <c r="FQS278" s="91"/>
      <c r="FQT278" s="79"/>
      <c r="FQU278" s="80"/>
      <c r="FQV278" s="91"/>
      <c r="FQW278" s="26"/>
      <c r="FQX278" s="26"/>
      <c r="FQY278" s="81"/>
      <c r="FQZ278" s="81"/>
      <c r="FRA278" s="26"/>
      <c r="FRB278" s="91"/>
      <c r="FRC278" s="91"/>
      <c r="FRD278" s="79"/>
      <c r="FRE278" s="80"/>
      <c r="FRF278" s="91"/>
      <c r="FRG278" s="26"/>
      <c r="FRH278" s="26"/>
      <c r="FRI278" s="81"/>
      <c r="FRJ278" s="81"/>
      <c r="FRK278" s="26"/>
      <c r="FRL278" s="91"/>
      <c r="FRM278" s="91"/>
      <c r="FRN278" s="79"/>
      <c r="FRO278" s="80"/>
      <c r="FRP278" s="91"/>
      <c r="FRQ278" s="26"/>
      <c r="FRR278" s="26"/>
      <c r="FRS278" s="81"/>
      <c r="FRT278" s="81"/>
      <c r="FRU278" s="26"/>
      <c r="FRV278" s="91"/>
      <c r="FRW278" s="91"/>
      <c r="FRX278" s="79"/>
      <c r="FRY278" s="80"/>
      <c r="FRZ278" s="91"/>
      <c r="FSA278" s="26"/>
      <c r="FSB278" s="26"/>
      <c r="FSC278" s="81"/>
      <c r="FSD278" s="81"/>
      <c r="FSE278" s="26"/>
      <c r="FSF278" s="91"/>
      <c r="FSG278" s="91"/>
      <c r="FSH278" s="79"/>
      <c r="FSI278" s="80"/>
      <c r="FSJ278" s="91"/>
      <c r="FSK278" s="26"/>
      <c r="FSL278" s="26"/>
      <c r="FSM278" s="81"/>
      <c r="FSN278" s="81"/>
      <c r="FSO278" s="26"/>
      <c r="FSP278" s="91"/>
      <c r="FSQ278" s="91"/>
      <c r="FSR278" s="79"/>
      <c r="FSS278" s="80"/>
      <c r="FST278" s="91"/>
      <c r="FSU278" s="26"/>
      <c r="FSV278" s="26"/>
      <c r="FSW278" s="81"/>
      <c r="FSX278" s="81"/>
      <c r="FSY278" s="26"/>
      <c r="FSZ278" s="91"/>
      <c r="FTA278" s="91"/>
      <c r="FTB278" s="79"/>
      <c r="FTC278" s="80"/>
      <c r="FTD278" s="91"/>
      <c r="FTE278" s="26"/>
      <c r="FTF278" s="26"/>
      <c r="FTG278" s="81"/>
      <c r="FTH278" s="81"/>
      <c r="FTI278" s="26"/>
      <c r="FTJ278" s="91"/>
      <c r="FTK278" s="91"/>
      <c r="FTL278" s="79"/>
      <c r="FTM278" s="80"/>
      <c r="FTN278" s="91"/>
      <c r="FTO278" s="26"/>
      <c r="FTP278" s="26"/>
      <c r="FTQ278" s="81"/>
      <c r="FTR278" s="81"/>
      <c r="FTS278" s="26"/>
      <c r="FTT278" s="91"/>
      <c r="FTU278" s="91"/>
      <c r="FTV278" s="79"/>
      <c r="FTW278" s="80"/>
      <c r="FTX278" s="91"/>
      <c r="FTY278" s="26"/>
      <c r="FTZ278" s="26"/>
      <c r="FUA278" s="81"/>
      <c r="FUB278" s="81"/>
      <c r="FUC278" s="26"/>
      <c r="FUD278" s="91"/>
      <c r="FUE278" s="91"/>
      <c r="FUF278" s="79"/>
      <c r="FUG278" s="80"/>
      <c r="FUH278" s="91"/>
      <c r="FUI278" s="26"/>
      <c r="FUJ278" s="26"/>
      <c r="FUK278" s="81"/>
      <c r="FUL278" s="81"/>
      <c r="FUM278" s="26"/>
      <c r="FUN278" s="91"/>
      <c r="FUO278" s="91"/>
      <c r="FUP278" s="79"/>
      <c r="FUQ278" s="80"/>
      <c r="FUR278" s="91"/>
      <c r="FUS278" s="26"/>
      <c r="FUT278" s="26"/>
      <c r="FUU278" s="81"/>
      <c r="FUV278" s="81"/>
      <c r="FUW278" s="26"/>
      <c r="FUX278" s="91"/>
      <c r="FUY278" s="91"/>
      <c r="FUZ278" s="79"/>
      <c r="FVA278" s="80"/>
      <c r="FVB278" s="91"/>
      <c r="FVC278" s="26"/>
      <c r="FVD278" s="26"/>
      <c r="FVE278" s="81"/>
      <c r="FVF278" s="81"/>
      <c r="FVG278" s="26"/>
      <c r="FVH278" s="91"/>
      <c r="FVI278" s="91"/>
      <c r="FVJ278" s="79"/>
      <c r="FVK278" s="80"/>
      <c r="FVL278" s="91"/>
      <c r="FVM278" s="26"/>
      <c r="FVN278" s="26"/>
      <c r="FVO278" s="81"/>
      <c r="FVP278" s="81"/>
      <c r="FVQ278" s="26"/>
      <c r="FVR278" s="91"/>
      <c r="FVS278" s="91"/>
      <c r="FVT278" s="79"/>
      <c r="FVU278" s="80"/>
      <c r="FVV278" s="91"/>
      <c r="FVW278" s="26"/>
      <c r="FVX278" s="26"/>
      <c r="FVY278" s="81"/>
      <c r="FVZ278" s="81"/>
      <c r="FWA278" s="26"/>
      <c r="FWB278" s="91"/>
      <c r="FWC278" s="91"/>
      <c r="FWD278" s="79"/>
      <c r="FWE278" s="80"/>
      <c r="FWF278" s="91"/>
      <c r="FWG278" s="26"/>
      <c r="FWH278" s="26"/>
      <c r="FWI278" s="81"/>
      <c r="FWJ278" s="81"/>
      <c r="FWK278" s="26"/>
      <c r="FWL278" s="91"/>
      <c r="FWM278" s="91"/>
      <c r="FWN278" s="79"/>
      <c r="FWO278" s="80"/>
      <c r="FWP278" s="91"/>
      <c r="FWQ278" s="26"/>
      <c r="FWR278" s="26"/>
      <c r="FWS278" s="81"/>
      <c r="FWT278" s="81"/>
      <c r="FWU278" s="26"/>
      <c r="FWV278" s="91"/>
      <c r="FWW278" s="91"/>
      <c r="FWX278" s="79"/>
      <c r="FWY278" s="80"/>
      <c r="FWZ278" s="91"/>
      <c r="FXA278" s="26"/>
      <c r="FXB278" s="26"/>
      <c r="FXC278" s="81"/>
      <c r="FXD278" s="81"/>
      <c r="FXE278" s="26"/>
      <c r="FXF278" s="91"/>
      <c r="FXG278" s="91"/>
      <c r="FXH278" s="79"/>
      <c r="FXI278" s="80"/>
      <c r="FXJ278" s="91"/>
      <c r="FXK278" s="26"/>
      <c r="FXL278" s="26"/>
      <c r="FXM278" s="81"/>
      <c r="FXN278" s="81"/>
      <c r="FXO278" s="26"/>
      <c r="FXP278" s="91"/>
      <c r="FXQ278" s="91"/>
      <c r="FXR278" s="79"/>
      <c r="FXS278" s="80"/>
      <c r="FXT278" s="91"/>
      <c r="FXU278" s="26"/>
      <c r="FXV278" s="26"/>
      <c r="FXW278" s="81"/>
      <c r="FXX278" s="81"/>
      <c r="FXY278" s="26"/>
      <c r="FXZ278" s="91"/>
      <c r="FYA278" s="91"/>
      <c r="FYB278" s="79"/>
      <c r="FYC278" s="80"/>
      <c r="FYD278" s="91"/>
      <c r="FYE278" s="26"/>
      <c r="FYF278" s="26"/>
      <c r="FYG278" s="81"/>
      <c r="FYH278" s="81"/>
      <c r="FYI278" s="26"/>
      <c r="FYJ278" s="91"/>
      <c r="FYK278" s="91"/>
      <c r="FYL278" s="79"/>
      <c r="FYM278" s="80"/>
      <c r="FYN278" s="91"/>
      <c r="FYO278" s="26"/>
      <c r="FYP278" s="26"/>
      <c r="FYQ278" s="81"/>
      <c r="FYR278" s="81"/>
      <c r="FYS278" s="26"/>
      <c r="FYT278" s="91"/>
      <c r="FYU278" s="91"/>
      <c r="FYV278" s="79"/>
      <c r="FYW278" s="80"/>
      <c r="FYX278" s="91"/>
      <c r="FYY278" s="26"/>
      <c r="FYZ278" s="26"/>
      <c r="FZA278" s="81"/>
      <c r="FZB278" s="81"/>
      <c r="FZC278" s="26"/>
      <c r="FZD278" s="91"/>
      <c r="FZE278" s="91"/>
      <c r="FZF278" s="79"/>
      <c r="FZG278" s="80"/>
      <c r="FZH278" s="91"/>
      <c r="FZI278" s="26"/>
      <c r="FZJ278" s="26"/>
      <c r="FZK278" s="81"/>
      <c r="FZL278" s="81"/>
      <c r="FZM278" s="26"/>
      <c r="FZN278" s="91"/>
      <c r="FZO278" s="91"/>
      <c r="FZP278" s="79"/>
      <c r="FZQ278" s="80"/>
      <c r="FZR278" s="91"/>
      <c r="FZS278" s="26"/>
      <c r="FZT278" s="26"/>
      <c r="FZU278" s="81"/>
      <c r="FZV278" s="81"/>
      <c r="FZW278" s="26"/>
      <c r="FZX278" s="91"/>
      <c r="FZY278" s="91"/>
      <c r="FZZ278" s="79"/>
      <c r="GAA278" s="80"/>
      <c r="GAB278" s="91"/>
      <c r="GAC278" s="26"/>
      <c r="GAD278" s="26"/>
      <c r="GAE278" s="81"/>
      <c r="GAF278" s="81"/>
      <c r="GAG278" s="26"/>
      <c r="GAH278" s="91"/>
      <c r="GAI278" s="91"/>
      <c r="GAJ278" s="79"/>
      <c r="GAK278" s="80"/>
      <c r="GAL278" s="91"/>
      <c r="GAM278" s="26"/>
      <c r="GAN278" s="26"/>
      <c r="GAO278" s="81"/>
      <c r="GAP278" s="81"/>
      <c r="GAQ278" s="26"/>
      <c r="GAR278" s="91"/>
      <c r="GAS278" s="91"/>
      <c r="GAT278" s="79"/>
      <c r="GAU278" s="80"/>
      <c r="GAV278" s="91"/>
      <c r="GAW278" s="26"/>
      <c r="GAX278" s="26"/>
      <c r="GAY278" s="81"/>
      <c r="GAZ278" s="81"/>
      <c r="GBA278" s="26"/>
      <c r="GBB278" s="91"/>
      <c r="GBC278" s="91"/>
      <c r="GBD278" s="79"/>
      <c r="GBE278" s="80"/>
      <c r="GBF278" s="91"/>
      <c r="GBG278" s="26"/>
      <c r="GBH278" s="26"/>
      <c r="GBI278" s="81"/>
      <c r="GBJ278" s="81"/>
      <c r="GBK278" s="26"/>
      <c r="GBL278" s="91"/>
      <c r="GBM278" s="91"/>
      <c r="GBN278" s="79"/>
      <c r="GBO278" s="80"/>
      <c r="GBP278" s="91"/>
      <c r="GBQ278" s="26"/>
      <c r="GBR278" s="26"/>
      <c r="GBS278" s="81"/>
      <c r="GBT278" s="81"/>
      <c r="GBU278" s="26"/>
      <c r="GBV278" s="91"/>
      <c r="GBW278" s="91"/>
      <c r="GBX278" s="79"/>
      <c r="GBY278" s="80"/>
      <c r="GBZ278" s="91"/>
      <c r="GCA278" s="26"/>
      <c r="GCB278" s="26"/>
      <c r="GCC278" s="81"/>
      <c r="GCD278" s="81"/>
      <c r="GCE278" s="26"/>
      <c r="GCF278" s="91"/>
      <c r="GCG278" s="91"/>
      <c r="GCH278" s="79"/>
      <c r="GCI278" s="80"/>
      <c r="GCJ278" s="91"/>
      <c r="GCK278" s="26"/>
      <c r="GCL278" s="26"/>
      <c r="GCM278" s="81"/>
      <c r="GCN278" s="81"/>
      <c r="GCO278" s="26"/>
      <c r="GCP278" s="91"/>
      <c r="GCQ278" s="91"/>
      <c r="GCR278" s="79"/>
      <c r="GCS278" s="80"/>
      <c r="GCT278" s="91"/>
      <c r="GCU278" s="26"/>
      <c r="GCV278" s="26"/>
      <c r="GCW278" s="81"/>
      <c r="GCX278" s="81"/>
      <c r="GCY278" s="26"/>
      <c r="GCZ278" s="91"/>
      <c r="GDA278" s="91"/>
      <c r="GDB278" s="79"/>
      <c r="GDC278" s="80"/>
      <c r="GDD278" s="91"/>
      <c r="GDE278" s="26"/>
      <c r="GDF278" s="26"/>
      <c r="GDG278" s="81"/>
      <c r="GDH278" s="81"/>
      <c r="GDI278" s="26"/>
      <c r="GDJ278" s="91"/>
      <c r="GDK278" s="91"/>
      <c r="GDL278" s="79"/>
      <c r="GDM278" s="80"/>
      <c r="GDN278" s="91"/>
      <c r="GDO278" s="26"/>
      <c r="GDP278" s="26"/>
      <c r="GDQ278" s="81"/>
      <c r="GDR278" s="81"/>
      <c r="GDS278" s="26"/>
      <c r="GDT278" s="91"/>
      <c r="GDU278" s="91"/>
      <c r="GDV278" s="79"/>
      <c r="GDW278" s="80"/>
      <c r="GDX278" s="91"/>
      <c r="GDY278" s="26"/>
      <c r="GDZ278" s="26"/>
      <c r="GEA278" s="81"/>
      <c r="GEB278" s="81"/>
      <c r="GEC278" s="26"/>
      <c r="GED278" s="91"/>
      <c r="GEE278" s="91"/>
      <c r="GEF278" s="79"/>
      <c r="GEG278" s="80"/>
      <c r="GEH278" s="91"/>
      <c r="GEI278" s="26"/>
      <c r="GEJ278" s="26"/>
      <c r="GEK278" s="81"/>
      <c r="GEL278" s="81"/>
      <c r="GEM278" s="26"/>
      <c r="GEN278" s="91"/>
      <c r="GEO278" s="91"/>
      <c r="GEP278" s="79"/>
      <c r="GEQ278" s="80"/>
      <c r="GER278" s="91"/>
      <c r="GES278" s="26"/>
      <c r="GET278" s="26"/>
      <c r="GEU278" s="81"/>
      <c r="GEV278" s="81"/>
      <c r="GEW278" s="26"/>
      <c r="GEX278" s="91"/>
      <c r="GEY278" s="91"/>
      <c r="GEZ278" s="79"/>
      <c r="GFA278" s="80"/>
      <c r="GFB278" s="91"/>
      <c r="GFC278" s="26"/>
      <c r="GFD278" s="26"/>
      <c r="GFE278" s="81"/>
      <c r="GFF278" s="81"/>
      <c r="GFG278" s="26"/>
      <c r="GFH278" s="91"/>
      <c r="GFI278" s="91"/>
      <c r="GFJ278" s="79"/>
      <c r="GFK278" s="80"/>
      <c r="GFL278" s="91"/>
      <c r="GFM278" s="26"/>
      <c r="GFN278" s="26"/>
      <c r="GFO278" s="81"/>
      <c r="GFP278" s="81"/>
      <c r="GFQ278" s="26"/>
      <c r="GFR278" s="91"/>
      <c r="GFS278" s="91"/>
      <c r="GFT278" s="79"/>
      <c r="GFU278" s="80"/>
      <c r="GFV278" s="91"/>
      <c r="GFW278" s="26"/>
      <c r="GFX278" s="26"/>
      <c r="GFY278" s="81"/>
      <c r="GFZ278" s="81"/>
      <c r="GGA278" s="26"/>
      <c r="GGB278" s="91"/>
      <c r="GGC278" s="91"/>
      <c r="GGD278" s="79"/>
      <c r="GGE278" s="80"/>
      <c r="GGF278" s="91"/>
      <c r="GGG278" s="26"/>
      <c r="GGH278" s="26"/>
      <c r="GGI278" s="81"/>
      <c r="GGJ278" s="81"/>
      <c r="GGK278" s="26"/>
      <c r="GGL278" s="91"/>
      <c r="GGM278" s="91"/>
      <c r="GGN278" s="79"/>
      <c r="GGO278" s="80"/>
      <c r="GGP278" s="91"/>
      <c r="GGQ278" s="26"/>
      <c r="GGR278" s="26"/>
      <c r="GGS278" s="81"/>
      <c r="GGT278" s="81"/>
      <c r="GGU278" s="26"/>
      <c r="GGV278" s="91"/>
      <c r="GGW278" s="91"/>
      <c r="GGX278" s="79"/>
      <c r="GGY278" s="80"/>
      <c r="GGZ278" s="91"/>
      <c r="GHA278" s="26"/>
      <c r="GHB278" s="26"/>
      <c r="GHC278" s="81"/>
      <c r="GHD278" s="81"/>
      <c r="GHE278" s="26"/>
      <c r="GHF278" s="91"/>
      <c r="GHG278" s="91"/>
      <c r="GHH278" s="79"/>
      <c r="GHI278" s="80"/>
      <c r="GHJ278" s="91"/>
      <c r="GHK278" s="26"/>
      <c r="GHL278" s="26"/>
      <c r="GHM278" s="81"/>
      <c r="GHN278" s="81"/>
      <c r="GHO278" s="26"/>
      <c r="GHP278" s="91"/>
      <c r="GHQ278" s="91"/>
      <c r="GHR278" s="79"/>
      <c r="GHS278" s="80"/>
      <c r="GHT278" s="91"/>
      <c r="GHU278" s="26"/>
      <c r="GHV278" s="26"/>
      <c r="GHW278" s="81"/>
      <c r="GHX278" s="81"/>
      <c r="GHY278" s="26"/>
      <c r="GHZ278" s="91"/>
      <c r="GIA278" s="91"/>
      <c r="GIB278" s="79"/>
      <c r="GIC278" s="80"/>
      <c r="GID278" s="91"/>
      <c r="GIE278" s="26"/>
      <c r="GIF278" s="26"/>
      <c r="GIG278" s="81"/>
      <c r="GIH278" s="81"/>
      <c r="GII278" s="26"/>
      <c r="GIJ278" s="91"/>
      <c r="GIK278" s="91"/>
      <c r="GIL278" s="79"/>
      <c r="GIM278" s="80"/>
      <c r="GIN278" s="91"/>
      <c r="GIO278" s="26"/>
      <c r="GIP278" s="26"/>
      <c r="GIQ278" s="81"/>
      <c r="GIR278" s="81"/>
      <c r="GIS278" s="26"/>
      <c r="GIT278" s="91"/>
      <c r="GIU278" s="91"/>
      <c r="GIV278" s="79"/>
      <c r="GIW278" s="80"/>
      <c r="GIX278" s="91"/>
      <c r="GIY278" s="26"/>
      <c r="GIZ278" s="26"/>
      <c r="GJA278" s="81"/>
      <c r="GJB278" s="81"/>
      <c r="GJC278" s="26"/>
      <c r="GJD278" s="91"/>
      <c r="GJE278" s="91"/>
      <c r="GJF278" s="79"/>
      <c r="GJG278" s="80"/>
      <c r="GJH278" s="91"/>
      <c r="GJI278" s="26"/>
      <c r="GJJ278" s="26"/>
      <c r="GJK278" s="81"/>
      <c r="GJL278" s="81"/>
      <c r="GJM278" s="26"/>
      <c r="GJN278" s="91"/>
      <c r="GJO278" s="91"/>
      <c r="GJP278" s="79"/>
      <c r="GJQ278" s="80"/>
      <c r="GJR278" s="91"/>
      <c r="GJS278" s="26"/>
      <c r="GJT278" s="26"/>
      <c r="GJU278" s="81"/>
      <c r="GJV278" s="81"/>
      <c r="GJW278" s="26"/>
      <c r="GJX278" s="91"/>
      <c r="GJY278" s="91"/>
      <c r="GJZ278" s="79"/>
      <c r="GKA278" s="80"/>
      <c r="GKB278" s="91"/>
      <c r="GKC278" s="26"/>
      <c r="GKD278" s="26"/>
      <c r="GKE278" s="81"/>
      <c r="GKF278" s="81"/>
      <c r="GKG278" s="26"/>
      <c r="GKH278" s="91"/>
      <c r="GKI278" s="91"/>
      <c r="GKJ278" s="79"/>
      <c r="GKK278" s="80"/>
      <c r="GKL278" s="91"/>
      <c r="GKM278" s="26"/>
      <c r="GKN278" s="26"/>
      <c r="GKO278" s="81"/>
      <c r="GKP278" s="81"/>
      <c r="GKQ278" s="26"/>
      <c r="GKR278" s="91"/>
      <c r="GKS278" s="91"/>
      <c r="GKT278" s="79"/>
      <c r="GKU278" s="80"/>
      <c r="GKV278" s="91"/>
      <c r="GKW278" s="26"/>
      <c r="GKX278" s="26"/>
      <c r="GKY278" s="81"/>
      <c r="GKZ278" s="81"/>
      <c r="GLA278" s="26"/>
      <c r="GLB278" s="91"/>
      <c r="GLC278" s="91"/>
      <c r="GLD278" s="79"/>
      <c r="GLE278" s="80"/>
      <c r="GLF278" s="91"/>
      <c r="GLG278" s="26"/>
      <c r="GLH278" s="26"/>
      <c r="GLI278" s="81"/>
      <c r="GLJ278" s="81"/>
      <c r="GLK278" s="26"/>
      <c r="GLL278" s="91"/>
      <c r="GLM278" s="91"/>
      <c r="GLN278" s="79"/>
      <c r="GLO278" s="80"/>
      <c r="GLP278" s="91"/>
      <c r="GLQ278" s="26"/>
      <c r="GLR278" s="26"/>
      <c r="GLS278" s="81"/>
      <c r="GLT278" s="81"/>
      <c r="GLU278" s="26"/>
      <c r="GLV278" s="91"/>
      <c r="GLW278" s="91"/>
      <c r="GLX278" s="79"/>
      <c r="GLY278" s="80"/>
      <c r="GLZ278" s="91"/>
      <c r="GMA278" s="26"/>
      <c r="GMB278" s="26"/>
      <c r="GMC278" s="81"/>
      <c r="GMD278" s="81"/>
      <c r="GME278" s="26"/>
      <c r="GMF278" s="91"/>
      <c r="GMG278" s="91"/>
      <c r="GMH278" s="79"/>
      <c r="GMI278" s="80"/>
      <c r="GMJ278" s="91"/>
      <c r="GMK278" s="26"/>
      <c r="GML278" s="26"/>
      <c r="GMM278" s="81"/>
      <c r="GMN278" s="81"/>
      <c r="GMO278" s="26"/>
      <c r="GMP278" s="91"/>
      <c r="GMQ278" s="91"/>
      <c r="GMR278" s="79"/>
      <c r="GMS278" s="80"/>
      <c r="GMT278" s="91"/>
      <c r="GMU278" s="26"/>
      <c r="GMV278" s="26"/>
      <c r="GMW278" s="81"/>
      <c r="GMX278" s="81"/>
      <c r="GMY278" s="26"/>
      <c r="GMZ278" s="91"/>
      <c r="GNA278" s="91"/>
      <c r="GNB278" s="79"/>
      <c r="GNC278" s="80"/>
      <c r="GND278" s="91"/>
      <c r="GNE278" s="26"/>
      <c r="GNF278" s="26"/>
      <c r="GNG278" s="81"/>
      <c r="GNH278" s="81"/>
      <c r="GNI278" s="26"/>
      <c r="GNJ278" s="91"/>
      <c r="GNK278" s="91"/>
      <c r="GNL278" s="79"/>
      <c r="GNM278" s="80"/>
      <c r="GNN278" s="91"/>
      <c r="GNO278" s="26"/>
      <c r="GNP278" s="26"/>
      <c r="GNQ278" s="81"/>
      <c r="GNR278" s="81"/>
      <c r="GNS278" s="26"/>
      <c r="GNT278" s="91"/>
      <c r="GNU278" s="91"/>
      <c r="GNV278" s="79"/>
      <c r="GNW278" s="80"/>
      <c r="GNX278" s="91"/>
      <c r="GNY278" s="26"/>
      <c r="GNZ278" s="26"/>
      <c r="GOA278" s="81"/>
      <c r="GOB278" s="81"/>
      <c r="GOC278" s="26"/>
      <c r="GOD278" s="91"/>
      <c r="GOE278" s="91"/>
      <c r="GOF278" s="79"/>
      <c r="GOG278" s="80"/>
      <c r="GOH278" s="91"/>
      <c r="GOI278" s="26"/>
      <c r="GOJ278" s="26"/>
      <c r="GOK278" s="81"/>
      <c r="GOL278" s="81"/>
      <c r="GOM278" s="26"/>
      <c r="GON278" s="91"/>
      <c r="GOO278" s="91"/>
      <c r="GOP278" s="79"/>
      <c r="GOQ278" s="80"/>
      <c r="GOR278" s="91"/>
      <c r="GOS278" s="26"/>
      <c r="GOT278" s="26"/>
      <c r="GOU278" s="81"/>
      <c r="GOV278" s="81"/>
      <c r="GOW278" s="26"/>
      <c r="GOX278" s="91"/>
      <c r="GOY278" s="91"/>
      <c r="GOZ278" s="79"/>
      <c r="GPA278" s="80"/>
      <c r="GPB278" s="91"/>
      <c r="GPC278" s="26"/>
      <c r="GPD278" s="26"/>
      <c r="GPE278" s="81"/>
      <c r="GPF278" s="81"/>
      <c r="GPG278" s="26"/>
      <c r="GPH278" s="91"/>
      <c r="GPI278" s="91"/>
      <c r="GPJ278" s="79"/>
      <c r="GPK278" s="80"/>
      <c r="GPL278" s="91"/>
      <c r="GPM278" s="26"/>
      <c r="GPN278" s="26"/>
      <c r="GPO278" s="81"/>
      <c r="GPP278" s="81"/>
      <c r="GPQ278" s="26"/>
      <c r="GPR278" s="91"/>
      <c r="GPS278" s="91"/>
      <c r="GPT278" s="79"/>
      <c r="GPU278" s="80"/>
      <c r="GPV278" s="91"/>
      <c r="GPW278" s="26"/>
      <c r="GPX278" s="26"/>
      <c r="GPY278" s="81"/>
      <c r="GPZ278" s="81"/>
      <c r="GQA278" s="26"/>
      <c r="GQB278" s="91"/>
      <c r="GQC278" s="91"/>
      <c r="GQD278" s="79"/>
      <c r="GQE278" s="80"/>
      <c r="GQF278" s="91"/>
      <c r="GQG278" s="26"/>
      <c r="GQH278" s="26"/>
      <c r="GQI278" s="81"/>
      <c r="GQJ278" s="81"/>
      <c r="GQK278" s="26"/>
      <c r="GQL278" s="91"/>
      <c r="GQM278" s="91"/>
      <c r="GQN278" s="79"/>
      <c r="GQO278" s="80"/>
      <c r="GQP278" s="91"/>
      <c r="GQQ278" s="26"/>
      <c r="GQR278" s="26"/>
      <c r="GQS278" s="81"/>
      <c r="GQT278" s="81"/>
      <c r="GQU278" s="26"/>
      <c r="GQV278" s="91"/>
      <c r="GQW278" s="91"/>
      <c r="GQX278" s="79"/>
      <c r="GQY278" s="80"/>
      <c r="GQZ278" s="91"/>
      <c r="GRA278" s="26"/>
      <c r="GRB278" s="26"/>
      <c r="GRC278" s="81"/>
      <c r="GRD278" s="81"/>
      <c r="GRE278" s="26"/>
      <c r="GRF278" s="91"/>
      <c r="GRG278" s="91"/>
      <c r="GRH278" s="79"/>
      <c r="GRI278" s="80"/>
      <c r="GRJ278" s="91"/>
      <c r="GRK278" s="26"/>
      <c r="GRL278" s="26"/>
      <c r="GRM278" s="81"/>
      <c r="GRN278" s="81"/>
      <c r="GRO278" s="26"/>
      <c r="GRP278" s="91"/>
      <c r="GRQ278" s="91"/>
      <c r="GRR278" s="79"/>
      <c r="GRS278" s="80"/>
      <c r="GRT278" s="91"/>
      <c r="GRU278" s="26"/>
      <c r="GRV278" s="26"/>
      <c r="GRW278" s="81"/>
      <c r="GRX278" s="81"/>
      <c r="GRY278" s="26"/>
      <c r="GRZ278" s="91"/>
      <c r="GSA278" s="91"/>
      <c r="GSB278" s="79"/>
      <c r="GSC278" s="80"/>
      <c r="GSD278" s="91"/>
      <c r="GSE278" s="26"/>
      <c r="GSF278" s="26"/>
      <c r="GSG278" s="81"/>
      <c r="GSH278" s="81"/>
      <c r="GSI278" s="26"/>
      <c r="GSJ278" s="91"/>
      <c r="GSK278" s="91"/>
      <c r="GSL278" s="79"/>
      <c r="GSM278" s="80"/>
      <c r="GSN278" s="91"/>
      <c r="GSO278" s="26"/>
      <c r="GSP278" s="26"/>
      <c r="GSQ278" s="81"/>
      <c r="GSR278" s="81"/>
      <c r="GSS278" s="26"/>
      <c r="GST278" s="91"/>
      <c r="GSU278" s="91"/>
      <c r="GSV278" s="79"/>
      <c r="GSW278" s="80"/>
      <c r="GSX278" s="91"/>
      <c r="GSY278" s="26"/>
      <c r="GSZ278" s="26"/>
      <c r="GTA278" s="81"/>
      <c r="GTB278" s="81"/>
      <c r="GTC278" s="26"/>
      <c r="GTD278" s="91"/>
      <c r="GTE278" s="91"/>
      <c r="GTF278" s="79"/>
      <c r="GTG278" s="80"/>
      <c r="GTH278" s="91"/>
      <c r="GTI278" s="26"/>
      <c r="GTJ278" s="26"/>
      <c r="GTK278" s="81"/>
      <c r="GTL278" s="81"/>
      <c r="GTM278" s="26"/>
      <c r="GTN278" s="91"/>
      <c r="GTO278" s="91"/>
      <c r="GTP278" s="79"/>
      <c r="GTQ278" s="80"/>
      <c r="GTR278" s="91"/>
      <c r="GTS278" s="26"/>
      <c r="GTT278" s="26"/>
      <c r="GTU278" s="81"/>
      <c r="GTV278" s="81"/>
      <c r="GTW278" s="26"/>
      <c r="GTX278" s="91"/>
      <c r="GTY278" s="91"/>
      <c r="GTZ278" s="79"/>
      <c r="GUA278" s="80"/>
      <c r="GUB278" s="91"/>
      <c r="GUC278" s="26"/>
      <c r="GUD278" s="26"/>
      <c r="GUE278" s="81"/>
      <c r="GUF278" s="81"/>
      <c r="GUG278" s="26"/>
      <c r="GUH278" s="91"/>
      <c r="GUI278" s="91"/>
      <c r="GUJ278" s="79"/>
      <c r="GUK278" s="80"/>
      <c r="GUL278" s="91"/>
      <c r="GUM278" s="26"/>
      <c r="GUN278" s="26"/>
      <c r="GUO278" s="81"/>
      <c r="GUP278" s="81"/>
      <c r="GUQ278" s="26"/>
      <c r="GUR278" s="91"/>
      <c r="GUS278" s="91"/>
      <c r="GUT278" s="79"/>
      <c r="GUU278" s="80"/>
      <c r="GUV278" s="91"/>
      <c r="GUW278" s="26"/>
      <c r="GUX278" s="26"/>
      <c r="GUY278" s="81"/>
      <c r="GUZ278" s="81"/>
      <c r="GVA278" s="26"/>
      <c r="GVB278" s="91"/>
      <c r="GVC278" s="91"/>
      <c r="GVD278" s="79"/>
      <c r="GVE278" s="80"/>
      <c r="GVF278" s="91"/>
      <c r="GVG278" s="26"/>
      <c r="GVH278" s="26"/>
      <c r="GVI278" s="81"/>
      <c r="GVJ278" s="81"/>
      <c r="GVK278" s="26"/>
      <c r="GVL278" s="91"/>
      <c r="GVM278" s="91"/>
      <c r="GVN278" s="79"/>
      <c r="GVO278" s="80"/>
      <c r="GVP278" s="91"/>
      <c r="GVQ278" s="26"/>
      <c r="GVR278" s="26"/>
      <c r="GVS278" s="81"/>
      <c r="GVT278" s="81"/>
      <c r="GVU278" s="26"/>
      <c r="GVV278" s="91"/>
      <c r="GVW278" s="91"/>
      <c r="GVX278" s="79"/>
      <c r="GVY278" s="80"/>
      <c r="GVZ278" s="91"/>
      <c r="GWA278" s="26"/>
      <c r="GWB278" s="26"/>
      <c r="GWC278" s="81"/>
      <c r="GWD278" s="81"/>
      <c r="GWE278" s="26"/>
      <c r="GWF278" s="91"/>
      <c r="GWG278" s="91"/>
      <c r="GWH278" s="79"/>
      <c r="GWI278" s="80"/>
      <c r="GWJ278" s="91"/>
      <c r="GWK278" s="26"/>
      <c r="GWL278" s="26"/>
      <c r="GWM278" s="81"/>
      <c r="GWN278" s="81"/>
      <c r="GWO278" s="26"/>
      <c r="GWP278" s="91"/>
      <c r="GWQ278" s="91"/>
      <c r="GWR278" s="79"/>
      <c r="GWS278" s="80"/>
      <c r="GWT278" s="91"/>
      <c r="GWU278" s="26"/>
      <c r="GWV278" s="26"/>
      <c r="GWW278" s="81"/>
      <c r="GWX278" s="81"/>
      <c r="GWY278" s="26"/>
      <c r="GWZ278" s="91"/>
      <c r="GXA278" s="91"/>
      <c r="GXB278" s="79"/>
      <c r="GXC278" s="80"/>
      <c r="GXD278" s="91"/>
      <c r="GXE278" s="26"/>
      <c r="GXF278" s="26"/>
      <c r="GXG278" s="81"/>
      <c r="GXH278" s="81"/>
      <c r="GXI278" s="26"/>
      <c r="GXJ278" s="91"/>
      <c r="GXK278" s="91"/>
      <c r="GXL278" s="79"/>
      <c r="GXM278" s="80"/>
      <c r="GXN278" s="91"/>
      <c r="GXO278" s="26"/>
      <c r="GXP278" s="26"/>
      <c r="GXQ278" s="81"/>
      <c r="GXR278" s="81"/>
      <c r="GXS278" s="26"/>
      <c r="GXT278" s="91"/>
      <c r="GXU278" s="91"/>
      <c r="GXV278" s="79"/>
      <c r="GXW278" s="80"/>
      <c r="GXX278" s="91"/>
      <c r="GXY278" s="26"/>
      <c r="GXZ278" s="26"/>
      <c r="GYA278" s="81"/>
      <c r="GYB278" s="81"/>
      <c r="GYC278" s="26"/>
      <c r="GYD278" s="91"/>
      <c r="GYE278" s="91"/>
      <c r="GYF278" s="79"/>
      <c r="GYG278" s="80"/>
      <c r="GYH278" s="91"/>
      <c r="GYI278" s="26"/>
      <c r="GYJ278" s="26"/>
      <c r="GYK278" s="81"/>
      <c r="GYL278" s="81"/>
      <c r="GYM278" s="26"/>
      <c r="GYN278" s="91"/>
      <c r="GYO278" s="91"/>
      <c r="GYP278" s="79"/>
      <c r="GYQ278" s="80"/>
      <c r="GYR278" s="91"/>
      <c r="GYS278" s="26"/>
      <c r="GYT278" s="26"/>
      <c r="GYU278" s="81"/>
      <c r="GYV278" s="81"/>
      <c r="GYW278" s="26"/>
      <c r="GYX278" s="91"/>
      <c r="GYY278" s="91"/>
      <c r="GYZ278" s="79"/>
      <c r="GZA278" s="80"/>
      <c r="GZB278" s="91"/>
      <c r="GZC278" s="26"/>
      <c r="GZD278" s="26"/>
      <c r="GZE278" s="81"/>
      <c r="GZF278" s="81"/>
      <c r="GZG278" s="26"/>
      <c r="GZH278" s="91"/>
      <c r="GZI278" s="91"/>
      <c r="GZJ278" s="79"/>
      <c r="GZK278" s="80"/>
      <c r="GZL278" s="91"/>
      <c r="GZM278" s="26"/>
      <c r="GZN278" s="26"/>
      <c r="GZO278" s="81"/>
      <c r="GZP278" s="81"/>
      <c r="GZQ278" s="26"/>
      <c r="GZR278" s="91"/>
      <c r="GZS278" s="91"/>
      <c r="GZT278" s="79"/>
      <c r="GZU278" s="80"/>
      <c r="GZV278" s="91"/>
      <c r="GZW278" s="26"/>
      <c r="GZX278" s="26"/>
      <c r="GZY278" s="81"/>
      <c r="GZZ278" s="81"/>
      <c r="HAA278" s="26"/>
      <c r="HAB278" s="91"/>
      <c r="HAC278" s="91"/>
      <c r="HAD278" s="79"/>
      <c r="HAE278" s="80"/>
      <c r="HAF278" s="91"/>
      <c r="HAG278" s="26"/>
      <c r="HAH278" s="26"/>
      <c r="HAI278" s="81"/>
      <c r="HAJ278" s="81"/>
      <c r="HAK278" s="26"/>
      <c r="HAL278" s="91"/>
      <c r="HAM278" s="91"/>
      <c r="HAN278" s="79"/>
      <c r="HAO278" s="80"/>
      <c r="HAP278" s="91"/>
      <c r="HAQ278" s="26"/>
      <c r="HAR278" s="26"/>
      <c r="HAS278" s="81"/>
      <c r="HAT278" s="81"/>
      <c r="HAU278" s="26"/>
      <c r="HAV278" s="91"/>
      <c r="HAW278" s="91"/>
      <c r="HAX278" s="79"/>
      <c r="HAY278" s="80"/>
      <c r="HAZ278" s="91"/>
      <c r="HBA278" s="26"/>
      <c r="HBB278" s="26"/>
      <c r="HBC278" s="81"/>
      <c r="HBD278" s="81"/>
      <c r="HBE278" s="26"/>
      <c r="HBF278" s="91"/>
      <c r="HBG278" s="91"/>
      <c r="HBH278" s="79"/>
      <c r="HBI278" s="80"/>
      <c r="HBJ278" s="91"/>
      <c r="HBK278" s="26"/>
      <c r="HBL278" s="26"/>
      <c r="HBM278" s="81"/>
      <c r="HBN278" s="81"/>
      <c r="HBO278" s="26"/>
      <c r="HBP278" s="91"/>
      <c r="HBQ278" s="91"/>
      <c r="HBR278" s="79"/>
      <c r="HBS278" s="80"/>
      <c r="HBT278" s="91"/>
      <c r="HBU278" s="26"/>
      <c r="HBV278" s="26"/>
      <c r="HBW278" s="81"/>
      <c r="HBX278" s="81"/>
      <c r="HBY278" s="26"/>
      <c r="HBZ278" s="91"/>
      <c r="HCA278" s="91"/>
      <c r="HCB278" s="79"/>
      <c r="HCC278" s="80"/>
      <c r="HCD278" s="91"/>
      <c r="HCE278" s="26"/>
      <c r="HCF278" s="26"/>
      <c r="HCG278" s="81"/>
      <c r="HCH278" s="81"/>
      <c r="HCI278" s="26"/>
      <c r="HCJ278" s="91"/>
      <c r="HCK278" s="91"/>
      <c r="HCL278" s="79"/>
      <c r="HCM278" s="80"/>
      <c r="HCN278" s="91"/>
      <c r="HCO278" s="26"/>
      <c r="HCP278" s="26"/>
      <c r="HCQ278" s="81"/>
      <c r="HCR278" s="81"/>
      <c r="HCS278" s="26"/>
      <c r="HCT278" s="91"/>
      <c r="HCU278" s="91"/>
      <c r="HCV278" s="79"/>
      <c r="HCW278" s="80"/>
      <c r="HCX278" s="91"/>
      <c r="HCY278" s="26"/>
      <c r="HCZ278" s="26"/>
      <c r="HDA278" s="81"/>
      <c r="HDB278" s="81"/>
      <c r="HDC278" s="26"/>
      <c r="HDD278" s="91"/>
      <c r="HDE278" s="91"/>
      <c r="HDF278" s="79"/>
      <c r="HDG278" s="80"/>
      <c r="HDH278" s="91"/>
      <c r="HDI278" s="26"/>
      <c r="HDJ278" s="26"/>
      <c r="HDK278" s="81"/>
      <c r="HDL278" s="81"/>
      <c r="HDM278" s="26"/>
      <c r="HDN278" s="91"/>
      <c r="HDO278" s="91"/>
      <c r="HDP278" s="79"/>
      <c r="HDQ278" s="80"/>
      <c r="HDR278" s="91"/>
      <c r="HDS278" s="26"/>
      <c r="HDT278" s="26"/>
      <c r="HDU278" s="81"/>
      <c r="HDV278" s="81"/>
      <c r="HDW278" s="26"/>
      <c r="HDX278" s="91"/>
      <c r="HDY278" s="91"/>
      <c r="HDZ278" s="79"/>
      <c r="HEA278" s="80"/>
      <c r="HEB278" s="91"/>
      <c r="HEC278" s="26"/>
      <c r="HED278" s="26"/>
      <c r="HEE278" s="81"/>
      <c r="HEF278" s="81"/>
      <c r="HEG278" s="26"/>
      <c r="HEH278" s="91"/>
      <c r="HEI278" s="91"/>
      <c r="HEJ278" s="79"/>
      <c r="HEK278" s="80"/>
      <c r="HEL278" s="91"/>
      <c r="HEM278" s="26"/>
      <c r="HEN278" s="26"/>
      <c r="HEO278" s="81"/>
      <c r="HEP278" s="81"/>
      <c r="HEQ278" s="26"/>
      <c r="HER278" s="91"/>
      <c r="HES278" s="91"/>
      <c r="HET278" s="79"/>
      <c r="HEU278" s="80"/>
      <c r="HEV278" s="91"/>
      <c r="HEW278" s="26"/>
      <c r="HEX278" s="26"/>
      <c r="HEY278" s="81"/>
      <c r="HEZ278" s="81"/>
      <c r="HFA278" s="26"/>
      <c r="HFB278" s="91"/>
      <c r="HFC278" s="91"/>
      <c r="HFD278" s="79"/>
      <c r="HFE278" s="80"/>
      <c r="HFF278" s="91"/>
      <c r="HFG278" s="26"/>
      <c r="HFH278" s="26"/>
      <c r="HFI278" s="81"/>
      <c r="HFJ278" s="81"/>
      <c r="HFK278" s="26"/>
      <c r="HFL278" s="91"/>
      <c r="HFM278" s="91"/>
      <c r="HFN278" s="79"/>
      <c r="HFO278" s="80"/>
      <c r="HFP278" s="91"/>
      <c r="HFQ278" s="26"/>
      <c r="HFR278" s="26"/>
      <c r="HFS278" s="81"/>
      <c r="HFT278" s="81"/>
      <c r="HFU278" s="26"/>
      <c r="HFV278" s="91"/>
      <c r="HFW278" s="91"/>
      <c r="HFX278" s="79"/>
      <c r="HFY278" s="80"/>
      <c r="HFZ278" s="91"/>
      <c r="HGA278" s="26"/>
      <c r="HGB278" s="26"/>
      <c r="HGC278" s="81"/>
      <c r="HGD278" s="81"/>
      <c r="HGE278" s="26"/>
      <c r="HGF278" s="91"/>
      <c r="HGG278" s="91"/>
      <c r="HGH278" s="79"/>
      <c r="HGI278" s="80"/>
      <c r="HGJ278" s="91"/>
      <c r="HGK278" s="26"/>
      <c r="HGL278" s="26"/>
      <c r="HGM278" s="81"/>
      <c r="HGN278" s="81"/>
      <c r="HGO278" s="26"/>
      <c r="HGP278" s="91"/>
      <c r="HGQ278" s="91"/>
      <c r="HGR278" s="79"/>
      <c r="HGS278" s="80"/>
      <c r="HGT278" s="91"/>
      <c r="HGU278" s="26"/>
      <c r="HGV278" s="26"/>
      <c r="HGW278" s="81"/>
      <c r="HGX278" s="81"/>
      <c r="HGY278" s="26"/>
      <c r="HGZ278" s="91"/>
      <c r="HHA278" s="91"/>
      <c r="HHB278" s="79"/>
      <c r="HHC278" s="80"/>
      <c r="HHD278" s="91"/>
      <c r="HHE278" s="26"/>
      <c r="HHF278" s="26"/>
      <c r="HHG278" s="81"/>
      <c r="HHH278" s="81"/>
      <c r="HHI278" s="26"/>
      <c r="HHJ278" s="91"/>
      <c r="HHK278" s="91"/>
      <c r="HHL278" s="79"/>
      <c r="HHM278" s="80"/>
      <c r="HHN278" s="91"/>
      <c r="HHO278" s="26"/>
      <c r="HHP278" s="26"/>
      <c r="HHQ278" s="81"/>
      <c r="HHR278" s="81"/>
      <c r="HHS278" s="26"/>
      <c r="HHT278" s="91"/>
      <c r="HHU278" s="91"/>
      <c r="HHV278" s="79"/>
      <c r="HHW278" s="80"/>
      <c r="HHX278" s="91"/>
      <c r="HHY278" s="26"/>
      <c r="HHZ278" s="26"/>
      <c r="HIA278" s="81"/>
      <c r="HIB278" s="81"/>
      <c r="HIC278" s="26"/>
      <c r="HID278" s="91"/>
      <c r="HIE278" s="91"/>
      <c r="HIF278" s="79"/>
      <c r="HIG278" s="80"/>
      <c r="HIH278" s="91"/>
      <c r="HII278" s="26"/>
      <c r="HIJ278" s="26"/>
      <c r="HIK278" s="81"/>
      <c r="HIL278" s="81"/>
      <c r="HIM278" s="26"/>
      <c r="HIN278" s="91"/>
      <c r="HIO278" s="91"/>
      <c r="HIP278" s="79"/>
      <c r="HIQ278" s="80"/>
      <c r="HIR278" s="91"/>
      <c r="HIS278" s="26"/>
      <c r="HIT278" s="26"/>
      <c r="HIU278" s="81"/>
      <c r="HIV278" s="81"/>
      <c r="HIW278" s="26"/>
      <c r="HIX278" s="91"/>
      <c r="HIY278" s="91"/>
      <c r="HIZ278" s="79"/>
      <c r="HJA278" s="80"/>
      <c r="HJB278" s="91"/>
      <c r="HJC278" s="26"/>
      <c r="HJD278" s="26"/>
      <c r="HJE278" s="81"/>
      <c r="HJF278" s="81"/>
      <c r="HJG278" s="26"/>
      <c r="HJH278" s="91"/>
      <c r="HJI278" s="91"/>
      <c r="HJJ278" s="79"/>
      <c r="HJK278" s="80"/>
      <c r="HJL278" s="91"/>
      <c r="HJM278" s="26"/>
      <c r="HJN278" s="26"/>
      <c r="HJO278" s="81"/>
      <c r="HJP278" s="81"/>
      <c r="HJQ278" s="26"/>
      <c r="HJR278" s="91"/>
      <c r="HJS278" s="91"/>
      <c r="HJT278" s="79"/>
      <c r="HJU278" s="80"/>
      <c r="HJV278" s="91"/>
      <c r="HJW278" s="26"/>
      <c r="HJX278" s="26"/>
      <c r="HJY278" s="81"/>
      <c r="HJZ278" s="81"/>
      <c r="HKA278" s="26"/>
      <c r="HKB278" s="91"/>
      <c r="HKC278" s="91"/>
      <c r="HKD278" s="79"/>
      <c r="HKE278" s="80"/>
      <c r="HKF278" s="91"/>
      <c r="HKG278" s="26"/>
      <c r="HKH278" s="26"/>
      <c r="HKI278" s="81"/>
      <c r="HKJ278" s="81"/>
      <c r="HKK278" s="26"/>
      <c r="HKL278" s="91"/>
      <c r="HKM278" s="91"/>
      <c r="HKN278" s="79"/>
      <c r="HKO278" s="80"/>
      <c r="HKP278" s="91"/>
      <c r="HKQ278" s="26"/>
      <c r="HKR278" s="26"/>
      <c r="HKS278" s="81"/>
      <c r="HKT278" s="81"/>
      <c r="HKU278" s="26"/>
      <c r="HKV278" s="91"/>
      <c r="HKW278" s="91"/>
      <c r="HKX278" s="79"/>
      <c r="HKY278" s="80"/>
      <c r="HKZ278" s="91"/>
      <c r="HLA278" s="26"/>
      <c r="HLB278" s="26"/>
      <c r="HLC278" s="81"/>
      <c r="HLD278" s="81"/>
      <c r="HLE278" s="26"/>
      <c r="HLF278" s="91"/>
      <c r="HLG278" s="91"/>
      <c r="HLH278" s="79"/>
      <c r="HLI278" s="80"/>
      <c r="HLJ278" s="91"/>
      <c r="HLK278" s="26"/>
      <c r="HLL278" s="26"/>
      <c r="HLM278" s="81"/>
      <c r="HLN278" s="81"/>
      <c r="HLO278" s="26"/>
      <c r="HLP278" s="91"/>
      <c r="HLQ278" s="91"/>
      <c r="HLR278" s="79"/>
      <c r="HLS278" s="80"/>
      <c r="HLT278" s="91"/>
      <c r="HLU278" s="26"/>
      <c r="HLV278" s="26"/>
      <c r="HLW278" s="81"/>
      <c r="HLX278" s="81"/>
      <c r="HLY278" s="26"/>
      <c r="HLZ278" s="91"/>
      <c r="HMA278" s="91"/>
      <c r="HMB278" s="79"/>
      <c r="HMC278" s="80"/>
      <c r="HMD278" s="91"/>
      <c r="HME278" s="26"/>
      <c r="HMF278" s="26"/>
      <c r="HMG278" s="81"/>
      <c r="HMH278" s="81"/>
      <c r="HMI278" s="26"/>
      <c r="HMJ278" s="91"/>
      <c r="HMK278" s="91"/>
      <c r="HML278" s="79"/>
      <c r="HMM278" s="80"/>
      <c r="HMN278" s="91"/>
      <c r="HMO278" s="26"/>
      <c r="HMP278" s="26"/>
      <c r="HMQ278" s="81"/>
      <c r="HMR278" s="81"/>
      <c r="HMS278" s="26"/>
      <c r="HMT278" s="91"/>
      <c r="HMU278" s="91"/>
      <c r="HMV278" s="79"/>
      <c r="HMW278" s="80"/>
      <c r="HMX278" s="91"/>
      <c r="HMY278" s="26"/>
      <c r="HMZ278" s="26"/>
      <c r="HNA278" s="81"/>
      <c r="HNB278" s="81"/>
      <c r="HNC278" s="26"/>
      <c r="HND278" s="91"/>
      <c r="HNE278" s="91"/>
      <c r="HNF278" s="79"/>
      <c r="HNG278" s="80"/>
      <c r="HNH278" s="91"/>
      <c r="HNI278" s="26"/>
      <c r="HNJ278" s="26"/>
      <c r="HNK278" s="81"/>
      <c r="HNL278" s="81"/>
      <c r="HNM278" s="26"/>
      <c r="HNN278" s="91"/>
      <c r="HNO278" s="91"/>
      <c r="HNP278" s="79"/>
      <c r="HNQ278" s="80"/>
      <c r="HNR278" s="91"/>
      <c r="HNS278" s="26"/>
      <c r="HNT278" s="26"/>
      <c r="HNU278" s="81"/>
      <c r="HNV278" s="81"/>
      <c r="HNW278" s="26"/>
      <c r="HNX278" s="91"/>
      <c r="HNY278" s="91"/>
      <c r="HNZ278" s="79"/>
      <c r="HOA278" s="80"/>
      <c r="HOB278" s="91"/>
      <c r="HOC278" s="26"/>
      <c r="HOD278" s="26"/>
      <c r="HOE278" s="81"/>
      <c r="HOF278" s="81"/>
      <c r="HOG278" s="26"/>
      <c r="HOH278" s="91"/>
      <c r="HOI278" s="91"/>
      <c r="HOJ278" s="79"/>
      <c r="HOK278" s="80"/>
      <c r="HOL278" s="91"/>
      <c r="HOM278" s="26"/>
      <c r="HON278" s="26"/>
      <c r="HOO278" s="81"/>
      <c r="HOP278" s="81"/>
      <c r="HOQ278" s="26"/>
      <c r="HOR278" s="91"/>
      <c r="HOS278" s="91"/>
      <c r="HOT278" s="79"/>
      <c r="HOU278" s="80"/>
      <c r="HOV278" s="91"/>
      <c r="HOW278" s="26"/>
      <c r="HOX278" s="26"/>
      <c r="HOY278" s="81"/>
      <c r="HOZ278" s="81"/>
      <c r="HPA278" s="26"/>
      <c r="HPB278" s="91"/>
      <c r="HPC278" s="91"/>
      <c r="HPD278" s="79"/>
      <c r="HPE278" s="80"/>
      <c r="HPF278" s="91"/>
      <c r="HPG278" s="26"/>
      <c r="HPH278" s="26"/>
      <c r="HPI278" s="81"/>
      <c r="HPJ278" s="81"/>
      <c r="HPK278" s="26"/>
      <c r="HPL278" s="91"/>
      <c r="HPM278" s="91"/>
      <c r="HPN278" s="79"/>
      <c r="HPO278" s="80"/>
      <c r="HPP278" s="91"/>
      <c r="HPQ278" s="26"/>
      <c r="HPR278" s="26"/>
      <c r="HPS278" s="81"/>
      <c r="HPT278" s="81"/>
      <c r="HPU278" s="26"/>
      <c r="HPV278" s="91"/>
      <c r="HPW278" s="91"/>
      <c r="HPX278" s="79"/>
      <c r="HPY278" s="80"/>
      <c r="HPZ278" s="91"/>
      <c r="HQA278" s="26"/>
      <c r="HQB278" s="26"/>
      <c r="HQC278" s="81"/>
      <c r="HQD278" s="81"/>
      <c r="HQE278" s="26"/>
      <c r="HQF278" s="91"/>
      <c r="HQG278" s="91"/>
      <c r="HQH278" s="79"/>
      <c r="HQI278" s="80"/>
      <c r="HQJ278" s="91"/>
      <c r="HQK278" s="26"/>
      <c r="HQL278" s="26"/>
      <c r="HQM278" s="81"/>
      <c r="HQN278" s="81"/>
      <c r="HQO278" s="26"/>
      <c r="HQP278" s="91"/>
      <c r="HQQ278" s="91"/>
      <c r="HQR278" s="79"/>
      <c r="HQS278" s="80"/>
      <c r="HQT278" s="91"/>
      <c r="HQU278" s="26"/>
      <c r="HQV278" s="26"/>
      <c r="HQW278" s="81"/>
      <c r="HQX278" s="81"/>
      <c r="HQY278" s="26"/>
      <c r="HQZ278" s="91"/>
      <c r="HRA278" s="91"/>
      <c r="HRB278" s="79"/>
      <c r="HRC278" s="80"/>
      <c r="HRD278" s="91"/>
      <c r="HRE278" s="26"/>
      <c r="HRF278" s="26"/>
      <c r="HRG278" s="81"/>
      <c r="HRH278" s="81"/>
      <c r="HRI278" s="26"/>
      <c r="HRJ278" s="91"/>
      <c r="HRK278" s="91"/>
      <c r="HRL278" s="79"/>
      <c r="HRM278" s="80"/>
      <c r="HRN278" s="91"/>
      <c r="HRO278" s="26"/>
      <c r="HRP278" s="26"/>
      <c r="HRQ278" s="81"/>
      <c r="HRR278" s="81"/>
      <c r="HRS278" s="26"/>
      <c r="HRT278" s="91"/>
      <c r="HRU278" s="91"/>
      <c r="HRV278" s="79"/>
      <c r="HRW278" s="80"/>
      <c r="HRX278" s="91"/>
      <c r="HRY278" s="26"/>
      <c r="HRZ278" s="26"/>
      <c r="HSA278" s="81"/>
      <c r="HSB278" s="81"/>
      <c r="HSC278" s="26"/>
      <c r="HSD278" s="91"/>
      <c r="HSE278" s="91"/>
      <c r="HSF278" s="79"/>
      <c r="HSG278" s="80"/>
      <c r="HSH278" s="91"/>
      <c r="HSI278" s="26"/>
      <c r="HSJ278" s="26"/>
      <c r="HSK278" s="81"/>
      <c r="HSL278" s="81"/>
      <c r="HSM278" s="26"/>
      <c r="HSN278" s="91"/>
      <c r="HSO278" s="91"/>
      <c r="HSP278" s="79"/>
      <c r="HSQ278" s="80"/>
      <c r="HSR278" s="91"/>
      <c r="HSS278" s="26"/>
      <c r="HST278" s="26"/>
      <c r="HSU278" s="81"/>
      <c r="HSV278" s="81"/>
      <c r="HSW278" s="26"/>
      <c r="HSX278" s="91"/>
      <c r="HSY278" s="91"/>
      <c r="HSZ278" s="79"/>
      <c r="HTA278" s="80"/>
      <c r="HTB278" s="91"/>
      <c r="HTC278" s="26"/>
      <c r="HTD278" s="26"/>
      <c r="HTE278" s="81"/>
      <c r="HTF278" s="81"/>
      <c r="HTG278" s="26"/>
      <c r="HTH278" s="91"/>
      <c r="HTI278" s="91"/>
      <c r="HTJ278" s="79"/>
      <c r="HTK278" s="80"/>
      <c r="HTL278" s="91"/>
      <c r="HTM278" s="26"/>
      <c r="HTN278" s="26"/>
      <c r="HTO278" s="81"/>
      <c r="HTP278" s="81"/>
      <c r="HTQ278" s="26"/>
      <c r="HTR278" s="91"/>
      <c r="HTS278" s="91"/>
      <c r="HTT278" s="79"/>
      <c r="HTU278" s="80"/>
      <c r="HTV278" s="91"/>
      <c r="HTW278" s="26"/>
      <c r="HTX278" s="26"/>
      <c r="HTY278" s="81"/>
      <c r="HTZ278" s="81"/>
      <c r="HUA278" s="26"/>
      <c r="HUB278" s="91"/>
      <c r="HUC278" s="91"/>
      <c r="HUD278" s="79"/>
      <c r="HUE278" s="80"/>
      <c r="HUF278" s="91"/>
      <c r="HUG278" s="26"/>
      <c r="HUH278" s="26"/>
      <c r="HUI278" s="81"/>
      <c r="HUJ278" s="81"/>
      <c r="HUK278" s="26"/>
      <c r="HUL278" s="91"/>
      <c r="HUM278" s="91"/>
      <c r="HUN278" s="79"/>
      <c r="HUO278" s="80"/>
      <c r="HUP278" s="91"/>
      <c r="HUQ278" s="26"/>
      <c r="HUR278" s="26"/>
      <c r="HUS278" s="81"/>
      <c r="HUT278" s="81"/>
      <c r="HUU278" s="26"/>
      <c r="HUV278" s="91"/>
      <c r="HUW278" s="91"/>
      <c r="HUX278" s="79"/>
      <c r="HUY278" s="80"/>
      <c r="HUZ278" s="91"/>
      <c r="HVA278" s="26"/>
      <c r="HVB278" s="26"/>
      <c r="HVC278" s="81"/>
      <c r="HVD278" s="81"/>
      <c r="HVE278" s="26"/>
      <c r="HVF278" s="91"/>
      <c r="HVG278" s="91"/>
      <c r="HVH278" s="79"/>
      <c r="HVI278" s="80"/>
      <c r="HVJ278" s="91"/>
      <c r="HVK278" s="26"/>
      <c r="HVL278" s="26"/>
      <c r="HVM278" s="81"/>
      <c r="HVN278" s="81"/>
      <c r="HVO278" s="26"/>
      <c r="HVP278" s="91"/>
      <c r="HVQ278" s="91"/>
      <c r="HVR278" s="79"/>
      <c r="HVS278" s="80"/>
      <c r="HVT278" s="91"/>
      <c r="HVU278" s="26"/>
      <c r="HVV278" s="26"/>
      <c r="HVW278" s="81"/>
      <c r="HVX278" s="81"/>
      <c r="HVY278" s="26"/>
      <c r="HVZ278" s="91"/>
      <c r="HWA278" s="91"/>
      <c r="HWB278" s="79"/>
      <c r="HWC278" s="80"/>
      <c r="HWD278" s="91"/>
      <c r="HWE278" s="26"/>
      <c r="HWF278" s="26"/>
      <c r="HWG278" s="81"/>
      <c r="HWH278" s="81"/>
      <c r="HWI278" s="26"/>
      <c r="HWJ278" s="91"/>
      <c r="HWK278" s="91"/>
      <c r="HWL278" s="79"/>
      <c r="HWM278" s="80"/>
      <c r="HWN278" s="91"/>
      <c r="HWO278" s="26"/>
      <c r="HWP278" s="26"/>
      <c r="HWQ278" s="81"/>
      <c r="HWR278" s="81"/>
      <c r="HWS278" s="26"/>
      <c r="HWT278" s="91"/>
      <c r="HWU278" s="91"/>
      <c r="HWV278" s="79"/>
      <c r="HWW278" s="80"/>
      <c r="HWX278" s="91"/>
      <c r="HWY278" s="26"/>
      <c r="HWZ278" s="26"/>
      <c r="HXA278" s="81"/>
      <c r="HXB278" s="81"/>
      <c r="HXC278" s="26"/>
      <c r="HXD278" s="91"/>
      <c r="HXE278" s="91"/>
      <c r="HXF278" s="79"/>
      <c r="HXG278" s="80"/>
      <c r="HXH278" s="91"/>
      <c r="HXI278" s="26"/>
      <c r="HXJ278" s="26"/>
      <c r="HXK278" s="81"/>
      <c r="HXL278" s="81"/>
      <c r="HXM278" s="26"/>
      <c r="HXN278" s="91"/>
      <c r="HXO278" s="91"/>
      <c r="HXP278" s="79"/>
      <c r="HXQ278" s="80"/>
      <c r="HXR278" s="91"/>
      <c r="HXS278" s="26"/>
      <c r="HXT278" s="26"/>
      <c r="HXU278" s="81"/>
      <c r="HXV278" s="81"/>
      <c r="HXW278" s="26"/>
      <c r="HXX278" s="91"/>
      <c r="HXY278" s="91"/>
      <c r="HXZ278" s="79"/>
      <c r="HYA278" s="80"/>
      <c r="HYB278" s="91"/>
      <c r="HYC278" s="26"/>
      <c r="HYD278" s="26"/>
      <c r="HYE278" s="81"/>
      <c r="HYF278" s="81"/>
      <c r="HYG278" s="26"/>
      <c r="HYH278" s="91"/>
      <c r="HYI278" s="91"/>
      <c r="HYJ278" s="79"/>
      <c r="HYK278" s="80"/>
      <c r="HYL278" s="91"/>
      <c r="HYM278" s="26"/>
      <c r="HYN278" s="26"/>
      <c r="HYO278" s="81"/>
      <c r="HYP278" s="81"/>
      <c r="HYQ278" s="26"/>
      <c r="HYR278" s="91"/>
      <c r="HYS278" s="91"/>
      <c r="HYT278" s="79"/>
      <c r="HYU278" s="80"/>
      <c r="HYV278" s="91"/>
      <c r="HYW278" s="26"/>
      <c r="HYX278" s="26"/>
      <c r="HYY278" s="81"/>
      <c r="HYZ278" s="81"/>
      <c r="HZA278" s="26"/>
      <c r="HZB278" s="91"/>
      <c r="HZC278" s="91"/>
      <c r="HZD278" s="79"/>
      <c r="HZE278" s="80"/>
      <c r="HZF278" s="91"/>
      <c r="HZG278" s="26"/>
      <c r="HZH278" s="26"/>
      <c r="HZI278" s="81"/>
      <c r="HZJ278" s="81"/>
      <c r="HZK278" s="26"/>
      <c r="HZL278" s="91"/>
      <c r="HZM278" s="91"/>
      <c r="HZN278" s="79"/>
      <c r="HZO278" s="80"/>
      <c r="HZP278" s="91"/>
      <c r="HZQ278" s="26"/>
      <c r="HZR278" s="26"/>
      <c r="HZS278" s="81"/>
      <c r="HZT278" s="81"/>
      <c r="HZU278" s="26"/>
      <c r="HZV278" s="91"/>
      <c r="HZW278" s="91"/>
      <c r="HZX278" s="79"/>
      <c r="HZY278" s="80"/>
      <c r="HZZ278" s="91"/>
      <c r="IAA278" s="26"/>
      <c r="IAB278" s="26"/>
      <c r="IAC278" s="81"/>
      <c r="IAD278" s="81"/>
      <c r="IAE278" s="26"/>
      <c r="IAF278" s="91"/>
      <c r="IAG278" s="91"/>
      <c r="IAH278" s="79"/>
      <c r="IAI278" s="80"/>
      <c r="IAJ278" s="91"/>
      <c r="IAK278" s="26"/>
      <c r="IAL278" s="26"/>
      <c r="IAM278" s="81"/>
      <c r="IAN278" s="81"/>
      <c r="IAO278" s="26"/>
      <c r="IAP278" s="91"/>
      <c r="IAQ278" s="91"/>
      <c r="IAR278" s="79"/>
      <c r="IAS278" s="80"/>
      <c r="IAT278" s="91"/>
      <c r="IAU278" s="26"/>
      <c r="IAV278" s="26"/>
      <c r="IAW278" s="81"/>
      <c r="IAX278" s="81"/>
      <c r="IAY278" s="26"/>
      <c r="IAZ278" s="91"/>
      <c r="IBA278" s="91"/>
      <c r="IBB278" s="79"/>
      <c r="IBC278" s="80"/>
      <c r="IBD278" s="91"/>
      <c r="IBE278" s="26"/>
      <c r="IBF278" s="26"/>
      <c r="IBG278" s="81"/>
      <c r="IBH278" s="81"/>
      <c r="IBI278" s="26"/>
      <c r="IBJ278" s="91"/>
      <c r="IBK278" s="91"/>
      <c r="IBL278" s="79"/>
      <c r="IBM278" s="80"/>
      <c r="IBN278" s="91"/>
      <c r="IBO278" s="26"/>
      <c r="IBP278" s="26"/>
      <c r="IBQ278" s="81"/>
      <c r="IBR278" s="81"/>
      <c r="IBS278" s="26"/>
      <c r="IBT278" s="91"/>
      <c r="IBU278" s="91"/>
      <c r="IBV278" s="79"/>
      <c r="IBW278" s="80"/>
      <c r="IBX278" s="91"/>
      <c r="IBY278" s="26"/>
      <c r="IBZ278" s="26"/>
      <c r="ICA278" s="81"/>
      <c r="ICB278" s="81"/>
      <c r="ICC278" s="26"/>
      <c r="ICD278" s="91"/>
      <c r="ICE278" s="91"/>
      <c r="ICF278" s="79"/>
      <c r="ICG278" s="80"/>
      <c r="ICH278" s="91"/>
      <c r="ICI278" s="26"/>
      <c r="ICJ278" s="26"/>
      <c r="ICK278" s="81"/>
      <c r="ICL278" s="81"/>
      <c r="ICM278" s="26"/>
      <c r="ICN278" s="91"/>
      <c r="ICO278" s="91"/>
      <c r="ICP278" s="79"/>
      <c r="ICQ278" s="80"/>
      <c r="ICR278" s="91"/>
      <c r="ICS278" s="26"/>
      <c r="ICT278" s="26"/>
      <c r="ICU278" s="81"/>
      <c r="ICV278" s="81"/>
      <c r="ICW278" s="26"/>
      <c r="ICX278" s="91"/>
      <c r="ICY278" s="91"/>
      <c r="ICZ278" s="79"/>
      <c r="IDA278" s="80"/>
      <c r="IDB278" s="91"/>
      <c r="IDC278" s="26"/>
      <c r="IDD278" s="26"/>
      <c r="IDE278" s="81"/>
      <c r="IDF278" s="81"/>
      <c r="IDG278" s="26"/>
      <c r="IDH278" s="91"/>
      <c r="IDI278" s="91"/>
      <c r="IDJ278" s="79"/>
      <c r="IDK278" s="80"/>
      <c r="IDL278" s="91"/>
      <c r="IDM278" s="26"/>
      <c r="IDN278" s="26"/>
      <c r="IDO278" s="81"/>
      <c r="IDP278" s="81"/>
      <c r="IDQ278" s="26"/>
      <c r="IDR278" s="91"/>
      <c r="IDS278" s="91"/>
      <c r="IDT278" s="79"/>
      <c r="IDU278" s="80"/>
      <c r="IDV278" s="91"/>
      <c r="IDW278" s="26"/>
      <c r="IDX278" s="26"/>
      <c r="IDY278" s="81"/>
      <c r="IDZ278" s="81"/>
      <c r="IEA278" s="26"/>
      <c r="IEB278" s="91"/>
      <c r="IEC278" s="91"/>
      <c r="IED278" s="79"/>
      <c r="IEE278" s="80"/>
      <c r="IEF278" s="91"/>
      <c r="IEG278" s="26"/>
      <c r="IEH278" s="26"/>
      <c r="IEI278" s="81"/>
      <c r="IEJ278" s="81"/>
      <c r="IEK278" s="26"/>
      <c r="IEL278" s="91"/>
      <c r="IEM278" s="91"/>
      <c r="IEN278" s="79"/>
      <c r="IEO278" s="80"/>
      <c r="IEP278" s="91"/>
      <c r="IEQ278" s="26"/>
      <c r="IER278" s="26"/>
      <c r="IES278" s="81"/>
      <c r="IET278" s="81"/>
      <c r="IEU278" s="26"/>
      <c r="IEV278" s="91"/>
      <c r="IEW278" s="91"/>
      <c r="IEX278" s="79"/>
      <c r="IEY278" s="80"/>
      <c r="IEZ278" s="91"/>
      <c r="IFA278" s="26"/>
      <c r="IFB278" s="26"/>
      <c r="IFC278" s="81"/>
      <c r="IFD278" s="81"/>
      <c r="IFE278" s="26"/>
      <c r="IFF278" s="91"/>
      <c r="IFG278" s="91"/>
      <c r="IFH278" s="79"/>
      <c r="IFI278" s="80"/>
      <c r="IFJ278" s="91"/>
      <c r="IFK278" s="26"/>
      <c r="IFL278" s="26"/>
      <c r="IFM278" s="81"/>
      <c r="IFN278" s="81"/>
      <c r="IFO278" s="26"/>
      <c r="IFP278" s="91"/>
      <c r="IFQ278" s="91"/>
      <c r="IFR278" s="79"/>
      <c r="IFS278" s="80"/>
      <c r="IFT278" s="91"/>
      <c r="IFU278" s="26"/>
      <c r="IFV278" s="26"/>
      <c r="IFW278" s="81"/>
      <c r="IFX278" s="81"/>
      <c r="IFY278" s="26"/>
      <c r="IFZ278" s="91"/>
      <c r="IGA278" s="91"/>
      <c r="IGB278" s="79"/>
      <c r="IGC278" s="80"/>
      <c r="IGD278" s="91"/>
      <c r="IGE278" s="26"/>
      <c r="IGF278" s="26"/>
      <c r="IGG278" s="81"/>
      <c r="IGH278" s="81"/>
      <c r="IGI278" s="26"/>
      <c r="IGJ278" s="91"/>
      <c r="IGK278" s="91"/>
      <c r="IGL278" s="79"/>
      <c r="IGM278" s="80"/>
      <c r="IGN278" s="91"/>
      <c r="IGO278" s="26"/>
      <c r="IGP278" s="26"/>
      <c r="IGQ278" s="81"/>
      <c r="IGR278" s="81"/>
      <c r="IGS278" s="26"/>
      <c r="IGT278" s="91"/>
      <c r="IGU278" s="91"/>
      <c r="IGV278" s="79"/>
      <c r="IGW278" s="80"/>
      <c r="IGX278" s="91"/>
      <c r="IGY278" s="26"/>
      <c r="IGZ278" s="26"/>
      <c r="IHA278" s="81"/>
      <c r="IHB278" s="81"/>
      <c r="IHC278" s="26"/>
      <c r="IHD278" s="91"/>
      <c r="IHE278" s="91"/>
      <c r="IHF278" s="79"/>
      <c r="IHG278" s="80"/>
      <c r="IHH278" s="91"/>
      <c r="IHI278" s="26"/>
      <c r="IHJ278" s="26"/>
      <c r="IHK278" s="81"/>
      <c r="IHL278" s="81"/>
      <c r="IHM278" s="26"/>
      <c r="IHN278" s="91"/>
      <c r="IHO278" s="91"/>
      <c r="IHP278" s="79"/>
      <c r="IHQ278" s="80"/>
      <c r="IHR278" s="91"/>
      <c r="IHS278" s="26"/>
      <c r="IHT278" s="26"/>
      <c r="IHU278" s="81"/>
      <c r="IHV278" s="81"/>
      <c r="IHW278" s="26"/>
      <c r="IHX278" s="91"/>
      <c r="IHY278" s="91"/>
      <c r="IHZ278" s="79"/>
      <c r="IIA278" s="80"/>
      <c r="IIB278" s="91"/>
      <c r="IIC278" s="26"/>
      <c r="IID278" s="26"/>
      <c r="IIE278" s="81"/>
      <c r="IIF278" s="81"/>
      <c r="IIG278" s="26"/>
      <c r="IIH278" s="91"/>
      <c r="III278" s="91"/>
      <c r="IIJ278" s="79"/>
      <c r="IIK278" s="80"/>
      <c r="IIL278" s="91"/>
      <c r="IIM278" s="26"/>
      <c r="IIN278" s="26"/>
      <c r="IIO278" s="81"/>
      <c r="IIP278" s="81"/>
      <c r="IIQ278" s="26"/>
      <c r="IIR278" s="91"/>
      <c r="IIS278" s="91"/>
      <c r="IIT278" s="79"/>
      <c r="IIU278" s="80"/>
      <c r="IIV278" s="91"/>
      <c r="IIW278" s="26"/>
      <c r="IIX278" s="26"/>
      <c r="IIY278" s="81"/>
      <c r="IIZ278" s="81"/>
      <c r="IJA278" s="26"/>
      <c r="IJB278" s="91"/>
      <c r="IJC278" s="91"/>
      <c r="IJD278" s="79"/>
      <c r="IJE278" s="80"/>
      <c r="IJF278" s="91"/>
      <c r="IJG278" s="26"/>
      <c r="IJH278" s="26"/>
      <c r="IJI278" s="81"/>
      <c r="IJJ278" s="81"/>
      <c r="IJK278" s="26"/>
      <c r="IJL278" s="91"/>
      <c r="IJM278" s="91"/>
      <c r="IJN278" s="79"/>
      <c r="IJO278" s="80"/>
      <c r="IJP278" s="91"/>
      <c r="IJQ278" s="26"/>
      <c r="IJR278" s="26"/>
      <c r="IJS278" s="81"/>
      <c r="IJT278" s="81"/>
      <c r="IJU278" s="26"/>
      <c r="IJV278" s="91"/>
      <c r="IJW278" s="91"/>
      <c r="IJX278" s="79"/>
      <c r="IJY278" s="80"/>
      <c r="IJZ278" s="91"/>
      <c r="IKA278" s="26"/>
      <c r="IKB278" s="26"/>
      <c r="IKC278" s="81"/>
      <c r="IKD278" s="81"/>
      <c r="IKE278" s="26"/>
      <c r="IKF278" s="91"/>
      <c r="IKG278" s="91"/>
      <c r="IKH278" s="79"/>
      <c r="IKI278" s="80"/>
      <c r="IKJ278" s="91"/>
      <c r="IKK278" s="26"/>
      <c r="IKL278" s="26"/>
      <c r="IKM278" s="81"/>
      <c r="IKN278" s="81"/>
      <c r="IKO278" s="26"/>
      <c r="IKP278" s="91"/>
      <c r="IKQ278" s="91"/>
      <c r="IKR278" s="79"/>
      <c r="IKS278" s="80"/>
      <c r="IKT278" s="91"/>
      <c r="IKU278" s="26"/>
      <c r="IKV278" s="26"/>
      <c r="IKW278" s="81"/>
      <c r="IKX278" s="81"/>
      <c r="IKY278" s="26"/>
      <c r="IKZ278" s="91"/>
      <c r="ILA278" s="91"/>
      <c r="ILB278" s="79"/>
      <c r="ILC278" s="80"/>
      <c r="ILD278" s="91"/>
      <c r="ILE278" s="26"/>
      <c r="ILF278" s="26"/>
      <c r="ILG278" s="81"/>
      <c r="ILH278" s="81"/>
      <c r="ILI278" s="26"/>
      <c r="ILJ278" s="91"/>
      <c r="ILK278" s="91"/>
      <c r="ILL278" s="79"/>
      <c r="ILM278" s="80"/>
      <c r="ILN278" s="91"/>
      <c r="ILO278" s="26"/>
      <c r="ILP278" s="26"/>
      <c r="ILQ278" s="81"/>
      <c r="ILR278" s="81"/>
      <c r="ILS278" s="26"/>
      <c r="ILT278" s="91"/>
      <c r="ILU278" s="91"/>
      <c r="ILV278" s="79"/>
      <c r="ILW278" s="80"/>
      <c r="ILX278" s="91"/>
      <c r="ILY278" s="26"/>
      <c r="ILZ278" s="26"/>
      <c r="IMA278" s="81"/>
      <c r="IMB278" s="81"/>
      <c r="IMC278" s="26"/>
      <c r="IMD278" s="91"/>
      <c r="IME278" s="91"/>
      <c r="IMF278" s="79"/>
      <c r="IMG278" s="80"/>
      <c r="IMH278" s="91"/>
      <c r="IMI278" s="26"/>
      <c r="IMJ278" s="26"/>
      <c r="IMK278" s="81"/>
      <c r="IML278" s="81"/>
      <c r="IMM278" s="26"/>
      <c r="IMN278" s="91"/>
      <c r="IMO278" s="91"/>
      <c r="IMP278" s="79"/>
      <c r="IMQ278" s="80"/>
      <c r="IMR278" s="91"/>
      <c r="IMS278" s="26"/>
      <c r="IMT278" s="26"/>
      <c r="IMU278" s="81"/>
      <c r="IMV278" s="81"/>
      <c r="IMW278" s="26"/>
      <c r="IMX278" s="91"/>
      <c r="IMY278" s="91"/>
      <c r="IMZ278" s="79"/>
      <c r="INA278" s="80"/>
      <c r="INB278" s="91"/>
      <c r="INC278" s="26"/>
      <c r="IND278" s="26"/>
      <c r="INE278" s="81"/>
      <c r="INF278" s="81"/>
      <c r="ING278" s="26"/>
      <c r="INH278" s="91"/>
      <c r="INI278" s="91"/>
      <c r="INJ278" s="79"/>
      <c r="INK278" s="80"/>
      <c r="INL278" s="91"/>
      <c r="INM278" s="26"/>
      <c r="INN278" s="26"/>
      <c r="INO278" s="81"/>
      <c r="INP278" s="81"/>
      <c r="INQ278" s="26"/>
      <c r="INR278" s="91"/>
      <c r="INS278" s="91"/>
      <c r="INT278" s="79"/>
      <c r="INU278" s="80"/>
      <c r="INV278" s="91"/>
      <c r="INW278" s="26"/>
      <c r="INX278" s="26"/>
      <c r="INY278" s="81"/>
      <c r="INZ278" s="81"/>
      <c r="IOA278" s="26"/>
      <c r="IOB278" s="91"/>
      <c r="IOC278" s="91"/>
      <c r="IOD278" s="79"/>
      <c r="IOE278" s="80"/>
      <c r="IOF278" s="91"/>
      <c r="IOG278" s="26"/>
      <c r="IOH278" s="26"/>
      <c r="IOI278" s="81"/>
      <c r="IOJ278" s="81"/>
      <c r="IOK278" s="26"/>
      <c r="IOL278" s="91"/>
      <c r="IOM278" s="91"/>
      <c r="ION278" s="79"/>
      <c r="IOO278" s="80"/>
      <c r="IOP278" s="91"/>
      <c r="IOQ278" s="26"/>
      <c r="IOR278" s="26"/>
      <c r="IOS278" s="81"/>
      <c r="IOT278" s="81"/>
      <c r="IOU278" s="26"/>
      <c r="IOV278" s="91"/>
      <c r="IOW278" s="91"/>
      <c r="IOX278" s="79"/>
      <c r="IOY278" s="80"/>
      <c r="IOZ278" s="91"/>
      <c r="IPA278" s="26"/>
      <c r="IPB278" s="26"/>
      <c r="IPC278" s="81"/>
      <c r="IPD278" s="81"/>
      <c r="IPE278" s="26"/>
      <c r="IPF278" s="91"/>
      <c r="IPG278" s="91"/>
      <c r="IPH278" s="79"/>
      <c r="IPI278" s="80"/>
      <c r="IPJ278" s="91"/>
      <c r="IPK278" s="26"/>
      <c r="IPL278" s="26"/>
      <c r="IPM278" s="81"/>
      <c r="IPN278" s="81"/>
      <c r="IPO278" s="26"/>
      <c r="IPP278" s="91"/>
      <c r="IPQ278" s="91"/>
      <c r="IPR278" s="79"/>
      <c r="IPS278" s="80"/>
      <c r="IPT278" s="91"/>
      <c r="IPU278" s="26"/>
      <c r="IPV278" s="26"/>
      <c r="IPW278" s="81"/>
      <c r="IPX278" s="81"/>
      <c r="IPY278" s="26"/>
      <c r="IPZ278" s="91"/>
      <c r="IQA278" s="91"/>
      <c r="IQB278" s="79"/>
      <c r="IQC278" s="80"/>
      <c r="IQD278" s="91"/>
      <c r="IQE278" s="26"/>
      <c r="IQF278" s="26"/>
      <c r="IQG278" s="81"/>
      <c r="IQH278" s="81"/>
      <c r="IQI278" s="26"/>
      <c r="IQJ278" s="91"/>
      <c r="IQK278" s="91"/>
      <c r="IQL278" s="79"/>
      <c r="IQM278" s="80"/>
      <c r="IQN278" s="91"/>
      <c r="IQO278" s="26"/>
      <c r="IQP278" s="26"/>
      <c r="IQQ278" s="81"/>
      <c r="IQR278" s="81"/>
      <c r="IQS278" s="26"/>
      <c r="IQT278" s="91"/>
      <c r="IQU278" s="91"/>
      <c r="IQV278" s="79"/>
      <c r="IQW278" s="80"/>
      <c r="IQX278" s="91"/>
      <c r="IQY278" s="26"/>
      <c r="IQZ278" s="26"/>
      <c r="IRA278" s="81"/>
      <c r="IRB278" s="81"/>
      <c r="IRC278" s="26"/>
      <c r="IRD278" s="91"/>
      <c r="IRE278" s="91"/>
      <c r="IRF278" s="79"/>
      <c r="IRG278" s="80"/>
      <c r="IRH278" s="91"/>
      <c r="IRI278" s="26"/>
      <c r="IRJ278" s="26"/>
      <c r="IRK278" s="81"/>
      <c r="IRL278" s="81"/>
      <c r="IRM278" s="26"/>
      <c r="IRN278" s="91"/>
      <c r="IRO278" s="91"/>
      <c r="IRP278" s="79"/>
      <c r="IRQ278" s="80"/>
      <c r="IRR278" s="91"/>
      <c r="IRS278" s="26"/>
      <c r="IRT278" s="26"/>
      <c r="IRU278" s="81"/>
      <c r="IRV278" s="81"/>
      <c r="IRW278" s="26"/>
      <c r="IRX278" s="91"/>
      <c r="IRY278" s="91"/>
      <c r="IRZ278" s="79"/>
      <c r="ISA278" s="80"/>
      <c r="ISB278" s="91"/>
      <c r="ISC278" s="26"/>
      <c r="ISD278" s="26"/>
      <c r="ISE278" s="81"/>
      <c r="ISF278" s="81"/>
      <c r="ISG278" s="26"/>
      <c r="ISH278" s="91"/>
      <c r="ISI278" s="91"/>
      <c r="ISJ278" s="79"/>
      <c r="ISK278" s="80"/>
      <c r="ISL278" s="91"/>
      <c r="ISM278" s="26"/>
      <c r="ISN278" s="26"/>
      <c r="ISO278" s="81"/>
      <c r="ISP278" s="81"/>
      <c r="ISQ278" s="26"/>
      <c r="ISR278" s="91"/>
      <c r="ISS278" s="91"/>
      <c r="IST278" s="79"/>
      <c r="ISU278" s="80"/>
      <c r="ISV278" s="91"/>
      <c r="ISW278" s="26"/>
      <c r="ISX278" s="26"/>
      <c r="ISY278" s="81"/>
      <c r="ISZ278" s="81"/>
      <c r="ITA278" s="26"/>
      <c r="ITB278" s="91"/>
      <c r="ITC278" s="91"/>
      <c r="ITD278" s="79"/>
      <c r="ITE278" s="80"/>
      <c r="ITF278" s="91"/>
      <c r="ITG278" s="26"/>
      <c r="ITH278" s="26"/>
      <c r="ITI278" s="81"/>
      <c r="ITJ278" s="81"/>
      <c r="ITK278" s="26"/>
      <c r="ITL278" s="91"/>
      <c r="ITM278" s="91"/>
      <c r="ITN278" s="79"/>
      <c r="ITO278" s="80"/>
      <c r="ITP278" s="91"/>
      <c r="ITQ278" s="26"/>
      <c r="ITR278" s="26"/>
      <c r="ITS278" s="81"/>
      <c r="ITT278" s="81"/>
      <c r="ITU278" s="26"/>
      <c r="ITV278" s="91"/>
      <c r="ITW278" s="91"/>
      <c r="ITX278" s="79"/>
      <c r="ITY278" s="80"/>
      <c r="ITZ278" s="91"/>
      <c r="IUA278" s="26"/>
      <c r="IUB278" s="26"/>
      <c r="IUC278" s="81"/>
      <c r="IUD278" s="81"/>
      <c r="IUE278" s="26"/>
      <c r="IUF278" s="91"/>
      <c r="IUG278" s="91"/>
      <c r="IUH278" s="79"/>
      <c r="IUI278" s="80"/>
      <c r="IUJ278" s="91"/>
      <c r="IUK278" s="26"/>
      <c r="IUL278" s="26"/>
      <c r="IUM278" s="81"/>
      <c r="IUN278" s="81"/>
      <c r="IUO278" s="26"/>
      <c r="IUP278" s="91"/>
      <c r="IUQ278" s="91"/>
      <c r="IUR278" s="79"/>
      <c r="IUS278" s="80"/>
      <c r="IUT278" s="91"/>
      <c r="IUU278" s="26"/>
      <c r="IUV278" s="26"/>
      <c r="IUW278" s="81"/>
      <c r="IUX278" s="81"/>
      <c r="IUY278" s="26"/>
      <c r="IUZ278" s="91"/>
      <c r="IVA278" s="91"/>
      <c r="IVB278" s="79"/>
      <c r="IVC278" s="80"/>
      <c r="IVD278" s="91"/>
      <c r="IVE278" s="26"/>
      <c r="IVF278" s="26"/>
      <c r="IVG278" s="81"/>
      <c r="IVH278" s="81"/>
      <c r="IVI278" s="26"/>
      <c r="IVJ278" s="91"/>
      <c r="IVK278" s="91"/>
      <c r="IVL278" s="79"/>
      <c r="IVM278" s="80"/>
      <c r="IVN278" s="91"/>
      <c r="IVO278" s="26"/>
      <c r="IVP278" s="26"/>
      <c r="IVQ278" s="81"/>
      <c r="IVR278" s="81"/>
      <c r="IVS278" s="26"/>
      <c r="IVT278" s="91"/>
      <c r="IVU278" s="91"/>
      <c r="IVV278" s="79"/>
      <c r="IVW278" s="80"/>
      <c r="IVX278" s="91"/>
      <c r="IVY278" s="26"/>
      <c r="IVZ278" s="26"/>
      <c r="IWA278" s="81"/>
      <c r="IWB278" s="81"/>
      <c r="IWC278" s="26"/>
      <c r="IWD278" s="91"/>
      <c r="IWE278" s="91"/>
      <c r="IWF278" s="79"/>
      <c r="IWG278" s="80"/>
      <c r="IWH278" s="91"/>
      <c r="IWI278" s="26"/>
      <c r="IWJ278" s="26"/>
      <c r="IWK278" s="81"/>
      <c r="IWL278" s="81"/>
      <c r="IWM278" s="26"/>
      <c r="IWN278" s="91"/>
      <c r="IWO278" s="91"/>
      <c r="IWP278" s="79"/>
      <c r="IWQ278" s="80"/>
      <c r="IWR278" s="91"/>
      <c r="IWS278" s="26"/>
      <c r="IWT278" s="26"/>
      <c r="IWU278" s="81"/>
      <c r="IWV278" s="81"/>
      <c r="IWW278" s="26"/>
      <c r="IWX278" s="91"/>
      <c r="IWY278" s="91"/>
      <c r="IWZ278" s="79"/>
      <c r="IXA278" s="80"/>
      <c r="IXB278" s="91"/>
      <c r="IXC278" s="26"/>
      <c r="IXD278" s="26"/>
      <c r="IXE278" s="81"/>
      <c r="IXF278" s="81"/>
      <c r="IXG278" s="26"/>
      <c r="IXH278" s="91"/>
      <c r="IXI278" s="91"/>
      <c r="IXJ278" s="79"/>
      <c r="IXK278" s="80"/>
      <c r="IXL278" s="91"/>
      <c r="IXM278" s="26"/>
      <c r="IXN278" s="26"/>
      <c r="IXO278" s="81"/>
      <c r="IXP278" s="81"/>
      <c r="IXQ278" s="26"/>
      <c r="IXR278" s="91"/>
      <c r="IXS278" s="91"/>
      <c r="IXT278" s="79"/>
      <c r="IXU278" s="80"/>
      <c r="IXV278" s="91"/>
      <c r="IXW278" s="26"/>
      <c r="IXX278" s="26"/>
      <c r="IXY278" s="81"/>
      <c r="IXZ278" s="81"/>
      <c r="IYA278" s="26"/>
      <c r="IYB278" s="91"/>
      <c r="IYC278" s="91"/>
      <c r="IYD278" s="79"/>
      <c r="IYE278" s="80"/>
      <c r="IYF278" s="91"/>
      <c r="IYG278" s="26"/>
      <c r="IYH278" s="26"/>
      <c r="IYI278" s="81"/>
      <c r="IYJ278" s="81"/>
      <c r="IYK278" s="26"/>
      <c r="IYL278" s="91"/>
      <c r="IYM278" s="91"/>
      <c r="IYN278" s="79"/>
      <c r="IYO278" s="80"/>
      <c r="IYP278" s="91"/>
      <c r="IYQ278" s="26"/>
      <c r="IYR278" s="26"/>
      <c r="IYS278" s="81"/>
      <c r="IYT278" s="81"/>
      <c r="IYU278" s="26"/>
      <c r="IYV278" s="91"/>
      <c r="IYW278" s="91"/>
      <c r="IYX278" s="79"/>
      <c r="IYY278" s="80"/>
      <c r="IYZ278" s="91"/>
      <c r="IZA278" s="26"/>
      <c r="IZB278" s="26"/>
      <c r="IZC278" s="81"/>
      <c r="IZD278" s="81"/>
      <c r="IZE278" s="26"/>
      <c r="IZF278" s="91"/>
      <c r="IZG278" s="91"/>
      <c r="IZH278" s="79"/>
      <c r="IZI278" s="80"/>
      <c r="IZJ278" s="91"/>
      <c r="IZK278" s="26"/>
      <c r="IZL278" s="26"/>
      <c r="IZM278" s="81"/>
      <c r="IZN278" s="81"/>
      <c r="IZO278" s="26"/>
      <c r="IZP278" s="91"/>
      <c r="IZQ278" s="91"/>
      <c r="IZR278" s="79"/>
      <c r="IZS278" s="80"/>
      <c r="IZT278" s="91"/>
      <c r="IZU278" s="26"/>
      <c r="IZV278" s="26"/>
      <c r="IZW278" s="81"/>
      <c r="IZX278" s="81"/>
      <c r="IZY278" s="26"/>
      <c r="IZZ278" s="91"/>
      <c r="JAA278" s="91"/>
      <c r="JAB278" s="79"/>
      <c r="JAC278" s="80"/>
      <c r="JAD278" s="91"/>
      <c r="JAE278" s="26"/>
      <c r="JAF278" s="26"/>
      <c r="JAG278" s="81"/>
      <c r="JAH278" s="81"/>
      <c r="JAI278" s="26"/>
      <c r="JAJ278" s="91"/>
      <c r="JAK278" s="91"/>
      <c r="JAL278" s="79"/>
      <c r="JAM278" s="80"/>
      <c r="JAN278" s="91"/>
      <c r="JAO278" s="26"/>
      <c r="JAP278" s="26"/>
      <c r="JAQ278" s="81"/>
      <c r="JAR278" s="81"/>
      <c r="JAS278" s="26"/>
      <c r="JAT278" s="91"/>
      <c r="JAU278" s="91"/>
      <c r="JAV278" s="79"/>
      <c r="JAW278" s="80"/>
      <c r="JAX278" s="91"/>
      <c r="JAY278" s="26"/>
      <c r="JAZ278" s="26"/>
      <c r="JBA278" s="81"/>
      <c r="JBB278" s="81"/>
      <c r="JBC278" s="26"/>
      <c r="JBD278" s="91"/>
      <c r="JBE278" s="91"/>
      <c r="JBF278" s="79"/>
      <c r="JBG278" s="80"/>
      <c r="JBH278" s="91"/>
      <c r="JBI278" s="26"/>
      <c r="JBJ278" s="26"/>
      <c r="JBK278" s="81"/>
      <c r="JBL278" s="81"/>
      <c r="JBM278" s="26"/>
      <c r="JBN278" s="91"/>
      <c r="JBO278" s="91"/>
      <c r="JBP278" s="79"/>
      <c r="JBQ278" s="80"/>
      <c r="JBR278" s="91"/>
      <c r="JBS278" s="26"/>
      <c r="JBT278" s="26"/>
      <c r="JBU278" s="81"/>
      <c r="JBV278" s="81"/>
      <c r="JBW278" s="26"/>
      <c r="JBX278" s="91"/>
      <c r="JBY278" s="91"/>
      <c r="JBZ278" s="79"/>
      <c r="JCA278" s="80"/>
      <c r="JCB278" s="91"/>
      <c r="JCC278" s="26"/>
      <c r="JCD278" s="26"/>
      <c r="JCE278" s="81"/>
      <c r="JCF278" s="81"/>
      <c r="JCG278" s="26"/>
      <c r="JCH278" s="91"/>
      <c r="JCI278" s="91"/>
      <c r="JCJ278" s="79"/>
      <c r="JCK278" s="80"/>
      <c r="JCL278" s="91"/>
      <c r="JCM278" s="26"/>
      <c r="JCN278" s="26"/>
      <c r="JCO278" s="81"/>
      <c r="JCP278" s="81"/>
      <c r="JCQ278" s="26"/>
      <c r="JCR278" s="91"/>
      <c r="JCS278" s="91"/>
      <c r="JCT278" s="79"/>
      <c r="JCU278" s="80"/>
      <c r="JCV278" s="91"/>
      <c r="JCW278" s="26"/>
      <c r="JCX278" s="26"/>
      <c r="JCY278" s="81"/>
      <c r="JCZ278" s="81"/>
      <c r="JDA278" s="26"/>
      <c r="JDB278" s="91"/>
      <c r="JDC278" s="91"/>
      <c r="JDD278" s="79"/>
      <c r="JDE278" s="80"/>
      <c r="JDF278" s="91"/>
      <c r="JDG278" s="26"/>
      <c r="JDH278" s="26"/>
      <c r="JDI278" s="81"/>
      <c r="JDJ278" s="81"/>
      <c r="JDK278" s="26"/>
      <c r="JDL278" s="91"/>
      <c r="JDM278" s="91"/>
      <c r="JDN278" s="79"/>
      <c r="JDO278" s="80"/>
      <c r="JDP278" s="91"/>
      <c r="JDQ278" s="26"/>
      <c r="JDR278" s="26"/>
      <c r="JDS278" s="81"/>
      <c r="JDT278" s="81"/>
      <c r="JDU278" s="26"/>
      <c r="JDV278" s="91"/>
      <c r="JDW278" s="91"/>
      <c r="JDX278" s="79"/>
      <c r="JDY278" s="80"/>
      <c r="JDZ278" s="91"/>
      <c r="JEA278" s="26"/>
      <c r="JEB278" s="26"/>
      <c r="JEC278" s="81"/>
      <c r="JED278" s="81"/>
      <c r="JEE278" s="26"/>
      <c r="JEF278" s="91"/>
      <c r="JEG278" s="91"/>
      <c r="JEH278" s="79"/>
      <c r="JEI278" s="80"/>
      <c r="JEJ278" s="91"/>
      <c r="JEK278" s="26"/>
      <c r="JEL278" s="26"/>
      <c r="JEM278" s="81"/>
      <c r="JEN278" s="81"/>
      <c r="JEO278" s="26"/>
      <c r="JEP278" s="91"/>
      <c r="JEQ278" s="91"/>
      <c r="JER278" s="79"/>
      <c r="JES278" s="80"/>
      <c r="JET278" s="91"/>
      <c r="JEU278" s="26"/>
      <c r="JEV278" s="26"/>
      <c r="JEW278" s="81"/>
      <c r="JEX278" s="81"/>
      <c r="JEY278" s="26"/>
      <c r="JEZ278" s="91"/>
      <c r="JFA278" s="91"/>
      <c r="JFB278" s="79"/>
      <c r="JFC278" s="80"/>
      <c r="JFD278" s="91"/>
      <c r="JFE278" s="26"/>
      <c r="JFF278" s="26"/>
      <c r="JFG278" s="81"/>
      <c r="JFH278" s="81"/>
      <c r="JFI278" s="26"/>
      <c r="JFJ278" s="91"/>
      <c r="JFK278" s="91"/>
      <c r="JFL278" s="79"/>
      <c r="JFM278" s="80"/>
      <c r="JFN278" s="91"/>
      <c r="JFO278" s="26"/>
      <c r="JFP278" s="26"/>
      <c r="JFQ278" s="81"/>
      <c r="JFR278" s="81"/>
      <c r="JFS278" s="26"/>
      <c r="JFT278" s="91"/>
      <c r="JFU278" s="91"/>
      <c r="JFV278" s="79"/>
      <c r="JFW278" s="80"/>
      <c r="JFX278" s="91"/>
      <c r="JFY278" s="26"/>
      <c r="JFZ278" s="26"/>
      <c r="JGA278" s="81"/>
      <c r="JGB278" s="81"/>
      <c r="JGC278" s="26"/>
      <c r="JGD278" s="91"/>
      <c r="JGE278" s="91"/>
      <c r="JGF278" s="79"/>
      <c r="JGG278" s="80"/>
      <c r="JGH278" s="91"/>
      <c r="JGI278" s="26"/>
      <c r="JGJ278" s="26"/>
      <c r="JGK278" s="81"/>
      <c r="JGL278" s="81"/>
      <c r="JGM278" s="26"/>
      <c r="JGN278" s="91"/>
      <c r="JGO278" s="91"/>
      <c r="JGP278" s="79"/>
      <c r="JGQ278" s="80"/>
      <c r="JGR278" s="91"/>
      <c r="JGS278" s="26"/>
      <c r="JGT278" s="26"/>
      <c r="JGU278" s="81"/>
      <c r="JGV278" s="81"/>
      <c r="JGW278" s="26"/>
      <c r="JGX278" s="91"/>
      <c r="JGY278" s="91"/>
      <c r="JGZ278" s="79"/>
      <c r="JHA278" s="80"/>
      <c r="JHB278" s="91"/>
      <c r="JHC278" s="26"/>
      <c r="JHD278" s="26"/>
      <c r="JHE278" s="81"/>
      <c r="JHF278" s="81"/>
      <c r="JHG278" s="26"/>
      <c r="JHH278" s="91"/>
      <c r="JHI278" s="91"/>
      <c r="JHJ278" s="79"/>
      <c r="JHK278" s="80"/>
      <c r="JHL278" s="91"/>
      <c r="JHM278" s="26"/>
      <c r="JHN278" s="26"/>
      <c r="JHO278" s="81"/>
      <c r="JHP278" s="81"/>
      <c r="JHQ278" s="26"/>
      <c r="JHR278" s="91"/>
      <c r="JHS278" s="91"/>
      <c r="JHT278" s="79"/>
      <c r="JHU278" s="80"/>
      <c r="JHV278" s="91"/>
      <c r="JHW278" s="26"/>
      <c r="JHX278" s="26"/>
      <c r="JHY278" s="81"/>
      <c r="JHZ278" s="81"/>
      <c r="JIA278" s="26"/>
      <c r="JIB278" s="91"/>
      <c r="JIC278" s="91"/>
      <c r="JID278" s="79"/>
      <c r="JIE278" s="80"/>
      <c r="JIF278" s="91"/>
      <c r="JIG278" s="26"/>
      <c r="JIH278" s="26"/>
      <c r="JII278" s="81"/>
      <c r="JIJ278" s="81"/>
      <c r="JIK278" s="26"/>
      <c r="JIL278" s="91"/>
      <c r="JIM278" s="91"/>
      <c r="JIN278" s="79"/>
      <c r="JIO278" s="80"/>
      <c r="JIP278" s="91"/>
      <c r="JIQ278" s="26"/>
      <c r="JIR278" s="26"/>
      <c r="JIS278" s="81"/>
      <c r="JIT278" s="81"/>
      <c r="JIU278" s="26"/>
      <c r="JIV278" s="91"/>
      <c r="JIW278" s="91"/>
      <c r="JIX278" s="79"/>
      <c r="JIY278" s="80"/>
      <c r="JIZ278" s="91"/>
      <c r="JJA278" s="26"/>
      <c r="JJB278" s="26"/>
      <c r="JJC278" s="81"/>
      <c r="JJD278" s="81"/>
      <c r="JJE278" s="26"/>
      <c r="JJF278" s="91"/>
      <c r="JJG278" s="91"/>
      <c r="JJH278" s="79"/>
      <c r="JJI278" s="80"/>
      <c r="JJJ278" s="91"/>
      <c r="JJK278" s="26"/>
      <c r="JJL278" s="26"/>
      <c r="JJM278" s="81"/>
      <c r="JJN278" s="81"/>
      <c r="JJO278" s="26"/>
      <c r="JJP278" s="91"/>
      <c r="JJQ278" s="91"/>
      <c r="JJR278" s="79"/>
      <c r="JJS278" s="80"/>
      <c r="JJT278" s="91"/>
      <c r="JJU278" s="26"/>
      <c r="JJV278" s="26"/>
      <c r="JJW278" s="81"/>
      <c r="JJX278" s="81"/>
      <c r="JJY278" s="26"/>
      <c r="JJZ278" s="91"/>
      <c r="JKA278" s="91"/>
      <c r="JKB278" s="79"/>
      <c r="JKC278" s="80"/>
      <c r="JKD278" s="91"/>
      <c r="JKE278" s="26"/>
      <c r="JKF278" s="26"/>
      <c r="JKG278" s="81"/>
      <c r="JKH278" s="81"/>
      <c r="JKI278" s="26"/>
      <c r="JKJ278" s="91"/>
      <c r="JKK278" s="91"/>
      <c r="JKL278" s="79"/>
      <c r="JKM278" s="80"/>
      <c r="JKN278" s="91"/>
      <c r="JKO278" s="26"/>
      <c r="JKP278" s="26"/>
      <c r="JKQ278" s="81"/>
      <c r="JKR278" s="81"/>
      <c r="JKS278" s="26"/>
      <c r="JKT278" s="91"/>
      <c r="JKU278" s="91"/>
      <c r="JKV278" s="79"/>
      <c r="JKW278" s="80"/>
      <c r="JKX278" s="91"/>
      <c r="JKY278" s="26"/>
      <c r="JKZ278" s="26"/>
      <c r="JLA278" s="81"/>
      <c r="JLB278" s="81"/>
      <c r="JLC278" s="26"/>
      <c r="JLD278" s="91"/>
      <c r="JLE278" s="91"/>
      <c r="JLF278" s="79"/>
      <c r="JLG278" s="80"/>
      <c r="JLH278" s="91"/>
      <c r="JLI278" s="26"/>
      <c r="JLJ278" s="26"/>
      <c r="JLK278" s="81"/>
      <c r="JLL278" s="81"/>
      <c r="JLM278" s="26"/>
      <c r="JLN278" s="91"/>
      <c r="JLO278" s="91"/>
      <c r="JLP278" s="79"/>
      <c r="JLQ278" s="80"/>
      <c r="JLR278" s="91"/>
      <c r="JLS278" s="26"/>
      <c r="JLT278" s="26"/>
      <c r="JLU278" s="81"/>
      <c r="JLV278" s="81"/>
      <c r="JLW278" s="26"/>
      <c r="JLX278" s="91"/>
      <c r="JLY278" s="91"/>
      <c r="JLZ278" s="79"/>
      <c r="JMA278" s="80"/>
      <c r="JMB278" s="91"/>
      <c r="JMC278" s="26"/>
      <c r="JMD278" s="26"/>
      <c r="JME278" s="81"/>
      <c r="JMF278" s="81"/>
      <c r="JMG278" s="26"/>
      <c r="JMH278" s="91"/>
      <c r="JMI278" s="91"/>
      <c r="JMJ278" s="79"/>
      <c r="JMK278" s="80"/>
      <c r="JML278" s="91"/>
      <c r="JMM278" s="26"/>
      <c r="JMN278" s="26"/>
      <c r="JMO278" s="81"/>
      <c r="JMP278" s="81"/>
      <c r="JMQ278" s="26"/>
      <c r="JMR278" s="91"/>
      <c r="JMS278" s="91"/>
      <c r="JMT278" s="79"/>
      <c r="JMU278" s="80"/>
      <c r="JMV278" s="91"/>
      <c r="JMW278" s="26"/>
      <c r="JMX278" s="26"/>
      <c r="JMY278" s="81"/>
      <c r="JMZ278" s="81"/>
      <c r="JNA278" s="26"/>
      <c r="JNB278" s="91"/>
      <c r="JNC278" s="91"/>
      <c r="JND278" s="79"/>
      <c r="JNE278" s="80"/>
      <c r="JNF278" s="91"/>
      <c r="JNG278" s="26"/>
      <c r="JNH278" s="26"/>
      <c r="JNI278" s="81"/>
      <c r="JNJ278" s="81"/>
      <c r="JNK278" s="26"/>
      <c r="JNL278" s="91"/>
      <c r="JNM278" s="91"/>
      <c r="JNN278" s="79"/>
      <c r="JNO278" s="80"/>
      <c r="JNP278" s="91"/>
      <c r="JNQ278" s="26"/>
      <c r="JNR278" s="26"/>
      <c r="JNS278" s="81"/>
      <c r="JNT278" s="81"/>
      <c r="JNU278" s="26"/>
      <c r="JNV278" s="91"/>
      <c r="JNW278" s="91"/>
      <c r="JNX278" s="79"/>
      <c r="JNY278" s="80"/>
      <c r="JNZ278" s="91"/>
      <c r="JOA278" s="26"/>
      <c r="JOB278" s="26"/>
      <c r="JOC278" s="81"/>
      <c r="JOD278" s="81"/>
      <c r="JOE278" s="26"/>
      <c r="JOF278" s="91"/>
      <c r="JOG278" s="91"/>
      <c r="JOH278" s="79"/>
      <c r="JOI278" s="80"/>
      <c r="JOJ278" s="91"/>
      <c r="JOK278" s="26"/>
      <c r="JOL278" s="26"/>
      <c r="JOM278" s="81"/>
      <c r="JON278" s="81"/>
      <c r="JOO278" s="26"/>
      <c r="JOP278" s="91"/>
      <c r="JOQ278" s="91"/>
      <c r="JOR278" s="79"/>
      <c r="JOS278" s="80"/>
      <c r="JOT278" s="91"/>
      <c r="JOU278" s="26"/>
      <c r="JOV278" s="26"/>
      <c r="JOW278" s="81"/>
      <c r="JOX278" s="81"/>
      <c r="JOY278" s="26"/>
      <c r="JOZ278" s="91"/>
      <c r="JPA278" s="91"/>
      <c r="JPB278" s="79"/>
      <c r="JPC278" s="80"/>
      <c r="JPD278" s="91"/>
      <c r="JPE278" s="26"/>
      <c r="JPF278" s="26"/>
      <c r="JPG278" s="81"/>
      <c r="JPH278" s="81"/>
      <c r="JPI278" s="26"/>
      <c r="JPJ278" s="91"/>
      <c r="JPK278" s="91"/>
      <c r="JPL278" s="79"/>
      <c r="JPM278" s="80"/>
      <c r="JPN278" s="91"/>
      <c r="JPO278" s="26"/>
      <c r="JPP278" s="26"/>
      <c r="JPQ278" s="81"/>
      <c r="JPR278" s="81"/>
      <c r="JPS278" s="26"/>
      <c r="JPT278" s="91"/>
      <c r="JPU278" s="91"/>
      <c r="JPV278" s="79"/>
      <c r="JPW278" s="80"/>
      <c r="JPX278" s="91"/>
      <c r="JPY278" s="26"/>
      <c r="JPZ278" s="26"/>
      <c r="JQA278" s="81"/>
      <c r="JQB278" s="81"/>
      <c r="JQC278" s="26"/>
      <c r="JQD278" s="91"/>
      <c r="JQE278" s="91"/>
      <c r="JQF278" s="79"/>
      <c r="JQG278" s="80"/>
      <c r="JQH278" s="91"/>
      <c r="JQI278" s="26"/>
      <c r="JQJ278" s="26"/>
      <c r="JQK278" s="81"/>
      <c r="JQL278" s="81"/>
      <c r="JQM278" s="26"/>
      <c r="JQN278" s="91"/>
      <c r="JQO278" s="91"/>
      <c r="JQP278" s="79"/>
      <c r="JQQ278" s="80"/>
      <c r="JQR278" s="91"/>
      <c r="JQS278" s="26"/>
      <c r="JQT278" s="26"/>
      <c r="JQU278" s="81"/>
      <c r="JQV278" s="81"/>
      <c r="JQW278" s="26"/>
      <c r="JQX278" s="91"/>
      <c r="JQY278" s="91"/>
      <c r="JQZ278" s="79"/>
      <c r="JRA278" s="80"/>
      <c r="JRB278" s="91"/>
      <c r="JRC278" s="26"/>
      <c r="JRD278" s="26"/>
      <c r="JRE278" s="81"/>
      <c r="JRF278" s="81"/>
      <c r="JRG278" s="26"/>
      <c r="JRH278" s="91"/>
      <c r="JRI278" s="91"/>
      <c r="JRJ278" s="79"/>
      <c r="JRK278" s="80"/>
      <c r="JRL278" s="91"/>
      <c r="JRM278" s="26"/>
      <c r="JRN278" s="26"/>
      <c r="JRO278" s="81"/>
      <c r="JRP278" s="81"/>
      <c r="JRQ278" s="26"/>
      <c r="JRR278" s="91"/>
      <c r="JRS278" s="91"/>
      <c r="JRT278" s="79"/>
      <c r="JRU278" s="80"/>
      <c r="JRV278" s="91"/>
      <c r="JRW278" s="26"/>
      <c r="JRX278" s="26"/>
      <c r="JRY278" s="81"/>
      <c r="JRZ278" s="81"/>
      <c r="JSA278" s="26"/>
      <c r="JSB278" s="91"/>
      <c r="JSC278" s="91"/>
      <c r="JSD278" s="79"/>
      <c r="JSE278" s="80"/>
      <c r="JSF278" s="91"/>
      <c r="JSG278" s="26"/>
      <c r="JSH278" s="26"/>
      <c r="JSI278" s="81"/>
      <c r="JSJ278" s="81"/>
      <c r="JSK278" s="26"/>
      <c r="JSL278" s="91"/>
      <c r="JSM278" s="91"/>
      <c r="JSN278" s="79"/>
      <c r="JSO278" s="80"/>
      <c r="JSP278" s="91"/>
      <c r="JSQ278" s="26"/>
      <c r="JSR278" s="26"/>
      <c r="JSS278" s="81"/>
      <c r="JST278" s="81"/>
      <c r="JSU278" s="26"/>
      <c r="JSV278" s="91"/>
      <c r="JSW278" s="91"/>
      <c r="JSX278" s="79"/>
      <c r="JSY278" s="80"/>
      <c r="JSZ278" s="91"/>
      <c r="JTA278" s="26"/>
      <c r="JTB278" s="26"/>
      <c r="JTC278" s="81"/>
      <c r="JTD278" s="81"/>
      <c r="JTE278" s="26"/>
      <c r="JTF278" s="91"/>
      <c r="JTG278" s="91"/>
      <c r="JTH278" s="79"/>
      <c r="JTI278" s="80"/>
      <c r="JTJ278" s="91"/>
      <c r="JTK278" s="26"/>
      <c r="JTL278" s="26"/>
      <c r="JTM278" s="81"/>
      <c r="JTN278" s="81"/>
      <c r="JTO278" s="26"/>
      <c r="JTP278" s="91"/>
      <c r="JTQ278" s="91"/>
      <c r="JTR278" s="79"/>
      <c r="JTS278" s="80"/>
      <c r="JTT278" s="91"/>
      <c r="JTU278" s="26"/>
      <c r="JTV278" s="26"/>
      <c r="JTW278" s="81"/>
      <c r="JTX278" s="81"/>
      <c r="JTY278" s="26"/>
      <c r="JTZ278" s="91"/>
      <c r="JUA278" s="91"/>
      <c r="JUB278" s="79"/>
      <c r="JUC278" s="80"/>
      <c r="JUD278" s="91"/>
      <c r="JUE278" s="26"/>
      <c r="JUF278" s="26"/>
      <c r="JUG278" s="81"/>
      <c r="JUH278" s="81"/>
      <c r="JUI278" s="26"/>
      <c r="JUJ278" s="91"/>
      <c r="JUK278" s="91"/>
      <c r="JUL278" s="79"/>
      <c r="JUM278" s="80"/>
      <c r="JUN278" s="91"/>
      <c r="JUO278" s="26"/>
      <c r="JUP278" s="26"/>
      <c r="JUQ278" s="81"/>
      <c r="JUR278" s="81"/>
      <c r="JUS278" s="26"/>
      <c r="JUT278" s="91"/>
      <c r="JUU278" s="91"/>
      <c r="JUV278" s="79"/>
      <c r="JUW278" s="80"/>
      <c r="JUX278" s="91"/>
      <c r="JUY278" s="26"/>
      <c r="JUZ278" s="26"/>
      <c r="JVA278" s="81"/>
      <c r="JVB278" s="81"/>
      <c r="JVC278" s="26"/>
      <c r="JVD278" s="91"/>
      <c r="JVE278" s="91"/>
      <c r="JVF278" s="79"/>
      <c r="JVG278" s="80"/>
      <c r="JVH278" s="91"/>
      <c r="JVI278" s="26"/>
      <c r="JVJ278" s="26"/>
      <c r="JVK278" s="81"/>
      <c r="JVL278" s="81"/>
      <c r="JVM278" s="26"/>
      <c r="JVN278" s="91"/>
      <c r="JVO278" s="91"/>
      <c r="JVP278" s="79"/>
      <c r="JVQ278" s="80"/>
      <c r="JVR278" s="91"/>
      <c r="JVS278" s="26"/>
      <c r="JVT278" s="26"/>
      <c r="JVU278" s="81"/>
      <c r="JVV278" s="81"/>
      <c r="JVW278" s="26"/>
      <c r="JVX278" s="91"/>
      <c r="JVY278" s="91"/>
      <c r="JVZ278" s="79"/>
      <c r="JWA278" s="80"/>
      <c r="JWB278" s="91"/>
      <c r="JWC278" s="26"/>
      <c r="JWD278" s="26"/>
      <c r="JWE278" s="81"/>
      <c r="JWF278" s="81"/>
      <c r="JWG278" s="26"/>
      <c r="JWH278" s="91"/>
      <c r="JWI278" s="91"/>
      <c r="JWJ278" s="79"/>
      <c r="JWK278" s="80"/>
      <c r="JWL278" s="91"/>
      <c r="JWM278" s="26"/>
      <c r="JWN278" s="26"/>
      <c r="JWO278" s="81"/>
      <c r="JWP278" s="81"/>
      <c r="JWQ278" s="26"/>
      <c r="JWR278" s="91"/>
      <c r="JWS278" s="91"/>
      <c r="JWT278" s="79"/>
      <c r="JWU278" s="80"/>
      <c r="JWV278" s="91"/>
      <c r="JWW278" s="26"/>
      <c r="JWX278" s="26"/>
      <c r="JWY278" s="81"/>
      <c r="JWZ278" s="81"/>
      <c r="JXA278" s="26"/>
      <c r="JXB278" s="91"/>
      <c r="JXC278" s="91"/>
      <c r="JXD278" s="79"/>
      <c r="JXE278" s="80"/>
      <c r="JXF278" s="91"/>
      <c r="JXG278" s="26"/>
      <c r="JXH278" s="26"/>
      <c r="JXI278" s="81"/>
      <c r="JXJ278" s="81"/>
      <c r="JXK278" s="26"/>
      <c r="JXL278" s="91"/>
      <c r="JXM278" s="91"/>
      <c r="JXN278" s="79"/>
      <c r="JXO278" s="80"/>
      <c r="JXP278" s="91"/>
      <c r="JXQ278" s="26"/>
      <c r="JXR278" s="26"/>
      <c r="JXS278" s="81"/>
      <c r="JXT278" s="81"/>
      <c r="JXU278" s="26"/>
      <c r="JXV278" s="91"/>
      <c r="JXW278" s="91"/>
      <c r="JXX278" s="79"/>
      <c r="JXY278" s="80"/>
      <c r="JXZ278" s="91"/>
      <c r="JYA278" s="26"/>
      <c r="JYB278" s="26"/>
      <c r="JYC278" s="81"/>
      <c r="JYD278" s="81"/>
      <c r="JYE278" s="26"/>
      <c r="JYF278" s="91"/>
      <c r="JYG278" s="91"/>
      <c r="JYH278" s="79"/>
      <c r="JYI278" s="80"/>
      <c r="JYJ278" s="91"/>
      <c r="JYK278" s="26"/>
      <c r="JYL278" s="26"/>
      <c r="JYM278" s="81"/>
      <c r="JYN278" s="81"/>
      <c r="JYO278" s="26"/>
      <c r="JYP278" s="91"/>
      <c r="JYQ278" s="91"/>
      <c r="JYR278" s="79"/>
      <c r="JYS278" s="80"/>
      <c r="JYT278" s="91"/>
      <c r="JYU278" s="26"/>
      <c r="JYV278" s="26"/>
      <c r="JYW278" s="81"/>
      <c r="JYX278" s="81"/>
      <c r="JYY278" s="26"/>
      <c r="JYZ278" s="91"/>
      <c r="JZA278" s="91"/>
      <c r="JZB278" s="79"/>
      <c r="JZC278" s="80"/>
      <c r="JZD278" s="91"/>
      <c r="JZE278" s="26"/>
      <c r="JZF278" s="26"/>
      <c r="JZG278" s="81"/>
      <c r="JZH278" s="81"/>
      <c r="JZI278" s="26"/>
      <c r="JZJ278" s="91"/>
      <c r="JZK278" s="91"/>
      <c r="JZL278" s="79"/>
      <c r="JZM278" s="80"/>
      <c r="JZN278" s="91"/>
      <c r="JZO278" s="26"/>
      <c r="JZP278" s="26"/>
      <c r="JZQ278" s="81"/>
      <c r="JZR278" s="81"/>
      <c r="JZS278" s="26"/>
      <c r="JZT278" s="91"/>
      <c r="JZU278" s="91"/>
      <c r="JZV278" s="79"/>
      <c r="JZW278" s="80"/>
      <c r="JZX278" s="91"/>
      <c r="JZY278" s="26"/>
      <c r="JZZ278" s="26"/>
      <c r="KAA278" s="81"/>
      <c r="KAB278" s="81"/>
      <c r="KAC278" s="26"/>
      <c r="KAD278" s="91"/>
      <c r="KAE278" s="91"/>
      <c r="KAF278" s="79"/>
      <c r="KAG278" s="80"/>
      <c r="KAH278" s="91"/>
      <c r="KAI278" s="26"/>
      <c r="KAJ278" s="26"/>
      <c r="KAK278" s="81"/>
      <c r="KAL278" s="81"/>
      <c r="KAM278" s="26"/>
      <c r="KAN278" s="91"/>
      <c r="KAO278" s="91"/>
      <c r="KAP278" s="79"/>
      <c r="KAQ278" s="80"/>
      <c r="KAR278" s="91"/>
      <c r="KAS278" s="26"/>
      <c r="KAT278" s="26"/>
      <c r="KAU278" s="81"/>
      <c r="KAV278" s="81"/>
      <c r="KAW278" s="26"/>
      <c r="KAX278" s="91"/>
      <c r="KAY278" s="91"/>
      <c r="KAZ278" s="79"/>
      <c r="KBA278" s="80"/>
      <c r="KBB278" s="91"/>
      <c r="KBC278" s="26"/>
      <c r="KBD278" s="26"/>
      <c r="KBE278" s="81"/>
      <c r="KBF278" s="81"/>
      <c r="KBG278" s="26"/>
      <c r="KBH278" s="91"/>
      <c r="KBI278" s="91"/>
      <c r="KBJ278" s="79"/>
      <c r="KBK278" s="80"/>
      <c r="KBL278" s="91"/>
      <c r="KBM278" s="26"/>
      <c r="KBN278" s="26"/>
      <c r="KBO278" s="81"/>
      <c r="KBP278" s="81"/>
      <c r="KBQ278" s="26"/>
      <c r="KBR278" s="91"/>
      <c r="KBS278" s="91"/>
      <c r="KBT278" s="79"/>
      <c r="KBU278" s="80"/>
      <c r="KBV278" s="91"/>
      <c r="KBW278" s="26"/>
      <c r="KBX278" s="26"/>
      <c r="KBY278" s="81"/>
      <c r="KBZ278" s="81"/>
      <c r="KCA278" s="26"/>
      <c r="KCB278" s="91"/>
      <c r="KCC278" s="91"/>
      <c r="KCD278" s="79"/>
      <c r="KCE278" s="80"/>
      <c r="KCF278" s="91"/>
      <c r="KCG278" s="26"/>
      <c r="KCH278" s="26"/>
      <c r="KCI278" s="81"/>
      <c r="KCJ278" s="81"/>
      <c r="KCK278" s="26"/>
      <c r="KCL278" s="91"/>
      <c r="KCM278" s="91"/>
      <c r="KCN278" s="79"/>
      <c r="KCO278" s="80"/>
      <c r="KCP278" s="91"/>
      <c r="KCQ278" s="26"/>
      <c r="KCR278" s="26"/>
      <c r="KCS278" s="81"/>
      <c r="KCT278" s="81"/>
      <c r="KCU278" s="26"/>
      <c r="KCV278" s="91"/>
      <c r="KCW278" s="91"/>
      <c r="KCX278" s="79"/>
      <c r="KCY278" s="80"/>
      <c r="KCZ278" s="91"/>
      <c r="KDA278" s="26"/>
      <c r="KDB278" s="26"/>
      <c r="KDC278" s="81"/>
      <c r="KDD278" s="81"/>
      <c r="KDE278" s="26"/>
      <c r="KDF278" s="91"/>
      <c r="KDG278" s="91"/>
      <c r="KDH278" s="79"/>
      <c r="KDI278" s="80"/>
      <c r="KDJ278" s="91"/>
      <c r="KDK278" s="26"/>
      <c r="KDL278" s="26"/>
      <c r="KDM278" s="81"/>
      <c r="KDN278" s="81"/>
      <c r="KDO278" s="26"/>
      <c r="KDP278" s="91"/>
      <c r="KDQ278" s="91"/>
      <c r="KDR278" s="79"/>
      <c r="KDS278" s="80"/>
      <c r="KDT278" s="91"/>
      <c r="KDU278" s="26"/>
      <c r="KDV278" s="26"/>
      <c r="KDW278" s="81"/>
      <c r="KDX278" s="81"/>
      <c r="KDY278" s="26"/>
      <c r="KDZ278" s="91"/>
      <c r="KEA278" s="91"/>
      <c r="KEB278" s="79"/>
      <c r="KEC278" s="80"/>
      <c r="KED278" s="91"/>
      <c r="KEE278" s="26"/>
      <c r="KEF278" s="26"/>
      <c r="KEG278" s="81"/>
      <c r="KEH278" s="81"/>
      <c r="KEI278" s="26"/>
      <c r="KEJ278" s="91"/>
      <c r="KEK278" s="91"/>
      <c r="KEL278" s="79"/>
      <c r="KEM278" s="80"/>
      <c r="KEN278" s="91"/>
      <c r="KEO278" s="26"/>
      <c r="KEP278" s="26"/>
      <c r="KEQ278" s="81"/>
      <c r="KER278" s="81"/>
      <c r="KES278" s="26"/>
      <c r="KET278" s="91"/>
      <c r="KEU278" s="91"/>
      <c r="KEV278" s="79"/>
      <c r="KEW278" s="80"/>
      <c r="KEX278" s="91"/>
      <c r="KEY278" s="26"/>
      <c r="KEZ278" s="26"/>
      <c r="KFA278" s="81"/>
      <c r="KFB278" s="81"/>
      <c r="KFC278" s="26"/>
      <c r="KFD278" s="91"/>
      <c r="KFE278" s="91"/>
      <c r="KFF278" s="79"/>
      <c r="KFG278" s="80"/>
      <c r="KFH278" s="91"/>
      <c r="KFI278" s="26"/>
      <c r="KFJ278" s="26"/>
      <c r="KFK278" s="81"/>
      <c r="KFL278" s="81"/>
      <c r="KFM278" s="26"/>
      <c r="KFN278" s="91"/>
      <c r="KFO278" s="91"/>
      <c r="KFP278" s="79"/>
      <c r="KFQ278" s="80"/>
      <c r="KFR278" s="91"/>
      <c r="KFS278" s="26"/>
      <c r="KFT278" s="26"/>
      <c r="KFU278" s="81"/>
      <c r="KFV278" s="81"/>
      <c r="KFW278" s="26"/>
      <c r="KFX278" s="91"/>
      <c r="KFY278" s="91"/>
      <c r="KFZ278" s="79"/>
      <c r="KGA278" s="80"/>
      <c r="KGB278" s="91"/>
      <c r="KGC278" s="26"/>
      <c r="KGD278" s="26"/>
      <c r="KGE278" s="81"/>
      <c r="KGF278" s="81"/>
      <c r="KGG278" s="26"/>
      <c r="KGH278" s="91"/>
      <c r="KGI278" s="91"/>
      <c r="KGJ278" s="79"/>
      <c r="KGK278" s="80"/>
      <c r="KGL278" s="91"/>
      <c r="KGM278" s="26"/>
      <c r="KGN278" s="26"/>
      <c r="KGO278" s="81"/>
      <c r="KGP278" s="81"/>
      <c r="KGQ278" s="26"/>
      <c r="KGR278" s="91"/>
      <c r="KGS278" s="91"/>
      <c r="KGT278" s="79"/>
      <c r="KGU278" s="80"/>
      <c r="KGV278" s="91"/>
      <c r="KGW278" s="26"/>
      <c r="KGX278" s="26"/>
      <c r="KGY278" s="81"/>
      <c r="KGZ278" s="81"/>
      <c r="KHA278" s="26"/>
      <c r="KHB278" s="91"/>
      <c r="KHC278" s="91"/>
      <c r="KHD278" s="79"/>
      <c r="KHE278" s="80"/>
      <c r="KHF278" s="91"/>
      <c r="KHG278" s="26"/>
      <c r="KHH278" s="26"/>
      <c r="KHI278" s="81"/>
      <c r="KHJ278" s="81"/>
      <c r="KHK278" s="26"/>
      <c r="KHL278" s="91"/>
      <c r="KHM278" s="91"/>
      <c r="KHN278" s="79"/>
      <c r="KHO278" s="80"/>
      <c r="KHP278" s="91"/>
      <c r="KHQ278" s="26"/>
      <c r="KHR278" s="26"/>
      <c r="KHS278" s="81"/>
      <c r="KHT278" s="81"/>
      <c r="KHU278" s="26"/>
      <c r="KHV278" s="91"/>
      <c r="KHW278" s="91"/>
      <c r="KHX278" s="79"/>
      <c r="KHY278" s="80"/>
      <c r="KHZ278" s="91"/>
      <c r="KIA278" s="26"/>
      <c r="KIB278" s="26"/>
      <c r="KIC278" s="81"/>
      <c r="KID278" s="81"/>
      <c r="KIE278" s="26"/>
      <c r="KIF278" s="91"/>
      <c r="KIG278" s="91"/>
      <c r="KIH278" s="79"/>
      <c r="KII278" s="80"/>
      <c r="KIJ278" s="91"/>
      <c r="KIK278" s="26"/>
      <c r="KIL278" s="26"/>
      <c r="KIM278" s="81"/>
      <c r="KIN278" s="81"/>
      <c r="KIO278" s="26"/>
      <c r="KIP278" s="91"/>
      <c r="KIQ278" s="91"/>
      <c r="KIR278" s="79"/>
      <c r="KIS278" s="80"/>
      <c r="KIT278" s="91"/>
      <c r="KIU278" s="26"/>
      <c r="KIV278" s="26"/>
      <c r="KIW278" s="81"/>
      <c r="KIX278" s="81"/>
      <c r="KIY278" s="26"/>
      <c r="KIZ278" s="91"/>
      <c r="KJA278" s="91"/>
      <c r="KJB278" s="79"/>
      <c r="KJC278" s="80"/>
      <c r="KJD278" s="91"/>
      <c r="KJE278" s="26"/>
      <c r="KJF278" s="26"/>
      <c r="KJG278" s="81"/>
      <c r="KJH278" s="81"/>
      <c r="KJI278" s="26"/>
      <c r="KJJ278" s="91"/>
      <c r="KJK278" s="91"/>
      <c r="KJL278" s="79"/>
      <c r="KJM278" s="80"/>
      <c r="KJN278" s="91"/>
      <c r="KJO278" s="26"/>
      <c r="KJP278" s="26"/>
      <c r="KJQ278" s="81"/>
      <c r="KJR278" s="81"/>
      <c r="KJS278" s="26"/>
      <c r="KJT278" s="91"/>
      <c r="KJU278" s="91"/>
      <c r="KJV278" s="79"/>
      <c r="KJW278" s="80"/>
      <c r="KJX278" s="91"/>
      <c r="KJY278" s="26"/>
      <c r="KJZ278" s="26"/>
      <c r="KKA278" s="81"/>
      <c r="KKB278" s="81"/>
      <c r="KKC278" s="26"/>
      <c r="KKD278" s="91"/>
      <c r="KKE278" s="91"/>
      <c r="KKF278" s="79"/>
      <c r="KKG278" s="80"/>
      <c r="KKH278" s="91"/>
      <c r="KKI278" s="26"/>
      <c r="KKJ278" s="26"/>
      <c r="KKK278" s="81"/>
      <c r="KKL278" s="81"/>
      <c r="KKM278" s="26"/>
      <c r="KKN278" s="91"/>
      <c r="KKO278" s="91"/>
      <c r="KKP278" s="79"/>
      <c r="KKQ278" s="80"/>
      <c r="KKR278" s="91"/>
      <c r="KKS278" s="26"/>
      <c r="KKT278" s="26"/>
      <c r="KKU278" s="81"/>
      <c r="KKV278" s="81"/>
      <c r="KKW278" s="26"/>
      <c r="KKX278" s="91"/>
      <c r="KKY278" s="91"/>
      <c r="KKZ278" s="79"/>
      <c r="KLA278" s="80"/>
      <c r="KLB278" s="91"/>
      <c r="KLC278" s="26"/>
      <c r="KLD278" s="26"/>
      <c r="KLE278" s="81"/>
      <c r="KLF278" s="81"/>
      <c r="KLG278" s="26"/>
      <c r="KLH278" s="91"/>
      <c r="KLI278" s="91"/>
      <c r="KLJ278" s="79"/>
      <c r="KLK278" s="80"/>
      <c r="KLL278" s="91"/>
      <c r="KLM278" s="26"/>
      <c r="KLN278" s="26"/>
      <c r="KLO278" s="81"/>
      <c r="KLP278" s="81"/>
      <c r="KLQ278" s="26"/>
      <c r="KLR278" s="91"/>
      <c r="KLS278" s="91"/>
      <c r="KLT278" s="79"/>
      <c r="KLU278" s="80"/>
      <c r="KLV278" s="91"/>
      <c r="KLW278" s="26"/>
      <c r="KLX278" s="26"/>
      <c r="KLY278" s="81"/>
      <c r="KLZ278" s="81"/>
      <c r="KMA278" s="26"/>
      <c r="KMB278" s="91"/>
      <c r="KMC278" s="91"/>
      <c r="KMD278" s="79"/>
      <c r="KME278" s="80"/>
      <c r="KMF278" s="91"/>
      <c r="KMG278" s="26"/>
      <c r="KMH278" s="26"/>
      <c r="KMI278" s="81"/>
      <c r="KMJ278" s="81"/>
      <c r="KMK278" s="26"/>
      <c r="KML278" s="91"/>
      <c r="KMM278" s="91"/>
      <c r="KMN278" s="79"/>
      <c r="KMO278" s="80"/>
      <c r="KMP278" s="91"/>
      <c r="KMQ278" s="26"/>
      <c r="KMR278" s="26"/>
      <c r="KMS278" s="81"/>
      <c r="KMT278" s="81"/>
      <c r="KMU278" s="26"/>
      <c r="KMV278" s="91"/>
      <c r="KMW278" s="91"/>
      <c r="KMX278" s="79"/>
      <c r="KMY278" s="80"/>
      <c r="KMZ278" s="91"/>
      <c r="KNA278" s="26"/>
      <c r="KNB278" s="26"/>
      <c r="KNC278" s="81"/>
      <c r="KND278" s="81"/>
      <c r="KNE278" s="26"/>
      <c r="KNF278" s="91"/>
      <c r="KNG278" s="91"/>
      <c r="KNH278" s="79"/>
      <c r="KNI278" s="80"/>
      <c r="KNJ278" s="91"/>
      <c r="KNK278" s="26"/>
      <c r="KNL278" s="26"/>
      <c r="KNM278" s="81"/>
      <c r="KNN278" s="81"/>
      <c r="KNO278" s="26"/>
      <c r="KNP278" s="91"/>
      <c r="KNQ278" s="91"/>
      <c r="KNR278" s="79"/>
      <c r="KNS278" s="80"/>
      <c r="KNT278" s="91"/>
      <c r="KNU278" s="26"/>
      <c r="KNV278" s="26"/>
      <c r="KNW278" s="81"/>
      <c r="KNX278" s="81"/>
      <c r="KNY278" s="26"/>
      <c r="KNZ278" s="91"/>
      <c r="KOA278" s="91"/>
      <c r="KOB278" s="79"/>
      <c r="KOC278" s="80"/>
      <c r="KOD278" s="91"/>
      <c r="KOE278" s="26"/>
      <c r="KOF278" s="26"/>
      <c r="KOG278" s="81"/>
      <c r="KOH278" s="81"/>
      <c r="KOI278" s="26"/>
      <c r="KOJ278" s="91"/>
      <c r="KOK278" s="91"/>
      <c r="KOL278" s="79"/>
      <c r="KOM278" s="80"/>
      <c r="KON278" s="91"/>
      <c r="KOO278" s="26"/>
      <c r="KOP278" s="26"/>
      <c r="KOQ278" s="81"/>
      <c r="KOR278" s="81"/>
      <c r="KOS278" s="26"/>
      <c r="KOT278" s="91"/>
      <c r="KOU278" s="91"/>
      <c r="KOV278" s="79"/>
      <c r="KOW278" s="80"/>
      <c r="KOX278" s="91"/>
      <c r="KOY278" s="26"/>
      <c r="KOZ278" s="26"/>
      <c r="KPA278" s="81"/>
      <c r="KPB278" s="81"/>
      <c r="KPC278" s="26"/>
      <c r="KPD278" s="91"/>
      <c r="KPE278" s="91"/>
      <c r="KPF278" s="79"/>
      <c r="KPG278" s="80"/>
      <c r="KPH278" s="91"/>
      <c r="KPI278" s="26"/>
      <c r="KPJ278" s="26"/>
      <c r="KPK278" s="81"/>
      <c r="KPL278" s="81"/>
      <c r="KPM278" s="26"/>
      <c r="KPN278" s="91"/>
      <c r="KPO278" s="91"/>
      <c r="KPP278" s="79"/>
      <c r="KPQ278" s="80"/>
      <c r="KPR278" s="91"/>
      <c r="KPS278" s="26"/>
      <c r="KPT278" s="26"/>
      <c r="KPU278" s="81"/>
      <c r="KPV278" s="81"/>
      <c r="KPW278" s="26"/>
      <c r="KPX278" s="91"/>
      <c r="KPY278" s="91"/>
      <c r="KPZ278" s="79"/>
      <c r="KQA278" s="80"/>
      <c r="KQB278" s="91"/>
      <c r="KQC278" s="26"/>
      <c r="KQD278" s="26"/>
      <c r="KQE278" s="81"/>
      <c r="KQF278" s="81"/>
      <c r="KQG278" s="26"/>
      <c r="KQH278" s="91"/>
      <c r="KQI278" s="91"/>
      <c r="KQJ278" s="79"/>
      <c r="KQK278" s="80"/>
      <c r="KQL278" s="91"/>
      <c r="KQM278" s="26"/>
      <c r="KQN278" s="26"/>
      <c r="KQO278" s="81"/>
      <c r="KQP278" s="81"/>
      <c r="KQQ278" s="26"/>
      <c r="KQR278" s="91"/>
      <c r="KQS278" s="91"/>
      <c r="KQT278" s="79"/>
      <c r="KQU278" s="80"/>
      <c r="KQV278" s="91"/>
      <c r="KQW278" s="26"/>
      <c r="KQX278" s="26"/>
      <c r="KQY278" s="81"/>
      <c r="KQZ278" s="81"/>
      <c r="KRA278" s="26"/>
      <c r="KRB278" s="91"/>
      <c r="KRC278" s="91"/>
      <c r="KRD278" s="79"/>
      <c r="KRE278" s="80"/>
      <c r="KRF278" s="91"/>
      <c r="KRG278" s="26"/>
      <c r="KRH278" s="26"/>
      <c r="KRI278" s="81"/>
      <c r="KRJ278" s="81"/>
      <c r="KRK278" s="26"/>
      <c r="KRL278" s="91"/>
      <c r="KRM278" s="91"/>
      <c r="KRN278" s="79"/>
      <c r="KRO278" s="80"/>
      <c r="KRP278" s="91"/>
      <c r="KRQ278" s="26"/>
      <c r="KRR278" s="26"/>
      <c r="KRS278" s="81"/>
      <c r="KRT278" s="81"/>
      <c r="KRU278" s="26"/>
      <c r="KRV278" s="91"/>
      <c r="KRW278" s="91"/>
      <c r="KRX278" s="79"/>
      <c r="KRY278" s="80"/>
      <c r="KRZ278" s="91"/>
      <c r="KSA278" s="26"/>
      <c r="KSB278" s="26"/>
      <c r="KSC278" s="81"/>
      <c r="KSD278" s="81"/>
      <c r="KSE278" s="26"/>
      <c r="KSF278" s="91"/>
      <c r="KSG278" s="91"/>
      <c r="KSH278" s="79"/>
      <c r="KSI278" s="80"/>
      <c r="KSJ278" s="91"/>
      <c r="KSK278" s="26"/>
      <c r="KSL278" s="26"/>
      <c r="KSM278" s="81"/>
      <c r="KSN278" s="81"/>
      <c r="KSO278" s="26"/>
      <c r="KSP278" s="91"/>
      <c r="KSQ278" s="91"/>
      <c r="KSR278" s="79"/>
      <c r="KSS278" s="80"/>
      <c r="KST278" s="91"/>
      <c r="KSU278" s="26"/>
      <c r="KSV278" s="26"/>
      <c r="KSW278" s="81"/>
      <c r="KSX278" s="81"/>
      <c r="KSY278" s="26"/>
      <c r="KSZ278" s="91"/>
      <c r="KTA278" s="91"/>
      <c r="KTB278" s="79"/>
      <c r="KTC278" s="80"/>
      <c r="KTD278" s="91"/>
      <c r="KTE278" s="26"/>
      <c r="KTF278" s="26"/>
      <c r="KTG278" s="81"/>
      <c r="KTH278" s="81"/>
      <c r="KTI278" s="26"/>
      <c r="KTJ278" s="91"/>
      <c r="KTK278" s="91"/>
      <c r="KTL278" s="79"/>
      <c r="KTM278" s="80"/>
      <c r="KTN278" s="91"/>
      <c r="KTO278" s="26"/>
      <c r="KTP278" s="26"/>
      <c r="KTQ278" s="81"/>
      <c r="KTR278" s="81"/>
      <c r="KTS278" s="26"/>
      <c r="KTT278" s="91"/>
      <c r="KTU278" s="91"/>
      <c r="KTV278" s="79"/>
      <c r="KTW278" s="80"/>
      <c r="KTX278" s="91"/>
      <c r="KTY278" s="26"/>
      <c r="KTZ278" s="26"/>
      <c r="KUA278" s="81"/>
      <c r="KUB278" s="81"/>
      <c r="KUC278" s="26"/>
      <c r="KUD278" s="91"/>
      <c r="KUE278" s="91"/>
      <c r="KUF278" s="79"/>
      <c r="KUG278" s="80"/>
      <c r="KUH278" s="91"/>
      <c r="KUI278" s="26"/>
      <c r="KUJ278" s="26"/>
      <c r="KUK278" s="81"/>
      <c r="KUL278" s="81"/>
      <c r="KUM278" s="26"/>
      <c r="KUN278" s="91"/>
      <c r="KUO278" s="91"/>
      <c r="KUP278" s="79"/>
      <c r="KUQ278" s="80"/>
      <c r="KUR278" s="91"/>
      <c r="KUS278" s="26"/>
      <c r="KUT278" s="26"/>
      <c r="KUU278" s="81"/>
      <c r="KUV278" s="81"/>
      <c r="KUW278" s="26"/>
      <c r="KUX278" s="91"/>
      <c r="KUY278" s="91"/>
      <c r="KUZ278" s="79"/>
      <c r="KVA278" s="80"/>
      <c r="KVB278" s="91"/>
      <c r="KVC278" s="26"/>
      <c r="KVD278" s="26"/>
      <c r="KVE278" s="81"/>
      <c r="KVF278" s="81"/>
      <c r="KVG278" s="26"/>
      <c r="KVH278" s="91"/>
      <c r="KVI278" s="91"/>
      <c r="KVJ278" s="79"/>
      <c r="KVK278" s="80"/>
      <c r="KVL278" s="91"/>
      <c r="KVM278" s="26"/>
      <c r="KVN278" s="26"/>
      <c r="KVO278" s="81"/>
      <c r="KVP278" s="81"/>
      <c r="KVQ278" s="26"/>
      <c r="KVR278" s="91"/>
      <c r="KVS278" s="91"/>
      <c r="KVT278" s="79"/>
      <c r="KVU278" s="80"/>
      <c r="KVV278" s="91"/>
      <c r="KVW278" s="26"/>
      <c r="KVX278" s="26"/>
      <c r="KVY278" s="81"/>
      <c r="KVZ278" s="81"/>
      <c r="KWA278" s="26"/>
      <c r="KWB278" s="91"/>
      <c r="KWC278" s="91"/>
      <c r="KWD278" s="79"/>
      <c r="KWE278" s="80"/>
      <c r="KWF278" s="91"/>
      <c r="KWG278" s="26"/>
      <c r="KWH278" s="26"/>
      <c r="KWI278" s="81"/>
      <c r="KWJ278" s="81"/>
      <c r="KWK278" s="26"/>
      <c r="KWL278" s="91"/>
      <c r="KWM278" s="91"/>
      <c r="KWN278" s="79"/>
      <c r="KWO278" s="80"/>
      <c r="KWP278" s="91"/>
      <c r="KWQ278" s="26"/>
      <c r="KWR278" s="26"/>
      <c r="KWS278" s="81"/>
      <c r="KWT278" s="81"/>
      <c r="KWU278" s="26"/>
      <c r="KWV278" s="91"/>
      <c r="KWW278" s="91"/>
      <c r="KWX278" s="79"/>
      <c r="KWY278" s="80"/>
      <c r="KWZ278" s="91"/>
      <c r="KXA278" s="26"/>
      <c r="KXB278" s="26"/>
      <c r="KXC278" s="81"/>
      <c r="KXD278" s="81"/>
      <c r="KXE278" s="26"/>
      <c r="KXF278" s="91"/>
      <c r="KXG278" s="91"/>
      <c r="KXH278" s="79"/>
      <c r="KXI278" s="80"/>
      <c r="KXJ278" s="91"/>
      <c r="KXK278" s="26"/>
      <c r="KXL278" s="26"/>
      <c r="KXM278" s="81"/>
      <c r="KXN278" s="81"/>
      <c r="KXO278" s="26"/>
      <c r="KXP278" s="91"/>
      <c r="KXQ278" s="91"/>
      <c r="KXR278" s="79"/>
      <c r="KXS278" s="80"/>
      <c r="KXT278" s="91"/>
      <c r="KXU278" s="26"/>
      <c r="KXV278" s="26"/>
      <c r="KXW278" s="81"/>
      <c r="KXX278" s="81"/>
      <c r="KXY278" s="26"/>
      <c r="KXZ278" s="91"/>
      <c r="KYA278" s="91"/>
      <c r="KYB278" s="79"/>
      <c r="KYC278" s="80"/>
      <c r="KYD278" s="91"/>
      <c r="KYE278" s="26"/>
      <c r="KYF278" s="26"/>
      <c r="KYG278" s="81"/>
      <c r="KYH278" s="81"/>
      <c r="KYI278" s="26"/>
      <c r="KYJ278" s="91"/>
      <c r="KYK278" s="91"/>
      <c r="KYL278" s="79"/>
      <c r="KYM278" s="80"/>
      <c r="KYN278" s="91"/>
      <c r="KYO278" s="26"/>
      <c r="KYP278" s="26"/>
      <c r="KYQ278" s="81"/>
      <c r="KYR278" s="81"/>
      <c r="KYS278" s="26"/>
      <c r="KYT278" s="91"/>
      <c r="KYU278" s="91"/>
      <c r="KYV278" s="79"/>
      <c r="KYW278" s="80"/>
      <c r="KYX278" s="91"/>
      <c r="KYY278" s="26"/>
      <c r="KYZ278" s="26"/>
      <c r="KZA278" s="81"/>
      <c r="KZB278" s="81"/>
      <c r="KZC278" s="26"/>
      <c r="KZD278" s="91"/>
      <c r="KZE278" s="91"/>
      <c r="KZF278" s="79"/>
      <c r="KZG278" s="80"/>
      <c r="KZH278" s="91"/>
      <c r="KZI278" s="26"/>
      <c r="KZJ278" s="26"/>
      <c r="KZK278" s="81"/>
      <c r="KZL278" s="81"/>
      <c r="KZM278" s="26"/>
      <c r="KZN278" s="91"/>
      <c r="KZO278" s="91"/>
      <c r="KZP278" s="79"/>
      <c r="KZQ278" s="80"/>
      <c r="KZR278" s="91"/>
      <c r="KZS278" s="26"/>
      <c r="KZT278" s="26"/>
      <c r="KZU278" s="81"/>
      <c r="KZV278" s="81"/>
      <c r="KZW278" s="26"/>
      <c r="KZX278" s="91"/>
      <c r="KZY278" s="91"/>
      <c r="KZZ278" s="79"/>
      <c r="LAA278" s="80"/>
      <c r="LAB278" s="91"/>
      <c r="LAC278" s="26"/>
      <c r="LAD278" s="26"/>
      <c r="LAE278" s="81"/>
      <c r="LAF278" s="81"/>
      <c r="LAG278" s="26"/>
      <c r="LAH278" s="91"/>
      <c r="LAI278" s="91"/>
      <c r="LAJ278" s="79"/>
      <c r="LAK278" s="80"/>
      <c r="LAL278" s="91"/>
      <c r="LAM278" s="26"/>
      <c r="LAN278" s="26"/>
      <c r="LAO278" s="81"/>
      <c r="LAP278" s="81"/>
      <c r="LAQ278" s="26"/>
      <c r="LAR278" s="91"/>
      <c r="LAS278" s="91"/>
      <c r="LAT278" s="79"/>
      <c r="LAU278" s="80"/>
      <c r="LAV278" s="91"/>
      <c r="LAW278" s="26"/>
      <c r="LAX278" s="26"/>
      <c r="LAY278" s="81"/>
      <c r="LAZ278" s="81"/>
      <c r="LBA278" s="26"/>
      <c r="LBB278" s="91"/>
      <c r="LBC278" s="91"/>
      <c r="LBD278" s="79"/>
      <c r="LBE278" s="80"/>
      <c r="LBF278" s="91"/>
      <c r="LBG278" s="26"/>
      <c r="LBH278" s="26"/>
      <c r="LBI278" s="81"/>
      <c r="LBJ278" s="81"/>
      <c r="LBK278" s="26"/>
      <c r="LBL278" s="91"/>
      <c r="LBM278" s="91"/>
      <c r="LBN278" s="79"/>
      <c r="LBO278" s="80"/>
      <c r="LBP278" s="91"/>
      <c r="LBQ278" s="26"/>
      <c r="LBR278" s="26"/>
      <c r="LBS278" s="81"/>
      <c r="LBT278" s="81"/>
      <c r="LBU278" s="26"/>
      <c r="LBV278" s="91"/>
      <c r="LBW278" s="91"/>
      <c r="LBX278" s="79"/>
      <c r="LBY278" s="80"/>
      <c r="LBZ278" s="91"/>
      <c r="LCA278" s="26"/>
      <c r="LCB278" s="26"/>
      <c r="LCC278" s="81"/>
      <c r="LCD278" s="81"/>
      <c r="LCE278" s="26"/>
      <c r="LCF278" s="91"/>
      <c r="LCG278" s="91"/>
      <c r="LCH278" s="79"/>
      <c r="LCI278" s="80"/>
      <c r="LCJ278" s="91"/>
      <c r="LCK278" s="26"/>
      <c r="LCL278" s="26"/>
      <c r="LCM278" s="81"/>
      <c r="LCN278" s="81"/>
      <c r="LCO278" s="26"/>
      <c r="LCP278" s="91"/>
      <c r="LCQ278" s="91"/>
      <c r="LCR278" s="79"/>
      <c r="LCS278" s="80"/>
      <c r="LCT278" s="91"/>
      <c r="LCU278" s="26"/>
      <c r="LCV278" s="26"/>
      <c r="LCW278" s="81"/>
      <c r="LCX278" s="81"/>
      <c r="LCY278" s="26"/>
      <c r="LCZ278" s="91"/>
      <c r="LDA278" s="91"/>
      <c r="LDB278" s="79"/>
      <c r="LDC278" s="80"/>
      <c r="LDD278" s="91"/>
      <c r="LDE278" s="26"/>
      <c r="LDF278" s="26"/>
      <c r="LDG278" s="81"/>
      <c r="LDH278" s="81"/>
      <c r="LDI278" s="26"/>
      <c r="LDJ278" s="91"/>
      <c r="LDK278" s="91"/>
      <c r="LDL278" s="79"/>
      <c r="LDM278" s="80"/>
      <c r="LDN278" s="91"/>
      <c r="LDO278" s="26"/>
      <c r="LDP278" s="26"/>
      <c r="LDQ278" s="81"/>
      <c r="LDR278" s="81"/>
      <c r="LDS278" s="26"/>
      <c r="LDT278" s="91"/>
      <c r="LDU278" s="91"/>
      <c r="LDV278" s="79"/>
      <c r="LDW278" s="80"/>
      <c r="LDX278" s="91"/>
      <c r="LDY278" s="26"/>
      <c r="LDZ278" s="26"/>
      <c r="LEA278" s="81"/>
      <c r="LEB278" s="81"/>
      <c r="LEC278" s="26"/>
      <c r="LED278" s="91"/>
      <c r="LEE278" s="91"/>
      <c r="LEF278" s="79"/>
      <c r="LEG278" s="80"/>
      <c r="LEH278" s="91"/>
      <c r="LEI278" s="26"/>
      <c r="LEJ278" s="26"/>
      <c r="LEK278" s="81"/>
      <c r="LEL278" s="81"/>
      <c r="LEM278" s="26"/>
      <c r="LEN278" s="91"/>
      <c r="LEO278" s="91"/>
      <c r="LEP278" s="79"/>
      <c r="LEQ278" s="80"/>
      <c r="LER278" s="91"/>
      <c r="LES278" s="26"/>
      <c r="LET278" s="26"/>
      <c r="LEU278" s="81"/>
      <c r="LEV278" s="81"/>
      <c r="LEW278" s="26"/>
      <c r="LEX278" s="91"/>
      <c r="LEY278" s="91"/>
      <c r="LEZ278" s="79"/>
      <c r="LFA278" s="80"/>
      <c r="LFB278" s="91"/>
      <c r="LFC278" s="26"/>
      <c r="LFD278" s="26"/>
      <c r="LFE278" s="81"/>
      <c r="LFF278" s="81"/>
      <c r="LFG278" s="26"/>
      <c r="LFH278" s="91"/>
      <c r="LFI278" s="91"/>
      <c r="LFJ278" s="79"/>
      <c r="LFK278" s="80"/>
      <c r="LFL278" s="91"/>
      <c r="LFM278" s="26"/>
      <c r="LFN278" s="26"/>
      <c r="LFO278" s="81"/>
      <c r="LFP278" s="81"/>
      <c r="LFQ278" s="26"/>
      <c r="LFR278" s="91"/>
      <c r="LFS278" s="91"/>
      <c r="LFT278" s="79"/>
      <c r="LFU278" s="80"/>
      <c r="LFV278" s="91"/>
      <c r="LFW278" s="26"/>
      <c r="LFX278" s="26"/>
      <c r="LFY278" s="81"/>
      <c r="LFZ278" s="81"/>
      <c r="LGA278" s="26"/>
      <c r="LGB278" s="91"/>
      <c r="LGC278" s="91"/>
      <c r="LGD278" s="79"/>
      <c r="LGE278" s="80"/>
      <c r="LGF278" s="91"/>
      <c r="LGG278" s="26"/>
      <c r="LGH278" s="26"/>
      <c r="LGI278" s="81"/>
      <c r="LGJ278" s="81"/>
      <c r="LGK278" s="26"/>
      <c r="LGL278" s="91"/>
      <c r="LGM278" s="91"/>
      <c r="LGN278" s="79"/>
      <c r="LGO278" s="80"/>
      <c r="LGP278" s="91"/>
      <c r="LGQ278" s="26"/>
      <c r="LGR278" s="26"/>
      <c r="LGS278" s="81"/>
      <c r="LGT278" s="81"/>
      <c r="LGU278" s="26"/>
      <c r="LGV278" s="91"/>
      <c r="LGW278" s="91"/>
      <c r="LGX278" s="79"/>
      <c r="LGY278" s="80"/>
      <c r="LGZ278" s="91"/>
      <c r="LHA278" s="26"/>
      <c r="LHB278" s="26"/>
      <c r="LHC278" s="81"/>
      <c r="LHD278" s="81"/>
      <c r="LHE278" s="26"/>
      <c r="LHF278" s="91"/>
      <c r="LHG278" s="91"/>
      <c r="LHH278" s="79"/>
      <c r="LHI278" s="80"/>
      <c r="LHJ278" s="91"/>
      <c r="LHK278" s="26"/>
      <c r="LHL278" s="26"/>
      <c r="LHM278" s="81"/>
      <c r="LHN278" s="81"/>
      <c r="LHO278" s="26"/>
      <c r="LHP278" s="91"/>
      <c r="LHQ278" s="91"/>
      <c r="LHR278" s="79"/>
      <c r="LHS278" s="80"/>
      <c r="LHT278" s="91"/>
      <c r="LHU278" s="26"/>
      <c r="LHV278" s="26"/>
      <c r="LHW278" s="81"/>
      <c r="LHX278" s="81"/>
      <c r="LHY278" s="26"/>
      <c r="LHZ278" s="91"/>
      <c r="LIA278" s="91"/>
      <c r="LIB278" s="79"/>
      <c r="LIC278" s="80"/>
      <c r="LID278" s="91"/>
      <c r="LIE278" s="26"/>
      <c r="LIF278" s="26"/>
      <c r="LIG278" s="81"/>
      <c r="LIH278" s="81"/>
      <c r="LII278" s="26"/>
      <c r="LIJ278" s="91"/>
      <c r="LIK278" s="91"/>
      <c r="LIL278" s="79"/>
      <c r="LIM278" s="80"/>
      <c r="LIN278" s="91"/>
      <c r="LIO278" s="26"/>
      <c r="LIP278" s="26"/>
      <c r="LIQ278" s="81"/>
      <c r="LIR278" s="81"/>
      <c r="LIS278" s="26"/>
      <c r="LIT278" s="91"/>
      <c r="LIU278" s="91"/>
      <c r="LIV278" s="79"/>
      <c r="LIW278" s="80"/>
      <c r="LIX278" s="91"/>
      <c r="LIY278" s="26"/>
      <c r="LIZ278" s="26"/>
      <c r="LJA278" s="81"/>
      <c r="LJB278" s="81"/>
      <c r="LJC278" s="26"/>
      <c r="LJD278" s="91"/>
      <c r="LJE278" s="91"/>
      <c r="LJF278" s="79"/>
      <c r="LJG278" s="80"/>
      <c r="LJH278" s="91"/>
      <c r="LJI278" s="26"/>
      <c r="LJJ278" s="26"/>
      <c r="LJK278" s="81"/>
      <c r="LJL278" s="81"/>
      <c r="LJM278" s="26"/>
      <c r="LJN278" s="91"/>
      <c r="LJO278" s="91"/>
      <c r="LJP278" s="79"/>
      <c r="LJQ278" s="80"/>
      <c r="LJR278" s="91"/>
      <c r="LJS278" s="26"/>
      <c r="LJT278" s="26"/>
      <c r="LJU278" s="81"/>
      <c r="LJV278" s="81"/>
      <c r="LJW278" s="26"/>
      <c r="LJX278" s="91"/>
      <c r="LJY278" s="91"/>
      <c r="LJZ278" s="79"/>
      <c r="LKA278" s="80"/>
      <c r="LKB278" s="91"/>
      <c r="LKC278" s="26"/>
      <c r="LKD278" s="26"/>
      <c r="LKE278" s="81"/>
      <c r="LKF278" s="81"/>
      <c r="LKG278" s="26"/>
      <c r="LKH278" s="91"/>
      <c r="LKI278" s="91"/>
      <c r="LKJ278" s="79"/>
      <c r="LKK278" s="80"/>
      <c r="LKL278" s="91"/>
      <c r="LKM278" s="26"/>
      <c r="LKN278" s="26"/>
      <c r="LKO278" s="81"/>
      <c r="LKP278" s="81"/>
      <c r="LKQ278" s="26"/>
      <c r="LKR278" s="91"/>
      <c r="LKS278" s="91"/>
      <c r="LKT278" s="79"/>
      <c r="LKU278" s="80"/>
      <c r="LKV278" s="91"/>
      <c r="LKW278" s="26"/>
      <c r="LKX278" s="26"/>
      <c r="LKY278" s="81"/>
      <c r="LKZ278" s="81"/>
      <c r="LLA278" s="26"/>
      <c r="LLB278" s="91"/>
      <c r="LLC278" s="91"/>
      <c r="LLD278" s="79"/>
      <c r="LLE278" s="80"/>
      <c r="LLF278" s="91"/>
      <c r="LLG278" s="26"/>
      <c r="LLH278" s="26"/>
      <c r="LLI278" s="81"/>
      <c r="LLJ278" s="81"/>
      <c r="LLK278" s="26"/>
      <c r="LLL278" s="91"/>
      <c r="LLM278" s="91"/>
      <c r="LLN278" s="79"/>
      <c r="LLO278" s="80"/>
      <c r="LLP278" s="91"/>
      <c r="LLQ278" s="26"/>
      <c r="LLR278" s="26"/>
      <c r="LLS278" s="81"/>
      <c r="LLT278" s="81"/>
      <c r="LLU278" s="26"/>
      <c r="LLV278" s="91"/>
      <c r="LLW278" s="91"/>
      <c r="LLX278" s="79"/>
      <c r="LLY278" s="80"/>
      <c r="LLZ278" s="91"/>
      <c r="LMA278" s="26"/>
      <c r="LMB278" s="26"/>
      <c r="LMC278" s="81"/>
      <c r="LMD278" s="81"/>
      <c r="LME278" s="26"/>
      <c r="LMF278" s="91"/>
      <c r="LMG278" s="91"/>
      <c r="LMH278" s="79"/>
      <c r="LMI278" s="80"/>
      <c r="LMJ278" s="91"/>
      <c r="LMK278" s="26"/>
      <c r="LML278" s="26"/>
      <c r="LMM278" s="81"/>
      <c r="LMN278" s="81"/>
      <c r="LMO278" s="26"/>
      <c r="LMP278" s="91"/>
      <c r="LMQ278" s="91"/>
      <c r="LMR278" s="79"/>
      <c r="LMS278" s="80"/>
      <c r="LMT278" s="91"/>
      <c r="LMU278" s="26"/>
      <c r="LMV278" s="26"/>
      <c r="LMW278" s="81"/>
      <c r="LMX278" s="81"/>
      <c r="LMY278" s="26"/>
      <c r="LMZ278" s="91"/>
      <c r="LNA278" s="91"/>
      <c r="LNB278" s="79"/>
      <c r="LNC278" s="80"/>
      <c r="LND278" s="91"/>
      <c r="LNE278" s="26"/>
      <c r="LNF278" s="26"/>
      <c r="LNG278" s="81"/>
      <c r="LNH278" s="81"/>
      <c r="LNI278" s="26"/>
      <c r="LNJ278" s="91"/>
      <c r="LNK278" s="91"/>
      <c r="LNL278" s="79"/>
      <c r="LNM278" s="80"/>
      <c r="LNN278" s="91"/>
      <c r="LNO278" s="26"/>
      <c r="LNP278" s="26"/>
      <c r="LNQ278" s="81"/>
      <c r="LNR278" s="81"/>
      <c r="LNS278" s="26"/>
      <c r="LNT278" s="91"/>
      <c r="LNU278" s="91"/>
      <c r="LNV278" s="79"/>
      <c r="LNW278" s="80"/>
      <c r="LNX278" s="91"/>
      <c r="LNY278" s="26"/>
      <c r="LNZ278" s="26"/>
      <c r="LOA278" s="81"/>
      <c r="LOB278" s="81"/>
      <c r="LOC278" s="26"/>
      <c r="LOD278" s="91"/>
      <c r="LOE278" s="91"/>
      <c r="LOF278" s="79"/>
      <c r="LOG278" s="80"/>
      <c r="LOH278" s="91"/>
      <c r="LOI278" s="26"/>
      <c r="LOJ278" s="26"/>
      <c r="LOK278" s="81"/>
      <c r="LOL278" s="81"/>
      <c r="LOM278" s="26"/>
      <c r="LON278" s="91"/>
      <c r="LOO278" s="91"/>
      <c r="LOP278" s="79"/>
      <c r="LOQ278" s="80"/>
      <c r="LOR278" s="91"/>
      <c r="LOS278" s="26"/>
      <c r="LOT278" s="26"/>
      <c r="LOU278" s="81"/>
      <c r="LOV278" s="81"/>
      <c r="LOW278" s="26"/>
      <c r="LOX278" s="91"/>
      <c r="LOY278" s="91"/>
      <c r="LOZ278" s="79"/>
      <c r="LPA278" s="80"/>
      <c r="LPB278" s="91"/>
      <c r="LPC278" s="26"/>
      <c r="LPD278" s="26"/>
      <c r="LPE278" s="81"/>
      <c r="LPF278" s="81"/>
      <c r="LPG278" s="26"/>
      <c r="LPH278" s="91"/>
      <c r="LPI278" s="91"/>
      <c r="LPJ278" s="79"/>
      <c r="LPK278" s="80"/>
      <c r="LPL278" s="91"/>
      <c r="LPM278" s="26"/>
      <c r="LPN278" s="26"/>
      <c r="LPO278" s="81"/>
      <c r="LPP278" s="81"/>
      <c r="LPQ278" s="26"/>
      <c r="LPR278" s="91"/>
      <c r="LPS278" s="91"/>
      <c r="LPT278" s="79"/>
      <c r="LPU278" s="80"/>
      <c r="LPV278" s="91"/>
      <c r="LPW278" s="26"/>
      <c r="LPX278" s="26"/>
      <c r="LPY278" s="81"/>
      <c r="LPZ278" s="81"/>
      <c r="LQA278" s="26"/>
      <c r="LQB278" s="91"/>
      <c r="LQC278" s="91"/>
      <c r="LQD278" s="79"/>
      <c r="LQE278" s="80"/>
      <c r="LQF278" s="91"/>
      <c r="LQG278" s="26"/>
      <c r="LQH278" s="26"/>
      <c r="LQI278" s="81"/>
      <c r="LQJ278" s="81"/>
      <c r="LQK278" s="26"/>
      <c r="LQL278" s="91"/>
      <c r="LQM278" s="91"/>
      <c r="LQN278" s="79"/>
      <c r="LQO278" s="80"/>
      <c r="LQP278" s="91"/>
      <c r="LQQ278" s="26"/>
      <c r="LQR278" s="26"/>
      <c r="LQS278" s="81"/>
      <c r="LQT278" s="81"/>
      <c r="LQU278" s="26"/>
      <c r="LQV278" s="91"/>
      <c r="LQW278" s="91"/>
      <c r="LQX278" s="79"/>
      <c r="LQY278" s="80"/>
      <c r="LQZ278" s="91"/>
      <c r="LRA278" s="26"/>
      <c r="LRB278" s="26"/>
      <c r="LRC278" s="81"/>
      <c r="LRD278" s="81"/>
      <c r="LRE278" s="26"/>
      <c r="LRF278" s="91"/>
      <c r="LRG278" s="91"/>
      <c r="LRH278" s="79"/>
      <c r="LRI278" s="80"/>
      <c r="LRJ278" s="91"/>
      <c r="LRK278" s="26"/>
      <c r="LRL278" s="26"/>
      <c r="LRM278" s="81"/>
      <c r="LRN278" s="81"/>
      <c r="LRO278" s="26"/>
      <c r="LRP278" s="91"/>
      <c r="LRQ278" s="91"/>
      <c r="LRR278" s="79"/>
      <c r="LRS278" s="80"/>
      <c r="LRT278" s="91"/>
      <c r="LRU278" s="26"/>
      <c r="LRV278" s="26"/>
      <c r="LRW278" s="81"/>
      <c r="LRX278" s="81"/>
      <c r="LRY278" s="26"/>
      <c r="LRZ278" s="91"/>
      <c r="LSA278" s="91"/>
      <c r="LSB278" s="79"/>
      <c r="LSC278" s="80"/>
      <c r="LSD278" s="91"/>
      <c r="LSE278" s="26"/>
      <c r="LSF278" s="26"/>
      <c r="LSG278" s="81"/>
      <c r="LSH278" s="81"/>
      <c r="LSI278" s="26"/>
      <c r="LSJ278" s="91"/>
      <c r="LSK278" s="91"/>
      <c r="LSL278" s="79"/>
      <c r="LSM278" s="80"/>
      <c r="LSN278" s="91"/>
      <c r="LSO278" s="26"/>
      <c r="LSP278" s="26"/>
      <c r="LSQ278" s="81"/>
      <c r="LSR278" s="81"/>
      <c r="LSS278" s="26"/>
      <c r="LST278" s="91"/>
      <c r="LSU278" s="91"/>
      <c r="LSV278" s="79"/>
      <c r="LSW278" s="80"/>
      <c r="LSX278" s="91"/>
      <c r="LSY278" s="26"/>
      <c r="LSZ278" s="26"/>
      <c r="LTA278" s="81"/>
      <c r="LTB278" s="81"/>
      <c r="LTC278" s="26"/>
      <c r="LTD278" s="91"/>
      <c r="LTE278" s="91"/>
      <c r="LTF278" s="79"/>
      <c r="LTG278" s="80"/>
      <c r="LTH278" s="91"/>
      <c r="LTI278" s="26"/>
      <c r="LTJ278" s="26"/>
      <c r="LTK278" s="81"/>
      <c r="LTL278" s="81"/>
      <c r="LTM278" s="26"/>
      <c r="LTN278" s="91"/>
      <c r="LTO278" s="91"/>
      <c r="LTP278" s="79"/>
      <c r="LTQ278" s="80"/>
      <c r="LTR278" s="91"/>
      <c r="LTS278" s="26"/>
      <c r="LTT278" s="26"/>
      <c r="LTU278" s="81"/>
      <c r="LTV278" s="81"/>
      <c r="LTW278" s="26"/>
      <c r="LTX278" s="91"/>
      <c r="LTY278" s="91"/>
      <c r="LTZ278" s="79"/>
      <c r="LUA278" s="80"/>
      <c r="LUB278" s="91"/>
      <c r="LUC278" s="26"/>
      <c r="LUD278" s="26"/>
      <c r="LUE278" s="81"/>
      <c r="LUF278" s="81"/>
      <c r="LUG278" s="26"/>
      <c r="LUH278" s="91"/>
      <c r="LUI278" s="91"/>
      <c r="LUJ278" s="79"/>
      <c r="LUK278" s="80"/>
      <c r="LUL278" s="91"/>
      <c r="LUM278" s="26"/>
      <c r="LUN278" s="26"/>
      <c r="LUO278" s="81"/>
      <c r="LUP278" s="81"/>
      <c r="LUQ278" s="26"/>
      <c r="LUR278" s="91"/>
      <c r="LUS278" s="91"/>
      <c r="LUT278" s="79"/>
      <c r="LUU278" s="80"/>
      <c r="LUV278" s="91"/>
      <c r="LUW278" s="26"/>
      <c r="LUX278" s="26"/>
      <c r="LUY278" s="81"/>
      <c r="LUZ278" s="81"/>
      <c r="LVA278" s="26"/>
      <c r="LVB278" s="91"/>
      <c r="LVC278" s="91"/>
      <c r="LVD278" s="79"/>
      <c r="LVE278" s="80"/>
      <c r="LVF278" s="91"/>
      <c r="LVG278" s="26"/>
      <c r="LVH278" s="26"/>
      <c r="LVI278" s="81"/>
      <c r="LVJ278" s="81"/>
      <c r="LVK278" s="26"/>
      <c r="LVL278" s="91"/>
      <c r="LVM278" s="91"/>
      <c r="LVN278" s="79"/>
      <c r="LVO278" s="80"/>
      <c r="LVP278" s="91"/>
      <c r="LVQ278" s="26"/>
      <c r="LVR278" s="26"/>
      <c r="LVS278" s="81"/>
      <c r="LVT278" s="81"/>
      <c r="LVU278" s="26"/>
      <c r="LVV278" s="91"/>
      <c r="LVW278" s="91"/>
      <c r="LVX278" s="79"/>
      <c r="LVY278" s="80"/>
      <c r="LVZ278" s="91"/>
      <c r="LWA278" s="26"/>
      <c r="LWB278" s="26"/>
      <c r="LWC278" s="81"/>
      <c r="LWD278" s="81"/>
      <c r="LWE278" s="26"/>
      <c r="LWF278" s="91"/>
      <c r="LWG278" s="91"/>
      <c r="LWH278" s="79"/>
      <c r="LWI278" s="80"/>
      <c r="LWJ278" s="91"/>
      <c r="LWK278" s="26"/>
      <c r="LWL278" s="26"/>
      <c r="LWM278" s="81"/>
      <c r="LWN278" s="81"/>
      <c r="LWO278" s="26"/>
      <c r="LWP278" s="91"/>
      <c r="LWQ278" s="91"/>
      <c r="LWR278" s="79"/>
      <c r="LWS278" s="80"/>
      <c r="LWT278" s="91"/>
      <c r="LWU278" s="26"/>
      <c r="LWV278" s="26"/>
      <c r="LWW278" s="81"/>
      <c r="LWX278" s="81"/>
      <c r="LWY278" s="26"/>
      <c r="LWZ278" s="91"/>
      <c r="LXA278" s="91"/>
      <c r="LXB278" s="79"/>
      <c r="LXC278" s="80"/>
      <c r="LXD278" s="91"/>
      <c r="LXE278" s="26"/>
      <c r="LXF278" s="26"/>
      <c r="LXG278" s="81"/>
      <c r="LXH278" s="81"/>
      <c r="LXI278" s="26"/>
      <c r="LXJ278" s="91"/>
      <c r="LXK278" s="91"/>
      <c r="LXL278" s="79"/>
      <c r="LXM278" s="80"/>
      <c r="LXN278" s="91"/>
      <c r="LXO278" s="26"/>
      <c r="LXP278" s="26"/>
      <c r="LXQ278" s="81"/>
      <c r="LXR278" s="81"/>
      <c r="LXS278" s="26"/>
      <c r="LXT278" s="91"/>
      <c r="LXU278" s="91"/>
      <c r="LXV278" s="79"/>
      <c r="LXW278" s="80"/>
      <c r="LXX278" s="91"/>
      <c r="LXY278" s="26"/>
      <c r="LXZ278" s="26"/>
      <c r="LYA278" s="81"/>
      <c r="LYB278" s="81"/>
      <c r="LYC278" s="26"/>
      <c r="LYD278" s="91"/>
      <c r="LYE278" s="91"/>
      <c r="LYF278" s="79"/>
      <c r="LYG278" s="80"/>
      <c r="LYH278" s="91"/>
      <c r="LYI278" s="26"/>
      <c r="LYJ278" s="26"/>
      <c r="LYK278" s="81"/>
      <c r="LYL278" s="81"/>
      <c r="LYM278" s="26"/>
      <c r="LYN278" s="91"/>
      <c r="LYO278" s="91"/>
      <c r="LYP278" s="79"/>
      <c r="LYQ278" s="80"/>
      <c r="LYR278" s="91"/>
      <c r="LYS278" s="26"/>
      <c r="LYT278" s="26"/>
      <c r="LYU278" s="81"/>
      <c r="LYV278" s="81"/>
      <c r="LYW278" s="26"/>
      <c r="LYX278" s="91"/>
      <c r="LYY278" s="91"/>
      <c r="LYZ278" s="79"/>
      <c r="LZA278" s="80"/>
      <c r="LZB278" s="91"/>
      <c r="LZC278" s="26"/>
      <c r="LZD278" s="26"/>
      <c r="LZE278" s="81"/>
      <c r="LZF278" s="81"/>
      <c r="LZG278" s="26"/>
      <c r="LZH278" s="91"/>
      <c r="LZI278" s="91"/>
      <c r="LZJ278" s="79"/>
      <c r="LZK278" s="80"/>
      <c r="LZL278" s="91"/>
      <c r="LZM278" s="26"/>
      <c r="LZN278" s="26"/>
      <c r="LZO278" s="81"/>
      <c r="LZP278" s="81"/>
      <c r="LZQ278" s="26"/>
      <c r="LZR278" s="91"/>
      <c r="LZS278" s="91"/>
      <c r="LZT278" s="79"/>
      <c r="LZU278" s="80"/>
      <c r="LZV278" s="91"/>
      <c r="LZW278" s="26"/>
      <c r="LZX278" s="26"/>
      <c r="LZY278" s="81"/>
      <c r="LZZ278" s="81"/>
      <c r="MAA278" s="26"/>
      <c r="MAB278" s="91"/>
      <c r="MAC278" s="91"/>
      <c r="MAD278" s="79"/>
      <c r="MAE278" s="80"/>
      <c r="MAF278" s="91"/>
      <c r="MAG278" s="26"/>
      <c r="MAH278" s="26"/>
      <c r="MAI278" s="81"/>
      <c r="MAJ278" s="81"/>
      <c r="MAK278" s="26"/>
      <c r="MAL278" s="91"/>
      <c r="MAM278" s="91"/>
      <c r="MAN278" s="79"/>
      <c r="MAO278" s="80"/>
      <c r="MAP278" s="91"/>
      <c r="MAQ278" s="26"/>
      <c r="MAR278" s="26"/>
      <c r="MAS278" s="81"/>
      <c r="MAT278" s="81"/>
      <c r="MAU278" s="26"/>
      <c r="MAV278" s="91"/>
      <c r="MAW278" s="91"/>
      <c r="MAX278" s="79"/>
      <c r="MAY278" s="80"/>
      <c r="MAZ278" s="91"/>
      <c r="MBA278" s="26"/>
      <c r="MBB278" s="26"/>
      <c r="MBC278" s="81"/>
      <c r="MBD278" s="81"/>
      <c r="MBE278" s="26"/>
      <c r="MBF278" s="91"/>
      <c r="MBG278" s="91"/>
      <c r="MBH278" s="79"/>
      <c r="MBI278" s="80"/>
      <c r="MBJ278" s="91"/>
      <c r="MBK278" s="26"/>
      <c r="MBL278" s="26"/>
      <c r="MBM278" s="81"/>
      <c r="MBN278" s="81"/>
      <c r="MBO278" s="26"/>
      <c r="MBP278" s="91"/>
      <c r="MBQ278" s="91"/>
      <c r="MBR278" s="79"/>
      <c r="MBS278" s="80"/>
      <c r="MBT278" s="91"/>
      <c r="MBU278" s="26"/>
      <c r="MBV278" s="26"/>
      <c r="MBW278" s="81"/>
      <c r="MBX278" s="81"/>
      <c r="MBY278" s="26"/>
      <c r="MBZ278" s="91"/>
      <c r="MCA278" s="91"/>
      <c r="MCB278" s="79"/>
      <c r="MCC278" s="80"/>
      <c r="MCD278" s="91"/>
      <c r="MCE278" s="26"/>
      <c r="MCF278" s="26"/>
      <c r="MCG278" s="81"/>
      <c r="MCH278" s="81"/>
      <c r="MCI278" s="26"/>
      <c r="MCJ278" s="91"/>
      <c r="MCK278" s="91"/>
      <c r="MCL278" s="79"/>
      <c r="MCM278" s="80"/>
      <c r="MCN278" s="91"/>
      <c r="MCO278" s="26"/>
      <c r="MCP278" s="26"/>
      <c r="MCQ278" s="81"/>
      <c r="MCR278" s="81"/>
      <c r="MCS278" s="26"/>
      <c r="MCT278" s="91"/>
      <c r="MCU278" s="91"/>
      <c r="MCV278" s="79"/>
      <c r="MCW278" s="80"/>
      <c r="MCX278" s="91"/>
      <c r="MCY278" s="26"/>
      <c r="MCZ278" s="26"/>
      <c r="MDA278" s="81"/>
      <c r="MDB278" s="81"/>
      <c r="MDC278" s="26"/>
      <c r="MDD278" s="91"/>
      <c r="MDE278" s="91"/>
      <c r="MDF278" s="79"/>
      <c r="MDG278" s="80"/>
      <c r="MDH278" s="91"/>
      <c r="MDI278" s="26"/>
      <c r="MDJ278" s="26"/>
      <c r="MDK278" s="81"/>
      <c r="MDL278" s="81"/>
      <c r="MDM278" s="26"/>
      <c r="MDN278" s="91"/>
      <c r="MDO278" s="91"/>
      <c r="MDP278" s="79"/>
      <c r="MDQ278" s="80"/>
      <c r="MDR278" s="91"/>
      <c r="MDS278" s="26"/>
      <c r="MDT278" s="26"/>
      <c r="MDU278" s="81"/>
      <c r="MDV278" s="81"/>
      <c r="MDW278" s="26"/>
      <c r="MDX278" s="91"/>
      <c r="MDY278" s="91"/>
      <c r="MDZ278" s="79"/>
      <c r="MEA278" s="80"/>
      <c r="MEB278" s="91"/>
      <c r="MEC278" s="26"/>
      <c r="MED278" s="26"/>
      <c r="MEE278" s="81"/>
      <c r="MEF278" s="81"/>
      <c r="MEG278" s="26"/>
      <c r="MEH278" s="91"/>
      <c r="MEI278" s="91"/>
      <c r="MEJ278" s="79"/>
      <c r="MEK278" s="80"/>
      <c r="MEL278" s="91"/>
      <c r="MEM278" s="26"/>
      <c r="MEN278" s="26"/>
      <c r="MEO278" s="81"/>
      <c r="MEP278" s="81"/>
      <c r="MEQ278" s="26"/>
      <c r="MER278" s="91"/>
      <c r="MES278" s="91"/>
      <c r="MET278" s="79"/>
      <c r="MEU278" s="80"/>
      <c r="MEV278" s="91"/>
      <c r="MEW278" s="26"/>
      <c r="MEX278" s="26"/>
      <c r="MEY278" s="81"/>
      <c r="MEZ278" s="81"/>
      <c r="MFA278" s="26"/>
      <c r="MFB278" s="91"/>
      <c r="MFC278" s="91"/>
      <c r="MFD278" s="79"/>
      <c r="MFE278" s="80"/>
      <c r="MFF278" s="91"/>
      <c r="MFG278" s="26"/>
      <c r="MFH278" s="26"/>
      <c r="MFI278" s="81"/>
      <c r="MFJ278" s="81"/>
      <c r="MFK278" s="26"/>
      <c r="MFL278" s="91"/>
      <c r="MFM278" s="91"/>
      <c r="MFN278" s="79"/>
      <c r="MFO278" s="80"/>
      <c r="MFP278" s="91"/>
      <c r="MFQ278" s="26"/>
      <c r="MFR278" s="26"/>
      <c r="MFS278" s="81"/>
      <c r="MFT278" s="81"/>
      <c r="MFU278" s="26"/>
      <c r="MFV278" s="91"/>
      <c r="MFW278" s="91"/>
      <c r="MFX278" s="79"/>
      <c r="MFY278" s="80"/>
      <c r="MFZ278" s="91"/>
      <c r="MGA278" s="26"/>
      <c r="MGB278" s="26"/>
      <c r="MGC278" s="81"/>
      <c r="MGD278" s="81"/>
      <c r="MGE278" s="26"/>
      <c r="MGF278" s="91"/>
      <c r="MGG278" s="91"/>
      <c r="MGH278" s="79"/>
      <c r="MGI278" s="80"/>
      <c r="MGJ278" s="91"/>
      <c r="MGK278" s="26"/>
      <c r="MGL278" s="26"/>
      <c r="MGM278" s="81"/>
      <c r="MGN278" s="81"/>
      <c r="MGO278" s="26"/>
      <c r="MGP278" s="91"/>
      <c r="MGQ278" s="91"/>
      <c r="MGR278" s="79"/>
      <c r="MGS278" s="80"/>
      <c r="MGT278" s="91"/>
      <c r="MGU278" s="26"/>
      <c r="MGV278" s="26"/>
      <c r="MGW278" s="81"/>
      <c r="MGX278" s="81"/>
      <c r="MGY278" s="26"/>
      <c r="MGZ278" s="91"/>
      <c r="MHA278" s="91"/>
      <c r="MHB278" s="79"/>
      <c r="MHC278" s="80"/>
      <c r="MHD278" s="91"/>
      <c r="MHE278" s="26"/>
      <c r="MHF278" s="26"/>
      <c r="MHG278" s="81"/>
      <c r="MHH278" s="81"/>
      <c r="MHI278" s="26"/>
      <c r="MHJ278" s="91"/>
      <c r="MHK278" s="91"/>
      <c r="MHL278" s="79"/>
      <c r="MHM278" s="80"/>
      <c r="MHN278" s="91"/>
      <c r="MHO278" s="26"/>
      <c r="MHP278" s="26"/>
      <c r="MHQ278" s="81"/>
      <c r="MHR278" s="81"/>
      <c r="MHS278" s="26"/>
      <c r="MHT278" s="91"/>
      <c r="MHU278" s="91"/>
      <c r="MHV278" s="79"/>
      <c r="MHW278" s="80"/>
      <c r="MHX278" s="91"/>
      <c r="MHY278" s="26"/>
      <c r="MHZ278" s="26"/>
      <c r="MIA278" s="81"/>
      <c r="MIB278" s="81"/>
      <c r="MIC278" s="26"/>
      <c r="MID278" s="91"/>
      <c r="MIE278" s="91"/>
      <c r="MIF278" s="79"/>
      <c r="MIG278" s="80"/>
      <c r="MIH278" s="91"/>
      <c r="MII278" s="26"/>
      <c r="MIJ278" s="26"/>
      <c r="MIK278" s="81"/>
      <c r="MIL278" s="81"/>
      <c r="MIM278" s="26"/>
      <c r="MIN278" s="91"/>
      <c r="MIO278" s="91"/>
      <c r="MIP278" s="79"/>
      <c r="MIQ278" s="80"/>
      <c r="MIR278" s="91"/>
      <c r="MIS278" s="26"/>
      <c r="MIT278" s="26"/>
      <c r="MIU278" s="81"/>
      <c r="MIV278" s="81"/>
      <c r="MIW278" s="26"/>
      <c r="MIX278" s="91"/>
      <c r="MIY278" s="91"/>
      <c r="MIZ278" s="79"/>
      <c r="MJA278" s="80"/>
      <c r="MJB278" s="91"/>
      <c r="MJC278" s="26"/>
      <c r="MJD278" s="26"/>
      <c r="MJE278" s="81"/>
      <c r="MJF278" s="81"/>
      <c r="MJG278" s="26"/>
      <c r="MJH278" s="91"/>
      <c r="MJI278" s="91"/>
      <c r="MJJ278" s="79"/>
      <c r="MJK278" s="80"/>
      <c r="MJL278" s="91"/>
      <c r="MJM278" s="26"/>
      <c r="MJN278" s="26"/>
      <c r="MJO278" s="81"/>
      <c r="MJP278" s="81"/>
      <c r="MJQ278" s="26"/>
      <c r="MJR278" s="91"/>
      <c r="MJS278" s="91"/>
      <c r="MJT278" s="79"/>
      <c r="MJU278" s="80"/>
      <c r="MJV278" s="91"/>
      <c r="MJW278" s="26"/>
      <c r="MJX278" s="26"/>
      <c r="MJY278" s="81"/>
      <c r="MJZ278" s="81"/>
      <c r="MKA278" s="26"/>
      <c r="MKB278" s="91"/>
      <c r="MKC278" s="91"/>
      <c r="MKD278" s="79"/>
      <c r="MKE278" s="80"/>
      <c r="MKF278" s="91"/>
      <c r="MKG278" s="26"/>
      <c r="MKH278" s="26"/>
      <c r="MKI278" s="81"/>
      <c r="MKJ278" s="81"/>
      <c r="MKK278" s="26"/>
      <c r="MKL278" s="91"/>
      <c r="MKM278" s="91"/>
      <c r="MKN278" s="79"/>
      <c r="MKO278" s="80"/>
      <c r="MKP278" s="91"/>
      <c r="MKQ278" s="26"/>
      <c r="MKR278" s="26"/>
      <c r="MKS278" s="81"/>
      <c r="MKT278" s="81"/>
      <c r="MKU278" s="26"/>
      <c r="MKV278" s="91"/>
      <c r="MKW278" s="91"/>
      <c r="MKX278" s="79"/>
      <c r="MKY278" s="80"/>
      <c r="MKZ278" s="91"/>
      <c r="MLA278" s="26"/>
      <c r="MLB278" s="26"/>
      <c r="MLC278" s="81"/>
      <c r="MLD278" s="81"/>
      <c r="MLE278" s="26"/>
      <c r="MLF278" s="91"/>
      <c r="MLG278" s="91"/>
      <c r="MLH278" s="79"/>
      <c r="MLI278" s="80"/>
      <c r="MLJ278" s="91"/>
      <c r="MLK278" s="26"/>
      <c r="MLL278" s="26"/>
      <c r="MLM278" s="81"/>
      <c r="MLN278" s="81"/>
      <c r="MLO278" s="26"/>
      <c r="MLP278" s="91"/>
      <c r="MLQ278" s="91"/>
      <c r="MLR278" s="79"/>
      <c r="MLS278" s="80"/>
      <c r="MLT278" s="91"/>
      <c r="MLU278" s="26"/>
      <c r="MLV278" s="26"/>
      <c r="MLW278" s="81"/>
      <c r="MLX278" s="81"/>
      <c r="MLY278" s="26"/>
      <c r="MLZ278" s="91"/>
      <c r="MMA278" s="91"/>
      <c r="MMB278" s="79"/>
      <c r="MMC278" s="80"/>
      <c r="MMD278" s="91"/>
      <c r="MME278" s="26"/>
      <c r="MMF278" s="26"/>
      <c r="MMG278" s="81"/>
      <c r="MMH278" s="81"/>
      <c r="MMI278" s="26"/>
      <c r="MMJ278" s="91"/>
      <c r="MMK278" s="91"/>
      <c r="MML278" s="79"/>
      <c r="MMM278" s="80"/>
      <c r="MMN278" s="91"/>
      <c r="MMO278" s="26"/>
      <c r="MMP278" s="26"/>
      <c r="MMQ278" s="81"/>
      <c r="MMR278" s="81"/>
      <c r="MMS278" s="26"/>
      <c r="MMT278" s="91"/>
      <c r="MMU278" s="91"/>
      <c r="MMV278" s="79"/>
      <c r="MMW278" s="80"/>
      <c r="MMX278" s="91"/>
      <c r="MMY278" s="26"/>
      <c r="MMZ278" s="26"/>
      <c r="MNA278" s="81"/>
      <c r="MNB278" s="81"/>
      <c r="MNC278" s="26"/>
      <c r="MND278" s="91"/>
      <c r="MNE278" s="91"/>
      <c r="MNF278" s="79"/>
      <c r="MNG278" s="80"/>
      <c r="MNH278" s="91"/>
      <c r="MNI278" s="26"/>
      <c r="MNJ278" s="26"/>
      <c r="MNK278" s="81"/>
      <c r="MNL278" s="81"/>
      <c r="MNM278" s="26"/>
      <c r="MNN278" s="91"/>
      <c r="MNO278" s="91"/>
      <c r="MNP278" s="79"/>
      <c r="MNQ278" s="80"/>
      <c r="MNR278" s="91"/>
      <c r="MNS278" s="26"/>
      <c r="MNT278" s="26"/>
      <c r="MNU278" s="81"/>
      <c r="MNV278" s="81"/>
      <c r="MNW278" s="26"/>
      <c r="MNX278" s="91"/>
      <c r="MNY278" s="91"/>
      <c r="MNZ278" s="79"/>
      <c r="MOA278" s="80"/>
      <c r="MOB278" s="91"/>
      <c r="MOC278" s="26"/>
      <c r="MOD278" s="26"/>
      <c r="MOE278" s="81"/>
      <c r="MOF278" s="81"/>
      <c r="MOG278" s="26"/>
      <c r="MOH278" s="91"/>
      <c r="MOI278" s="91"/>
      <c r="MOJ278" s="79"/>
      <c r="MOK278" s="80"/>
      <c r="MOL278" s="91"/>
      <c r="MOM278" s="26"/>
      <c r="MON278" s="26"/>
      <c r="MOO278" s="81"/>
      <c r="MOP278" s="81"/>
      <c r="MOQ278" s="26"/>
      <c r="MOR278" s="91"/>
      <c r="MOS278" s="91"/>
      <c r="MOT278" s="79"/>
      <c r="MOU278" s="80"/>
      <c r="MOV278" s="91"/>
      <c r="MOW278" s="26"/>
      <c r="MOX278" s="26"/>
      <c r="MOY278" s="81"/>
      <c r="MOZ278" s="81"/>
      <c r="MPA278" s="26"/>
      <c r="MPB278" s="91"/>
      <c r="MPC278" s="91"/>
      <c r="MPD278" s="79"/>
      <c r="MPE278" s="80"/>
      <c r="MPF278" s="91"/>
      <c r="MPG278" s="26"/>
      <c r="MPH278" s="26"/>
      <c r="MPI278" s="81"/>
      <c r="MPJ278" s="81"/>
      <c r="MPK278" s="26"/>
      <c r="MPL278" s="91"/>
      <c r="MPM278" s="91"/>
      <c r="MPN278" s="79"/>
      <c r="MPO278" s="80"/>
      <c r="MPP278" s="91"/>
      <c r="MPQ278" s="26"/>
      <c r="MPR278" s="26"/>
      <c r="MPS278" s="81"/>
      <c r="MPT278" s="81"/>
      <c r="MPU278" s="26"/>
      <c r="MPV278" s="91"/>
      <c r="MPW278" s="91"/>
      <c r="MPX278" s="79"/>
      <c r="MPY278" s="80"/>
      <c r="MPZ278" s="91"/>
      <c r="MQA278" s="26"/>
      <c r="MQB278" s="26"/>
      <c r="MQC278" s="81"/>
      <c r="MQD278" s="81"/>
      <c r="MQE278" s="26"/>
      <c r="MQF278" s="91"/>
      <c r="MQG278" s="91"/>
      <c r="MQH278" s="79"/>
      <c r="MQI278" s="80"/>
      <c r="MQJ278" s="91"/>
      <c r="MQK278" s="26"/>
      <c r="MQL278" s="26"/>
      <c r="MQM278" s="81"/>
      <c r="MQN278" s="81"/>
      <c r="MQO278" s="26"/>
      <c r="MQP278" s="91"/>
      <c r="MQQ278" s="91"/>
      <c r="MQR278" s="79"/>
      <c r="MQS278" s="80"/>
      <c r="MQT278" s="91"/>
      <c r="MQU278" s="26"/>
      <c r="MQV278" s="26"/>
      <c r="MQW278" s="81"/>
      <c r="MQX278" s="81"/>
      <c r="MQY278" s="26"/>
      <c r="MQZ278" s="91"/>
      <c r="MRA278" s="91"/>
      <c r="MRB278" s="79"/>
      <c r="MRC278" s="80"/>
      <c r="MRD278" s="91"/>
      <c r="MRE278" s="26"/>
      <c r="MRF278" s="26"/>
      <c r="MRG278" s="81"/>
      <c r="MRH278" s="81"/>
      <c r="MRI278" s="26"/>
      <c r="MRJ278" s="91"/>
      <c r="MRK278" s="91"/>
      <c r="MRL278" s="79"/>
      <c r="MRM278" s="80"/>
      <c r="MRN278" s="91"/>
      <c r="MRO278" s="26"/>
      <c r="MRP278" s="26"/>
      <c r="MRQ278" s="81"/>
      <c r="MRR278" s="81"/>
      <c r="MRS278" s="26"/>
      <c r="MRT278" s="91"/>
      <c r="MRU278" s="91"/>
      <c r="MRV278" s="79"/>
      <c r="MRW278" s="80"/>
      <c r="MRX278" s="91"/>
      <c r="MRY278" s="26"/>
      <c r="MRZ278" s="26"/>
      <c r="MSA278" s="81"/>
      <c r="MSB278" s="81"/>
      <c r="MSC278" s="26"/>
      <c r="MSD278" s="91"/>
      <c r="MSE278" s="91"/>
      <c r="MSF278" s="79"/>
      <c r="MSG278" s="80"/>
      <c r="MSH278" s="91"/>
      <c r="MSI278" s="26"/>
      <c r="MSJ278" s="26"/>
      <c r="MSK278" s="81"/>
      <c r="MSL278" s="81"/>
      <c r="MSM278" s="26"/>
      <c r="MSN278" s="91"/>
      <c r="MSO278" s="91"/>
      <c r="MSP278" s="79"/>
      <c r="MSQ278" s="80"/>
      <c r="MSR278" s="91"/>
      <c r="MSS278" s="26"/>
      <c r="MST278" s="26"/>
      <c r="MSU278" s="81"/>
      <c r="MSV278" s="81"/>
      <c r="MSW278" s="26"/>
      <c r="MSX278" s="91"/>
      <c r="MSY278" s="91"/>
      <c r="MSZ278" s="79"/>
      <c r="MTA278" s="80"/>
      <c r="MTB278" s="91"/>
      <c r="MTC278" s="26"/>
      <c r="MTD278" s="26"/>
      <c r="MTE278" s="81"/>
      <c r="MTF278" s="81"/>
      <c r="MTG278" s="26"/>
      <c r="MTH278" s="91"/>
      <c r="MTI278" s="91"/>
      <c r="MTJ278" s="79"/>
      <c r="MTK278" s="80"/>
      <c r="MTL278" s="91"/>
      <c r="MTM278" s="26"/>
      <c r="MTN278" s="26"/>
      <c r="MTO278" s="81"/>
      <c r="MTP278" s="81"/>
      <c r="MTQ278" s="26"/>
      <c r="MTR278" s="91"/>
      <c r="MTS278" s="91"/>
      <c r="MTT278" s="79"/>
      <c r="MTU278" s="80"/>
      <c r="MTV278" s="91"/>
      <c r="MTW278" s="26"/>
      <c r="MTX278" s="26"/>
      <c r="MTY278" s="81"/>
      <c r="MTZ278" s="81"/>
      <c r="MUA278" s="26"/>
      <c r="MUB278" s="91"/>
      <c r="MUC278" s="91"/>
      <c r="MUD278" s="79"/>
      <c r="MUE278" s="80"/>
      <c r="MUF278" s="91"/>
      <c r="MUG278" s="26"/>
      <c r="MUH278" s="26"/>
      <c r="MUI278" s="81"/>
      <c r="MUJ278" s="81"/>
      <c r="MUK278" s="26"/>
      <c r="MUL278" s="91"/>
      <c r="MUM278" s="91"/>
      <c r="MUN278" s="79"/>
      <c r="MUO278" s="80"/>
      <c r="MUP278" s="91"/>
      <c r="MUQ278" s="26"/>
      <c r="MUR278" s="26"/>
      <c r="MUS278" s="81"/>
      <c r="MUT278" s="81"/>
      <c r="MUU278" s="26"/>
      <c r="MUV278" s="91"/>
      <c r="MUW278" s="91"/>
      <c r="MUX278" s="79"/>
      <c r="MUY278" s="80"/>
      <c r="MUZ278" s="91"/>
      <c r="MVA278" s="26"/>
      <c r="MVB278" s="26"/>
      <c r="MVC278" s="81"/>
      <c r="MVD278" s="81"/>
      <c r="MVE278" s="26"/>
      <c r="MVF278" s="91"/>
      <c r="MVG278" s="91"/>
      <c r="MVH278" s="79"/>
      <c r="MVI278" s="80"/>
      <c r="MVJ278" s="91"/>
      <c r="MVK278" s="26"/>
      <c r="MVL278" s="26"/>
      <c r="MVM278" s="81"/>
      <c r="MVN278" s="81"/>
      <c r="MVO278" s="26"/>
      <c r="MVP278" s="91"/>
      <c r="MVQ278" s="91"/>
      <c r="MVR278" s="79"/>
      <c r="MVS278" s="80"/>
      <c r="MVT278" s="91"/>
      <c r="MVU278" s="26"/>
      <c r="MVV278" s="26"/>
      <c r="MVW278" s="81"/>
      <c r="MVX278" s="81"/>
      <c r="MVY278" s="26"/>
      <c r="MVZ278" s="91"/>
      <c r="MWA278" s="91"/>
      <c r="MWB278" s="79"/>
      <c r="MWC278" s="80"/>
      <c r="MWD278" s="91"/>
      <c r="MWE278" s="26"/>
      <c r="MWF278" s="26"/>
      <c r="MWG278" s="81"/>
      <c r="MWH278" s="81"/>
      <c r="MWI278" s="26"/>
      <c r="MWJ278" s="91"/>
      <c r="MWK278" s="91"/>
      <c r="MWL278" s="79"/>
      <c r="MWM278" s="80"/>
      <c r="MWN278" s="91"/>
      <c r="MWO278" s="26"/>
      <c r="MWP278" s="26"/>
      <c r="MWQ278" s="81"/>
      <c r="MWR278" s="81"/>
      <c r="MWS278" s="26"/>
      <c r="MWT278" s="91"/>
      <c r="MWU278" s="91"/>
      <c r="MWV278" s="79"/>
      <c r="MWW278" s="80"/>
      <c r="MWX278" s="91"/>
      <c r="MWY278" s="26"/>
      <c r="MWZ278" s="26"/>
      <c r="MXA278" s="81"/>
      <c r="MXB278" s="81"/>
      <c r="MXC278" s="26"/>
      <c r="MXD278" s="91"/>
      <c r="MXE278" s="91"/>
      <c r="MXF278" s="79"/>
      <c r="MXG278" s="80"/>
      <c r="MXH278" s="91"/>
      <c r="MXI278" s="26"/>
      <c r="MXJ278" s="26"/>
      <c r="MXK278" s="81"/>
      <c r="MXL278" s="81"/>
      <c r="MXM278" s="26"/>
      <c r="MXN278" s="91"/>
      <c r="MXO278" s="91"/>
      <c r="MXP278" s="79"/>
      <c r="MXQ278" s="80"/>
      <c r="MXR278" s="91"/>
      <c r="MXS278" s="26"/>
      <c r="MXT278" s="26"/>
      <c r="MXU278" s="81"/>
      <c r="MXV278" s="81"/>
      <c r="MXW278" s="26"/>
      <c r="MXX278" s="91"/>
      <c r="MXY278" s="91"/>
      <c r="MXZ278" s="79"/>
      <c r="MYA278" s="80"/>
      <c r="MYB278" s="91"/>
      <c r="MYC278" s="26"/>
      <c r="MYD278" s="26"/>
      <c r="MYE278" s="81"/>
      <c r="MYF278" s="81"/>
      <c r="MYG278" s="26"/>
      <c r="MYH278" s="91"/>
      <c r="MYI278" s="91"/>
      <c r="MYJ278" s="79"/>
      <c r="MYK278" s="80"/>
      <c r="MYL278" s="91"/>
      <c r="MYM278" s="26"/>
      <c r="MYN278" s="26"/>
      <c r="MYO278" s="81"/>
      <c r="MYP278" s="81"/>
      <c r="MYQ278" s="26"/>
      <c r="MYR278" s="91"/>
      <c r="MYS278" s="91"/>
      <c r="MYT278" s="79"/>
      <c r="MYU278" s="80"/>
      <c r="MYV278" s="91"/>
      <c r="MYW278" s="26"/>
      <c r="MYX278" s="26"/>
      <c r="MYY278" s="81"/>
      <c r="MYZ278" s="81"/>
      <c r="MZA278" s="26"/>
      <c r="MZB278" s="91"/>
      <c r="MZC278" s="91"/>
      <c r="MZD278" s="79"/>
      <c r="MZE278" s="80"/>
      <c r="MZF278" s="91"/>
      <c r="MZG278" s="26"/>
      <c r="MZH278" s="26"/>
      <c r="MZI278" s="81"/>
      <c r="MZJ278" s="81"/>
      <c r="MZK278" s="26"/>
      <c r="MZL278" s="91"/>
      <c r="MZM278" s="91"/>
      <c r="MZN278" s="79"/>
      <c r="MZO278" s="80"/>
      <c r="MZP278" s="91"/>
      <c r="MZQ278" s="26"/>
      <c r="MZR278" s="26"/>
      <c r="MZS278" s="81"/>
      <c r="MZT278" s="81"/>
      <c r="MZU278" s="26"/>
      <c r="MZV278" s="91"/>
      <c r="MZW278" s="91"/>
      <c r="MZX278" s="79"/>
      <c r="MZY278" s="80"/>
      <c r="MZZ278" s="91"/>
      <c r="NAA278" s="26"/>
      <c r="NAB278" s="26"/>
      <c r="NAC278" s="81"/>
      <c r="NAD278" s="81"/>
      <c r="NAE278" s="26"/>
      <c r="NAF278" s="91"/>
      <c r="NAG278" s="91"/>
      <c r="NAH278" s="79"/>
      <c r="NAI278" s="80"/>
      <c r="NAJ278" s="91"/>
      <c r="NAK278" s="26"/>
      <c r="NAL278" s="26"/>
      <c r="NAM278" s="81"/>
      <c r="NAN278" s="81"/>
      <c r="NAO278" s="26"/>
      <c r="NAP278" s="91"/>
      <c r="NAQ278" s="91"/>
      <c r="NAR278" s="79"/>
      <c r="NAS278" s="80"/>
      <c r="NAT278" s="91"/>
      <c r="NAU278" s="26"/>
      <c r="NAV278" s="26"/>
      <c r="NAW278" s="81"/>
      <c r="NAX278" s="81"/>
      <c r="NAY278" s="26"/>
      <c r="NAZ278" s="91"/>
      <c r="NBA278" s="91"/>
      <c r="NBB278" s="79"/>
      <c r="NBC278" s="80"/>
      <c r="NBD278" s="91"/>
      <c r="NBE278" s="26"/>
      <c r="NBF278" s="26"/>
      <c r="NBG278" s="81"/>
      <c r="NBH278" s="81"/>
      <c r="NBI278" s="26"/>
      <c r="NBJ278" s="91"/>
      <c r="NBK278" s="91"/>
      <c r="NBL278" s="79"/>
      <c r="NBM278" s="80"/>
      <c r="NBN278" s="91"/>
      <c r="NBO278" s="26"/>
      <c r="NBP278" s="26"/>
      <c r="NBQ278" s="81"/>
      <c r="NBR278" s="81"/>
      <c r="NBS278" s="26"/>
      <c r="NBT278" s="91"/>
      <c r="NBU278" s="91"/>
      <c r="NBV278" s="79"/>
      <c r="NBW278" s="80"/>
      <c r="NBX278" s="91"/>
      <c r="NBY278" s="26"/>
      <c r="NBZ278" s="26"/>
      <c r="NCA278" s="81"/>
      <c r="NCB278" s="81"/>
      <c r="NCC278" s="26"/>
      <c r="NCD278" s="91"/>
      <c r="NCE278" s="91"/>
      <c r="NCF278" s="79"/>
      <c r="NCG278" s="80"/>
      <c r="NCH278" s="91"/>
      <c r="NCI278" s="26"/>
      <c r="NCJ278" s="26"/>
      <c r="NCK278" s="81"/>
      <c r="NCL278" s="81"/>
      <c r="NCM278" s="26"/>
      <c r="NCN278" s="91"/>
      <c r="NCO278" s="91"/>
      <c r="NCP278" s="79"/>
      <c r="NCQ278" s="80"/>
      <c r="NCR278" s="91"/>
      <c r="NCS278" s="26"/>
      <c r="NCT278" s="26"/>
      <c r="NCU278" s="81"/>
      <c r="NCV278" s="81"/>
      <c r="NCW278" s="26"/>
      <c r="NCX278" s="91"/>
      <c r="NCY278" s="91"/>
      <c r="NCZ278" s="79"/>
      <c r="NDA278" s="80"/>
      <c r="NDB278" s="91"/>
      <c r="NDC278" s="26"/>
      <c r="NDD278" s="26"/>
      <c r="NDE278" s="81"/>
      <c r="NDF278" s="81"/>
      <c r="NDG278" s="26"/>
      <c r="NDH278" s="91"/>
      <c r="NDI278" s="91"/>
      <c r="NDJ278" s="79"/>
      <c r="NDK278" s="80"/>
      <c r="NDL278" s="91"/>
      <c r="NDM278" s="26"/>
      <c r="NDN278" s="26"/>
      <c r="NDO278" s="81"/>
      <c r="NDP278" s="81"/>
      <c r="NDQ278" s="26"/>
      <c r="NDR278" s="91"/>
      <c r="NDS278" s="91"/>
      <c r="NDT278" s="79"/>
      <c r="NDU278" s="80"/>
      <c r="NDV278" s="91"/>
      <c r="NDW278" s="26"/>
      <c r="NDX278" s="26"/>
      <c r="NDY278" s="81"/>
      <c r="NDZ278" s="81"/>
      <c r="NEA278" s="26"/>
      <c r="NEB278" s="91"/>
      <c r="NEC278" s="91"/>
      <c r="NED278" s="79"/>
      <c r="NEE278" s="80"/>
      <c r="NEF278" s="91"/>
      <c r="NEG278" s="26"/>
      <c r="NEH278" s="26"/>
      <c r="NEI278" s="81"/>
      <c r="NEJ278" s="81"/>
      <c r="NEK278" s="26"/>
      <c r="NEL278" s="91"/>
      <c r="NEM278" s="91"/>
      <c r="NEN278" s="79"/>
      <c r="NEO278" s="80"/>
      <c r="NEP278" s="91"/>
      <c r="NEQ278" s="26"/>
      <c r="NER278" s="26"/>
      <c r="NES278" s="81"/>
      <c r="NET278" s="81"/>
      <c r="NEU278" s="26"/>
      <c r="NEV278" s="91"/>
      <c r="NEW278" s="91"/>
      <c r="NEX278" s="79"/>
      <c r="NEY278" s="80"/>
      <c r="NEZ278" s="91"/>
      <c r="NFA278" s="26"/>
      <c r="NFB278" s="26"/>
      <c r="NFC278" s="81"/>
      <c r="NFD278" s="81"/>
      <c r="NFE278" s="26"/>
      <c r="NFF278" s="91"/>
      <c r="NFG278" s="91"/>
      <c r="NFH278" s="79"/>
      <c r="NFI278" s="80"/>
      <c r="NFJ278" s="91"/>
      <c r="NFK278" s="26"/>
      <c r="NFL278" s="26"/>
      <c r="NFM278" s="81"/>
      <c r="NFN278" s="81"/>
      <c r="NFO278" s="26"/>
      <c r="NFP278" s="91"/>
      <c r="NFQ278" s="91"/>
      <c r="NFR278" s="79"/>
      <c r="NFS278" s="80"/>
      <c r="NFT278" s="91"/>
      <c r="NFU278" s="26"/>
      <c r="NFV278" s="26"/>
      <c r="NFW278" s="81"/>
      <c r="NFX278" s="81"/>
      <c r="NFY278" s="26"/>
      <c r="NFZ278" s="91"/>
      <c r="NGA278" s="91"/>
      <c r="NGB278" s="79"/>
      <c r="NGC278" s="80"/>
      <c r="NGD278" s="91"/>
      <c r="NGE278" s="26"/>
      <c r="NGF278" s="26"/>
      <c r="NGG278" s="81"/>
      <c r="NGH278" s="81"/>
      <c r="NGI278" s="26"/>
      <c r="NGJ278" s="91"/>
      <c r="NGK278" s="91"/>
      <c r="NGL278" s="79"/>
      <c r="NGM278" s="80"/>
      <c r="NGN278" s="91"/>
      <c r="NGO278" s="26"/>
      <c r="NGP278" s="26"/>
      <c r="NGQ278" s="81"/>
      <c r="NGR278" s="81"/>
      <c r="NGS278" s="26"/>
      <c r="NGT278" s="91"/>
      <c r="NGU278" s="91"/>
      <c r="NGV278" s="79"/>
      <c r="NGW278" s="80"/>
      <c r="NGX278" s="91"/>
      <c r="NGY278" s="26"/>
      <c r="NGZ278" s="26"/>
      <c r="NHA278" s="81"/>
      <c r="NHB278" s="81"/>
      <c r="NHC278" s="26"/>
      <c r="NHD278" s="91"/>
      <c r="NHE278" s="91"/>
      <c r="NHF278" s="79"/>
      <c r="NHG278" s="80"/>
      <c r="NHH278" s="91"/>
      <c r="NHI278" s="26"/>
      <c r="NHJ278" s="26"/>
      <c r="NHK278" s="81"/>
      <c r="NHL278" s="81"/>
      <c r="NHM278" s="26"/>
      <c r="NHN278" s="91"/>
      <c r="NHO278" s="91"/>
      <c r="NHP278" s="79"/>
      <c r="NHQ278" s="80"/>
      <c r="NHR278" s="91"/>
      <c r="NHS278" s="26"/>
      <c r="NHT278" s="26"/>
      <c r="NHU278" s="81"/>
      <c r="NHV278" s="81"/>
      <c r="NHW278" s="26"/>
      <c r="NHX278" s="91"/>
      <c r="NHY278" s="91"/>
      <c r="NHZ278" s="79"/>
      <c r="NIA278" s="80"/>
      <c r="NIB278" s="91"/>
      <c r="NIC278" s="26"/>
      <c r="NID278" s="26"/>
      <c r="NIE278" s="81"/>
      <c r="NIF278" s="81"/>
      <c r="NIG278" s="26"/>
      <c r="NIH278" s="91"/>
      <c r="NII278" s="91"/>
      <c r="NIJ278" s="79"/>
      <c r="NIK278" s="80"/>
      <c r="NIL278" s="91"/>
      <c r="NIM278" s="26"/>
      <c r="NIN278" s="26"/>
      <c r="NIO278" s="81"/>
      <c r="NIP278" s="81"/>
      <c r="NIQ278" s="26"/>
      <c r="NIR278" s="91"/>
      <c r="NIS278" s="91"/>
      <c r="NIT278" s="79"/>
      <c r="NIU278" s="80"/>
      <c r="NIV278" s="91"/>
      <c r="NIW278" s="26"/>
      <c r="NIX278" s="26"/>
      <c r="NIY278" s="81"/>
      <c r="NIZ278" s="81"/>
      <c r="NJA278" s="26"/>
      <c r="NJB278" s="91"/>
      <c r="NJC278" s="91"/>
      <c r="NJD278" s="79"/>
      <c r="NJE278" s="80"/>
      <c r="NJF278" s="91"/>
      <c r="NJG278" s="26"/>
      <c r="NJH278" s="26"/>
      <c r="NJI278" s="81"/>
      <c r="NJJ278" s="81"/>
      <c r="NJK278" s="26"/>
      <c r="NJL278" s="91"/>
      <c r="NJM278" s="91"/>
      <c r="NJN278" s="79"/>
      <c r="NJO278" s="80"/>
      <c r="NJP278" s="91"/>
      <c r="NJQ278" s="26"/>
      <c r="NJR278" s="26"/>
      <c r="NJS278" s="81"/>
      <c r="NJT278" s="81"/>
      <c r="NJU278" s="26"/>
      <c r="NJV278" s="91"/>
      <c r="NJW278" s="91"/>
      <c r="NJX278" s="79"/>
      <c r="NJY278" s="80"/>
      <c r="NJZ278" s="91"/>
      <c r="NKA278" s="26"/>
      <c r="NKB278" s="26"/>
      <c r="NKC278" s="81"/>
      <c r="NKD278" s="81"/>
      <c r="NKE278" s="26"/>
      <c r="NKF278" s="91"/>
      <c r="NKG278" s="91"/>
      <c r="NKH278" s="79"/>
      <c r="NKI278" s="80"/>
      <c r="NKJ278" s="91"/>
      <c r="NKK278" s="26"/>
      <c r="NKL278" s="26"/>
      <c r="NKM278" s="81"/>
      <c r="NKN278" s="81"/>
      <c r="NKO278" s="26"/>
      <c r="NKP278" s="91"/>
      <c r="NKQ278" s="91"/>
      <c r="NKR278" s="79"/>
      <c r="NKS278" s="80"/>
      <c r="NKT278" s="91"/>
      <c r="NKU278" s="26"/>
      <c r="NKV278" s="26"/>
      <c r="NKW278" s="81"/>
      <c r="NKX278" s="81"/>
      <c r="NKY278" s="26"/>
      <c r="NKZ278" s="91"/>
      <c r="NLA278" s="91"/>
      <c r="NLB278" s="79"/>
      <c r="NLC278" s="80"/>
      <c r="NLD278" s="91"/>
      <c r="NLE278" s="26"/>
      <c r="NLF278" s="26"/>
      <c r="NLG278" s="81"/>
      <c r="NLH278" s="81"/>
      <c r="NLI278" s="26"/>
      <c r="NLJ278" s="91"/>
      <c r="NLK278" s="91"/>
      <c r="NLL278" s="79"/>
      <c r="NLM278" s="80"/>
      <c r="NLN278" s="91"/>
      <c r="NLO278" s="26"/>
      <c r="NLP278" s="26"/>
      <c r="NLQ278" s="81"/>
      <c r="NLR278" s="81"/>
      <c r="NLS278" s="26"/>
      <c r="NLT278" s="91"/>
      <c r="NLU278" s="91"/>
      <c r="NLV278" s="79"/>
      <c r="NLW278" s="80"/>
      <c r="NLX278" s="91"/>
      <c r="NLY278" s="26"/>
      <c r="NLZ278" s="26"/>
      <c r="NMA278" s="81"/>
      <c r="NMB278" s="81"/>
      <c r="NMC278" s="26"/>
      <c r="NMD278" s="91"/>
      <c r="NME278" s="91"/>
      <c r="NMF278" s="79"/>
      <c r="NMG278" s="80"/>
      <c r="NMH278" s="91"/>
      <c r="NMI278" s="26"/>
      <c r="NMJ278" s="26"/>
      <c r="NMK278" s="81"/>
      <c r="NML278" s="81"/>
      <c r="NMM278" s="26"/>
      <c r="NMN278" s="91"/>
      <c r="NMO278" s="91"/>
      <c r="NMP278" s="79"/>
      <c r="NMQ278" s="80"/>
      <c r="NMR278" s="91"/>
      <c r="NMS278" s="26"/>
      <c r="NMT278" s="26"/>
      <c r="NMU278" s="81"/>
      <c r="NMV278" s="81"/>
      <c r="NMW278" s="26"/>
      <c r="NMX278" s="91"/>
      <c r="NMY278" s="91"/>
      <c r="NMZ278" s="79"/>
      <c r="NNA278" s="80"/>
      <c r="NNB278" s="91"/>
      <c r="NNC278" s="26"/>
      <c r="NND278" s="26"/>
      <c r="NNE278" s="81"/>
      <c r="NNF278" s="81"/>
      <c r="NNG278" s="26"/>
      <c r="NNH278" s="91"/>
      <c r="NNI278" s="91"/>
      <c r="NNJ278" s="79"/>
      <c r="NNK278" s="80"/>
      <c r="NNL278" s="91"/>
      <c r="NNM278" s="26"/>
      <c r="NNN278" s="26"/>
      <c r="NNO278" s="81"/>
      <c r="NNP278" s="81"/>
      <c r="NNQ278" s="26"/>
      <c r="NNR278" s="91"/>
      <c r="NNS278" s="91"/>
      <c r="NNT278" s="79"/>
      <c r="NNU278" s="80"/>
      <c r="NNV278" s="91"/>
      <c r="NNW278" s="26"/>
      <c r="NNX278" s="26"/>
      <c r="NNY278" s="81"/>
      <c r="NNZ278" s="81"/>
      <c r="NOA278" s="26"/>
      <c r="NOB278" s="91"/>
      <c r="NOC278" s="91"/>
      <c r="NOD278" s="79"/>
      <c r="NOE278" s="80"/>
      <c r="NOF278" s="91"/>
      <c r="NOG278" s="26"/>
      <c r="NOH278" s="26"/>
      <c r="NOI278" s="81"/>
      <c r="NOJ278" s="81"/>
      <c r="NOK278" s="26"/>
      <c r="NOL278" s="91"/>
      <c r="NOM278" s="91"/>
      <c r="NON278" s="79"/>
      <c r="NOO278" s="80"/>
      <c r="NOP278" s="91"/>
      <c r="NOQ278" s="26"/>
      <c r="NOR278" s="26"/>
      <c r="NOS278" s="81"/>
      <c r="NOT278" s="81"/>
      <c r="NOU278" s="26"/>
      <c r="NOV278" s="91"/>
      <c r="NOW278" s="91"/>
      <c r="NOX278" s="79"/>
      <c r="NOY278" s="80"/>
      <c r="NOZ278" s="91"/>
      <c r="NPA278" s="26"/>
      <c r="NPB278" s="26"/>
      <c r="NPC278" s="81"/>
      <c r="NPD278" s="81"/>
      <c r="NPE278" s="26"/>
      <c r="NPF278" s="91"/>
      <c r="NPG278" s="91"/>
      <c r="NPH278" s="79"/>
      <c r="NPI278" s="80"/>
      <c r="NPJ278" s="91"/>
      <c r="NPK278" s="26"/>
      <c r="NPL278" s="26"/>
      <c r="NPM278" s="81"/>
      <c r="NPN278" s="81"/>
      <c r="NPO278" s="26"/>
      <c r="NPP278" s="91"/>
      <c r="NPQ278" s="91"/>
      <c r="NPR278" s="79"/>
      <c r="NPS278" s="80"/>
      <c r="NPT278" s="91"/>
      <c r="NPU278" s="26"/>
      <c r="NPV278" s="26"/>
      <c r="NPW278" s="81"/>
      <c r="NPX278" s="81"/>
      <c r="NPY278" s="26"/>
      <c r="NPZ278" s="91"/>
      <c r="NQA278" s="91"/>
      <c r="NQB278" s="79"/>
      <c r="NQC278" s="80"/>
      <c r="NQD278" s="91"/>
      <c r="NQE278" s="26"/>
      <c r="NQF278" s="26"/>
      <c r="NQG278" s="81"/>
      <c r="NQH278" s="81"/>
      <c r="NQI278" s="26"/>
      <c r="NQJ278" s="91"/>
      <c r="NQK278" s="91"/>
      <c r="NQL278" s="79"/>
      <c r="NQM278" s="80"/>
      <c r="NQN278" s="91"/>
      <c r="NQO278" s="26"/>
      <c r="NQP278" s="26"/>
      <c r="NQQ278" s="81"/>
      <c r="NQR278" s="81"/>
      <c r="NQS278" s="26"/>
      <c r="NQT278" s="91"/>
      <c r="NQU278" s="91"/>
      <c r="NQV278" s="79"/>
      <c r="NQW278" s="80"/>
      <c r="NQX278" s="91"/>
      <c r="NQY278" s="26"/>
      <c r="NQZ278" s="26"/>
      <c r="NRA278" s="81"/>
      <c r="NRB278" s="81"/>
      <c r="NRC278" s="26"/>
      <c r="NRD278" s="91"/>
      <c r="NRE278" s="91"/>
      <c r="NRF278" s="79"/>
      <c r="NRG278" s="80"/>
      <c r="NRH278" s="91"/>
      <c r="NRI278" s="26"/>
      <c r="NRJ278" s="26"/>
      <c r="NRK278" s="81"/>
      <c r="NRL278" s="81"/>
      <c r="NRM278" s="26"/>
      <c r="NRN278" s="91"/>
      <c r="NRO278" s="91"/>
      <c r="NRP278" s="79"/>
      <c r="NRQ278" s="80"/>
      <c r="NRR278" s="91"/>
      <c r="NRS278" s="26"/>
      <c r="NRT278" s="26"/>
      <c r="NRU278" s="81"/>
      <c r="NRV278" s="81"/>
      <c r="NRW278" s="26"/>
      <c r="NRX278" s="91"/>
      <c r="NRY278" s="91"/>
      <c r="NRZ278" s="79"/>
      <c r="NSA278" s="80"/>
      <c r="NSB278" s="91"/>
      <c r="NSC278" s="26"/>
      <c r="NSD278" s="26"/>
      <c r="NSE278" s="81"/>
      <c r="NSF278" s="81"/>
      <c r="NSG278" s="26"/>
      <c r="NSH278" s="91"/>
      <c r="NSI278" s="91"/>
      <c r="NSJ278" s="79"/>
      <c r="NSK278" s="80"/>
      <c r="NSL278" s="91"/>
      <c r="NSM278" s="26"/>
      <c r="NSN278" s="26"/>
      <c r="NSO278" s="81"/>
      <c r="NSP278" s="81"/>
      <c r="NSQ278" s="26"/>
      <c r="NSR278" s="91"/>
      <c r="NSS278" s="91"/>
      <c r="NST278" s="79"/>
      <c r="NSU278" s="80"/>
      <c r="NSV278" s="91"/>
      <c r="NSW278" s="26"/>
      <c r="NSX278" s="26"/>
      <c r="NSY278" s="81"/>
      <c r="NSZ278" s="81"/>
      <c r="NTA278" s="26"/>
      <c r="NTB278" s="91"/>
      <c r="NTC278" s="91"/>
      <c r="NTD278" s="79"/>
      <c r="NTE278" s="80"/>
      <c r="NTF278" s="91"/>
      <c r="NTG278" s="26"/>
      <c r="NTH278" s="26"/>
      <c r="NTI278" s="81"/>
      <c r="NTJ278" s="81"/>
      <c r="NTK278" s="26"/>
      <c r="NTL278" s="91"/>
      <c r="NTM278" s="91"/>
      <c r="NTN278" s="79"/>
      <c r="NTO278" s="80"/>
      <c r="NTP278" s="91"/>
      <c r="NTQ278" s="26"/>
      <c r="NTR278" s="26"/>
      <c r="NTS278" s="81"/>
      <c r="NTT278" s="81"/>
      <c r="NTU278" s="26"/>
      <c r="NTV278" s="91"/>
      <c r="NTW278" s="91"/>
      <c r="NTX278" s="79"/>
      <c r="NTY278" s="80"/>
      <c r="NTZ278" s="91"/>
      <c r="NUA278" s="26"/>
      <c r="NUB278" s="26"/>
      <c r="NUC278" s="81"/>
      <c r="NUD278" s="81"/>
      <c r="NUE278" s="26"/>
      <c r="NUF278" s="91"/>
      <c r="NUG278" s="91"/>
      <c r="NUH278" s="79"/>
      <c r="NUI278" s="80"/>
      <c r="NUJ278" s="91"/>
      <c r="NUK278" s="26"/>
      <c r="NUL278" s="26"/>
      <c r="NUM278" s="81"/>
      <c r="NUN278" s="81"/>
      <c r="NUO278" s="26"/>
      <c r="NUP278" s="91"/>
      <c r="NUQ278" s="91"/>
      <c r="NUR278" s="79"/>
      <c r="NUS278" s="80"/>
      <c r="NUT278" s="91"/>
      <c r="NUU278" s="26"/>
      <c r="NUV278" s="26"/>
      <c r="NUW278" s="81"/>
      <c r="NUX278" s="81"/>
      <c r="NUY278" s="26"/>
      <c r="NUZ278" s="91"/>
      <c r="NVA278" s="91"/>
      <c r="NVB278" s="79"/>
      <c r="NVC278" s="80"/>
      <c r="NVD278" s="91"/>
      <c r="NVE278" s="26"/>
      <c r="NVF278" s="26"/>
      <c r="NVG278" s="81"/>
      <c r="NVH278" s="81"/>
      <c r="NVI278" s="26"/>
      <c r="NVJ278" s="91"/>
      <c r="NVK278" s="91"/>
      <c r="NVL278" s="79"/>
      <c r="NVM278" s="80"/>
      <c r="NVN278" s="91"/>
      <c r="NVO278" s="26"/>
      <c r="NVP278" s="26"/>
      <c r="NVQ278" s="81"/>
      <c r="NVR278" s="81"/>
      <c r="NVS278" s="26"/>
      <c r="NVT278" s="91"/>
      <c r="NVU278" s="91"/>
      <c r="NVV278" s="79"/>
      <c r="NVW278" s="80"/>
      <c r="NVX278" s="91"/>
      <c r="NVY278" s="26"/>
      <c r="NVZ278" s="26"/>
      <c r="NWA278" s="81"/>
      <c r="NWB278" s="81"/>
      <c r="NWC278" s="26"/>
      <c r="NWD278" s="91"/>
      <c r="NWE278" s="91"/>
      <c r="NWF278" s="79"/>
      <c r="NWG278" s="80"/>
      <c r="NWH278" s="91"/>
      <c r="NWI278" s="26"/>
      <c r="NWJ278" s="26"/>
      <c r="NWK278" s="81"/>
      <c r="NWL278" s="81"/>
      <c r="NWM278" s="26"/>
      <c r="NWN278" s="91"/>
      <c r="NWO278" s="91"/>
      <c r="NWP278" s="79"/>
      <c r="NWQ278" s="80"/>
      <c r="NWR278" s="91"/>
      <c r="NWS278" s="26"/>
      <c r="NWT278" s="26"/>
      <c r="NWU278" s="81"/>
      <c r="NWV278" s="81"/>
      <c r="NWW278" s="26"/>
      <c r="NWX278" s="91"/>
      <c r="NWY278" s="91"/>
      <c r="NWZ278" s="79"/>
      <c r="NXA278" s="80"/>
      <c r="NXB278" s="91"/>
      <c r="NXC278" s="26"/>
      <c r="NXD278" s="26"/>
      <c r="NXE278" s="81"/>
      <c r="NXF278" s="81"/>
      <c r="NXG278" s="26"/>
      <c r="NXH278" s="91"/>
      <c r="NXI278" s="91"/>
      <c r="NXJ278" s="79"/>
      <c r="NXK278" s="80"/>
      <c r="NXL278" s="91"/>
      <c r="NXM278" s="26"/>
      <c r="NXN278" s="26"/>
      <c r="NXO278" s="81"/>
      <c r="NXP278" s="81"/>
      <c r="NXQ278" s="26"/>
      <c r="NXR278" s="91"/>
      <c r="NXS278" s="91"/>
      <c r="NXT278" s="79"/>
      <c r="NXU278" s="80"/>
      <c r="NXV278" s="91"/>
      <c r="NXW278" s="26"/>
      <c r="NXX278" s="26"/>
      <c r="NXY278" s="81"/>
      <c r="NXZ278" s="81"/>
      <c r="NYA278" s="26"/>
      <c r="NYB278" s="91"/>
      <c r="NYC278" s="91"/>
      <c r="NYD278" s="79"/>
      <c r="NYE278" s="80"/>
      <c r="NYF278" s="91"/>
      <c r="NYG278" s="26"/>
      <c r="NYH278" s="26"/>
      <c r="NYI278" s="81"/>
      <c r="NYJ278" s="81"/>
      <c r="NYK278" s="26"/>
      <c r="NYL278" s="91"/>
      <c r="NYM278" s="91"/>
      <c r="NYN278" s="79"/>
      <c r="NYO278" s="80"/>
      <c r="NYP278" s="91"/>
      <c r="NYQ278" s="26"/>
      <c r="NYR278" s="26"/>
      <c r="NYS278" s="81"/>
      <c r="NYT278" s="81"/>
      <c r="NYU278" s="26"/>
      <c r="NYV278" s="91"/>
      <c r="NYW278" s="91"/>
      <c r="NYX278" s="79"/>
      <c r="NYY278" s="80"/>
      <c r="NYZ278" s="91"/>
      <c r="NZA278" s="26"/>
      <c r="NZB278" s="26"/>
      <c r="NZC278" s="81"/>
      <c r="NZD278" s="81"/>
      <c r="NZE278" s="26"/>
      <c r="NZF278" s="91"/>
      <c r="NZG278" s="91"/>
      <c r="NZH278" s="79"/>
      <c r="NZI278" s="80"/>
      <c r="NZJ278" s="91"/>
      <c r="NZK278" s="26"/>
      <c r="NZL278" s="26"/>
      <c r="NZM278" s="81"/>
      <c r="NZN278" s="81"/>
      <c r="NZO278" s="26"/>
      <c r="NZP278" s="91"/>
      <c r="NZQ278" s="91"/>
      <c r="NZR278" s="79"/>
      <c r="NZS278" s="80"/>
      <c r="NZT278" s="91"/>
      <c r="NZU278" s="26"/>
      <c r="NZV278" s="26"/>
      <c r="NZW278" s="81"/>
      <c r="NZX278" s="81"/>
      <c r="NZY278" s="26"/>
      <c r="NZZ278" s="91"/>
      <c r="OAA278" s="91"/>
      <c r="OAB278" s="79"/>
      <c r="OAC278" s="80"/>
      <c r="OAD278" s="91"/>
      <c r="OAE278" s="26"/>
      <c r="OAF278" s="26"/>
      <c r="OAG278" s="81"/>
      <c r="OAH278" s="81"/>
      <c r="OAI278" s="26"/>
      <c r="OAJ278" s="91"/>
      <c r="OAK278" s="91"/>
      <c r="OAL278" s="79"/>
      <c r="OAM278" s="80"/>
      <c r="OAN278" s="91"/>
      <c r="OAO278" s="26"/>
      <c r="OAP278" s="26"/>
      <c r="OAQ278" s="81"/>
      <c r="OAR278" s="81"/>
      <c r="OAS278" s="26"/>
      <c r="OAT278" s="91"/>
      <c r="OAU278" s="91"/>
      <c r="OAV278" s="79"/>
      <c r="OAW278" s="80"/>
      <c r="OAX278" s="91"/>
      <c r="OAY278" s="26"/>
      <c r="OAZ278" s="26"/>
      <c r="OBA278" s="81"/>
      <c r="OBB278" s="81"/>
      <c r="OBC278" s="26"/>
      <c r="OBD278" s="91"/>
      <c r="OBE278" s="91"/>
      <c r="OBF278" s="79"/>
      <c r="OBG278" s="80"/>
      <c r="OBH278" s="91"/>
      <c r="OBI278" s="26"/>
      <c r="OBJ278" s="26"/>
      <c r="OBK278" s="81"/>
      <c r="OBL278" s="81"/>
      <c r="OBM278" s="26"/>
      <c r="OBN278" s="91"/>
      <c r="OBO278" s="91"/>
      <c r="OBP278" s="79"/>
      <c r="OBQ278" s="80"/>
      <c r="OBR278" s="91"/>
      <c r="OBS278" s="26"/>
      <c r="OBT278" s="26"/>
      <c r="OBU278" s="81"/>
      <c r="OBV278" s="81"/>
      <c r="OBW278" s="26"/>
      <c r="OBX278" s="91"/>
      <c r="OBY278" s="91"/>
      <c r="OBZ278" s="79"/>
      <c r="OCA278" s="80"/>
      <c r="OCB278" s="91"/>
      <c r="OCC278" s="26"/>
      <c r="OCD278" s="26"/>
      <c r="OCE278" s="81"/>
      <c r="OCF278" s="81"/>
      <c r="OCG278" s="26"/>
      <c r="OCH278" s="91"/>
      <c r="OCI278" s="91"/>
      <c r="OCJ278" s="79"/>
      <c r="OCK278" s="80"/>
      <c r="OCL278" s="91"/>
      <c r="OCM278" s="26"/>
      <c r="OCN278" s="26"/>
      <c r="OCO278" s="81"/>
      <c r="OCP278" s="81"/>
      <c r="OCQ278" s="26"/>
      <c r="OCR278" s="91"/>
      <c r="OCS278" s="91"/>
      <c r="OCT278" s="79"/>
      <c r="OCU278" s="80"/>
      <c r="OCV278" s="91"/>
      <c r="OCW278" s="26"/>
      <c r="OCX278" s="26"/>
      <c r="OCY278" s="81"/>
      <c r="OCZ278" s="81"/>
      <c r="ODA278" s="26"/>
      <c r="ODB278" s="91"/>
      <c r="ODC278" s="91"/>
      <c r="ODD278" s="79"/>
      <c r="ODE278" s="80"/>
      <c r="ODF278" s="91"/>
      <c r="ODG278" s="26"/>
      <c r="ODH278" s="26"/>
      <c r="ODI278" s="81"/>
      <c r="ODJ278" s="81"/>
      <c r="ODK278" s="26"/>
      <c r="ODL278" s="91"/>
      <c r="ODM278" s="91"/>
      <c r="ODN278" s="79"/>
      <c r="ODO278" s="80"/>
      <c r="ODP278" s="91"/>
      <c r="ODQ278" s="26"/>
      <c r="ODR278" s="26"/>
      <c r="ODS278" s="81"/>
      <c r="ODT278" s="81"/>
      <c r="ODU278" s="26"/>
      <c r="ODV278" s="91"/>
      <c r="ODW278" s="91"/>
      <c r="ODX278" s="79"/>
      <c r="ODY278" s="80"/>
      <c r="ODZ278" s="91"/>
      <c r="OEA278" s="26"/>
      <c r="OEB278" s="26"/>
      <c r="OEC278" s="81"/>
      <c r="OED278" s="81"/>
      <c r="OEE278" s="26"/>
      <c r="OEF278" s="91"/>
      <c r="OEG278" s="91"/>
      <c r="OEH278" s="79"/>
      <c r="OEI278" s="80"/>
      <c r="OEJ278" s="91"/>
      <c r="OEK278" s="26"/>
      <c r="OEL278" s="26"/>
      <c r="OEM278" s="81"/>
      <c r="OEN278" s="81"/>
      <c r="OEO278" s="26"/>
      <c r="OEP278" s="91"/>
      <c r="OEQ278" s="91"/>
      <c r="OER278" s="79"/>
      <c r="OES278" s="80"/>
      <c r="OET278" s="91"/>
      <c r="OEU278" s="26"/>
      <c r="OEV278" s="26"/>
      <c r="OEW278" s="81"/>
      <c r="OEX278" s="81"/>
      <c r="OEY278" s="26"/>
      <c r="OEZ278" s="91"/>
      <c r="OFA278" s="91"/>
      <c r="OFB278" s="79"/>
      <c r="OFC278" s="80"/>
      <c r="OFD278" s="91"/>
      <c r="OFE278" s="26"/>
      <c r="OFF278" s="26"/>
      <c r="OFG278" s="81"/>
      <c r="OFH278" s="81"/>
      <c r="OFI278" s="26"/>
      <c r="OFJ278" s="91"/>
      <c r="OFK278" s="91"/>
      <c r="OFL278" s="79"/>
      <c r="OFM278" s="80"/>
      <c r="OFN278" s="91"/>
      <c r="OFO278" s="26"/>
      <c r="OFP278" s="26"/>
      <c r="OFQ278" s="81"/>
      <c r="OFR278" s="81"/>
      <c r="OFS278" s="26"/>
      <c r="OFT278" s="91"/>
      <c r="OFU278" s="91"/>
      <c r="OFV278" s="79"/>
      <c r="OFW278" s="80"/>
      <c r="OFX278" s="91"/>
      <c r="OFY278" s="26"/>
      <c r="OFZ278" s="26"/>
      <c r="OGA278" s="81"/>
      <c r="OGB278" s="81"/>
      <c r="OGC278" s="26"/>
      <c r="OGD278" s="91"/>
      <c r="OGE278" s="91"/>
      <c r="OGF278" s="79"/>
      <c r="OGG278" s="80"/>
      <c r="OGH278" s="91"/>
      <c r="OGI278" s="26"/>
      <c r="OGJ278" s="26"/>
      <c r="OGK278" s="81"/>
      <c r="OGL278" s="81"/>
      <c r="OGM278" s="26"/>
      <c r="OGN278" s="91"/>
      <c r="OGO278" s="91"/>
      <c r="OGP278" s="79"/>
      <c r="OGQ278" s="80"/>
      <c r="OGR278" s="91"/>
      <c r="OGS278" s="26"/>
      <c r="OGT278" s="26"/>
      <c r="OGU278" s="81"/>
      <c r="OGV278" s="81"/>
      <c r="OGW278" s="26"/>
      <c r="OGX278" s="91"/>
      <c r="OGY278" s="91"/>
      <c r="OGZ278" s="79"/>
      <c r="OHA278" s="80"/>
      <c r="OHB278" s="91"/>
      <c r="OHC278" s="26"/>
      <c r="OHD278" s="26"/>
      <c r="OHE278" s="81"/>
      <c r="OHF278" s="81"/>
      <c r="OHG278" s="26"/>
      <c r="OHH278" s="91"/>
      <c r="OHI278" s="91"/>
      <c r="OHJ278" s="79"/>
      <c r="OHK278" s="80"/>
      <c r="OHL278" s="91"/>
      <c r="OHM278" s="26"/>
      <c r="OHN278" s="26"/>
      <c r="OHO278" s="81"/>
      <c r="OHP278" s="81"/>
      <c r="OHQ278" s="26"/>
      <c r="OHR278" s="91"/>
      <c r="OHS278" s="91"/>
      <c r="OHT278" s="79"/>
      <c r="OHU278" s="80"/>
      <c r="OHV278" s="91"/>
      <c r="OHW278" s="26"/>
      <c r="OHX278" s="26"/>
      <c r="OHY278" s="81"/>
      <c r="OHZ278" s="81"/>
      <c r="OIA278" s="26"/>
      <c r="OIB278" s="91"/>
      <c r="OIC278" s="91"/>
      <c r="OID278" s="79"/>
      <c r="OIE278" s="80"/>
      <c r="OIF278" s="91"/>
      <c r="OIG278" s="26"/>
      <c r="OIH278" s="26"/>
      <c r="OII278" s="81"/>
      <c r="OIJ278" s="81"/>
      <c r="OIK278" s="26"/>
      <c r="OIL278" s="91"/>
      <c r="OIM278" s="91"/>
      <c r="OIN278" s="79"/>
      <c r="OIO278" s="80"/>
      <c r="OIP278" s="91"/>
      <c r="OIQ278" s="26"/>
      <c r="OIR278" s="26"/>
      <c r="OIS278" s="81"/>
      <c r="OIT278" s="81"/>
      <c r="OIU278" s="26"/>
      <c r="OIV278" s="91"/>
      <c r="OIW278" s="91"/>
      <c r="OIX278" s="79"/>
      <c r="OIY278" s="80"/>
      <c r="OIZ278" s="91"/>
      <c r="OJA278" s="26"/>
      <c r="OJB278" s="26"/>
      <c r="OJC278" s="81"/>
      <c r="OJD278" s="81"/>
      <c r="OJE278" s="26"/>
      <c r="OJF278" s="91"/>
      <c r="OJG278" s="91"/>
      <c r="OJH278" s="79"/>
      <c r="OJI278" s="80"/>
      <c r="OJJ278" s="91"/>
      <c r="OJK278" s="26"/>
      <c r="OJL278" s="26"/>
      <c r="OJM278" s="81"/>
      <c r="OJN278" s="81"/>
      <c r="OJO278" s="26"/>
      <c r="OJP278" s="91"/>
      <c r="OJQ278" s="91"/>
      <c r="OJR278" s="79"/>
      <c r="OJS278" s="80"/>
      <c r="OJT278" s="91"/>
      <c r="OJU278" s="26"/>
      <c r="OJV278" s="26"/>
      <c r="OJW278" s="81"/>
      <c r="OJX278" s="81"/>
      <c r="OJY278" s="26"/>
      <c r="OJZ278" s="91"/>
      <c r="OKA278" s="91"/>
      <c r="OKB278" s="79"/>
      <c r="OKC278" s="80"/>
      <c r="OKD278" s="91"/>
      <c r="OKE278" s="26"/>
      <c r="OKF278" s="26"/>
      <c r="OKG278" s="81"/>
      <c r="OKH278" s="81"/>
      <c r="OKI278" s="26"/>
      <c r="OKJ278" s="91"/>
      <c r="OKK278" s="91"/>
      <c r="OKL278" s="79"/>
      <c r="OKM278" s="80"/>
      <c r="OKN278" s="91"/>
      <c r="OKO278" s="26"/>
      <c r="OKP278" s="26"/>
      <c r="OKQ278" s="81"/>
      <c r="OKR278" s="81"/>
      <c r="OKS278" s="26"/>
      <c r="OKT278" s="91"/>
      <c r="OKU278" s="91"/>
      <c r="OKV278" s="79"/>
      <c r="OKW278" s="80"/>
      <c r="OKX278" s="91"/>
      <c r="OKY278" s="26"/>
      <c r="OKZ278" s="26"/>
      <c r="OLA278" s="81"/>
      <c r="OLB278" s="81"/>
      <c r="OLC278" s="26"/>
      <c r="OLD278" s="91"/>
      <c r="OLE278" s="91"/>
      <c r="OLF278" s="79"/>
      <c r="OLG278" s="80"/>
      <c r="OLH278" s="91"/>
      <c r="OLI278" s="26"/>
      <c r="OLJ278" s="26"/>
      <c r="OLK278" s="81"/>
      <c r="OLL278" s="81"/>
      <c r="OLM278" s="26"/>
      <c r="OLN278" s="91"/>
      <c r="OLO278" s="91"/>
      <c r="OLP278" s="79"/>
      <c r="OLQ278" s="80"/>
      <c r="OLR278" s="91"/>
      <c r="OLS278" s="26"/>
      <c r="OLT278" s="26"/>
      <c r="OLU278" s="81"/>
      <c r="OLV278" s="81"/>
      <c r="OLW278" s="26"/>
      <c r="OLX278" s="91"/>
      <c r="OLY278" s="91"/>
      <c r="OLZ278" s="79"/>
      <c r="OMA278" s="80"/>
      <c r="OMB278" s="91"/>
      <c r="OMC278" s="26"/>
      <c r="OMD278" s="26"/>
      <c r="OME278" s="81"/>
      <c r="OMF278" s="81"/>
      <c r="OMG278" s="26"/>
      <c r="OMH278" s="91"/>
      <c r="OMI278" s="91"/>
      <c r="OMJ278" s="79"/>
      <c r="OMK278" s="80"/>
      <c r="OML278" s="91"/>
      <c r="OMM278" s="26"/>
      <c r="OMN278" s="26"/>
      <c r="OMO278" s="81"/>
      <c r="OMP278" s="81"/>
      <c r="OMQ278" s="26"/>
      <c r="OMR278" s="91"/>
      <c r="OMS278" s="91"/>
      <c r="OMT278" s="79"/>
      <c r="OMU278" s="80"/>
      <c r="OMV278" s="91"/>
      <c r="OMW278" s="26"/>
      <c r="OMX278" s="26"/>
      <c r="OMY278" s="81"/>
      <c r="OMZ278" s="81"/>
      <c r="ONA278" s="26"/>
      <c r="ONB278" s="91"/>
      <c r="ONC278" s="91"/>
      <c r="OND278" s="79"/>
      <c r="ONE278" s="80"/>
      <c r="ONF278" s="91"/>
      <c r="ONG278" s="26"/>
      <c r="ONH278" s="26"/>
      <c r="ONI278" s="81"/>
      <c r="ONJ278" s="81"/>
      <c r="ONK278" s="26"/>
      <c r="ONL278" s="91"/>
      <c r="ONM278" s="91"/>
      <c r="ONN278" s="79"/>
      <c r="ONO278" s="80"/>
      <c r="ONP278" s="91"/>
      <c r="ONQ278" s="26"/>
      <c r="ONR278" s="26"/>
      <c r="ONS278" s="81"/>
      <c r="ONT278" s="81"/>
      <c r="ONU278" s="26"/>
      <c r="ONV278" s="91"/>
      <c r="ONW278" s="91"/>
      <c r="ONX278" s="79"/>
      <c r="ONY278" s="80"/>
      <c r="ONZ278" s="91"/>
      <c r="OOA278" s="26"/>
      <c r="OOB278" s="26"/>
      <c r="OOC278" s="81"/>
      <c r="OOD278" s="81"/>
      <c r="OOE278" s="26"/>
      <c r="OOF278" s="91"/>
      <c r="OOG278" s="91"/>
      <c r="OOH278" s="79"/>
      <c r="OOI278" s="80"/>
      <c r="OOJ278" s="91"/>
      <c r="OOK278" s="26"/>
      <c r="OOL278" s="26"/>
      <c r="OOM278" s="81"/>
      <c r="OON278" s="81"/>
      <c r="OOO278" s="26"/>
      <c r="OOP278" s="91"/>
      <c r="OOQ278" s="91"/>
      <c r="OOR278" s="79"/>
      <c r="OOS278" s="80"/>
      <c r="OOT278" s="91"/>
      <c r="OOU278" s="26"/>
      <c r="OOV278" s="26"/>
      <c r="OOW278" s="81"/>
      <c r="OOX278" s="81"/>
      <c r="OOY278" s="26"/>
      <c r="OOZ278" s="91"/>
      <c r="OPA278" s="91"/>
      <c r="OPB278" s="79"/>
      <c r="OPC278" s="80"/>
      <c r="OPD278" s="91"/>
      <c r="OPE278" s="26"/>
      <c r="OPF278" s="26"/>
      <c r="OPG278" s="81"/>
      <c r="OPH278" s="81"/>
      <c r="OPI278" s="26"/>
      <c r="OPJ278" s="91"/>
      <c r="OPK278" s="91"/>
      <c r="OPL278" s="79"/>
      <c r="OPM278" s="80"/>
      <c r="OPN278" s="91"/>
      <c r="OPO278" s="26"/>
      <c r="OPP278" s="26"/>
      <c r="OPQ278" s="81"/>
      <c r="OPR278" s="81"/>
      <c r="OPS278" s="26"/>
      <c r="OPT278" s="91"/>
      <c r="OPU278" s="91"/>
      <c r="OPV278" s="79"/>
      <c r="OPW278" s="80"/>
      <c r="OPX278" s="91"/>
      <c r="OPY278" s="26"/>
      <c r="OPZ278" s="26"/>
      <c r="OQA278" s="81"/>
      <c r="OQB278" s="81"/>
      <c r="OQC278" s="26"/>
      <c r="OQD278" s="91"/>
      <c r="OQE278" s="91"/>
      <c r="OQF278" s="79"/>
      <c r="OQG278" s="80"/>
      <c r="OQH278" s="91"/>
      <c r="OQI278" s="26"/>
      <c r="OQJ278" s="26"/>
      <c r="OQK278" s="81"/>
      <c r="OQL278" s="81"/>
      <c r="OQM278" s="26"/>
      <c r="OQN278" s="91"/>
      <c r="OQO278" s="91"/>
      <c r="OQP278" s="79"/>
      <c r="OQQ278" s="80"/>
      <c r="OQR278" s="91"/>
      <c r="OQS278" s="26"/>
      <c r="OQT278" s="26"/>
      <c r="OQU278" s="81"/>
      <c r="OQV278" s="81"/>
      <c r="OQW278" s="26"/>
      <c r="OQX278" s="91"/>
      <c r="OQY278" s="91"/>
      <c r="OQZ278" s="79"/>
      <c r="ORA278" s="80"/>
      <c r="ORB278" s="91"/>
      <c r="ORC278" s="26"/>
      <c r="ORD278" s="26"/>
      <c r="ORE278" s="81"/>
      <c r="ORF278" s="81"/>
      <c r="ORG278" s="26"/>
      <c r="ORH278" s="91"/>
      <c r="ORI278" s="91"/>
      <c r="ORJ278" s="79"/>
      <c r="ORK278" s="80"/>
      <c r="ORL278" s="91"/>
      <c r="ORM278" s="26"/>
      <c r="ORN278" s="26"/>
      <c r="ORO278" s="81"/>
      <c r="ORP278" s="81"/>
      <c r="ORQ278" s="26"/>
      <c r="ORR278" s="91"/>
      <c r="ORS278" s="91"/>
      <c r="ORT278" s="79"/>
      <c r="ORU278" s="80"/>
      <c r="ORV278" s="91"/>
      <c r="ORW278" s="26"/>
      <c r="ORX278" s="26"/>
      <c r="ORY278" s="81"/>
      <c r="ORZ278" s="81"/>
      <c r="OSA278" s="26"/>
      <c r="OSB278" s="91"/>
      <c r="OSC278" s="91"/>
      <c r="OSD278" s="79"/>
      <c r="OSE278" s="80"/>
      <c r="OSF278" s="91"/>
      <c r="OSG278" s="26"/>
      <c r="OSH278" s="26"/>
      <c r="OSI278" s="81"/>
      <c r="OSJ278" s="81"/>
      <c r="OSK278" s="26"/>
      <c r="OSL278" s="91"/>
      <c r="OSM278" s="91"/>
      <c r="OSN278" s="79"/>
      <c r="OSO278" s="80"/>
      <c r="OSP278" s="91"/>
      <c r="OSQ278" s="26"/>
      <c r="OSR278" s="26"/>
      <c r="OSS278" s="81"/>
      <c r="OST278" s="81"/>
      <c r="OSU278" s="26"/>
      <c r="OSV278" s="91"/>
      <c r="OSW278" s="91"/>
      <c r="OSX278" s="79"/>
      <c r="OSY278" s="80"/>
      <c r="OSZ278" s="91"/>
      <c r="OTA278" s="26"/>
      <c r="OTB278" s="26"/>
      <c r="OTC278" s="81"/>
      <c r="OTD278" s="81"/>
      <c r="OTE278" s="26"/>
      <c r="OTF278" s="91"/>
      <c r="OTG278" s="91"/>
      <c r="OTH278" s="79"/>
      <c r="OTI278" s="80"/>
      <c r="OTJ278" s="91"/>
      <c r="OTK278" s="26"/>
      <c r="OTL278" s="26"/>
      <c r="OTM278" s="81"/>
      <c r="OTN278" s="81"/>
      <c r="OTO278" s="26"/>
      <c r="OTP278" s="91"/>
      <c r="OTQ278" s="91"/>
      <c r="OTR278" s="79"/>
      <c r="OTS278" s="80"/>
      <c r="OTT278" s="91"/>
      <c r="OTU278" s="26"/>
      <c r="OTV278" s="26"/>
      <c r="OTW278" s="81"/>
      <c r="OTX278" s="81"/>
      <c r="OTY278" s="26"/>
      <c r="OTZ278" s="91"/>
      <c r="OUA278" s="91"/>
      <c r="OUB278" s="79"/>
      <c r="OUC278" s="80"/>
      <c r="OUD278" s="91"/>
      <c r="OUE278" s="26"/>
      <c r="OUF278" s="26"/>
      <c r="OUG278" s="81"/>
      <c r="OUH278" s="81"/>
      <c r="OUI278" s="26"/>
      <c r="OUJ278" s="91"/>
      <c r="OUK278" s="91"/>
      <c r="OUL278" s="79"/>
      <c r="OUM278" s="80"/>
      <c r="OUN278" s="91"/>
      <c r="OUO278" s="26"/>
      <c r="OUP278" s="26"/>
      <c r="OUQ278" s="81"/>
      <c r="OUR278" s="81"/>
      <c r="OUS278" s="26"/>
      <c r="OUT278" s="91"/>
      <c r="OUU278" s="91"/>
      <c r="OUV278" s="79"/>
      <c r="OUW278" s="80"/>
      <c r="OUX278" s="91"/>
      <c r="OUY278" s="26"/>
      <c r="OUZ278" s="26"/>
      <c r="OVA278" s="81"/>
      <c r="OVB278" s="81"/>
      <c r="OVC278" s="26"/>
      <c r="OVD278" s="91"/>
      <c r="OVE278" s="91"/>
      <c r="OVF278" s="79"/>
      <c r="OVG278" s="80"/>
      <c r="OVH278" s="91"/>
      <c r="OVI278" s="26"/>
      <c r="OVJ278" s="26"/>
      <c r="OVK278" s="81"/>
      <c r="OVL278" s="81"/>
      <c r="OVM278" s="26"/>
      <c r="OVN278" s="91"/>
      <c r="OVO278" s="91"/>
      <c r="OVP278" s="79"/>
      <c r="OVQ278" s="80"/>
      <c r="OVR278" s="91"/>
      <c r="OVS278" s="26"/>
      <c r="OVT278" s="26"/>
      <c r="OVU278" s="81"/>
      <c r="OVV278" s="81"/>
      <c r="OVW278" s="26"/>
      <c r="OVX278" s="91"/>
      <c r="OVY278" s="91"/>
      <c r="OVZ278" s="79"/>
      <c r="OWA278" s="80"/>
      <c r="OWB278" s="91"/>
      <c r="OWC278" s="26"/>
      <c r="OWD278" s="26"/>
      <c r="OWE278" s="81"/>
      <c r="OWF278" s="81"/>
      <c r="OWG278" s="26"/>
      <c r="OWH278" s="91"/>
      <c r="OWI278" s="91"/>
      <c r="OWJ278" s="79"/>
      <c r="OWK278" s="80"/>
      <c r="OWL278" s="91"/>
      <c r="OWM278" s="26"/>
      <c r="OWN278" s="26"/>
      <c r="OWO278" s="81"/>
      <c r="OWP278" s="81"/>
      <c r="OWQ278" s="26"/>
      <c r="OWR278" s="91"/>
      <c r="OWS278" s="91"/>
      <c r="OWT278" s="79"/>
      <c r="OWU278" s="80"/>
      <c r="OWV278" s="91"/>
      <c r="OWW278" s="26"/>
      <c r="OWX278" s="26"/>
      <c r="OWY278" s="81"/>
      <c r="OWZ278" s="81"/>
      <c r="OXA278" s="26"/>
      <c r="OXB278" s="91"/>
      <c r="OXC278" s="91"/>
      <c r="OXD278" s="79"/>
      <c r="OXE278" s="80"/>
      <c r="OXF278" s="91"/>
      <c r="OXG278" s="26"/>
      <c r="OXH278" s="26"/>
      <c r="OXI278" s="81"/>
      <c r="OXJ278" s="81"/>
      <c r="OXK278" s="26"/>
      <c r="OXL278" s="91"/>
      <c r="OXM278" s="91"/>
      <c r="OXN278" s="79"/>
      <c r="OXO278" s="80"/>
      <c r="OXP278" s="91"/>
      <c r="OXQ278" s="26"/>
      <c r="OXR278" s="26"/>
      <c r="OXS278" s="81"/>
      <c r="OXT278" s="81"/>
      <c r="OXU278" s="26"/>
      <c r="OXV278" s="91"/>
      <c r="OXW278" s="91"/>
      <c r="OXX278" s="79"/>
      <c r="OXY278" s="80"/>
      <c r="OXZ278" s="91"/>
      <c r="OYA278" s="26"/>
      <c r="OYB278" s="26"/>
      <c r="OYC278" s="81"/>
      <c r="OYD278" s="81"/>
      <c r="OYE278" s="26"/>
      <c r="OYF278" s="91"/>
      <c r="OYG278" s="91"/>
      <c r="OYH278" s="79"/>
      <c r="OYI278" s="80"/>
      <c r="OYJ278" s="91"/>
      <c r="OYK278" s="26"/>
      <c r="OYL278" s="26"/>
      <c r="OYM278" s="81"/>
      <c r="OYN278" s="81"/>
      <c r="OYO278" s="26"/>
      <c r="OYP278" s="91"/>
      <c r="OYQ278" s="91"/>
      <c r="OYR278" s="79"/>
      <c r="OYS278" s="80"/>
      <c r="OYT278" s="91"/>
      <c r="OYU278" s="26"/>
      <c r="OYV278" s="26"/>
      <c r="OYW278" s="81"/>
      <c r="OYX278" s="81"/>
      <c r="OYY278" s="26"/>
      <c r="OYZ278" s="91"/>
      <c r="OZA278" s="91"/>
      <c r="OZB278" s="79"/>
      <c r="OZC278" s="80"/>
      <c r="OZD278" s="91"/>
      <c r="OZE278" s="26"/>
      <c r="OZF278" s="26"/>
      <c r="OZG278" s="81"/>
      <c r="OZH278" s="81"/>
      <c r="OZI278" s="26"/>
      <c r="OZJ278" s="91"/>
      <c r="OZK278" s="91"/>
      <c r="OZL278" s="79"/>
      <c r="OZM278" s="80"/>
      <c r="OZN278" s="91"/>
      <c r="OZO278" s="26"/>
      <c r="OZP278" s="26"/>
      <c r="OZQ278" s="81"/>
      <c r="OZR278" s="81"/>
      <c r="OZS278" s="26"/>
      <c r="OZT278" s="91"/>
      <c r="OZU278" s="91"/>
      <c r="OZV278" s="79"/>
      <c r="OZW278" s="80"/>
      <c r="OZX278" s="91"/>
      <c r="OZY278" s="26"/>
      <c r="OZZ278" s="26"/>
      <c r="PAA278" s="81"/>
      <c r="PAB278" s="81"/>
      <c r="PAC278" s="26"/>
      <c r="PAD278" s="91"/>
      <c r="PAE278" s="91"/>
      <c r="PAF278" s="79"/>
      <c r="PAG278" s="80"/>
      <c r="PAH278" s="91"/>
      <c r="PAI278" s="26"/>
      <c r="PAJ278" s="26"/>
      <c r="PAK278" s="81"/>
      <c r="PAL278" s="81"/>
      <c r="PAM278" s="26"/>
      <c r="PAN278" s="91"/>
      <c r="PAO278" s="91"/>
      <c r="PAP278" s="79"/>
      <c r="PAQ278" s="80"/>
      <c r="PAR278" s="91"/>
      <c r="PAS278" s="26"/>
      <c r="PAT278" s="26"/>
      <c r="PAU278" s="81"/>
      <c r="PAV278" s="81"/>
      <c r="PAW278" s="26"/>
      <c r="PAX278" s="91"/>
      <c r="PAY278" s="91"/>
      <c r="PAZ278" s="79"/>
      <c r="PBA278" s="80"/>
      <c r="PBB278" s="91"/>
      <c r="PBC278" s="26"/>
      <c r="PBD278" s="26"/>
      <c r="PBE278" s="81"/>
      <c r="PBF278" s="81"/>
      <c r="PBG278" s="26"/>
      <c r="PBH278" s="91"/>
      <c r="PBI278" s="91"/>
      <c r="PBJ278" s="79"/>
      <c r="PBK278" s="80"/>
      <c r="PBL278" s="91"/>
      <c r="PBM278" s="26"/>
      <c r="PBN278" s="26"/>
      <c r="PBO278" s="81"/>
      <c r="PBP278" s="81"/>
      <c r="PBQ278" s="26"/>
      <c r="PBR278" s="91"/>
      <c r="PBS278" s="91"/>
      <c r="PBT278" s="79"/>
      <c r="PBU278" s="80"/>
      <c r="PBV278" s="91"/>
      <c r="PBW278" s="26"/>
      <c r="PBX278" s="26"/>
      <c r="PBY278" s="81"/>
      <c r="PBZ278" s="81"/>
      <c r="PCA278" s="26"/>
      <c r="PCB278" s="91"/>
      <c r="PCC278" s="91"/>
      <c r="PCD278" s="79"/>
      <c r="PCE278" s="80"/>
      <c r="PCF278" s="91"/>
      <c r="PCG278" s="26"/>
      <c r="PCH278" s="26"/>
      <c r="PCI278" s="81"/>
      <c r="PCJ278" s="81"/>
      <c r="PCK278" s="26"/>
      <c r="PCL278" s="91"/>
      <c r="PCM278" s="91"/>
      <c r="PCN278" s="79"/>
      <c r="PCO278" s="80"/>
      <c r="PCP278" s="91"/>
      <c r="PCQ278" s="26"/>
      <c r="PCR278" s="26"/>
      <c r="PCS278" s="81"/>
      <c r="PCT278" s="81"/>
      <c r="PCU278" s="26"/>
      <c r="PCV278" s="91"/>
      <c r="PCW278" s="91"/>
      <c r="PCX278" s="79"/>
      <c r="PCY278" s="80"/>
      <c r="PCZ278" s="91"/>
      <c r="PDA278" s="26"/>
      <c r="PDB278" s="26"/>
      <c r="PDC278" s="81"/>
      <c r="PDD278" s="81"/>
      <c r="PDE278" s="26"/>
      <c r="PDF278" s="91"/>
      <c r="PDG278" s="91"/>
      <c r="PDH278" s="79"/>
      <c r="PDI278" s="80"/>
      <c r="PDJ278" s="91"/>
      <c r="PDK278" s="26"/>
      <c r="PDL278" s="26"/>
      <c r="PDM278" s="81"/>
      <c r="PDN278" s="81"/>
      <c r="PDO278" s="26"/>
      <c r="PDP278" s="91"/>
      <c r="PDQ278" s="91"/>
      <c r="PDR278" s="79"/>
      <c r="PDS278" s="80"/>
      <c r="PDT278" s="91"/>
      <c r="PDU278" s="26"/>
      <c r="PDV278" s="26"/>
      <c r="PDW278" s="81"/>
      <c r="PDX278" s="81"/>
      <c r="PDY278" s="26"/>
      <c r="PDZ278" s="91"/>
      <c r="PEA278" s="91"/>
      <c r="PEB278" s="79"/>
      <c r="PEC278" s="80"/>
      <c r="PED278" s="91"/>
      <c r="PEE278" s="26"/>
      <c r="PEF278" s="26"/>
      <c r="PEG278" s="81"/>
      <c r="PEH278" s="81"/>
      <c r="PEI278" s="26"/>
      <c r="PEJ278" s="91"/>
      <c r="PEK278" s="91"/>
      <c r="PEL278" s="79"/>
      <c r="PEM278" s="80"/>
      <c r="PEN278" s="91"/>
      <c r="PEO278" s="26"/>
      <c r="PEP278" s="26"/>
      <c r="PEQ278" s="81"/>
      <c r="PER278" s="81"/>
      <c r="PES278" s="26"/>
      <c r="PET278" s="91"/>
      <c r="PEU278" s="91"/>
      <c r="PEV278" s="79"/>
      <c r="PEW278" s="80"/>
      <c r="PEX278" s="91"/>
      <c r="PEY278" s="26"/>
      <c r="PEZ278" s="26"/>
      <c r="PFA278" s="81"/>
      <c r="PFB278" s="81"/>
      <c r="PFC278" s="26"/>
      <c r="PFD278" s="91"/>
      <c r="PFE278" s="91"/>
      <c r="PFF278" s="79"/>
      <c r="PFG278" s="80"/>
      <c r="PFH278" s="91"/>
      <c r="PFI278" s="26"/>
      <c r="PFJ278" s="26"/>
      <c r="PFK278" s="81"/>
      <c r="PFL278" s="81"/>
      <c r="PFM278" s="26"/>
      <c r="PFN278" s="91"/>
      <c r="PFO278" s="91"/>
      <c r="PFP278" s="79"/>
      <c r="PFQ278" s="80"/>
      <c r="PFR278" s="91"/>
      <c r="PFS278" s="26"/>
      <c r="PFT278" s="26"/>
      <c r="PFU278" s="81"/>
      <c r="PFV278" s="81"/>
      <c r="PFW278" s="26"/>
      <c r="PFX278" s="91"/>
      <c r="PFY278" s="91"/>
      <c r="PFZ278" s="79"/>
      <c r="PGA278" s="80"/>
      <c r="PGB278" s="91"/>
      <c r="PGC278" s="26"/>
      <c r="PGD278" s="26"/>
      <c r="PGE278" s="81"/>
      <c r="PGF278" s="81"/>
      <c r="PGG278" s="26"/>
      <c r="PGH278" s="91"/>
      <c r="PGI278" s="91"/>
      <c r="PGJ278" s="79"/>
      <c r="PGK278" s="80"/>
      <c r="PGL278" s="91"/>
      <c r="PGM278" s="26"/>
      <c r="PGN278" s="26"/>
      <c r="PGO278" s="81"/>
      <c r="PGP278" s="81"/>
      <c r="PGQ278" s="26"/>
      <c r="PGR278" s="91"/>
      <c r="PGS278" s="91"/>
      <c r="PGT278" s="79"/>
      <c r="PGU278" s="80"/>
      <c r="PGV278" s="91"/>
      <c r="PGW278" s="26"/>
      <c r="PGX278" s="26"/>
      <c r="PGY278" s="81"/>
      <c r="PGZ278" s="81"/>
      <c r="PHA278" s="26"/>
      <c r="PHB278" s="91"/>
      <c r="PHC278" s="91"/>
      <c r="PHD278" s="79"/>
      <c r="PHE278" s="80"/>
      <c r="PHF278" s="91"/>
      <c r="PHG278" s="26"/>
      <c r="PHH278" s="26"/>
      <c r="PHI278" s="81"/>
      <c r="PHJ278" s="81"/>
      <c r="PHK278" s="26"/>
      <c r="PHL278" s="91"/>
      <c r="PHM278" s="91"/>
      <c r="PHN278" s="79"/>
      <c r="PHO278" s="80"/>
      <c r="PHP278" s="91"/>
      <c r="PHQ278" s="26"/>
      <c r="PHR278" s="26"/>
      <c r="PHS278" s="81"/>
      <c r="PHT278" s="81"/>
      <c r="PHU278" s="26"/>
      <c r="PHV278" s="91"/>
      <c r="PHW278" s="91"/>
      <c r="PHX278" s="79"/>
      <c r="PHY278" s="80"/>
      <c r="PHZ278" s="91"/>
      <c r="PIA278" s="26"/>
      <c r="PIB278" s="26"/>
      <c r="PIC278" s="81"/>
      <c r="PID278" s="81"/>
      <c r="PIE278" s="26"/>
      <c r="PIF278" s="91"/>
      <c r="PIG278" s="91"/>
      <c r="PIH278" s="79"/>
      <c r="PII278" s="80"/>
      <c r="PIJ278" s="91"/>
      <c r="PIK278" s="26"/>
      <c r="PIL278" s="26"/>
      <c r="PIM278" s="81"/>
      <c r="PIN278" s="81"/>
      <c r="PIO278" s="26"/>
      <c r="PIP278" s="91"/>
      <c r="PIQ278" s="91"/>
      <c r="PIR278" s="79"/>
      <c r="PIS278" s="80"/>
      <c r="PIT278" s="91"/>
      <c r="PIU278" s="26"/>
      <c r="PIV278" s="26"/>
      <c r="PIW278" s="81"/>
      <c r="PIX278" s="81"/>
      <c r="PIY278" s="26"/>
      <c r="PIZ278" s="91"/>
      <c r="PJA278" s="91"/>
      <c r="PJB278" s="79"/>
      <c r="PJC278" s="80"/>
      <c r="PJD278" s="91"/>
      <c r="PJE278" s="26"/>
      <c r="PJF278" s="26"/>
      <c r="PJG278" s="81"/>
      <c r="PJH278" s="81"/>
      <c r="PJI278" s="26"/>
      <c r="PJJ278" s="91"/>
      <c r="PJK278" s="91"/>
      <c r="PJL278" s="79"/>
      <c r="PJM278" s="80"/>
      <c r="PJN278" s="91"/>
      <c r="PJO278" s="26"/>
      <c r="PJP278" s="26"/>
      <c r="PJQ278" s="81"/>
      <c r="PJR278" s="81"/>
      <c r="PJS278" s="26"/>
      <c r="PJT278" s="91"/>
      <c r="PJU278" s="91"/>
      <c r="PJV278" s="79"/>
      <c r="PJW278" s="80"/>
      <c r="PJX278" s="91"/>
      <c r="PJY278" s="26"/>
      <c r="PJZ278" s="26"/>
      <c r="PKA278" s="81"/>
      <c r="PKB278" s="81"/>
      <c r="PKC278" s="26"/>
      <c r="PKD278" s="91"/>
      <c r="PKE278" s="91"/>
      <c r="PKF278" s="79"/>
      <c r="PKG278" s="80"/>
      <c r="PKH278" s="91"/>
      <c r="PKI278" s="26"/>
      <c r="PKJ278" s="26"/>
      <c r="PKK278" s="81"/>
      <c r="PKL278" s="81"/>
      <c r="PKM278" s="26"/>
      <c r="PKN278" s="91"/>
      <c r="PKO278" s="91"/>
      <c r="PKP278" s="79"/>
      <c r="PKQ278" s="80"/>
      <c r="PKR278" s="91"/>
      <c r="PKS278" s="26"/>
      <c r="PKT278" s="26"/>
      <c r="PKU278" s="81"/>
      <c r="PKV278" s="81"/>
      <c r="PKW278" s="26"/>
      <c r="PKX278" s="91"/>
      <c r="PKY278" s="91"/>
      <c r="PKZ278" s="79"/>
      <c r="PLA278" s="80"/>
      <c r="PLB278" s="91"/>
      <c r="PLC278" s="26"/>
      <c r="PLD278" s="26"/>
      <c r="PLE278" s="81"/>
      <c r="PLF278" s="81"/>
      <c r="PLG278" s="26"/>
      <c r="PLH278" s="91"/>
      <c r="PLI278" s="91"/>
      <c r="PLJ278" s="79"/>
      <c r="PLK278" s="80"/>
      <c r="PLL278" s="91"/>
      <c r="PLM278" s="26"/>
      <c r="PLN278" s="26"/>
      <c r="PLO278" s="81"/>
      <c r="PLP278" s="81"/>
      <c r="PLQ278" s="26"/>
      <c r="PLR278" s="91"/>
      <c r="PLS278" s="91"/>
      <c r="PLT278" s="79"/>
      <c r="PLU278" s="80"/>
      <c r="PLV278" s="91"/>
      <c r="PLW278" s="26"/>
      <c r="PLX278" s="26"/>
      <c r="PLY278" s="81"/>
      <c r="PLZ278" s="81"/>
      <c r="PMA278" s="26"/>
      <c r="PMB278" s="91"/>
      <c r="PMC278" s="91"/>
      <c r="PMD278" s="79"/>
      <c r="PME278" s="80"/>
      <c r="PMF278" s="91"/>
      <c r="PMG278" s="26"/>
      <c r="PMH278" s="26"/>
      <c r="PMI278" s="81"/>
      <c r="PMJ278" s="81"/>
      <c r="PMK278" s="26"/>
      <c r="PML278" s="91"/>
      <c r="PMM278" s="91"/>
      <c r="PMN278" s="79"/>
      <c r="PMO278" s="80"/>
      <c r="PMP278" s="91"/>
      <c r="PMQ278" s="26"/>
      <c r="PMR278" s="26"/>
      <c r="PMS278" s="81"/>
      <c r="PMT278" s="81"/>
      <c r="PMU278" s="26"/>
      <c r="PMV278" s="91"/>
      <c r="PMW278" s="91"/>
      <c r="PMX278" s="79"/>
      <c r="PMY278" s="80"/>
      <c r="PMZ278" s="91"/>
      <c r="PNA278" s="26"/>
      <c r="PNB278" s="26"/>
      <c r="PNC278" s="81"/>
      <c r="PND278" s="81"/>
      <c r="PNE278" s="26"/>
      <c r="PNF278" s="91"/>
      <c r="PNG278" s="91"/>
      <c r="PNH278" s="79"/>
      <c r="PNI278" s="80"/>
      <c r="PNJ278" s="91"/>
      <c r="PNK278" s="26"/>
      <c r="PNL278" s="26"/>
      <c r="PNM278" s="81"/>
      <c r="PNN278" s="81"/>
      <c r="PNO278" s="26"/>
      <c r="PNP278" s="91"/>
      <c r="PNQ278" s="91"/>
      <c r="PNR278" s="79"/>
      <c r="PNS278" s="80"/>
      <c r="PNT278" s="91"/>
      <c r="PNU278" s="26"/>
      <c r="PNV278" s="26"/>
      <c r="PNW278" s="81"/>
      <c r="PNX278" s="81"/>
      <c r="PNY278" s="26"/>
      <c r="PNZ278" s="91"/>
      <c r="POA278" s="91"/>
      <c r="POB278" s="79"/>
      <c r="POC278" s="80"/>
      <c r="POD278" s="91"/>
      <c r="POE278" s="26"/>
      <c r="POF278" s="26"/>
      <c r="POG278" s="81"/>
      <c r="POH278" s="81"/>
      <c r="POI278" s="26"/>
      <c r="POJ278" s="91"/>
      <c r="POK278" s="91"/>
      <c r="POL278" s="79"/>
      <c r="POM278" s="80"/>
      <c r="PON278" s="91"/>
      <c r="POO278" s="26"/>
      <c r="POP278" s="26"/>
      <c r="POQ278" s="81"/>
      <c r="POR278" s="81"/>
      <c r="POS278" s="26"/>
      <c r="POT278" s="91"/>
      <c r="POU278" s="91"/>
      <c r="POV278" s="79"/>
      <c r="POW278" s="80"/>
      <c r="POX278" s="91"/>
      <c r="POY278" s="26"/>
      <c r="POZ278" s="26"/>
      <c r="PPA278" s="81"/>
      <c r="PPB278" s="81"/>
      <c r="PPC278" s="26"/>
      <c r="PPD278" s="91"/>
      <c r="PPE278" s="91"/>
      <c r="PPF278" s="79"/>
      <c r="PPG278" s="80"/>
      <c r="PPH278" s="91"/>
      <c r="PPI278" s="26"/>
      <c r="PPJ278" s="26"/>
      <c r="PPK278" s="81"/>
      <c r="PPL278" s="81"/>
      <c r="PPM278" s="26"/>
      <c r="PPN278" s="91"/>
      <c r="PPO278" s="91"/>
      <c r="PPP278" s="79"/>
      <c r="PPQ278" s="80"/>
      <c r="PPR278" s="91"/>
      <c r="PPS278" s="26"/>
      <c r="PPT278" s="26"/>
      <c r="PPU278" s="81"/>
      <c r="PPV278" s="81"/>
      <c r="PPW278" s="26"/>
      <c r="PPX278" s="91"/>
      <c r="PPY278" s="91"/>
      <c r="PPZ278" s="79"/>
      <c r="PQA278" s="80"/>
      <c r="PQB278" s="91"/>
      <c r="PQC278" s="26"/>
      <c r="PQD278" s="26"/>
      <c r="PQE278" s="81"/>
      <c r="PQF278" s="81"/>
      <c r="PQG278" s="26"/>
      <c r="PQH278" s="91"/>
      <c r="PQI278" s="91"/>
      <c r="PQJ278" s="79"/>
      <c r="PQK278" s="80"/>
      <c r="PQL278" s="91"/>
      <c r="PQM278" s="26"/>
      <c r="PQN278" s="26"/>
      <c r="PQO278" s="81"/>
      <c r="PQP278" s="81"/>
      <c r="PQQ278" s="26"/>
      <c r="PQR278" s="91"/>
      <c r="PQS278" s="91"/>
      <c r="PQT278" s="79"/>
      <c r="PQU278" s="80"/>
      <c r="PQV278" s="91"/>
      <c r="PQW278" s="26"/>
      <c r="PQX278" s="26"/>
      <c r="PQY278" s="81"/>
      <c r="PQZ278" s="81"/>
      <c r="PRA278" s="26"/>
      <c r="PRB278" s="91"/>
      <c r="PRC278" s="91"/>
      <c r="PRD278" s="79"/>
      <c r="PRE278" s="80"/>
      <c r="PRF278" s="91"/>
      <c r="PRG278" s="26"/>
      <c r="PRH278" s="26"/>
      <c r="PRI278" s="81"/>
      <c r="PRJ278" s="81"/>
      <c r="PRK278" s="26"/>
      <c r="PRL278" s="91"/>
      <c r="PRM278" s="91"/>
      <c r="PRN278" s="79"/>
      <c r="PRO278" s="80"/>
      <c r="PRP278" s="91"/>
      <c r="PRQ278" s="26"/>
      <c r="PRR278" s="26"/>
      <c r="PRS278" s="81"/>
      <c r="PRT278" s="81"/>
      <c r="PRU278" s="26"/>
      <c r="PRV278" s="91"/>
      <c r="PRW278" s="91"/>
      <c r="PRX278" s="79"/>
      <c r="PRY278" s="80"/>
      <c r="PRZ278" s="91"/>
      <c r="PSA278" s="26"/>
      <c r="PSB278" s="26"/>
      <c r="PSC278" s="81"/>
      <c r="PSD278" s="81"/>
      <c r="PSE278" s="26"/>
      <c r="PSF278" s="91"/>
      <c r="PSG278" s="91"/>
      <c r="PSH278" s="79"/>
      <c r="PSI278" s="80"/>
      <c r="PSJ278" s="91"/>
      <c r="PSK278" s="26"/>
      <c r="PSL278" s="26"/>
      <c r="PSM278" s="81"/>
      <c r="PSN278" s="81"/>
      <c r="PSO278" s="26"/>
      <c r="PSP278" s="91"/>
      <c r="PSQ278" s="91"/>
      <c r="PSR278" s="79"/>
      <c r="PSS278" s="80"/>
      <c r="PST278" s="91"/>
      <c r="PSU278" s="26"/>
      <c r="PSV278" s="26"/>
      <c r="PSW278" s="81"/>
      <c r="PSX278" s="81"/>
      <c r="PSY278" s="26"/>
      <c r="PSZ278" s="91"/>
      <c r="PTA278" s="91"/>
      <c r="PTB278" s="79"/>
      <c r="PTC278" s="80"/>
      <c r="PTD278" s="91"/>
      <c r="PTE278" s="26"/>
      <c r="PTF278" s="26"/>
      <c r="PTG278" s="81"/>
      <c r="PTH278" s="81"/>
      <c r="PTI278" s="26"/>
      <c r="PTJ278" s="91"/>
      <c r="PTK278" s="91"/>
      <c r="PTL278" s="79"/>
      <c r="PTM278" s="80"/>
      <c r="PTN278" s="91"/>
      <c r="PTO278" s="26"/>
      <c r="PTP278" s="26"/>
      <c r="PTQ278" s="81"/>
      <c r="PTR278" s="81"/>
      <c r="PTS278" s="26"/>
      <c r="PTT278" s="91"/>
      <c r="PTU278" s="91"/>
      <c r="PTV278" s="79"/>
      <c r="PTW278" s="80"/>
      <c r="PTX278" s="91"/>
      <c r="PTY278" s="26"/>
      <c r="PTZ278" s="26"/>
      <c r="PUA278" s="81"/>
      <c r="PUB278" s="81"/>
      <c r="PUC278" s="26"/>
      <c r="PUD278" s="91"/>
      <c r="PUE278" s="91"/>
      <c r="PUF278" s="79"/>
      <c r="PUG278" s="80"/>
      <c r="PUH278" s="91"/>
      <c r="PUI278" s="26"/>
      <c r="PUJ278" s="26"/>
      <c r="PUK278" s="81"/>
      <c r="PUL278" s="81"/>
      <c r="PUM278" s="26"/>
      <c r="PUN278" s="91"/>
      <c r="PUO278" s="91"/>
      <c r="PUP278" s="79"/>
      <c r="PUQ278" s="80"/>
      <c r="PUR278" s="91"/>
      <c r="PUS278" s="26"/>
      <c r="PUT278" s="26"/>
      <c r="PUU278" s="81"/>
      <c r="PUV278" s="81"/>
      <c r="PUW278" s="26"/>
      <c r="PUX278" s="91"/>
      <c r="PUY278" s="91"/>
      <c r="PUZ278" s="79"/>
      <c r="PVA278" s="80"/>
      <c r="PVB278" s="91"/>
      <c r="PVC278" s="26"/>
      <c r="PVD278" s="26"/>
      <c r="PVE278" s="81"/>
      <c r="PVF278" s="81"/>
      <c r="PVG278" s="26"/>
      <c r="PVH278" s="91"/>
      <c r="PVI278" s="91"/>
      <c r="PVJ278" s="79"/>
      <c r="PVK278" s="80"/>
      <c r="PVL278" s="91"/>
      <c r="PVM278" s="26"/>
      <c r="PVN278" s="26"/>
      <c r="PVO278" s="81"/>
      <c r="PVP278" s="81"/>
      <c r="PVQ278" s="26"/>
      <c r="PVR278" s="91"/>
      <c r="PVS278" s="91"/>
      <c r="PVT278" s="79"/>
      <c r="PVU278" s="80"/>
      <c r="PVV278" s="91"/>
      <c r="PVW278" s="26"/>
      <c r="PVX278" s="26"/>
      <c r="PVY278" s="81"/>
      <c r="PVZ278" s="81"/>
      <c r="PWA278" s="26"/>
      <c r="PWB278" s="91"/>
      <c r="PWC278" s="91"/>
      <c r="PWD278" s="79"/>
      <c r="PWE278" s="80"/>
      <c r="PWF278" s="91"/>
      <c r="PWG278" s="26"/>
      <c r="PWH278" s="26"/>
      <c r="PWI278" s="81"/>
      <c r="PWJ278" s="81"/>
      <c r="PWK278" s="26"/>
      <c r="PWL278" s="91"/>
      <c r="PWM278" s="91"/>
      <c r="PWN278" s="79"/>
      <c r="PWO278" s="80"/>
      <c r="PWP278" s="91"/>
      <c r="PWQ278" s="26"/>
      <c r="PWR278" s="26"/>
      <c r="PWS278" s="81"/>
      <c r="PWT278" s="81"/>
      <c r="PWU278" s="26"/>
      <c r="PWV278" s="91"/>
      <c r="PWW278" s="91"/>
      <c r="PWX278" s="79"/>
      <c r="PWY278" s="80"/>
      <c r="PWZ278" s="91"/>
      <c r="PXA278" s="26"/>
      <c r="PXB278" s="26"/>
      <c r="PXC278" s="81"/>
      <c r="PXD278" s="81"/>
      <c r="PXE278" s="26"/>
      <c r="PXF278" s="91"/>
      <c r="PXG278" s="91"/>
      <c r="PXH278" s="79"/>
      <c r="PXI278" s="80"/>
      <c r="PXJ278" s="91"/>
      <c r="PXK278" s="26"/>
      <c r="PXL278" s="26"/>
      <c r="PXM278" s="81"/>
      <c r="PXN278" s="81"/>
      <c r="PXO278" s="26"/>
      <c r="PXP278" s="91"/>
      <c r="PXQ278" s="91"/>
      <c r="PXR278" s="79"/>
      <c r="PXS278" s="80"/>
      <c r="PXT278" s="91"/>
      <c r="PXU278" s="26"/>
      <c r="PXV278" s="26"/>
      <c r="PXW278" s="81"/>
      <c r="PXX278" s="81"/>
      <c r="PXY278" s="26"/>
      <c r="PXZ278" s="91"/>
      <c r="PYA278" s="91"/>
      <c r="PYB278" s="79"/>
      <c r="PYC278" s="80"/>
      <c r="PYD278" s="91"/>
      <c r="PYE278" s="26"/>
      <c r="PYF278" s="26"/>
      <c r="PYG278" s="81"/>
      <c r="PYH278" s="81"/>
      <c r="PYI278" s="26"/>
      <c r="PYJ278" s="91"/>
      <c r="PYK278" s="91"/>
      <c r="PYL278" s="79"/>
      <c r="PYM278" s="80"/>
      <c r="PYN278" s="91"/>
      <c r="PYO278" s="26"/>
      <c r="PYP278" s="26"/>
      <c r="PYQ278" s="81"/>
      <c r="PYR278" s="81"/>
      <c r="PYS278" s="26"/>
      <c r="PYT278" s="91"/>
      <c r="PYU278" s="91"/>
      <c r="PYV278" s="79"/>
      <c r="PYW278" s="80"/>
      <c r="PYX278" s="91"/>
      <c r="PYY278" s="26"/>
      <c r="PYZ278" s="26"/>
      <c r="PZA278" s="81"/>
      <c r="PZB278" s="81"/>
      <c r="PZC278" s="26"/>
      <c r="PZD278" s="91"/>
      <c r="PZE278" s="91"/>
      <c r="PZF278" s="79"/>
      <c r="PZG278" s="80"/>
      <c r="PZH278" s="91"/>
      <c r="PZI278" s="26"/>
      <c r="PZJ278" s="26"/>
      <c r="PZK278" s="81"/>
      <c r="PZL278" s="81"/>
      <c r="PZM278" s="26"/>
      <c r="PZN278" s="91"/>
      <c r="PZO278" s="91"/>
      <c r="PZP278" s="79"/>
      <c r="PZQ278" s="80"/>
      <c r="PZR278" s="91"/>
      <c r="PZS278" s="26"/>
      <c r="PZT278" s="26"/>
      <c r="PZU278" s="81"/>
      <c r="PZV278" s="81"/>
      <c r="PZW278" s="26"/>
      <c r="PZX278" s="91"/>
      <c r="PZY278" s="91"/>
      <c r="PZZ278" s="79"/>
      <c r="QAA278" s="80"/>
      <c r="QAB278" s="91"/>
      <c r="QAC278" s="26"/>
      <c r="QAD278" s="26"/>
      <c r="QAE278" s="81"/>
      <c r="QAF278" s="81"/>
      <c r="QAG278" s="26"/>
      <c r="QAH278" s="91"/>
      <c r="QAI278" s="91"/>
      <c r="QAJ278" s="79"/>
      <c r="QAK278" s="80"/>
      <c r="QAL278" s="91"/>
      <c r="QAM278" s="26"/>
      <c r="QAN278" s="26"/>
      <c r="QAO278" s="81"/>
      <c r="QAP278" s="81"/>
      <c r="QAQ278" s="26"/>
      <c r="QAR278" s="91"/>
      <c r="QAS278" s="91"/>
      <c r="QAT278" s="79"/>
      <c r="QAU278" s="80"/>
      <c r="QAV278" s="91"/>
      <c r="QAW278" s="26"/>
      <c r="QAX278" s="26"/>
      <c r="QAY278" s="81"/>
      <c r="QAZ278" s="81"/>
      <c r="QBA278" s="26"/>
      <c r="QBB278" s="91"/>
      <c r="QBC278" s="91"/>
      <c r="QBD278" s="79"/>
      <c r="QBE278" s="80"/>
      <c r="QBF278" s="91"/>
      <c r="QBG278" s="26"/>
      <c r="QBH278" s="26"/>
      <c r="QBI278" s="81"/>
      <c r="QBJ278" s="81"/>
      <c r="QBK278" s="26"/>
      <c r="QBL278" s="91"/>
      <c r="QBM278" s="91"/>
      <c r="QBN278" s="79"/>
      <c r="QBO278" s="80"/>
      <c r="QBP278" s="91"/>
      <c r="QBQ278" s="26"/>
      <c r="QBR278" s="26"/>
      <c r="QBS278" s="81"/>
      <c r="QBT278" s="81"/>
      <c r="QBU278" s="26"/>
      <c r="QBV278" s="91"/>
      <c r="QBW278" s="91"/>
      <c r="QBX278" s="79"/>
      <c r="QBY278" s="80"/>
      <c r="QBZ278" s="91"/>
      <c r="QCA278" s="26"/>
      <c r="QCB278" s="26"/>
      <c r="QCC278" s="81"/>
      <c r="QCD278" s="81"/>
      <c r="QCE278" s="26"/>
      <c r="QCF278" s="91"/>
      <c r="QCG278" s="91"/>
      <c r="QCH278" s="79"/>
      <c r="QCI278" s="80"/>
      <c r="QCJ278" s="91"/>
      <c r="QCK278" s="26"/>
      <c r="QCL278" s="26"/>
      <c r="QCM278" s="81"/>
      <c r="QCN278" s="81"/>
      <c r="QCO278" s="26"/>
      <c r="QCP278" s="91"/>
      <c r="QCQ278" s="91"/>
      <c r="QCR278" s="79"/>
      <c r="QCS278" s="80"/>
      <c r="QCT278" s="91"/>
      <c r="QCU278" s="26"/>
      <c r="QCV278" s="26"/>
      <c r="QCW278" s="81"/>
      <c r="QCX278" s="81"/>
      <c r="QCY278" s="26"/>
      <c r="QCZ278" s="91"/>
      <c r="QDA278" s="91"/>
      <c r="QDB278" s="79"/>
      <c r="QDC278" s="80"/>
      <c r="QDD278" s="91"/>
      <c r="QDE278" s="26"/>
      <c r="QDF278" s="26"/>
      <c r="QDG278" s="81"/>
      <c r="QDH278" s="81"/>
      <c r="QDI278" s="26"/>
      <c r="QDJ278" s="91"/>
      <c r="QDK278" s="91"/>
      <c r="QDL278" s="79"/>
      <c r="QDM278" s="80"/>
      <c r="QDN278" s="91"/>
      <c r="QDO278" s="26"/>
      <c r="QDP278" s="26"/>
      <c r="QDQ278" s="81"/>
      <c r="QDR278" s="81"/>
      <c r="QDS278" s="26"/>
      <c r="QDT278" s="91"/>
      <c r="QDU278" s="91"/>
      <c r="QDV278" s="79"/>
      <c r="QDW278" s="80"/>
      <c r="QDX278" s="91"/>
      <c r="QDY278" s="26"/>
      <c r="QDZ278" s="26"/>
      <c r="QEA278" s="81"/>
      <c r="QEB278" s="81"/>
      <c r="QEC278" s="26"/>
      <c r="QED278" s="91"/>
      <c r="QEE278" s="91"/>
      <c r="QEF278" s="79"/>
      <c r="QEG278" s="80"/>
      <c r="QEH278" s="91"/>
      <c r="QEI278" s="26"/>
      <c r="QEJ278" s="26"/>
      <c r="QEK278" s="81"/>
      <c r="QEL278" s="81"/>
      <c r="QEM278" s="26"/>
      <c r="QEN278" s="91"/>
      <c r="QEO278" s="91"/>
      <c r="QEP278" s="79"/>
      <c r="QEQ278" s="80"/>
      <c r="QER278" s="91"/>
      <c r="QES278" s="26"/>
      <c r="QET278" s="26"/>
      <c r="QEU278" s="81"/>
      <c r="QEV278" s="81"/>
      <c r="QEW278" s="26"/>
      <c r="QEX278" s="91"/>
      <c r="QEY278" s="91"/>
      <c r="QEZ278" s="79"/>
      <c r="QFA278" s="80"/>
      <c r="QFB278" s="91"/>
      <c r="QFC278" s="26"/>
      <c r="QFD278" s="26"/>
      <c r="QFE278" s="81"/>
      <c r="QFF278" s="81"/>
      <c r="QFG278" s="26"/>
      <c r="QFH278" s="91"/>
      <c r="QFI278" s="91"/>
      <c r="QFJ278" s="79"/>
      <c r="QFK278" s="80"/>
      <c r="QFL278" s="91"/>
      <c r="QFM278" s="26"/>
      <c r="QFN278" s="26"/>
      <c r="QFO278" s="81"/>
      <c r="QFP278" s="81"/>
      <c r="QFQ278" s="26"/>
      <c r="QFR278" s="91"/>
      <c r="QFS278" s="91"/>
      <c r="QFT278" s="79"/>
      <c r="QFU278" s="80"/>
      <c r="QFV278" s="91"/>
      <c r="QFW278" s="26"/>
      <c r="QFX278" s="26"/>
      <c r="QFY278" s="81"/>
      <c r="QFZ278" s="81"/>
      <c r="QGA278" s="26"/>
      <c r="QGB278" s="91"/>
      <c r="QGC278" s="91"/>
      <c r="QGD278" s="79"/>
      <c r="QGE278" s="80"/>
      <c r="QGF278" s="91"/>
      <c r="QGG278" s="26"/>
      <c r="QGH278" s="26"/>
      <c r="QGI278" s="81"/>
      <c r="QGJ278" s="81"/>
      <c r="QGK278" s="26"/>
      <c r="QGL278" s="91"/>
      <c r="QGM278" s="91"/>
      <c r="QGN278" s="79"/>
      <c r="QGO278" s="80"/>
      <c r="QGP278" s="91"/>
      <c r="QGQ278" s="26"/>
      <c r="QGR278" s="26"/>
      <c r="QGS278" s="81"/>
      <c r="QGT278" s="81"/>
      <c r="QGU278" s="26"/>
      <c r="QGV278" s="91"/>
      <c r="QGW278" s="91"/>
      <c r="QGX278" s="79"/>
      <c r="QGY278" s="80"/>
      <c r="QGZ278" s="91"/>
      <c r="QHA278" s="26"/>
      <c r="QHB278" s="26"/>
      <c r="QHC278" s="81"/>
      <c r="QHD278" s="81"/>
      <c r="QHE278" s="26"/>
      <c r="QHF278" s="91"/>
      <c r="QHG278" s="91"/>
      <c r="QHH278" s="79"/>
      <c r="QHI278" s="80"/>
      <c r="QHJ278" s="91"/>
      <c r="QHK278" s="26"/>
      <c r="QHL278" s="26"/>
      <c r="QHM278" s="81"/>
      <c r="QHN278" s="81"/>
      <c r="QHO278" s="26"/>
      <c r="QHP278" s="91"/>
      <c r="QHQ278" s="91"/>
      <c r="QHR278" s="79"/>
      <c r="QHS278" s="80"/>
      <c r="QHT278" s="91"/>
      <c r="QHU278" s="26"/>
      <c r="QHV278" s="26"/>
      <c r="QHW278" s="81"/>
      <c r="QHX278" s="81"/>
      <c r="QHY278" s="26"/>
      <c r="QHZ278" s="91"/>
      <c r="QIA278" s="91"/>
      <c r="QIB278" s="79"/>
      <c r="QIC278" s="80"/>
      <c r="QID278" s="91"/>
      <c r="QIE278" s="26"/>
      <c r="QIF278" s="26"/>
      <c r="QIG278" s="81"/>
      <c r="QIH278" s="81"/>
      <c r="QII278" s="26"/>
      <c r="QIJ278" s="91"/>
      <c r="QIK278" s="91"/>
      <c r="QIL278" s="79"/>
      <c r="QIM278" s="80"/>
      <c r="QIN278" s="91"/>
      <c r="QIO278" s="26"/>
      <c r="QIP278" s="26"/>
      <c r="QIQ278" s="81"/>
      <c r="QIR278" s="81"/>
      <c r="QIS278" s="26"/>
      <c r="QIT278" s="91"/>
      <c r="QIU278" s="91"/>
      <c r="QIV278" s="79"/>
      <c r="QIW278" s="80"/>
      <c r="QIX278" s="91"/>
      <c r="QIY278" s="26"/>
      <c r="QIZ278" s="26"/>
      <c r="QJA278" s="81"/>
      <c r="QJB278" s="81"/>
      <c r="QJC278" s="26"/>
      <c r="QJD278" s="91"/>
      <c r="QJE278" s="91"/>
      <c r="QJF278" s="79"/>
      <c r="QJG278" s="80"/>
      <c r="QJH278" s="91"/>
      <c r="QJI278" s="26"/>
      <c r="QJJ278" s="26"/>
      <c r="QJK278" s="81"/>
      <c r="QJL278" s="81"/>
      <c r="QJM278" s="26"/>
      <c r="QJN278" s="91"/>
      <c r="QJO278" s="91"/>
      <c r="QJP278" s="79"/>
      <c r="QJQ278" s="80"/>
      <c r="QJR278" s="91"/>
      <c r="QJS278" s="26"/>
      <c r="QJT278" s="26"/>
      <c r="QJU278" s="81"/>
      <c r="QJV278" s="81"/>
      <c r="QJW278" s="26"/>
      <c r="QJX278" s="91"/>
      <c r="QJY278" s="91"/>
      <c r="QJZ278" s="79"/>
      <c r="QKA278" s="80"/>
      <c r="QKB278" s="91"/>
      <c r="QKC278" s="26"/>
      <c r="QKD278" s="26"/>
      <c r="QKE278" s="81"/>
      <c r="QKF278" s="81"/>
      <c r="QKG278" s="26"/>
      <c r="QKH278" s="91"/>
      <c r="QKI278" s="91"/>
      <c r="QKJ278" s="79"/>
      <c r="QKK278" s="80"/>
      <c r="QKL278" s="91"/>
      <c r="QKM278" s="26"/>
      <c r="QKN278" s="26"/>
      <c r="QKO278" s="81"/>
      <c r="QKP278" s="81"/>
      <c r="QKQ278" s="26"/>
      <c r="QKR278" s="91"/>
      <c r="QKS278" s="91"/>
      <c r="QKT278" s="79"/>
      <c r="QKU278" s="80"/>
      <c r="QKV278" s="91"/>
      <c r="QKW278" s="26"/>
      <c r="QKX278" s="26"/>
      <c r="QKY278" s="81"/>
      <c r="QKZ278" s="81"/>
      <c r="QLA278" s="26"/>
      <c r="QLB278" s="91"/>
      <c r="QLC278" s="91"/>
      <c r="QLD278" s="79"/>
      <c r="QLE278" s="80"/>
      <c r="QLF278" s="91"/>
      <c r="QLG278" s="26"/>
      <c r="QLH278" s="26"/>
      <c r="QLI278" s="81"/>
      <c r="QLJ278" s="81"/>
      <c r="QLK278" s="26"/>
      <c r="QLL278" s="91"/>
      <c r="QLM278" s="91"/>
      <c r="QLN278" s="79"/>
      <c r="QLO278" s="80"/>
      <c r="QLP278" s="91"/>
      <c r="QLQ278" s="26"/>
      <c r="QLR278" s="26"/>
      <c r="QLS278" s="81"/>
      <c r="QLT278" s="81"/>
      <c r="QLU278" s="26"/>
      <c r="QLV278" s="91"/>
      <c r="QLW278" s="91"/>
      <c r="QLX278" s="79"/>
      <c r="QLY278" s="80"/>
      <c r="QLZ278" s="91"/>
      <c r="QMA278" s="26"/>
      <c r="QMB278" s="26"/>
      <c r="QMC278" s="81"/>
      <c r="QMD278" s="81"/>
      <c r="QME278" s="26"/>
      <c r="QMF278" s="91"/>
      <c r="QMG278" s="91"/>
      <c r="QMH278" s="79"/>
      <c r="QMI278" s="80"/>
      <c r="QMJ278" s="91"/>
      <c r="QMK278" s="26"/>
      <c r="QML278" s="26"/>
      <c r="QMM278" s="81"/>
      <c r="QMN278" s="81"/>
      <c r="QMO278" s="26"/>
      <c r="QMP278" s="91"/>
      <c r="QMQ278" s="91"/>
      <c r="QMR278" s="79"/>
      <c r="QMS278" s="80"/>
      <c r="QMT278" s="91"/>
      <c r="QMU278" s="26"/>
      <c r="QMV278" s="26"/>
      <c r="QMW278" s="81"/>
      <c r="QMX278" s="81"/>
      <c r="QMY278" s="26"/>
      <c r="QMZ278" s="91"/>
      <c r="QNA278" s="91"/>
      <c r="QNB278" s="79"/>
      <c r="QNC278" s="80"/>
      <c r="QND278" s="91"/>
      <c r="QNE278" s="26"/>
      <c r="QNF278" s="26"/>
      <c r="QNG278" s="81"/>
      <c r="QNH278" s="81"/>
      <c r="QNI278" s="26"/>
      <c r="QNJ278" s="91"/>
      <c r="QNK278" s="91"/>
      <c r="QNL278" s="79"/>
      <c r="QNM278" s="80"/>
      <c r="QNN278" s="91"/>
      <c r="QNO278" s="26"/>
      <c r="QNP278" s="26"/>
      <c r="QNQ278" s="81"/>
      <c r="QNR278" s="81"/>
      <c r="QNS278" s="26"/>
      <c r="QNT278" s="91"/>
      <c r="QNU278" s="91"/>
      <c r="QNV278" s="79"/>
      <c r="QNW278" s="80"/>
      <c r="QNX278" s="91"/>
      <c r="QNY278" s="26"/>
      <c r="QNZ278" s="26"/>
      <c r="QOA278" s="81"/>
      <c r="QOB278" s="81"/>
      <c r="QOC278" s="26"/>
      <c r="QOD278" s="91"/>
      <c r="QOE278" s="91"/>
      <c r="QOF278" s="79"/>
      <c r="QOG278" s="80"/>
      <c r="QOH278" s="91"/>
      <c r="QOI278" s="26"/>
      <c r="QOJ278" s="26"/>
      <c r="QOK278" s="81"/>
      <c r="QOL278" s="81"/>
      <c r="QOM278" s="26"/>
      <c r="QON278" s="91"/>
      <c r="QOO278" s="91"/>
      <c r="QOP278" s="79"/>
      <c r="QOQ278" s="80"/>
      <c r="QOR278" s="91"/>
      <c r="QOS278" s="26"/>
      <c r="QOT278" s="26"/>
      <c r="QOU278" s="81"/>
      <c r="QOV278" s="81"/>
      <c r="QOW278" s="26"/>
      <c r="QOX278" s="91"/>
      <c r="QOY278" s="91"/>
      <c r="QOZ278" s="79"/>
      <c r="QPA278" s="80"/>
      <c r="QPB278" s="91"/>
      <c r="QPC278" s="26"/>
      <c r="QPD278" s="26"/>
      <c r="QPE278" s="81"/>
      <c r="QPF278" s="81"/>
      <c r="QPG278" s="26"/>
      <c r="QPH278" s="91"/>
      <c r="QPI278" s="91"/>
      <c r="QPJ278" s="79"/>
      <c r="QPK278" s="80"/>
      <c r="QPL278" s="91"/>
      <c r="QPM278" s="26"/>
      <c r="QPN278" s="26"/>
      <c r="QPO278" s="81"/>
      <c r="QPP278" s="81"/>
      <c r="QPQ278" s="26"/>
      <c r="QPR278" s="91"/>
      <c r="QPS278" s="91"/>
      <c r="QPT278" s="79"/>
      <c r="QPU278" s="80"/>
      <c r="QPV278" s="91"/>
      <c r="QPW278" s="26"/>
      <c r="QPX278" s="26"/>
      <c r="QPY278" s="81"/>
      <c r="QPZ278" s="81"/>
      <c r="QQA278" s="26"/>
      <c r="QQB278" s="91"/>
      <c r="QQC278" s="91"/>
      <c r="QQD278" s="79"/>
      <c r="QQE278" s="80"/>
      <c r="QQF278" s="91"/>
      <c r="QQG278" s="26"/>
      <c r="QQH278" s="26"/>
      <c r="QQI278" s="81"/>
      <c r="QQJ278" s="81"/>
      <c r="QQK278" s="26"/>
      <c r="QQL278" s="91"/>
      <c r="QQM278" s="91"/>
      <c r="QQN278" s="79"/>
      <c r="QQO278" s="80"/>
      <c r="QQP278" s="91"/>
      <c r="QQQ278" s="26"/>
      <c r="QQR278" s="26"/>
      <c r="QQS278" s="81"/>
      <c r="QQT278" s="81"/>
      <c r="QQU278" s="26"/>
      <c r="QQV278" s="91"/>
      <c r="QQW278" s="91"/>
      <c r="QQX278" s="79"/>
      <c r="QQY278" s="80"/>
      <c r="QQZ278" s="91"/>
      <c r="QRA278" s="26"/>
      <c r="QRB278" s="26"/>
      <c r="QRC278" s="81"/>
      <c r="QRD278" s="81"/>
      <c r="QRE278" s="26"/>
      <c r="QRF278" s="91"/>
      <c r="QRG278" s="91"/>
      <c r="QRH278" s="79"/>
      <c r="QRI278" s="80"/>
      <c r="QRJ278" s="91"/>
      <c r="QRK278" s="26"/>
      <c r="QRL278" s="26"/>
      <c r="QRM278" s="81"/>
      <c r="QRN278" s="81"/>
      <c r="QRO278" s="26"/>
      <c r="QRP278" s="91"/>
      <c r="QRQ278" s="91"/>
      <c r="QRR278" s="79"/>
      <c r="QRS278" s="80"/>
      <c r="QRT278" s="91"/>
      <c r="QRU278" s="26"/>
      <c r="QRV278" s="26"/>
      <c r="QRW278" s="81"/>
      <c r="QRX278" s="81"/>
      <c r="QRY278" s="26"/>
      <c r="QRZ278" s="91"/>
      <c r="QSA278" s="91"/>
      <c r="QSB278" s="79"/>
      <c r="QSC278" s="80"/>
      <c r="QSD278" s="91"/>
      <c r="QSE278" s="26"/>
      <c r="QSF278" s="26"/>
      <c r="QSG278" s="81"/>
      <c r="QSH278" s="81"/>
      <c r="QSI278" s="26"/>
      <c r="QSJ278" s="91"/>
      <c r="QSK278" s="91"/>
      <c r="QSL278" s="79"/>
      <c r="QSM278" s="80"/>
      <c r="QSN278" s="91"/>
      <c r="QSO278" s="26"/>
      <c r="QSP278" s="26"/>
      <c r="QSQ278" s="81"/>
      <c r="QSR278" s="81"/>
      <c r="QSS278" s="26"/>
      <c r="QST278" s="91"/>
      <c r="QSU278" s="91"/>
      <c r="QSV278" s="79"/>
      <c r="QSW278" s="80"/>
      <c r="QSX278" s="91"/>
      <c r="QSY278" s="26"/>
      <c r="QSZ278" s="26"/>
      <c r="QTA278" s="81"/>
      <c r="QTB278" s="81"/>
      <c r="QTC278" s="26"/>
      <c r="QTD278" s="91"/>
      <c r="QTE278" s="91"/>
      <c r="QTF278" s="79"/>
      <c r="QTG278" s="80"/>
      <c r="QTH278" s="91"/>
      <c r="QTI278" s="26"/>
      <c r="QTJ278" s="26"/>
      <c r="QTK278" s="81"/>
      <c r="QTL278" s="81"/>
      <c r="QTM278" s="26"/>
      <c r="QTN278" s="91"/>
      <c r="QTO278" s="91"/>
      <c r="QTP278" s="79"/>
      <c r="QTQ278" s="80"/>
      <c r="QTR278" s="91"/>
      <c r="QTS278" s="26"/>
      <c r="QTT278" s="26"/>
      <c r="QTU278" s="81"/>
      <c r="QTV278" s="81"/>
      <c r="QTW278" s="26"/>
      <c r="QTX278" s="91"/>
      <c r="QTY278" s="91"/>
      <c r="QTZ278" s="79"/>
      <c r="QUA278" s="80"/>
      <c r="QUB278" s="91"/>
      <c r="QUC278" s="26"/>
      <c r="QUD278" s="26"/>
      <c r="QUE278" s="81"/>
      <c r="QUF278" s="81"/>
      <c r="QUG278" s="26"/>
      <c r="QUH278" s="91"/>
      <c r="QUI278" s="91"/>
      <c r="QUJ278" s="79"/>
      <c r="QUK278" s="80"/>
      <c r="QUL278" s="91"/>
      <c r="QUM278" s="26"/>
      <c r="QUN278" s="26"/>
      <c r="QUO278" s="81"/>
      <c r="QUP278" s="81"/>
      <c r="QUQ278" s="26"/>
      <c r="QUR278" s="91"/>
      <c r="QUS278" s="91"/>
      <c r="QUT278" s="79"/>
      <c r="QUU278" s="80"/>
      <c r="QUV278" s="91"/>
      <c r="QUW278" s="26"/>
      <c r="QUX278" s="26"/>
      <c r="QUY278" s="81"/>
      <c r="QUZ278" s="81"/>
      <c r="QVA278" s="26"/>
      <c r="QVB278" s="91"/>
      <c r="QVC278" s="91"/>
      <c r="QVD278" s="79"/>
      <c r="QVE278" s="80"/>
      <c r="QVF278" s="91"/>
      <c r="QVG278" s="26"/>
      <c r="QVH278" s="26"/>
      <c r="QVI278" s="81"/>
      <c r="QVJ278" s="81"/>
      <c r="QVK278" s="26"/>
      <c r="QVL278" s="91"/>
      <c r="QVM278" s="91"/>
      <c r="QVN278" s="79"/>
      <c r="QVO278" s="80"/>
      <c r="QVP278" s="91"/>
      <c r="QVQ278" s="26"/>
      <c r="QVR278" s="26"/>
      <c r="QVS278" s="81"/>
      <c r="QVT278" s="81"/>
      <c r="QVU278" s="26"/>
      <c r="QVV278" s="91"/>
      <c r="QVW278" s="91"/>
      <c r="QVX278" s="79"/>
      <c r="QVY278" s="80"/>
      <c r="QVZ278" s="91"/>
      <c r="QWA278" s="26"/>
      <c r="QWB278" s="26"/>
      <c r="QWC278" s="81"/>
      <c r="QWD278" s="81"/>
      <c r="QWE278" s="26"/>
      <c r="QWF278" s="91"/>
      <c r="QWG278" s="91"/>
      <c r="QWH278" s="79"/>
      <c r="QWI278" s="80"/>
      <c r="QWJ278" s="91"/>
      <c r="QWK278" s="26"/>
      <c r="QWL278" s="26"/>
      <c r="QWM278" s="81"/>
      <c r="QWN278" s="81"/>
      <c r="QWO278" s="26"/>
      <c r="QWP278" s="91"/>
      <c r="QWQ278" s="91"/>
      <c r="QWR278" s="79"/>
      <c r="QWS278" s="80"/>
      <c r="QWT278" s="91"/>
      <c r="QWU278" s="26"/>
      <c r="QWV278" s="26"/>
      <c r="QWW278" s="81"/>
      <c r="QWX278" s="81"/>
      <c r="QWY278" s="26"/>
      <c r="QWZ278" s="91"/>
      <c r="QXA278" s="91"/>
      <c r="QXB278" s="79"/>
      <c r="QXC278" s="80"/>
      <c r="QXD278" s="91"/>
      <c r="QXE278" s="26"/>
      <c r="QXF278" s="26"/>
      <c r="QXG278" s="81"/>
      <c r="QXH278" s="81"/>
      <c r="QXI278" s="26"/>
      <c r="QXJ278" s="91"/>
      <c r="QXK278" s="91"/>
      <c r="QXL278" s="79"/>
      <c r="QXM278" s="80"/>
      <c r="QXN278" s="91"/>
      <c r="QXO278" s="26"/>
      <c r="QXP278" s="26"/>
      <c r="QXQ278" s="81"/>
      <c r="QXR278" s="81"/>
      <c r="QXS278" s="26"/>
      <c r="QXT278" s="91"/>
      <c r="QXU278" s="91"/>
      <c r="QXV278" s="79"/>
      <c r="QXW278" s="80"/>
      <c r="QXX278" s="91"/>
      <c r="QXY278" s="26"/>
      <c r="QXZ278" s="26"/>
      <c r="QYA278" s="81"/>
      <c r="QYB278" s="81"/>
      <c r="QYC278" s="26"/>
      <c r="QYD278" s="91"/>
      <c r="QYE278" s="91"/>
      <c r="QYF278" s="79"/>
      <c r="QYG278" s="80"/>
      <c r="QYH278" s="91"/>
      <c r="QYI278" s="26"/>
      <c r="QYJ278" s="26"/>
      <c r="QYK278" s="81"/>
      <c r="QYL278" s="81"/>
      <c r="QYM278" s="26"/>
      <c r="QYN278" s="91"/>
      <c r="QYO278" s="91"/>
      <c r="QYP278" s="79"/>
      <c r="QYQ278" s="80"/>
      <c r="QYR278" s="91"/>
      <c r="QYS278" s="26"/>
      <c r="QYT278" s="26"/>
      <c r="QYU278" s="81"/>
      <c r="QYV278" s="81"/>
      <c r="QYW278" s="26"/>
      <c r="QYX278" s="91"/>
      <c r="QYY278" s="91"/>
      <c r="QYZ278" s="79"/>
      <c r="QZA278" s="80"/>
      <c r="QZB278" s="91"/>
      <c r="QZC278" s="26"/>
      <c r="QZD278" s="26"/>
      <c r="QZE278" s="81"/>
      <c r="QZF278" s="81"/>
      <c r="QZG278" s="26"/>
      <c r="QZH278" s="91"/>
      <c r="QZI278" s="91"/>
      <c r="QZJ278" s="79"/>
      <c r="QZK278" s="80"/>
      <c r="QZL278" s="91"/>
      <c r="QZM278" s="26"/>
      <c r="QZN278" s="26"/>
      <c r="QZO278" s="81"/>
      <c r="QZP278" s="81"/>
      <c r="QZQ278" s="26"/>
      <c r="QZR278" s="91"/>
      <c r="QZS278" s="91"/>
      <c r="QZT278" s="79"/>
      <c r="QZU278" s="80"/>
      <c r="QZV278" s="91"/>
      <c r="QZW278" s="26"/>
      <c r="QZX278" s="26"/>
      <c r="QZY278" s="81"/>
      <c r="QZZ278" s="81"/>
      <c r="RAA278" s="26"/>
      <c r="RAB278" s="91"/>
      <c r="RAC278" s="91"/>
      <c r="RAD278" s="79"/>
      <c r="RAE278" s="80"/>
      <c r="RAF278" s="91"/>
      <c r="RAG278" s="26"/>
      <c r="RAH278" s="26"/>
      <c r="RAI278" s="81"/>
      <c r="RAJ278" s="81"/>
      <c r="RAK278" s="26"/>
      <c r="RAL278" s="91"/>
      <c r="RAM278" s="91"/>
      <c r="RAN278" s="79"/>
      <c r="RAO278" s="80"/>
      <c r="RAP278" s="91"/>
      <c r="RAQ278" s="26"/>
      <c r="RAR278" s="26"/>
      <c r="RAS278" s="81"/>
      <c r="RAT278" s="81"/>
      <c r="RAU278" s="26"/>
      <c r="RAV278" s="91"/>
      <c r="RAW278" s="91"/>
      <c r="RAX278" s="79"/>
      <c r="RAY278" s="80"/>
      <c r="RAZ278" s="91"/>
      <c r="RBA278" s="26"/>
      <c r="RBB278" s="26"/>
      <c r="RBC278" s="81"/>
      <c r="RBD278" s="81"/>
      <c r="RBE278" s="26"/>
      <c r="RBF278" s="91"/>
      <c r="RBG278" s="91"/>
      <c r="RBH278" s="79"/>
      <c r="RBI278" s="80"/>
      <c r="RBJ278" s="91"/>
      <c r="RBK278" s="26"/>
      <c r="RBL278" s="26"/>
      <c r="RBM278" s="81"/>
      <c r="RBN278" s="81"/>
      <c r="RBO278" s="26"/>
      <c r="RBP278" s="91"/>
      <c r="RBQ278" s="91"/>
      <c r="RBR278" s="79"/>
      <c r="RBS278" s="80"/>
      <c r="RBT278" s="91"/>
      <c r="RBU278" s="26"/>
      <c r="RBV278" s="26"/>
      <c r="RBW278" s="81"/>
      <c r="RBX278" s="81"/>
      <c r="RBY278" s="26"/>
      <c r="RBZ278" s="91"/>
      <c r="RCA278" s="91"/>
      <c r="RCB278" s="79"/>
      <c r="RCC278" s="80"/>
      <c r="RCD278" s="91"/>
      <c r="RCE278" s="26"/>
      <c r="RCF278" s="26"/>
      <c r="RCG278" s="81"/>
      <c r="RCH278" s="81"/>
      <c r="RCI278" s="26"/>
      <c r="RCJ278" s="91"/>
      <c r="RCK278" s="91"/>
      <c r="RCL278" s="79"/>
      <c r="RCM278" s="80"/>
      <c r="RCN278" s="91"/>
      <c r="RCO278" s="26"/>
      <c r="RCP278" s="26"/>
      <c r="RCQ278" s="81"/>
      <c r="RCR278" s="81"/>
      <c r="RCS278" s="26"/>
      <c r="RCT278" s="91"/>
      <c r="RCU278" s="91"/>
      <c r="RCV278" s="79"/>
      <c r="RCW278" s="80"/>
      <c r="RCX278" s="91"/>
      <c r="RCY278" s="26"/>
      <c r="RCZ278" s="26"/>
      <c r="RDA278" s="81"/>
      <c r="RDB278" s="81"/>
      <c r="RDC278" s="26"/>
      <c r="RDD278" s="91"/>
      <c r="RDE278" s="91"/>
      <c r="RDF278" s="79"/>
      <c r="RDG278" s="80"/>
      <c r="RDH278" s="91"/>
      <c r="RDI278" s="26"/>
      <c r="RDJ278" s="26"/>
      <c r="RDK278" s="81"/>
      <c r="RDL278" s="81"/>
      <c r="RDM278" s="26"/>
      <c r="RDN278" s="91"/>
      <c r="RDO278" s="91"/>
      <c r="RDP278" s="79"/>
      <c r="RDQ278" s="80"/>
      <c r="RDR278" s="91"/>
      <c r="RDS278" s="26"/>
      <c r="RDT278" s="26"/>
      <c r="RDU278" s="81"/>
      <c r="RDV278" s="81"/>
      <c r="RDW278" s="26"/>
      <c r="RDX278" s="91"/>
      <c r="RDY278" s="91"/>
      <c r="RDZ278" s="79"/>
      <c r="REA278" s="80"/>
      <c r="REB278" s="91"/>
      <c r="REC278" s="26"/>
      <c r="RED278" s="26"/>
      <c r="REE278" s="81"/>
      <c r="REF278" s="81"/>
      <c r="REG278" s="26"/>
      <c r="REH278" s="91"/>
      <c r="REI278" s="91"/>
      <c r="REJ278" s="79"/>
      <c r="REK278" s="80"/>
      <c r="REL278" s="91"/>
      <c r="REM278" s="26"/>
      <c r="REN278" s="26"/>
      <c r="REO278" s="81"/>
      <c r="REP278" s="81"/>
      <c r="REQ278" s="26"/>
      <c r="RER278" s="91"/>
      <c r="RES278" s="91"/>
      <c r="RET278" s="79"/>
      <c r="REU278" s="80"/>
      <c r="REV278" s="91"/>
      <c r="REW278" s="26"/>
      <c r="REX278" s="26"/>
      <c r="REY278" s="81"/>
      <c r="REZ278" s="81"/>
      <c r="RFA278" s="26"/>
      <c r="RFB278" s="91"/>
      <c r="RFC278" s="91"/>
      <c r="RFD278" s="79"/>
      <c r="RFE278" s="80"/>
      <c r="RFF278" s="91"/>
      <c r="RFG278" s="26"/>
      <c r="RFH278" s="26"/>
      <c r="RFI278" s="81"/>
      <c r="RFJ278" s="81"/>
      <c r="RFK278" s="26"/>
      <c r="RFL278" s="91"/>
      <c r="RFM278" s="91"/>
      <c r="RFN278" s="79"/>
      <c r="RFO278" s="80"/>
      <c r="RFP278" s="91"/>
      <c r="RFQ278" s="26"/>
      <c r="RFR278" s="26"/>
      <c r="RFS278" s="81"/>
      <c r="RFT278" s="81"/>
      <c r="RFU278" s="26"/>
      <c r="RFV278" s="91"/>
      <c r="RFW278" s="91"/>
      <c r="RFX278" s="79"/>
      <c r="RFY278" s="80"/>
      <c r="RFZ278" s="91"/>
      <c r="RGA278" s="26"/>
      <c r="RGB278" s="26"/>
      <c r="RGC278" s="81"/>
      <c r="RGD278" s="81"/>
      <c r="RGE278" s="26"/>
      <c r="RGF278" s="91"/>
      <c r="RGG278" s="91"/>
      <c r="RGH278" s="79"/>
      <c r="RGI278" s="80"/>
      <c r="RGJ278" s="91"/>
      <c r="RGK278" s="26"/>
      <c r="RGL278" s="26"/>
      <c r="RGM278" s="81"/>
      <c r="RGN278" s="81"/>
      <c r="RGO278" s="26"/>
      <c r="RGP278" s="91"/>
      <c r="RGQ278" s="91"/>
      <c r="RGR278" s="79"/>
      <c r="RGS278" s="80"/>
      <c r="RGT278" s="91"/>
      <c r="RGU278" s="26"/>
      <c r="RGV278" s="26"/>
      <c r="RGW278" s="81"/>
      <c r="RGX278" s="81"/>
      <c r="RGY278" s="26"/>
      <c r="RGZ278" s="91"/>
      <c r="RHA278" s="91"/>
      <c r="RHB278" s="79"/>
      <c r="RHC278" s="80"/>
      <c r="RHD278" s="91"/>
      <c r="RHE278" s="26"/>
      <c r="RHF278" s="26"/>
      <c r="RHG278" s="81"/>
      <c r="RHH278" s="81"/>
      <c r="RHI278" s="26"/>
      <c r="RHJ278" s="91"/>
      <c r="RHK278" s="91"/>
      <c r="RHL278" s="79"/>
      <c r="RHM278" s="80"/>
      <c r="RHN278" s="91"/>
      <c r="RHO278" s="26"/>
      <c r="RHP278" s="26"/>
      <c r="RHQ278" s="81"/>
      <c r="RHR278" s="81"/>
      <c r="RHS278" s="26"/>
      <c r="RHT278" s="91"/>
      <c r="RHU278" s="91"/>
      <c r="RHV278" s="79"/>
      <c r="RHW278" s="80"/>
      <c r="RHX278" s="91"/>
      <c r="RHY278" s="26"/>
      <c r="RHZ278" s="26"/>
      <c r="RIA278" s="81"/>
      <c r="RIB278" s="81"/>
      <c r="RIC278" s="26"/>
      <c r="RID278" s="91"/>
      <c r="RIE278" s="91"/>
      <c r="RIF278" s="79"/>
      <c r="RIG278" s="80"/>
      <c r="RIH278" s="91"/>
      <c r="RII278" s="26"/>
      <c r="RIJ278" s="26"/>
      <c r="RIK278" s="81"/>
      <c r="RIL278" s="81"/>
      <c r="RIM278" s="26"/>
      <c r="RIN278" s="91"/>
      <c r="RIO278" s="91"/>
      <c r="RIP278" s="79"/>
      <c r="RIQ278" s="80"/>
      <c r="RIR278" s="91"/>
      <c r="RIS278" s="26"/>
      <c r="RIT278" s="26"/>
      <c r="RIU278" s="81"/>
      <c r="RIV278" s="81"/>
      <c r="RIW278" s="26"/>
      <c r="RIX278" s="91"/>
      <c r="RIY278" s="91"/>
      <c r="RIZ278" s="79"/>
      <c r="RJA278" s="80"/>
      <c r="RJB278" s="91"/>
      <c r="RJC278" s="26"/>
      <c r="RJD278" s="26"/>
      <c r="RJE278" s="81"/>
      <c r="RJF278" s="81"/>
      <c r="RJG278" s="26"/>
      <c r="RJH278" s="91"/>
      <c r="RJI278" s="91"/>
      <c r="RJJ278" s="79"/>
      <c r="RJK278" s="80"/>
      <c r="RJL278" s="91"/>
      <c r="RJM278" s="26"/>
      <c r="RJN278" s="26"/>
      <c r="RJO278" s="81"/>
      <c r="RJP278" s="81"/>
      <c r="RJQ278" s="26"/>
      <c r="RJR278" s="91"/>
      <c r="RJS278" s="91"/>
      <c r="RJT278" s="79"/>
      <c r="RJU278" s="80"/>
      <c r="RJV278" s="91"/>
      <c r="RJW278" s="26"/>
      <c r="RJX278" s="26"/>
      <c r="RJY278" s="81"/>
      <c r="RJZ278" s="81"/>
      <c r="RKA278" s="26"/>
      <c r="RKB278" s="91"/>
      <c r="RKC278" s="91"/>
      <c r="RKD278" s="79"/>
      <c r="RKE278" s="80"/>
      <c r="RKF278" s="91"/>
      <c r="RKG278" s="26"/>
      <c r="RKH278" s="26"/>
      <c r="RKI278" s="81"/>
      <c r="RKJ278" s="81"/>
      <c r="RKK278" s="26"/>
      <c r="RKL278" s="91"/>
      <c r="RKM278" s="91"/>
      <c r="RKN278" s="79"/>
      <c r="RKO278" s="80"/>
      <c r="RKP278" s="91"/>
      <c r="RKQ278" s="26"/>
      <c r="RKR278" s="26"/>
      <c r="RKS278" s="81"/>
      <c r="RKT278" s="81"/>
      <c r="RKU278" s="26"/>
      <c r="RKV278" s="91"/>
      <c r="RKW278" s="91"/>
      <c r="RKX278" s="79"/>
      <c r="RKY278" s="80"/>
      <c r="RKZ278" s="91"/>
      <c r="RLA278" s="26"/>
      <c r="RLB278" s="26"/>
      <c r="RLC278" s="81"/>
      <c r="RLD278" s="81"/>
      <c r="RLE278" s="26"/>
      <c r="RLF278" s="91"/>
      <c r="RLG278" s="91"/>
      <c r="RLH278" s="79"/>
      <c r="RLI278" s="80"/>
      <c r="RLJ278" s="91"/>
      <c r="RLK278" s="26"/>
      <c r="RLL278" s="26"/>
      <c r="RLM278" s="81"/>
      <c r="RLN278" s="81"/>
      <c r="RLO278" s="26"/>
      <c r="RLP278" s="91"/>
      <c r="RLQ278" s="91"/>
      <c r="RLR278" s="79"/>
      <c r="RLS278" s="80"/>
      <c r="RLT278" s="91"/>
      <c r="RLU278" s="26"/>
      <c r="RLV278" s="26"/>
      <c r="RLW278" s="81"/>
      <c r="RLX278" s="81"/>
      <c r="RLY278" s="26"/>
      <c r="RLZ278" s="91"/>
      <c r="RMA278" s="91"/>
      <c r="RMB278" s="79"/>
      <c r="RMC278" s="80"/>
      <c r="RMD278" s="91"/>
      <c r="RME278" s="26"/>
      <c r="RMF278" s="26"/>
      <c r="RMG278" s="81"/>
      <c r="RMH278" s="81"/>
      <c r="RMI278" s="26"/>
      <c r="RMJ278" s="91"/>
      <c r="RMK278" s="91"/>
      <c r="RML278" s="79"/>
      <c r="RMM278" s="80"/>
      <c r="RMN278" s="91"/>
      <c r="RMO278" s="26"/>
      <c r="RMP278" s="26"/>
      <c r="RMQ278" s="81"/>
      <c r="RMR278" s="81"/>
      <c r="RMS278" s="26"/>
      <c r="RMT278" s="91"/>
      <c r="RMU278" s="91"/>
      <c r="RMV278" s="79"/>
      <c r="RMW278" s="80"/>
      <c r="RMX278" s="91"/>
      <c r="RMY278" s="26"/>
      <c r="RMZ278" s="26"/>
      <c r="RNA278" s="81"/>
      <c r="RNB278" s="81"/>
      <c r="RNC278" s="26"/>
      <c r="RND278" s="91"/>
      <c r="RNE278" s="91"/>
      <c r="RNF278" s="79"/>
      <c r="RNG278" s="80"/>
      <c r="RNH278" s="91"/>
      <c r="RNI278" s="26"/>
      <c r="RNJ278" s="26"/>
      <c r="RNK278" s="81"/>
      <c r="RNL278" s="81"/>
      <c r="RNM278" s="26"/>
      <c r="RNN278" s="91"/>
      <c r="RNO278" s="91"/>
      <c r="RNP278" s="79"/>
      <c r="RNQ278" s="80"/>
      <c r="RNR278" s="91"/>
      <c r="RNS278" s="26"/>
      <c r="RNT278" s="26"/>
      <c r="RNU278" s="81"/>
      <c r="RNV278" s="81"/>
      <c r="RNW278" s="26"/>
      <c r="RNX278" s="91"/>
      <c r="RNY278" s="91"/>
      <c r="RNZ278" s="79"/>
      <c r="ROA278" s="80"/>
      <c r="ROB278" s="91"/>
      <c r="ROC278" s="26"/>
      <c r="ROD278" s="26"/>
      <c r="ROE278" s="81"/>
      <c r="ROF278" s="81"/>
      <c r="ROG278" s="26"/>
      <c r="ROH278" s="91"/>
      <c r="ROI278" s="91"/>
      <c r="ROJ278" s="79"/>
      <c r="ROK278" s="80"/>
      <c r="ROL278" s="91"/>
      <c r="ROM278" s="26"/>
      <c r="RON278" s="26"/>
      <c r="ROO278" s="81"/>
      <c r="ROP278" s="81"/>
      <c r="ROQ278" s="26"/>
      <c r="ROR278" s="91"/>
      <c r="ROS278" s="91"/>
      <c r="ROT278" s="79"/>
      <c r="ROU278" s="80"/>
      <c r="ROV278" s="91"/>
      <c r="ROW278" s="26"/>
      <c r="ROX278" s="26"/>
      <c r="ROY278" s="81"/>
      <c r="ROZ278" s="81"/>
      <c r="RPA278" s="26"/>
      <c r="RPB278" s="91"/>
      <c r="RPC278" s="91"/>
      <c r="RPD278" s="79"/>
      <c r="RPE278" s="80"/>
      <c r="RPF278" s="91"/>
      <c r="RPG278" s="26"/>
      <c r="RPH278" s="26"/>
      <c r="RPI278" s="81"/>
      <c r="RPJ278" s="81"/>
      <c r="RPK278" s="26"/>
      <c r="RPL278" s="91"/>
      <c r="RPM278" s="91"/>
      <c r="RPN278" s="79"/>
      <c r="RPO278" s="80"/>
      <c r="RPP278" s="91"/>
      <c r="RPQ278" s="26"/>
      <c r="RPR278" s="26"/>
      <c r="RPS278" s="81"/>
      <c r="RPT278" s="81"/>
      <c r="RPU278" s="26"/>
      <c r="RPV278" s="91"/>
      <c r="RPW278" s="91"/>
      <c r="RPX278" s="79"/>
      <c r="RPY278" s="80"/>
      <c r="RPZ278" s="91"/>
      <c r="RQA278" s="26"/>
      <c r="RQB278" s="26"/>
      <c r="RQC278" s="81"/>
      <c r="RQD278" s="81"/>
      <c r="RQE278" s="26"/>
      <c r="RQF278" s="91"/>
      <c r="RQG278" s="91"/>
      <c r="RQH278" s="79"/>
      <c r="RQI278" s="80"/>
      <c r="RQJ278" s="91"/>
      <c r="RQK278" s="26"/>
      <c r="RQL278" s="26"/>
      <c r="RQM278" s="81"/>
      <c r="RQN278" s="81"/>
      <c r="RQO278" s="26"/>
      <c r="RQP278" s="91"/>
      <c r="RQQ278" s="91"/>
      <c r="RQR278" s="79"/>
      <c r="RQS278" s="80"/>
      <c r="RQT278" s="91"/>
      <c r="RQU278" s="26"/>
      <c r="RQV278" s="26"/>
      <c r="RQW278" s="81"/>
      <c r="RQX278" s="81"/>
      <c r="RQY278" s="26"/>
      <c r="RQZ278" s="91"/>
      <c r="RRA278" s="91"/>
      <c r="RRB278" s="79"/>
      <c r="RRC278" s="80"/>
      <c r="RRD278" s="91"/>
      <c r="RRE278" s="26"/>
      <c r="RRF278" s="26"/>
      <c r="RRG278" s="81"/>
      <c r="RRH278" s="81"/>
      <c r="RRI278" s="26"/>
      <c r="RRJ278" s="91"/>
      <c r="RRK278" s="91"/>
      <c r="RRL278" s="79"/>
      <c r="RRM278" s="80"/>
      <c r="RRN278" s="91"/>
      <c r="RRO278" s="26"/>
      <c r="RRP278" s="26"/>
      <c r="RRQ278" s="81"/>
      <c r="RRR278" s="81"/>
      <c r="RRS278" s="26"/>
      <c r="RRT278" s="91"/>
      <c r="RRU278" s="91"/>
      <c r="RRV278" s="79"/>
      <c r="RRW278" s="80"/>
      <c r="RRX278" s="91"/>
      <c r="RRY278" s="26"/>
      <c r="RRZ278" s="26"/>
      <c r="RSA278" s="81"/>
      <c r="RSB278" s="81"/>
      <c r="RSC278" s="26"/>
      <c r="RSD278" s="91"/>
      <c r="RSE278" s="91"/>
      <c r="RSF278" s="79"/>
      <c r="RSG278" s="80"/>
      <c r="RSH278" s="91"/>
      <c r="RSI278" s="26"/>
      <c r="RSJ278" s="26"/>
      <c r="RSK278" s="81"/>
      <c r="RSL278" s="81"/>
      <c r="RSM278" s="26"/>
      <c r="RSN278" s="91"/>
      <c r="RSO278" s="91"/>
      <c r="RSP278" s="79"/>
      <c r="RSQ278" s="80"/>
      <c r="RSR278" s="91"/>
      <c r="RSS278" s="26"/>
      <c r="RST278" s="26"/>
      <c r="RSU278" s="81"/>
      <c r="RSV278" s="81"/>
      <c r="RSW278" s="26"/>
      <c r="RSX278" s="91"/>
      <c r="RSY278" s="91"/>
      <c r="RSZ278" s="79"/>
      <c r="RTA278" s="80"/>
      <c r="RTB278" s="91"/>
      <c r="RTC278" s="26"/>
      <c r="RTD278" s="26"/>
      <c r="RTE278" s="81"/>
      <c r="RTF278" s="81"/>
      <c r="RTG278" s="26"/>
      <c r="RTH278" s="91"/>
      <c r="RTI278" s="91"/>
      <c r="RTJ278" s="79"/>
      <c r="RTK278" s="80"/>
      <c r="RTL278" s="91"/>
      <c r="RTM278" s="26"/>
      <c r="RTN278" s="26"/>
      <c r="RTO278" s="81"/>
      <c r="RTP278" s="81"/>
      <c r="RTQ278" s="26"/>
      <c r="RTR278" s="91"/>
      <c r="RTS278" s="91"/>
      <c r="RTT278" s="79"/>
      <c r="RTU278" s="80"/>
      <c r="RTV278" s="91"/>
      <c r="RTW278" s="26"/>
      <c r="RTX278" s="26"/>
      <c r="RTY278" s="81"/>
      <c r="RTZ278" s="81"/>
      <c r="RUA278" s="26"/>
      <c r="RUB278" s="91"/>
      <c r="RUC278" s="91"/>
      <c r="RUD278" s="79"/>
      <c r="RUE278" s="80"/>
      <c r="RUF278" s="91"/>
      <c r="RUG278" s="26"/>
      <c r="RUH278" s="26"/>
      <c r="RUI278" s="81"/>
      <c r="RUJ278" s="81"/>
      <c r="RUK278" s="26"/>
      <c r="RUL278" s="91"/>
      <c r="RUM278" s="91"/>
      <c r="RUN278" s="79"/>
      <c r="RUO278" s="80"/>
      <c r="RUP278" s="91"/>
      <c r="RUQ278" s="26"/>
      <c r="RUR278" s="26"/>
      <c r="RUS278" s="81"/>
      <c r="RUT278" s="81"/>
      <c r="RUU278" s="26"/>
      <c r="RUV278" s="91"/>
      <c r="RUW278" s="91"/>
      <c r="RUX278" s="79"/>
      <c r="RUY278" s="80"/>
      <c r="RUZ278" s="91"/>
      <c r="RVA278" s="26"/>
      <c r="RVB278" s="26"/>
      <c r="RVC278" s="81"/>
      <c r="RVD278" s="81"/>
      <c r="RVE278" s="26"/>
      <c r="RVF278" s="91"/>
      <c r="RVG278" s="91"/>
      <c r="RVH278" s="79"/>
      <c r="RVI278" s="80"/>
      <c r="RVJ278" s="91"/>
      <c r="RVK278" s="26"/>
      <c r="RVL278" s="26"/>
      <c r="RVM278" s="81"/>
      <c r="RVN278" s="81"/>
      <c r="RVO278" s="26"/>
      <c r="RVP278" s="91"/>
      <c r="RVQ278" s="91"/>
      <c r="RVR278" s="79"/>
      <c r="RVS278" s="80"/>
      <c r="RVT278" s="91"/>
      <c r="RVU278" s="26"/>
      <c r="RVV278" s="26"/>
      <c r="RVW278" s="81"/>
      <c r="RVX278" s="81"/>
      <c r="RVY278" s="26"/>
      <c r="RVZ278" s="91"/>
      <c r="RWA278" s="91"/>
      <c r="RWB278" s="79"/>
      <c r="RWC278" s="80"/>
      <c r="RWD278" s="91"/>
      <c r="RWE278" s="26"/>
      <c r="RWF278" s="26"/>
      <c r="RWG278" s="81"/>
      <c r="RWH278" s="81"/>
      <c r="RWI278" s="26"/>
      <c r="RWJ278" s="91"/>
      <c r="RWK278" s="91"/>
      <c r="RWL278" s="79"/>
      <c r="RWM278" s="80"/>
      <c r="RWN278" s="91"/>
      <c r="RWO278" s="26"/>
      <c r="RWP278" s="26"/>
      <c r="RWQ278" s="81"/>
      <c r="RWR278" s="81"/>
      <c r="RWS278" s="26"/>
      <c r="RWT278" s="91"/>
      <c r="RWU278" s="91"/>
      <c r="RWV278" s="79"/>
      <c r="RWW278" s="80"/>
      <c r="RWX278" s="91"/>
      <c r="RWY278" s="26"/>
      <c r="RWZ278" s="26"/>
      <c r="RXA278" s="81"/>
      <c r="RXB278" s="81"/>
      <c r="RXC278" s="26"/>
      <c r="RXD278" s="91"/>
      <c r="RXE278" s="91"/>
      <c r="RXF278" s="79"/>
      <c r="RXG278" s="80"/>
      <c r="RXH278" s="91"/>
      <c r="RXI278" s="26"/>
      <c r="RXJ278" s="26"/>
      <c r="RXK278" s="81"/>
      <c r="RXL278" s="81"/>
      <c r="RXM278" s="26"/>
      <c r="RXN278" s="91"/>
      <c r="RXO278" s="91"/>
      <c r="RXP278" s="79"/>
      <c r="RXQ278" s="80"/>
      <c r="RXR278" s="91"/>
      <c r="RXS278" s="26"/>
      <c r="RXT278" s="26"/>
      <c r="RXU278" s="81"/>
      <c r="RXV278" s="81"/>
      <c r="RXW278" s="26"/>
      <c r="RXX278" s="91"/>
      <c r="RXY278" s="91"/>
      <c r="RXZ278" s="79"/>
      <c r="RYA278" s="80"/>
      <c r="RYB278" s="91"/>
      <c r="RYC278" s="26"/>
      <c r="RYD278" s="26"/>
      <c r="RYE278" s="81"/>
      <c r="RYF278" s="81"/>
      <c r="RYG278" s="26"/>
      <c r="RYH278" s="91"/>
      <c r="RYI278" s="91"/>
      <c r="RYJ278" s="79"/>
      <c r="RYK278" s="80"/>
      <c r="RYL278" s="91"/>
      <c r="RYM278" s="26"/>
      <c r="RYN278" s="26"/>
      <c r="RYO278" s="81"/>
      <c r="RYP278" s="81"/>
      <c r="RYQ278" s="26"/>
      <c r="RYR278" s="91"/>
      <c r="RYS278" s="91"/>
      <c r="RYT278" s="79"/>
      <c r="RYU278" s="80"/>
      <c r="RYV278" s="91"/>
      <c r="RYW278" s="26"/>
      <c r="RYX278" s="26"/>
      <c r="RYY278" s="81"/>
      <c r="RYZ278" s="81"/>
      <c r="RZA278" s="26"/>
      <c r="RZB278" s="91"/>
      <c r="RZC278" s="91"/>
      <c r="RZD278" s="79"/>
      <c r="RZE278" s="80"/>
      <c r="RZF278" s="91"/>
      <c r="RZG278" s="26"/>
      <c r="RZH278" s="26"/>
      <c r="RZI278" s="81"/>
      <c r="RZJ278" s="81"/>
      <c r="RZK278" s="26"/>
      <c r="RZL278" s="91"/>
      <c r="RZM278" s="91"/>
      <c r="RZN278" s="79"/>
      <c r="RZO278" s="80"/>
      <c r="RZP278" s="91"/>
      <c r="RZQ278" s="26"/>
      <c r="RZR278" s="26"/>
      <c r="RZS278" s="81"/>
      <c r="RZT278" s="81"/>
      <c r="RZU278" s="26"/>
      <c r="RZV278" s="91"/>
      <c r="RZW278" s="91"/>
      <c r="RZX278" s="79"/>
      <c r="RZY278" s="80"/>
      <c r="RZZ278" s="91"/>
      <c r="SAA278" s="26"/>
      <c r="SAB278" s="26"/>
      <c r="SAC278" s="81"/>
      <c r="SAD278" s="81"/>
      <c r="SAE278" s="26"/>
      <c r="SAF278" s="91"/>
      <c r="SAG278" s="91"/>
      <c r="SAH278" s="79"/>
      <c r="SAI278" s="80"/>
      <c r="SAJ278" s="91"/>
      <c r="SAK278" s="26"/>
      <c r="SAL278" s="26"/>
      <c r="SAM278" s="81"/>
      <c r="SAN278" s="81"/>
      <c r="SAO278" s="26"/>
      <c r="SAP278" s="91"/>
      <c r="SAQ278" s="91"/>
      <c r="SAR278" s="79"/>
      <c r="SAS278" s="80"/>
      <c r="SAT278" s="91"/>
      <c r="SAU278" s="26"/>
      <c r="SAV278" s="26"/>
      <c r="SAW278" s="81"/>
      <c r="SAX278" s="81"/>
      <c r="SAY278" s="26"/>
      <c r="SAZ278" s="91"/>
      <c r="SBA278" s="91"/>
      <c r="SBB278" s="79"/>
      <c r="SBC278" s="80"/>
      <c r="SBD278" s="91"/>
      <c r="SBE278" s="26"/>
      <c r="SBF278" s="26"/>
      <c r="SBG278" s="81"/>
      <c r="SBH278" s="81"/>
      <c r="SBI278" s="26"/>
      <c r="SBJ278" s="91"/>
      <c r="SBK278" s="91"/>
      <c r="SBL278" s="79"/>
      <c r="SBM278" s="80"/>
      <c r="SBN278" s="91"/>
      <c r="SBO278" s="26"/>
      <c r="SBP278" s="26"/>
      <c r="SBQ278" s="81"/>
      <c r="SBR278" s="81"/>
      <c r="SBS278" s="26"/>
      <c r="SBT278" s="91"/>
      <c r="SBU278" s="91"/>
      <c r="SBV278" s="79"/>
      <c r="SBW278" s="80"/>
      <c r="SBX278" s="91"/>
      <c r="SBY278" s="26"/>
      <c r="SBZ278" s="26"/>
      <c r="SCA278" s="81"/>
      <c r="SCB278" s="81"/>
      <c r="SCC278" s="26"/>
      <c r="SCD278" s="91"/>
      <c r="SCE278" s="91"/>
      <c r="SCF278" s="79"/>
      <c r="SCG278" s="80"/>
      <c r="SCH278" s="91"/>
      <c r="SCI278" s="26"/>
      <c r="SCJ278" s="26"/>
      <c r="SCK278" s="81"/>
      <c r="SCL278" s="81"/>
      <c r="SCM278" s="26"/>
      <c r="SCN278" s="91"/>
      <c r="SCO278" s="91"/>
      <c r="SCP278" s="79"/>
      <c r="SCQ278" s="80"/>
      <c r="SCR278" s="91"/>
      <c r="SCS278" s="26"/>
      <c r="SCT278" s="26"/>
      <c r="SCU278" s="81"/>
      <c r="SCV278" s="81"/>
      <c r="SCW278" s="26"/>
      <c r="SCX278" s="91"/>
      <c r="SCY278" s="91"/>
      <c r="SCZ278" s="79"/>
      <c r="SDA278" s="80"/>
      <c r="SDB278" s="91"/>
      <c r="SDC278" s="26"/>
      <c r="SDD278" s="26"/>
      <c r="SDE278" s="81"/>
      <c r="SDF278" s="81"/>
      <c r="SDG278" s="26"/>
      <c r="SDH278" s="91"/>
      <c r="SDI278" s="91"/>
      <c r="SDJ278" s="79"/>
      <c r="SDK278" s="80"/>
      <c r="SDL278" s="91"/>
      <c r="SDM278" s="26"/>
      <c r="SDN278" s="26"/>
      <c r="SDO278" s="81"/>
      <c r="SDP278" s="81"/>
      <c r="SDQ278" s="26"/>
      <c r="SDR278" s="91"/>
      <c r="SDS278" s="91"/>
      <c r="SDT278" s="79"/>
      <c r="SDU278" s="80"/>
      <c r="SDV278" s="91"/>
      <c r="SDW278" s="26"/>
      <c r="SDX278" s="26"/>
      <c r="SDY278" s="81"/>
      <c r="SDZ278" s="81"/>
      <c r="SEA278" s="26"/>
      <c r="SEB278" s="91"/>
      <c r="SEC278" s="91"/>
      <c r="SED278" s="79"/>
      <c r="SEE278" s="80"/>
      <c r="SEF278" s="91"/>
      <c r="SEG278" s="26"/>
      <c r="SEH278" s="26"/>
      <c r="SEI278" s="81"/>
      <c r="SEJ278" s="81"/>
      <c r="SEK278" s="26"/>
      <c r="SEL278" s="91"/>
      <c r="SEM278" s="91"/>
      <c r="SEN278" s="79"/>
      <c r="SEO278" s="80"/>
      <c r="SEP278" s="91"/>
      <c r="SEQ278" s="26"/>
      <c r="SER278" s="26"/>
      <c r="SES278" s="81"/>
      <c r="SET278" s="81"/>
      <c r="SEU278" s="26"/>
      <c r="SEV278" s="91"/>
      <c r="SEW278" s="91"/>
      <c r="SEX278" s="79"/>
      <c r="SEY278" s="80"/>
      <c r="SEZ278" s="91"/>
      <c r="SFA278" s="26"/>
      <c r="SFB278" s="26"/>
      <c r="SFC278" s="81"/>
      <c r="SFD278" s="81"/>
      <c r="SFE278" s="26"/>
      <c r="SFF278" s="91"/>
      <c r="SFG278" s="91"/>
      <c r="SFH278" s="79"/>
      <c r="SFI278" s="80"/>
      <c r="SFJ278" s="91"/>
      <c r="SFK278" s="26"/>
      <c r="SFL278" s="26"/>
      <c r="SFM278" s="81"/>
      <c r="SFN278" s="81"/>
      <c r="SFO278" s="26"/>
      <c r="SFP278" s="91"/>
      <c r="SFQ278" s="91"/>
      <c r="SFR278" s="79"/>
      <c r="SFS278" s="80"/>
      <c r="SFT278" s="91"/>
      <c r="SFU278" s="26"/>
      <c r="SFV278" s="26"/>
      <c r="SFW278" s="81"/>
      <c r="SFX278" s="81"/>
      <c r="SFY278" s="26"/>
      <c r="SFZ278" s="91"/>
      <c r="SGA278" s="91"/>
      <c r="SGB278" s="79"/>
      <c r="SGC278" s="80"/>
      <c r="SGD278" s="91"/>
      <c r="SGE278" s="26"/>
      <c r="SGF278" s="26"/>
      <c r="SGG278" s="81"/>
      <c r="SGH278" s="81"/>
      <c r="SGI278" s="26"/>
      <c r="SGJ278" s="91"/>
      <c r="SGK278" s="91"/>
      <c r="SGL278" s="79"/>
      <c r="SGM278" s="80"/>
      <c r="SGN278" s="91"/>
      <c r="SGO278" s="26"/>
      <c r="SGP278" s="26"/>
      <c r="SGQ278" s="81"/>
      <c r="SGR278" s="81"/>
      <c r="SGS278" s="26"/>
      <c r="SGT278" s="91"/>
      <c r="SGU278" s="91"/>
      <c r="SGV278" s="79"/>
      <c r="SGW278" s="80"/>
      <c r="SGX278" s="91"/>
      <c r="SGY278" s="26"/>
      <c r="SGZ278" s="26"/>
      <c r="SHA278" s="81"/>
      <c r="SHB278" s="81"/>
      <c r="SHC278" s="26"/>
      <c r="SHD278" s="91"/>
      <c r="SHE278" s="91"/>
      <c r="SHF278" s="79"/>
      <c r="SHG278" s="80"/>
      <c r="SHH278" s="91"/>
      <c r="SHI278" s="26"/>
      <c r="SHJ278" s="26"/>
      <c r="SHK278" s="81"/>
      <c r="SHL278" s="81"/>
      <c r="SHM278" s="26"/>
      <c r="SHN278" s="91"/>
      <c r="SHO278" s="91"/>
      <c r="SHP278" s="79"/>
      <c r="SHQ278" s="80"/>
      <c r="SHR278" s="91"/>
      <c r="SHS278" s="26"/>
      <c r="SHT278" s="26"/>
      <c r="SHU278" s="81"/>
      <c r="SHV278" s="81"/>
      <c r="SHW278" s="26"/>
      <c r="SHX278" s="91"/>
      <c r="SHY278" s="91"/>
      <c r="SHZ278" s="79"/>
      <c r="SIA278" s="80"/>
      <c r="SIB278" s="91"/>
      <c r="SIC278" s="26"/>
      <c r="SID278" s="26"/>
      <c r="SIE278" s="81"/>
      <c r="SIF278" s="81"/>
      <c r="SIG278" s="26"/>
      <c r="SIH278" s="91"/>
      <c r="SII278" s="91"/>
      <c r="SIJ278" s="79"/>
      <c r="SIK278" s="80"/>
      <c r="SIL278" s="91"/>
      <c r="SIM278" s="26"/>
      <c r="SIN278" s="26"/>
      <c r="SIO278" s="81"/>
      <c r="SIP278" s="81"/>
      <c r="SIQ278" s="26"/>
      <c r="SIR278" s="91"/>
      <c r="SIS278" s="91"/>
      <c r="SIT278" s="79"/>
      <c r="SIU278" s="80"/>
      <c r="SIV278" s="91"/>
      <c r="SIW278" s="26"/>
      <c r="SIX278" s="26"/>
      <c r="SIY278" s="81"/>
      <c r="SIZ278" s="81"/>
      <c r="SJA278" s="26"/>
      <c r="SJB278" s="91"/>
      <c r="SJC278" s="91"/>
      <c r="SJD278" s="79"/>
      <c r="SJE278" s="80"/>
      <c r="SJF278" s="91"/>
      <c r="SJG278" s="26"/>
      <c r="SJH278" s="26"/>
      <c r="SJI278" s="81"/>
      <c r="SJJ278" s="81"/>
      <c r="SJK278" s="26"/>
      <c r="SJL278" s="91"/>
      <c r="SJM278" s="91"/>
      <c r="SJN278" s="79"/>
      <c r="SJO278" s="80"/>
      <c r="SJP278" s="91"/>
      <c r="SJQ278" s="26"/>
      <c r="SJR278" s="26"/>
      <c r="SJS278" s="81"/>
      <c r="SJT278" s="81"/>
      <c r="SJU278" s="26"/>
      <c r="SJV278" s="91"/>
      <c r="SJW278" s="91"/>
      <c r="SJX278" s="79"/>
      <c r="SJY278" s="80"/>
      <c r="SJZ278" s="91"/>
      <c r="SKA278" s="26"/>
      <c r="SKB278" s="26"/>
      <c r="SKC278" s="81"/>
      <c r="SKD278" s="81"/>
      <c r="SKE278" s="26"/>
      <c r="SKF278" s="91"/>
      <c r="SKG278" s="91"/>
      <c r="SKH278" s="79"/>
      <c r="SKI278" s="80"/>
      <c r="SKJ278" s="91"/>
      <c r="SKK278" s="26"/>
      <c r="SKL278" s="26"/>
      <c r="SKM278" s="81"/>
      <c r="SKN278" s="81"/>
      <c r="SKO278" s="26"/>
      <c r="SKP278" s="91"/>
      <c r="SKQ278" s="91"/>
      <c r="SKR278" s="79"/>
      <c r="SKS278" s="80"/>
      <c r="SKT278" s="91"/>
      <c r="SKU278" s="26"/>
      <c r="SKV278" s="26"/>
      <c r="SKW278" s="81"/>
      <c r="SKX278" s="81"/>
      <c r="SKY278" s="26"/>
      <c r="SKZ278" s="91"/>
      <c r="SLA278" s="91"/>
      <c r="SLB278" s="79"/>
      <c r="SLC278" s="80"/>
      <c r="SLD278" s="91"/>
      <c r="SLE278" s="26"/>
      <c r="SLF278" s="26"/>
      <c r="SLG278" s="81"/>
      <c r="SLH278" s="81"/>
      <c r="SLI278" s="26"/>
      <c r="SLJ278" s="91"/>
      <c r="SLK278" s="91"/>
      <c r="SLL278" s="79"/>
      <c r="SLM278" s="80"/>
      <c r="SLN278" s="91"/>
      <c r="SLO278" s="26"/>
      <c r="SLP278" s="26"/>
      <c r="SLQ278" s="81"/>
      <c r="SLR278" s="81"/>
      <c r="SLS278" s="26"/>
      <c r="SLT278" s="91"/>
      <c r="SLU278" s="91"/>
      <c r="SLV278" s="79"/>
      <c r="SLW278" s="80"/>
      <c r="SLX278" s="91"/>
      <c r="SLY278" s="26"/>
      <c r="SLZ278" s="26"/>
      <c r="SMA278" s="81"/>
      <c r="SMB278" s="81"/>
      <c r="SMC278" s="26"/>
      <c r="SMD278" s="91"/>
      <c r="SME278" s="91"/>
      <c r="SMF278" s="79"/>
      <c r="SMG278" s="80"/>
      <c r="SMH278" s="91"/>
      <c r="SMI278" s="26"/>
      <c r="SMJ278" s="26"/>
      <c r="SMK278" s="81"/>
      <c r="SML278" s="81"/>
      <c r="SMM278" s="26"/>
      <c r="SMN278" s="91"/>
      <c r="SMO278" s="91"/>
      <c r="SMP278" s="79"/>
      <c r="SMQ278" s="80"/>
      <c r="SMR278" s="91"/>
      <c r="SMS278" s="26"/>
      <c r="SMT278" s="26"/>
      <c r="SMU278" s="81"/>
      <c r="SMV278" s="81"/>
      <c r="SMW278" s="26"/>
      <c r="SMX278" s="91"/>
      <c r="SMY278" s="91"/>
      <c r="SMZ278" s="79"/>
      <c r="SNA278" s="80"/>
      <c r="SNB278" s="91"/>
      <c r="SNC278" s="26"/>
      <c r="SND278" s="26"/>
      <c r="SNE278" s="81"/>
      <c r="SNF278" s="81"/>
      <c r="SNG278" s="26"/>
      <c r="SNH278" s="91"/>
      <c r="SNI278" s="91"/>
      <c r="SNJ278" s="79"/>
      <c r="SNK278" s="80"/>
      <c r="SNL278" s="91"/>
      <c r="SNM278" s="26"/>
      <c r="SNN278" s="26"/>
      <c r="SNO278" s="81"/>
      <c r="SNP278" s="81"/>
      <c r="SNQ278" s="26"/>
      <c r="SNR278" s="91"/>
      <c r="SNS278" s="91"/>
      <c r="SNT278" s="79"/>
      <c r="SNU278" s="80"/>
      <c r="SNV278" s="91"/>
      <c r="SNW278" s="26"/>
      <c r="SNX278" s="26"/>
      <c r="SNY278" s="81"/>
      <c r="SNZ278" s="81"/>
      <c r="SOA278" s="26"/>
      <c r="SOB278" s="91"/>
      <c r="SOC278" s="91"/>
      <c r="SOD278" s="79"/>
      <c r="SOE278" s="80"/>
      <c r="SOF278" s="91"/>
      <c r="SOG278" s="26"/>
      <c r="SOH278" s="26"/>
      <c r="SOI278" s="81"/>
      <c r="SOJ278" s="81"/>
      <c r="SOK278" s="26"/>
      <c r="SOL278" s="91"/>
      <c r="SOM278" s="91"/>
      <c r="SON278" s="79"/>
      <c r="SOO278" s="80"/>
      <c r="SOP278" s="91"/>
      <c r="SOQ278" s="26"/>
      <c r="SOR278" s="26"/>
      <c r="SOS278" s="81"/>
      <c r="SOT278" s="81"/>
      <c r="SOU278" s="26"/>
      <c r="SOV278" s="91"/>
      <c r="SOW278" s="91"/>
      <c r="SOX278" s="79"/>
      <c r="SOY278" s="80"/>
      <c r="SOZ278" s="91"/>
      <c r="SPA278" s="26"/>
      <c r="SPB278" s="26"/>
      <c r="SPC278" s="81"/>
      <c r="SPD278" s="81"/>
      <c r="SPE278" s="26"/>
      <c r="SPF278" s="91"/>
      <c r="SPG278" s="91"/>
      <c r="SPH278" s="79"/>
      <c r="SPI278" s="80"/>
      <c r="SPJ278" s="91"/>
      <c r="SPK278" s="26"/>
      <c r="SPL278" s="26"/>
      <c r="SPM278" s="81"/>
      <c r="SPN278" s="81"/>
      <c r="SPO278" s="26"/>
      <c r="SPP278" s="91"/>
      <c r="SPQ278" s="91"/>
      <c r="SPR278" s="79"/>
      <c r="SPS278" s="80"/>
      <c r="SPT278" s="91"/>
      <c r="SPU278" s="26"/>
      <c r="SPV278" s="26"/>
      <c r="SPW278" s="81"/>
      <c r="SPX278" s="81"/>
      <c r="SPY278" s="26"/>
      <c r="SPZ278" s="91"/>
      <c r="SQA278" s="91"/>
      <c r="SQB278" s="79"/>
      <c r="SQC278" s="80"/>
      <c r="SQD278" s="91"/>
      <c r="SQE278" s="26"/>
      <c r="SQF278" s="26"/>
      <c r="SQG278" s="81"/>
      <c r="SQH278" s="81"/>
      <c r="SQI278" s="26"/>
      <c r="SQJ278" s="91"/>
      <c r="SQK278" s="91"/>
      <c r="SQL278" s="79"/>
      <c r="SQM278" s="80"/>
      <c r="SQN278" s="91"/>
      <c r="SQO278" s="26"/>
      <c r="SQP278" s="26"/>
      <c r="SQQ278" s="81"/>
      <c r="SQR278" s="81"/>
      <c r="SQS278" s="26"/>
      <c r="SQT278" s="91"/>
      <c r="SQU278" s="91"/>
      <c r="SQV278" s="79"/>
      <c r="SQW278" s="80"/>
      <c r="SQX278" s="91"/>
      <c r="SQY278" s="26"/>
      <c r="SQZ278" s="26"/>
      <c r="SRA278" s="81"/>
      <c r="SRB278" s="81"/>
      <c r="SRC278" s="26"/>
      <c r="SRD278" s="91"/>
      <c r="SRE278" s="91"/>
      <c r="SRF278" s="79"/>
      <c r="SRG278" s="80"/>
      <c r="SRH278" s="91"/>
      <c r="SRI278" s="26"/>
      <c r="SRJ278" s="26"/>
      <c r="SRK278" s="81"/>
      <c r="SRL278" s="81"/>
      <c r="SRM278" s="26"/>
      <c r="SRN278" s="91"/>
      <c r="SRO278" s="91"/>
      <c r="SRP278" s="79"/>
      <c r="SRQ278" s="80"/>
      <c r="SRR278" s="91"/>
      <c r="SRS278" s="26"/>
      <c r="SRT278" s="26"/>
      <c r="SRU278" s="81"/>
      <c r="SRV278" s="81"/>
      <c r="SRW278" s="26"/>
      <c r="SRX278" s="91"/>
      <c r="SRY278" s="91"/>
      <c r="SRZ278" s="79"/>
      <c r="SSA278" s="80"/>
      <c r="SSB278" s="91"/>
      <c r="SSC278" s="26"/>
      <c r="SSD278" s="26"/>
      <c r="SSE278" s="81"/>
      <c r="SSF278" s="81"/>
      <c r="SSG278" s="26"/>
      <c r="SSH278" s="91"/>
      <c r="SSI278" s="91"/>
      <c r="SSJ278" s="79"/>
      <c r="SSK278" s="80"/>
      <c r="SSL278" s="91"/>
      <c r="SSM278" s="26"/>
      <c r="SSN278" s="26"/>
      <c r="SSO278" s="81"/>
      <c r="SSP278" s="81"/>
      <c r="SSQ278" s="26"/>
      <c r="SSR278" s="91"/>
      <c r="SSS278" s="91"/>
      <c r="SST278" s="79"/>
      <c r="SSU278" s="80"/>
      <c r="SSV278" s="91"/>
      <c r="SSW278" s="26"/>
      <c r="SSX278" s="26"/>
      <c r="SSY278" s="81"/>
      <c r="SSZ278" s="81"/>
      <c r="STA278" s="26"/>
      <c r="STB278" s="91"/>
      <c r="STC278" s="91"/>
      <c r="STD278" s="79"/>
      <c r="STE278" s="80"/>
      <c r="STF278" s="91"/>
      <c r="STG278" s="26"/>
      <c r="STH278" s="26"/>
      <c r="STI278" s="81"/>
      <c r="STJ278" s="81"/>
      <c r="STK278" s="26"/>
      <c r="STL278" s="91"/>
      <c r="STM278" s="91"/>
      <c r="STN278" s="79"/>
      <c r="STO278" s="80"/>
      <c r="STP278" s="91"/>
      <c r="STQ278" s="26"/>
      <c r="STR278" s="26"/>
      <c r="STS278" s="81"/>
      <c r="STT278" s="81"/>
      <c r="STU278" s="26"/>
      <c r="STV278" s="91"/>
      <c r="STW278" s="91"/>
      <c r="STX278" s="79"/>
      <c r="STY278" s="80"/>
      <c r="STZ278" s="91"/>
      <c r="SUA278" s="26"/>
      <c r="SUB278" s="26"/>
      <c r="SUC278" s="81"/>
      <c r="SUD278" s="81"/>
      <c r="SUE278" s="26"/>
      <c r="SUF278" s="91"/>
      <c r="SUG278" s="91"/>
      <c r="SUH278" s="79"/>
      <c r="SUI278" s="80"/>
      <c r="SUJ278" s="91"/>
      <c r="SUK278" s="26"/>
      <c r="SUL278" s="26"/>
      <c r="SUM278" s="81"/>
      <c r="SUN278" s="81"/>
      <c r="SUO278" s="26"/>
      <c r="SUP278" s="91"/>
      <c r="SUQ278" s="91"/>
      <c r="SUR278" s="79"/>
      <c r="SUS278" s="80"/>
      <c r="SUT278" s="91"/>
      <c r="SUU278" s="26"/>
      <c r="SUV278" s="26"/>
      <c r="SUW278" s="81"/>
      <c r="SUX278" s="81"/>
      <c r="SUY278" s="26"/>
      <c r="SUZ278" s="91"/>
      <c r="SVA278" s="91"/>
      <c r="SVB278" s="79"/>
      <c r="SVC278" s="80"/>
      <c r="SVD278" s="91"/>
      <c r="SVE278" s="26"/>
      <c r="SVF278" s="26"/>
      <c r="SVG278" s="81"/>
      <c r="SVH278" s="81"/>
      <c r="SVI278" s="26"/>
      <c r="SVJ278" s="91"/>
      <c r="SVK278" s="91"/>
      <c r="SVL278" s="79"/>
      <c r="SVM278" s="80"/>
      <c r="SVN278" s="91"/>
      <c r="SVO278" s="26"/>
      <c r="SVP278" s="26"/>
      <c r="SVQ278" s="81"/>
      <c r="SVR278" s="81"/>
      <c r="SVS278" s="26"/>
      <c r="SVT278" s="91"/>
      <c r="SVU278" s="91"/>
      <c r="SVV278" s="79"/>
      <c r="SVW278" s="80"/>
      <c r="SVX278" s="91"/>
      <c r="SVY278" s="26"/>
      <c r="SVZ278" s="26"/>
      <c r="SWA278" s="81"/>
      <c r="SWB278" s="81"/>
      <c r="SWC278" s="26"/>
      <c r="SWD278" s="91"/>
      <c r="SWE278" s="91"/>
      <c r="SWF278" s="79"/>
      <c r="SWG278" s="80"/>
      <c r="SWH278" s="91"/>
      <c r="SWI278" s="26"/>
      <c r="SWJ278" s="26"/>
      <c r="SWK278" s="81"/>
      <c r="SWL278" s="81"/>
      <c r="SWM278" s="26"/>
      <c r="SWN278" s="91"/>
      <c r="SWO278" s="91"/>
      <c r="SWP278" s="79"/>
      <c r="SWQ278" s="80"/>
      <c r="SWR278" s="91"/>
      <c r="SWS278" s="26"/>
      <c r="SWT278" s="26"/>
      <c r="SWU278" s="81"/>
      <c r="SWV278" s="81"/>
      <c r="SWW278" s="26"/>
      <c r="SWX278" s="91"/>
      <c r="SWY278" s="91"/>
      <c r="SWZ278" s="79"/>
      <c r="SXA278" s="80"/>
      <c r="SXB278" s="91"/>
      <c r="SXC278" s="26"/>
      <c r="SXD278" s="26"/>
      <c r="SXE278" s="81"/>
      <c r="SXF278" s="81"/>
      <c r="SXG278" s="26"/>
      <c r="SXH278" s="91"/>
      <c r="SXI278" s="91"/>
      <c r="SXJ278" s="79"/>
      <c r="SXK278" s="80"/>
      <c r="SXL278" s="91"/>
      <c r="SXM278" s="26"/>
      <c r="SXN278" s="26"/>
      <c r="SXO278" s="81"/>
      <c r="SXP278" s="81"/>
      <c r="SXQ278" s="26"/>
      <c r="SXR278" s="91"/>
      <c r="SXS278" s="91"/>
      <c r="SXT278" s="79"/>
      <c r="SXU278" s="80"/>
      <c r="SXV278" s="91"/>
      <c r="SXW278" s="26"/>
      <c r="SXX278" s="26"/>
      <c r="SXY278" s="81"/>
      <c r="SXZ278" s="81"/>
      <c r="SYA278" s="26"/>
      <c r="SYB278" s="91"/>
      <c r="SYC278" s="91"/>
      <c r="SYD278" s="79"/>
      <c r="SYE278" s="80"/>
      <c r="SYF278" s="91"/>
      <c r="SYG278" s="26"/>
      <c r="SYH278" s="26"/>
      <c r="SYI278" s="81"/>
      <c r="SYJ278" s="81"/>
      <c r="SYK278" s="26"/>
      <c r="SYL278" s="91"/>
      <c r="SYM278" s="91"/>
      <c r="SYN278" s="79"/>
      <c r="SYO278" s="80"/>
      <c r="SYP278" s="91"/>
      <c r="SYQ278" s="26"/>
      <c r="SYR278" s="26"/>
      <c r="SYS278" s="81"/>
      <c r="SYT278" s="81"/>
      <c r="SYU278" s="26"/>
      <c r="SYV278" s="91"/>
      <c r="SYW278" s="91"/>
      <c r="SYX278" s="79"/>
      <c r="SYY278" s="80"/>
      <c r="SYZ278" s="91"/>
      <c r="SZA278" s="26"/>
      <c r="SZB278" s="26"/>
      <c r="SZC278" s="81"/>
      <c r="SZD278" s="81"/>
      <c r="SZE278" s="26"/>
      <c r="SZF278" s="91"/>
      <c r="SZG278" s="91"/>
      <c r="SZH278" s="79"/>
      <c r="SZI278" s="80"/>
      <c r="SZJ278" s="91"/>
      <c r="SZK278" s="26"/>
      <c r="SZL278" s="26"/>
      <c r="SZM278" s="81"/>
      <c r="SZN278" s="81"/>
      <c r="SZO278" s="26"/>
      <c r="SZP278" s="91"/>
      <c r="SZQ278" s="91"/>
      <c r="SZR278" s="79"/>
      <c r="SZS278" s="80"/>
      <c r="SZT278" s="91"/>
      <c r="SZU278" s="26"/>
      <c r="SZV278" s="26"/>
      <c r="SZW278" s="81"/>
      <c r="SZX278" s="81"/>
      <c r="SZY278" s="26"/>
      <c r="SZZ278" s="91"/>
      <c r="TAA278" s="91"/>
      <c r="TAB278" s="79"/>
      <c r="TAC278" s="80"/>
      <c r="TAD278" s="91"/>
      <c r="TAE278" s="26"/>
      <c r="TAF278" s="26"/>
      <c r="TAG278" s="81"/>
      <c r="TAH278" s="81"/>
      <c r="TAI278" s="26"/>
      <c r="TAJ278" s="91"/>
      <c r="TAK278" s="91"/>
      <c r="TAL278" s="79"/>
      <c r="TAM278" s="80"/>
      <c r="TAN278" s="91"/>
      <c r="TAO278" s="26"/>
      <c r="TAP278" s="26"/>
      <c r="TAQ278" s="81"/>
      <c r="TAR278" s="81"/>
      <c r="TAS278" s="26"/>
      <c r="TAT278" s="91"/>
      <c r="TAU278" s="91"/>
      <c r="TAV278" s="79"/>
      <c r="TAW278" s="80"/>
      <c r="TAX278" s="91"/>
      <c r="TAY278" s="26"/>
      <c r="TAZ278" s="26"/>
      <c r="TBA278" s="81"/>
      <c r="TBB278" s="81"/>
      <c r="TBC278" s="26"/>
      <c r="TBD278" s="91"/>
      <c r="TBE278" s="91"/>
      <c r="TBF278" s="79"/>
      <c r="TBG278" s="80"/>
      <c r="TBH278" s="91"/>
      <c r="TBI278" s="26"/>
      <c r="TBJ278" s="26"/>
      <c r="TBK278" s="81"/>
      <c r="TBL278" s="81"/>
      <c r="TBM278" s="26"/>
      <c r="TBN278" s="91"/>
      <c r="TBO278" s="91"/>
      <c r="TBP278" s="79"/>
      <c r="TBQ278" s="80"/>
      <c r="TBR278" s="91"/>
      <c r="TBS278" s="26"/>
      <c r="TBT278" s="26"/>
      <c r="TBU278" s="81"/>
      <c r="TBV278" s="81"/>
      <c r="TBW278" s="26"/>
      <c r="TBX278" s="91"/>
      <c r="TBY278" s="91"/>
      <c r="TBZ278" s="79"/>
      <c r="TCA278" s="80"/>
      <c r="TCB278" s="91"/>
      <c r="TCC278" s="26"/>
      <c r="TCD278" s="26"/>
      <c r="TCE278" s="81"/>
      <c r="TCF278" s="81"/>
      <c r="TCG278" s="26"/>
      <c r="TCH278" s="91"/>
      <c r="TCI278" s="91"/>
      <c r="TCJ278" s="79"/>
      <c r="TCK278" s="80"/>
      <c r="TCL278" s="91"/>
      <c r="TCM278" s="26"/>
      <c r="TCN278" s="26"/>
      <c r="TCO278" s="81"/>
      <c r="TCP278" s="81"/>
      <c r="TCQ278" s="26"/>
      <c r="TCR278" s="91"/>
      <c r="TCS278" s="91"/>
      <c r="TCT278" s="79"/>
      <c r="TCU278" s="80"/>
      <c r="TCV278" s="91"/>
      <c r="TCW278" s="26"/>
      <c r="TCX278" s="26"/>
      <c r="TCY278" s="81"/>
      <c r="TCZ278" s="81"/>
      <c r="TDA278" s="26"/>
      <c r="TDB278" s="91"/>
      <c r="TDC278" s="91"/>
      <c r="TDD278" s="79"/>
      <c r="TDE278" s="80"/>
      <c r="TDF278" s="91"/>
      <c r="TDG278" s="26"/>
      <c r="TDH278" s="26"/>
      <c r="TDI278" s="81"/>
      <c r="TDJ278" s="81"/>
      <c r="TDK278" s="26"/>
      <c r="TDL278" s="91"/>
      <c r="TDM278" s="91"/>
      <c r="TDN278" s="79"/>
      <c r="TDO278" s="80"/>
      <c r="TDP278" s="91"/>
      <c r="TDQ278" s="26"/>
      <c r="TDR278" s="26"/>
      <c r="TDS278" s="81"/>
      <c r="TDT278" s="81"/>
      <c r="TDU278" s="26"/>
      <c r="TDV278" s="91"/>
      <c r="TDW278" s="91"/>
      <c r="TDX278" s="79"/>
      <c r="TDY278" s="80"/>
      <c r="TDZ278" s="91"/>
      <c r="TEA278" s="26"/>
      <c r="TEB278" s="26"/>
      <c r="TEC278" s="81"/>
      <c r="TED278" s="81"/>
      <c r="TEE278" s="26"/>
      <c r="TEF278" s="91"/>
      <c r="TEG278" s="91"/>
      <c r="TEH278" s="79"/>
      <c r="TEI278" s="80"/>
      <c r="TEJ278" s="91"/>
      <c r="TEK278" s="26"/>
      <c r="TEL278" s="26"/>
      <c r="TEM278" s="81"/>
      <c r="TEN278" s="81"/>
      <c r="TEO278" s="26"/>
      <c r="TEP278" s="91"/>
      <c r="TEQ278" s="91"/>
      <c r="TER278" s="79"/>
      <c r="TES278" s="80"/>
      <c r="TET278" s="91"/>
      <c r="TEU278" s="26"/>
      <c r="TEV278" s="26"/>
      <c r="TEW278" s="81"/>
      <c r="TEX278" s="81"/>
      <c r="TEY278" s="26"/>
      <c r="TEZ278" s="91"/>
      <c r="TFA278" s="91"/>
      <c r="TFB278" s="79"/>
      <c r="TFC278" s="80"/>
      <c r="TFD278" s="91"/>
      <c r="TFE278" s="26"/>
      <c r="TFF278" s="26"/>
      <c r="TFG278" s="81"/>
      <c r="TFH278" s="81"/>
      <c r="TFI278" s="26"/>
      <c r="TFJ278" s="91"/>
      <c r="TFK278" s="91"/>
      <c r="TFL278" s="79"/>
      <c r="TFM278" s="80"/>
      <c r="TFN278" s="91"/>
      <c r="TFO278" s="26"/>
      <c r="TFP278" s="26"/>
      <c r="TFQ278" s="81"/>
      <c r="TFR278" s="81"/>
      <c r="TFS278" s="26"/>
      <c r="TFT278" s="91"/>
      <c r="TFU278" s="91"/>
      <c r="TFV278" s="79"/>
      <c r="TFW278" s="80"/>
      <c r="TFX278" s="91"/>
      <c r="TFY278" s="26"/>
      <c r="TFZ278" s="26"/>
      <c r="TGA278" s="81"/>
      <c r="TGB278" s="81"/>
      <c r="TGC278" s="26"/>
      <c r="TGD278" s="91"/>
      <c r="TGE278" s="91"/>
      <c r="TGF278" s="79"/>
      <c r="TGG278" s="80"/>
      <c r="TGH278" s="91"/>
      <c r="TGI278" s="26"/>
      <c r="TGJ278" s="26"/>
      <c r="TGK278" s="81"/>
      <c r="TGL278" s="81"/>
      <c r="TGM278" s="26"/>
      <c r="TGN278" s="91"/>
      <c r="TGO278" s="91"/>
      <c r="TGP278" s="79"/>
      <c r="TGQ278" s="80"/>
      <c r="TGR278" s="91"/>
      <c r="TGS278" s="26"/>
      <c r="TGT278" s="26"/>
      <c r="TGU278" s="81"/>
      <c r="TGV278" s="81"/>
      <c r="TGW278" s="26"/>
      <c r="TGX278" s="91"/>
      <c r="TGY278" s="91"/>
      <c r="TGZ278" s="79"/>
      <c r="THA278" s="80"/>
      <c r="THB278" s="91"/>
      <c r="THC278" s="26"/>
      <c r="THD278" s="26"/>
      <c r="THE278" s="81"/>
      <c r="THF278" s="81"/>
      <c r="THG278" s="26"/>
      <c r="THH278" s="91"/>
      <c r="THI278" s="91"/>
      <c r="THJ278" s="79"/>
      <c r="THK278" s="80"/>
      <c r="THL278" s="91"/>
      <c r="THM278" s="26"/>
      <c r="THN278" s="26"/>
      <c r="THO278" s="81"/>
      <c r="THP278" s="81"/>
      <c r="THQ278" s="26"/>
      <c r="THR278" s="91"/>
      <c r="THS278" s="91"/>
      <c r="THT278" s="79"/>
      <c r="THU278" s="80"/>
      <c r="THV278" s="91"/>
      <c r="THW278" s="26"/>
      <c r="THX278" s="26"/>
      <c r="THY278" s="81"/>
      <c r="THZ278" s="81"/>
      <c r="TIA278" s="26"/>
      <c r="TIB278" s="91"/>
      <c r="TIC278" s="91"/>
      <c r="TID278" s="79"/>
      <c r="TIE278" s="80"/>
      <c r="TIF278" s="91"/>
      <c r="TIG278" s="26"/>
      <c r="TIH278" s="26"/>
      <c r="TII278" s="81"/>
      <c r="TIJ278" s="81"/>
      <c r="TIK278" s="26"/>
      <c r="TIL278" s="91"/>
      <c r="TIM278" s="91"/>
      <c r="TIN278" s="79"/>
      <c r="TIO278" s="80"/>
      <c r="TIP278" s="91"/>
      <c r="TIQ278" s="26"/>
      <c r="TIR278" s="26"/>
      <c r="TIS278" s="81"/>
      <c r="TIT278" s="81"/>
      <c r="TIU278" s="26"/>
      <c r="TIV278" s="91"/>
      <c r="TIW278" s="91"/>
      <c r="TIX278" s="79"/>
      <c r="TIY278" s="80"/>
      <c r="TIZ278" s="91"/>
      <c r="TJA278" s="26"/>
      <c r="TJB278" s="26"/>
      <c r="TJC278" s="81"/>
      <c r="TJD278" s="81"/>
      <c r="TJE278" s="26"/>
      <c r="TJF278" s="91"/>
      <c r="TJG278" s="91"/>
      <c r="TJH278" s="79"/>
      <c r="TJI278" s="80"/>
      <c r="TJJ278" s="91"/>
      <c r="TJK278" s="26"/>
      <c r="TJL278" s="26"/>
      <c r="TJM278" s="81"/>
      <c r="TJN278" s="81"/>
      <c r="TJO278" s="26"/>
      <c r="TJP278" s="91"/>
      <c r="TJQ278" s="91"/>
      <c r="TJR278" s="79"/>
      <c r="TJS278" s="80"/>
      <c r="TJT278" s="91"/>
      <c r="TJU278" s="26"/>
      <c r="TJV278" s="26"/>
      <c r="TJW278" s="81"/>
      <c r="TJX278" s="81"/>
      <c r="TJY278" s="26"/>
      <c r="TJZ278" s="91"/>
      <c r="TKA278" s="91"/>
      <c r="TKB278" s="79"/>
      <c r="TKC278" s="80"/>
      <c r="TKD278" s="91"/>
      <c r="TKE278" s="26"/>
      <c r="TKF278" s="26"/>
      <c r="TKG278" s="81"/>
      <c r="TKH278" s="81"/>
      <c r="TKI278" s="26"/>
      <c r="TKJ278" s="91"/>
      <c r="TKK278" s="91"/>
      <c r="TKL278" s="79"/>
      <c r="TKM278" s="80"/>
      <c r="TKN278" s="91"/>
      <c r="TKO278" s="26"/>
      <c r="TKP278" s="26"/>
      <c r="TKQ278" s="81"/>
      <c r="TKR278" s="81"/>
      <c r="TKS278" s="26"/>
      <c r="TKT278" s="91"/>
      <c r="TKU278" s="91"/>
      <c r="TKV278" s="79"/>
      <c r="TKW278" s="80"/>
      <c r="TKX278" s="91"/>
      <c r="TKY278" s="26"/>
      <c r="TKZ278" s="26"/>
      <c r="TLA278" s="81"/>
      <c r="TLB278" s="81"/>
      <c r="TLC278" s="26"/>
      <c r="TLD278" s="91"/>
      <c r="TLE278" s="91"/>
      <c r="TLF278" s="79"/>
      <c r="TLG278" s="80"/>
      <c r="TLH278" s="91"/>
      <c r="TLI278" s="26"/>
      <c r="TLJ278" s="26"/>
      <c r="TLK278" s="81"/>
      <c r="TLL278" s="81"/>
      <c r="TLM278" s="26"/>
      <c r="TLN278" s="91"/>
      <c r="TLO278" s="91"/>
      <c r="TLP278" s="79"/>
      <c r="TLQ278" s="80"/>
      <c r="TLR278" s="91"/>
      <c r="TLS278" s="26"/>
      <c r="TLT278" s="26"/>
      <c r="TLU278" s="81"/>
      <c r="TLV278" s="81"/>
      <c r="TLW278" s="26"/>
      <c r="TLX278" s="91"/>
      <c r="TLY278" s="91"/>
      <c r="TLZ278" s="79"/>
      <c r="TMA278" s="80"/>
      <c r="TMB278" s="91"/>
      <c r="TMC278" s="26"/>
      <c r="TMD278" s="26"/>
      <c r="TME278" s="81"/>
      <c r="TMF278" s="81"/>
      <c r="TMG278" s="26"/>
      <c r="TMH278" s="91"/>
      <c r="TMI278" s="91"/>
      <c r="TMJ278" s="79"/>
      <c r="TMK278" s="80"/>
      <c r="TML278" s="91"/>
      <c r="TMM278" s="26"/>
      <c r="TMN278" s="26"/>
      <c r="TMO278" s="81"/>
      <c r="TMP278" s="81"/>
      <c r="TMQ278" s="26"/>
      <c r="TMR278" s="91"/>
      <c r="TMS278" s="91"/>
      <c r="TMT278" s="79"/>
      <c r="TMU278" s="80"/>
      <c r="TMV278" s="91"/>
      <c r="TMW278" s="26"/>
      <c r="TMX278" s="26"/>
      <c r="TMY278" s="81"/>
      <c r="TMZ278" s="81"/>
      <c r="TNA278" s="26"/>
      <c r="TNB278" s="91"/>
      <c r="TNC278" s="91"/>
      <c r="TND278" s="79"/>
      <c r="TNE278" s="80"/>
      <c r="TNF278" s="91"/>
      <c r="TNG278" s="26"/>
      <c r="TNH278" s="26"/>
      <c r="TNI278" s="81"/>
      <c r="TNJ278" s="81"/>
      <c r="TNK278" s="26"/>
      <c r="TNL278" s="91"/>
      <c r="TNM278" s="91"/>
      <c r="TNN278" s="79"/>
      <c r="TNO278" s="80"/>
      <c r="TNP278" s="91"/>
      <c r="TNQ278" s="26"/>
      <c r="TNR278" s="26"/>
      <c r="TNS278" s="81"/>
      <c r="TNT278" s="81"/>
      <c r="TNU278" s="26"/>
      <c r="TNV278" s="91"/>
      <c r="TNW278" s="91"/>
      <c r="TNX278" s="79"/>
      <c r="TNY278" s="80"/>
      <c r="TNZ278" s="91"/>
      <c r="TOA278" s="26"/>
      <c r="TOB278" s="26"/>
      <c r="TOC278" s="81"/>
      <c r="TOD278" s="81"/>
      <c r="TOE278" s="26"/>
      <c r="TOF278" s="91"/>
      <c r="TOG278" s="91"/>
      <c r="TOH278" s="79"/>
      <c r="TOI278" s="80"/>
      <c r="TOJ278" s="91"/>
      <c r="TOK278" s="26"/>
      <c r="TOL278" s="26"/>
      <c r="TOM278" s="81"/>
      <c r="TON278" s="81"/>
      <c r="TOO278" s="26"/>
      <c r="TOP278" s="91"/>
      <c r="TOQ278" s="91"/>
      <c r="TOR278" s="79"/>
      <c r="TOS278" s="80"/>
      <c r="TOT278" s="91"/>
      <c r="TOU278" s="26"/>
      <c r="TOV278" s="26"/>
      <c r="TOW278" s="81"/>
      <c r="TOX278" s="81"/>
      <c r="TOY278" s="26"/>
      <c r="TOZ278" s="91"/>
      <c r="TPA278" s="91"/>
      <c r="TPB278" s="79"/>
      <c r="TPC278" s="80"/>
      <c r="TPD278" s="91"/>
      <c r="TPE278" s="26"/>
      <c r="TPF278" s="26"/>
      <c r="TPG278" s="81"/>
      <c r="TPH278" s="81"/>
      <c r="TPI278" s="26"/>
      <c r="TPJ278" s="91"/>
      <c r="TPK278" s="91"/>
      <c r="TPL278" s="79"/>
      <c r="TPM278" s="80"/>
      <c r="TPN278" s="91"/>
      <c r="TPO278" s="26"/>
      <c r="TPP278" s="26"/>
      <c r="TPQ278" s="81"/>
      <c r="TPR278" s="81"/>
      <c r="TPS278" s="26"/>
      <c r="TPT278" s="91"/>
      <c r="TPU278" s="91"/>
      <c r="TPV278" s="79"/>
      <c r="TPW278" s="80"/>
      <c r="TPX278" s="91"/>
      <c r="TPY278" s="26"/>
      <c r="TPZ278" s="26"/>
      <c r="TQA278" s="81"/>
      <c r="TQB278" s="81"/>
      <c r="TQC278" s="26"/>
      <c r="TQD278" s="91"/>
      <c r="TQE278" s="91"/>
      <c r="TQF278" s="79"/>
      <c r="TQG278" s="80"/>
      <c r="TQH278" s="91"/>
      <c r="TQI278" s="26"/>
      <c r="TQJ278" s="26"/>
      <c r="TQK278" s="81"/>
      <c r="TQL278" s="81"/>
      <c r="TQM278" s="26"/>
      <c r="TQN278" s="91"/>
      <c r="TQO278" s="91"/>
      <c r="TQP278" s="79"/>
      <c r="TQQ278" s="80"/>
      <c r="TQR278" s="91"/>
      <c r="TQS278" s="26"/>
      <c r="TQT278" s="26"/>
      <c r="TQU278" s="81"/>
      <c r="TQV278" s="81"/>
      <c r="TQW278" s="26"/>
      <c r="TQX278" s="91"/>
      <c r="TQY278" s="91"/>
      <c r="TQZ278" s="79"/>
      <c r="TRA278" s="80"/>
      <c r="TRB278" s="91"/>
      <c r="TRC278" s="26"/>
      <c r="TRD278" s="26"/>
      <c r="TRE278" s="81"/>
      <c r="TRF278" s="81"/>
      <c r="TRG278" s="26"/>
      <c r="TRH278" s="91"/>
      <c r="TRI278" s="91"/>
      <c r="TRJ278" s="79"/>
      <c r="TRK278" s="80"/>
      <c r="TRL278" s="91"/>
      <c r="TRM278" s="26"/>
      <c r="TRN278" s="26"/>
      <c r="TRO278" s="81"/>
      <c r="TRP278" s="81"/>
      <c r="TRQ278" s="26"/>
      <c r="TRR278" s="91"/>
      <c r="TRS278" s="91"/>
      <c r="TRT278" s="79"/>
      <c r="TRU278" s="80"/>
      <c r="TRV278" s="91"/>
      <c r="TRW278" s="26"/>
      <c r="TRX278" s="26"/>
      <c r="TRY278" s="81"/>
      <c r="TRZ278" s="81"/>
      <c r="TSA278" s="26"/>
      <c r="TSB278" s="91"/>
      <c r="TSC278" s="91"/>
      <c r="TSD278" s="79"/>
      <c r="TSE278" s="80"/>
      <c r="TSF278" s="91"/>
      <c r="TSG278" s="26"/>
      <c r="TSH278" s="26"/>
      <c r="TSI278" s="81"/>
      <c r="TSJ278" s="81"/>
      <c r="TSK278" s="26"/>
      <c r="TSL278" s="91"/>
      <c r="TSM278" s="91"/>
      <c r="TSN278" s="79"/>
      <c r="TSO278" s="80"/>
      <c r="TSP278" s="91"/>
      <c r="TSQ278" s="26"/>
      <c r="TSR278" s="26"/>
      <c r="TSS278" s="81"/>
      <c r="TST278" s="81"/>
      <c r="TSU278" s="26"/>
      <c r="TSV278" s="91"/>
      <c r="TSW278" s="91"/>
      <c r="TSX278" s="79"/>
      <c r="TSY278" s="80"/>
      <c r="TSZ278" s="91"/>
      <c r="TTA278" s="26"/>
      <c r="TTB278" s="26"/>
      <c r="TTC278" s="81"/>
      <c r="TTD278" s="81"/>
      <c r="TTE278" s="26"/>
      <c r="TTF278" s="91"/>
      <c r="TTG278" s="91"/>
      <c r="TTH278" s="79"/>
      <c r="TTI278" s="80"/>
      <c r="TTJ278" s="91"/>
      <c r="TTK278" s="26"/>
      <c r="TTL278" s="26"/>
      <c r="TTM278" s="81"/>
      <c r="TTN278" s="81"/>
      <c r="TTO278" s="26"/>
      <c r="TTP278" s="91"/>
      <c r="TTQ278" s="91"/>
      <c r="TTR278" s="79"/>
      <c r="TTS278" s="80"/>
      <c r="TTT278" s="91"/>
      <c r="TTU278" s="26"/>
      <c r="TTV278" s="26"/>
      <c r="TTW278" s="81"/>
      <c r="TTX278" s="81"/>
      <c r="TTY278" s="26"/>
      <c r="TTZ278" s="91"/>
      <c r="TUA278" s="91"/>
      <c r="TUB278" s="79"/>
      <c r="TUC278" s="80"/>
      <c r="TUD278" s="91"/>
      <c r="TUE278" s="26"/>
      <c r="TUF278" s="26"/>
      <c r="TUG278" s="81"/>
      <c r="TUH278" s="81"/>
      <c r="TUI278" s="26"/>
      <c r="TUJ278" s="91"/>
      <c r="TUK278" s="91"/>
      <c r="TUL278" s="79"/>
      <c r="TUM278" s="80"/>
      <c r="TUN278" s="91"/>
      <c r="TUO278" s="26"/>
      <c r="TUP278" s="26"/>
      <c r="TUQ278" s="81"/>
      <c r="TUR278" s="81"/>
      <c r="TUS278" s="26"/>
      <c r="TUT278" s="91"/>
      <c r="TUU278" s="91"/>
      <c r="TUV278" s="79"/>
      <c r="TUW278" s="80"/>
      <c r="TUX278" s="91"/>
      <c r="TUY278" s="26"/>
      <c r="TUZ278" s="26"/>
      <c r="TVA278" s="81"/>
      <c r="TVB278" s="81"/>
      <c r="TVC278" s="26"/>
      <c r="TVD278" s="91"/>
      <c r="TVE278" s="91"/>
      <c r="TVF278" s="79"/>
      <c r="TVG278" s="80"/>
      <c r="TVH278" s="91"/>
      <c r="TVI278" s="26"/>
      <c r="TVJ278" s="26"/>
      <c r="TVK278" s="81"/>
      <c r="TVL278" s="81"/>
      <c r="TVM278" s="26"/>
      <c r="TVN278" s="91"/>
      <c r="TVO278" s="91"/>
      <c r="TVP278" s="79"/>
      <c r="TVQ278" s="80"/>
      <c r="TVR278" s="91"/>
      <c r="TVS278" s="26"/>
      <c r="TVT278" s="26"/>
      <c r="TVU278" s="81"/>
      <c r="TVV278" s="81"/>
      <c r="TVW278" s="26"/>
      <c r="TVX278" s="91"/>
      <c r="TVY278" s="91"/>
      <c r="TVZ278" s="79"/>
      <c r="TWA278" s="80"/>
      <c r="TWB278" s="91"/>
      <c r="TWC278" s="26"/>
      <c r="TWD278" s="26"/>
      <c r="TWE278" s="81"/>
      <c r="TWF278" s="81"/>
      <c r="TWG278" s="26"/>
      <c r="TWH278" s="91"/>
      <c r="TWI278" s="91"/>
      <c r="TWJ278" s="79"/>
      <c r="TWK278" s="80"/>
      <c r="TWL278" s="91"/>
      <c r="TWM278" s="26"/>
      <c r="TWN278" s="26"/>
      <c r="TWO278" s="81"/>
      <c r="TWP278" s="81"/>
      <c r="TWQ278" s="26"/>
      <c r="TWR278" s="91"/>
      <c r="TWS278" s="91"/>
      <c r="TWT278" s="79"/>
      <c r="TWU278" s="80"/>
      <c r="TWV278" s="91"/>
      <c r="TWW278" s="26"/>
      <c r="TWX278" s="26"/>
      <c r="TWY278" s="81"/>
      <c r="TWZ278" s="81"/>
      <c r="TXA278" s="26"/>
      <c r="TXB278" s="91"/>
      <c r="TXC278" s="91"/>
      <c r="TXD278" s="79"/>
      <c r="TXE278" s="80"/>
      <c r="TXF278" s="91"/>
      <c r="TXG278" s="26"/>
      <c r="TXH278" s="26"/>
      <c r="TXI278" s="81"/>
      <c r="TXJ278" s="81"/>
      <c r="TXK278" s="26"/>
      <c r="TXL278" s="91"/>
      <c r="TXM278" s="91"/>
      <c r="TXN278" s="79"/>
      <c r="TXO278" s="80"/>
      <c r="TXP278" s="91"/>
      <c r="TXQ278" s="26"/>
      <c r="TXR278" s="26"/>
      <c r="TXS278" s="81"/>
      <c r="TXT278" s="81"/>
      <c r="TXU278" s="26"/>
      <c r="TXV278" s="91"/>
      <c r="TXW278" s="91"/>
      <c r="TXX278" s="79"/>
      <c r="TXY278" s="80"/>
      <c r="TXZ278" s="91"/>
      <c r="TYA278" s="26"/>
      <c r="TYB278" s="26"/>
      <c r="TYC278" s="81"/>
      <c r="TYD278" s="81"/>
      <c r="TYE278" s="26"/>
      <c r="TYF278" s="91"/>
      <c r="TYG278" s="91"/>
      <c r="TYH278" s="79"/>
      <c r="TYI278" s="80"/>
      <c r="TYJ278" s="91"/>
      <c r="TYK278" s="26"/>
      <c r="TYL278" s="26"/>
      <c r="TYM278" s="81"/>
      <c r="TYN278" s="81"/>
      <c r="TYO278" s="26"/>
      <c r="TYP278" s="91"/>
      <c r="TYQ278" s="91"/>
      <c r="TYR278" s="79"/>
      <c r="TYS278" s="80"/>
      <c r="TYT278" s="91"/>
      <c r="TYU278" s="26"/>
      <c r="TYV278" s="26"/>
      <c r="TYW278" s="81"/>
      <c r="TYX278" s="81"/>
      <c r="TYY278" s="26"/>
      <c r="TYZ278" s="91"/>
      <c r="TZA278" s="91"/>
      <c r="TZB278" s="79"/>
      <c r="TZC278" s="80"/>
      <c r="TZD278" s="91"/>
      <c r="TZE278" s="26"/>
      <c r="TZF278" s="26"/>
      <c r="TZG278" s="81"/>
      <c r="TZH278" s="81"/>
      <c r="TZI278" s="26"/>
      <c r="TZJ278" s="91"/>
      <c r="TZK278" s="91"/>
      <c r="TZL278" s="79"/>
      <c r="TZM278" s="80"/>
      <c r="TZN278" s="91"/>
      <c r="TZO278" s="26"/>
      <c r="TZP278" s="26"/>
      <c r="TZQ278" s="81"/>
      <c r="TZR278" s="81"/>
      <c r="TZS278" s="26"/>
      <c r="TZT278" s="91"/>
      <c r="TZU278" s="91"/>
      <c r="TZV278" s="79"/>
      <c r="TZW278" s="80"/>
      <c r="TZX278" s="91"/>
      <c r="TZY278" s="26"/>
      <c r="TZZ278" s="26"/>
      <c r="UAA278" s="81"/>
      <c r="UAB278" s="81"/>
      <c r="UAC278" s="26"/>
      <c r="UAD278" s="91"/>
      <c r="UAE278" s="91"/>
      <c r="UAF278" s="79"/>
      <c r="UAG278" s="80"/>
      <c r="UAH278" s="91"/>
      <c r="UAI278" s="26"/>
      <c r="UAJ278" s="26"/>
      <c r="UAK278" s="81"/>
      <c r="UAL278" s="81"/>
      <c r="UAM278" s="26"/>
      <c r="UAN278" s="91"/>
      <c r="UAO278" s="91"/>
      <c r="UAP278" s="79"/>
      <c r="UAQ278" s="80"/>
      <c r="UAR278" s="91"/>
      <c r="UAS278" s="26"/>
      <c r="UAT278" s="26"/>
      <c r="UAU278" s="81"/>
      <c r="UAV278" s="81"/>
      <c r="UAW278" s="26"/>
      <c r="UAX278" s="91"/>
      <c r="UAY278" s="91"/>
      <c r="UAZ278" s="79"/>
      <c r="UBA278" s="80"/>
      <c r="UBB278" s="91"/>
      <c r="UBC278" s="26"/>
      <c r="UBD278" s="26"/>
      <c r="UBE278" s="81"/>
      <c r="UBF278" s="81"/>
      <c r="UBG278" s="26"/>
      <c r="UBH278" s="91"/>
      <c r="UBI278" s="91"/>
      <c r="UBJ278" s="79"/>
      <c r="UBK278" s="80"/>
      <c r="UBL278" s="91"/>
      <c r="UBM278" s="26"/>
      <c r="UBN278" s="26"/>
      <c r="UBO278" s="81"/>
      <c r="UBP278" s="81"/>
      <c r="UBQ278" s="26"/>
      <c r="UBR278" s="91"/>
      <c r="UBS278" s="91"/>
      <c r="UBT278" s="79"/>
      <c r="UBU278" s="80"/>
      <c r="UBV278" s="91"/>
      <c r="UBW278" s="26"/>
      <c r="UBX278" s="26"/>
      <c r="UBY278" s="81"/>
      <c r="UBZ278" s="81"/>
      <c r="UCA278" s="26"/>
      <c r="UCB278" s="91"/>
      <c r="UCC278" s="91"/>
      <c r="UCD278" s="79"/>
      <c r="UCE278" s="80"/>
      <c r="UCF278" s="91"/>
      <c r="UCG278" s="26"/>
      <c r="UCH278" s="26"/>
      <c r="UCI278" s="81"/>
      <c r="UCJ278" s="81"/>
      <c r="UCK278" s="26"/>
      <c r="UCL278" s="91"/>
      <c r="UCM278" s="91"/>
      <c r="UCN278" s="79"/>
      <c r="UCO278" s="80"/>
      <c r="UCP278" s="91"/>
      <c r="UCQ278" s="26"/>
      <c r="UCR278" s="26"/>
      <c r="UCS278" s="81"/>
      <c r="UCT278" s="81"/>
      <c r="UCU278" s="26"/>
      <c r="UCV278" s="91"/>
      <c r="UCW278" s="91"/>
      <c r="UCX278" s="79"/>
      <c r="UCY278" s="80"/>
      <c r="UCZ278" s="91"/>
      <c r="UDA278" s="26"/>
      <c r="UDB278" s="26"/>
      <c r="UDC278" s="81"/>
      <c r="UDD278" s="81"/>
      <c r="UDE278" s="26"/>
      <c r="UDF278" s="91"/>
      <c r="UDG278" s="91"/>
      <c r="UDH278" s="79"/>
      <c r="UDI278" s="80"/>
      <c r="UDJ278" s="91"/>
      <c r="UDK278" s="26"/>
      <c r="UDL278" s="26"/>
      <c r="UDM278" s="81"/>
      <c r="UDN278" s="81"/>
      <c r="UDO278" s="26"/>
      <c r="UDP278" s="91"/>
      <c r="UDQ278" s="91"/>
      <c r="UDR278" s="79"/>
      <c r="UDS278" s="80"/>
      <c r="UDT278" s="91"/>
      <c r="UDU278" s="26"/>
      <c r="UDV278" s="26"/>
      <c r="UDW278" s="81"/>
      <c r="UDX278" s="81"/>
      <c r="UDY278" s="26"/>
      <c r="UDZ278" s="91"/>
      <c r="UEA278" s="91"/>
      <c r="UEB278" s="79"/>
      <c r="UEC278" s="80"/>
      <c r="UED278" s="91"/>
      <c r="UEE278" s="26"/>
      <c r="UEF278" s="26"/>
      <c r="UEG278" s="81"/>
      <c r="UEH278" s="81"/>
      <c r="UEI278" s="26"/>
      <c r="UEJ278" s="91"/>
      <c r="UEK278" s="91"/>
      <c r="UEL278" s="79"/>
      <c r="UEM278" s="80"/>
      <c r="UEN278" s="91"/>
      <c r="UEO278" s="26"/>
      <c r="UEP278" s="26"/>
      <c r="UEQ278" s="81"/>
      <c r="UER278" s="81"/>
      <c r="UES278" s="26"/>
      <c r="UET278" s="91"/>
      <c r="UEU278" s="91"/>
      <c r="UEV278" s="79"/>
      <c r="UEW278" s="80"/>
      <c r="UEX278" s="91"/>
      <c r="UEY278" s="26"/>
      <c r="UEZ278" s="26"/>
      <c r="UFA278" s="81"/>
      <c r="UFB278" s="81"/>
      <c r="UFC278" s="26"/>
      <c r="UFD278" s="91"/>
      <c r="UFE278" s="91"/>
      <c r="UFF278" s="79"/>
      <c r="UFG278" s="80"/>
      <c r="UFH278" s="91"/>
      <c r="UFI278" s="26"/>
      <c r="UFJ278" s="26"/>
      <c r="UFK278" s="81"/>
      <c r="UFL278" s="81"/>
      <c r="UFM278" s="26"/>
      <c r="UFN278" s="91"/>
      <c r="UFO278" s="91"/>
      <c r="UFP278" s="79"/>
      <c r="UFQ278" s="80"/>
      <c r="UFR278" s="91"/>
      <c r="UFS278" s="26"/>
      <c r="UFT278" s="26"/>
      <c r="UFU278" s="81"/>
      <c r="UFV278" s="81"/>
      <c r="UFW278" s="26"/>
      <c r="UFX278" s="91"/>
      <c r="UFY278" s="91"/>
      <c r="UFZ278" s="79"/>
      <c r="UGA278" s="80"/>
      <c r="UGB278" s="91"/>
      <c r="UGC278" s="26"/>
      <c r="UGD278" s="26"/>
      <c r="UGE278" s="81"/>
      <c r="UGF278" s="81"/>
      <c r="UGG278" s="26"/>
      <c r="UGH278" s="91"/>
      <c r="UGI278" s="91"/>
      <c r="UGJ278" s="79"/>
      <c r="UGK278" s="80"/>
      <c r="UGL278" s="91"/>
      <c r="UGM278" s="26"/>
      <c r="UGN278" s="26"/>
      <c r="UGO278" s="81"/>
      <c r="UGP278" s="81"/>
      <c r="UGQ278" s="26"/>
      <c r="UGR278" s="91"/>
      <c r="UGS278" s="91"/>
      <c r="UGT278" s="79"/>
      <c r="UGU278" s="80"/>
      <c r="UGV278" s="91"/>
      <c r="UGW278" s="26"/>
      <c r="UGX278" s="26"/>
      <c r="UGY278" s="81"/>
      <c r="UGZ278" s="81"/>
      <c r="UHA278" s="26"/>
      <c r="UHB278" s="91"/>
      <c r="UHC278" s="91"/>
      <c r="UHD278" s="79"/>
      <c r="UHE278" s="80"/>
      <c r="UHF278" s="91"/>
      <c r="UHG278" s="26"/>
      <c r="UHH278" s="26"/>
      <c r="UHI278" s="81"/>
      <c r="UHJ278" s="81"/>
      <c r="UHK278" s="26"/>
      <c r="UHL278" s="91"/>
      <c r="UHM278" s="91"/>
      <c r="UHN278" s="79"/>
      <c r="UHO278" s="80"/>
      <c r="UHP278" s="91"/>
      <c r="UHQ278" s="26"/>
      <c r="UHR278" s="26"/>
      <c r="UHS278" s="81"/>
      <c r="UHT278" s="81"/>
      <c r="UHU278" s="26"/>
      <c r="UHV278" s="91"/>
      <c r="UHW278" s="91"/>
      <c r="UHX278" s="79"/>
      <c r="UHY278" s="80"/>
      <c r="UHZ278" s="91"/>
      <c r="UIA278" s="26"/>
      <c r="UIB278" s="26"/>
      <c r="UIC278" s="81"/>
      <c r="UID278" s="81"/>
      <c r="UIE278" s="26"/>
      <c r="UIF278" s="91"/>
      <c r="UIG278" s="91"/>
      <c r="UIH278" s="79"/>
      <c r="UII278" s="80"/>
      <c r="UIJ278" s="91"/>
      <c r="UIK278" s="26"/>
      <c r="UIL278" s="26"/>
      <c r="UIM278" s="81"/>
      <c r="UIN278" s="81"/>
      <c r="UIO278" s="26"/>
      <c r="UIP278" s="91"/>
      <c r="UIQ278" s="91"/>
      <c r="UIR278" s="79"/>
      <c r="UIS278" s="80"/>
      <c r="UIT278" s="91"/>
      <c r="UIU278" s="26"/>
      <c r="UIV278" s="26"/>
      <c r="UIW278" s="81"/>
      <c r="UIX278" s="81"/>
      <c r="UIY278" s="26"/>
      <c r="UIZ278" s="91"/>
      <c r="UJA278" s="91"/>
      <c r="UJB278" s="79"/>
      <c r="UJC278" s="80"/>
      <c r="UJD278" s="91"/>
      <c r="UJE278" s="26"/>
      <c r="UJF278" s="26"/>
      <c r="UJG278" s="81"/>
      <c r="UJH278" s="81"/>
      <c r="UJI278" s="26"/>
      <c r="UJJ278" s="91"/>
      <c r="UJK278" s="91"/>
      <c r="UJL278" s="79"/>
      <c r="UJM278" s="80"/>
      <c r="UJN278" s="91"/>
      <c r="UJO278" s="26"/>
      <c r="UJP278" s="26"/>
      <c r="UJQ278" s="81"/>
      <c r="UJR278" s="81"/>
      <c r="UJS278" s="26"/>
      <c r="UJT278" s="91"/>
      <c r="UJU278" s="91"/>
      <c r="UJV278" s="79"/>
      <c r="UJW278" s="80"/>
      <c r="UJX278" s="91"/>
      <c r="UJY278" s="26"/>
      <c r="UJZ278" s="26"/>
      <c r="UKA278" s="81"/>
      <c r="UKB278" s="81"/>
      <c r="UKC278" s="26"/>
      <c r="UKD278" s="91"/>
      <c r="UKE278" s="91"/>
      <c r="UKF278" s="79"/>
      <c r="UKG278" s="80"/>
      <c r="UKH278" s="91"/>
      <c r="UKI278" s="26"/>
      <c r="UKJ278" s="26"/>
      <c r="UKK278" s="81"/>
      <c r="UKL278" s="81"/>
      <c r="UKM278" s="26"/>
      <c r="UKN278" s="91"/>
      <c r="UKO278" s="91"/>
      <c r="UKP278" s="79"/>
      <c r="UKQ278" s="80"/>
      <c r="UKR278" s="91"/>
      <c r="UKS278" s="26"/>
      <c r="UKT278" s="26"/>
      <c r="UKU278" s="81"/>
      <c r="UKV278" s="81"/>
      <c r="UKW278" s="26"/>
      <c r="UKX278" s="91"/>
      <c r="UKY278" s="91"/>
      <c r="UKZ278" s="79"/>
      <c r="ULA278" s="80"/>
      <c r="ULB278" s="91"/>
      <c r="ULC278" s="26"/>
      <c r="ULD278" s="26"/>
      <c r="ULE278" s="81"/>
      <c r="ULF278" s="81"/>
      <c r="ULG278" s="26"/>
      <c r="ULH278" s="91"/>
      <c r="ULI278" s="91"/>
      <c r="ULJ278" s="79"/>
      <c r="ULK278" s="80"/>
      <c r="ULL278" s="91"/>
      <c r="ULM278" s="26"/>
      <c r="ULN278" s="26"/>
      <c r="ULO278" s="81"/>
      <c r="ULP278" s="81"/>
      <c r="ULQ278" s="26"/>
      <c r="ULR278" s="91"/>
      <c r="ULS278" s="91"/>
      <c r="ULT278" s="79"/>
      <c r="ULU278" s="80"/>
      <c r="ULV278" s="91"/>
      <c r="ULW278" s="26"/>
      <c r="ULX278" s="26"/>
      <c r="ULY278" s="81"/>
      <c r="ULZ278" s="81"/>
      <c r="UMA278" s="26"/>
      <c r="UMB278" s="91"/>
      <c r="UMC278" s="91"/>
      <c r="UMD278" s="79"/>
      <c r="UME278" s="80"/>
      <c r="UMF278" s="91"/>
      <c r="UMG278" s="26"/>
      <c r="UMH278" s="26"/>
      <c r="UMI278" s="81"/>
      <c r="UMJ278" s="81"/>
      <c r="UMK278" s="26"/>
      <c r="UML278" s="91"/>
      <c r="UMM278" s="91"/>
      <c r="UMN278" s="79"/>
      <c r="UMO278" s="80"/>
      <c r="UMP278" s="91"/>
      <c r="UMQ278" s="26"/>
      <c r="UMR278" s="26"/>
      <c r="UMS278" s="81"/>
      <c r="UMT278" s="81"/>
      <c r="UMU278" s="26"/>
      <c r="UMV278" s="91"/>
      <c r="UMW278" s="91"/>
      <c r="UMX278" s="79"/>
      <c r="UMY278" s="80"/>
      <c r="UMZ278" s="91"/>
      <c r="UNA278" s="26"/>
      <c r="UNB278" s="26"/>
      <c r="UNC278" s="81"/>
      <c r="UND278" s="81"/>
      <c r="UNE278" s="26"/>
      <c r="UNF278" s="91"/>
      <c r="UNG278" s="91"/>
      <c r="UNH278" s="79"/>
      <c r="UNI278" s="80"/>
      <c r="UNJ278" s="91"/>
      <c r="UNK278" s="26"/>
      <c r="UNL278" s="26"/>
      <c r="UNM278" s="81"/>
      <c r="UNN278" s="81"/>
      <c r="UNO278" s="26"/>
      <c r="UNP278" s="91"/>
      <c r="UNQ278" s="91"/>
      <c r="UNR278" s="79"/>
      <c r="UNS278" s="80"/>
      <c r="UNT278" s="91"/>
      <c r="UNU278" s="26"/>
      <c r="UNV278" s="26"/>
      <c r="UNW278" s="81"/>
      <c r="UNX278" s="81"/>
      <c r="UNY278" s="26"/>
      <c r="UNZ278" s="91"/>
      <c r="UOA278" s="91"/>
      <c r="UOB278" s="79"/>
      <c r="UOC278" s="80"/>
      <c r="UOD278" s="91"/>
      <c r="UOE278" s="26"/>
      <c r="UOF278" s="26"/>
      <c r="UOG278" s="81"/>
      <c r="UOH278" s="81"/>
      <c r="UOI278" s="26"/>
      <c r="UOJ278" s="91"/>
      <c r="UOK278" s="91"/>
      <c r="UOL278" s="79"/>
      <c r="UOM278" s="80"/>
      <c r="UON278" s="91"/>
      <c r="UOO278" s="26"/>
      <c r="UOP278" s="26"/>
      <c r="UOQ278" s="81"/>
      <c r="UOR278" s="81"/>
      <c r="UOS278" s="26"/>
      <c r="UOT278" s="91"/>
      <c r="UOU278" s="91"/>
      <c r="UOV278" s="79"/>
      <c r="UOW278" s="80"/>
      <c r="UOX278" s="91"/>
      <c r="UOY278" s="26"/>
      <c r="UOZ278" s="26"/>
      <c r="UPA278" s="81"/>
      <c r="UPB278" s="81"/>
      <c r="UPC278" s="26"/>
      <c r="UPD278" s="91"/>
      <c r="UPE278" s="91"/>
      <c r="UPF278" s="79"/>
      <c r="UPG278" s="80"/>
      <c r="UPH278" s="91"/>
      <c r="UPI278" s="26"/>
      <c r="UPJ278" s="26"/>
      <c r="UPK278" s="81"/>
      <c r="UPL278" s="81"/>
      <c r="UPM278" s="26"/>
      <c r="UPN278" s="91"/>
      <c r="UPO278" s="91"/>
      <c r="UPP278" s="79"/>
      <c r="UPQ278" s="80"/>
      <c r="UPR278" s="91"/>
      <c r="UPS278" s="26"/>
      <c r="UPT278" s="26"/>
      <c r="UPU278" s="81"/>
      <c r="UPV278" s="81"/>
      <c r="UPW278" s="26"/>
      <c r="UPX278" s="91"/>
      <c r="UPY278" s="91"/>
      <c r="UPZ278" s="79"/>
      <c r="UQA278" s="80"/>
      <c r="UQB278" s="91"/>
      <c r="UQC278" s="26"/>
      <c r="UQD278" s="26"/>
      <c r="UQE278" s="81"/>
      <c r="UQF278" s="81"/>
      <c r="UQG278" s="26"/>
      <c r="UQH278" s="91"/>
      <c r="UQI278" s="91"/>
      <c r="UQJ278" s="79"/>
      <c r="UQK278" s="80"/>
      <c r="UQL278" s="91"/>
      <c r="UQM278" s="26"/>
      <c r="UQN278" s="26"/>
      <c r="UQO278" s="81"/>
      <c r="UQP278" s="81"/>
      <c r="UQQ278" s="26"/>
      <c r="UQR278" s="91"/>
      <c r="UQS278" s="91"/>
      <c r="UQT278" s="79"/>
      <c r="UQU278" s="80"/>
      <c r="UQV278" s="91"/>
      <c r="UQW278" s="26"/>
      <c r="UQX278" s="26"/>
      <c r="UQY278" s="81"/>
      <c r="UQZ278" s="81"/>
      <c r="URA278" s="26"/>
      <c r="URB278" s="91"/>
      <c r="URC278" s="91"/>
      <c r="URD278" s="79"/>
      <c r="URE278" s="80"/>
      <c r="URF278" s="91"/>
      <c r="URG278" s="26"/>
      <c r="URH278" s="26"/>
      <c r="URI278" s="81"/>
      <c r="URJ278" s="81"/>
      <c r="URK278" s="26"/>
      <c r="URL278" s="91"/>
      <c r="URM278" s="91"/>
      <c r="URN278" s="79"/>
      <c r="URO278" s="80"/>
      <c r="URP278" s="91"/>
      <c r="URQ278" s="26"/>
      <c r="URR278" s="26"/>
      <c r="URS278" s="81"/>
      <c r="URT278" s="81"/>
      <c r="URU278" s="26"/>
      <c r="URV278" s="91"/>
      <c r="URW278" s="91"/>
      <c r="URX278" s="79"/>
      <c r="URY278" s="80"/>
      <c r="URZ278" s="91"/>
      <c r="USA278" s="26"/>
      <c r="USB278" s="26"/>
      <c r="USC278" s="81"/>
      <c r="USD278" s="81"/>
      <c r="USE278" s="26"/>
      <c r="USF278" s="91"/>
      <c r="USG278" s="91"/>
      <c r="USH278" s="79"/>
      <c r="USI278" s="80"/>
      <c r="USJ278" s="91"/>
      <c r="USK278" s="26"/>
      <c r="USL278" s="26"/>
      <c r="USM278" s="81"/>
      <c r="USN278" s="81"/>
      <c r="USO278" s="26"/>
      <c r="USP278" s="91"/>
      <c r="USQ278" s="91"/>
      <c r="USR278" s="79"/>
      <c r="USS278" s="80"/>
      <c r="UST278" s="91"/>
      <c r="USU278" s="26"/>
      <c r="USV278" s="26"/>
      <c r="USW278" s="81"/>
      <c r="USX278" s="81"/>
      <c r="USY278" s="26"/>
      <c r="USZ278" s="91"/>
      <c r="UTA278" s="91"/>
      <c r="UTB278" s="79"/>
      <c r="UTC278" s="80"/>
      <c r="UTD278" s="91"/>
      <c r="UTE278" s="26"/>
      <c r="UTF278" s="26"/>
      <c r="UTG278" s="81"/>
      <c r="UTH278" s="81"/>
      <c r="UTI278" s="26"/>
      <c r="UTJ278" s="91"/>
      <c r="UTK278" s="91"/>
      <c r="UTL278" s="79"/>
      <c r="UTM278" s="80"/>
      <c r="UTN278" s="91"/>
      <c r="UTO278" s="26"/>
      <c r="UTP278" s="26"/>
      <c r="UTQ278" s="81"/>
      <c r="UTR278" s="81"/>
      <c r="UTS278" s="26"/>
      <c r="UTT278" s="91"/>
      <c r="UTU278" s="91"/>
      <c r="UTV278" s="79"/>
      <c r="UTW278" s="80"/>
      <c r="UTX278" s="91"/>
      <c r="UTY278" s="26"/>
      <c r="UTZ278" s="26"/>
      <c r="UUA278" s="81"/>
      <c r="UUB278" s="81"/>
      <c r="UUC278" s="26"/>
      <c r="UUD278" s="91"/>
      <c r="UUE278" s="91"/>
      <c r="UUF278" s="79"/>
      <c r="UUG278" s="80"/>
      <c r="UUH278" s="91"/>
      <c r="UUI278" s="26"/>
      <c r="UUJ278" s="26"/>
      <c r="UUK278" s="81"/>
      <c r="UUL278" s="81"/>
      <c r="UUM278" s="26"/>
      <c r="UUN278" s="91"/>
      <c r="UUO278" s="91"/>
      <c r="UUP278" s="79"/>
      <c r="UUQ278" s="80"/>
      <c r="UUR278" s="91"/>
      <c r="UUS278" s="26"/>
      <c r="UUT278" s="26"/>
      <c r="UUU278" s="81"/>
      <c r="UUV278" s="81"/>
      <c r="UUW278" s="26"/>
      <c r="UUX278" s="91"/>
      <c r="UUY278" s="91"/>
      <c r="UUZ278" s="79"/>
      <c r="UVA278" s="80"/>
      <c r="UVB278" s="91"/>
      <c r="UVC278" s="26"/>
      <c r="UVD278" s="26"/>
      <c r="UVE278" s="81"/>
      <c r="UVF278" s="81"/>
      <c r="UVG278" s="26"/>
      <c r="UVH278" s="91"/>
      <c r="UVI278" s="91"/>
      <c r="UVJ278" s="79"/>
      <c r="UVK278" s="80"/>
      <c r="UVL278" s="91"/>
      <c r="UVM278" s="26"/>
      <c r="UVN278" s="26"/>
      <c r="UVO278" s="81"/>
      <c r="UVP278" s="81"/>
      <c r="UVQ278" s="26"/>
      <c r="UVR278" s="91"/>
      <c r="UVS278" s="91"/>
      <c r="UVT278" s="79"/>
      <c r="UVU278" s="80"/>
      <c r="UVV278" s="91"/>
      <c r="UVW278" s="26"/>
      <c r="UVX278" s="26"/>
      <c r="UVY278" s="81"/>
      <c r="UVZ278" s="81"/>
      <c r="UWA278" s="26"/>
      <c r="UWB278" s="91"/>
      <c r="UWC278" s="91"/>
      <c r="UWD278" s="79"/>
      <c r="UWE278" s="80"/>
      <c r="UWF278" s="91"/>
      <c r="UWG278" s="26"/>
      <c r="UWH278" s="26"/>
      <c r="UWI278" s="81"/>
      <c r="UWJ278" s="81"/>
      <c r="UWK278" s="26"/>
      <c r="UWL278" s="91"/>
      <c r="UWM278" s="91"/>
      <c r="UWN278" s="79"/>
      <c r="UWO278" s="80"/>
      <c r="UWP278" s="91"/>
      <c r="UWQ278" s="26"/>
      <c r="UWR278" s="26"/>
      <c r="UWS278" s="81"/>
      <c r="UWT278" s="81"/>
      <c r="UWU278" s="26"/>
      <c r="UWV278" s="91"/>
      <c r="UWW278" s="91"/>
      <c r="UWX278" s="79"/>
      <c r="UWY278" s="80"/>
      <c r="UWZ278" s="91"/>
      <c r="UXA278" s="26"/>
      <c r="UXB278" s="26"/>
      <c r="UXC278" s="81"/>
      <c r="UXD278" s="81"/>
      <c r="UXE278" s="26"/>
      <c r="UXF278" s="91"/>
      <c r="UXG278" s="91"/>
      <c r="UXH278" s="79"/>
      <c r="UXI278" s="80"/>
      <c r="UXJ278" s="91"/>
      <c r="UXK278" s="26"/>
      <c r="UXL278" s="26"/>
      <c r="UXM278" s="81"/>
      <c r="UXN278" s="81"/>
      <c r="UXO278" s="26"/>
      <c r="UXP278" s="91"/>
      <c r="UXQ278" s="91"/>
      <c r="UXR278" s="79"/>
      <c r="UXS278" s="80"/>
      <c r="UXT278" s="91"/>
      <c r="UXU278" s="26"/>
      <c r="UXV278" s="26"/>
      <c r="UXW278" s="81"/>
      <c r="UXX278" s="81"/>
      <c r="UXY278" s="26"/>
      <c r="UXZ278" s="91"/>
      <c r="UYA278" s="91"/>
      <c r="UYB278" s="79"/>
      <c r="UYC278" s="80"/>
      <c r="UYD278" s="91"/>
      <c r="UYE278" s="26"/>
      <c r="UYF278" s="26"/>
      <c r="UYG278" s="81"/>
      <c r="UYH278" s="81"/>
      <c r="UYI278" s="26"/>
      <c r="UYJ278" s="91"/>
      <c r="UYK278" s="91"/>
      <c r="UYL278" s="79"/>
      <c r="UYM278" s="80"/>
      <c r="UYN278" s="91"/>
      <c r="UYO278" s="26"/>
      <c r="UYP278" s="26"/>
      <c r="UYQ278" s="81"/>
      <c r="UYR278" s="81"/>
      <c r="UYS278" s="26"/>
      <c r="UYT278" s="91"/>
      <c r="UYU278" s="91"/>
      <c r="UYV278" s="79"/>
      <c r="UYW278" s="80"/>
      <c r="UYX278" s="91"/>
      <c r="UYY278" s="26"/>
      <c r="UYZ278" s="26"/>
      <c r="UZA278" s="81"/>
      <c r="UZB278" s="81"/>
      <c r="UZC278" s="26"/>
      <c r="UZD278" s="91"/>
      <c r="UZE278" s="91"/>
      <c r="UZF278" s="79"/>
      <c r="UZG278" s="80"/>
      <c r="UZH278" s="91"/>
      <c r="UZI278" s="26"/>
      <c r="UZJ278" s="26"/>
      <c r="UZK278" s="81"/>
      <c r="UZL278" s="81"/>
      <c r="UZM278" s="26"/>
      <c r="UZN278" s="91"/>
      <c r="UZO278" s="91"/>
      <c r="UZP278" s="79"/>
      <c r="UZQ278" s="80"/>
      <c r="UZR278" s="91"/>
      <c r="UZS278" s="26"/>
      <c r="UZT278" s="26"/>
      <c r="UZU278" s="81"/>
      <c r="UZV278" s="81"/>
      <c r="UZW278" s="26"/>
      <c r="UZX278" s="91"/>
      <c r="UZY278" s="91"/>
      <c r="UZZ278" s="79"/>
      <c r="VAA278" s="80"/>
      <c r="VAB278" s="91"/>
      <c r="VAC278" s="26"/>
      <c r="VAD278" s="26"/>
      <c r="VAE278" s="81"/>
      <c r="VAF278" s="81"/>
      <c r="VAG278" s="26"/>
      <c r="VAH278" s="91"/>
      <c r="VAI278" s="91"/>
      <c r="VAJ278" s="79"/>
      <c r="VAK278" s="80"/>
      <c r="VAL278" s="91"/>
      <c r="VAM278" s="26"/>
      <c r="VAN278" s="26"/>
      <c r="VAO278" s="81"/>
      <c r="VAP278" s="81"/>
      <c r="VAQ278" s="26"/>
      <c r="VAR278" s="91"/>
      <c r="VAS278" s="91"/>
      <c r="VAT278" s="79"/>
      <c r="VAU278" s="80"/>
      <c r="VAV278" s="91"/>
      <c r="VAW278" s="26"/>
      <c r="VAX278" s="26"/>
      <c r="VAY278" s="81"/>
      <c r="VAZ278" s="81"/>
      <c r="VBA278" s="26"/>
      <c r="VBB278" s="91"/>
      <c r="VBC278" s="91"/>
      <c r="VBD278" s="79"/>
      <c r="VBE278" s="80"/>
      <c r="VBF278" s="91"/>
      <c r="VBG278" s="26"/>
      <c r="VBH278" s="26"/>
      <c r="VBI278" s="81"/>
      <c r="VBJ278" s="81"/>
      <c r="VBK278" s="26"/>
      <c r="VBL278" s="91"/>
      <c r="VBM278" s="91"/>
      <c r="VBN278" s="79"/>
      <c r="VBO278" s="80"/>
      <c r="VBP278" s="91"/>
      <c r="VBQ278" s="26"/>
      <c r="VBR278" s="26"/>
      <c r="VBS278" s="81"/>
      <c r="VBT278" s="81"/>
      <c r="VBU278" s="26"/>
      <c r="VBV278" s="91"/>
      <c r="VBW278" s="91"/>
      <c r="VBX278" s="79"/>
      <c r="VBY278" s="80"/>
      <c r="VBZ278" s="91"/>
      <c r="VCA278" s="26"/>
      <c r="VCB278" s="26"/>
      <c r="VCC278" s="81"/>
      <c r="VCD278" s="81"/>
      <c r="VCE278" s="26"/>
      <c r="VCF278" s="91"/>
      <c r="VCG278" s="91"/>
      <c r="VCH278" s="79"/>
      <c r="VCI278" s="80"/>
      <c r="VCJ278" s="91"/>
      <c r="VCK278" s="26"/>
      <c r="VCL278" s="26"/>
      <c r="VCM278" s="81"/>
      <c r="VCN278" s="81"/>
      <c r="VCO278" s="26"/>
      <c r="VCP278" s="91"/>
      <c r="VCQ278" s="91"/>
      <c r="VCR278" s="79"/>
      <c r="VCS278" s="80"/>
      <c r="VCT278" s="91"/>
      <c r="VCU278" s="26"/>
      <c r="VCV278" s="26"/>
      <c r="VCW278" s="81"/>
      <c r="VCX278" s="81"/>
      <c r="VCY278" s="26"/>
      <c r="VCZ278" s="91"/>
      <c r="VDA278" s="91"/>
      <c r="VDB278" s="79"/>
      <c r="VDC278" s="80"/>
      <c r="VDD278" s="91"/>
      <c r="VDE278" s="26"/>
      <c r="VDF278" s="26"/>
      <c r="VDG278" s="81"/>
      <c r="VDH278" s="81"/>
      <c r="VDI278" s="26"/>
      <c r="VDJ278" s="91"/>
      <c r="VDK278" s="91"/>
      <c r="VDL278" s="79"/>
      <c r="VDM278" s="80"/>
      <c r="VDN278" s="91"/>
      <c r="VDO278" s="26"/>
      <c r="VDP278" s="26"/>
      <c r="VDQ278" s="81"/>
      <c r="VDR278" s="81"/>
      <c r="VDS278" s="26"/>
      <c r="VDT278" s="91"/>
      <c r="VDU278" s="91"/>
      <c r="VDV278" s="79"/>
      <c r="VDW278" s="80"/>
      <c r="VDX278" s="91"/>
      <c r="VDY278" s="26"/>
      <c r="VDZ278" s="26"/>
      <c r="VEA278" s="81"/>
      <c r="VEB278" s="81"/>
      <c r="VEC278" s="26"/>
      <c r="VED278" s="91"/>
      <c r="VEE278" s="91"/>
      <c r="VEF278" s="79"/>
      <c r="VEG278" s="80"/>
      <c r="VEH278" s="91"/>
      <c r="VEI278" s="26"/>
      <c r="VEJ278" s="26"/>
      <c r="VEK278" s="81"/>
      <c r="VEL278" s="81"/>
      <c r="VEM278" s="26"/>
      <c r="VEN278" s="91"/>
      <c r="VEO278" s="91"/>
      <c r="VEP278" s="79"/>
      <c r="VEQ278" s="80"/>
      <c r="VER278" s="91"/>
      <c r="VES278" s="26"/>
      <c r="VET278" s="26"/>
      <c r="VEU278" s="81"/>
      <c r="VEV278" s="81"/>
      <c r="VEW278" s="26"/>
      <c r="VEX278" s="91"/>
      <c r="VEY278" s="91"/>
      <c r="VEZ278" s="79"/>
      <c r="VFA278" s="80"/>
      <c r="VFB278" s="91"/>
      <c r="VFC278" s="26"/>
      <c r="VFD278" s="26"/>
      <c r="VFE278" s="81"/>
      <c r="VFF278" s="81"/>
      <c r="VFG278" s="26"/>
      <c r="VFH278" s="91"/>
      <c r="VFI278" s="91"/>
      <c r="VFJ278" s="79"/>
      <c r="VFK278" s="80"/>
      <c r="VFL278" s="91"/>
      <c r="VFM278" s="26"/>
      <c r="VFN278" s="26"/>
      <c r="VFO278" s="81"/>
      <c r="VFP278" s="81"/>
      <c r="VFQ278" s="26"/>
      <c r="VFR278" s="91"/>
      <c r="VFS278" s="91"/>
      <c r="VFT278" s="79"/>
      <c r="VFU278" s="80"/>
      <c r="VFV278" s="91"/>
      <c r="VFW278" s="26"/>
      <c r="VFX278" s="26"/>
      <c r="VFY278" s="81"/>
      <c r="VFZ278" s="81"/>
      <c r="VGA278" s="26"/>
      <c r="VGB278" s="91"/>
      <c r="VGC278" s="91"/>
      <c r="VGD278" s="79"/>
      <c r="VGE278" s="80"/>
      <c r="VGF278" s="91"/>
      <c r="VGG278" s="26"/>
      <c r="VGH278" s="26"/>
      <c r="VGI278" s="81"/>
      <c r="VGJ278" s="81"/>
      <c r="VGK278" s="26"/>
      <c r="VGL278" s="91"/>
      <c r="VGM278" s="91"/>
      <c r="VGN278" s="79"/>
      <c r="VGO278" s="80"/>
      <c r="VGP278" s="91"/>
      <c r="VGQ278" s="26"/>
      <c r="VGR278" s="26"/>
      <c r="VGS278" s="81"/>
      <c r="VGT278" s="81"/>
      <c r="VGU278" s="26"/>
      <c r="VGV278" s="91"/>
      <c r="VGW278" s="91"/>
      <c r="VGX278" s="79"/>
      <c r="VGY278" s="80"/>
      <c r="VGZ278" s="91"/>
      <c r="VHA278" s="26"/>
      <c r="VHB278" s="26"/>
      <c r="VHC278" s="81"/>
      <c r="VHD278" s="81"/>
      <c r="VHE278" s="26"/>
      <c r="VHF278" s="91"/>
      <c r="VHG278" s="91"/>
      <c r="VHH278" s="79"/>
      <c r="VHI278" s="80"/>
      <c r="VHJ278" s="91"/>
      <c r="VHK278" s="26"/>
      <c r="VHL278" s="26"/>
      <c r="VHM278" s="81"/>
      <c r="VHN278" s="81"/>
      <c r="VHO278" s="26"/>
      <c r="VHP278" s="91"/>
      <c r="VHQ278" s="91"/>
      <c r="VHR278" s="79"/>
      <c r="VHS278" s="80"/>
      <c r="VHT278" s="91"/>
      <c r="VHU278" s="26"/>
      <c r="VHV278" s="26"/>
      <c r="VHW278" s="81"/>
      <c r="VHX278" s="81"/>
      <c r="VHY278" s="26"/>
      <c r="VHZ278" s="91"/>
      <c r="VIA278" s="91"/>
      <c r="VIB278" s="79"/>
      <c r="VIC278" s="80"/>
      <c r="VID278" s="91"/>
      <c r="VIE278" s="26"/>
      <c r="VIF278" s="26"/>
      <c r="VIG278" s="81"/>
      <c r="VIH278" s="81"/>
      <c r="VII278" s="26"/>
      <c r="VIJ278" s="91"/>
      <c r="VIK278" s="91"/>
      <c r="VIL278" s="79"/>
      <c r="VIM278" s="80"/>
      <c r="VIN278" s="91"/>
      <c r="VIO278" s="26"/>
      <c r="VIP278" s="26"/>
      <c r="VIQ278" s="81"/>
      <c r="VIR278" s="81"/>
      <c r="VIS278" s="26"/>
      <c r="VIT278" s="91"/>
      <c r="VIU278" s="91"/>
      <c r="VIV278" s="79"/>
      <c r="VIW278" s="80"/>
      <c r="VIX278" s="91"/>
      <c r="VIY278" s="26"/>
      <c r="VIZ278" s="26"/>
      <c r="VJA278" s="81"/>
      <c r="VJB278" s="81"/>
      <c r="VJC278" s="26"/>
      <c r="VJD278" s="91"/>
      <c r="VJE278" s="91"/>
      <c r="VJF278" s="79"/>
      <c r="VJG278" s="80"/>
      <c r="VJH278" s="91"/>
      <c r="VJI278" s="26"/>
      <c r="VJJ278" s="26"/>
      <c r="VJK278" s="81"/>
      <c r="VJL278" s="81"/>
      <c r="VJM278" s="26"/>
      <c r="VJN278" s="91"/>
      <c r="VJO278" s="91"/>
      <c r="VJP278" s="79"/>
      <c r="VJQ278" s="80"/>
      <c r="VJR278" s="91"/>
      <c r="VJS278" s="26"/>
      <c r="VJT278" s="26"/>
      <c r="VJU278" s="81"/>
      <c r="VJV278" s="81"/>
      <c r="VJW278" s="26"/>
      <c r="VJX278" s="91"/>
      <c r="VJY278" s="91"/>
      <c r="VJZ278" s="79"/>
      <c r="VKA278" s="80"/>
      <c r="VKB278" s="91"/>
      <c r="VKC278" s="26"/>
      <c r="VKD278" s="26"/>
      <c r="VKE278" s="81"/>
      <c r="VKF278" s="81"/>
      <c r="VKG278" s="26"/>
      <c r="VKH278" s="91"/>
      <c r="VKI278" s="91"/>
      <c r="VKJ278" s="79"/>
      <c r="VKK278" s="80"/>
      <c r="VKL278" s="91"/>
      <c r="VKM278" s="26"/>
      <c r="VKN278" s="26"/>
      <c r="VKO278" s="81"/>
      <c r="VKP278" s="81"/>
      <c r="VKQ278" s="26"/>
      <c r="VKR278" s="91"/>
      <c r="VKS278" s="91"/>
      <c r="VKT278" s="79"/>
      <c r="VKU278" s="80"/>
      <c r="VKV278" s="91"/>
      <c r="VKW278" s="26"/>
      <c r="VKX278" s="26"/>
      <c r="VKY278" s="81"/>
      <c r="VKZ278" s="81"/>
      <c r="VLA278" s="26"/>
      <c r="VLB278" s="91"/>
      <c r="VLC278" s="91"/>
      <c r="VLD278" s="79"/>
      <c r="VLE278" s="80"/>
      <c r="VLF278" s="91"/>
      <c r="VLG278" s="26"/>
      <c r="VLH278" s="26"/>
      <c r="VLI278" s="81"/>
      <c r="VLJ278" s="81"/>
      <c r="VLK278" s="26"/>
      <c r="VLL278" s="91"/>
      <c r="VLM278" s="91"/>
      <c r="VLN278" s="79"/>
      <c r="VLO278" s="80"/>
      <c r="VLP278" s="91"/>
      <c r="VLQ278" s="26"/>
      <c r="VLR278" s="26"/>
      <c r="VLS278" s="81"/>
      <c r="VLT278" s="81"/>
      <c r="VLU278" s="26"/>
      <c r="VLV278" s="91"/>
      <c r="VLW278" s="91"/>
      <c r="VLX278" s="79"/>
      <c r="VLY278" s="80"/>
      <c r="VLZ278" s="91"/>
      <c r="VMA278" s="26"/>
      <c r="VMB278" s="26"/>
      <c r="VMC278" s="81"/>
      <c r="VMD278" s="81"/>
      <c r="VME278" s="26"/>
      <c r="VMF278" s="91"/>
      <c r="VMG278" s="91"/>
      <c r="VMH278" s="79"/>
      <c r="VMI278" s="80"/>
      <c r="VMJ278" s="91"/>
      <c r="VMK278" s="26"/>
      <c r="VML278" s="26"/>
      <c r="VMM278" s="81"/>
      <c r="VMN278" s="81"/>
      <c r="VMO278" s="26"/>
      <c r="VMP278" s="91"/>
      <c r="VMQ278" s="91"/>
      <c r="VMR278" s="79"/>
      <c r="VMS278" s="80"/>
      <c r="VMT278" s="91"/>
      <c r="VMU278" s="26"/>
      <c r="VMV278" s="26"/>
      <c r="VMW278" s="81"/>
      <c r="VMX278" s="81"/>
      <c r="VMY278" s="26"/>
      <c r="VMZ278" s="91"/>
      <c r="VNA278" s="91"/>
      <c r="VNB278" s="79"/>
      <c r="VNC278" s="80"/>
      <c r="VND278" s="91"/>
      <c r="VNE278" s="26"/>
      <c r="VNF278" s="26"/>
      <c r="VNG278" s="81"/>
      <c r="VNH278" s="81"/>
      <c r="VNI278" s="26"/>
      <c r="VNJ278" s="91"/>
      <c r="VNK278" s="91"/>
      <c r="VNL278" s="79"/>
      <c r="VNM278" s="80"/>
      <c r="VNN278" s="91"/>
      <c r="VNO278" s="26"/>
      <c r="VNP278" s="26"/>
      <c r="VNQ278" s="81"/>
      <c r="VNR278" s="81"/>
      <c r="VNS278" s="26"/>
      <c r="VNT278" s="91"/>
      <c r="VNU278" s="91"/>
      <c r="VNV278" s="79"/>
      <c r="VNW278" s="80"/>
      <c r="VNX278" s="91"/>
      <c r="VNY278" s="26"/>
      <c r="VNZ278" s="26"/>
      <c r="VOA278" s="81"/>
      <c r="VOB278" s="81"/>
      <c r="VOC278" s="26"/>
      <c r="VOD278" s="91"/>
      <c r="VOE278" s="91"/>
      <c r="VOF278" s="79"/>
      <c r="VOG278" s="80"/>
      <c r="VOH278" s="91"/>
      <c r="VOI278" s="26"/>
      <c r="VOJ278" s="26"/>
      <c r="VOK278" s="81"/>
      <c r="VOL278" s="81"/>
      <c r="VOM278" s="26"/>
      <c r="VON278" s="91"/>
      <c r="VOO278" s="91"/>
      <c r="VOP278" s="79"/>
      <c r="VOQ278" s="80"/>
      <c r="VOR278" s="91"/>
      <c r="VOS278" s="26"/>
      <c r="VOT278" s="26"/>
      <c r="VOU278" s="81"/>
      <c r="VOV278" s="81"/>
      <c r="VOW278" s="26"/>
      <c r="VOX278" s="91"/>
      <c r="VOY278" s="91"/>
      <c r="VOZ278" s="79"/>
      <c r="VPA278" s="80"/>
      <c r="VPB278" s="91"/>
      <c r="VPC278" s="26"/>
      <c r="VPD278" s="26"/>
      <c r="VPE278" s="81"/>
      <c r="VPF278" s="81"/>
      <c r="VPG278" s="26"/>
      <c r="VPH278" s="91"/>
      <c r="VPI278" s="91"/>
      <c r="VPJ278" s="79"/>
      <c r="VPK278" s="80"/>
      <c r="VPL278" s="91"/>
      <c r="VPM278" s="26"/>
      <c r="VPN278" s="26"/>
      <c r="VPO278" s="81"/>
      <c r="VPP278" s="81"/>
      <c r="VPQ278" s="26"/>
      <c r="VPR278" s="91"/>
      <c r="VPS278" s="91"/>
      <c r="VPT278" s="79"/>
      <c r="VPU278" s="80"/>
      <c r="VPV278" s="91"/>
      <c r="VPW278" s="26"/>
      <c r="VPX278" s="26"/>
      <c r="VPY278" s="81"/>
      <c r="VPZ278" s="81"/>
      <c r="VQA278" s="26"/>
      <c r="VQB278" s="91"/>
      <c r="VQC278" s="91"/>
      <c r="VQD278" s="79"/>
      <c r="VQE278" s="80"/>
      <c r="VQF278" s="91"/>
      <c r="VQG278" s="26"/>
      <c r="VQH278" s="26"/>
      <c r="VQI278" s="81"/>
      <c r="VQJ278" s="81"/>
      <c r="VQK278" s="26"/>
      <c r="VQL278" s="91"/>
      <c r="VQM278" s="91"/>
      <c r="VQN278" s="79"/>
      <c r="VQO278" s="80"/>
      <c r="VQP278" s="91"/>
      <c r="VQQ278" s="26"/>
      <c r="VQR278" s="26"/>
      <c r="VQS278" s="81"/>
      <c r="VQT278" s="81"/>
      <c r="VQU278" s="26"/>
      <c r="VQV278" s="91"/>
      <c r="VQW278" s="91"/>
      <c r="VQX278" s="79"/>
      <c r="VQY278" s="80"/>
      <c r="VQZ278" s="91"/>
      <c r="VRA278" s="26"/>
      <c r="VRB278" s="26"/>
      <c r="VRC278" s="81"/>
      <c r="VRD278" s="81"/>
      <c r="VRE278" s="26"/>
      <c r="VRF278" s="91"/>
      <c r="VRG278" s="91"/>
      <c r="VRH278" s="79"/>
      <c r="VRI278" s="80"/>
      <c r="VRJ278" s="91"/>
      <c r="VRK278" s="26"/>
      <c r="VRL278" s="26"/>
      <c r="VRM278" s="81"/>
      <c r="VRN278" s="81"/>
      <c r="VRO278" s="26"/>
      <c r="VRP278" s="91"/>
      <c r="VRQ278" s="91"/>
      <c r="VRR278" s="79"/>
      <c r="VRS278" s="80"/>
      <c r="VRT278" s="91"/>
      <c r="VRU278" s="26"/>
      <c r="VRV278" s="26"/>
      <c r="VRW278" s="81"/>
      <c r="VRX278" s="81"/>
      <c r="VRY278" s="26"/>
      <c r="VRZ278" s="91"/>
      <c r="VSA278" s="91"/>
      <c r="VSB278" s="79"/>
      <c r="VSC278" s="80"/>
      <c r="VSD278" s="91"/>
      <c r="VSE278" s="26"/>
      <c r="VSF278" s="26"/>
      <c r="VSG278" s="81"/>
      <c r="VSH278" s="81"/>
      <c r="VSI278" s="26"/>
      <c r="VSJ278" s="91"/>
      <c r="VSK278" s="91"/>
      <c r="VSL278" s="79"/>
      <c r="VSM278" s="80"/>
      <c r="VSN278" s="91"/>
      <c r="VSO278" s="26"/>
      <c r="VSP278" s="26"/>
      <c r="VSQ278" s="81"/>
      <c r="VSR278" s="81"/>
      <c r="VSS278" s="26"/>
      <c r="VST278" s="91"/>
      <c r="VSU278" s="91"/>
      <c r="VSV278" s="79"/>
      <c r="VSW278" s="80"/>
      <c r="VSX278" s="91"/>
      <c r="VSY278" s="26"/>
      <c r="VSZ278" s="26"/>
      <c r="VTA278" s="81"/>
      <c r="VTB278" s="81"/>
      <c r="VTC278" s="26"/>
      <c r="VTD278" s="91"/>
      <c r="VTE278" s="91"/>
      <c r="VTF278" s="79"/>
      <c r="VTG278" s="80"/>
      <c r="VTH278" s="91"/>
      <c r="VTI278" s="26"/>
      <c r="VTJ278" s="26"/>
      <c r="VTK278" s="81"/>
      <c r="VTL278" s="81"/>
      <c r="VTM278" s="26"/>
      <c r="VTN278" s="91"/>
      <c r="VTO278" s="91"/>
      <c r="VTP278" s="79"/>
      <c r="VTQ278" s="80"/>
      <c r="VTR278" s="91"/>
      <c r="VTS278" s="26"/>
      <c r="VTT278" s="26"/>
      <c r="VTU278" s="81"/>
      <c r="VTV278" s="81"/>
      <c r="VTW278" s="26"/>
      <c r="VTX278" s="91"/>
      <c r="VTY278" s="91"/>
      <c r="VTZ278" s="79"/>
      <c r="VUA278" s="80"/>
      <c r="VUB278" s="91"/>
      <c r="VUC278" s="26"/>
      <c r="VUD278" s="26"/>
      <c r="VUE278" s="81"/>
      <c r="VUF278" s="81"/>
      <c r="VUG278" s="26"/>
      <c r="VUH278" s="91"/>
      <c r="VUI278" s="91"/>
      <c r="VUJ278" s="79"/>
      <c r="VUK278" s="80"/>
      <c r="VUL278" s="91"/>
      <c r="VUM278" s="26"/>
      <c r="VUN278" s="26"/>
      <c r="VUO278" s="81"/>
      <c r="VUP278" s="81"/>
      <c r="VUQ278" s="26"/>
      <c r="VUR278" s="91"/>
      <c r="VUS278" s="91"/>
      <c r="VUT278" s="79"/>
      <c r="VUU278" s="80"/>
      <c r="VUV278" s="91"/>
      <c r="VUW278" s="26"/>
      <c r="VUX278" s="26"/>
      <c r="VUY278" s="81"/>
      <c r="VUZ278" s="81"/>
      <c r="VVA278" s="26"/>
      <c r="VVB278" s="91"/>
      <c r="VVC278" s="91"/>
      <c r="VVD278" s="79"/>
      <c r="VVE278" s="80"/>
      <c r="VVF278" s="91"/>
      <c r="VVG278" s="26"/>
      <c r="VVH278" s="26"/>
      <c r="VVI278" s="81"/>
      <c r="VVJ278" s="81"/>
      <c r="VVK278" s="26"/>
      <c r="VVL278" s="91"/>
      <c r="VVM278" s="91"/>
      <c r="VVN278" s="79"/>
      <c r="VVO278" s="80"/>
      <c r="VVP278" s="91"/>
      <c r="VVQ278" s="26"/>
      <c r="VVR278" s="26"/>
      <c r="VVS278" s="81"/>
      <c r="VVT278" s="81"/>
      <c r="VVU278" s="26"/>
      <c r="VVV278" s="91"/>
      <c r="VVW278" s="91"/>
      <c r="VVX278" s="79"/>
      <c r="VVY278" s="80"/>
      <c r="VVZ278" s="91"/>
      <c r="VWA278" s="26"/>
      <c r="VWB278" s="26"/>
      <c r="VWC278" s="81"/>
      <c r="VWD278" s="81"/>
      <c r="VWE278" s="26"/>
      <c r="VWF278" s="91"/>
      <c r="VWG278" s="91"/>
      <c r="VWH278" s="79"/>
      <c r="VWI278" s="80"/>
      <c r="VWJ278" s="91"/>
      <c r="VWK278" s="26"/>
      <c r="VWL278" s="26"/>
      <c r="VWM278" s="81"/>
      <c r="VWN278" s="81"/>
      <c r="VWO278" s="26"/>
      <c r="VWP278" s="91"/>
      <c r="VWQ278" s="91"/>
      <c r="VWR278" s="79"/>
      <c r="VWS278" s="80"/>
      <c r="VWT278" s="91"/>
      <c r="VWU278" s="26"/>
      <c r="VWV278" s="26"/>
      <c r="VWW278" s="81"/>
      <c r="VWX278" s="81"/>
      <c r="VWY278" s="26"/>
      <c r="VWZ278" s="91"/>
      <c r="VXA278" s="91"/>
      <c r="VXB278" s="79"/>
      <c r="VXC278" s="80"/>
      <c r="VXD278" s="91"/>
      <c r="VXE278" s="26"/>
      <c r="VXF278" s="26"/>
      <c r="VXG278" s="81"/>
      <c r="VXH278" s="81"/>
      <c r="VXI278" s="26"/>
      <c r="VXJ278" s="91"/>
      <c r="VXK278" s="91"/>
      <c r="VXL278" s="79"/>
      <c r="VXM278" s="80"/>
      <c r="VXN278" s="91"/>
      <c r="VXO278" s="26"/>
      <c r="VXP278" s="26"/>
      <c r="VXQ278" s="81"/>
      <c r="VXR278" s="81"/>
      <c r="VXS278" s="26"/>
      <c r="VXT278" s="91"/>
      <c r="VXU278" s="91"/>
      <c r="VXV278" s="79"/>
      <c r="VXW278" s="80"/>
      <c r="VXX278" s="91"/>
      <c r="VXY278" s="26"/>
      <c r="VXZ278" s="26"/>
      <c r="VYA278" s="81"/>
      <c r="VYB278" s="81"/>
      <c r="VYC278" s="26"/>
      <c r="VYD278" s="91"/>
      <c r="VYE278" s="91"/>
      <c r="VYF278" s="79"/>
      <c r="VYG278" s="80"/>
      <c r="VYH278" s="91"/>
      <c r="VYI278" s="26"/>
      <c r="VYJ278" s="26"/>
      <c r="VYK278" s="81"/>
      <c r="VYL278" s="81"/>
      <c r="VYM278" s="26"/>
      <c r="VYN278" s="91"/>
      <c r="VYO278" s="91"/>
      <c r="VYP278" s="79"/>
      <c r="VYQ278" s="80"/>
      <c r="VYR278" s="91"/>
      <c r="VYS278" s="26"/>
      <c r="VYT278" s="26"/>
      <c r="VYU278" s="81"/>
      <c r="VYV278" s="81"/>
      <c r="VYW278" s="26"/>
      <c r="VYX278" s="91"/>
      <c r="VYY278" s="91"/>
      <c r="VYZ278" s="79"/>
      <c r="VZA278" s="80"/>
      <c r="VZB278" s="91"/>
      <c r="VZC278" s="26"/>
      <c r="VZD278" s="26"/>
      <c r="VZE278" s="81"/>
      <c r="VZF278" s="81"/>
      <c r="VZG278" s="26"/>
      <c r="VZH278" s="91"/>
      <c r="VZI278" s="91"/>
      <c r="VZJ278" s="79"/>
      <c r="VZK278" s="80"/>
      <c r="VZL278" s="91"/>
      <c r="VZM278" s="26"/>
      <c r="VZN278" s="26"/>
      <c r="VZO278" s="81"/>
      <c r="VZP278" s="81"/>
      <c r="VZQ278" s="26"/>
      <c r="VZR278" s="91"/>
      <c r="VZS278" s="91"/>
      <c r="VZT278" s="79"/>
      <c r="VZU278" s="80"/>
      <c r="VZV278" s="91"/>
      <c r="VZW278" s="26"/>
      <c r="VZX278" s="26"/>
      <c r="VZY278" s="81"/>
      <c r="VZZ278" s="81"/>
      <c r="WAA278" s="26"/>
      <c r="WAB278" s="91"/>
      <c r="WAC278" s="91"/>
      <c r="WAD278" s="79"/>
      <c r="WAE278" s="80"/>
      <c r="WAF278" s="91"/>
      <c r="WAG278" s="26"/>
      <c r="WAH278" s="26"/>
      <c r="WAI278" s="81"/>
      <c r="WAJ278" s="81"/>
      <c r="WAK278" s="26"/>
      <c r="WAL278" s="91"/>
      <c r="WAM278" s="91"/>
      <c r="WAN278" s="79"/>
      <c r="WAO278" s="80"/>
      <c r="WAP278" s="91"/>
      <c r="WAQ278" s="26"/>
      <c r="WAR278" s="26"/>
      <c r="WAS278" s="81"/>
      <c r="WAT278" s="81"/>
      <c r="WAU278" s="26"/>
      <c r="WAV278" s="91"/>
      <c r="WAW278" s="91"/>
      <c r="WAX278" s="79"/>
      <c r="WAY278" s="80"/>
      <c r="WAZ278" s="91"/>
      <c r="WBA278" s="26"/>
      <c r="WBB278" s="26"/>
      <c r="WBC278" s="81"/>
      <c r="WBD278" s="81"/>
      <c r="WBE278" s="26"/>
      <c r="WBF278" s="91"/>
      <c r="WBG278" s="91"/>
      <c r="WBH278" s="79"/>
      <c r="WBI278" s="80"/>
      <c r="WBJ278" s="91"/>
      <c r="WBK278" s="26"/>
      <c r="WBL278" s="26"/>
      <c r="WBM278" s="81"/>
      <c r="WBN278" s="81"/>
      <c r="WBO278" s="26"/>
      <c r="WBP278" s="91"/>
      <c r="WBQ278" s="91"/>
      <c r="WBR278" s="79"/>
      <c r="WBS278" s="80"/>
      <c r="WBT278" s="91"/>
      <c r="WBU278" s="26"/>
      <c r="WBV278" s="26"/>
      <c r="WBW278" s="81"/>
      <c r="WBX278" s="81"/>
      <c r="WBY278" s="26"/>
      <c r="WBZ278" s="91"/>
      <c r="WCA278" s="91"/>
      <c r="WCB278" s="79"/>
      <c r="WCC278" s="80"/>
      <c r="WCD278" s="91"/>
      <c r="WCE278" s="26"/>
      <c r="WCF278" s="26"/>
      <c r="WCG278" s="81"/>
      <c r="WCH278" s="81"/>
      <c r="WCI278" s="26"/>
      <c r="WCJ278" s="91"/>
      <c r="WCK278" s="91"/>
      <c r="WCL278" s="79"/>
      <c r="WCM278" s="80"/>
      <c r="WCN278" s="91"/>
      <c r="WCO278" s="26"/>
      <c r="WCP278" s="26"/>
      <c r="WCQ278" s="81"/>
      <c r="WCR278" s="81"/>
      <c r="WCS278" s="26"/>
      <c r="WCT278" s="91"/>
      <c r="WCU278" s="91"/>
      <c r="WCV278" s="79"/>
      <c r="WCW278" s="80"/>
      <c r="WCX278" s="91"/>
      <c r="WCY278" s="26"/>
      <c r="WCZ278" s="26"/>
      <c r="WDA278" s="81"/>
      <c r="WDB278" s="81"/>
      <c r="WDC278" s="26"/>
      <c r="WDD278" s="91"/>
      <c r="WDE278" s="91"/>
      <c r="WDF278" s="79"/>
      <c r="WDG278" s="80"/>
      <c r="WDH278" s="91"/>
      <c r="WDI278" s="26"/>
      <c r="WDJ278" s="26"/>
      <c r="WDK278" s="81"/>
      <c r="WDL278" s="81"/>
      <c r="WDM278" s="26"/>
      <c r="WDN278" s="91"/>
      <c r="WDO278" s="91"/>
      <c r="WDP278" s="79"/>
      <c r="WDQ278" s="80"/>
      <c r="WDR278" s="91"/>
      <c r="WDS278" s="26"/>
      <c r="WDT278" s="26"/>
      <c r="WDU278" s="81"/>
      <c r="WDV278" s="81"/>
      <c r="WDW278" s="26"/>
      <c r="WDX278" s="91"/>
      <c r="WDY278" s="91"/>
      <c r="WDZ278" s="79"/>
      <c r="WEA278" s="80"/>
      <c r="WEB278" s="91"/>
      <c r="WEC278" s="26"/>
      <c r="WED278" s="26"/>
      <c r="WEE278" s="81"/>
      <c r="WEF278" s="81"/>
      <c r="WEG278" s="26"/>
      <c r="WEH278" s="91"/>
      <c r="WEI278" s="91"/>
      <c r="WEJ278" s="79"/>
      <c r="WEK278" s="80"/>
      <c r="WEL278" s="91"/>
      <c r="WEM278" s="26"/>
      <c r="WEN278" s="26"/>
      <c r="WEO278" s="81"/>
      <c r="WEP278" s="81"/>
      <c r="WEQ278" s="26"/>
      <c r="WER278" s="91"/>
      <c r="WES278" s="91"/>
      <c r="WET278" s="79"/>
      <c r="WEU278" s="80"/>
      <c r="WEV278" s="91"/>
      <c r="WEW278" s="26"/>
      <c r="WEX278" s="26"/>
      <c r="WEY278" s="81"/>
      <c r="WEZ278" s="81"/>
      <c r="WFA278" s="26"/>
      <c r="WFB278" s="91"/>
      <c r="WFC278" s="91"/>
      <c r="WFD278" s="79"/>
      <c r="WFE278" s="80"/>
      <c r="WFF278" s="91"/>
      <c r="WFG278" s="26"/>
      <c r="WFH278" s="26"/>
      <c r="WFI278" s="81"/>
      <c r="WFJ278" s="81"/>
      <c r="WFK278" s="26"/>
      <c r="WFL278" s="91"/>
      <c r="WFM278" s="91"/>
      <c r="WFN278" s="79"/>
      <c r="WFO278" s="80"/>
      <c r="WFP278" s="91"/>
      <c r="WFQ278" s="26"/>
      <c r="WFR278" s="26"/>
      <c r="WFS278" s="81"/>
      <c r="WFT278" s="81"/>
      <c r="WFU278" s="26"/>
      <c r="WFV278" s="91"/>
      <c r="WFW278" s="91"/>
      <c r="WFX278" s="79"/>
      <c r="WFY278" s="80"/>
      <c r="WFZ278" s="91"/>
      <c r="WGA278" s="26"/>
      <c r="WGB278" s="26"/>
      <c r="WGC278" s="81"/>
      <c r="WGD278" s="81"/>
      <c r="WGE278" s="26"/>
      <c r="WGF278" s="91"/>
      <c r="WGG278" s="91"/>
      <c r="WGH278" s="79"/>
      <c r="WGI278" s="80"/>
      <c r="WGJ278" s="91"/>
      <c r="WGK278" s="26"/>
      <c r="WGL278" s="26"/>
      <c r="WGM278" s="81"/>
      <c r="WGN278" s="81"/>
      <c r="WGO278" s="26"/>
      <c r="WGP278" s="91"/>
      <c r="WGQ278" s="91"/>
      <c r="WGR278" s="79"/>
      <c r="WGS278" s="80"/>
      <c r="WGT278" s="91"/>
      <c r="WGU278" s="26"/>
      <c r="WGV278" s="26"/>
      <c r="WGW278" s="81"/>
      <c r="WGX278" s="81"/>
      <c r="WGY278" s="26"/>
      <c r="WGZ278" s="91"/>
      <c r="WHA278" s="91"/>
      <c r="WHB278" s="79"/>
      <c r="WHC278" s="80"/>
      <c r="WHD278" s="91"/>
      <c r="WHE278" s="26"/>
      <c r="WHF278" s="26"/>
      <c r="WHG278" s="81"/>
      <c r="WHH278" s="81"/>
      <c r="WHI278" s="26"/>
      <c r="WHJ278" s="91"/>
      <c r="WHK278" s="91"/>
      <c r="WHL278" s="79"/>
      <c r="WHM278" s="80"/>
      <c r="WHN278" s="91"/>
      <c r="WHO278" s="26"/>
      <c r="WHP278" s="26"/>
      <c r="WHQ278" s="81"/>
      <c r="WHR278" s="81"/>
      <c r="WHS278" s="26"/>
      <c r="WHT278" s="91"/>
      <c r="WHU278" s="91"/>
      <c r="WHV278" s="79"/>
      <c r="WHW278" s="80"/>
      <c r="WHX278" s="91"/>
      <c r="WHY278" s="26"/>
      <c r="WHZ278" s="26"/>
      <c r="WIA278" s="81"/>
      <c r="WIB278" s="81"/>
      <c r="WIC278" s="26"/>
      <c r="WID278" s="91"/>
      <c r="WIE278" s="91"/>
      <c r="WIF278" s="79"/>
      <c r="WIG278" s="80"/>
      <c r="WIH278" s="91"/>
      <c r="WII278" s="26"/>
      <c r="WIJ278" s="26"/>
      <c r="WIK278" s="81"/>
      <c r="WIL278" s="81"/>
      <c r="WIM278" s="26"/>
      <c r="WIN278" s="91"/>
      <c r="WIO278" s="91"/>
      <c r="WIP278" s="79"/>
      <c r="WIQ278" s="80"/>
      <c r="WIR278" s="91"/>
      <c r="WIS278" s="26"/>
      <c r="WIT278" s="26"/>
      <c r="WIU278" s="81"/>
      <c r="WIV278" s="81"/>
      <c r="WIW278" s="26"/>
      <c r="WIX278" s="91"/>
      <c r="WIY278" s="91"/>
      <c r="WIZ278" s="79"/>
      <c r="WJA278" s="80"/>
      <c r="WJB278" s="91"/>
      <c r="WJC278" s="26"/>
      <c r="WJD278" s="26"/>
      <c r="WJE278" s="81"/>
      <c r="WJF278" s="81"/>
      <c r="WJG278" s="26"/>
      <c r="WJH278" s="91"/>
      <c r="WJI278" s="91"/>
      <c r="WJJ278" s="79"/>
      <c r="WJK278" s="80"/>
      <c r="WJL278" s="91"/>
      <c r="WJM278" s="26"/>
      <c r="WJN278" s="26"/>
      <c r="WJO278" s="81"/>
      <c r="WJP278" s="81"/>
      <c r="WJQ278" s="26"/>
      <c r="WJR278" s="91"/>
      <c r="WJS278" s="91"/>
      <c r="WJT278" s="79"/>
      <c r="WJU278" s="80"/>
      <c r="WJV278" s="91"/>
      <c r="WJW278" s="26"/>
      <c r="WJX278" s="26"/>
      <c r="WJY278" s="81"/>
      <c r="WJZ278" s="81"/>
      <c r="WKA278" s="26"/>
      <c r="WKB278" s="91"/>
      <c r="WKC278" s="91"/>
      <c r="WKD278" s="79"/>
      <c r="WKE278" s="80"/>
      <c r="WKF278" s="91"/>
      <c r="WKG278" s="26"/>
      <c r="WKH278" s="26"/>
      <c r="WKI278" s="81"/>
      <c r="WKJ278" s="81"/>
      <c r="WKK278" s="26"/>
      <c r="WKL278" s="91"/>
      <c r="WKM278" s="91"/>
      <c r="WKN278" s="79"/>
      <c r="WKO278" s="80"/>
      <c r="WKP278" s="91"/>
      <c r="WKQ278" s="26"/>
      <c r="WKR278" s="26"/>
      <c r="WKS278" s="81"/>
      <c r="WKT278" s="81"/>
      <c r="WKU278" s="26"/>
      <c r="WKV278" s="91"/>
      <c r="WKW278" s="91"/>
      <c r="WKX278" s="79"/>
      <c r="WKY278" s="80"/>
      <c r="WKZ278" s="91"/>
      <c r="WLA278" s="26"/>
      <c r="WLB278" s="26"/>
      <c r="WLC278" s="81"/>
      <c r="WLD278" s="81"/>
      <c r="WLE278" s="26"/>
      <c r="WLF278" s="91"/>
      <c r="WLG278" s="91"/>
      <c r="WLH278" s="79"/>
      <c r="WLI278" s="80"/>
      <c r="WLJ278" s="91"/>
      <c r="WLK278" s="26"/>
      <c r="WLL278" s="26"/>
      <c r="WLM278" s="81"/>
      <c r="WLN278" s="81"/>
      <c r="WLO278" s="26"/>
      <c r="WLP278" s="91"/>
      <c r="WLQ278" s="91"/>
      <c r="WLR278" s="79"/>
      <c r="WLS278" s="80"/>
      <c r="WLT278" s="91"/>
      <c r="WLU278" s="26"/>
      <c r="WLV278" s="26"/>
      <c r="WLW278" s="81"/>
      <c r="WLX278" s="81"/>
      <c r="WLY278" s="26"/>
      <c r="WLZ278" s="91"/>
      <c r="WMA278" s="91"/>
      <c r="WMB278" s="79"/>
      <c r="WMC278" s="80"/>
      <c r="WMD278" s="91"/>
      <c r="WME278" s="26"/>
      <c r="WMF278" s="26"/>
      <c r="WMG278" s="81"/>
      <c r="WMH278" s="81"/>
      <c r="WMI278" s="26"/>
      <c r="WMJ278" s="91"/>
      <c r="WMK278" s="91"/>
      <c r="WML278" s="79"/>
      <c r="WMM278" s="80"/>
      <c r="WMN278" s="91"/>
      <c r="WMO278" s="26"/>
      <c r="WMP278" s="26"/>
      <c r="WMQ278" s="81"/>
      <c r="WMR278" s="81"/>
      <c r="WMS278" s="26"/>
      <c r="WMT278" s="91"/>
      <c r="WMU278" s="91"/>
      <c r="WMV278" s="79"/>
      <c r="WMW278" s="80"/>
      <c r="WMX278" s="91"/>
      <c r="WMY278" s="26"/>
      <c r="WMZ278" s="26"/>
      <c r="WNA278" s="81"/>
      <c r="WNB278" s="81"/>
      <c r="WNC278" s="26"/>
      <c r="WND278" s="91"/>
      <c r="WNE278" s="91"/>
      <c r="WNF278" s="79"/>
      <c r="WNG278" s="80"/>
      <c r="WNH278" s="91"/>
      <c r="WNI278" s="26"/>
      <c r="WNJ278" s="26"/>
      <c r="WNK278" s="81"/>
      <c r="WNL278" s="81"/>
      <c r="WNM278" s="26"/>
      <c r="WNN278" s="91"/>
      <c r="WNO278" s="91"/>
      <c r="WNP278" s="79"/>
      <c r="WNQ278" s="80"/>
      <c r="WNR278" s="91"/>
      <c r="WNS278" s="26"/>
      <c r="WNT278" s="26"/>
      <c r="WNU278" s="81"/>
      <c r="WNV278" s="81"/>
      <c r="WNW278" s="26"/>
      <c r="WNX278" s="91"/>
      <c r="WNY278" s="91"/>
      <c r="WNZ278" s="79"/>
      <c r="WOA278" s="80"/>
      <c r="WOB278" s="91"/>
      <c r="WOC278" s="26"/>
      <c r="WOD278" s="26"/>
      <c r="WOE278" s="81"/>
      <c r="WOF278" s="81"/>
      <c r="WOG278" s="26"/>
      <c r="WOH278" s="91"/>
      <c r="WOI278" s="91"/>
      <c r="WOJ278" s="79"/>
      <c r="WOK278" s="80"/>
      <c r="WOL278" s="91"/>
      <c r="WOM278" s="26"/>
      <c r="WON278" s="26"/>
      <c r="WOO278" s="81"/>
      <c r="WOP278" s="81"/>
      <c r="WOQ278" s="26"/>
      <c r="WOR278" s="91"/>
      <c r="WOS278" s="91"/>
      <c r="WOT278" s="79"/>
      <c r="WOU278" s="80"/>
      <c r="WOV278" s="91"/>
      <c r="WOW278" s="26"/>
      <c r="WOX278" s="26"/>
      <c r="WOY278" s="81"/>
      <c r="WOZ278" s="81"/>
      <c r="WPA278" s="26"/>
      <c r="WPB278" s="91"/>
      <c r="WPC278" s="91"/>
      <c r="WPD278" s="79"/>
      <c r="WPE278" s="80"/>
      <c r="WPF278" s="91"/>
      <c r="WPG278" s="26"/>
      <c r="WPH278" s="26"/>
      <c r="WPI278" s="81"/>
      <c r="WPJ278" s="81"/>
      <c r="WPK278" s="26"/>
      <c r="WPL278" s="91"/>
      <c r="WPM278" s="91"/>
      <c r="WPN278" s="79"/>
      <c r="WPO278" s="80"/>
      <c r="WPP278" s="91"/>
      <c r="WPQ278" s="26"/>
      <c r="WPR278" s="26"/>
      <c r="WPS278" s="81"/>
      <c r="WPT278" s="81"/>
      <c r="WPU278" s="26"/>
      <c r="WPV278" s="91"/>
      <c r="WPW278" s="91"/>
      <c r="WPX278" s="79"/>
      <c r="WPY278" s="80"/>
      <c r="WPZ278" s="91"/>
      <c r="WQA278" s="26"/>
      <c r="WQB278" s="26"/>
      <c r="WQC278" s="81"/>
      <c r="WQD278" s="81"/>
      <c r="WQE278" s="26"/>
      <c r="WQF278" s="91"/>
      <c r="WQG278" s="91"/>
      <c r="WQH278" s="79"/>
      <c r="WQI278" s="80"/>
      <c r="WQJ278" s="91"/>
      <c r="WQK278" s="26"/>
      <c r="WQL278" s="26"/>
      <c r="WQM278" s="81"/>
      <c r="WQN278" s="81"/>
      <c r="WQO278" s="26"/>
      <c r="WQP278" s="91"/>
      <c r="WQQ278" s="91"/>
      <c r="WQR278" s="79"/>
      <c r="WQS278" s="80"/>
      <c r="WQT278" s="91"/>
      <c r="WQU278" s="26"/>
      <c r="WQV278" s="26"/>
      <c r="WQW278" s="81"/>
      <c r="WQX278" s="81"/>
      <c r="WQY278" s="26"/>
      <c r="WQZ278" s="91"/>
      <c r="WRA278" s="91"/>
      <c r="WRB278" s="79"/>
      <c r="WRC278" s="80"/>
      <c r="WRD278" s="91"/>
      <c r="WRE278" s="26"/>
      <c r="WRF278" s="26"/>
      <c r="WRG278" s="81"/>
      <c r="WRH278" s="81"/>
      <c r="WRI278" s="26"/>
      <c r="WRJ278" s="91"/>
      <c r="WRK278" s="91"/>
      <c r="WRL278" s="79"/>
      <c r="WRM278" s="80"/>
      <c r="WRN278" s="91"/>
      <c r="WRO278" s="26"/>
      <c r="WRP278" s="26"/>
      <c r="WRQ278" s="81"/>
      <c r="WRR278" s="81"/>
      <c r="WRS278" s="26"/>
      <c r="WRT278" s="91"/>
      <c r="WRU278" s="91"/>
      <c r="WRV278" s="79"/>
      <c r="WRW278" s="80"/>
      <c r="WRX278" s="91"/>
      <c r="WRY278" s="26"/>
      <c r="WRZ278" s="26"/>
      <c r="WSA278" s="81"/>
      <c r="WSB278" s="81"/>
      <c r="WSC278" s="26"/>
      <c r="WSD278" s="91"/>
      <c r="WSE278" s="91"/>
      <c r="WSF278" s="79"/>
      <c r="WSG278" s="80"/>
      <c r="WSH278" s="91"/>
      <c r="WSI278" s="26"/>
      <c r="WSJ278" s="26"/>
      <c r="WSK278" s="81"/>
      <c r="WSL278" s="81"/>
      <c r="WSM278" s="26"/>
      <c r="WSN278" s="91"/>
      <c r="WSO278" s="91"/>
      <c r="WSP278" s="79"/>
      <c r="WSQ278" s="80"/>
      <c r="WSR278" s="91"/>
      <c r="WSS278" s="26"/>
      <c r="WST278" s="26"/>
      <c r="WSU278" s="81"/>
      <c r="WSV278" s="81"/>
      <c r="WSW278" s="26"/>
      <c r="WSX278" s="91"/>
      <c r="WSY278" s="91"/>
      <c r="WSZ278" s="79"/>
      <c r="WTA278" s="80"/>
      <c r="WTB278" s="91"/>
      <c r="WTC278" s="26"/>
      <c r="WTD278" s="26"/>
      <c r="WTE278" s="81"/>
      <c r="WTF278" s="81"/>
      <c r="WTG278" s="26"/>
      <c r="WTH278" s="91"/>
      <c r="WTI278" s="91"/>
      <c r="WTJ278" s="79"/>
      <c r="WTK278" s="80"/>
      <c r="WTL278" s="91"/>
      <c r="WTM278" s="26"/>
      <c r="WTN278" s="26"/>
      <c r="WTO278" s="81"/>
      <c r="WTP278" s="81"/>
      <c r="WTQ278" s="26"/>
      <c r="WTR278" s="91"/>
      <c r="WTS278" s="91"/>
      <c r="WTT278" s="79"/>
      <c r="WTU278" s="80"/>
      <c r="WTV278" s="91"/>
      <c r="WTW278" s="26"/>
      <c r="WTX278" s="26"/>
      <c r="WTY278" s="81"/>
      <c r="WTZ278" s="81"/>
      <c r="WUA278" s="26"/>
      <c r="WUB278" s="91"/>
      <c r="WUC278" s="91"/>
      <c r="WUD278" s="79"/>
      <c r="WUE278" s="80"/>
      <c r="WUF278" s="91"/>
      <c r="WUG278" s="26"/>
      <c r="WUH278" s="26"/>
      <c r="WUI278" s="81"/>
      <c r="WUJ278" s="81"/>
      <c r="WUK278" s="26"/>
      <c r="WUL278" s="91"/>
      <c r="WUM278" s="91"/>
      <c r="WUN278" s="79"/>
      <c r="WUO278" s="80"/>
      <c r="WUP278" s="91"/>
      <c r="WUQ278" s="26"/>
      <c r="WUR278" s="26"/>
      <c r="WUS278" s="81"/>
      <c r="WUT278" s="81"/>
      <c r="WUU278" s="26"/>
      <c r="WUV278" s="91"/>
      <c r="WUW278" s="91"/>
      <c r="WUX278" s="79"/>
      <c r="WUY278" s="80"/>
      <c r="WUZ278" s="91"/>
      <c r="WVA278" s="26"/>
      <c r="WVB278" s="26"/>
      <c r="WVC278" s="81"/>
      <c r="WVD278" s="81"/>
      <c r="WVE278" s="26"/>
      <c r="WVF278" s="91"/>
      <c r="WVG278" s="91"/>
      <c r="WVH278" s="79"/>
      <c r="WVI278" s="80"/>
      <c r="WVJ278" s="91"/>
      <c r="WVK278" s="26"/>
      <c r="WVL278" s="26"/>
      <c r="WVM278" s="81"/>
      <c r="WVN278" s="81"/>
      <c r="WVO278" s="26"/>
      <c r="WVP278" s="91"/>
      <c r="WVQ278" s="91"/>
      <c r="WVR278" s="79"/>
      <c r="WVS278" s="80"/>
      <c r="WVT278" s="91"/>
      <c r="WVU278" s="26"/>
      <c r="WVV278" s="26"/>
      <c r="WVW278" s="81"/>
      <c r="WVX278" s="81"/>
      <c r="WVY278" s="26"/>
      <c r="WVZ278" s="91"/>
      <c r="WWA278" s="91"/>
      <c r="WWB278" s="79"/>
      <c r="WWC278" s="80"/>
      <c r="WWD278" s="91"/>
      <c r="WWE278" s="26"/>
      <c r="WWF278" s="26"/>
      <c r="WWG278" s="81"/>
      <c r="WWH278" s="81"/>
      <c r="WWI278" s="26"/>
      <c r="WWJ278" s="91"/>
      <c r="WWK278" s="91"/>
      <c r="WWL278" s="79"/>
      <c r="WWM278" s="80"/>
      <c r="WWN278" s="91"/>
      <c r="WWO278" s="26"/>
      <c r="WWP278" s="26"/>
      <c r="WWQ278" s="81"/>
      <c r="WWR278" s="81"/>
      <c r="WWS278" s="26"/>
      <c r="WWT278" s="91"/>
      <c r="WWU278" s="91"/>
      <c r="WWV278" s="79"/>
      <c r="WWW278" s="80"/>
      <c r="WWX278" s="91"/>
      <c r="WWY278" s="26"/>
      <c r="WWZ278" s="26"/>
      <c r="WXA278" s="81"/>
      <c r="WXB278" s="81"/>
      <c r="WXC278" s="26"/>
      <c r="WXD278" s="91"/>
      <c r="WXE278" s="91"/>
      <c r="WXF278" s="79"/>
      <c r="WXG278" s="80"/>
      <c r="WXH278" s="91"/>
      <c r="WXI278" s="26"/>
      <c r="WXJ278" s="26"/>
      <c r="WXK278" s="81"/>
      <c r="WXL278" s="81"/>
      <c r="WXM278" s="26"/>
      <c r="WXN278" s="91"/>
      <c r="WXO278" s="91"/>
      <c r="WXP278" s="79"/>
      <c r="WXQ278" s="80"/>
      <c r="WXR278" s="91"/>
      <c r="WXS278" s="26"/>
      <c r="WXT278" s="26"/>
      <c r="WXU278" s="81"/>
      <c r="WXV278" s="81"/>
      <c r="WXW278" s="26"/>
      <c r="WXX278" s="91"/>
      <c r="WXY278" s="91"/>
      <c r="WXZ278" s="79"/>
      <c r="WYA278" s="80"/>
      <c r="WYB278" s="91"/>
      <c r="WYC278" s="26"/>
      <c r="WYD278" s="26"/>
      <c r="WYE278" s="81"/>
      <c r="WYF278" s="81"/>
      <c r="WYG278" s="26"/>
      <c r="WYH278" s="91"/>
      <c r="WYI278" s="91"/>
      <c r="WYJ278" s="79"/>
      <c r="WYK278" s="80"/>
      <c r="WYL278" s="91"/>
      <c r="WYM278" s="26"/>
      <c r="WYN278" s="26"/>
      <c r="WYO278" s="81"/>
      <c r="WYP278" s="81"/>
      <c r="WYQ278" s="26"/>
      <c r="WYR278" s="91"/>
      <c r="WYS278" s="91"/>
      <c r="WYT278" s="79"/>
      <c r="WYU278" s="80"/>
      <c r="WYV278" s="91"/>
      <c r="WYW278" s="26"/>
      <c r="WYX278" s="26"/>
      <c r="WYY278" s="81"/>
      <c r="WYZ278" s="81"/>
      <c r="WZA278" s="26"/>
      <c r="WZB278" s="91"/>
      <c r="WZC278" s="91"/>
      <c r="WZD278" s="79"/>
      <c r="WZE278" s="80"/>
      <c r="WZF278" s="91"/>
      <c r="WZG278" s="26"/>
      <c r="WZH278" s="26"/>
      <c r="WZI278" s="81"/>
      <c r="WZJ278" s="81"/>
      <c r="WZK278" s="26"/>
      <c r="WZL278" s="91"/>
      <c r="WZM278" s="91"/>
      <c r="WZN278" s="79"/>
      <c r="WZO278" s="80"/>
      <c r="WZP278" s="91"/>
      <c r="WZQ278" s="26"/>
      <c r="WZR278" s="26"/>
      <c r="WZS278" s="81"/>
      <c r="WZT278" s="81"/>
      <c r="WZU278" s="26"/>
      <c r="WZV278" s="91"/>
      <c r="WZW278" s="91"/>
      <c r="WZX278" s="79"/>
      <c r="WZY278" s="80"/>
      <c r="WZZ278" s="91"/>
      <c r="XAA278" s="26"/>
      <c r="XAB278" s="26"/>
      <c r="XAC278" s="81"/>
      <c r="XAD278" s="81"/>
      <c r="XAE278" s="26"/>
      <c r="XAF278" s="91"/>
      <c r="XAG278" s="91"/>
      <c r="XAH278" s="79"/>
      <c r="XAI278" s="80"/>
      <c r="XAJ278" s="91"/>
      <c r="XAK278" s="26"/>
      <c r="XAL278" s="26"/>
      <c r="XAM278" s="81"/>
      <c r="XAN278" s="81"/>
      <c r="XAO278" s="26"/>
      <c r="XAP278" s="91"/>
      <c r="XAQ278" s="91"/>
      <c r="XAR278" s="79"/>
      <c r="XAS278" s="80"/>
      <c r="XAT278" s="91"/>
      <c r="XAU278" s="26"/>
      <c r="XAV278" s="26"/>
      <c r="XAW278" s="81"/>
      <c r="XAX278" s="81"/>
      <c r="XAY278" s="26"/>
      <c r="XAZ278" s="91"/>
      <c r="XBA278" s="91"/>
      <c r="XBB278" s="79"/>
      <c r="XBC278" s="80"/>
      <c r="XBD278" s="91"/>
      <c r="XBE278" s="26"/>
      <c r="XBF278" s="26"/>
      <c r="XBG278" s="81"/>
      <c r="XBH278" s="81"/>
      <c r="XBI278" s="26"/>
      <c r="XBJ278" s="91"/>
      <c r="XBK278" s="91"/>
      <c r="XBL278" s="79"/>
      <c r="XBM278" s="80"/>
      <c r="XBN278" s="91"/>
      <c r="XBO278" s="26"/>
      <c r="XBP278" s="26"/>
      <c r="XBQ278" s="81"/>
      <c r="XBR278" s="81"/>
      <c r="XBS278" s="26"/>
      <c r="XBT278" s="91"/>
      <c r="XBU278" s="91"/>
      <c r="XBV278" s="79"/>
      <c r="XBW278" s="80"/>
      <c r="XBX278" s="91"/>
      <c r="XBY278" s="26"/>
      <c r="XBZ278" s="26"/>
      <c r="XCA278" s="81"/>
      <c r="XCB278" s="81"/>
      <c r="XCC278" s="26"/>
      <c r="XCD278" s="91"/>
      <c r="XCE278" s="91"/>
      <c r="XCF278" s="79"/>
      <c r="XCG278" s="80"/>
      <c r="XCH278" s="91"/>
      <c r="XCI278" s="26"/>
      <c r="XCJ278" s="26"/>
      <c r="XCK278" s="81"/>
      <c r="XCL278" s="81"/>
      <c r="XCM278" s="26"/>
      <c r="XCN278" s="91"/>
      <c r="XCO278" s="91"/>
      <c r="XCP278" s="79"/>
      <c r="XCQ278" s="80"/>
      <c r="XCR278" s="91"/>
      <c r="XCS278" s="26"/>
      <c r="XCT278" s="26"/>
      <c r="XCU278" s="81"/>
      <c r="XCV278" s="81"/>
      <c r="XCW278" s="26"/>
      <c r="XCX278" s="91"/>
      <c r="XCY278" s="91"/>
      <c r="XCZ278" s="79"/>
      <c r="XDA278" s="80"/>
      <c r="XDB278" s="91"/>
      <c r="XDC278" s="26"/>
      <c r="XDD278" s="26"/>
      <c r="XDE278" s="81"/>
      <c r="XDF278" s="81"/>
      <c r="XDG278" s="26"/>
      <c r="XDH278" s="91"/>
      <c r="XDI278" s="91"/>
      <c r="XDJ278" s="79"/>
      <c r="XDK278" s="80"/>
      <c r="XDL278" s="91"/>
      <c r="XDM278" s="26"/>
      <c r="XDN278" s="26"/>
      <c r="XDO278" s="81"/>
      <c r="XDP278" s="81"/>
      <c r="XDQ278" s="26"/>
      <c r="XDR278" s="91"/>
      <c r="XDS278" s="91"/>
      <c r="XDT278" s="79"/>
      <c r="XDU278" s="80"/>
      <c r="XDV278" s="91"/>
      <c r="XDW278" s="26"/>
      <c r="XDX278" s="26"/>
      <c r="XDY278" s="81"/>
      <c r="XDZ278" s="81"/>
      <c r="XEA278" s="26"/>
      <c r="XEB278" s="91"/>
      <c r="XEC278" s="91"/>
      <c r="XED278" s="79"/>
      <c r="XEE278" s="80"/>
      <c r="XEF278" s="91"/>
      <c r="XEG278" s="26"/>
      <c r="XEH278" s="26"/>
      <c r="XEI278" s="81"/>
      <c r="XEJ278" s="81"/>
      <c r="XEK278" s="26"/>
      <c r="XEL278" s="91"/>
      <c r="XEM278" s="91"/>
      <c r="XEN278" s="79"/>
      <c r="XEO278" s="80"/>
    </row>
    <row r="279" spans="1:16369" s="68" customFormat="1">
      <c r="A279" s="67"/>
      <c r="B279" s="67"/>
      <c r="C279" s="126"/>
      <c r="D279" s="67"/>
      <c r="E279" s="67"/>
      <c r="F279" s="67"/>
      <c r="G279" s="67"/>
    </row>
    <row r="280" spans="1:16369" s="68" customFormat="1">
      <c r="C280" s="128"/>
    </row>
    <row r="281" spans="1:16369" s="68" customFormat="1">
      <c r="C281" s="128"/>
    </row>
    <row r="282" spans="1:16369" s="68" customFormat="1">
      <c r="C282" s="128"/>
    </row>
    <row r="283" spans="1:16369" s="68" customFormat="1">
      <c r="C283" s="128"/>
    </row>
    <row r="284" spans="1:16369" s="68" customFormat="1">
      <c r="C284" s="128"/>
      <c r="H284" s="21"/>
      <c r="I284" s="21"/>
      <c r="J284" s="21"/>
    </row>
    <row r="285" spans="1:16369" s="68" customFormat="1">
      <c r="A285" s="21"/>
      <c r="B285" s="21"/>
      <c r="C285" s="129"/>
      <c r="D285" s="21"/>
      <c r="E285" s="21"/>
      <c r="F285" s="21"/>
      <c r="G285" s="21"/>
      <c r="H285" s="18"/>
      <c r="I285" s="18"/>
      <c r="J285" s="18"/>
    </row>
    <row r="286" spans="1:16369" s="68" customFormat="1">
      <c r="A286" s="18"/>
      <c r="B286" s="18"/>
      <c r="C286" s="130"/>
      <c r="D286" s="18"/>
      <c r="E286" s="18"/>
      <c r="F286" s="18"/>
      <c r="G286" s="18"/>
      <c r="H286" s="81"/>
      <c r="I286" s="81"/>
      <c r="J286" s="26"/>
    </row>
    <row r="287" spans="1:16369" s="68" customFormat="1">
      <c r="A287" s="91"/>
      <c r="B287" s="91"/>
      <c r="C287" s="127"/>
      <c r="D287" s="80"/>
      <c r="E287" s="91"/>
      <c r="F287" s="26"/>
      <c r="G287" s="26"/>
      <c r="H287" s="90"/>
      <c r="I287" s="90"/>
      <c r="J287" s="89"/>
    </row>
    <row r="288" spans="1:16369" s="68" customFormat="1">
      <c r="A288" s="87"/>
      <c r="B288" s="87"/>
      <c r="C288" s="131"/>
      <c r="D288" s="80"/>
      <c r="E288" s="87"/>
      <c r="F288" s="89"/>
      <c r="G288" s="89"/>
      <c r="H288" s="90"/>
      <c r="I288" s="90"/>
      <c r="J288" s="89"/>
    </row>
    <row r="289" spans="1:16369" s="68" customFormat="1">
      <c r="A289" s="87"/>
      <c r="B289" s="87"/>
      <c r="C289" s="131"/>
      <c r="D289" s="80"/>
      <c r="E289" s="87"/>
      <c r="F289" s="89"/>
      <c r="G289" s="89"/>
      <c r="H289" s="25"/>
      <c r="I289" s="18"/>
      <c r="J289" s="25"/>
    </row>
    <row r="290" spans="1:16369" s="19" customFormat="1">
      <c r="A290" s="18"/>
      <c r="B290" s="18"/>
      <c r="C290" s="132"/>
      <c r="D290" s="24"/>
      <c r="E290" s="18"/>
      <c r="F290" s="25"/>
      <c r="G290" s="25"/>
      <c r="H290" s="25"/>
      <c r="I290" s="20"/>
      <c r="J290" s="25"/>
      <c r="K290" s="26"/>
      <c r="L290" s="26"/>
      <c r="M290" s="81"/>
      <c r="N290" s="81"/>
      <c r="O290" s="26"/>
      <c r="P290" s="91"/>
      <c r="Q290" s="91"/>
      <c r="R290" s="79"/>
      <c r="S290" s="80"/>
      <c r="T290" s="91"/>
      <c r="U290" s="26"/>
      <c r="V290" s="26"/>
      <c r="W290" s="81"/>
      <c r="X290" s="81"/>
      <c r="Y290" s="26"/>
      <c r="Z290" s="91"/>
      <c r="AA290" s="91"/>
      <c r="AB290" s="79"/>
      <c r="AC290" s="80"/>
      <c r="AD290" s="91"/>
      <c r="AE290" s="26"/>
      <c r="AF290" s="26"/>
      <c r="AG290" s="81"/>
      <c r="AH290" s="81"/>
      <c r="AI290" s="26"/>
      <c r="AJ290" s="91"/>
      <c r="AK290" s="91"/>
      <c r="AL290" s="79"/>
      <c r="AM290" s="80"/>
      <c r="AN290" s="91"/>
      <c r="AO290" s="26"/>
      <c r="AP290" s="26"/>
      <c r="AQ290" s="81"/>
      <c r="AR290" s="81"/>
      <c r="AS290" s="26"/>
      <c r="AT290" s="91"/>
      <c r="AU290" s="91"/>
      <c r="AV290" s="79"/>
      <c r="AW290" s="80"/>
      <c r="AX290" s="91"/>
      <c r="AY290" s="26"/>
      <c r="AZ290" s="26"/>
      <c r="BA290" s="81"/>
      <c r="BB290" s="81"/>
      <c r="BC290" s="26"/>
      <c r="BD290" s="91"/>
      <c r="BE290" s="91"/>
      <c r="BF290" s="79"/>
      <c r="BG290" s="80"/>
      <c r="BH290" s="91"/>
      <c r="BI290" s="26"/>
      <c r="BJ290" s="26"/>
      <c r="BK290" s="81"/>
      <c r="BL290" s="81"/>
      <c r="BM290" s="26"/>
      <c r="BN290" s="91"/>
      <c r="BO290" s="91"/>
      <c r="BP290" s="79"/>
      <c r="BQ290" s="80"/>
      <c r="BR290" s="91"/>
      <c r="BS290" s="26"/>
      <c r="BT290" s="26"/>
      <c r="BU290" s="81"/>
      <c r="BV290" s="81"/>
      <c r="BW290" s="26"/>
      <c r="BX290" s="91"/>
      <c r="BY290" s="91"/>
      <c r="BZ290" s="79"/>
      <c r="CA290" s="80"/>
      <c r="CB290" s="91"/>
      <c r="CC290" s="26"/>
      <c r="CD290" s="26"/>
      <c r="CE290" s="81"/>
      <c r="CF290" s="81"/>
      <c r="CG290" s="26"/>
      <c r="CH290" s="91"/>
      <c r="CI290" s="91"/>
      <c r="CJ290" s="79"/>
      <c r="CK290" s="80"/>
      <c r="CL290" s="91"/>
      <c r="CM290" s="26"/>
      <c r="CN290" s="26"/>
      <c r="CO290" s="81"/>
      <c r="CP290" s="81"/>
      <c r="CQ290" s="26"/>
      <c r="CR290" s="91"/>
      <c r="CS290" s="91"/>
      <c r="CT290" s="79"/>
      <c r="CU290" s="80"/>
      <c r="CV290" s="91"/>
      <c r="CW290" s="26"/>
      <c r="CX290" s="26"/>
      <c r="CY290" s="81"/>
      <c r="CZ290" s="81"/>
      <c r="DA290" s="26"/>
      <c r="DB290" s="91"/>
      <c r="DC290" s="91"/>
      <c r="DD290" s="79"/>
      <c r="DE290" s="80"/>
      <c r="DF290" s="91"/>
      <c r="DG290" s="26"/>
      <c r="DH290" s="26"/>
      <c r="DI290" s="81"/>
      <c r="DJ290" s="81"/>
      <c r="DK290" s="26"/>
      <c r="DL290" s="91"/>
      <c r="DM290" s="91"/>
      <c r="DN290" s="79"/>
      <c r="DO290" s="80"/>
      <c r="DP290" s="91"/>
      <c r="DQ290" s="26"/>
      <c r="DR290" s="26"/>
      <c r="DS290" s="81"/>
      <c r="DT290" s="81"/>
      <c r="DU290" s="26"/>
      <c r="DV290" s="91"/>
      <c r="DW290" s="91"/>
      <c r="DX290" s="79"/>
      <c r="DY290" s="80"/>
      <c r="DZ290" s="91"/>
      <c r="EA290" s="26"/>
      <c r="EB290" s="26"/>
      <c r="EC290" s="81"/>
      <c r="ED290" s="81"/>
      <c r="EE290" s="26"/>
      <c r="EF290" s="91"/>
      <c r="EG290" s="91"/>
      <c r="EH290" s="79"/>
      <c r="EI290" s="80"/>
      <c r="EJ290" s="91"/>
      <c r="EK290" s="26"/>
      <c r="EL290" s="26"/>
      <c r="EM290" s="81"/>
      <c r="EN290" s="81"/>
      <c r="EO290" s="26"/>
      <c r="EP290" s="91"/>
      <c r="EQ290" s="91"/>
      <c r="ER290" s="79"/>
      <c r="ES290" s="80"/>
      <c r="ET290" s="91"/>
      <c r="EU290" s="26"/>
      <c r="EV290" s="26"/>
      <c r="EW290" s="81"/>
      <c r="EX290" s="81"/>
      <c r="EY290" s="26"/>
      <c r="EZ290" s="91"/>
      <c r="FA290" s="91"/>
      <c r="FB290" s="79"/>
      <c r="FC290" s="80"/>
      <c r="FD290" s="91"/>
      <c r="FE290" s="26"/>
      <c r="FF290" s="26"/>
      <c r="FG290" s="81"/>
      <c r="FH290" s="81"/>
      <c r="FI290" s="26"/>
      <c r="FJ290" s="91"/>
      <c r="FK290" s="91"/>
      <c r="FL290" s="79"/>
      <c r="FM290" s="80"/>
      <c r="FN290" s="91"/>
      <c r="FO290" s="26"/>
      <c r="FP290" s="26"/>
      <c r="FQ290" s="81"/>
      <c r="FR290" s="81"/>
      <c r="FS290" s="26"/>
      <c r="FT290" s="91"/>
      <c r="FU290" s="91"/>
      <c r="FV290" s="79"/>
      <c r="FW290" s="80"/>
      <c r="FX290" s="91"/>
      <c r="FY290" s="26"/>
      <c r="FZ290" s="26"/>
      <c r="GA290" s="81"/>
      <c r="GB290" s="81"/>
      <c r="GC290" s="26"/>
      <c r="GD290" s="91"/>
      <c r="GE290" s="91"/>
      <c r="GF290" s="79"/>
      <c r="GG290" s="80"/>
      <c r="GH290" s="91"/>
      <c r="GI290" s="26"/>
      <c r="GJ290" s="26"/>
      <c r="GK290" s="81"/>
      <c r="GL290" s="81"/>
      <c r="GM290" s="26"/>
      <c r="GN290" s="91"/>
      <c r="GO290" s="91"/>
      <c r="GP290" s="79"/>
      <c r="GQ290" s="80"/>
      <c r="GR290" s="91"/>
      <c r="GS290" s="26"/>
      <c r="GT290" s="26"/>
      <c r="GU290" s="81"/>
      <c r="GV290" s="81"/>
      <c r="GW290" s="26"/>
      <c r="GX290" s="91"/>
      <c r="GY290" s="91"/>
      <c r="GZ290" s="79"/>
      <c r="HA290" s="80"/>
      <c r="HB290" s="91"/>
      <c r="HC290" s="26"/>
      <c r="HD290" s="26"/>
      <c r="HE290" s="81"/>
      <c r="HF290" s="81"/>
      <c r="HG290" s="26"/>
      <c r="HH290" s="91"/>
      <c r="HI290" s="91"/>
      <c r="HJ290" s="79"/>
      <c r="HK290" s="80"/>
      <c r="HL290" s="91"/>
      <c r="HM290" s="26"/>
      <c r="HN290" s="26"/>
      <c r="HO290" s="81"/>
      <c r="HP290" s="81"/>
      <c r="HQ290" s="26"/>
      <c r="HR290" s="91"/>
      <c r="HS290" s="91"/>
      <c r="HT290" s="79"/>
      <c r="HU290" s="80"/>
      <c r="HV290" s="91"/>
      <c r="HW290" s="26"/>
      <c r="HX290" s="26"/>
      <c r="HY290" s="81"/>
      <c r="HZ290" s="81"/>
      <c r="IA290" s="26"/>
      <c r="IB290" s="91"/>
      <c r="IC290" s="91"/>
      <c r="ID290" s="79"/>
      <c r="IE290" s="80"/>
      <c r="IF290" s="91"/>
      <c r="IG290" s="26"/>
      <c r="IH290" s="26"/>
      <c r="II290" s="81"/>
      <c r="IJ290" s="81"/>
      <c r="IK290" s="26"/>
      <c r="IL290" s="91"/>
      <c r="IM290" s="91"/>
      <c r="IN290" s="79"/>
      <c r="IO290" s="80"/>
      <c r="IP290" s="91"/>
      <c r="IQ290" s="26"/>
      <c r="IR290" s="26"/>
      <c r="IS290" s="81"/>
      <c r="IT290" s="81"/>
      <c r="IU290" s="26"/>
      <c r="IV290" s="91"/>
      <c r="IW290" s="91"/>
      <c r="IX290" s="79"/>
      <c r="IY290" s="80"/>
      <c r="IZ290" s="91"/>
      <c r="JA290" s="26"/>
      <c r="JB290" s="26"/>
      <c r="JC290" s="81"/>
      <c r="JD290" s="81"/>
      <c r="JE290" s="26"/>
      <c r="JF290" s="91"/>
      <c r="JG290" s="91"/>
      <c r="JH290" s="79"/>
      <c r="JI290" s="80"/>
      <c r="JJ290" s="91"/>
      <c r="JK290" s="26"/>
      <c r="JL290" s="26"/>
      <c r="JM290" s="81"/>
      <c r="JN290" s="81"/>
      <c r="JO290" s="26"/>
      <c r="JP290" s="91"/>
      <c r="JQ290" s="91"/>
      <c r="JR290" s="79"/>
      <c r="JS290" s="80"/>
      <c r="JT290" s="91"/>
      <c r="JU290" s="26"/>
      <c r="JV290" s="26"/>
      <c r="JW290" s="81"/>
      <c r="JX290" s="81"/>
      <c r="JY290" s="26"/>
      <c r="JZ290" s="91"/>
      <c r="KA290" s="91"/>
      <c r="KB290" s="79"/>
      <c r="KC290" s="80"/>
      <c r="KD290" s="91"/>
      <c r="KE290" s="26"/>
      <c r="KF290" s="26"/>
      <c r="KG290" s="81"/>
      <c r="KH290" s="81"/>
      <c r="KI290" s="26"/>
      <c r="KJ290" s="91"/>
      <c r="KK290" s="91"/>
      <c r="KL290" s="79"/>
      <c r="KM290" s="80"/>
      <c r="KN290" s="91"/>
      <c r="KO290" s="26"/>
      <c r="KP290" s="26"/>
      <c r="KQ290" s="81"/>
      <c r="KR290" s="81"/>
      <c r="KS290" s="26"/>
      <c r="KT290" s="91"/>
      <c r="KU290" s="91"/>
      <c r="KV290" s="79"/>
      <c r="KW290" s="80"/>
      <c r="KX290" s="91"/>
      <c r="KY290" s="26"/>
      <c r="KZ290" s="26"/>
      <c r="LA290" s="81"/>
      <c r="LB290" s="81"/>
      <c r="LC290" s="26"/>
      <c r="LD290" s="91"/>
      <c r="LE290" s="91"/>
      <c r="LF290" s="79"/>
      <c r="LG290" s="80"/>
      <c r="LH290" s="91"/>
      <c r="LI290" s="26"/>
      <c r="LJ290" s="26"/>
      <c r="LK290" s="81"/>
      <c r="LL290" s="81"/>
      <c r="LM290" s="26"/>
      <c r="LN290" s="91"/>
      <c r="LO290" s="91"/>
      <c r="LP290" s="79"/>
      <c r="LQ290" s="80"/>
      <c r="LR290" s="91"/>
      <c r="LS290" s="26"/>
      <c r="LT290" s="26"/>
      <c r="LU290" s="81"/>
      <c r="LV290" s="81"/>
      <c r="LW290" s="26"/>
      <c r="LX290" s="91"/>
      <c r="LY290" s="91"/>
      <c r="LZ290" s="79"/>
      <c r="MA290" s="80"/>
      <c r="MB290" s="91"/>
      <c r="MC290" s="26"/>
      <c r="MD290" s="26"/>
      <c r="ME290" s="81"/>
      <c r="MF290" s="81"/>
      <c r="MG290" s="26"/>
      <c r="MH290" s="91"/>
      <c r="MI290" s="91"/>
      <c r="MJ290" s="79"/>
      <c r="MK290" s="80"/>
      <c r="ML290" s="91"/>
      <c r="MM290" s="26"/>
      <c r="MN290" s="26"/>
      <c r="MO290" s="81"/>
      <c r="MP290" s="81"/>
      <c r="MQ290" s="26"/>
      <c r="MR290" s="91"/>
      <c r="MS290" s="91"/>
      <c r="MT290" s="79"/>
      <c r="MU290" s="80"/>
      <c r="MV290" s="91"/>
      <c r="MW290" s="26"/>
      <c r="MX290" s="26"/>
      <c r="MY290" s="81"/>
      <c r="MZ290" s="81"/>
      <c r="NA290" s="26"/>
      <c r="NB290" s="91"/>
      <c r="NC290" s="91"/>
      <c r="ND290" s="79"/>
      <c r="NE290" s="80"/>
      <c r="NF290" s="91"/>
      <c r="NG290" s="26"/>
      <c r="NH290" s="26"/>
      <c r="NI290" s="81"/>
      <c r="NJ290" s="81"/>
      <c r="NK290" s="26"/>
      <c r="NL290" s="91"/>
      <c r="NM290" s="91"/>
      <c r="NN290" s="79"/>
      <c r="NO290" s="80"/>
      <c r="NP290" s="91"/>
      <c r="NQ290" s="26"/>
      <c r="NR290" s="26"/>
      <c r="NS290" s="81"/>
      <c r="NT290" s="81"/>
      <c r="NU290" s="26"/>
      <c r="NV290" s="91"/>
      <c r="NW290" s="91"/>
      <c r="NX290" s="79"/>
      <c r="NY290" s="80"/>
      <c r="NZ290" s="91"/>
      <c r="OA290" s="26"/>
      <c r="OB290" s="26"/>
      <c r="OC290" s="81"/>
      <c r="OD290" s="81"/>
      <c r="OE290" s="26"/>
      <c r="OF290" s="91"/>
      <c r="OG290" s="91"/>
      <c r="OH290" s="79"/>
      <c r="OI290" s="80"/>
      <c r="OJ290" s="91"/>
      <c r="OK290" s="26"/>
      <c r="OL290" s="26"/>
      <c r="OM290" s="81"/>
      <c r="ON290" s="81"/>
      <c r="OO290" s="26"/>
      <c r="OP290" s="91"/>
      <c r="OQ290" s="91"/>
      <c r="OR290" s="79"/>
      <c r="OS290" s="80"/>
      <c r="OT290" s="91"/>
      <c r="OU290" s="26"/>
      <c r="OV290" s="26"/>
      <c r="OW290" s="81"/>
      <c r="OX290" s="81"/>
      <c r="OY290" s="26"/>
      <c r="OZ290" s="91"/>
      <c r="PA290" s="91"/>
      <c r="PB290" s="79"/>
      <c r="PC290" s="80"/>
      <c r="PD290" s="91"/>
      <c r="PE290" s="26"/>
      <c r="PF290" s="26"/>
      <c r="PG290" s="81"/>
      <c r="PH290" s="81"/>
      <c r="PI290" s="26"/>
      <c r="PJ290" s="91"/>
      <c r="PK290" s="91"/>
      <c r="PL290" s="79"/>
      <c r="PM290" s="80"/>
      <c r="PN290" s="91"/>
      <c r="PO290" s="26"/>
      <c r="PP290" s="26"/>
      <c r="PQ290" s="81"/>
      <c r="PR290" s="81"/>
      <c r="PS290" s="26"/>
      <c r="PT290" s="91"/>
      <c r="PU290" s="91"/>
      <c r="PV290" s="79"/>
      <c r="PW290" s="80"/>
      <c r="PX290" s="91"/>
      <c r="PY290" s="26"/>
      <c r="PZ290" s="26"/>
      <c r="QA290" s="81"/>
      <c r="QB290" s="81"/>
      <c r="QC290" s="26"/>
      <c r="QD290" s="91"/>
      <c r="QE290" s="91"/>
      <c r="QF290" s="79"/>
      <c r="QG290" s="80"/>
      <c r="QH290" s="91"/>
      <c r="QI290" s="26"/>
      <c r="QJ290" s="26"/>
      <c r="QK290" s="81"/>
      <c r="QL290" s="81"/>
      <c r="QM290" s="26"/>
      <c r="QN290" s="91"/>
      <c r="QO290" s="91"/>
      <c r="QP290" s="79"/>
      <c r="QQ290" s="80"/>
      <c r="QR290" s="91"/>
      <c r="QS290" s="26"/>
      <c r="QT290" s="26"/>
      <c r="QU290" s="81"/>
      <c r="QV290" s="81"/>
      <c r="QW290" s="26"/>
      <c r="QX290" s="91"/>
      <c r="QY290" s="91"/>
      <c r="QZ290" s="79"/>
      <c r="RA290" s="80"/>
      <c r="RB290" s="91"/>
      <c r="RC290" s="26"/>
      <c r="RD290" s="26"/>
      <c r="RE290" s="81"/>
      <c r="RF290" s="81"/>
      <c r="RG290" s="26"/>
      <c r="RH290" s="91"/>
      <c r="RI290" s="91"/>
      <c r="RJ290" s="79"/>
      <c r="RK290" s="80"/>
      <c r="RL290" s="91"/>
      <c r="RM290" s="26"/>
      <c r="RN290" s="26"/>
      <c r="RO290" s="81"/>
      <c r="RP290" s="81"/>
      <c r="RQ290" s="26"/>
      <c r="RR290" s="91"/>
      <c r="RS290" s="91"/>
      <c r="RT290" s="79"/>
      <c r="RU290" s="80"/>
      <c r="RV290" s="91"/>
      <c r="RW290" s="26"/>
      <c r="RX290" s="26"/>
      <c r="RY290" s="81"/>
      <c r="RZ290" s="81"/>
      <c r="SA290" s="26"/>
      <c r="SB290" s="91"/>
      <c r="SC290" s="91"/>
      <c r="SD290" s="79"/>
      <c r="SE290" s="80"/>
      <c r="SF290" s="91"/>
      <c r="SG290" s="26"/>
      <c r="SH290" s="26"/>
      <c r="SI290" s="81"/>
      <c r="SJ290" s="81"/>
      <c r="SK290" s="26"/>
      <c r="SL290" s="91"/>
      <c r="SM290" s="91"/>
      <c r="SN290" s="79"/>
      <c r="SO290" s="80"/>
      <c r="SP290" s="91"/>
      <c r="SQ290" s="26"/>
      <c r="SR290" s="26"/>
      <c r="SS290" s="81"/>
      <c r="ST290" s="81"/>
      <c r="SU290" s="26"/>
      <c r="SV290" s="91"/>
      <c r="SW290" s="91"/>
      <c r="SX290" s="79"/>
      <c r="SY290" s="80"/>
      <c r="SZ290" s="91"/>
      <c r="TA290" s="26"/>
      <c r="TB290" s="26"/>
      <c r="TC290" s="81"/>
      <c r="TD290" s="81"/>
      <c r="TE290" s="26"/>
      <c r="TF290" s="91"/>
      <c r="TG290" s="91"/>
      <c r="TH290" s="79"/>
      <c r="TI290" s="80"/>
      <c r="TJ290" s="91"/>
      <c r="TK290" s="26"/>
      <c r="TL290" s="26"/>
      <c r="TM290" s="81"/>
      <c r="TN290" s="81"/>
      <c r="TO290" s="26"/>
      <c r="TP290" s="91"/>
      <c r="TQ290" s="91"/>
      <c r="TR290" s="79"/>
      <c r="TS290" s="80"/>
      <c r="TT290" s="91"/>
      <c r="TU290" s="26"/>
      <c r="TV290" s="26"/>
      <c r="TW290" s="81"/>
      <c r="TX290" s="81"/>
      <c r="TY290" s="26"/>
      <c r="TZ290" s="91"/>
      <c r="UA290" s="91"/>
      <c r="UB290" s="79"/>
      <c r="UC290" s="80"/>
      <c r="UD290" s="91"/>
      <c r="UE290" s="26"/>
      <c r="UF290" s="26"/>
      <c r="UG290" s="81"/>
      <c r="UH290" s="81"/>
      <c r="UI290" s="26"/>
      <c r="UJ290" s="91"/>
      <c r="UK290" s="91"/>
      <c r="UL290" s="79"/>
      <c r="UM290" s="80"/>
      <c r="UN290" s="91"/>
      <c r="UO290" s="26"/>
      <c r="UP290" s="26"/>
      <c r="UQ290" s="81"/>
      <c r="UR290" s="81"/>
      <c r="US290" s="26"/>
      <c r="UT290" s="91"/>
      <c r="UU290" s="91"/>
      <c r="UV290" s="79"/>
      <c r="UW290" s="80"/>
      <c r="UX290" s="91"/>
      <c r="UY290" s="26"/>
      <c r="UZ290" s="26"/>
      <c r="VA290" s="81"/>
      <c r="VB290" s="81"/>
      <c r="VC290" s="26"/>
      <c r="VD290" s="91"/>
      <c r="VE290" s="91"/>
      <c r="VF290" s="79"/>
      <c r="VG290" s="80"/>
      <c r="VH290" s="91"/>
      <c r="VI290" s="26"/>
      <c r="VJ290" s="26"/>
      <c r="VK290" s="81"/>
      <c r="VL290" s="81"/>
      <c r="VM290" s="26"/>
      <c r="VN290" s="91"/>
      <c r="VO290" s="91"/>
      <c r="VP290" s="79"/>
      <c r="VQ290" s="80"/>
      <c r="VR290" s="91"/>
      <c r="VS290" s="26"/>
      <c r="VT290" s="26"/>
      <c r="VU290" s="81"/>
      <c r="VV290" s="81"/>
      <c r="VW290" s="26"/>
      <c r="VX290" s="91"/>
      <c r="VY290" s="91"/>
      <c r="VZ290" s="79"/>
      <c r="WA290" s="80"/>
      <c r="WB290" s="91"/>
      <c r="WC290" s="26"/>
      <c r="WD290" s="26"/>
      <c r="WE290" s="81"/>
      <c r="WF290" s="81"/>
      <c r="WG290" s="26"/>
      <c r="WH290" s="91"/>
      <c r="WI290" s="91"/>
      <c r="WJ290" s="79"/>
      <c r="WK290" s="80"/>
      <c r="WL290" s="91"/>
      <c r="WM290" s="26"/>
      <c r="WN290" s="26"/>
      <c r="WO290" s="81"/>
      <c r="WP290" s="81"/>
      <c r="WQ290" s="26"/>
      <c r="WR290" s="91"/>
      <c r="WS290" s="91"/>
      <c r="WT290" s="79"/>
      <c r="WU290" s="80"/>
      <c r="WV290" s="91"/>
      <c r="WW290" s="26"/>
      <c r="WX290" s="26"/>
      <c r="WY290" s="81"/>
      <c r="WZ290" s="81"/>
      <c r="XA290" s="26"/>
      <c r="XB290" s="91"/>
      <c r="XC290" s="91"/>
      <c r="XD290" s="79"/>
      <c r="XE290" s="80"/>
      <c r="XF290" s="91"/>
      <c r="XG290" s="26"/>
      <c r="XH290" s="26"/>
      <c r="XI290" s="81"/>
      <c r="XJ290" s="81"/>
      <c r="XK290" s="26"/>
      <c r="XL290" s="91"/>
      <c r="XM290" s="91"/>
      <c r="XN290" s="79"/>
      <c r="XO290" s="80"/>
      <c r="XP290" s="91"/>
      <c r="XQ290" s="26"/>
      <c r="XR290" s="26"/>
      <c r="XS290" s="81"/>
      <c r="XT290" s="81"/>
      <c r="XU290" s="26"/>
      <c r="XV290" s="91"/>
      <c r="XW290" s="91"/>
      <c r="XX290" s="79"/>
      <c r="XY290" s="80"/>
      <c r="XZ290" s="91"/>
      <c r="YA290" s="26"/>
      <c r="YB290" s="26"/>
      <c r="YC290" s="81"/>
      <c r="YD290" s="81"/>
      <c r="YE290" s="26"/>
      <c r="YF290" s="91"/>
      <c r="YG290" s="91"/>
      <c r="YH290" s="79"/>
      <c r="YI290" s="80"/>
      <c r="YJ290" s="91"/>
      <c r="YK290" s="26"/>
      <c r="YL290" s="26"/>
      <c r="YM290" s="81"/>
      <c r="YN290" s="81"/>
      <c r="YO290" s="26"/>
      <c r="YP290" s="91"/>
      <c r="YQ290" s="91"/>
      <c r="YR290" s="79"/>
      <c r="YS290" s="80"/>
      <c r="YT290" s="91"/>
      <c r="YU290" s="26"/>
      <c r="YV290" s="26"/>
      <c r="YW290" s="81"/>
      <c r="YX290" s="81"/>
      <c r="YY290" s="26"/>
      <c r="YZ290" s="91"/>
      <c r="ZA290" s="91"/>
      <c r="ZB290" s="79"/>
      <c r="ZC290" s="80"/>
      <c r="ZD290" s="91"/>
      <c r="ZE290" s="26"/>
      <c r="ZF290" s="26"/>
      <c r="ZG290" s="81"/>
      <c r="ZH290" s="81"/>
      <c r="ZI290" s="26"/>
      <c r="ZJ290" s="91"/>
      <c r="ZK290" s="91"/>
      <c r="ZL290" s="79"/>
      <c r="ZM290" s="80"/>
      <c r="ZN290" s="91"/>
      <c r="ZO290" s="26"/>
      <c r="ZP290" s="26"/>
      <c r="ZQ290" s="81"/>
      <c r="ZR290" s="81"/>
      <c r="ZS290" s="26"/>
      <c r="ZT290" s="91"/>
      <c r="ZU290" s="91"/>
      <c r="ZV290" s="79"/>
      <c r="ZW290" s="80"/>
      <c r="ZX290" s="91"/>
      <c r="ZY290" s="26"/>
      <c r="ZZ290" s="26"/>
      <c r="AAA290" s="81"/>
      <c r="AAB290" s="81"/>
      <c r="AAC290" s="26"/>
      <c r="AAD290" s="91"/>
      <c r="AAE290" s="91"/>
      <c r="AAF290" s="79"/>
      <c r="AAG290" s="80"/>
      <c r="AAH290" s="91"/>
      <c r="AAI290" s="26"/>
      <c r="AAJ290" s="26"/>
      <c r="AAK290" s="81"/>
      <c r="AAL290" s="81"/>
      <c r="AAM290" s="26"/>
      <c r="AAN290" s="91"/>
      <c r="AAO290" s="91"/>
      <c r="AAP290" s="79"/>
      <c r="AAQ290" s="80"/>
      <c r="AAR290" s="91"/>
      <c r="AAS290" s="26"/>
      <c r="AAT290" s="26"/>
      <c r="AAU290" s="81"/>
      <c r="AAV290" s="81"/>
      <c r="AAW290" s="26"/>
      <c r="AAX290" s="91"/>
      <c r="AAY290" s="91"/>
      <c r="AAZ290" s="79"/>
      <c r="ABA290" s="80"/>
      <c r="ABB290" s="91"/>
      <c r="ABC290" s="26"/>
      <c r="ABD290" s="26"/>
      <c r="ABE290" s="81"/>
      <c r="ABF290" s="81"/>
      <c r="ABG290" s="26"/>
      <c r="ABH290" s="91"/>
      <c r="ABI290" s="91"/>
      <c r="ABJ290" s="79"/>
      <c r="ABK290" s="80"/>
      <c r="ABL290" s="91"/>
      <c r="ABM290" s="26"/>
      <c r="ABN290" s="26"/>
      <c r="ABO290" s="81"/>
      <c r="ABP290" s="81"/>
      <c r="ABQ290" s="26"/>
      <c r="ABR290" s="91"/>
      <c r="ABS290" s="91"/>
      <c r="ABT290" s="79"/>
      <c r="ABU290" s="80"/>
      <c r="ABV290" s="91"/>
      <c r="ABW290" s="26"/>
      <c r="ABX290" s="26"/>
      <c r="ABY290" s="81"/>
      <c r="ABZ290" s="81"/>
      <c r="ACA290" s="26"/>
      <c r="ACB290" s="91"/>
      <c r="ACC290" s="91"/>
      <c r="ACD290" s="79"/>
      <c r="ACE290" s="80"/>
      <c r="ACF290" s="91"/>
      <c r="ACG290" s="26"/>
      <c r="ACH290" s="26"/>
      <c r="ACI290" s="81"/>
      <c r="ACJ290" s="81"/>
      <c r="ACK290" s="26"/>
      <c r="ACL290" s="91"/>
      <c r="ACM290" s="91"/>
      <c r="ACN290" s="79"/>
      <c r="ACO290" s="80"/>
      <c r="ACP290" s="91"/>
      <c r="ACQ290" s="26"/>
      <c r="ACR290" s="26"/>
      <c r="ACS290" s="81"/>
      <c r="ACT290" s="81"/>
      <c r="ACU290" s="26"/>
      <c r="ACV290" s="91"/>
      <c r="ACW290" s="91"/>
      <c r="ACX290" s="79"/>
      <c r="ACY290" s="80"/>
      <c r="ACZ290" s="91"/>
      <c r="ADA290" s="26"/>
      <c r="ADB290" s="26"/>
      <c r="ADC290" s="81"/>
      <c r="ADD290" s="81"/>
      <c r="ADE290" s="26"/>
      <c r="ADF290" s="91"/>
      <c r="ADG290" s="91"/>
      <c r="ADH290" s="79"/>
      <c r="ADI290" s="80"/>
      <c r="ADJ290" s="91"/>
      <c r="ADK290" s="26"/>
      <c r="ADL290" s="26"/>
      <c r="ADM290" s="81"/>
      <c r="ADN290" s="81"/>
      <c r="ADO290" s="26"/>
      <c r="ADP290" s="91"/>
      <c r="ADQ290" s="91"/>
      <c r="ADR290" s="79"/>
      <c r="ADS290" s="80"/>
      <c r="ADT290" s="91"/>
      <c r="ADU290" s="26"/>
      <c r="ADV290" s="26"/>
      <c r="ADW290" s="81"/>
      <c r="ADX290" s="81"/>
      <c r="ADY290" s="26"/>
      <c r="ADZ290" s="91"/>
      <c r="AEA290" s="91"/>
      <c r="AEB290" s="79"/>
      <c r="AEC290" s="80"/>
      <c r="AED290" s="91"/>
      <c r="AEE290" s="26"/>
      <c r="AEF290" s="26"/>
      <c r="AEG290" s="81"/>
      <c r="AEH290" s="81"/>
      <c r="AEI290" s="26"/>
      <c r="AEJ290" s="91"/>
      <c r="AEK290" s="91"/>
      <c r="AEL290" s="79"/>
      <c r="AEM290" s="80"/>
      <c r="AEN290" s="91"/>
      <c r="AEO290" s="26"/>
      <c r="AEP290" s="26"/>
      <c r="AEQ290" s="81"/>
      <c r="AER290" s="81"/>
      <c r="AES290" s="26"/>
      <c r="AET290" s="91"/>
      <c r="AEU290" s="91"/>
      <c r="AEV290" s="79"/>
      <c r="AEW290" s="80"/>
      <c r="AEX290" s="91"/>
      <c r="AEY290" s="26"/>
      <c r="AEZ290" s="26"/>
      <c r="AFA290" s="81"/>
      <c r="AFB290" s="81"/>
      <c r="AFC290" s="26"/>
      <c r="AFD290" s="91"/>
      <c r="AFE290" s="91"/>
      <c r="AFF290" s="79"/>
      <c r="AFG290" s="80"/>
      <c r="AFH290" s="91"/>
      <c r="AFI290" s="26"/>
      <c r="AFJ290" s="26"/>
      <c r="AFK290" s="81"/>
      <c r="AFL290" s="81"/>
      <c r="AFM290" s="26"/>
      <c r="AFN290" s="91"/>
      <c r="AFO290" s="91"/>
      <c r="AFP290" s="79"/>
      <c r="AFQ290" s="80"/>
      <c r="AFR290" s="91"/>
      <c r="AFS290" s="26"/>
      <c r="AFT290" s="26"/>
      <c r="AFU290" s="81"/>
      <c r="AFV290" s="81"/>
      <c r="AFW290" s="26"/>
      <c r="AFX290" s="91"/>
      <c r="AFY290" s="91"/>
      <c r="AFZ290" s="79"/>
      <c r="AGA290" s="80"/>
      <c r="AGB290" s="91"/>
      <c r="AGC290" s="26"/>
      <c r="AGD290" s="26"/>
      <c r="AGE290" s="81"/>
      <c r="AGF290" s="81"/>
      <c r="AGG290" s="26"/>
      <c r="AGH290" s="91"/>
      <c r="AGI290" s="91"/>
      <c r="AGJ290" s="79"/>
      <c r="AGK290" s="80"/>
      <c r="AGL290" s="91"/>
      <c r="AGM290" s="26"/>
      <c r="AGN290" s="26"/>
      <c r="AGO290" s="81"/>
      <c r="AGP290" s="81"/>
      <c r="AGQ290" s="26"/>
      <c r="AGR290" s="91"/>
      <c r="AGS290" s="91"/>
      <c r="AGT290" s="79"/>
      <c r="AGU290" s="80"/>
      <c r="AGV290" s="91"/>
      <c r="AGW290" s="26"/>
      <c r="AGX290" s="26"/>
      <c r="AGY290" s="81"/>
      <c r="AGZ290" s="81"/>
      <c r="AHA290" s="26"/>
      <c r="AHB290" s="91"/>
      <c r="AHC290" s="91"/>
      <c r="AHD290" s="79"/>
      <c r="AHE290" s="80"/>
      <c r="AHF290" s="91"/>
      <c r="AHG290" s="26"/>
      <c r="AHH290" s="26"/>
      <c r="AHI290" s="81"/>
      <c r="AHJ290" s="81"/>
      <c r="AHK290" s="26"/>
      <c r="AHL290" s="91"/>
      <c r="AHM290" s="91"/>
      <c r="AHN290" s="79"/>
      <c r="AHO290" s="80"/>
      <c r="AHP290" s="91"/>
      <c r="AHQ290" s="26"/>
      <c r="AHR290" s="26"/>
      <c r="AHS290" s="81"/>
      <c r="AHT290" s="81"/>
      <c r="AHU290" s="26"/>
      <c r="AHV290" s="91"/>
      <c r="AHW290" s="91"/>
      <c r="AHX290" s="79"/>
      <c r="AHY290" s="80"/>
      <c r="AHZ290" s="91"/>
      <c r="AIA290" s="26"/>
      <c r="AIB290" s="26"/>
      <c r="AIC290" s="81"/>
      <c r="AID290" s="81"/>
      <c r="AIE290" s="26"/>
      <c r="AIF290" s="91"/>
      <c r="AIG290" s="91"/>
      <c r="AIH290" s="79"/>
      <c r="AII290" s="80"/>
      <c r="AIJ290" s="91"/>
      <c r="AIK290" s="26"/>
      <c r="AIL290" s="26"/>
      <c r="AIM290" s="81"/>
      <c r="AIN290" s="81"/>
      <c r="AIO290" s="26"/>
      <c r="AIP290" s="91"/>
      <c r="AIQ290" s="91"/>
      <c r="AIR290" s="79"/>
      <c r="AIS290" s="80"/>
      <c r="AIT290" s="91"/>
      <c r="AIU290" s="26"/>
      <c r="AIV290" s="26"/>
      <c r="AIW290" s="81"/>
      <c r="AIX290" s="81"/>
      <c r="AIY290" s="26"/>
      <c r="AIZ290" s="91"/>
      <c r="AJA290" s="91"/>
      <c r="AJB290" s="79"/>
      <c r="AJC290" s="80"/>
      <c r="AJD290" s="91"/>
      <c r="AJE290" s="26"/>
      <c r="AJF290" s="26"/>
      <c r="AJG290" s="81"/>
      <c r="AJH290" s="81"/>
      <c r="AJI290" s="26"/>
      <c r="AJJ290" s="91"/>
      <c r="AJK290" s="91"/>
      <c r="AJL290" s="79"/>
      <c r="AJM290" s="80"/>
      <c r="AJN290" s="91"/>
      <c r="AJO290" s="26"/>
      <c r="AJP290" s="26"/>
      <c r="AJQ290" s="81"/>
      <c r="AJR290" s="81"/>
      <c r="AJS290" s="26"/>
      <c r="AJT290" s="91"/>
      <c r="AJU290" s="91"/>
      <c r="AJV290" s="79"/>
      <c r="AJW290" s="80"/>
      <c r="AJX290" s="91"/>
      <c r="AJY290" s="26"/>
      <c r="AJZ290" s="26"/>
      <c r="AKA290" s="81"/>
      <c r="AKB290" s="81"/>
      <c r="AKC290" s="26"/>
      <c r="AKD290" s="91"/>
      <c r="AKE290" s="91"/>
      <c r="AKF290" s="79"/>
      <c r="AKG290" s="80"/>
      <c r="AKH290" s="91"/>
      <c r="AKI290" s="26"/>
      <c r="AKJ290" s="26"/>
      <c r="AKK290" s="81"/>
      <c r="AKL290" s="81"/>
      <c r="AKM290" s="26"/>
      <c r="AKN290" s="91"/>
      <c r="AKO290" s="91"/>
      <c r="AKP290" s="79"/>
      <c r="AKQ290" s="80"/>
      <c r="AKR290" s="91"/>
      <c r="AKS290" s="26"/>
      <c r="AKT290" s="26"/>
      <c r="AKU290" s="81"/>
      <c r="AKV290" s="81"/>
      <c r="AKW290" s="26"/>
      <c r="AKX290" s="91"/>
      <c r="AKY290" s="91"/>
      <c r="AKZ290" s="79"/>
      <c r="ALA290" s="80"/>
      <c r="ALB290" s="91"/>
      <c r="ALC290" s="26"/>
      <c r="ALD290" s="26"/>
      <c r="ALE290" s="81"/>
      <c r="ALF290" s="81"/>
      <c r="ALG290" s="26"/>
      <c r="ALH290" s="91"/>
      <c r="ALI290" s="91"/>
      <c r="ALJ290" s="79"/>
      <c r="ALK290" s="80"/>
      <c r="ALL290" s="91"/>
      <c r="ALM290" s="26"/>
      <c r="ALN290" s="26"/>
      <c r="ALO290" s="81"/>
      <c r="ALP290" s="81"/>
      <c r="ALQ290" s="26"/>
      <c r="ALR290" s="91"/>
      <c r="ALS290" s="91"/>
      <c r="ALT290" s="79"/>
      <c r="ALU290" s="80"/>
      <c r="ALV290" s="91"/>
      <c r="ALW290" s="26"/>
      <c r="ALX290" s="26"/>
      <c r="ALY290" s="81"/>
      <c r="ALZ290" s="81"/>
      <c r="AMA290" s="26"/>
      <c r="AMB290" s="91"/>
      <c r="AMC290" s="91"/>
      <c r="AMD290" s="79"/>
      <c r="AME290" s="80"/>
      <c r="AMF290" s="91"/>
      <c r="AMG290" s="26"/>
      <c r="AMH290" s="26"/>
      <c r="AMI290" s="81"/>
      <c r="AMJ290" s="81"/>
      <c r="AMK290" s="26"/>
      <c r="AML290" s="91"/>
      <c r="AMM290" s="91"/>
      <c r="AMN290" s="79"/>
      <c r="AMO290" s="80"/>
      <c r="AMP290" s="91"/>
      <c r="AMQ290" s="26"/>
      <c r="AMR290" s="26"/>
      <c r="AMS290" s="81"/>
      <c r="AMT290" s="81"/>
      <c r="AMU290" s="26"/>
      <c r="AMV290" s="91"/>
      <c r="AMW290" s="91"/>
      <c r="AMX290" s="79"/>
      <c r="AMY290" s="80"/>
      <c r="AMZ290" s="91"/>
      <c r="ANA290" s="26"/>
      <c r="ANB290" s="26"/>
      <c r="ANC290" s="81"/>
      <c r="AND290" s="81"/>
      <c r="ANE290" s="26"/>
      <c r="ANF290" s="91"/>
      <c r="ANG290" s="91"/>
      <c r="ANH290" s="79"/>
      <c r="ANI290" s="80"/>
      <c r="ANJ290" s="91"/>
      <c r="ANK290" s="26"/>
      <c r="ANL290" s="26"/>
      <c r="ANM290" s="81"/>
      <c r="ANN290" s="81"/>
      <c r="ANO290" s="26"/>
      <c r="ANP290" s="91"/>
      <c r="ANQ290" s="91"/>
      <c r="ANR290" s="79"/>
      <c r="ANS290" s="80"/>
      <c r="ANT290" s="91"/>
      <c r="ANU290" s="26"/>
      <c r="ANV290" s="26"/>
      <c r="ANW290" s="81"/>
      <c r="ANX290" s="81"/>
      <c r="ANY290" s="26"/>
      <c r="ANZ290" s="91"/>
      <c r="AOA290" s="91"/>
      <c r="AOB290" s="79"/>
      <c r="AOC290" s="80"/>
      <c r="AOD290" s="91"/>
      <c r="AOE290" s="26"/>
      <c r="AOF290" s="26"/>
      <c r="AOG290" s="81"/>
      <c r="AOH290" s="81"/>
      <c r="AOI290" s="26"/>
      <c r="AOJ290" s="91"/>
      <c r="AOK290" s="91"/>
      <c r="AOL290" s="79"/>
      <c r="AOM290" s="80"/>
      <c r="AON290" s="91"/>
      <c r="AOO290" s="26"/>
      <c r="AOP290" s="26"/>
      <c r="AOQ290" s="81"/>
      <c r="AOR290" s="81"/>
      <c r="AOS290" s="26"/>
      <c r="AOT290" s="91"/>
      <c r="AOU290" s="91"/>
      <c r="AOV290" s="79"/>
      <c r="AOW290" s="80"/>
      <c r="AOX290" s="91"/>
      <c r="AOY290" s="26"/>
      <c r="AOZ290" s="26"/>
      <c r="APA290" s="81"/>
      <c r="APB290" s="81"/>
      <c r="APC290" s="26"/>
      <c r="APD290" s="91"/>
      <c r="APE290" s="91"/>
      <c r="APF290" s="79"/>
      <c r="APG290" s="80"/>
      <c r="APH290" s="91"/>
      <c r="API290" s="26"/>
      <c r="APJ290" s="26"/>
      <c r="APK290" s="81"/>
      <c r="APL290" s="81"/>
      <c r="APM290" s="26"/>
      <c r="APN290" s="91"/>
      <c r="APO290" s="91"/>
      <c r="APP290" s="79"/>
      <c r="APQ290" s="80"/>
      <c r="APR290" s="91"/>
      <c r="APS290" s="26"/>
      <c r="APT290" s="26"/>
      <c r="APU290" s="81"/>
      <c r="APV290" s="81"/>
      <c r="APW290" s="26"/>
      <c r="APX290" s="91"/>
      <c r="APY290" s="91"/>
      <c r="APZ290" s="79"/>
      <c r="AQA290" s="80"/>
      <c r="AQB290" s="91"/>
      <c r="AQC290" s="26"/>
      <c r="AQD290" s="26"/>
      <c r="AQE290" s="81"/>
      <c r="AQF290" s="81"/>
      <c r="AQG290" s="26"/>
      <c r="AQH290" s="91"/>
      <c r="AQI290" s="91"/>
      <c r="AQJ290" s="79"/>
      <c r="AQK290" s="80"/>
      <c r="AQL290" s="91"/>
      <c r="AQM290" s="26"/>
      <c r="AQN290" s="26"/>
      <c r="AQO290" s="81"/>
      <c r="AQP290" s="81"/>
      <c r="AQQ290" s="26"/>
      <c r="AQR290" s="91"/>
      <c r="AQS290" s="91"/>
      <c r="AQT290" s="79"/>
      <c r="AQU290" s="80"/>
      <c r="AQV290" s="91"/>
      <c r="AQW290" s="26"/>
      <c r="AQX290" s="26"/>
      <c r="AQY290" s="81"/>
      <c r="AQZ290" s="81"/>
      <c r="ARA290" s="26"/>
      <c r="ARB290" s="91"/>
      <c r="ARC290" s="91"/>
      <c r="ARD290" s="79"/>
      <c r="ARE290" s="80"/>
      <c r="ARF290" s="91"/>
      <c r="ARG290" s="26"/>
      <c r="ARH290" s="26"/>
      <c r="ARI290" s="81"/>
      <c r="ARJ290" s="81"/>
      <c r="ARK290" s="26"/>
      <c r="ARL290" s="91"/>
      <c r="ARM290" s="91"/>
      <c r="ARN290" s="79"/>
      <c r="ARO290" s="80"/>
      <c r="ARP290" s="91"/>
      <c r="ARQ290" s="26"/>
      <c r="ARR290" s="26"/>
      <c r="ARS290" s="81"/>
      <c r="ART290" s="81"/>
      <c r="ARU290" s="26"/>
      <c r="ARV290" s="91"/>
      <c r="ARW290" s="91"/>
      <c r="ARX290" s="79"/>
      <c r="ARY290" s="80"/>
      <c r="ARZ290" s="91"/>
      <c r="ASA290" s="26"/>
      <c r="ASB290" s="26"/>
      <c r="ASC290" s="81"/>
      <c r="ASD290" s="81"/>
      <c r="ASE290" s="26"/>
      <c r="ASF290" s="91"/>
      <c r="ASG290" s="91"/>
      <c r="ASH290" s="79"/>
      <c r="ASI290" s="80"/>
      <c r="ASJ290" s="91"/>
      <c r="ASK290" s="26"/>
      <c r="ASL290" s="26"/>
      <c r="ASM290" s="81"/>
      <c r="ASN290" s="81"/>
      <c r="ASO290" s="26"/>
      <c r="ASP290" s="91"/>
      <c r="ASQ290" s="91"/>
      <c r="ASR290" s="79"/>
      <c r="ASS290" s="80"/>
      <c r="AST290" s="91"/>
      <c r="ASU290" s="26"/>
      <c r="ASV290" s="26"/>
      <c r="ASW290" s="81"/>
      <c r="ASX290" s="81"/>
      <c r="ASY290" s="26"/>
      <c r="ASZ290" s="91"/>
      <c r="ATA290" s="91"/>
      <c r="ATB290" s="79"/>
      <c r="ATC290" s="80"/>
      <c r="ATD290" s="91"/>
      <c r="ATE290" s="26"/>
      <c r="ATF290" s="26"/>
      <c r="ATG290" s="81"/>
      <c r="ATH290" s="81"/>
      <c r="ATI290" s="26"/>
      <c r="ATJ290" s="91"/>
      <c r="ATK290" s="91"/>
      <c r="ATL290" s="79"/>
      <c r="ATM290" s="80"/>
      <c r="ATN290" s="91"/>
      <c r="ATO290" s="26"/>
      <c r="ATP290" s="26"/>
      <c r="ATQ290" s="81"/>
      <c r="ATR290" s="81"/>
      <c r="ATS290" s="26"/>
      <c r="ATT290" s="91"/>
      <c r="ATU290" s="91"/>
      <c r="ATV290" s="79"/>
      <c r="ATW290" s="80"/>
      <c r="ATX290" s="91"/>
      <c r="ATY290" s="26"/>
      <c r="ATZ290" s="26"/>
      <c r="AUA290" s="81"/>
      <c r="AUB290" s="81"/>
      <c r="AUC290" s="26"/>
      <c r="AUD290" s="91"/>
      <c r="AUE290" s="91"/>
      <c r="AUF290" s="79"/>
      <c r="AUG290" s="80"/>
      <c r="AUH290" s="91"/>
      <c r="AUI290" s="26"/>
      <c r="AUJ290" s="26"/>
      <c r="AUK290" s="81"/>
      <c r="AUL290" s="81"/>
      <c r="AUM290" s="26"/>
      <c r="AUN290" s="91"/>
      <c r="AUO290" s="91"/>
      <c r="AUP290" s="79"/>
      <c r="AUQ290" s="80"/>
      <c r="AUR290" s="91"/>
      <c r="AUS290" s="26"/>
      <c r="AUT290" s="26"/>
      <c r="AUU290" s="81"/>
      <c r="AUV290" s="81"/>
      <c r="AUW290" s="26"/>
      <c r="AUX290" s="91"/>
      <c r="AUY290" s="91"/>
      <c r="AUZ290" s="79"/>
      <c r="AVA290" s="80"/>
      <c r="AVB290" s="91"/>
      <c r="AVC290" s="26"/>
      <c r="AVD290" s="26"/>
      <c r="AVE290" s="81"/>
      <c r="AVF290" s="81"/>
      <c r="AVG290" s="26"/>
      <c r="AVH290" s="91"/>
      <c r="AVI290" s="91"/>
      <c r="AVJ290" s="79"/>
      <c r="AVK290" s="80"/>
      <c r="AVL290" s="91"/>
      <c r="AVM290" s="26"/>
      <c r="AVN290" s="26"/>
      <c r="AVO290" s="81"/>
      <c r="AVP290" s="81"/>
      <c r="AVQ290" s="26"/>
      <c r="AVR290" s="91"/>
      <c r="AVS290" s="91"/>
      <c r="AVT290" s="79"/>
      <c r="AVU290" s="80"/>
      <c r="AVV290" s="91"/>
      <c r="AVW290" s="26"/>
      <c r="AVX290" s="26"/>
      <c r="AVY290" s="81"/>
      <c r="AVZ290" s="81"/>
      <c r="AWA290" s="26"/>
      <c r="AWB290" s="91"/>
      <c r="AWC290" s="91"/>
      <c r="AWD290" s="79"/>
      <c r="AWE290" s="80"/>
      <c r="AWF290" s="91"/>
      <c r="AWG290" s="26"/>
      <c r="AWH290" s="26"/>
      <c r="AWI290" s="81"/>
      <c r="AWJ290" s="81"/>
      <c r="AWK290" s="26"/>
      <c r="AWL290" s="91"/>
      <c r="AWM290" s="91"/>
      <c r="AWN290" s="79"/>
      <c r="AWO290" s="80"/>
      <c r="AWP290" s="91"/>
      <c r="AWQ290" s="26"/>
      <c r="AWR290" s="26"/>
      <c r="AWS290" s="81"/>
      <c r="AWT290" s="81"/>
      <c r="AWU290" s="26"/>
      <c r="AWV290" s="91"/>
      <c r="AWW290" s="91"/>
      <c r="AWX290" s="79"/>
      <c r="AWY290" s="80"/>
      <c r="AWZ290" s="91"/>
      <c r="AXA290" s="26"/>
      <c r="AXB290" s="26"/>
      <c r="AXC290" s="81"/>
      <c r="AXD290" s="81"/>
      <c r="AXE290" s="26"/>
      <c r="AXF290" s="91"/>
      <c r="AXG290" s="91"/>
      <c r="AXH290" s="79"/>
      <c r="AXI290" s="80"/>
      <c r="AXJ290" s="91"/>
      <c r="AXK290" s="26"/>
      <c r="AXL290" s="26"/>
      <c r="AXM290" s="81"/>
      <c r="AXN290" s="81"/>
      <c r="AXO290" s="26"/>
      <c r="AXP290" s="91"/>
      <c r="AXQ290" s="91"/>
      <c r="AXR290" s="79"/>
      <c r="AXS290" s="80"/>
      <c r="AXT290" s="91"/>
      <c r="AXU290" s="26"/>
      <c r="AXV290" s="26"/>
      <c r="AXW290" s="81"/>
      <c r="AXX290" s="81"/>
      <c r="AXY290" s="26"/>
      <c r="AXZ290" s="91"/>
      <c r="AYA290" s="91"/>
      <c r="AYB290" s="79"/>
      <c r="AYC290" s="80"/>
      <c r="AYD290" s="91"/>
      <c r="AYE290" s="26"/>
      <c r="AYF290" s="26"/>
      <c r="AYG290" s="81"/>
      <c r="AYH290" s="81"/>
      <c r="AYI290" s="26"/>
      <c r="AYJ290" s="91"/>
      <c r="AYK290" s="91"/>
      <c r="AYL290" s="79"/>
      <c r="AYM290" s="80"/>
      <c r="AYN290" s="91"/>
      <c r="AYO290" s="26"/>
      <c r="AYP290" s="26"/>
      <c r="AYQ290" s="81"/>
      <c r="AYR290" s="81"/>
      <c r="AYS290" s="26"/>
      <c r="AYT290" s="91"/>
      <c r="AYU290" s="91"/>
      <c r="AYV290" s="79"/>
      <c r="AYW290" s="80"/>
      <c r="AYX290" s="91"/>
      <c r="AYY290" s="26"/>
      <c r="AYZ290" s="26"/>
      <c r="AZA290" s="81"/>
      <c r="AZB290" s="81"/>
      <c r="AZC290" s="26"/>
      <c r="AZD290" s="91"/>
      <c r="AZE290" s="91"/>
      <c r="AZF290" s="79"/>
      <c r="AZG290" s="80"/>
      <c r="AZH290" s="91"/>
      <c r="AZI290" s="26"/>
      <c r="AZJ290" s="26"/>
      <c r="AZK290" s="81"/>
      <c r="AZL290" s="81"/>
      <c r="AZM290" s="26"/>
      <c r="AZN290" s="91"/>
      <c r="AZO290" s="91"/>
      <c r="AZP290" s="79"/>
      <c r="AZQ290" s="80"/>
      <c r="AZR290" s="91"/>
      <c r="AZS290" s="26"/>
      <c r="AZT290" s="26"/>
      <c r="AZU290" s="81"/>
      <c r="AZV290" s="81"/>
      <c r="AZW290" s="26"/>
      <c r="AZX290" s="91"/>
      <c r="AZY290" s="91"/>
      <c r="AZZ290" s="79"/>
      <c r="BAA290" s="80"/>
      <c r="BAB290" s="91"/>
      <c r="BAC290" s="26"/>
      <c r="BAD290" s="26"/>
      <c r="BAE290" s="81"/>
      <c r="BAF290" s="81"/>
      <c r="BAG290" s="26"/>
      <c r="BAH290" s="91"/>
      <c r="BAI290" s="91"/>
      <c r="BAJ290" s="79"/>
      <c r="BAK290" s="80"/>
      <c r="BAL290" s="91"/>
      <c r="BAM290" s="26"/>
      <c r="BAN290" s="26"/>
      <c r="BAO290" s="81"/>
      <c r="BAP290" s="81"/>
      <c r="BAQ290" s="26"/>
      <c r="BAR290" s="91"/>
      <c r="BAS290" s="91"/>
      <c r="BAT290" s="79"/>
      <c r="BAU290" s="80"/>
      <c r="BAV290" s="91"/>
      <c r="BAW290" s="26"/>
      <c r="BAX290" s="26"/>
      <c r="BAY290" s="81"/>
      <c r="BAZ290" s="81"/>
      <c r="BBA290" s="26"/>
      <c r="BBB290" s="91"/>
      <c r="BBC290" s="91"/>
      <c r="BBD290" s="79"/>
      <c r="BBE290" s="80"/>
      <c r="BBF290" s="91"/>
      <c r="BBG290" s="26"/>
      <c r="BBH290" s="26"/>
      <c r="BBI290" s="81"/>
      <c r="BBJ290" s="81"/>
      <c r="BBK290" s="26"/>
      <c r="BBL290" s="91"/>
      <c r="BBM290" s="91"/>
      <c r="BBN290" s="79"/>
      <c r="BBO290" s="80"/>
      <c r="BBP290" s="91"/>
      <c r="BBQ290" s="26"/>
      <c r="BBR290" s="26"/>
      <c r="BBS290" s="81"/>
      <c r="BBT290" s="81"/>
      <c r="BBU290" s="26"/>
      <c r="BBV290" s="91"/>
      <c r="BBW290" s="91"/>
      <c r="BBX290" s="79"/>
      <c r="BBY290" s="80"/>
      <c r="BBZ290" s="91"/>
      <c r="BCA290" s="26"/>
      <c r="BCB290" s="26"/>
      <c r="BCC290" s="81"/>
      <c r="BCD290" s="81"/>
      <c r="BCE290" s="26"/>
      <c r="BCF290" s="91"/>
      <c r="BCG290" s="91"/>
      <c r="BCH290" s="79"/>
      <c r="BCI290" s="80"/>
      <c r="BCJ290" s="91"/>
      <c r="BCK290" s="26"/>
      <c r="BCL290" s="26"/>
      <c r="BCM290" s="81"/>
      <c r="BCN290" s="81"/>
      <c r="BCO290" s="26"/>
      <c r="BCP290" s="91"/>
      <c r="BCQ290" s="91"/>
      <c r="BCR290" s="79"/>
      <c r="BCS290" s="80"/>
      <c r="BCT290" s="91"/>
      <c r="BCU290" s="26"/>
      <c r="BCV290" s="26"/>
      <c r="BCW290" s="81"/>
      <c r="BCX290" s="81"/>
      <c r="BCY290" s="26"/>
      <c r="BCZ290" s="91"/>
      <c r="BDA290" s="91"/>
      <c r="BDB290" s="79"/>
      <c r="BDC290" s="80"/>
      <c r="BDD290" s="91"/>
      <c r="BDE290" s="26"/>
      <c r="BDF290" s="26"/>
      <c r="BDG290" s="81"/>
      <c r="BDH290" s="81"/>
      <c r="BDI290" s="26"/>
      <c r="BDJ290" s="91"/>
      <c r="BDK290" s="91"/>
      <c r="BDL290" s="79"/>
      <c r="BDM290" s="80"/>
      <c r="BDN290" s="91"/>
      <c r="BDO290" s="26"/>
      <c r="BDP290" s="26"/>
      <c r="BDQ290" s="81"/>
      <c r="BDR290" s="81"/>
      <c r="BDS290" s="26"/>
      <c r="BDT290" s="91"/>
      <c r="BDU290" s="91"/>
      <c r="BDV290" s="79"/>
      <c r="BDW290" s="80"/>
      <c r="BDX290" s="91"/>
      <c r="BDY290" s="26"/>
      <c r="BDZ290" s="26"/>
      <c r="BEA290" s="81"/>
      <c r="BEB290" s="81"/>
      <c r="BEC290" s="26"/>
      <c r="BED290" s="91"/>
      <c r="BEE290" s="91"/>
      <c r="BEF290" s="79"/>
      <c r="BEG290" s="80"/>
      <c r="BEH290" s="91"/>
      <c r="BEI290" s="26"/>
      <c r="BEJ290" s="26"/>
      <c r="BEK290" s="81"/>
      <c r="BEL290" s="81"/>
      <c r="BEM290" s="26"/>
      <c r="BEN290" s="91"/>
      <c r="BEO290" s="91"/>
      <c r="BEP290" s="79"/>
      <c r="BEQ290" s="80"/>
      <c r="BER290" s="91"/>
      <c r="BES290" s="26"/>
      <c r="BET290" s="26"/>
      <c r="BEU290" s="81"/>
      <c r="BEV290" s="81"/>
      <c r="BEW290" s="26"/>
      <c r="BEX290" s="91"/>
      <c r="BEY290" s="91"/>
      <c r="BEZ290" s="79"/>
      <c r="BFA290" s="80"/>
      <c r="BFB290" s="91"/>
      <c r="BFC290" s="26"/>
      <c r="BFD290" s="26"/>
      <c r="BFE290" s="81"/>
      <c r="BFF290" s="81"/>
      <c r="BFG290" s="26"/>
      <c r="BFH290" s="91"/>
      <c r="BFI290" s="91"/>
      <c r="BFJ290" s="79"/>
      <c r="BFK290" s="80"/>
      <c r="BFL290" s="91"/>
      <c r="BFM290" s="26"/>
      <c r="BFN290" s="26"/>
      <c r="BFO290" s="81"/>
      <c r="BFP290" s="81"/>
      <c r="BFQ290" s="26"/>
      <c r="BFR290" s="91"/>
      <c r="BFS290" s="91"/>
      <c r="BFT290" s="79"/>
      <c r="BFU290" s="80"/>
      <c r="BFV290" s="91"/>
      <c r="BFW290" s="26"/>
      <c r="BFX290" s="26"/>
      <c r="BFY290" s="81"/>
      <c r="BFZ290" s="81"/>
      <c r="BGA290" s="26"/>
      <c r="BGB290" s="91"/>
      <c r="BGC290" s="91"/>
      <c r="BGD290" s="79"/>
      <c r="BGE290" s="80"/>
      <c r="BGF290" s="91"/>
      <c r="BGG290" s="26"/>
      <c r="BGH290" s="26"/>
      <c r="BGI290" s="81"/>
      <c r="BGJ290" s="81"/>
      <c r="BGK290" s="26"/>
      <c r="BGL290" s="91"/>
      <c r="BGM290" s="91"/>
      <c r="BGN290" s="79"/>
      <c r="BGO290" s="80"/>
      <c r="BGP290" s="91"/>
      <c r="BGQ290" s="26"/>
      <c r="BGR290" s="26"/>
      <c r="BGS290" s="81"/>
      <c r="BGT290" s="81"/>
      <c r="BGU290" s="26"/>
      <c r="BGV290" s="91"/>
      <c r="BGW290" s="91"/>
      <c r="BGX290" s="79"/>
      <c r="BGY290" s="80"/>
      <c r="BGZ290" s="91"/>
      <c r="BHA290" s="26"/>
      <c r="BHB290" s="26"/>
      <c r="BHC290" s="81"/>
      <c r="BHD290" s="81"/>
      <c r="BHE290" s="26"/>
      <c r="BHF290" s="91"/>
      <c r="BHG290" s="91"/>
      <c r="BHH290" s="79"/>
      <c r="BHI290" s="80"/>
      <c r="BHJ290" s="91"/>
      <c r="BHK290" s="26"/>
      <c r="BHL290" s="26"/>
      <c r="BHM290" s="81"/>
      <c r="BHN290" s="81"/>
      <c r="BHO290" s="26"/>
      <c r="BHP290" s="91"/>
      <c r="BHQ290" s="91"/>
      <c r="BHR290" s="79"/>
      <c r="BHS290" s="80"/>
      <c r="BHT290" s="91"/>
      <c r="BHU290" s="26"/>
      <c r="BHV290" s="26"/>
      <c r="BHW290" s="81"/>
      <c r="BHX290" s="81"/>
      <c r="BHY290" s="26"/>
      <c r="BHZ290" s="91"/>
      <c r="BIA290" s="91"/>
      <c r="BIB290" s="79"/>
      <c r="BIC290" s="80"/>
      <c r="BID290" s="91"/>
      <c r="BIE290" s="26"/>
      <c r="BIF290" s="26"/>
      <c r="BIG290" s="81"/>
      <c r="BIH290" s="81"/>
      <c r="BII290" s="26"/>
      <c r="BIJ290" s="91"/>
      <c r="BIK290" s="91"/>
      <c r="BIL290" s="79"/>
      <c r="BIM290" s="80"/>
      <c r="BIN290" s="91"/>
      <c r="BIO290" s="26"/>
      <c r="BIP290" s="26"/>
      <c r="BIQ290" s="81"/>
      <c r="BIR290" s="81"/>
      <c r="BIS290" s="26"/>
      <c r="BIT290" s="91"/>
      <c r="BIU290" s="91"/>
      <c r="BIV290" s="79"/>
      <c r="BIW290" s="80"/>
      <c r="BIX290" s="91"/>
      <c r="BIY290" s="26"/>
      <c r="BIZ290" s="26"/>
      <c r="BJA290" s="81"/>
      <c r="BJB290" s="81"/>
      <c r="BJC290" s="26"/>
      <c r="BJD290" s="91"/>
      <c r="BJE290" s="91"/>
      <c r="BJF290" s="79"/>
      <c r="BJG290" s="80"/>
      <c r="BJH290" s="91"/>
      <c r="BJI290" s="26"/>
      <c r="BJJ290" s="26"/>
      <c r="BJK290" s="81"/>
      <c r="BJL290" s="81"/>
      <c r="BJM290" s="26"/>
      <c r="BJN290" s="91"/>
      <c r="BJO290" s="91"/>
      <c r="BJP290" s="79"/>
      <c r="BJQ290" s="80"/>
      <c r="BJR290" s="91"/>
      <c r="BJS290" s="26"/>
      <c r="BJT290" s="26"/>
      <c r="BJU290" s="81"/>
      <c r="BJV290" s="81"/>
      <c r="BJW290" s="26"/>
      <c r="BJX290" s="91"/>
      <c r="BJY290" s="91"/>
      <c r="BJZ290" s="79"/>
      <c r="BKA290" s="80"/>
      <c r="BKB290" s="91"/>
      <c r="BKC290" s="26"/>
      <c r="BKD290" s="26"/>
      <c r="BKE290" s="81"/>
      <c r="BKF290" s="81"/>
      <c r="BKG290" s="26"/>
      <c r="BKH290" s="91"/>
      <c r="BKI290" s="91"/>
      <c r="BKJ290" s="79"/>
      <c r="BKK290" s="80"/>
      <c r="BKL290" s="91"/>
      <c r="BKM290" s="26"/>
      <c r="BKN290" s="26"/>
      <c r="BKO290" s="81"/>
      <c r="BKP290" s="81"/>
      <c r="BKQ290" s="26"/>
      <c r="BKR290" s="91"/>
      <c r="BKS290" s="91"/>
      <c r="BKT290" s="79"/>
      <c r="BKU290" s="80"/>
      <c r="BKV290" s="91"/>
      <c r="BKW290" s="26"/>
      <c r="BKX290" s="26"/>
      <c r="BKY290" s="81"/>
      <c r="BKZ290" s="81"/>
      <c r="BLA290" s="26"/>
      <c r="BLB290" s="91"/>
      <c r="BLC290" s="91"/>
      <c r="BLD290" s="79"/>
      <c r="BLE290" s="80"/>
      <c r="BLF290" s="91"/>
      <c r="BLG290" s="26"/>
      <c r="BLH290" s="26"/>
      <c r="BLI290" s="81"/>
      <c r="BLJ290" s="81"/>
      <c r="BLK290" s="26"/>
      <c r="BLL290" s="91"/>
      <c r="BLM290" s="91"/>
      <c r="BLN290" s="79"/>
      <c r="BLO290" s="80"/>
      <c r="BLP290" s="91"/>
      <c r="BLQ290" s="26"/>
      <c r="BLR290" s="26"/>
      <c r="BLS290" s="81"/>
      <c r="BLT290" s="81"/>
      <c r="BLU290" s="26"/>
      <c r="BLV290" s="91"/>
      <c r="BLW290" s="91"/>
      <c r="BLX290" s="79"/>
      <c r="BLY290" s="80"/>
      <c r="BLZ290" s="91"/>
      <c r="BMA290" s="26"/>
      <c r="BMB290" s="26"/>
      <c r="BMC290" s="81"/>
      <c r="BMD290" s="81"/>
      <c r="BME290" s="26"/>
      <c r="BMF290" s="91"/>
      <c r="BMG290" s="91"/>
      <c r="BMH290" s="79"/>
      <c r="BMI290" s="80"/>
      <c r="BMJ290" s="91"/>
      <c r="BMK290" s="26"/>
      <c r="BML290" s="26"/>
      <c r="BMM290" s="81"/>
      <c r="BMN290" s="81"/>
      <c r="BMO290" s="26"/>
      <c r="BMP290" s="91"/>
      <c r="BMQ290" s="91"/>
      <c r="BMR290" s="79"/>
      <c r="BMS290" s="80"/>
      <c r="BMT290" s="91"/>
      <c r="BMU290" s="26"/>
      <c r="BMV290" s="26"/>
      <c r="BMW290" s="81"/>
      <c r="BMX290" s="81"/>
      <c r="BMY290" s="26"/>
      <c r="BMZ290" s="91"/>
      <c r="BNA290" s="91"/>
      <c r="BNB290" s="79"/>
      <c r="BNC290" s="80"/>
      <c r="BND290" s="91"/>
      <c r="BNE290" s="26"/>
      <c r="BNF290" s="26"/>
      <c r="BNG290" s="81"/>
      <c r="BNH290" s="81"/>
      <c r="BNI290" s="26"/>
      <c r="BNJ290" s="91"/>
      <c r="BNK290" s="91"/>
      <c r="BNL290" s="79"/>
      <c r="BNM290" s="80"/>
      <c r="BNN290" s="91"/>
      <c r="BNO290" s="26"/>
      <c r="BNP290" s="26"/>
      <c r="BNQ290" s="81"/>
      <c r="BNR290" s="81"/>
      <c r="BNS290" s="26"/>
      <c r="BNT290" s="91"/>
      <c r="BNU290" s="91"/>
      <c r="BNV290" s="79"/>
      <c r="BNW290" s="80"/>
      <c r="BNX290" s="91"/>
      <c r="BNY290" s="26"/>
      <c r="BNZ290" s="26"/>
      <c r="BOA290" s="81"/>
      <c r="BOB290" s="81"/>
      <c r="BOC290" s="26"/>
      <c r="BOD290" s="91"/>
      <c r="BOE290" s="91"/>
      <c r="BOF290" s="79"/>
      <c r="BOG290" s="80"/>
      <c r="BOH290" s="91"/>
      <c r="BOI290" s="26"/>
      <c r="BOJ290" s="26"/>
      <c r="BOK290" s="81"/>
      <c r="BOL290" s="81"/>
      <c r="BOM290" s="26"/>
      <c r="BON290" s="91"/>
      <c r="BOO290" s="91"/>
      <c r="BOP290" s="79"/>
      <c r="BOQ290" s="80"/>
      <c r="BOR290" s="91"/>
      <c r="BOS290" s="26"/>
      <c r="BOT290" s="26"/>
      <c r="BOU290" s="81"/>
      <c r="BOV290" s="81"/>
      <c r="BOW290" s="26"/>
      <c r="BOX290" s="91"/>
      <c r="BOY290" s="91"/>
      <c r="BOZ290" s="79"/>
      <c r="BPA290" s="80"/>
      <c r="BPB290" s="91"/>
      <c r="BPC290" s="26"/>
      <c r="BPD290" s="26"/>
      <c r="BPE290" s="81"/>
      <c r="BPF290" s="81"/>
      <c r="BPG290" s="26"/>
      <c r="BPH290" s="91"/>
      <c r="BPI290" s="91"/>
      <c r="BPJ290" s="79"/>
      <c r="BPK290" s="80"/>
      <c r="BPL290" s="91"/>
      <c r="BPM290" s="26"/>
      <c r="BPN290" s="26"/>
      <c r="BPO290" s="81"/>
      <c r="BPP290" s="81"/>
      <c r="BPQ290" s="26"/>
      <c r="BPR290" s="91"/>
      <c r="BPS290" s="91"/>
      <c r="BPT290" s="79"/>
      <c r="BPU290" s="80"/>
      <c r="BPV290" s="91"/>
      <c r="BPW290" s="26"/>
      <c r="BPX290" s="26"/>
      <c r="BPY290" s="81"/>
      <c r="BPZ290" s="81"/>
      <c r="BQA290" s="26"/>
      <c r="BQB290" s="91"/>
      <c r="BQC290" s="91"/>
      <c r="BQD290" s="79"/>
      <c r="BQE290" s="80"/>
      <c r="BQF290" s="91"/>
      <c r="BQG290" s="26"/>
      <c r="BQH290" s="26"/>
      <c r="BQI290" s="81"/>
      <c r="BQJ290" s="81"/>
      <c r="BQK290" s="26"/>
      <c r="BQL290" s="91"/>
      <c r="BQM290" s="91"/>
      <c r="BQN290" s="79"/>
      <c r="BQO290" s="80"/>
      <c r="BQP290" s="91"/>
      <c r="BQQ290" s="26"/>
      <c r="BQR290" s="26"/>
      <c r="BQS290" s="81"/>
      <c r="BQT290" s="81"/>
      <c r="BQU290" s="26"/>
      <c r="BQV290" s="91"/>
      <c r="BQW290" s="91"/>
      <c r="BQX290" s="79"/>
      <c r="BQY290" s="80"/>
      <c r="BQZ290" s="91"/>
      <c r="BRA290" s="26"/>
      <c r="BRB290" s="26"/>
      <c r="BRC290" s="81"/>
      <c r="BRD290" s="81"/>
      <c r="BRE290" s="26"/>
      <c r="BRF290" s="91"/>
      <c r="BRG290" s="91"/>
      <c r="BRH290" s="79"/>
      <c r="BRI290" s="80"/>
      <c r="BRJ290" s="91"/>
      <c r="BRK290" s="26"/>
      <c r="BRL290" s="26"/>
      <c r="BRM290" s="81"/>
      <c r="BRN290" s="81"/>
      <c r="BRO290" s="26"/>
      <c r="BRP290" s="91"/>
      <c r="BRQ290" s="91"/>
      <c r="BRR290" s="79"/>
      <c r="BRS290" s="80"/>
      <c r="BRT290" s="91"/>
      <c r="BRU290" s="26"/>
      <c r="BRV290" s="26"/>
      <c r="BRW290" s="81"/>
      <c r="BRX290" s="81"/>
      <c r="BRY290" s="26"/>
      <c r="BRZ290" s="91"/>
      <c r="BSA290" s="91"/>
      <c r="BSB290" s="79"/>
      <c r="BSC290" s="80"/>
      <c r="BSD290" s="91"/>
      <c r="BSE290" s="26"/>
      <c r="BSF290" s="26"/>
      <c r="BSG290" s="81"/>
      <c r="BSH290" s="81"/>
      <c r="BSI290" s="26"/>
      <c r="BSJ290" s="91"/>
      <c r="BSK290" s="91"/>
      <c r="BSL290" s="79"/>
      <c r="BSM290" s="80"/>
      <c r="BSN290" s="91"/>
      <c r="BSO290" s="26"/>
      <c r="BSP290" s="26"/>
      <c r="BSQ290" s="81"/>
      <c r="BSR290" s="81"/>
      <c r="BSS290" s="26"/>
      <c r="BST290" s="91"/>
      <c r="BSU290" s="91"/>
      <c r="BSV290" s="79"/>
      <c r="BSW290" s="80"/>
      <c r="BSX290" s="91"/>
      <c r="BSY290" s="26"/>
      <c r="BSZ290" s="26"/>
      <c r="BTA290" s="81"/>
      <c r="BTB290" s="81"/>
      <c r="BTC290" s="26"/>
      <c r="BTD290" s="91"/>
      <c r="BTE290" s="91"/>
      <c r="BTF290" s="79"/>
      <c r="BTG290" s="80"/>
      <c r="BTH290" s="91"/>
      <c r="BTI290" s="26"/>
      <c r="BTJ290" s="26"/>
      <c r="BTK290" s="81"/>
      <c r="BTL290" s="81"/>
      <c r="BTM290" s="26"/>
      <c r="BTN290" s="91"/>
      <c r="BTO290" s="91"/>
      <c r="BTP290" s="79"/>
      <c r="BTQ290" s="80"/>
      <c r="BTR290" s="91"/>
      <c r="BTS290" s="26"/>
      <c r="BTT290" s="26"/>
      <c r="BTU290" s="81"/>
      <c r="BTV290" s="81"/>
      <c r="BTW290" s="26"/>
      <c r="BTX290" s="91"/>
      <c r="BTY290" s="91"/>
      <c r="BTZ290" s="79"/>
      <c r="BUA290" s="80"/>
      <c r="BUB290" s="91"/>
      <c r="BUC290" s="26"/>
      <c r="BUD290" s="26"/>
      <c r="BUE290" s="81"/>
      <c r="BUF290" s="81"/>
      <c r="BUG290" s="26"/>
      <c r="BUH290" s="91"/>
      <c r="BUI290" s="91"/>
      <c r="BUJ290" s="79"/>
      <c r="BUK290" s="80"/>
      <c r="BUL290" s="91"/>
      <c r="BUM290" s="26"/>
      <c r="BUN290" s="26"/>
      <c r="BUO290" s="81"/>
      <c r="BUP290" s="81"/>
      <c r="BUQ290" s="26"/>
      <c r="BUR290" s="91"/>
      <c r="BUS290" s="91"/>
      <c r="BUT290" s="79"/>
      <c r="BUU290" s="80"/>
      <c r="BUV290" s="91"/>
      <c r="BUW290" s="26"/>
      <c r="BUX290" s="26"/>
      <c r="BUY290" s="81"/>
      <c r="BUZ290" s="81"/>
      <c r="BVA290" s="26"/>
      <c r="BVB290" s="91"/>
      <c r="BVC290" s="91"/>
      <c r="BVD290" s="79"/>
      <c r="BVE290" s="80"/>
      <c r="BVF290" s="91"/>
      <c r="BVG290" s="26"/>
      <c r="BVH290" s="26"/>
      <c r="BVI290" s="81"/>
      <c r="BVJ290" s="81"/>
      <c r="BVK290" s="26"/>
      <c r="BVL290" s="91"/>
      <c r="BVM290" s="91"/>
      <c r="BVN290" s="79"/>
      <c r="BVO290" s="80"/>
      <c r="BVP290" s="91"/>
      <c r="BVQ290" s="26"/>
      <c r="BVR290" s="26"/>
      <c r="BVS290" s="81"/>
      <c r="BVT290" s="81"/>
      <c r="BVU290" s="26"/>
      <c r="BVV290" s="91"/>
      <c r="BVW290" s="91"/>
      <c r="BVX290" s="79"/>
      <c r="BVY290" s="80"/>
      <c r="BVZ290" s="91"/>
      <c r="BWA290" s="26"/>
      <c r="BWB290" s="26"/>
      <c r="BWC290" s="81"/>
      <c r="BWD290" s="81"/>
      <c r="BWE290" s="26"/>
      <c r="BWF290" s="91"/>
      <c r="BWG290" s="91"/>
      <c r="BWH290" s="79"/>
      <c r="BWI290" s="80"/>
      <c r="BWJ290" s="91"/>
      <c r="BWK290" s="26"/>
      <c r="BWL290" s="26"/>
      <c r="BWM290" s="81"/>
      <c r="BWN290" s="81"/>
      <c r="BWO290" s="26"/>
      <c r="BWP290" s="91"/>
      <c r="BWQ290" s="91"/>
      <c r="BWR290" s="79"/>
      <c r="BWS290" s="80"/>
      <c r="BWT290" s="91"/>
      <c r="BWU290" s="26"/>
      <c r="BWV290" s="26"/>
      <c r="BWW290" s="81"/>
      <c r="BWX290" s="81"/>
      <c r="BWY290" s="26"/>
      <c r="BWZ290" s="91"/>
      <c r="BXA290" s="91"/>
      <c r="BXB290" s="79"/>
      <c r="BXC290" s="80"/>
      <c r="BXD290" s="91"/>
      <c r="BXE290" s="26"/>
      <c r="BXF290" s="26"/>
      <c r="BXG290" s="81"/>
      <c r="BXH290" s="81"/>
      <c r="BXI290" s="26"/>
      <c r="BXJ290" s="91"/>
      <c r="BXK290" s="91"/>
      <c r="BXL290" s="79"/>
      <c r="BXM290" s="80"/>
      <c r="BXN290" s="91"/>
      <c r="BXO290" s="26"/>
      <c r="BXP290" s="26"/>
      <c r="BXQ290" s="81"/>
      <c r="BXR290" s="81"/>
      <c r="BXS290" s="26"/>
      <c r="BXT290" s="91"/>
      <c r="BXU290" s="91"/>
      <c r="BXV290" s="79"/>
      <c r="BXW290" s="80"/>
      <c r="BXX290" s="91"/>
      <c r="BXY290" s="26"/>
      <c r="BXZ290" s="26"/>
      <c r="BYA290" s="81"/>
      <c r="BYB290" s="81"/>
      <c r="BYC290" s="26"/>
      <c r="BYD290" s="91"/>
      <c r="BYE290" s="91"/>
      <c r="BYF290" s="79"/>
      <c r="BYG290" s="80"/>
      <c r="BYH290" s="91"/>
      <c r="BYI290" s="26"/>
      <c r="BYJ290" s="26"/>
      <c r="BYK290" s="81"/>
      <c r="BYL290" s="81"/>
      <c r="BYM290" s="26"/>
      <c r="BYN290" s="91"/>
      <c r="BYO290" s="91"/>
      <c r="BYP290" s="79"/>
      <c r="BYQ290" s="80"/>
      <c r="BYR290" s="91"/>
      <c r="BYS290" s="26"/>
      <c r="BYT290" s="26"/>
      <c r="BYU290" s="81"/>
      <c r="BYV290" s="81"/>
      <c r="BYW290" s="26"/>
      <c r="BYX290" s="91"/>
      <c r="BYY290" s="91"/>
      <c r="BYZ290" s="79"/>
      <c r="BZA290" s="80"/>
      <c r="BZB290" s="91"/>
      <c r="BZC290" s="26"/>
      <c r="BZD290" s="26"/>
      <c r="BZE290" s="81"/>
      <c r="BZF290" s="81"/>
      <c r="BZG290" s="26"/>
      <c r="BZH290" s="91"/>
      <c r="BZI290" s="91"/>
      <c r="BZJ290" s="79"/>
      <c r="BZK290" s="80"/>
      <c r="BZL290" s="91"/>
      <c r="BZM290" s="26"/>
      <c r="BZN290" s="26"/>
      <c r="BZO290" s="81"/>
      <c r="BZP290" s="81"/>
      <c r="BZQ290" s="26"/>
      <c r="BZR290" s="91"/>
      <c r="BZS290" s="91"/>
      <c r="BZT290" s="79"/>
      <c r="BZU290" s="80"/>
      <c r="BZV290" s="91"/>
      <c r="BZW290" s="26"/>
      <c r="BZX290" s="26"/>
      <c r="BZY290" s="81"/>
      <c r="BZZ290" s="81"/>
      <c r="CAA290" s="26"/>
      <c r="CAB290" s="91"/>
      <c r="CAC290" s="91"/>
      <c r="CAD290" s="79"/>
      <c r="CAE290" s="80"/>
      <c r="CAF290" s="91"/>
      <c r="CAG290" s="26"/>
      <c r="CAH290" s="26"/>
      <c r="CAI290" s="81"/>
      <c r="CAJ290" s="81"/>
      <c r="CAK290" s="26"/>
      <c r="CAL290" s="91"/>
      <c r="CAM290" s="91"/>
      <c r="CAN290" s="79"/>
      <c r="CAO290" s="80"/>
      <c r="CAP290" s="91"/>
      <c r="CAQ290" s="26"/>
      <c r="CAR290" s="26"/>
      <c r="CAS290" s="81"/>
      <c r="CAT290" s="81"/>
      <c r="CAU290" s="26"/>
      <c r="CAV290" s="91"/>
      <c r="CAW290" s="91"/>
      <c r="CAX290" s="79"/>
      <c r="CAY290" s="80"/>
      <c r="CAZ290" s="91"/>
      <c r="CBA290" s="26"/>
      <c r="CBB290" s="26"/>
      <c r="CBC290" s="81"/>
      <c r="CBD290" s="81"/>
      <c r="CBE290" s="26"/>
      <c r="CBF290" s="91"/>
      <c r="CBG290" s="91"/>
      <c r="CBH290" s="79"/>
      <c r="CBI290" s="80"/>
      <c r="CBJ290" s="91"/>
      <c r="CBK290" s="26"/>
      <c r="CBL290" s="26"/>
      <c r="CBM290" s="81"/>
      <c r="CBN290" s="81"/>
      <c r="CBO290" s="26"/>
      <c r="CBP290" s="91"/>
      <c r="CBQ290" s="91"/>
      <c r="CBR290" s="79"/>
      <c r="CBS290" s="80"/>
      <c r="CBT290" s="91"/>
      <c r="CBU290" s="26"/>
      <c r="CBV290" s="26"/>
      <c r="CBW290" s="81"/>
      <c r="CBX290" s="81"/>
      <c r="CBY290" s="26"/>
      <c r="CBZ290" s="91"/>
      <c r="CCA290" s="91"/>
      <c r="CCB290" s="79"/>
      <c r="CCC290" s="80"/>
      <c r="CCD290" s="91"/>
      <c r="CCE290" s="26"/>
      <c r="CCF290" s="26"/>
      <c r="CCG290" s="81"/>
      <c r="CCH290" s="81"/>
      <c r="CCI290" s="26"/>
      <c r="CCJ290" s="91"/>
      <c r="CCK290" s="91"/>
      <c r="CCL290" s="79"/>
      <c r="CCM290" s="80"/>
      <c r="CCN290" s="91"/>
      <c r="CCO290" s="26"/>
      <c r="CCP290" s="26"/>
      <c r="CCQ290" s="81"/>
      <c r="CCR290" s="81"/>
      <c r="CCS290" s="26"/>
      <c r="CCT290" s="91"/>
      <c r="CCU290" s="91"/>
      <c r="CCV290" s="79"/>
      <c r="CCW290" s="80"/>
      <c r="CCX290" s="91"/>
      <c r="CCY290" s="26"/>
      <c r="CCZ290" s="26"/>
      <c r="CDA290" s="81"/>
      <c r="CDB290" s="81"/>
      <c r="CDC290" s="26"/>
      <c r="CDD290" s="91"/>
      <c r="CDE290" s="91"/>
      <c r="CDF290" s="79"/>
      <c r="CDG290" s="80"/>
      <c r="CDH290" s="91"/>
      <c r="CDI290" s="26"/>
      <c r="CDJ290" s="26"/>
      <c r="CDK290" s="81"/>
      <c r="CDL290" s="81"/>
      <c r="CDM290" s="26"/>
      <c r="CDN290" s="91"/>
      <c r="CDO290" s="91"/>
      <c r="CDP290" s="79"/>
      <c r="CDQ290" s="80"/>
      <c r="CDR290" s="91"/>
      <c r="CDS290" s="26"/>
      <c r="CDT290" s="26"/>
      <c r="CDU290" s="81"/>
      <c r="CDV290" s="81"/>
      <c r="CDW290" s="26"/>
      <c r="CDX290" s="91"/>
      <c r="CDY290" s="91"/>
      <c r="CDZ290" s="79"/>
      <c r="CEA290" s="80"/>
      <c r="CEB290" s="91"/>
      <c r="CEC290" s="26"/>
      <c r="CED290" s="26"/>
      <c r="CEE290" s="81"/>
      <c r="CEF290" s="81"/>
      <c r="CEG290" s="26"/>
      <c r="CEH290" s="91"/>
      <c r="CEI290" s="91"/>
      <c r="CEJ290" s="79"/>
      <c r="CEK290" s="80"/>
      <c r="CEL290" s="91"/>
      <c r="CEM290" s="26"/>
      <c r="CEN290" s="26"/>
      <c r="CEO290" s="81"/>
      <c r="CEP290" s="81"/>
      <c r="CEQ290" s="26"/>
      <c r="CER290" s="91"/>
      <c r="CES290" s="91"/>
      <c r="CET290" s="79"/>
      <c r="CEU290" s="80"/>
      <c r="CEV290" s="91"/>
      <c r="CEW290" s="26"/>
      <c r="CEX290" s="26"/>
      <c r="CEY290" s="81"/>
      <c r="CEZ290" s="81"/>
      <c r="CFA290" s="26"/>
      <c r="CFB290" s="91"/>
      <c r="CFC290" s="91"/>
      <c r="CFD290" s="79"/>
      <c r="CFE290" s="80"/>
      <c r="CFF290" s="91"/>
      <c r="CFG290" s="26"/>
      <c r="CFH290" s="26"/>
      <c r="CFI290" s="81"/>
      <c r="CFJ290" s="81"/>
      <c r="CFK290" s="26"/>
      <c r="CFL290" s="91"/>
      <c r="CFM290" s="91"/>
      <c r="CFN290" s="79"/>
      <c r="CFO290" s="80"/>
      <c r="CFP290" s="91"/>
      <c r="CFQ290" s="26"/>
      <c r="CFR290" s="26"/>
      <c r="CFS290" s="81"/>
      <c r="CFT290" s="81"/>
      <c r="CFU290" s="26"/>
      <c r="CFV290" s="91"/>
      <c r="CFW290" s="91"/>
      <c r="CFX290" s="79"/>
      <c r="CFY290" s="80"/>
      <c r="CFZ290" s="91"/>
      <c r="CGA290" s="26"/>
      <c r="CGB290" s="26"/>
      <c r="CGC290" s="81"/>
      <c r="CGD290" s="81"/>
      <c r="CGE290" s="26"/>
      <c r="CGF290" s="91"/>
      <c r="CGG290" s="91"/>
      <c r="CGH290" s="79"/>
      <c r="CGI290" s="80"/>
      <c r="CGJ290" s="91"/>
      <c r="CGK290" s="26"/>
      <c r="CGL290" s="26"/>
      <c r="CGM290" s="81"/>
      <c r="CGN290" s="81"/>
      <c r="CGO290" s="26"/>
      <c r="CGP290" s="91"/>
      <c r="CGQ290" s="91"/>
      <c r="CGR290" s="79"/>
      <c r="CGS290" s="80"/>
      <c r="CGT290" s="91"/>
      <c r="CGU290" s="26"/>
      <c r="CGV290" s="26"/>
      <c r="CGW290" s="81"/>
      <c r="CGX290" s="81"/>
      <c r="CGY290" s="26"/>
      <c r="CGZ290" s="91"/>
      <c r="CHA290" s="91"/>
      <c r="CHB290" s="79"/>
      <c r="CHC290" s="80"/>
      <c r="CHD290" s="91"/>
      <c r="CHE290" s="26"/>
      <c r="CHF290" s="26"/>
      <c r="CHG290" s="81"/>
      <c r="CHH290" s="81"/>
      <c r="CHI290" s="26"/>
      <c r="CHJ290" s="91"/>
      <c r="CHK290" s="91"/>
      <c r="CHL290" s="79"/>
      <c r="CHM290" s="80"/>
      <c r="CHN290" s="91"/>
      <c r="CHO290" s="26"/>
      <c r="CHP290" s="26"/>
      <c r="CHQ290" s="81"/>
      <c r="CHR290" s="81"/>
      <c r="CHS290" s="26"/>
      <c r="CHT290" s="91"/>
      <c r="CHU290" s="91"/>
      <c r="CHV290" s="79"/>
      <c r="CHW290" s="80"/>
      <c r="CHX290" s="91"/>
      <c r="CHY290" s="26"/>
      <c r="CHZ290" s="26"/>
      <c r="CIA290" s="81"/>
      <c r="CIB290" s="81"/>
      <c r="CIC290" s="26"/>
      <c r="CID290" s="91"/>
      <c r="CIE290" s="91"/>
      <c r="CIF290" s="79"/>
      <c r="CIG290" s="80"/>
      <c r="CIH290" s="91"/>
      <c r="CII290" s="26"/>
      <c r="CIJ290" s="26"/>
      <c r="CIK290" s="81"/>
      <c r="CIL290" s="81"/>
      <c r="CIM290" s="26"/>
      <c r="CIN290" s="91"/>
      <c r="CIO290" s="91"/>
      <c r="CIP290" s="79"/>
      <c r="CIQ290" s="80"/>
      <c r="CIR290" s="91"/>
      <c r="CIS290" s="26"/>
      <c r="CIT290" s="26"/>
      <c r="CIU290" s="81"/>
      <c r="CIV290" s="81"/>
      <c r="CIW290" s="26"/>
      <c r="CIX290" s="91"/>
      <c r="CIY290" s="91"/>
      <c r="CIZ290" s="79"/>
      <c r="CJA290" s="80"/>
      <c r="CJB290" s="91"/>
      <c r="CJC290" s="26"/>
      <c r="CJD290" s="26"/>
      <c r="CJE290" s="81"/>
      <c r="CJF290" s="81"/>
      <c r="CJG290" s="26"/>
      <c r="CJH290" s="91"/>
      <c r="CJI290" s="91"/>
      <c r="CJJ290" s="79"/>
      <c r="CJK290" s="80"/>
      <c r="CJL290" s="91"/>
      <c r="CJM290" s="26"/>
      <c r="CJN290" s="26"/>
      <c r="CJO290" s="81"/>
      <c r="CJP290" s="81"/>
      <c r="CJQ290" s="26"/>
      <c r="CJR290" s="91"/>
      <c r="CJS290" s="91"/>
      <c r="CJT290" s="79"/>
      <c r="CJU290" s="80"/>
      <c r="CJV290" s="91"/>
      <c r="CJW290" s="26"/>
      <c r="CJX290" s="26"/>
      <c r="CJY290" s="81"/>
      <c r="CJZ290" s="81"/>
      <c r="CKA290" s="26"/>
      <c r="CKB290" s="91"/>
      <c r="CKC290" s="91"/>
      <c r="CKD290" s="79"/>
      <c r="CKE290" s="80"/>
      <c r="CKF290" s="91"/>
      <c r="CKG290" s="26"/>
      <c r="CKH290" s="26"/>
      <c r="CKI290" s="81"/>
      <c r="CKJ290" s="81"/>
      <c r="CKK290" s="26"/>
      <c r="CKL290" s="91"/>
      <c r="CKM290" s="91"/>
      <c r="CKN290" s="79"/>
      <c r="CKO290" s="80"/>
      <c r="CKP290" s="91"/>
      <c r="CKQ290" s="26"/>
      <c r="CKR290" s="26"/>
      <c r="CKS290" s="81"/>
      <c r="CKT290" s="81"/>
      <c r="CKU290" s="26"/>
      <c r="CKV290" s="91"/>
      <c r="CKW290" s="91"/>
      <c r="CKX290" s="79"/>
      <c r="CKY290" s="80"/>
      <c r="CKZ290" s="91"/>
      <c r="CLA290" s="26"/>
      <c r="CLB290" s="26"/>
      <c r="CLC290" s="81"/>
      <c r="CLD290" s="81"/>
      <c r="CLE290" s="26"/>
      <c r="CLF290" s="91"/>
      <c r="CLG290" s="91"/>
      <c r="CLH290" s="79"/>
      <c r="CLI290" s="80"/>
      <c r="CLJ290" s="91"/>
      <c r="CLK290" s="26"/>
      <c r="CLL290" s="26"/>
      <c r="CLM290" s="81"/>
      <c r="CLN290" s="81"/>
      <c r="CLO290" s="26"/>
      <c r="CLP290" s="91"/>
      <c r="CLQ290" s="91"/>
      <c r="CLR290" s="79"/>
      <c r="CLS290" s="80"/>
      <c r="CLT290" s="91"/>
      <c r="CLU290" s="26"/>
      <c r="CLV290" s="26"/>
      <c r="CLW290" s="81"/>
      <c r="CLX290" s="81"/>
      <c r="CLY290" s="26"/>
      <c r="CLZ290" s="91"/>
      <c r="CMA290" s="91"/>
      <c r="CMB290" s="79"/>
      <c r="CMC290" s="80"/>
      <c r="CMD290" s="91"/>
      <c r="CME290" s="26"/>
      <c r="CMF290" s="26"/>
      <c r="CMG290" s="81"/>
      <c r="CMH290" s="81"/>
      <c r="CMI290" s="26"/>
      <c r="CMJ290" s="91"/>
      <c r="CMK290" s="91"/>
      <c r="CML290" s="79"/>
      <c r="CMM290" s="80"/>
      <c r="CMN290" s="91"/>
      <c r="CMO290" s="26"/>
      <c r="CMP290" s="26"/>
      <c r="CMQ290" s="81"/>
      <c r="CMR290" s="81"/>
      <c r="CMS290" s="26"/>
      <c r="CMT290" s="91"/>
      <c r="CMU290" s="91"/>
      <c r="CMV290" s="79"/>
      <c r="CMW290" s="80"/>
      <c r="CMX290" s="91"/>
      <c r="CMY290" s="26"/>
      <c r="CMZ290" s="26"/>
      <c r="CNA290" s="81"/>
      <c r="CNB290" s="81"/>
      <c r="CNC290" s="26"/>
      <c r="CND290" s="91"/>
      <c r="CNE290" s="91"/>
      <c r="CNF290" s="79"/>
      <c r="CNG290" s="80"/>
      <c r="CNH290" s="91"/>
      <c r="CNI290" s="26"/>
      <c r="CNJ290" s="26"/>
      <c r="CNK290" s="81"/>
      <c r="CNL290" s="81"/>
      <c r="CNM290" s="26"/>
      <c r="CNN290" s="91"/>
      <c r="CNO290" s="91"/>
      <c r="CNP290" s="79"/>
      <c r="CNQ290" s="80"/>
      <c r="CNR290" s="91"/>
      <c r="CNS290" s="26"/>
      <c r="CNT290" s="26"/>
      <c r="CNU290" s="81"/>
      <c r="CNV290" s="81"/>
      <c r="CNW290" s="26"/>
      <c r="CNX290" s="91"/>
      <c r="CNY290" s="91"/>
      <c r="CNZ290" s="79"/>
      <c r="COA290" s="80"/>
      <c r="COB290" s="91"/>
      <c r="COC290" s="26"/>
      <c r="COD290" s="26"/>
      <c r="COE290" s="81"/>
      <c r="COF290" s="81"/>
      <c r="COG290" s="26"/>
      <c r="COH290" s="91"/>
      <c r="COI290" s="91"/>
      <c r="COJ290" s="79"/>
      <c r="COK290" s="80"/>
      <c r="COL290" s="91"/>
      <c r="COM290" s="26"/>
      <c r="CON290" s="26"/>
      <c r="COO290" s="81"/>
      <c r="COP290" s="81"/>
      <c r="COQ290" s="26"/>
      <c r="COR290" s="91"/>
      <c r="COS290" s="91"/>
      <c r="COT290" s="79"/>
      <c r="COU290" s="80"/>
      <c r="COV290" s="91"/>
      <c r="COW290" s="26"/>
      <c r="COX290" s="26"/>
      <c r="COY290" s="81"/>
      <c r="COZ290" s="81"/>
      <c r="CPA290" s="26"/>
      <c r="CPB290" s="91"/>
      <c r="CPC290" s="91"/>
      <c r="CPD290" s="79"/>
      <c r="CPE290" s="80"/>
      <c r="CPF290" s="91"/>
      <c r="CPG290" s="26"/>
      <c r="CPH290" s="26"/>
      <c r="CPI290" s="81"/>
      <c r="CPJ290" s="81"/>
      <c r="CPK290" s="26"/>
      <c r="CPL290" s="91"/>
      <c r="CPM290" s="91"/>
      <c r="CPN290" s="79"/>
      <c r="CPO290" s="80"/>
      <c r="CPP290" s="91"/>
      <c r="CPQ290" s="26"/>
      <c r="CPR290" s="26"/>
      <c r="CPS290" s="81"/>
      <c r="CPT290" s="81"/>
      <c r="CPU290" s="26"/>
      <c r="CPV290" s="91"/>
      <c r="CPW290" s="91"/>
      <c r="CPX290" s="79"/>
      <c r="CPY290" s="80"/>
      <c r="CPZ290" s="91"/>
      <c r="CQA290" s="26"/>
      <c r="CQB290" s="26"/>
      <c r="CQC290" s="81"/>
      <c r="CQD290" s="81"/>
      <c r="CQE290" s="26"/>
      <c r="CQF290" s="91"/>
      <c r="CQG290" s="91"/>
      <c r="CQH290" s="79"/>
      <c r="CQI290" s="80"/>
      <c r="CQJ290" s="91"/>
      <c r="CQK290" s="26"/>
      <c r="CQL290" s="26"/>
      <c r="CQM290" s="81"/>
      <c r="CQN290" s="81"/>
      <c r="CQO290" s="26"/>
      <c r="CQP290" s="91"/>
      <c r="CQQ290" s="91"/>
      <c r="CQR290" s="79"/>
      <c r="CQS290" s="80"/>
      <c r="CQT290" s="91"/>
      <c r="CQU290" s="26"/>
      <c r="CQV290" s="26"/>
      <c r="CQW290" s="81"/>
      <c r="CQX290" s="81"/>
      <c r="CQY290" s="26"/>
      <c r="CQZ290" s="91"/>
      <c r="CRA290" s="91"/>
      <c r="CRB290" s="79"/>
      <c r="CRC290" s="80"/>
      <c r="CRD290" s="91"/>
      <c r="CRE290" s="26"/>
      <c r="CRF290" s="26"/>
      <c r="CRG290" s="81"/>
      <c r="CRH290" s="81"/>
      <c r="CRI290" s="26"/>
      <c r="CRJ290" s="91"/>
      <c r="CRK290" s="91"/>
      <c r="CRL290" s="79"/>
      <c r="CRM290" s="80"/>
      <c r="CRN290" s="91"/>
      <c r="CRO290" s="26"/>
      <c r="CRP290" s="26"/>
      <c r="CRQ290" s="81"/>
      <c r="CRR290" s="81"/>
      <c r="CRS290" s="26"/>
      <c r="CRT290" s="91"/>
      <c r="CRU290" s="91"/>
      <c r="CRV290" s="79"/>
      <c r="CRW290" s="80"/>
      <c r="CRX290" s="91"/>
      <c r="CRY290" s="26"/>
      <c r="CRZ290" s="26"/>
      <c r="CSA290" s="81"/>
      <c r="CSB290" s="81"/>
      <c r="CSC290" s="26"/>
      <c r="CSD290" s="91"/>
      <c r="CSE290" s="91"/>
      <c r="CSF290" s="79"/>
      <c r="CSG290" s="80"/>
      <c r="CSH290" s="91"/>
      <c r="CSI290" s="26"/>
      <c r="CSJ290" s="26"/>
      <c r="CSK290" s="81"/>
      <c r="CSL290" s="81"/>
      <c r="CSM290" s="26"/>
      <c r="CSN290" s="91"/>
      <c r="CSO290" s="91"/>
      <c r="CSP290" s="79"/>
      <c r="CSQ290" s="80"/>
      <c r="CSR290" s="91"/>
      <c r="CSS290" s="26"/>
      <c r="CST290" s="26"/>
      <c r="CSU290" s="81"/>
      <c r="CSV290" s="81"/>
      <c r="CSW290" s="26"/>
      <c r="CSX290" s="91"/>
      <c r="CSY290" s="91"/>
      <c r="CSZ290" s="79"/>
      <c r="CTA290" s="80"/>
      <c r="CTB290" s="91"/>
      <c r="CTC290" s="26"/>
      <c r="CTD290" s="26"/>
      <c r="CTE290" s="81"/>
      <c r="CTF290" s="81"/>
      <c r="CTG290" s="26"/>
      <c r="CTH290" s="91"/>
      <c r="CTI290" s="91"/>
      <c r="CTJ290" s="79"/>
      <c r="CTK290" s="80"/>
      <c r="CTL290" s="91"/>
      <c r="CTM290" s="26"/>
      <c r="CTN290" s="26"/>
      <c r="CTO290" s="81"/>
      <c r="CTP290" s="81"/>
      <c r="CTQ290" s="26"/>
      <c r="CTR290" s="91"/>
      <c r="CTS290" s="91"/>
      <c r="CTT290" s="79"/>
      <c r="CTU290" s="80"/>
      <c r="CTV290" s="91"/>
      <c r="CTW290" s="26"/>
      <c r="CTX290" s="26"/>
      <c r="CTY290" s="81"/>
      <c r="CTZ290" s="81"/>
      <c r="CUA290" s="26"/>
      <c r="CUB290" s="91"/>
      <c r="CUC290" s="91"/>
      <c r="CUD290" s="79"/>
      <c r="CUE290" s="80"/>
      <c r="CUF290" s="91"/>
      <c r="CUG290" s="26"/>
      <c r="CUH290" s="26"/>
      <c r="CUI290" s="81"/>
      <c r="CUJ290" s="81"/>
      <c r="CUK290" s="26"/>
      <c r="CUL290" s="91"/>
      <c r="CUM290" s="91"/>
      <c r="CUN290" s="79"/>
      <c r="CUO290" s="80"/>
      <c r="CUP290" s="91"/>
      <c r="CUQ290" s="26"/>
      <c r="CUR290" s="26"/>
      <c r="CUS290" s="81"/>
      <c r="CUT290" s="81"/>
      <c r="CUU290" s="26"/>
      <c r="CUV290" s="91"/>
      <c r="CUW290" s="91"/>
      <c r="CUX290" s="79"/>
      <c r="CUY290" s="80"/>
      <c r="CUZ290" s="91"/>
      <c r="CVA290" s="26"/>
      <c r="CVB290" s="26"/>
      <c r="CVC290" s="81"/>
      <c r="CVD290" s="81"/>
      <c r="CVE290" s="26"/>
      <c r="CVF290" s="91"/>
      <c r="CVG290" s="91"/>
      <c r="CVH290" s="79"/>
      <c r="CVI290" s="80"/>
      <c r="CVJ290" s="91"/>
      <c r="CVK290" s="26"/>
      <c r="CVL290" s="26"/>
      <c r="CVM290" s="81"/>
      <c r="CVN290" s="81"/>
      <c r="CVO290" s="26"/>
      <c r="CVP290" s="91"/>
      <c r="CVQ290" s="91"/>
      <c r="CVR290" s="79"/>
      <c r="CVS290" s="80"/>
      <c r="CVT290" s="91"/>
      <c r="CVU290" s="26"/>
      <c r="CVV290" s="26"/>
      <c r="CVW290" s="81"/>
      <c r="CVX290" s="81"/>
      <c r="CVY290" s="26"/>
      <c r="CVZ290" s="91"/>
      <c r="CWA290" s="91"/>
      <c r="CWB290" s="79"/>
      <c r="CWC290" s="80"/>
      <c r="CWD290" s="91"/>
      <c r="CWE290" s="26"/>
      <c r="CWF290" s="26"/>
      <c r="CWG290" s="81"/>
      <c r="CWH290" s="81"/>
      <c r="CWI290" s="26"/>
      <c r="CWJ290" s="91"/>
      <c r="CWK290" s="91"/>
      <c r="CWL290" s="79"/>
      <c r="CWM290" s="80"/>
      <c r="CWN290" s="91"/>
      <c r="CWO290" s="26"/>
      <c r="CWP290" s="26"/>
      <c r="CWQ290" s="81"/>
      <c r="CWR290" s="81"/>
      <c r="CWS290" s="26"/>
      <c r="CWT290" s="91"/>
      <c r="CWU290" s="91"/>
      <c r="CWV290" s="79"/>
      <c r="CWW290" s="80"/>
      <c r="CWX290" s="91"/>
      <c r="CWY290" s="26"/>
      <c r="CWZ290" s="26"/>
      <c r="CXA290" s="81"/>
      <c r="CXB290" s="81"/>
      <c r="CXC290" s="26"/>
      <c r="CXD290" s="91"/>
      <c r="CXE290" s="91"/>
      <c r="CXF290" s="79"/>
      <c r="CXG290" s="80"/>
      <c r="CXH290" s="91"/>
      <c r="CXI290" s="26"/>
      <c r="CXJ290" s="26"/>
      <c r="CXK290" s="81"/>
      <c r="CXL290" s="81"/>
      <c r="CXM290" s="26"/>
      <c r="CXN290" s="91"/>
      <c r="CXO290" s="91"/>
      <c r="CXP290" s="79"/>
      <c r="CXQ290" s="80"/>
      <c r="CXR290" s="91"/>
      <c r="CXS290" s="26"/>
      <c r="CXT290" s="26"/>
      <c r="CXU290" s="81"/>
      <c r="CXV290" s="81"/>
      <c r="CXW290" s="26"/>
      <c r="CXX290" s="91"/>
      <c r="CXY290" s="91"/>
      <c r="CXZ290" s="79"/>
      <c r="CYA290" s="80"/>
      <c r="CYB290" s="91"/>
      <c r="CYC290" s="26"/>
      <c r="CYD290" s="26"/>
      <c r="CYE290" s="81"/>
      <c r="CYF290" s="81"/>
      <c r="CYG290" s="26"/>
      <c r="CYH290" s="91"/>
      <c r="CYI290" s="91"/>
      <c r="CYJ290" s="79"/>
      <c r="CYK290" s="80"/>
      <c r="CYL290" s="91"/>
      <c r="CYM290" s="26"/>
      <c r="CYN290" s="26"/>
      <c r="CYO290" s="81"/>
      <c r="CYP290" s="81"/>
      <c r="CYQ290" s="26"/>
      <c r="CYR290" s="91"/>
      <c r="CYS290" s="91"/>
      <c r="CYT290" s="79"/>
      <c r="CYU290" s="80"/>
      <c r="CYV290" s="91"/>
      <c r="CYW290" s="26"/>
      <c r="CYX290" s="26"/>
      <c r="CYY290" s="81"/>
      <c r="CYZ290" s="81"/>
      <c r="CZA290" s="26"/>
      <c r="CZB290" s="91"/>
      <c r="CZC290" s="91"/>
      <c r="CZD290" s="79"/>
      <c r="CZE290" s="80"/>
      <c r="CZF290" s="91"/>
      <c r="CZG290" s="26"/>
      <c r="CZH290" s="26"/>
      <c r="CZI290" s="81"/>
      <c r="CZJ290" s="81"/>
      <c r="CZK290" s="26"/>
      <c r="CZL290" s="91"/>
      <c r="CZM290" s="91"/>
      <c r="CZN290" s="79"/>
      <c r="CZO290" s="80"/>
      <c r="CZP290" s="91"/>
      <c r="CZQ290" s="26"/>
      <c r="CZR290" s="26"/>
      <c r="CZS290" s="81"/>
      <c r="CZT290" s="81"/>
      <c r="CZU290" s="26"/>
      <c r="CZV290" s="91"/>
      <c r="CZW290" s="91"/>
      <c r="CZX290" s="79"/>
      <c r="CZY290" s="80"/>
      <c r="CZZ290" s="91"/>
      <c r="DAA290" s="26"/>
      <c r="DAB290" s="26"/>
      <c r="DAC290" s="81"/>
      <c r="DAD290" s="81"/>
      <c r="DAE290" s="26"/>
      <c r="DAF290" s="91"/>
      <c r="DAG290" s="91"/>
      <c r="DAH290" s="79"/>
      <c r="DAI290" s="80"/>
      <c r="DAJ290" s="91"/>
      <c r="DAK290" s="26"/>
      <c r="DAL290" s="26"/>
      <c r="DAM290" s="81"/>
      <c r="DAN290" s="81"/>
      <c r="DAO290" s="26"/>
      <c r="DAP290" s="91"/>
      <c r="DAQ290" s="91"/>
      <c r="DAR290" s="79"/>
      <c r="DAS290" s="80"/>
      <c r="DAT290" s="91"/>
      <c r="DAU290" s="26"/>
      <c r="DAV290" s="26"/>
      <c r="DAW290" s="81"/>
      <c r="DAX290" s="81"/>
      <c r="DAY290" s="26"/>
      <c r="DAZ290" s="91"/>
      <c r="DBA290" s="91"/>
      <c r="DBB290" s="79"/>
      <c r="DBC290" s="80"/>
      <c r="DBD290" s="91"/>
      <c r="DBE290" s="26"/>
      <c r="DBF290" s="26"/>
      <c r="DBG290" s="81"/>
      <c r="DBH290" s="81"/>
      <c r="DBI290" s="26"/>
      <c r="DBJ290" s="91"/>
      <c r="DBK290" s="91"/>
      <c r="DBL290" s="79"/>
      <c r="DBM290" s="80"/>
      <c r="DBN290" s="91"/>
      <c r="DBO290" s="26"/>
      <c r="DBP290" s="26"/>
      <c r="DBQ290" s="81"/>
      <c r="DBR290" s="81"/>
      <c r="DBS290" s="26"/>
      <c r="DBT290" s="91"/>
      <c r="DBU290" s="91"/>
      <c r="DBV290" s="79"/>
      <c r="DBW290" s="80"/>
      <c r="DBX290" s="91"/>
      <c r="DBY290" s="26"/>
      <c r="DBZ290" s="26"/>
      <c r="DCA290" s="81"/>
      <c r="DCB290" s="81"/>
      <c r="DCC290" s="26"/>
      <c r="DCD290" s="91"/>
      <c r="DCE290" s="91"/>
      <c r="DCF290" s="79"/>
      <c r="DCG290" s="80"/>
      <c r="DCH290" s="91"/>
      <c r="DCI290" s="26"/>
      <c r="DCJ290" s="26"/>
      <c r="DCK290" s="81"/>
      <c r="DCL290" s="81"/>
      <c r="DCM290" s="26"/>
      <c r="DCN290" s="91"/>
      <c r="DCO290" s="91"/>
      <c r="DCP290" s="79"/>
      <c r="DCQ290" s="80"/>
      <c r="DCR290" s="91"/>
      <c r="DCS290" s="26"/>
      <c r="DCT290" s="26"/>
      <c r="DCU290" s="81"/>
      <c r="DCV290" s="81"/>
      <c r="DCW290" s="26"/>
      <c r="DCX290" s="91"/>
      <c r="DCY290" s="91"/>
      <c r="DCZ290" s="79"/>
      <c r="DDA290" s="80"/>
      <c r="DDB290" s="91"/>
      <c r="DDC290" s="26"/>
      <c r="DDD290" s="26"/>
      <c r="DDE290" s="81"/>
      <c r="DDF290" s="81"/>
      <c r="DDG290" s="26"/>
      <c r="DDH290" s="91"/>
      <c r="DDI290" s="91"/>
      <c r="DDJ290" s="79"/>
      <c r="DDK290" s="80"/>
      <c r="DDL290" s="91"/>
      <c r="DDM290" s="26"/>
      <c r="DDN290" s="26"/>
      <c r="DDO290" s="81"/>
      <c r="DDP290" s="81"/>
      <c r="DDQ290" s="26"/>
      <c r="DDR290" s="91"/>
      <c r="DDS290" s="91"/>
      <c r="DDT290" s="79"/>
      <c r="DDU290" s="80"/>
      <c r="DDV290" s="91"/>
      <c r="DDW290" s="26"/>
      <c r="DDX290" s="26"/>
      <c r="DDY290" s="81"/>
      <c r="DDZ290" s="81"/>
      <c r="DEA290" s="26"/>
      <c r="DEB290" s="91"/>
      <c r="DEC290" s="91"/>
      <c r="DED290" s="79"/>
      <c r="DEE290" s="80"/>
      <c r="DEF290" s="91"/>
      <c r="DEG290" s="26"/>
      <c r="DEH290" s="26"/>
      <c r="DEI290" s="81"/>
      <c r="DEJ290" s="81"/>
      <c r="DEK290" s="26"/>
      <c r="DEL290" s="91"/>
      <c r="DEM290" s="91"/>
      <c r="DEN290" s="79"/>
      <c r="DEO290" s="80"/>
      <c r="DEP290" s="91"/>
      <c r="DEQ290" s="26"/>
      <c r="DER290" s="26"/>
      <c r="DES290" s="81"/>
      <c r="DET290" s="81"/>
      <c r="DEU290" s="26"/>
      <c r="DEV290" s="91"/>
      <c r="DEW290" s="91"/>
      <c r="DEX290" s="79"/>
      <c r="DEY290" s="80"/>
      <c r="DEZ290" s="91"/>
      <c r="DFA290" s="26"/>
      <c r="DFB290" s="26"/>
      <c r="DFC290" s="81"/>
      <c r="DFD290" s="81"/>
      <c r="DFE290" s="26"/>
      <c r="DFF290" s="91"/>
      <c r="DFG290" s="91"/>
      <c r="DFH290" s="79"/>
      <c r="DFI290" s="80"/>
      <c r="DFJ290" s="91"/>
      <c r="DFK290" s="26"/>
      <c r="DFL290" s="26"/>
      <c r="DFM290" s="81"/>
      <c r="DFN290" s="81"/>
      <c r="DFO290" s="26"/>
      <c r="DFP290" s="91"/>
      <c r="DFQ290" s="91"/>
      <c r="DFR290" s="79"/>
      <c r="DFS290" s="80"/>
      <c r="DFT290" s="91"/>
      <c r="DFU290" s="26"/>
      <c r="DFV290" s="26"/>
      <c r="DFW290" s="81"/>
      <c r="DFX290" s="81"/>
      <c r="DFY290" s="26"/>
      <c r="DFZ290" s="91"/>
      <c r="DGA290" s="91"/>
      <c r="DGB290" s="79"/>
      <c r="DGC290" s="80"/>
      <c r="DGD290" s="91"/>
      <c r="DGE290" s="26"/>
      <c r="DGF290" s="26"/>
      <c r="DGG290" s="81"/>
      <c r="DGH290" s="81"/>
      <c r="DGI290" s="26"/>
      <c r="DGJ290" s="91"/>
      <c r="DGK290" s="91"/>
      <c r="DGL290" s="79"/>
      <c r="DGM290" s="80"/>
      <c r="DGN290" s="91"/>
      <c r="DGO290" s="26"/>
      <c r="DGP290" s="26"/>
      <c r="DGQ290" s="81"/>
      <c r="DGR290" s="81"/>
      <c r="DGS290" s="26"/>
      <c r="DGT290" s="91"/>
      <c r="DGU290" s="91"/>
      <c r="DGV290" s="79"/>
      <c r="DGW290" s="80"/>
      <c r="DGX290" s="91"/>
      <c r="DGY290" s="26"/>
      <c r="DGZ290" s="26"/>
      <c r="DHA290" s="81"/>
      <c r="DHB290" s="81"/>
      <c r="DHC290" s="26"/>
      <c r="DHD290" s="91"/>
      <c r="DHE290" s="91"/>
      <c r="DHF290" s="79"/>
      <c r="DHG290" s="80"/>
      <c r="DHH290" s="91"/>
      <c r="DHI290" s="26"/>
      <c r="DHJ290" s="26"/>
      <c r="DHK290" s="81"/>
      <c r="DHL290" s="81"/>
      <c r="DHM290" s="26"/>
      <c r="DHN290" s="91"/>
      <c r="DHO290" s="91"/>
      <c r="DHP290" s="79"/>
      <c r="DHQ290" s="80"/>
      <c r="DHR290" s="91"/>
      <c r="DHS290" s="26"/>
      <c r="DHT290" s="26"/>
      <c r="DHU290" s="81"/>
      <c r="DHV290" s="81"/>
      <c r="DHW290" s="26"/>
      <c r="DHX290" s="91"/>
      <c r="DHY290" s="91"/>
      <c r="DHZ290" s="79"/>
      <c r="DIA290" s="80"/>
      <c r="DIB290" s="91"/>
      <c r="DIC290" s="26"/>
      <c r="DID290" s="26"/>
      <c r="DIE290" s="81"/>
      <c r="DIF290" s="81"/>
      <c r="DIG290" s="26"/>
      <c r="DIH290" s="91"/>
      <c r="DII290" s="91"/>
      <c r="DIJ290" s="79"/>
      <c r="DIK290" s="80"/>
      <c r="DIL290" s="91"/>
      <c r="DIM290" s="26"/>
      <c r="DIN290" s="26"/>
      <c r="DIO290" s="81"/>
      <c r="DIP290" s="81"/>
      <c r="DIQ290" s="26"/>
      <c r="DIR290" s="91"/>
      <c r="DIS290" s="91"/>
      <c r="DIT290" s="79"/>
      <c r="DIU290" s="80"/>
      <c r="DIV290" s="91"/>
      <c r="DIW290" s="26"/>
      <c r="DIX290" s="26"/>
      <c r="DIY290" s="81"/>
      <c r="DIZ290" s="81"/>
      <c r="DJA290" s="26"/>
      <c r="DJB290" s="91"/>
      <c r="DJC290" s="91"/>
      <c r="DJD290" s="79"/>
      <c r="DJE290" s="80"/>
      <c r="DJF290" s="91"/>
      <c r="DJG290" s="26"/>
      <c r="DJH290" s="26"/>
      <c r="DJI290" s="81"/>
      <c r="DJJ290" s="81"/>
      <c r="DJK290" s="26"/>
      <c r="DJL290" s="91"/>
      <c r="DJM290" s="91"/>
      <c r="DJN290" s="79"/>
      <c r="DJO290" s="80"/>
      <c r="DJP290" s="91"/>
      <c r="DJQ290" s="26"/>
      <c r="DJR290" s="26"/>
      <c r="DJS290" s="81"/>
      <c r="DJT290" s="81"/>
      <c r="DJU290" s="26"/>
      <c r="DJV290" s="91"/>
      <c r="DJW290" s="91"/>
      <c r="DJX290" s="79"/>
      <c r="DJY290" s="80"/>
      <c r="DJZ290" s="91"/>
      <c r="DKA290" s="26"/>
      <c r="DKB290" s="26"/>
      <c r="DKC290" s="81"/>
      <c r="DKD290" s="81"/>
      <c r="DKE290" s="26"/>
      <c r="DKF290" s="91"/>
      <c r="DKG290" s="91"/>
      <c r="DKH290" s="79"/>
      <c r="DKI290" s="80"/>
      <c r="DKJ290" s="91"/>
      <c r="DKK290" s="26"/>
      <c r="DKL290" s="26"/>
      <c r="DKM290" s="81"/>
      <c r="DKN290" s="81"/>
      <c r="DKO290" s="26"/>
      <c r="DKP290" s="91"/>
      <c r="DKQ290" s="91"/>
      <c r="DKR290" s="79"/>
      <c r="DKS290" s="80"/>
      <c r="DKT290" s="91"/>
      <c r="DKU290" s="26"/>
      <c r="DKV290" s="26"/>
      <c r="DKW290" s="81"/>
      <c r="DKX290" s="81"/>
      <c r="DKY290" s="26"/>
      <c r="DKZ290" s="91"/>
      <c r="DLA290" s="91"/>
      <c r="DLB290" s="79"/>
      <c r="DLC290" s="80"/>
      <c r="DLD290" s="91"/>
      <c r="DLE290" s="26"/>
      <c r="DLF290" s="26"/>
      <c r="DLG290" s="81"/>
      <c r="DLH290" s="81"/>
      <c r="DLI290" s="26"/>
      <c r="DLJ290" s="91"/>
      <c r="DLK290" s="91"/>
      <c r="DLL290" s="79"/>
      <c r="DLM290" s="80"/>
      <c r="DLN290" s="91"/>
      <c r="DLO290" s="26"/>
      <c r="DLP290" s="26"/>
      <c r="DLQ290" s="81"/>
      <c r="DLR290" s="81"/>
      <c r="DLS290" s="26"/>
      <c r="DLT290" s="91"/>
      <c r="DLU290" s="91"/>
      <c r="DLV290" s="79"/>
      <c r="DLW290" s="80"/>
      <c r="DLX290" s="91"/>
      <c r="DLY290" s="26"/>
      <c r="DLZ290" s="26"/>
      <c r="DMA290" s="81"/>
      <c r="DMB290" s="81"/>
      <c r="DMC290" s="26"/>
      <c r="DMD290" s="91"/>
      <c r="DME290" s="91"/>
      <c r="DMF290" s="79"/>
      <c r="DMG290" s="80"/>
      <c r="DMH290" s="91"/>
      <c r="DMI290" s="26"/>
      <c r="DMJ290" s="26"/>
      <c r="DMK290" s="81"/>
      <c r="DML290" s="81"/>
      <c r="DMM290" s="26"/>
      <c r="DMN290" s="91"/>
      <c r="DMO290" s="91"/>
      <c r="DMP290" s="79"/>
      <c r="DMQ290" s="80"/>
      <c r="DMR290" s="91"/>
      <c r="DMS290" s="26"/>
      <c r="DMT290" s="26"/>
      <c r="DMU290" s="81"/>
      <c r="DMV290" s="81"/>
      <c r="DMW290" s="26"/>
      <c r="DMX290" s="91"/>
      <c r="DMY290" s="91"/>
      <c r="DMZ290" s="79"/>
      <c r="DNA290" s="80"/>
      <c r="DNB290" s="91"/>
      <c r="DNC290" s="26"/>
      <c r="DND290" s="26"/>
      <c r="DNE290" s="81"/>
      <c r="DNF290" s="81"/>
      <c r="DNG290" s="26"/>
      <c r="DNH290" s="91"/>
      <c r="DNI290" s="91"/>
      <c r="DNJ290" s="79"/>
      <c r="DNK290" s="80"/>
      <c r="DNL290" s="91"/>
      <c r="DNM290" s="26"/>
      <c r="DNN290" s="26"/>
      <c r="DNO290" s="81"/>
      <c r="DNP290" s="81"/>
      <c r="DNQ290" s="26"/>
      <c r="DNR290" s="91"/>
      <c r="DNS290" s="91"/>
      <c r="DNT290" s="79"/>
      <c r="DNU290" s="80"/>
      <c r="DNV290" s="91"/>
      <c r="DNW290" s="26"/>
      <c r="DNX290" s="26"/>
      <c r="DNY290" s="81"/>
      <c r="DNZ290" s="81"/>
      <c r="DOA290" s="26"/>
      <c r="DOB290" s="91"/>
      <c r="DOC290" s="91"/>
      <c r="DOD290" s="79"/>
      <c r="DOE290" s="80"/>
      <c r="DOF290" s="91"/>
      <c r="DOG290" s="26"/>
      <c r="DOH290" s="26"/>
      <c r="DOI290" s="81"/>
      <c r="DOJ290" s="81"/>
      <c r="DOK290" s="26"/>
      <c r="DOL290" s="91"/>
      <c r="DOM290" s="91"/>
      <c r="DON290" s="79"/>
      <c r="DOO290" s="80"/>
      <c r="DOP290" s="91"/>
      <c r="DOQ290" s="26"/>
      <c r="DOR290" s="26"/>
      <c r="DOS290" s="81"/>
      <c r="DOT290" s="81"/>
      <c r="DOU290" s="26"/>
      <c r="DOV290" s="91"/>
      <c r="DOW290" s="91"/>
      <c r="DOX290" s="79"/>
      <c r="DOY290" s="80"/>
      <c r="DOZ290" s="91"/>
      <c r="DPA290" s="26"/>
      <c r="DPB290" s="26"/>
      <c r="DPC290" s="81"/>
      <c r="DPD290" s="81"/>
      <c r="DPE290" s="26"/>
      <c r="DPF290" s="91"/>
      <c r="DPG290" s="91"/>
      <c r="DPH290" s="79"/>
      <c r="DPI290" s="80"/>
      <c r="DPJ290" s="91"/>
      <c r="DPK290" s="26"/>
      <c r="DPL290" s="26"/>
      <c r="DPM290" s="81"/>
      <c r="DPN290" s="81"/>
      <c r="DPO290" s="26"/>
      <c r="DPP290" s="91"/>
      <c r="DPQ290" s="91"/>
      <c r="DPR290" s="79"/>
      <c r="DPS290" s="80"/>
      <c r="DPT290" s="91"/>
      <c r="DPU290" s="26"/>
      <c r="DPV290" s="26"/>
      <c r="DPW290" s="81"/>
      <c r="DPX290" s="81"/>
      <c r="DPY290" s="26"/>
      <c r="DPZ290" s="91"/>
      <c r="DQA290" s="91"/>
      <c r="DQB290" s="79"/>
      <c r="DQC290" s="80"/>
      <c r="DQD290" s="91"/>
      <c r="DQE290" s="26"/>
      <c r="DQF290" s="26"/>
      <c r="DQG290" s="81"/>
      <c r="DQH290" s="81"/>
      <c r="DQI290" s="26"/>
      <c r="DQJ290" s="91"/>
      <c r="DQK290" s="91"/>
      <c r="DQL290" s="79"/>
      <c r="DQM290" s="80"/>
      <c r="DQN290" s="91"/>
      <c r="DQO290" s="26"/>
      <c r="DQP290" s="26"/>
      <c r="DQQ290" s="81"/>
      <c r="DQR290" s="81"/>
      <c r="DQS290" s="26"/>
      <c r="DQT290" s="91"/>
      <c r="DQU290" s="91"/>
      <c r="DQV290" s="79"/>
      <c r="DQW290" s="80"/>
      <c r="DQX290" s="91"/>
      <c r="DQY290" s="26"/>
      <c r="DQZ290" s="26"/>
      <c r="DRA290" s="81"/>
      <c r="DRB290" s="81"/>
      <c r="DRC290" s="26"/>
      <c r="DRD290" s="91"/>
      <c r="DRE290" s="91"/>
      <c r="DRF290" s="79"/>
      <c r="DRG290" s="80"/>
      <c r="DRH290" s="91"/>
      <c r="DRI290" s="26"/>
      <c r="DRJ290" s="26"/>
      <c r="DRK290" s="81"/>
      <c r="DRL290" s="81"/>
      <c r="DRM290" s="26"/>
      <c r="DRN290" s="91"/>
      <c r="DRO290" s="91"/>
      <c r="DRP290" s="79"/>
      <c r="DRQ290" s="80"/>
      <c r="DRR290" s="91"/>
      <c r="DRS290" s="26"/>
      <c r="DRT290" s="26"/>
      <c r="DRU290" s="81"/>
      <c r="DRV290" s="81"/>
      <c r="DRW290" s="26"/>
      <c r="DRX290" s="91"/>
      <c r="DRY290" s="91"/>
      <c r="DRZ290" s="79"/>
      <c r="DSA290" s="80"/>
      <c r="DSB290" s="91"/>
      <c r="DSC290" s="26"/>
      <c r="DSD290" s="26"/>
      <c r="DSE290" s="81"/>
      <c r="DSF290" s="81"/>
      <c r="DSG290" s="26"/>
      <c r="DSH290" s="91"/>
      <c r="DSI290" s="91"/>
      <c r="DSJ290" s="79"/>
      <c r="DSK290" s="80"/>
      <c r="DSL290" s="91"/>
      <c r="DSM290" s="26"/>
      <c r="DSN290" s="26"/>
      <c r="DSO290" s="81"/>
      <c r="DSP290" s="81"/>
      <c r="DSQ290" s="26"/>
      <c r="DSR290" s="91"/>
      <c r="DSS290" s="91"/>
      <c r="DST290" s="79"/>
      <c r="DSU290" s="80"/>
      <c r="DSV290" s="91"/>
      <c r="DSW290" s="26"/>
      <c r="DSX290" s="26"/>
      <c r="DSY290" s="81"/>
      <c r="DSZ290" s="81"/>
      <c r="DTA290" s="26"/>
      <c r="DTB290" s="91"/>
      <c r="DTC290" s="91"/>
      <c r="DTD290" s="79"/>
      <c r="DTE290" s="80"/>
      <c r="DTF290" s="91"/>
      <c r="DTG290" s="26"/>
      <c r="DTH290" s="26"/>
      <c r="DTI290" s="81"/>
      <c r="DTJ290" s="81"/>
      <c r="DTK290" s="26"/>
      <c r="DTL290" s="91"/>
      <c r="DTM290" s="91"/>
      <c r="DTN290" s="79"/>
      <c r="DTO290" s="80"/>
      <c r="DTP290" s="91"/>
      <c r="DTQ290" s="26"/>
      <c r="DTR290" s="26"/>
      <c r="DTS290" s="81"/>
      <c r="DTT290" s="81"/>
      <c r="DTU290" s="26"/>
      <c r="DTV290" s="91"/>
      <c r="DTW290" s="91"/>
      <c r="DTX290" s="79"/>
      <c r="DTY290" s="80"/>
      <c r="DTZ290" s="91"/>
      <c r="DUA290" s="26"/>
      <c r="DUB290" s="26"/>
      <c r="DUC290" s="81"/>
      <c r="DUD290" s="81"/>
      <c r="DUE290" s="26"/>
      <c r="DUF290" s="91"/>
      <c r="DUG290" s="91"/>
      <c r="DUH290" s="79"/>
      <c r="DUI290" s="80"/>
      <c r="DUJ290" s="91"/>
      <c r="DUK290" s="26"/>
      <c r="DUL290" s="26"/>
      <c r="DUM290" s="81"/>
      <c r="DUN290" s="81"/>
      <c r="DUO290" s="26"/>
      <c r="DUP290" s="91"/>
      <c r="DUQ290" s="91"/>
      <c r="DUR290" s="79"/>
      <c r="DUS290" s="80"/>
      <c r="DUT290" s="91"/>
      <c r="DUU290" s="26"/>
      <c r="DUV290" s="26"/>
      <c r="DUW290" s="81"/>
      <c r="DUX290" s="81"/>
      <c r="DUY290" s="26"/>
      <c r="DUZ290" s="91"/>
      <c r="DVA290" s="91"/>
      <c r="DVB290" s="79"/>
      <c r="DVC290" s="80"/>
      <c r="DVD290" s="91"/>
      <c r="DVE290" s="26"/>
      <c r="DVF290" s="26"/>
      <c r="DVG290" s="81"/>
      <c r="DVH290" s="81"/>
      <c r="DVI290" s="26"/>
      <c r="DVJ290" s="91"/>
      <c r="DVK290" s="91"/>
      <c r="DVL290" s="79"/>
      <c r="DVM290" s="80"/>
      <c r="DVN290" s="91"/>
      <c r="DVO290" s="26"/>
      <c r="DVP290" s="26"/>
      <c r="DVQ290" s="81"/>
      <c r="DVR290" s="81"/>
      <c r="DVS290" s="26"/>
      <c r="DVT290" s="91"/>
      <c r="DVU290" s="91"/>
      <c r="DVV290" s="79"/>
      <c r="DVW290" s="80"/>
      <c r="DVX290" s="91"/>
      <c r="DVY290" s="26"/>
      <c r="DVZ290" s="26"/>
      <c r="DWA290" s="81"/>
      <c r="DWB290" s="81"/>
      <c r="DWC290" s="26"/>
      <c r="DWD290" s="91"/>
      <c r="DWE290" s="91"/>
      <c r="DWF290" s="79"/>
      <c r="DWG290" s="80"/>
      <c r="DWH290" s="91"/>
      <c r="DWI290" s="26"/>
      <c r="DWJ290" s="26"/>
      <c r="DWK290" s="81"/>
      <c r="DWL290" s="81"/>
      <c r="DWM290" s="26"/>
      <c r="DWN290" s="91"/>
      <c r="DWO290" s="91"/>
      <c r="DWP290" s="79"/>
      <c r="DWQ290" s="80"/>
      <c r="DWR290" s="91"/>
      <c r="DWS290" s="26"/>
      <c r="DWT290" s="26"/>
      <c r="DWU290" s="81"/>
      <c r="DWV290" s="81"/>
      <c r="DWW290" s="26"/>
      <c r="DWX290" s="91"/>
      <c r="DWY290" s="91"/>
      <c r="DWZ290" s="79"/>
      <c r="DXA290" s="80"/>
      <c r="DXB290" s="91"/>
      <c r="DXC290" s="26"/>
      <c r="DXD290" s="26"/>
      <c r="DXE290" s="81"/>
      <c r="DXF290" s="81"/>
      <c r="DXG290" s="26"/>
      <c r="DXH290" s="91"/>
      <c r="DXI290" s="91"/>
      <c r="DXJ290" s="79"/>
      <c r="DXK290" s="80"/>
      <c r="DXL290" s="91"/>
      <c r="DXM290" s="26"/>
      <c r="DXN290" s="26"/>
      <c r="DXO290" s="81"/>
      <c r="DXP290" s="81"/>
      <c r="DXQ290" s="26"/>
      <c r="DXR290" s="91"/>
      <c r="DXS290" s="91"/>
      <c r="DXT290" s="79"/>
      <c r="DXU290" s="80"/>
      <c r="DXV290" s="91"/>
      <c r="DXW290" s="26"/>
      <c r="DXX290" s="26"/>
      <c r="DXY290" s="81"/>
      <c r="DXZ290" s="81"/>
      <c r="DYA290" s="26"/>
      <c r="DYB290" s="91"/>
      <c r="DYC290" s="91"/>
      <c r="DYD290" s="79"/>
      <c r="DYE290" s="80"/>
      <c r="DYF290" s="91"/>
      <c r="DYG290" s="26"/>
      <c r="DYH290" s="26"/>
      <c r="DYI290" s="81"/>
      <c r="DYJ290" s="81"/>
      <c r="DYK290" s="26"/>
      <c r="DYL290" s="91"/>
      <c r="DYM290" s="91"/>
      <c r="DYN290" s="79"/>
      <c r="DYO290" s="80"/>
      <c r="DYP290" s="91"/>
      <c r="DYQ290" s="26"/>
      <c r="DYR290" s="26"/>
      <c r="DYS290" s="81"/>
      <c r="DYT290" s="81"/>
      <c r="DYU290" s="26"/>
      <c r="DYV290" s="91"/>
      <c r="DYW290" s="91"/>
      <c r="DYX290" s="79"/>
      <c r="DYY290" s="80"/>
      <c r="DYZ290" s="91"/>
      <c r="DZA290" s="26"/>
      <c r="DZB290" s="26"/>
      <c r="DZC290" s="81"/>
      <c r="DZD290" s="81"/>
      <c r="DZE290" s="26"/>
      <c r="DZF290" s="91"/>
      <c r="DZG290" s="91"/>
      <c r="DZH290" s="79"/>
      <c r="DZI290" s="80"/>
      <c r="DZJ290" s="91"/>
      <c r="DZK290" s="26"/>
      <c r="DZL290" s="26"/>
      <c r="DZM290" s="81"/>
      <c r="DZN290" s="81"/>
      <c r="DZO290" s="26"/>
      <c r="DZP290" s="91"/>
      <c r="DZQ290" s="91"/>
      <c r="DZR290" s="79"/>
      <c r="DZS290" s="80"/>
      <c r="DZT290" s="91"/>
      <c r="DZU290" s="26"/>
      <c r="DZV290" s="26"/>
      <c r="DZW290" s="81"/>
      <c r="DZX290" s="81"/>
      <c r="DZY290" s="26"/>
      <c r="DZZ290" s="91"/>
      <c r="EAA290" s="91"/>
      <c r="EAB290" s="79"/>
      <c r="EAC290" s="80"/>
      <c r="EAD290" s="91"/>
      <c r="EAE290" s="26"/>
      <c r="EAF290" s="26"/>
      <c r="EAG290" s="81"/>
      <c r="EAH290" s="81"/>
      <c r="EAI290" s="26"/>
      <c r="EAJ290" s="91"/>
      <c r="EAK290" s="91"/>
      <c r="EAL290" s="79"/>
      <c r="EAM290" s="80"/>
      <c r="EAN290" s="91"/>
      <c r="EAO290" s="26"/>
      <c r="EAP290" s="26"/>
      <c r="EAQ290" s="81"/>
      <c r="EAR290" s="81"/>
      <c r="EAS290" s="26"/>
      <c r="EAT290" s="91"/>
      <c r="EAU290" s="91"/>
      <c r="EAV290" s="79"/>
      <c r="EAW290" s="80"/>
      <c r="EAX290" s="91"/>
      <c r="EAY290" s="26"/>
      <c r="EAZ290" s="26"/>
      <c r="EBA290" s="81"/>
      <c r="EBB290" s="81"/>
      <c r="EBC290" s="26"/>
      <c r="EBD290" s="91"/>
      <c r="EBE290" s="91"/>
      <c r="EBF290" s="79"/>
      <c r="EBG290" s="80"/>
      <c r="EBH290" s="91"/>
      <c r="EBI290" s="26"/>
      <c r="EBJ290" s="26"/>
      <c r="EBK290" s="81"/>
      <c r="EBL290" s="81"/>
      <c r="EBM290" s="26"/>
      <c r="EBN290" s="91"/>
      <c r="EBO290" s="91"/>
      <c r="EBP290" s="79"/>
      <c r="EBQ290" s="80"/>
      <c r="EBR290" s="91"/>
      <c r="EBS290" s="26"/>
      <c r="EBT290" s="26"/>
      <c r="EBU290" s="81"/>
      <c r="EBV290" s="81"/>
      <c r="EBW290" s="26"/>
      <c r="EBX290" s="91"/>
      <c r="EBY290" s="91"/>
      <c r="EBZ290" s="79"/>
      <c r="ECA290" s="80"/>
      <c r="ECB290" s="91"/>
      <c r="ECC290" s="26"/>
      <c r="ECD290" s="26"/>
      <c r="ECE290" s="81"/>
      <c r="ECF290" s="81"/>
      <c r="ECG290" s="26"/>
      <c r="ECH290" s="91"/>
      <c r="ECI290" s="91"/>
      <c r="ECJ290" s="79"/>
      <c r="ECK290" s="80"/>
      <c r="ECL290" s="91"/>
      <c r="ECM290" s="26"/>
      <c r="ECN290" s="26"/>
      <c r="ECO290" s="81"/>
      <c r="ECP290" s="81"/>
      <c r="ECQ290" s="26"/>
      <c r="ECR290" s="91"/>
      <c r="ECS290" s="91"/>
      <c r="ECT290" s="79"/>
      <c r="ECU290" s="80"/>
      <c r="ECV290" s="91"/>
      <c r="ECW290" s="26"/>
      <c r="ECX290" s="26"/>
      <c r="ECY290" s="81"/>
      <c r="ECZ290" s="81"/>
      <c r="EDA290" s="26"/>
      <c r="EDB290" s="91"/>
      <c r="EDC290" s="91"/>
      <c r="EDD290" s="79"/>
      <c r="EDE290" s="80"/>
      <c r="EDF290" s="91"/>
      <c r="EDG290" s="26"/>
      <c r="EDH290" s="26"/>
      <c r="EDI290" s="81"/>
      <c r="EDJ290" s="81"/>
      <c r="EDK290" s="26"/>
      <c r="EDL290" s="91"/>
      <c r="EDM290" s="91"/>
      <c r="EDN290" s="79"/>
      <c r="EDO290" s="80"/>
      <c r="EDP290" s="91"/>
      <c r="EDQ290" s="26"/>
      <c r="EDR290" s="26"/>
      <c r="EDS290" s="81"/>
      <c r="EDT290" s="81"/>
      <c r="EDU290" s="26"/>
      <c r="EDV290" s="91"/>
      <c r="EDW290" s="91"/>
      <c r="EDX290" s="79"/>
      <c r="EDY290" s="80"/>
      <c r="EDZ290" s="91"/>
      <c r="EEA290" s="26"/>
      <c r="EEB290" s="26"/>
      <c r="EEC290" s="81"/>
      <c r="EED290" s="81"/>
      <c r="EEE290" s="26"/>
      <c r="EEF290" s="91"/>
      <c r="EEG290" s="91"/>
      <c r="EEH290" s="79"/>
      <c r="EEI290" s="80"/>
      <c r="EEJ290" s="91"/>
      <c r="EEK290" s="26"/>
      <c r="EEL290" s="26"/>
      <c r="EEM290" s="81"/>
      <c r="EEN290" s="81"/>
      <c r="EEO290" s="26"/>
      <c r="EEP290" s="91"/>
      <c r="EEQ290" s="91"/>
      <c r="EER290" s="79"/>
      <c r="EES290" s="80"/>
      <c r="EET290" s="91"/>
      <c r="EEU290" s="26"/>
      <c r="EEV290" s="26"/>
      <c r="EEW290" s="81"/>
      <c r="EEX290" s="81"/>
      <c r="EEY290" s="26"/>
      <c r="EEZ290" s="91"/>
      <c r="EFA290" s="91"/>
      <c r="EFB290" s="79"/>
      <c r="EFC290" s="80"/>
      <c r="EFD290" s="91"/>
      <c r="EFE290" s="26"/>
      <c r="EFF290" s="26"/>
      <c r="EFG290" s="81"/>
      <c r="EFH290" s="81"/>
      <c r="EFI290" s="26"/>
      <c r="EFJ290" s="91"/>
      <c r="EFK290" s="91"/>
      <c r="EFL290" s="79"/>
      <c r="EFM290" s="80"/>
      <c r="EFN290" s="91"/>
      <c r="EFO290" s="26"/>
      <c r="EFP290" s="26"/>
      <c r="EFQ290" s="81"/>
      <c r="EFR290" s="81"/>
      <c r="EFS290" s="26"/>
      <c r="EFT290" s="91"/>
      <c r="EFU290" s="91"/>
      <c r="EFV290" s="79"/>
      <c r="EFW290" s="80"/>
      <c r="EFX290" s="91"/>
      <c r="EFY290" s="26"/>
      <c r="EFZ290" s="26"/>
      <c r="EGA290" s="81"/>
      <c r="EGB290" s="81"/>
      <c r="EGC290" s="26"/>
      <c r="EGD290" s="91"/>
      <c r="EGE290" s="91"/>
      <c r="EGF290" s="79"/>
      <c r="EGG290" s="80"/>
      <c r="EGH290" s="91"/>
      <c r="EGI290" s="26"/>
      <c r="EGJ290" s="26"/>
      <c r="EGK290" s="81"/>
      <c r="EGL290" s="81"/>
      <c r="EGM290" s="26"/>
      <c r="EGN290" s="91"/>
      <c r="EGO290" s="91"/>
      <c r="EGP290" s="79"/>
      <c r="EGQ290" s="80"/>
      <c r="EGR290" s="91"/>
      <c r="EGS290" s="26"/>
      <c r="EGT290" s="26"/>
      <c r="EGU290" s="81"/>
      <c r="EGV290" s="81"/>
      <c r="EGW290" s="26"/>
      <c r="EGX290" s="91"/>
      <c r="EGY290" s="91"/>
      <c r="EGZ290" s="79"/>
      <c r="EHA290" s="80"/>
      <c r="EHB290" s="91"/>
      <c r="EHC290" s="26"/>
      <c r="EHD290" s="26"/>
      <c r="EHE290" s="81"/>
      <c r="EHF290" s="81"/>
      <c r="EHG290" s="26"/>
      <c r="EHH290" s="91"/>
      <c r="EHI290" s="91"/>
      <c r="EHJ290" s="79"/>
      <c r="EHK290" s="80"/>
      <c r="EHL290" s="91"/>
      <c r="EHM290" s="26"/>
      <c r="EHN290" s="26"/>
      <c r="EHO290" s="81"/>
      <c r="EHP290" s="81"/>
      <c r="EHQ290" s="26"/>
      <c r="EHR290" s="91"/>
      <c r="EHS290" s="91"/>
      <c r="EHT290" s="79"/>
      <c r="EHU290" s="80"/>
      <c r="EHV290" s="91"/>
      <c r="EHW290" s="26"/>
      <c r="EHX290" s="26"/>
      <c r="EHY290" s="81"/>
      <c r="EHZ290" s="81"/>
      <c r="EIA290" s="26"/>
      <c r="EIB290" s="91"/>
      <c r="EIC290" s="91"/>
      <c r="EID290" s="79"/>
      <c r="EIE290" s="80"/>
      <c r="EIF290" s="91"/>
      <c r="EIG290" s="26"/>
      <c r="EIH290" s="26"/>
      <c r="EII290" s="81"/>
      <c r="EIJ290" s="81"/>
      <c r="EIK290" s="26"/>
      <c r="EIL290" s="91"/>
      <c r="EIM290" s="91"/>
      <c r="EIN290" s="79"/>
      <c r="EIO290" s="80"/>
      <c r="EIP290" s="91"/>
      <c r="EIQ290" s="26"/>
      <c r="EIR290" s="26"/>
      <c r="EIS290" s="81"/>
      <c r="EIT290" s="81"/>
      <c r="EIU290" s="26"/>
      <c r="EIV290" s="91"/>
      <c r="EIW290" s="91"/>
      <c r="EIX290" s="79"/>
      <c r="EIY290" s="80"/>
      <c r="EIZ290" s="91"/>
      <c r="EJA290" s="26"/>
      <c r="EJB290" s="26"/>
      <c r="EJC290" s="81"/>
      <c r="EJD290" s="81"/>
      <c r="EJE290" s="26"/>
      <c r="EJF290" s="91"/>
      <c r="EJG290" s="91"/>
      <c r="EJH290" s="79"/>
      <c r="EJI290" s="80"/>
      <c r="EJJ290" s="91"/>
      <c r="EJK290" s="26"/>
      <c r="EJL290" s="26"/>
      <c r="EJM290" s="81"/>
      <c r="EJN290" s="81"/>
      <c r="EJO290" s="26"/>
      <c r="EJP290" s="91"/>
      <c r="EJQ290" s="91"/>
      <c r="EJR290" s="79"/>
      <c r="EJS290" s="80"/>
      <c r="EJT290" s="91"/>
      <c r="EJU290" s="26"/>
      <c r="EJV290" s="26"/>
      <c r="EJW290" s="81"/>
      <c r="EJX290" s="81"/>
      <c r="EJY290" s="26"/>
      <c r="EJZ290" s="91"/>
      <c r="EKA290" s="91"/>
      <c r="EKB290" s="79"/>
      <c r="EKC290" s="80"/>
      <c r="EKD290" s="91"/>
      <c r="EKE290" s="26"/>
      <c r="EKF290" s="26"/>
      <c r="EKG290" s="81"/>
      <c r="EKH290" s="81"/>
      <c r="EKI290" s="26"/>
      <c r="EKJ290" s="91"/>
      <c r="EKK290" s="91"/>
      <c r="EKL290" s="79"/>
      <c r="EKM290" s="80"/>
      <c r="EKN290" s="91"/>
      <c r="EKO290" s="26"/>
      <c r="EKP290" s="26"/>
      <c r="EKQ290" s="81"/>
      <c r="EKR290" s="81"/>
      <c r="EKS290" s="26"/>
      <c r="EKT290" s="91"/>
      <c r="EKU290" s="91"/>
      <c r="EKV290" s="79"/>
      <c r="EKW290" s="80"/>
      <c r="EKX290" s="91"/>
      <c r="EKY290" s="26"/>
      <c r="EKZ290" s="26"/>
      <c r="ELA290" s="81"/>
      <c r="ELB290" s="81"/>
      <c r="ELC290" s="26"/>
      <c r="ELD290" s="91"/>
      <c r="ELE290" s="91"/>
      <c r="ELF290" s="79"/>
      <c r="ELG290" s="80"/>
      <c r="ELH290" s="91"/>
      <c r="ELI290" s="26"/>
      <c r="ELJ290" s="26"/>
      <c r="ELK290" s="81"/>
      <c r="ELL290" s="81"/>
      <c r="ELM290" s="26"/>
      <c r="ELN290" s="91"/>
      <c r="ELO290" s="91"/>
      <c r="ELP290" s="79"/>
      <c r="ELQ290" s="80"/>
      <c r="ELR290" s="91"/>
      <c r="ELS290" s="26"/>
      <c r="ELT290" s="26"/>
      <c r="ELU290" s="81"/>
      <c r="ELV290" s="81"/>
      <c r="ELW290" s="26"/>
      <c r="ELX290" s="91"/>
      <c r="ELY290" s="91"/>
      <c r="ELZ290" s="79"/>
      <c r="EMA290" s="80"/>
      <c r="EMB290" s="91"/>
      <c r="EMC290" s="26"/>
      <c r="EMD290" s="26"/>
      <c r="EME290" s="81"/>
      <c r="EMF290" s="81"/>
      <c r="EMG290" s="26"/>
      <c r="EMH290" s="91"/>
      <c r="EMI290" s="91"/>
      <c r="EMJ290" s="79"/>
      <c r="EMK290" s="80"/>
      <c r="EML290" s="91"/>
      <c r="EMM290" s="26"/>
      <c r="EMN290" s="26"/>
      <c r="EMO290" s="81"/>
      <c r="EMP290" s="81"/>
      <c r="EMQ290" s="26"/>
      <c r="EMR290" s="91"/>
      <c r="EMS290" s="91"/>
      <c r="EMT290" s="79"/>
      <c r="EMU290" s="80"/>
      <c r="EMV290" s="91"/>
      <c r="EMW290" s="26"/>
      <c r="EMX290" s="26"/>
      <c r="EMY290" s="81"/>
      <c r="EMZ290" s="81"/>
      <c r="ENA290" s="26"/>
      <c r="ENB290" s="91"/>
      <c r="ENC290" s="91"/>
      <c r="END290" s="79"/>
      <c r="ENE290" s="80"/>
      <c r="ENF290" s="91"/>
      <c r="ENG290" s="26"/>
      <c r="ENH290" s="26"/>
      <c r="ENI290" s="81"/>
      <c r="ENJ290" s="81"/>
      <c r="ENK290" s="26"/>
      <c r="ENL290" s="91"/>
      <c r="ENM290" s="91"/>
      <c r="ENN290" s="79"/>
      <c r="ENO290" s="80"/>
      <c r="ENP290" s="91"/>
      <c r="ENQ290" s="26"/>
      <c r="ENR290" s="26"/>
      <c r="ENS290" s="81"/>
      <c r="ENT290" s="81"/>
      <c r="ENU290" s="26"/>
      <c r="ENV290" s="91"/>
      <c r="ENW290" s="91"/>
      <c r="ENX290" s="79"/>
      <c r="ENY290" s="80"/>
      <c r="ENZ290" s="91"/>
      <c r="EOA290" s="26"/>
      <c r="EOB290" s="26"/>
      <c r="EOC290" s="81"/>
      <c r="EOD290" s="81"/>
      <c r="EOE290" s="26"/>
      <c r="EOF290" s="91"/>
      <c r="EOG290" s="91"/>
      <c r="EOH290" s="79"/>
      <c r="EOI290" s="80"/>
      <c r="EOJ290" s="91"/>
      <c r="EOK290" s="26"/>
      <c r="EOL290" s="26"/>
      <c r="EOM290" s="81"/>
      <c r="EON290" s="81"/>
      <c r="EOO290" s="26"/>
      <c r="EOP290" s="91"/>
      <c r="EOQ290" s="91"/>
      <c r="EOR290" s="79"/>
      <c r="EOS290" s="80"/>
      <c r="EOT290" s="91"/>
      <c r="EOU290" s="26"/>
      <c r="EOV290" s="26"/>
      <c r="EOW290" s="81"/>
      <c r="EOX290" s="81"/>
      <c r="EOY290" s="26"/>
      <c r="EOZ290" s="91"/>
      <c r="EPA290" s="91"/>
      <c r="EPB290" s="79"/>
      <c r="EPC290" s="80"/>
      <c r="EPD290" s="91"/>
      <c r="EPE290" s="26"/>
      <c r="EPF290" s="26"/>
      <c r="EPG290" s="81"/>
      <c r="EPH290" s="81"/>
      <c r="EPI290" s="26"/>
      <c r="EPJ290" s="91"/>
      <c r="EPK290" s="91"/>
      <c r="EPL290" s="79"/>
      <c r="EPM290" s="80"/>
      <c r="EPN290" s="91"/>
      <c r="EPO290" s="26"/>
      <c r="EPP290" s="26"/>
      <c r="EPQ290" s="81"/>
      <c r="EPR290" s="81"/>
      <c r="EPS290" s="26"/>
      <c r="EPT290" s="91"/>
      <c r="EPU290" s="91"/>
      <c r="EPV290" s="79"/>
      <c r="EPW290" s="80"/>
      <c r="EPX290" s="91"/>
      <c r="EPY290" s="26"/>
      <c r="EPZ290" s="26"/>
      <c r="EQA290" s="81"/>
      <c r="EQB290" s="81"/>
      <c r="EQC290" s="26"/>
      <c r="EQD290" s="91"/>
      <c r="EQE290" s="91"/>
      <c r="EQF290" s="79"/>
      <c r="EQG290" s="80"/>
      <c r="EQH290" s="91"/>
      <c r="EQI290" s="26"/>
      <c r="EQJ290" s="26"/>
      <c r="EQK290" s="81"/>
      <c r="EQL290" s="81"/>
      <c r="EQM290" s="26"/>
      <c r="EQN290" s="91"/>
      <c r="EQO290" s="91"/>
      <c r="EQP290" s="79"/>
      <c r="EQQ290" s="80"/>
      <c r="EQR290" s="91"/>
      <c r="EQS290" s="26"/>
      <c r="EQT290" s="26"/>
      <c r="EQU290" s="81"/>
      <c r="EQV290" s="81"/>
      <c r="EQW290" s="26"/>
      <c r="EQX290" s="91"/>
      <c r="EQY290" s="91"/>
      <c r="EQZ290" s="79"/>
      <c r="ERA290" s="80"/>
      <c r="ERB290" s="91"/>
      <c r="ERC290" s="26"/>
      <c r="ERD290" s="26"/>
      <c r="ERE290" s="81"/>
      <c r="ERF290" s="81"/>
      <c r="ERG290" s="26"/>
      <c r="ERH290" s="91"/>
      <c r="ERI290" s="91"/>
      <c r="ERJ290" s="79"/>
      <c r="ERK290" s="80"/>
      <c r="ERL290" s="91"/>
      <c r="ERM290" s="26"/>
      <c r="ERN290" s="26"/>
      <c r="ERO290" s="81"/>
      <c r="ERP290" s="81"/>
      <c r="ERQ290" s="26"/>
      <c r="ERR290" s="91"/>
      <c r="ERS290" s="91"/>
      <c r="ERT290" s="79"/>
      <c r="ERU290" s="80"/>
      <c r="ERV290" s="91"/>
      <c r="ERW290" s="26"/>
      <c r="ERX290" s="26"/>
      <c r="ERY290" s="81"/>
      <c r="ERZ290" s="81"/>
      <c r="ESA290" s="26"/>
      <c r="ESB290" s="91"/>
      <c r="ESC290" s="91"/>
      <c r="ESD290" s="79"/>
      <c r="ESE290" s="80"/>
      <c r="ESF290" s="91"/>
      <c r="ESG290" s="26"/>
      <c r="ESH290" s="26"/>
      <c r="ESI290" s="81"/>
      <c r="ESJ290" s="81"/>
      <c r="ESK290" s="26"/>
      <c r="ESL290" s="91"/>
      <c r="ESM290" s="91"/>
      <c r="ESN290" s="79"/>
      <c r="ESO290" s="80"/>
      <c r="ESP290" s="91"/>
      <c r="ESQ290" s="26"/>
      <c r="ESR290" s="26"/>
      <c r="ESS290" s="81"/>
      <c r="EST290" s="81"/>
      <c r="ESU290" s="26"/>
      <c r="ESV290" s="91"/>
      <c r="ESW290" s="91"/>
      <c r="ESX290" s="79"/>
      <c r="ESY290" s="80"/>
      <c r="ESZ290" s="91"/>
      <c r="ETA290" s="26"/>
      <c r="ETB290" s="26"/>
      <c r="ETC290" s="81"/>
      <c r="ETD290" s="81"/>
      <c r="ETE290" s="26"/>
      <c r="ETF290" s="91"/>
      <c r="ETG290" s="91"/>
      <c r="ETH290" s="79"/>
      <c r="ETI290" s="80"/>
      <c r="ETJ290" s="91"/>
      <c r="ETK290" s="26"/>
      <c r="ETL290" s="26"/>
      <c r="ETM290" s="81"/>
      <c r="ETN290" s="81"/>
      <c r="ETO290" s="26"/>
      <c r="ETP290" s="91"/>
      <c r="ETQ290" s="91"/>
      <c r="ETR290" s="79"/>
      <c r="ETS290" s="80"/>
      <c r="ETT290" s="91"/>
      <c r="ETU290" s="26"/>
      <c r="ETV290" s="26"/>
      <c r="ETW290" s="81"/>
      <c r="ETX290" s="81"/>
      <c r="ETY290" s="26"/>
      <c r="ETZ290" s="91"/>
      <c r="EUA290" s="91"/>
      <c r="EUB290" s="79"/>
      <c r="EUC290" s="80"/>
      <c r="EUD290" s="91"/>
      <c r="EUE290" s="26"/>
      <c r="EUF290" s="26"/>
      <c r="EUG290" s="81"/>
      <c r="EUH290" s="81"/>
      <c r="EUI290" s="26"/>
      <c r="EUJ290" s="91"/>
      <c r="EUK290" s="91"/>
      <c r="EUL290" s="79"/>
      <c r="EUM290" s="80"/>
      <c r="EUN290" s="91"/>
      <c r="EUO290" s="26"/>
      <c r="EUP290" s="26"/>
      <c r="EUQ290" s="81"/>
      <c r="EUR290" s="81"/>
      <c r="EUS290" s="26"/>
      <c r="EUT290" s="91"/>
      <c r="EUU290" s="91"/>
      <c r="EUV290" s="79"/>
      <c r="EUW290" s="80"/>
      <c r="EUX290" s="91"/>
      <c r="EUY290" s="26"/>
      <c r="EUZ290" s="26"/>
      <c r="EVA290" s="81"/>
      <c r="EVB290" s="81"/>
      <c r="EVC290" s="26"/>
      <c r="EVD290" s="91"/>
      <c r="EVE290" s="91"/>
      <c r="EVF290" s="79"/>
      <c r="EVG290" s="80"/>
      <c r="EVH290" s="91"/>
      <c r="EVI290" s="26"/>
      <c r="EVJ290" s="26"/>
      <c r="EVK290" s="81"/>
      <c r="EVL290" s="81"/>
      <c r="EVM290" s="26"/>
      <c r="EVN290" s="91"/>
      <c r="EVO290" s="91"/>
      <c r="EVP290" s="79"/>
      <c r="EVQ290" s="80"/>
      <c r="EVR290" s="91"/>
      <c r="EVS290" s="26"/>
      <c r="EVT290" s="26"/>
      <c r="EVU290" s="81"/>
      <c r="EVV290" s="81"/>
      <c r="EVW290" s="26"/>
      <c r="EVX290" s="91"/>
      <c r="EVY290" s="91"/>
      <c r="EVZ290" s="79"/>
      <c r="EWA290" s="80"/>
      <c r="EWB290" s="91"/>
      <c r="EWC290" s="26"/>
      <c r="EWD290" s="26"/>
      <c r="EWE290" s="81"/>
      <c r="EWF290" s="81"/>
      <c r="EWG290" s="26"/>
      <c r="EWH290" s="91"/>
      <c r="EWI290" s="91"/>
      <c r="EWJ290" s="79"/>
      <c r="EWK290" s="80"/>
      <c r="EWL290" s="91"/>
      <c r="EWM290" s="26"/>
      <c r="EWN290" s="26"/>
      <c r="EWO290" s="81"/>
      <c r="EWP290" s="81"/>
      <c r="EWQ290" s="26"/>
      <c r="EWR290" s="91"/>
      <c r="EWS290" s="91"/>
      <c r="EWT290" s="79"/>
      <c r="EWU290" s="80"/>
      <c r="EWV290" s="91"/>
      <c r="EWW290" s="26"/>
      <c r="EWX290" s="26"/>
      <c r="EWY290" s="81"/>
      <c r="EWZ290" s="81"/>
      <c r="EXA290" s="26"/>
      <c r="EXB290" s="91"/>
      <c r="EXC290" s="91"/>
      <c r="EXD290" s="79"/>
      <c r="EXE290" s="80"/>
      <c r="EXF290" s="91"/>
      <c r="EXG290" s="26"/>
      <c r="EXH290" s="26"/>
      <c r="EXI290" s="81"/>
      <c r="EXJ290" s="81"/>
      <c r="EXK290" s="26"/>
      <c r="EXL290" s="91"/>
      <c r="EXM290" s="91"/>
      <c r="EXN290" s="79"/>
      <c r="EXO290" s="80"/>
      <c r="EXP290" s="91"/>
      <c r="EXQ290" s="26"/>
      <c r="EXR290" s="26"/>
      <c r="EXS290" s="81"/>
      <c r="EXT290" s="81"/>
      <c r="EXU290" s="26"/>
      <c r="EXV290" s="91"/>
      <c r="EXW290" s="91"/>
      <c r="EXX290" s="79"/>
      <c r="EXY290" s="80"/>
      <c r="EXZ290" s="91"/>
      <c r="EYA290" s="26"/>
      <c r="EYB290" s="26"/>
      <c r="EYC290" s="81"/>
      <c r="EYD290" s="81"/>
      <c r="EYE290" s="26"/>
      <c r="EYF290" s="91"/>
      <c r="EYG290" s="91"/>
      <c r="EYH290" s="79"/>
      <c r="EYI290" s="80"/>
      <c r="EYJ290" s="91"/>
      <c r="EYK290" s="26"/>
      <c r="EYL290" s="26"/>
      <c r="EYM290" s="81"/>
      <c r="EYN290" s="81"/>
      <c r="EYO290" s="26"/>
      <c r="EYP290" s="91"/>
      <c r="EYQ290" s="91"/>
      <c r="EYR290" s="79"/>
      <c r="EYS290" s="80"/>
      <c r="EYT290" s="91"/>
      <c r="EYU290" s="26"/>
      <c r="EYV290" s="26"/>
      <c r="EYW290" s="81"/>
      <c r="EYX290" s="81"/>
      <c r="EYY290" s="26"/>
      <c r="EYZ290" s="91"/>
      <c r="EZA290" s="91"/>
      <c r="EZB290" s="79"/>
      <c r="EZC290" s="80"/>
      <c r="EZD290" s="91"/>
      <c r="EZE290" s="26"/>
      <c r="EZF290" s="26"/>
      <c r="EZG290" s="81"/>
      <c r="EZH290" s="81"/>
      <c r="EZI290" s="26"/>
      <c r="EZJ290" s="91"/>
      <c r="EZK290" s="91"/>
      <c r="EZL290" s="79"/>
      <c r="EZM290" s="80"/>
      <c r="EZN290" s="91"/>
      <c r="EZO290" s="26"/>
      <c r="EZP290" s="26"/>
      <c r="EZQ290" s="81"/>
      <c r="EZR290" s="81"/>
      <c r="EZS290" s="26"/>
      <c r="EZT290" s="91"/>
      <c r="EZU290" s="91"/>
      <c r="EZV290" s="79"/>
      <c r="EZW290" s="80"/>
      <c r="EZX290" s="91"/>
      <c r="EZY290" s="26"/>
      <c r="EZZ290" s="26"/>
      <c r="FAA290" s="81"/>
      <c r="FAB290" s="81"/>
      <c r="FAC290" s="26"/>
      <c r="FAD290" s="91"/>
      <c r="FAE290" s="91"/>
      <c r="FAF290" s="79"/>
      <c r="FAG290" s="80"/>
      <c r="FAH290" s="91"/>
      <c r="FAI290" s="26"/>
      <c r="FAJ290" s="26"/>
      <c r="FAK290" s="81"/>
      <c r="FAL290" s="81"/>
      <c r="FAM290" s="26"/>
      <c r="FAN290" s="91"/>
      <c r="FAO290" s="91"/>
      <c r="FAP290" s="79"/>
      <c r="FAQ290" s="80"/>
      <c r="FAR290" s="91"/>
      <c r="FAS290" s="26"/>
      <c r="FAT290" s="26"/>
      <c r="FAU290" s="81"/>
      <c r="FAV290" s="81"/>
      <c r="FAW290" s="26"/>
      <c r="FAX290" s="91"/>
      <c r="FAY290" s="91"/>
      <c r="FAZ290" s="79"/>
      <c r="FBA290" s="80"/>
      <c r="FBB290" s="91"/>
      <c r="FBC290" s="26"/>
      <c r="FBD290" s="26"/>
      <c r="FBE290" s="81"/>
      <c r="FBF290" s="81"/>
      <c r="FBG290" s="26"/>
      <c r="FBH290" s="91"/>
      <c r="FBI290" s="91"/>
      <c r="FBJ290" s="79"/>
      <c r="FBK290" s="80"/>
      <c r="FBL290" s="91"/>
      <c r="FBM290" s="26"/>
      <c r="FBN290" s="26"/>
      <c r="FBO290" s="81"/>
      <c r="FBP290" s="81"/>
      <c r="FBQ290" s="26"/>
      <c r="FBR290" s="91"/>
      <c r="FBS290" s="91"/>
      <c r="FBT290" s="79"/>
      <c r="FBU290" s="80"/>
      <c r="FBV290" s="91"/>
      <c r="FBW290" s="26"/>
      <c r="FBX290" s="26"/>
      <c r="FBY290" s="81"/>
      <c r="FBZ290" s="81"/>
      <c r="FCA290" s="26"/>
      <c r="FCB290" s="91"/>
      <c r="FCC290" s="91"/>
      <c r="FCD290" s="79"/>
      <c r="FCE290" s="80"/>
      <c r="FCF290" s="91"/>
      <c r="FCG290" s="26"/>
      <c r="FCH290" s="26"/>
      <c r="FCI290" s="81"/>
      <c r="FCJ290" s="81"/>
      <c r="FCK290" s="26"/>
      <c r="FCL290" s="91"/>
      <c r="FCM290" s="91"/>
      <c r="FCN290" s="79"/>
      <c r="FCO290" s="80"/>
      <c r="FCP290" s="91"/>
      <c r="FCQ290" s="26"/>
      <c r="FCR290" s="26"/>
      <c r="FCS290" s="81"/>
      <c r="FCT290" s="81"/>
      <c r="FCU290" s="26"/>
      <c r="FCV290" s="91"/>
      <c r="FCW290" s="91"/>
      <c r="FCX290" s="79"/>
      <c r="FCY290" s="80"/>
      <c r="FCZ290" s="91"/>
      <c r="FDA290" s="26"/>
      <c r="FDB290" s="26"/>
      <c r="FDC290" s="81"/>
      <c r="FDD290" s="81"/>
      <c r="FDE290" s="26"/>
      <c r="FDF290" s="91"/>
      <c r="FDG290" s="91"/>
      <c r="FDH290" s="79"/>
      <c r="FDI290" s="80"/>
      <c r="FDJ290" s="91"/>
      <c r="FDK290" s="26"/>
      <c r="FDL290" s="26"/>
      <c r="FDM290" s="81"/>
      <c r="FDN290" s="81"/>
      <c r="FDO290" s="26"/>
      <c r="FDP290" s="91"/>
      <c r="FDQ290" s="91"/>
      <c r="FDR290" s="79"/>
      <c r="FDS290" s="80"/>
      <c r="FDT290" s="91"/>
      <c r="FDU290" s="26"/>
      <c r="FDV290" s="26"/>
      <c r="FDW290" s="81"/>
      <c r="FDX290" s="81"/>
      <c r="FDY290" s="26"/>
      <c r="FDZ290" s="91"/>
      <c r="FEA290" s="91"/>
      <c r="FEB290" s="79"/>
      <c r="FEC290" s="80"/>
      <c r="FED290" s="91"/>
      <c r="FEE290" s="26"/>
      <c r="FEF290" s="26"/>
      <c r="FEG290" s="81"/>
      <c r="FEH290" s="81"/>
      <c r="FEI290" s="26"/>
      <c r="FEJ290" s="91"/>
      <c r="FEK290" s="91"/>
      <c r="FEL290" s="79"/>
      <c r="FEM290" s="80"/>
      <c r="FEN290" s="91"/>
      <c r="FEO290" s="26"/>
      <c r="FEP290" s="26"/>
      <c r="FEQ290" s="81"/>
      <c r="FER290" s="81"/>
      <c r="FES290" s="26"/>
      <c r="FET290" s="91"/>
      <c r="FEU290" s="91"/>
      <c r="FEV290" s="79"/>
      <c r="FEW290" s="80"/>
      <c r="FEX290" s="91"/>
      <c r="FEY290" s="26"/>
      <c r="FEZ290" s="26"/>
      <c r="FFA290" s="81"/>
      <c r="FFB290" s="81"/>
      <c r="FFC290" s="26"/>
      <c r="FFD290" s="91"/>
      <c r="FFE290" s="91"/>
      <c r="FFF290" s="79"/>
      <c r="FFG290" s="80"/>
      <c r="FFH290" s="91"/>
      <c r="FFI290" s="26"/>
      <c r="FFJ290" s="26"/>
      <c r="FFK290" s="81"/>
      <c r="FFL290" s="81"/>
      <c r="FFM290" s="26"/>
      <c r="FFN290" s="91"/>
      <c r="FFO290" s="91"/>
      <c r="FFP290" s="79"/>
      <c r="FFQ290" s="80"/>
      <c r="FFR290" s="91"/>
      <c r="FFS290" s="26"/>
      <c r="FFT290" s="26"/>
      <c r="FFU290" s="81"/>
      <c r="FFV290" s="81"/>
      <c r="FFW290" s="26"/>
      <c r="FFX290" s="91"/>
      <c r="FFY290" s="91"/>
      <c r="FFZ290" s="79"/>
      <c r="FGA290" s="80"/>
      <c r="FGB290" s="91"/>
      <c r="FGC290" s="26"/>
      <c r="FGD290" s="26"/>
      <c r="FGE290" s="81"/>
      <c r="FGF290" s="81"/>
      <c r="FGG290" s="26"/>
      <c r="FGH290" s="91"/>
      <c r="FGI290" s="91"/>
      <c r="FGJ290" s="79"/>
      <c r="FGK290" s="80"/>
      <c r="FGL290" s="91"/>
      <c r="FGM290" s="26"/>
      <c r="FGN290" s="26"/>
      <c r="FGO290" s="81"/>
      <c r="FGP290" s="81"/>
      <c r="FGQ290" s="26"/>
      <c r="FGR290" s="91"/>
      <c r="FGS290" s="91"/>
      <c r="FGT290" s="79"/>
      <c r="FGU290" s="80"/>
      <c r="FGV290" s="91"/>
      <c r="FGW290" s="26"/>
      <c r="FGX290" s="26"/>
      <c r="FGY290" s="81"/>
      <c r="FGZ290" s="81"/>
      <c r="FHA290" s="26"/>
      <c r="FHB290" s="91"/>
      <c r="FHC290" s="91"/>
      <c r="FHD290" s="79"/>
      <c r="FHE290" s="80"/>
      <c r="FHF290" s="91"/>
      <c r="FHG290" s="26"/>
      <c r="FHH290" s="26"/>
      <c r="FHI290" s="81"/>
      <c r="FHJ290" s="81"/>
      <c r="FHK290" s="26"/>
      <c r="FHL290" s="91"/>
      <c r="FHM290" s="91"/>
      <c r="FHN290" s="79"/>
      <c r="FHO290" s="80"/>
      <c r="FHP290" s="91"/>
      <c r="FHQ290" s="26"/>
      <c r="FHR290" s="26"/>
      <c r="FHS290" s="81"/>
      <c r="FHT290" s="81"/>
      <c r="FHU290" s="26"/>
      <c r="FHV290" s="91"/>
      <c r="FHW290" s="91"/>
      <c r="FHX290" s="79"/>
      <c r="FHY290" s="80"/>
      <c r="FHZ290" s="91"/>
      <c r="FIA290" s="26"/>
      <c r="FIB290" s="26"/>
      <c r="FIC290" s="81"/>
      <c r="FID290" s="81"/>
      <c r="FIE290" s="26"/>
      <c r="FIF290" s="91"/>
      <c r="FIG290" s="91"/>
      <c r="FIH290" s="79"/>
      <c r="FII290" s="80"/>
      <c r="FIJ290" s="91"/>
      <c r="FIK290" s="26"/>
      <c r="FIL290" s="26"/>
      <c r="FIM290" s="81"/>
      <c r="FIN290" s="81"/>
      <c r="FIO290" s="26"/>
      <c r="FIP290" s="91"/>
      <c r="FIQ290" s="91"/>
      <c r="FIR290" s="79"/>
      <c r="FIS290" s="80"/>
      <c r="FIT290" s="91"/>
      <c r="FIU290" s="26"/>
      <c r="FIV290" s="26"/>
      <c r="FIW290" s="81"/>
      <c r="FIX290" s="81"/>
      <c r="FIY290" s="26"/>
      <c r="FIZ290" s="91"/>
      <c r="FJA290" s="91"/>
      <c r="FJB290" s="79"/>
      <c r="FJC290" s="80"/>
      <c r="FJD290" s="91"/>
      <c r="FJE290" s="26"/>
      <c r="FJF290" s="26"/>
      <c r="FJG290" s="81"/>
      <c r="FJH290" s="81"/>
      <c r="FJI290" s="26"/>
      <c r="FJJ290" s="91"/>
      <c r="FJK290" s="91"/>
      <c r="FJL290" s="79"/>
      <c r="FJM290" s="80"/>
      <c r="FJN290" s="91"/>
      <c r="FJO290" s="26"/>
      <c r="FJP290" s="26"/>
      <c r="FJQ290" s="81"/>
      <c r="FJR290" s="81"/>
      <c r="FJS290" s="26"/>
      <c r="FJT290" s="91"/>
      <c r="FJU290" s="91"/>
      <c r="FJV290" s="79"/>
      <c r="FJW290" s="80"/>
      <c r="FJX290" s="91"/>
      <c r="FJY290" s="26"/>
      <c r="FJZ290" s="26"/>
      <c r="FKA290" s="81"/>
      <c r="FKB290" s="81"/>
      <c r="FKC290" s="26"/>
      <c r="FKD290" s="91"/>
      <c r="FKE290" s="91"/>
      <c r="FKF290" s="79"/>
      <c r="FKG290" s="80"/>
      <c r="FKH290" s="91"/>
      <c r="FKI290" s="26"/>
      <c r="FKJ290" s="26"/>
      <c r="FKK290" s="81"/>
      <c r="FKL290" s="81"/>
      <c r="FKM290" s="26"/>
      <c r="FKN290" s="91"/>
      <c r="FKO290" s="91"/>
      <c r="FKP290" s="79"/>
      <c r="FKQ290" s="80"/>
      <c r="FKR290" s="91"/>
      <c r="FKS290" s="26"/>
      <c r="FKT290" s="26"/>
      <c r="FKU290" s="81"/>
      <c r="FKV290" s="81"/>
      <c r="FKW290" s="26"/>
      <c r="FKX290" s="91"/>
      <c r="FKY290" s="91"/>
      <c r="FKZ290" s="79"/>
      <c r="FLA290" s="80"/>
      <c r="FLB290" s="91"/>
      <c r="FLC290" s="26"/>
      <c r="FLD290" s="26"/>
      <c r="FLE290" s="81"/>
      <c r="FLF290" s="81"/>
      <c r="FLG290" s="26"/>
      <c r="FLH290" s="91"/>
      <c r="FLI290" s="91"/>
      <c r="FLJ290" s="79"/>
      <c r="FLK290" s="80"/>
      <c r="FLL290" s="91"/>
      <c r="FLM290" s="26"/>
      <c r="FLN290" s="26"/>
      <c r="FLO290" s="81"/>
      <c r="FLP290" s="81"/>
      <c r="FLQ290" s="26"/>
      <c r="FLR290" s="91"/>
      <c r="FLS290" s="91"/>
      <c r="FLT290" s="79"/>
      <c r="FLU290" s="80"/>
      <c r="FLV290" s="91"/>
      <c r="FLW290" s="26"/>
      <c r="FLX290" s="26"/>
      <c r="FLY290" s="81"/>
      <c r="FLZ290" s="81"/>
      <c r="FMA290" s="26"/>
      <c r="FMB290" s="91"/>
      <c r="FMC290" s="91"/>
      <c r="FMD290" s="79"/>
      <c r="FME290" s="80"/>
      <c r="FMF290" s="91"/>
      <c r="FMG290" s="26"/>
      <c r="FMH290" s="26"/>
      <c r="FMI290" s="81"/>
      <c r="FMJ290" s="81"/>
      <c r="FMK290" s="26"/>
      <c r="FML290" s="91"/>
      <c r="FMM290" s="91"/>
      <c r="FMN290" s="79"/>
      <c r="FMO290" s="80"/>
      <c r="FMP290" s="91"/>
      <c r="FMQ290" s="26"/>
      <c r="FMR290" s="26"/>
      <c r="FMS290" s="81"/>
      <c r="FMT290" s="81"/>
      <c r="FMU290" s="26"/>
      <c r="FMV290" s="91"/>
      <c r="FMW290" s="91"/>
      <c r="FMX290" s="79"/>
      <c r="FMY290" s="80"/>
      <c r="FMZ290" s="91"/>
      <c r="FNA290" s="26"/>
      <c r="FNB290" s="26"/>
      <c r="FNC290" s="81"/>
      <c r="FND290" s="81"/>
      <c r="FNE290" s="26"/>
      <c r="FNF290" s="91"/>
      <c r="FNG290" s="91"/>
      <c r="FNH290" s="79"/>
      <c r="FNI290" s="80"/>
      <c r="FNJ290" s="91"/>
      <c r="FNK290" s="26"/>
      <c r="FNL290" s="26"/>
      <c r="FNM290" s="81"/>
      <c r="FNN290" s="81"/>
      <c r="FNO290" s="26"/>
      <c r="FNP290" s="91"/>
      <c r="FNQ290" s="91"/>
      <c r="FNR290" s="79"/>
      <c r="FNS290" s="80"/>
      <c r="FNT290" s="91"/>
      <c r="FNU290" s="26"/>
      <c r="FNV290" s="26"/>
      <c r="FNW290" s="81"/>
      <c r="FNX290" s="81"/>
      <c r="FNY290" s="26"/>
      <c r="FNZ290" s="91"/>
      <c r="FOA290" s="91"/>
      <c r="FOB290" s="79"/>
      <c r="FOC290" s="80"/>
      <c r="FOD290" s="91"/>
      <c r="FOE290" s="26"/>
      <c r="FOF290" s="26"/>
      <c r="FOG290" s="81"/>
      <c r="FOH290" s="81"/>
      <c r="FOI290" s="26"/>
      <c r="FOJ290" s="91"/>
      <c r="FOK290" s="91"/>
      <c r="FOL290" s="79"/>
      <c r="FOM290" s="80"/>
      <c r="FON290" s="91"/>
      <c r="FOO290" s="26"/>
      <c r="FOP290" s="26"/>
      <c r="FOQ290" s="81"/>
      <c r="FOR290" s="81"/>
      <c r="FOS290" s="26"/>
      <c r="FOT290" s="91"/>
      <c r="FOU290" s="91"/>
      <c r="FOV290" s="79"/>
      <c r="FOW290" s="80"/>
      <c r="FOX290" s="91"/>
      <c r="FOY290" s="26"/>
      <c r="FOZ290" s="26"/>
      <c r="FPA290" s="81"/>
      <c r="FPB290" s="81"/>
      <c r="FPC290" s="26"/>
      <c r="FPD290" s="91"/>
      <c r="FPE290" s="91"/>
      <c r="FPF290" s="79"/>
      <c r="FPG290" s="80"/>
      <c r="FPH290" s="91"/>
      <c r="FPI290" s="26"/>
      <c r="FPJ290" s="26"/>
      <c r="FPK290" s="81"/>
      <c r="FPL290" s="81"/>
      <c r="FPM290" s="26"/>
      <c r="FPN290" s="91"/>
      <c r="FPO290" s="91"/>
      <c r="FPP290" s="79"/>
      <c r="FPQ290" s="80"/>
      <c r="FPR290" s="91"/>
      <c r="FPS290" s="26"/>
      <c r="FPT290" s="26"/>
      <c r="FPU290" s="81"/>
      <c r="FPV290" s="81"/>
      <c r="FPW290" s="26"/>
      <c r="FPX290" s="91"/>
      <c r="FPY290" s="91"/>
      <c r="FPZ290" s="79"/>
      <c r="FQA290" s="80"/>
      <c r="FQB290" s="91"/>
      <c r="FQC290" s="26"/>
      <c r="FQD290" s="26"/>
      <c r="FQE290" s="81"/>
      <c r="FQF290" s="81"/>
      <c r="FQG290" s="26"/>
      <c r="FQH290" s="91"/>
      <c r="FQI290" s="91"/>
      <c r="FQJ290" s="79"/>
      <c r="FQK290" s="80"/>
      <c r="FQL290" s="91"/>
      <c r="FQM290" s="26"/>
      <c r="FQN290" s="26"/>
      <c r="FQO290" s="81"/>
      <c r="FQP290" s="81"/>
      <c r="FQQ290" s="26"/>
      <c r="FQR290" s="91"/>
      <c r="FQS290" s="91"/>
      <c r="FQT290" s="79"/>
      <c r="FQU290" s="80"/>
      <c r="FQV290" s="91"/>
      <c r="FQW290" s="26"/>
      <c r="FQX290" s="26"/>
      <c r="FQY290" s="81"/>
      <c r="FQZ290" s="81"/>
      <c r="FRA290" s="26"/>
      <c r="FRB290" s="91"/>
      <c r="FRC290" s="91"/>
      <c r="FRD290" s="79"/>
      <c r="FRE290" s="80"/>
      <c r="FRF290" s="91"/>
      <c r="FRG290" s="26"/>
      <c r="FRH290" s="26"/>
      <c r="FRI290" s="81"/>
      <c r="FRJ290" s="81"/>
      <c r="FRK290" s="26"/>
      <c r="FRL290" s="91"/>
      <c r="FRM290" s="91"/>
      <c r="FRN290" s="79"/>
      <c r="FRO290" s="80"/>
      <c r="FRP290" s="91"/>
      <c r="FRQ290" s="26"/>
      <c r="FRR290" s="26"/>
      <c r="FRS290" s="81"/>
      <c r="FRT290" s="81"/>
      <c r="FRU290" s="26"/>
      <c r="FRV290" s="91"/>
      <c r="FRW290" s="91"/>
      <c r="FRX290" s="79"/>
      <c r="FRY290" s="80"/>
      <c r="FRZ290" s="91"/>
      <c r="FSA290" s="26"/>
      <c r="FSB290" s="26"/>
      <c r="FSC290" s="81"/>
      <c r="FSD290" s="81"/>
      <c r="FSE290" s="26"/>
      <c r="FSF290" s="91"/>
      <c r="FSG290" s="91"/>
      <c r="FSH290" s="79"/>
      <c r="FSI290" s="80"/>
      <c r="FSJ290" s="91"/>
      <c r="FSK290" s="26"/>
      <c r="FSL290" s="26"/>
      <c r="FSM290" s="81"/>
      <c r="FSN290" s="81"/>
      <c r="FSO290" s="26"/>
      <c r="FSP290" s="91"/>
      <c r="FSQ290" s="91"/>
      <c r="FSR290" s="79"/>
      <c r="FSS290" s="80"/>
      <c r="FST290" s="91"/>
      <c r="FSU290" s="26"/>
      <c r="FSV290" s="26"/>
      <c r="FSW290" s="81"/>
      <c r="FSX290" s="81"/>
      <c r="FSY290" s="26"/>
      <c r="FSZ290" s="91"/>
      <c r="FTA290" s="91"/>
      <c r="FTB290" s="79"/>
      <c r="FTC290" s="80"/>
      <c r="FTD290" s="91"/>
      <c r="FTE290" s="26"/>
      <c r="FTF290" s="26"/>
      <c r="FTG290" s="81"/>
      <c r="FTH290" s="81"/>
      <c r="FTI290" s="26"/>
      <c r="FTJ290" s="91"/>
      <c r="FTK290" s="91"/>
      <c r="FTL290" s="79"/>
      <c r="FTM290" s="80"/>
      <c r="FTN290" s="91"/>
      <c r="FTO290" s="26"/>
      <c r="FTP290" s="26"/>
      <c r="FTQ290" s="81"/>
      <c r="FTR290" s="81"/>
      <c r="FTS290" s="26"/>
      <c r="FTT290" s="91"/>
      <c r="FTU290" s="91"/>
      <c r="FTV290" s="79"/>
      <c r="FTW290" s="80"/>
      <c r="FTX290" s="91"/>
      <c r="FTY290" s="26"/>
      <c r="FTZ290" s="26"/>
      <c r="FUA290" s="81"/>
      <c r="FUB290" s="81"/>
      <c r="FUC290" s="26"/>
      <c r="FUD290" s="91"/>
      <c r="FUE290" s="91"/>
      <c r="FUF290" s="79"/>
      <c r="FUG290" s="80"/>
      <c r="FUH290" s="91"/>
      <c r="FUI290" s="26"/>
      <c r="FUJ290" s="26"/>
      <c r="FUK290" s="81"/>
      <c r="FUL290" s="81"/>
      <c r="FUM290" s="26"/>
      <c r="FUN290" s="91"/>
      <c r="FUO290" s="91"/>
      <c r="FUP290" s="79"/>
      <c r="FUQ290" s="80"/>
      <c r="FUR290" s="91"/>
      <c r="FUS290" s="26"/>
      <c r="FUT290" s="26"/>
      <c r="FUU290" s="81"/>
      <c r="FUV290" s="81"/>
      <c r="FUW290" s="26"/>
      <c r="FUX290" s="91"/>
      <c r="FUY290" s="91"/>
      <c r="FUZ290" s="79"/>
      <c r="FVA290" s="80"/>
      <c r="FVB290" s="91"/>
      <c r="FVC290" s="26"/>
      <c r="FVD290" s="26"/>
      <c r="FVE290" s="81"/>
      <c r="FVF290" s="81"/>
      <c r="FVG290" s="26"/>
      <c r="FVH290" s="91"/>
      <c r="FVI290" s="91"/>
      <c r="FVJ290" s="79"/>
      <c r="FVK290" s="80"/>
      <c r="FVL290" s="91"/>
      <c r="FVM290" s="26"/>
      <c r="FVN290" s="26"/>
      <c r="FVO290" s="81"/>
      <c r="FVP290" s="81"/>
      <c r="FVQ290" s="26"/>
      <c r="FVR290" s="91"/>
      <c r="FVS290" s="91"/>
      <c r="FVT290" s="79"/>
      <c r="FVU290" s="80"/>
      <c r="FVV290" s="91"/>
      <c r="FVW290" s="26"/>
      <c r="FVX290" s="26"/>
      <c r="FVY290" s="81"/>
      <c r="FVZ290" s="81"/>
      <c r="FWA290" s="26"/>
      <c r="FWB290" s="91"/>
      <c r="FWC290" s="91"/>
      <c r="FWD290" s="79"/>
      <c r="FWE290" s="80"/>
      <c r="FWF290" s="91"/>
      <c r="FWG290" s="26"/>
      <c r="FWH290" s="26"/>
      <c r="FWI290" s="81"/>
      <c r="FWJ290" s="81"/>
      <c r="FWK290" s="26"/>
      <c r="FWL290" s="91"/>
      <c r="FWM290" s="91"/>
      <c r="FWN290" s="79"/>
      <c r="FWO290" s="80"/>
      <c r="FWP290" s="91"/>
      <c r="FWQ290" s="26"/>
      <c r="FWR290" s="26"/>
      <c r="FWS290" s="81"/>
      <c r="FWT290" s="81"/>
      <c r="FWU290" s="26"/>
      <c r="FWV290" s="91"/>
      <c r="FWW290" s="91"/>
      <c r="FWX290" s="79"/>
      <c r="FWY290" s="80"/>
      <c r="FWZ290" s="91"/>
      <c r="FXA290" s="26"/>
      <c r="FXB290" s="26"/>
      <c r="FXC290" s="81"/>
      <c r="FXD290" s="81"/>
      <c r="FXE290" s="26"/>
      <c r="FXF290" s="91"/>
      <c r="FXG290" s="91"/>
      <c r="FXH290" s="79"/>
      <c r="FXI290" s="80"/>
      <c r="FXJ290" s="91"/>
      <c r="FXK290" s="26"/>
      <c r="FXL290" s="26"/>
      <c r="FXM290" s="81"/>
      <c r="FXN290" s="81"/>
      <c r="FXO290" s="26"/>
      <c r="FXP290" s="91"/>
      <c r="FXQ290" s="91"/>
      <c r="FXR290" s="79"/>
      <c r="FXS290" s="80"/>
      <c r="FXT290" s="91"/>
      <c r="FXU290" s="26"/>
      <c r="FXV290" s="26"/>
      <c r="FXW290" s="81"/>
      <c r="FXX290" s="81"/>
      <c r="FXY290" s="26"/>
      <c r="FXZ290" s="91"/>
      <c r="FYA290" s="91"/>
      <c r="FYB290" s="79"/>
      <c r="FYC290" s="80"/>
      <c r="FYD290" s="91"/>
      <c r="FYE290" s="26"/>
      <c r="FYF290" s="26"/>
      <c r="FYG290" s="81"/>
      <c r="FYH290" s="81"/>
      <c r="FYI290" s="26"/>
      <c r="FYJ290" s="91"/>
      <c r="FYK290" s="91"/>
      <c r="FYL290" s="79"/>
      <c r="FYM290" s="80"/>
      <c r="FYN290" s="91"/>
      <c r="FYO290" s="26"/>
      <c r="FYP290" s="26"/>
      <c r="FYQ290" s="81"/>
      <c r="FYR290" s="81"/>
      <c r="FYS290" s="26"/>
      <c r="FYT290" s="91"/>
      <c r="FYU290" s="91"/>
      <c r="FYV290" s="79"/>
      <c r="FYW290" s="80"/>
      <c r="FYX290" s="91"/>
      <c r="FYY290" s="26"/>
      <c r="FYZ290" s="26"/>
      <c r="FZA290" s="81"/>
      <c r="FZB290" s="81"/>
      <c r="FZC290" s="26"/>
      <c r="FZD290" s="91"/>
      <c r="FZE290" s="91"/>
      <c r="FZF290" s="79"/>
      <c r="FZG290" s="80"/>
      <c r="FZH290" s="91"/>
      <c r="FZI290" s="26"/>
      <c r="FZJ290" s="26"/>
      <c r="FZK290" s="81"/>
      <c r="FZL290" s="81"/>
      <c r="FZM290" s="26"/>
      <c r="FZN290" s="91"/>
      <c r="FZO290" s="91"/>
      <c r="FZP290" s="79"/>
      <c r="FZQ290" s="80"/>
      <c r="FZR290" s="91"/>
      <c r="FZS290" s="26"/>
      <c r="FZT290" s="26"/>
      <c r="FZU290" s="81"/>
      <c r="FZV290" s="81"/>
      <c r="FZW290" s="26"/>
      <c r="FZX290" s="91"/>
      <c r="FZY290" s="91"/>
      <c r="FZZ290" s="79"/>
      <c r="GAA290" s="80"/>
      <c r="GAB290" s="91"/>
      <c r="GAC290" s="26"/>
      <c r="GAD290" s="26"/>
      <c r="GAE290" s="81"/>
      <c r="GAF290" s="81"/>
      <c r="GAG290" s="26"/>
      <c r="GAH290" s="91"/>
      <c r="GAI290" s="91"/>
      <c r="GAJ290" s="79"/>
      <c r="GAK290" s="80"/>
      <c r="GAL290" s="91"/>
      <c r="GAM290" s="26"/>
      <c r="GAN290" s="26"/>
      <c r="GAO290" s="81"/>
      <c r="GAP290" s="81"/>
      <c r="GAQ290" s="26"/>
      <c r="GAR290" s="91"/>
      <c r="GAS290" s="91"/>
      <c r="GAT290" s="79"/>
      <c r="GAU290" s="80"/>
      <c r="GAV290" s="91"/>
      <c r="GAW290" s="26"/>
      <c r="GAX290" s="26"/>
      <c r="GAY290" s="81"/>
      <c r="GAZ290" s="81"/>
      <c r="GBA290" s="26"/>
      <c r="GBB290" s="91"/>
      <c r="GBC290" s="91"/>
      <c r="GBD290" s="79"/>
      <c r="GBE290" s="80"/>
      <c r="GBF290" s="91"/>
      <c r="GBG290" s="26"/>
      <c r="GBH290" s="26"/>
      <c r="GBI290" s="81"/>
      <c r="GBJ290" s="81"/>
      <c r="GBK290" s="26"/>
      <c r="GBL290" s="91"/>
      <c r="GBM290" s="91"/>
      <c r="GBN290" s="79"/>
      <c r="GBO290" s="80"/>
      <c r="GBP290" s="91"/>
      <c r="GBQ290" s="26"/>
      <c r="GBR290" s="26"/>
      <c r="GBS290" s="81"/>
      <c r="GBT290" s="81"/>
      <c r="GBU290" s="26"/>
      <c r="GBV290" s="91"/>
      <c r="GBW290" s="91"/>
      <c r="GBX290" s="79"/>
      <c r="GBY290" s="80"/>
      <c r="GBZ290" s="91"/>
      <c r="GCA290" s="26"/>
      <c r="GCB290" s="26"/>
      <c r="GCC290" s="81"/>
      <c r="GCD290" s="81"/>
      <c r="GCE290" s="26"/>
      <c r="GCF290" s="91"/>
      <c r="GCG290" s="91"/>
      <c r="GCH290" s="79"/>
      <c r="GCI290" s="80"/>
      <c r="GCJ290" s="91"/>
      <c r="GCK290" s="26"/>
      <c r="GCL290" s="26"/>
      <c r="GCM290" s="81"/>
      <c r="GCN290" s="81"/>
      <c r="GCO290" s="26"/>
      <c r="GCP290" s="91"/>
      <c r="GCQ290" s="91"/>
      <c r="GCR290" s="79"/>
      <c r="GCS290" s="80"/>
      <c r="GCT290" s="91"/>
      <c r="GCU290" s="26"/>
      <c r="GCV290" s="26"/>
      <c r="GCW290" s="81"/>
      <c r="GCX290" s="81"/>
      <c r="GCY290" s="26"/>
      <c r="GCZ290" s="91"/>
      <c r="GDA290" s="91"/>
      <c r="GDB290" s="79"/>
      <c r="GDC290" s="80"/>
      <c r="GDD290" s="91"/>
      <c r="GDE290" s="26"/>
      <c r="GDF290" s="26"/>
      <c r="GDG290" s="81"/>
      <c r="GDH290" s="81"/>
      <c r="GDI290" s="26"/>
      <c r="GDJ290" s="91"/>
      <c r="GDK290" s="91"/>
      <c r="GDL290" s="79"/>
      <c r="GDM290" s="80"/>
      <c r="GDN290" s="91"/>
      <c r="GDO290" s="26"/>
      <c r="GDP290" s="26"/>
      <c r="GDQ290" s="81"/>
      <c r="GDR290" s="81"/>
      <c r="GDS290" s="26"/>
      <c r="GDT290" s="91"/>
      <c r="GDU290" s="91"/>
      <c r="GDV290" s="79"/>
      <c r="GDW290" s="80"/>
      <c r="GDX290" s="91"/>
      <c r="GDY290" s="26"/>
      <c r="GDZ290" s="26"/>
      <c r="GEA290" s="81"/>
      <c r="GEB290" s="81"/>
      <c r="GEC290" s="26"/>
      <c r="GED290" s="91"/>
      <c r="GEE290" s="91"/>
      <c r="GEF290" s="79"/>
      <c r="GEG290" s="80"/>
      <c r="GEH290" s="91"/>
      <c r="GEI290" s="26"/>
      <c r="GEJ290" s="26"/>
      <c r="GEK290" s="81"/>
      <c r="GEL290" s="81"/>
      <c r="GEM290" s="26"/>
      <c r="GEN290" s="91"/>
      <c r="GEO290" s="91"/>
      <c r="GEP290" s="79"/>
      <c r="GEQ290" s="80"/>
      <c r="GER290" s="91"/>
      <c r="GES290" s="26"/>
      <c r="GET290" s="26"/>
      <c r="GEU290" s="81"/>
      <c r="GEV290" s="81"/>
      <c r="GEW290" s="26"/>
      <c r="GEX290" s="91"/>
      <c r="GEY290" s="91"/>
      <c r="GEZ290" s="79"/>
      <c r="GFA290" s="80"/>
      <c r="GFB290" s="91"/>
      <c r="GFC290" s="26"/>
      <c r="GFD290" s="26"/>
      <c r="GFE290" s="81"/>
      <c r="GFF290" s="81"/>
      <c r="GFG290" s="26"/>
      <c r="GFH290" s="91"/>
      <c r="GFI290" s="91"/>
      <c r="GFJ290" s="79"/>
      <c r="GFK290" s="80"/>
      <c r="GFL290" s="91"/>
      <c r="GFM290" s="26"/>
      <c r="GFN290" s="26"/>
      <c r="GFO290" s="81"/>
      <c r="GFP290" s="81"/>
      <c r="GFQ290" s="26"/>
      <c r="GFR290" s="91"/>
      <c r="GFS290" s="91"/>
      <c r="GFT290" s="79"/>
      <c r="GFU290" s="80"/>
      <c r="GFV290" s="91"/>
      <c r="GFW290" s="26"/>
      <c r="GFX290" s="26"/>
      <c r="GFY290" s="81"/>
      <c r="GFZ290" s="81"/>
      <c r="GGA290" s="26"/>
      <c r="GGB290" s="91"/>
      <c r="GGC290" s="91"/>
      <c r="GGD290" s="79"/>
      <c r="GGE290" s="80"/>
      <c r="GGF290" s="91"/>
      <c r="GGG290" s="26"/>
      <c r="GGH290" s="26"/>
      <c r="GGI290" s="81"/>
      <c r="GGJ290" s="81"/>
      <c r="GGK290" s="26"/>
      <c r="GGL290" s="91"/>
      <c r="GGM290" s="91"/>
      <c r="GGN290" s="79"/>
      <c r="GGO290" s="80"/>
      <c r="GGP290" s="91"/>
      <c r="GGQ290" s="26"/>
      <c r="GGR290" s="26"/>
      <c r="GGS290" s="81"/>
      <c r="GGT290" s="81"/>
      <c r="GGU290" s="26"/>
      <c r="GGV290" s="91"/>
      <c r="GGW290" s="91"/>
      <c r="GGX290" s="79"/>
      <c r="GGY290" s="80"/>
      <c r="GGZ290" s="91"/>
      <c r="GHA290" s="26"/>
      <c r="GHB290" s="26"/>
      <c r="GHC290" s="81"/>
      <c r="GHD290" s="81"/>
      <c r="GHE290" s="26"/>
      <c r="GHF290" s="91"/>
      <c r="GHG290" s="91"/>
      <c r="GHH290" s="79"/>
      <c r="GHI290" s="80"/>
      <c r="GHJ290" s="91"/>
      <c r="GHK290" s="26"/>
      <c r="GHL290" s="26"/>
      <c r="GHM290" s="81"/>
      <c r="GHN290" s="81"/>
      <c r="GHO290" s="26"/>
      <c r="GHP290" s="91"/>
      <c r="GHQ290" s="91"/>
      <c r="GHR290" s="79"/>
      <c r="GHS290" s="80"/>
      <c r="GHT290" s="91"/>
      <c r="GHU290" s="26"/>
      <c r="GHV290" s="26"/>
      <c r="GHW290" s="81"/>
      <c r="GHX290" s="81"/>
      <c r="GHY290" s="26"/>
      <c r="GHZ290" s="91"/>
      <c r="GIA290" s="91"/>
      <c r="GIB290" s="79"/>
      <c r="GIC290" s="80"/>
      <c r="GID290" s="91"/>
      <c r="GIE290" s="26"/>
      <c r="GIF290" s="26"/>
      <c r="GIG290" s="81"/>
      <c r="GIH290" s="81"/>
      <c r="GII290" s="26"/>
      <c r="GIJ290" s="91"/>
      <c r="GIK290" s="91"/>
      <c r="GIL290" s="79"/>
      <c r="GIM290" s="80"/>
      <c r="GIN290" s="91"/>
      <c r="GIO290" s="26"/>
      <c r="GIP290" s="26"/>
      <c r="GIQ290" s="81"/>
      <c r="GIR290" s="81"/>
      <c r="GIS290" s="26"/>
      <c r="GIT290" s="91"/>
      <c r="GIU290" s="91"/>
      <c r="GIV290" s="79"/>
      <c r="GIW290" s="80"/>
      <c r="GIX290" s="91"/>
      <c r="GIY290" s="26"/>
      <c r="GIZ290" s="26"/>
      <c r="GJA290" s="81"/>
      <c r="GJB290" s="81"/>
      <c r="GJC290" s="26"/>
      <c r="GJD290" s="91"/>
      <c r="GJE290" s="91"/>
      <c r="GJF290" s="79"/>
      <c r="GJG290" s="80"/>
      <c r="GJH290" s="91"/>
      <c r="GJI290" s="26"/>
      <c r="GJJ290" s="26"/>
      <c r="GJK290" s="81"/>
      <c r="GJL290" s="81"/>
      <c r="GJM290" s="26"/>
      <c r="GJN290" s="91"/>
      <c r="GJO290" s="91"/>
      <c r="GJP290" s="79"/>
      <c r="GJQ290" s="80"/>
      <c r="GJR290" s="91"/>
      <c r="GJS290" s="26"/>
      <c r="GJT290" s="26"/>
      <c r="GJU290" s="81"/>
      <c r="GJV290" s="81"/>
      <c r="GJW290" s="26"/>
      <c r="GJX290" s="91"/>
      <c r="GJY290" s="91"/>
      <c r="GJZ290" s="79"/>
      <c r="GKA290" s="80"/>
      <c r="GKB290" s="91"/>
      <c r="GKC290" s="26"/>
      <c r="GKD290" s="26"/>
      <c r="GKE290" s="81"/>
      <c r="GKF290" s="81"/>
      <c r="GKG290" s="26"/>
      <c r="GKH290" s="91"/>
      <c r="GKI290" s="91"/>
      <c r="GKJ290" s="79"/>
      <c r="GKK290" s="80"/>
      <c r="GKL290" s="91"/>
      <c r="GKM290" s="26"/>
      <c r="GKN290" s="26"/>
      <c r="GKO290" s="81"/>
      <c r="GKP290" s="81"/>
      <c r="GKQ290" s="26"/>
      <c r="GKR290" s="91"/>
      <c r="GKS290" s="91"/>
      <c r="GKT290" s="79"/>
      <c r="GKU290" s="80"/>
      <c r="GKV290" s="91"/>
      <c r="GKW290" s="26"/>
      <c r="GKX290" s="26"/>
      <c r="GKY290" s="81"/>
      <c r="GKZ290" s="81"/>
      <c r="GLA290" s="26"/>
      <c r="GLB290" s="91"/>
      <c r="GLC290" s="91"/>
      <c r="GLD290" s="79"/>
      <c r="GLE290" s="80"/>
      <c r="GLF290" s="91"/>
      <c r="GLG290" s="26"/>
      <c r="GLH290" s="26"/>
      <c r="GLI290" s="81"/>
      <c r="GLJ290" s="81"/>
      <c r="GLK290" s="26"/>
      <c r="GLL290" s="91"/>
      <c r="GLM290" s="91"/>
      <c r="GLN290" s="79"/>
      <c r="GLO290" s="80"/>
      <c r="GLP290" s="91"/>
      <c r="GLQ290" s="26"/>
      <c r="GLR290" s="26"/>
      <c r="GLS290" s="81"/>
      <c r="GLT290" s="81"/>
      <c r="GLU290" s="26"/>
      <c r="GLV290" s="91"/>
      <c r="GLW290" s="91"/>
      <c r="GLX290" s="79"/>
      <c r="GLY290" s="80"/>
      <c r="GLZ290" s="91"/>
      <c r="GMA290" s="26"/>
      <c r="GMB290" s="26"/>
      <c r="GMC290" s="81"/>
      <c r="GMD290" s="81"/>
      <c r="GME290" s="26"/>
      <c r="GMF290" s="91"/>
      <c r="GMG290" s="91"/>
      <c r="GMH290" s="79"/>
      <c r="GMI290" s="80"/>
      <c r="GMJ290" s="91"/>
      <c r="GMK290" s="26"/>
      <c r="GML290" s="26"/>
      <c r="GMM290" s="81"/>
      <c r="GMN290" s="81"/>
      <c r="GMO290" s="26"/>
      <c r="GMP290" s="91"/>
      <c r="GMQ290" s="91"/>
      <c r="GMR290" s="79"/>
      <c r="GMS290" s="80"/>
      <c r="GMT290" s="91"/>
      <c r="GMU290" s="26"/>
      <c r="GMV290" s="26"/>
      <c r="GMW290" s="81"/>
      <c r="GMX290" s="81"/>
      <c r="GMY290" s="26"/>
      <c r="GMZ290" s="91"/>
      <c r="GNA290" s="91"/>
      <c r="GNB290" s="79"/>
      <c r="GNC290" s="80"/>
      <c r="GND290" s="91"/>
      <c r="GNE290" s="26"/>
      <c r="GNF290" s="26"/>
      <c r="GNG290" s="81"/>
      <c r="GNH290" s="81"/>
      <c r="GNI290" s="26"/>
      <c r="GNJ290" s="91"/>
      <c r="GNK290" s="91"/>
      <c r="GNL290" s="79"/>
      <c r="GNM290" s="80"/>
      <c r="GNN290" s="91"/>
      <c r="GNO290" s="26"/>
      <c r="GNP290" s="26"/>
      <c r="GNQ290" s="81"/>
      <c r="GNR290" s="81"/>
      <c r="GNS290" s="26"/>
      <c r="GNT290" s="91"/>
      <c r="GNU290" s="91"/>
      <c r="GNV290" s="79"/>
      <c r="GNW290" s="80"/>
      <c r="GNX290" s="91"/>
      <c r="GNY290" s="26"/>
      <c r="GNZ290" s="26"/>
      <c r="GOA290" s="81"/>
      <c r="GOB290" s="81"/>
      <c r="GOC290" s="26"/>
      <c r="GOD290" s="91"/>
      <c r="GOE290" s="91"/>
      <c r="GOF290" s="79"/>
      <c r="GOG290" s="80"/>
      <c r="GOH290" s="91"/>
      <c r="GOI290" s="26"/>
      <c r="GOJ290" s="26"/>
      <c r="GOK290" s="81"/>
      <c r="GOL290" s="81"/>
      <c r="GOM290" s="26"/>
      <c r="GON290" s="91"/>
      <c r="GOO290" s="91"/>
      <c r="GOP290" s="79"/>
      <c r="GOQ290" s="80"/>
      <c r="GOR290" s="91"/>
      <c r="GOS290" s="26"/>
      <c r="GOT290" s="26"/>
      <c r="GOU290" s="81"/>
      <c r="GOV290" s="81"/>
      <c r="GOW290" s="26"/>
      <c r="GOX290" s="91"/>
      <c r="GOY290" s="91"/>
      <c r="GOZ290" s="79"/>
      <c r="GPA290" s="80"/>
      <c r="GPB290" s="91"/>
      <c r="GPC290" s="26"/>
      <c r="GPD290" s="26"/>
      <c r="GPE290" s="81"/>
      <c r="GPF290" s="81"/>
      <c r="GPG290" s="26"/>
      <c r="GPH290" s="91"/>
      <c r="GPI290" s="91"/>
      <c r="GPJ290" s="79"/>
      <c r="GPK290" s="80"/>
      <c r="GPL290" s="91"/>
      <c r="GPM290" s="26"/>
      <c r="GPN290" s="26"/>
      <c r="GPO290" s="81"/>
      <c r="GPP290" s="81"/>
      <c r="GPQ290" s="26"/>
      <c r="GPR290" s="91"/>
      <c r="GPS290" s="91"/>
      <c r="GPT290" s="79"/>
      <c r="GPU290" s="80"/>
      <c r="GPV290" s="91"/>
      <c r="GPW290" s="26"/>
      <c r="GPX290" s="26"/>
      <c r="GPY290" s="81"/>
      <c r="GPZ290" s="81"/>
      <c r="GQA290" s="26"/>
      <c r="GQB290" s="91"/>
      <c r="GQC290" s="91"/>
      <c r="GQD290" s="79"/>
      <c r="GQE290" s="80"/>
      <c r="GQF290" s="91"/>
      <c r="GQG290" s="26"/>
      <c r="GQH290" s="26"/>
      <c r="GQI290" s="81"/>
      <c r="GQJ290" s="81"/>
      <c r="GQK290" s="26"/>
      <c r="GQL290" s="91"/>
      <c r="GQM290" s="91"/>
      <c r="GQN290" s="79"/>
      <c r="GQO290" s="80"/>
      <c r="GQP290" s="91"/>
      <c r="GQQ290" s="26"/>
      <c r="GQR290" s="26"/>
      <c r="GQS290" s="81"/>
      <c r="GQT290" s="81"/>
      <c r="GQU290" s="26"/>
      <c r="GQV290" s="91"/>
      <c r="GQW290" s="91"/>
      <c r="GQX290" s="79"/>
      <c r="GQY290" s="80"/>
      <c r="GQZ290" s="91"/>
      <c r="GRA290" s="26"/>
      <c r="GRB290" s="26"/>
      <c r="GRC290" s="81"/>
      <c r="GRD290" s="81"/>
      <c r="GRE290" s="26"/>
      <c r="GRF290" s="91"/>
      <c r="GRG290" s="91"/>
      <c r="GRH290" s="79"/>
      <c r="GRI290" s="80"/>
      <c r="GRJ290" s="91"/>
      <c r="GRK290" s="26"/>
      <c r="GRL290" s="26"/>
      <c r="GRM290" s="81"/>
      <c r="GRN290" s="81"/>
      <c r="GRO290" s="26"/>
      <c r="GRP290" s="91"/>
      <c r="GRQ290" s="91"/>
      <c r="GRR290" s="79"/>
      <c r="GRS290" s="80"/>
      <c r="GRT290" s="91"/>
      <c r="GRU290" s="26"/>
      <c r="GRV290" s="26"/>
      <c r="GRW290" s="81"/>
      <c r="GRX290" s="81"/>
      <c r="GRY290" s="26"/>
      <c r="GRZ290" s="91"/>
      <c r="GSA290" s="91"/>
      <c r="GSB290" s="79"/>
      <c r="GSC290" s="80"/>
      <c r="GSD290" s="91"/>
      <c r="GSE290" s="26"/>
      <c r="GSF290" s="26"/>
      <c r="GSG290" s="81"/>
      <c r="GSH290" s="81"/>
      <c r="GSI290" s="26"/>
      <c r="GSJ290" s="91"/>
      <c r="GSK290" s="91"/>
      <c r="GSL290" s="79"/>
      <c r="GSM290" s="80"/>
      <c r="GSN290" s="91"/>
      <c r="GSO290" s="26"/>
      <c r="GSP290" s="26"/>
      <c r="GSQ290" s="81"/>
      <c r="GSR290" s="81"/>
      <c r="GSS290" s="26"/>
      <c r="GST290" s="91"/>
      <c r="GSU290" s="91"/>
      <c r="GSV290" s="79"/>
      <c r="GSW290" s="80"/>
      <c r="GSX290" s="91"/>
      <c r="GSY290" s="26"/>
      <c r="GSZ290" s="26"/>
      <c r="GTA290" s="81"/>
      <c r="GTB290" s="81"/>
      <c r="GTC290" s="26"/>
      <c r="GTD290" s="91"/>
      <c r="GTE290" s="91"/>
      <c r="GTF290" s="79"/>
      <c r="GTG290" s="80"/>
      <c r="GTH290" s="91"/>
      <c r="GTI290" s="26"/>
      <c r="GTJ290" s="26"/>
      <c r="GTK290" s="81"/>
      <c r="GTL290" s="81"/>
      <c r="GTM290" s="26"/>
      <c r="GTN290" s="91"/>
      <c r="GTO290" s="91"/>
      <c r="GTP290" s="79"/>
      <c r="GTQ290" s="80"/>
      <c r="GTR290" s="91"/>
      <c r="GTS290" s="26"/>
      <c r="GTT290" s="26"/>
      <c r="GTU290" s="81"/>
      <c r="GTV290" s="81"/>
      <c r="GTW290" s="26"/>
      <c r="GTX290" s="91"/>
      <c r="GTY290" s="91"/>
      <c r="GTZ290" s="79"/>
      <c r="GUA290" s="80"/>
      <c r="GUB290" s="91"/>
      <c r="GUC290" s="26"/>
      <c r="GUD290" s="26"/>
      <c r="GUE290" s="81"/>
      <c r="GUF290" s="81"/>
      <c r="GUG290" s="26"/>
      <c r="GUH290" s="91"/>
      <c r="GUI290" s="91"/>
      <c r="GUJ290" s="79"/>
      <c r="GUK290" s="80"/>
      <c r="GUL290" s="91"/>
      <c r="GUM290" s="26"/>
      <c r="GUN290" s="26"/>
      <c r="GUO290" s="81"/>
      <c r="GUP290" s="81"/>
      <c r="GUQ290" s="26"/>
      <c r="GUR290" s="91"/>
      <c r="GUS290" s="91"/>
      <c r="GUT290" s="79"/>
      <c r="GUU290" s="80"/>
      <c r="GUV290" s="91"/>
      <c r="GUW290" s="26"/>
      <c r="GUX290" s="26"/>
      <c r="GUY290" s="81"/>
      <c r="GUZ290" s="81"/>
      <c r="GVA290" s="26"/>
      <c r="GVB290" s="91"/>
      <c r="GVC290" s="91"/>
      <c r="GVD290" s="79"/>
      <c r="GVE290" s="80"/>
      <c r="GVF290" s="91"/>
      <c r="GVG290" s="26"/>
      <c r="GVH290" s="26"/>
      <c r="GVI290" s="81"/>
      <c r="GVJ290" s="81"/>
      <c r="GVK290" s="26"/>
      <c r="GVL290" s="91"/>
      <c r="GVM290" s="91"/>
      <c r="GVN290" s="79"/>
      <c r="GVO290" s="80"/>
      <c r="GVP290" s="91"/>
      <c r="GVQ290" s="26"/>
      <c r="GVR290" s="26"/>
      <c r="GVS290" s="81"/>
      <c r="GVT290" s="81"/>
      <c r="GVU290" s="26"/>
      <c r="GVV290" s="91"/>
      <c r="GVW290" s="91"/>
      <c r="GVX290" s="79"/>
      <c r="GVY290" s="80"/>
      <c r="GVZ290" s="91"/>
      <c r="GWA290" s="26"/>
      <c r="GWB290" s="26"/>
      <c r="GWC290" s="81"/>
      <c r="GWD290" s="81"/>
      <c r="GWE290" s="26"/>
      <c r="GWF290" s="91"/>
      <c r="GWG290" s="91"/>
      <c r="GWH290" s="79"/>
      <c r="GWI290" s="80"/>
      <c r="GWJ290" s="91"/>
      <c r="GWK290" s="26"/>
      <c r="GWL290" s="26"/>
      <c r="GWM290" s="81"/>
      <c r="GWN290" s="81"/>
      <c r="GWO290" s="26"/>
      <c r="GWP290" s="91"/>
      <c r="GWQ290" s="91"/>
      <c r="GWR290" s="79"/>
      <c r="GWS290" s="80"/>
      <c r="GWT290" s="91"/>
      <c r="GWU290" s="26"/>
      <c r="GWV290" s="26"/>
      <c r="GWW290" s="81"/>
      <c r="GWX290" s="81"/>
      <c r="GWY290" s="26"/>
      <c r="GWZ290" s="91"/>
      <c r="GXA290" s="91"/>
      <c r="GXB290" s="79"/>
      <c r="GXC290" s="80"/>
      <c r="GXD290" s="91"/>
      <c r="GXE290" s="26"/>
      <c r="GXF290" s="26"/>
      <c r="GXG290" s="81"/>
      <c r="GXH290" s="81"/>
      <c r="GXI290" s="26"/>
      <c r="GXJ290" s="91"/>
      <c r="GXK290" s="91"/>
      <c r="GXL290" s="79"/>
      <c r="GXM290" s="80"/>
      <c r="GXN290" s="91"/>
      <c r="GXO290" s="26"/>
      <c r="GXP290" s="26"/>
      <c r="GXQ290" s="81"/>
      <c r="GXR290" s="81"/>
      <c r="GXS290" s="26"/>
      <c r="GXT290" s="91"/>
      <c r="GXU290" s="91"/>
      <c r="GXV290" s="79"/>
      <c r="GXW290" s="80"/>
      <c r="GXX290" s="91"/>
      <c r="GXY290" s="26"/>
      <c r="GXZ290" s="26"/>
      <c r="GYA290" s="81"/>
      <c r="GYB290" s="81"/>
      <c r="GYC290" s="26"/>
      <c r="GYD290" s="91"/>
      <c r="GYE290" s="91"/>
      <c r="GYF290" s="79"/>
      <c r="GYG290" s="80"/>
      <c r="GYH290" s="91"/>
      <c r="GYI290" s="26"/>
      <c r="GYJ290" s="26"/>
      <c r="GYK290" s="81"/>
      <c r="GYL290" s="81"/>
      <c r="GYM290" s="26"/>
      <c r="GYN290" s="91"/>
      <c r="GYO290" s="91"/>
      <c r="GYP290" s="79"/>
      <c r="GYQ290" s="80"/>
      <c r="GYR290" s="91"/>
      <c r="GYS290" s="26"/>
      <c r="GYT290" s="26"/>
      <c r="GYU290" s="81"/>
      <c r="GYV290" s="81"/>
      <c r="GYW290" s="26"/>
      <c r="GYX290" s="91"/>
      <c r="GYY290" s="91"/>
      <c r="GYZ290" s="79"/>
      <c r="GZA290" s="80"/>
      <c r="GZB290" s="91"/>
      <c r="GZC290" s="26"/>
      <c r="GZD290" s="26"/>
      <c r="GZE290" s="81"/>
      <c r="GZF290" s="81"/>
      <c r="GZG290" s="26"/>
      <c r="GZH290" s="91"/>
      <c r="GZI290" s="91"/>
      <c r="GZJ290" s="79"/>
      <c r="GZK290" s="80"/>
      <c r="GZL290" s="91"/>
      <c r="GZM290" s="26"/>
      <c r="GZN290" s="26"/>
      <c r="GZO290" s="81"/>
      <c r="GZP290" s="81"/>
      <c r="GZQ290" s="26"/>
      <c r="GZR290" s="91"/>
      <c r="GZS290" s="91"/>
      <c r="GZT290" s="79"/>
      <c r="GZU290" s="80"/>
      <c r="GZV290" s="91"/>
      <c r="GZW290" s="26"/>
      <c r="GZX290" s="26"/>
      <c r="GZY290" s="81"/>
      <c r="GZZ290" s="81"/>
      <c r="HAA290" s="26"/>
      <c r="HAB290" s="91"/>
      <c r="HAC290" s="91"/>
      <c r="HAD290" s="79"/>
      <c r="HAE290" s="80"/>
      <c r="HAF290" s="91"/>
      <c r="HAG290" s="26"/>
      <c r="HAH290" s="26"/>
      <c r="HAI290" s="81"/>
      <c r="HAJ290" s="81"/>
      <c r="HAK290" s="26"/>
      <c r="HAL290" s="91"/>
      <c r="HAM290" s="91"/>
      <c r="HAN290" s="79"/>
      <c r="HAO290" s="80"/>
      <c r="HAP290" s="91"/>
      <c r="HAQ290" s="26"/>
      <c r="HAR290" s="26"/>
      <c r="HAS290" s="81"/>
      <c r="HAT290" s="81"/>
      <c r="HAU290" s="26"/>
      <c r="HAV290" s="91"/>
      <c r="HAW290" s="91"/>
      <c r="HAX290" s="79"/>
      <c r="HAY290" s="80"/>
      <c r="HAZ290" s="91"/>
      <c r="HBA290" s="26"/>
      <c r="HBB290" s="26"/>
      <c r="HBC290" s="81"/>
      <c r="HBD290" s="81"/>
      <c r="HBE290" s="26"/>
      <c r="HBF290" s="91"/>
      <c r="HBG290" s="91"/>
      <c r="HBH290" s="79"/>
      <c r="HBI290" s="80"/>
      <c r="HBJ290" s="91"/>
      <c r="HBK290" s="26"/>
      <c r="HBL290" s="26"/>
      <c r="HBM290" s="81"/>
      <c r="HBN290" s="81"/>
      <c r="HBO290" s="26"/>
      <c r="HBP290" s="91"/>
      <c r="HBQ290" s="91"/>
      <c r="HBR290" s="79"/>
      <c r="HBS290" s="80"/>
      <c r="HBT290" s="91"/>
      <c r="HBU290" s="26"/>
      <c r="HBV290" s="26"/>
      <c r="HBW290" s="81"/>
      <c r="HBX290" s="81"/>
      <c r="HBY290" s="26"/>
      <c r="HBZ290" s="91"/>
      <c r="HCA290" s="91"/>
      <c r="HCB290" s="79"/>
      <c r="HCC290" s="80"/>
      <c r="HCD290" s="91"/>
      <c r="HCE290" s="26"/>
      <c r="HCF290" s="26"/>
      <c r="HCG290" s="81"/>
      <c r="HCH290" s="81"/>
      <c r="HCI290" s="26"/>
      <c r="HCJ290" s="91"/>
      <c r="HCK290" s="91"/>
      <c r="HCL290" s="79"/>
      <c r="HCM290" s="80"/>
      <c r="HCN290" s="91"/>
      <c r="HCO290" s="26"/>
      <c r="HCP290" s="26"/>
      <c r="HCQ290" s="81"/>
      <c r="HCR290" s="81"/>
      <c r="HCS290" s="26"/>
      <c r="HCT290" s="91"/>
      <c r="HCU290" s="91"/>
      <c r="HCV290" s="79"/>
      <c r="HCW290" s="80"/>
      <c r="HCX290" s="91"/>
      <c r="HCY290" s="26"/>
      <c r="HCZ290" s="26"/>
      <c r="HDA290" s="81"/>
      <c r="HDB290" s="81"/>
      <c r="HDC290" s="26"/>
      <c r="HDD290" s="91"/>
      <c r="HDE290" s="91"/>
      <c r="HDF290" s="79"/>
      <c r="HDG290" s="80"/>
      <c r="HDH290" s="91"/>
      <c r="HDI290" s="26"/>
      <c r="HDJ290" s="26"/>
      <c r="HDK290" s="81"/>
      <c r="HDL290" s="81"/>
      <c r="HDM290" s="26"/>
      <c r="HDN290" s="91"/>
      <c r="HDO290" s="91"/>
      <c r="HDP290" s="79"/>
      <c r="HDQ290" s="80"/>
      <c r="HDR290" s="91"/>
      <c r="HDS290" s="26"/>
      <c r="HDT290" s="26"/>
      <c r="HDU290" s="81"/>
      <c r="HDV290" s="81"/>
      <c r="HDW290" s="26"/>
      <c r="HDX290" s="91"/>
      <c r="HDY290" s="91"/>
      <c r="HDZ290" s="79"/>
      <c r="HEA290" s="80"/>
      <c r="HEB290" s="91"/>
      <c r="HEC290" s="26"/>
      <c r="HED290" s="26"/>
      <c r="HEE290" s="81"/>
      <c r="HEF290" s="81"/>
      <c r="HEG290" s="26"/>
      <c r="HEH290" s="91"/>
      <c r="HEI290" s="91"/>
      <c r="HEJ290" s="79"/>
      <c r="HEK290" s="80"/>
      <c r="HEL290" s="91"/>
      <c r="HEM290" s="26"/>
      <c r="HEN290" s="26"/>
      <c r="HEO290" s="81"/>
      <c r="HEP290" s="81"/>
      <c r="HEQ290" s="26"/>
      <c r="HER290" s="91"/>
      <c r="HES290" s="91"/>
      <c r="HET290" s="79"/>
      <c r="HEU290" s="80"/>
      <c r="HEV290" s="91"/>
      <c r="HEW290" s="26"/>
      <c r="HEX290" s="26"/>
      <c r="HEY290" s="81"/>
      <c r="HEZ290" s="81"/>
      <c r="HFA290" s="26"/>
      <c r="HFB290" s="91"/>
      <c r="HFC290" s="91"/>
      <c r="HFD290" s="79"/>
      <c r="HFE290" s="80"/>
      <c r="HFF290" s="91"/>
      <c r="HFG290" s="26"/>
      <c r="HFH290" s="26"/>
      <c r="HFI290" s="81"/>
      <c r="HFJ290" s="81"/>
      <c r="HFK290" s="26"/>
      <c r="HFL290" s="91"/>
      <c r="HFM290" s="91"/>
      <c r="HFN290" s="79"/>
      <c r="HFO290" s="80"/>
      <c r="HFP290" s="91"/>
      <c r="HFQ290" s="26"/>
      <c r="HFR290" s="26"/>
      <c r="HFS290" s="81"/>
      <c r="HFT290" s="81"/>
      <c r="HFU290" s="26"/>
      <c r="HFV290" s="91"/>
      <c r="HFW290" s="91"/>
      <c r="HFX290" s="79"/>
      <c r="HFY290" s="80"/>
      <c r="HFZ290" s="91"/>
      <c r="HGA290" s="26"/>
      <c r="HGB290" s="26"/>
      <c r="HGC290" s="81"/>
      <c r="HGD290" s="81"/>
      <c r="HGE290" s="26"/>
      <c r="HGF290" s="91"/>
      <c r="HGG290" s="91"/>
      <c r="HGH290" s="79"/>
      <c r="HGI290" s="80"/>
      <c r="HGJ290" s="91"/>
      <c r="HGK290" s="26"/>
      <c r="HGL290" s="26"/>
      <c r="HGM290" s="81"/>
      <c r="HGN290" s="81"/>
      <c r="HGO290" s="26"/>
      <c r="HGP290" s="91"/>
      <c r="HGQ290" s="91"/>
      <c r="HGR290" s="79"/>
      <c r="HGS290" s="80"/>
      <c r="HGT290" s="91"/>
      <c r="HGU290" s="26"/>
      <c r="HGV290" s="26"/>
      <c r="HGW290" s="81"/>
      <c r="HGX290" s="81"/>
      <c r="HGY290" s="26"/>
      <c r="HGZ290" s="91"/>
      <c r="HHA290" s="91"/>
      <c r="HHB290" s="79"/>
      <c r="HHC290" s="80"/>
      <c r="HHD290" s="91"/>
      <c r="HHE290" s="26"/>
      <c r="HHF290" s="26"/>
      <c r="HHG290" s="81"/>
      <c r="HHH290" s="81"/>
      <c r="HHI290" s="26"/>
      <c r="HHJ290" s="91"/>
      <c r="HHK290" s="91"/>
      <c r="HHL290" s="79"/>
      <c r="HHM290" s="80"/>
      <c r="HHN290" s="91"/>
      <c r="HHO290" s="26"/>
      <c r="HHP290" s="26"/>
      <c r="HHQ290" s="81"/>
      <c r="HHR290" s="81"/>
      <c r="HHS290" s="26"/>
      <c r="HHT290" s="91"/>
      <c r="HHU290" s="91"/>
      <c r="HHV290" s="79"/>
      <c r="HHW290" s="80"/>
      <c r="HHX290" s="91"/>
      <c r="HHY290" s="26"/>
      <c r="HHZ290" s="26"/>
      <c r="HIA290" s="81"/>
      <c r="HIB290" s="81"/>
      <c r="HIC290" s="26"/>
      <c r="HID290" s="91"/>
      <c r="HIE290" s="91"/>
      <c r="HIF290" s="79"/>
      <c r="HIG290" s="80"/>
      <c r="HIH290" s="91"/>
      <c r="HII290" s="26"/>
      <c r="HIJ290" s="26"/>
      <c r="HIK290" s="81"/>
      <c r="HIL290" s="81"/>
      <c r="HIM290" s="26"/>
      <c r="HIN290" s="91"/>
      <c r="HIO290" s="91"/>
      <c r="HIP290" s="79"/>
      <c r="HIQ290" s="80"/>
      <c r="HIR290" s="91"/>
      <c r="HIS290" s="26"/>
      <c r="HIT290" s="26"/>
      <c r="HIU290" s="81"/>
      <c r="HIV290" s="81"/>
      <c r="HIW290" s="26"/>
      <c r="HIX290" s="91"/>
      <c r="HIY290" s="91"/>
      <c r="HIZ290" s="79"/>
      <c r="HJA290" s="80"/>
      <c r="HJB290" s="91"/>
      <c r="HJC290" s="26"/>
      <c r="HJD290" s="26"/>
      <c r="HJE290" s="81"/>
      <c r="HJF290" s="81"/>
      <c r="HJG290" s="26"/>
      <c r="HJH290" s="91"/>
      <c r="HJI290" s="91"/>
      <c r="HJJ290" s="79"/>
      <c r="HJK290" s="80"/>
      <c r="HJL290" s="91"/>
      <c r="HJM290" s="26"/>
      <c r="HJN290" s="26"/>
      <c r="HJO290" s="81"/>
      <c r="HJP290" s="81"/>
      <c r="HJQ290" s="26"/>
      <c r="HJR290" s="91"/>
      <c r="HJS290" s="91"/>
      <c r="HJT290" s="79"/>
      <c r="HJU290" s="80"/>
      <c r="HJV290" s="91"/>
      <c r="HJW290" s="26"/>
      <c r="HJX290" s="26"/>
      <c r="HJY290" s="81"/>
      <c r="HJZ290" s="81"/>
      <c r="HKA290" s="26"/>
      <c r="HKB290" s="91"/>
      <c r="HKC290" s="91"/>
      <c r="HKD290" s="79"/>
      <c r="HKE290" s="80"/>
      <c r="HKF290" s="91"/>
      <c r="HKG290" s="26"/>
      <c r="HKH290" s="26"/>
      <c r="HKI290" s="81"/>
      <c r="HKJ290" s="81"/>
      <c r="HKK290" s="26"/>
      <c r="HKL290" s="91"/>
      <c r="HKM290" s="91"/>
      <c r="HKN290" s="79"/>
      <c r="HKO290" s="80"/>
      <c r="HKP290" s="91"/>
      <c r="HKQ290" s="26"/>
      <c r="HKR290" s="26"/>
      <c r="HKS290" s="81"/>
      <c r="HKT290" s="81"/>
      <c r="HKU290" s="26"/>
      <c r="HKV290" s="91"/>
      <c r="HKW290" s="91"/>
      <c r="HKX290" s="79"/>
      <c r="HKY290" s="80"/>
      <c r="HKZ290" s="91"/>
      <c r="HLA290" s="26"/>
      <c r="HLB290" s="26"/>
      <c r="HLC290" s="81"/>
      <c r="HLD290" s="81"/>
      <c r="HLE290" s="26"/>
      <c r="HLF290" s="91"/>
      <c r="HLG290" s="91"/>
      <c r="HLH290" s="79"/>
      <c r="HLI290" s="80"/>
      <c r="HLJ290" s="91"/>
      <c r="HLK290" s="26"/>
      <c r="HLL290" s="26"/>
      <c r="HLM290" s="81"/>
      <c r="HLN290" s="81"/>
      <c r="HLO290" s="26"/>
      <c r="HLP290" s="91"/>
      <c r="HLQ290" s="91"/>
      <c r="HLR290" s="79"/>
      <c r="HLS290" s="80"/>
      <c r="HLT290" s="91"/>
      <c r="HLU290" s="26"/>
      <c r="HLV290" s="26"/>
      <c r="HLW290" s="81"/>
      <c r="HLX290" s="81"/>
      <c r="HLY290" s="26"/>
      <c r="HLZ290" s="91"/>
      <c r="HMA290" s="91"/>
      <c r="HMB290" s="79"/>
      <c r="HMC290" s="80"/>
      <c r="HMD290" s="91"/>
      <c r="HME290" s="26"/>
      <c r="HMF290" s="26"/>
      <c r="HMG290" s="81"/>
      <c r="HMH290" s="81"/>
      <c r="HMI290" s="26"/>
      <c r="HMJ290" s="91"/>
      <c r="HMK290" s="91"/>
      <c r="HML290" s="79"/>
      <c r="HMM290" s="80"/>
      <c r="HMN290" s="91"/>
      <c r="HMO290" s="26"/>
      <c r="HMP290" s="26"/>
      <c r="HMQ290" s="81"/>
      <c r="HMR290" s="81"/>
      <c r="HMS290" s="26"/>
      <c r="HMT290" s="91"/>
      <c r="HMU290" s="91"/>
      <c r="HMV290" s="79"/>
      <c r="HMW290" s="80"/>
      <c r="HMX290" s="91"/>
      <c r="HMY290" s="26"/>
      <c r="HMZ290" s="26"/>
      <c r="HNA290" s="81"/>
      <c r="HNB290" s="81"/>
      <c r="HNC290" s="26"/>
      <c r="HND290" s="91"/>
      <c r="HNE290" s="91"/>
      <c r="HNF290" s="79"/>
      <c r="HNG290" s="80"/>
      <c r="HNH290" s="91"/>
      <c r="HNI290" s="26"/>
      <c r="HNJ290" s="26"/>
      <c r="HNK290" s="81"/>
      <c r="HNL290" s="81"/>
      <c r="HNM290" s="26"/>
      <c r="HNN290" s="91"/>
      <c r="HNO290" s="91"/>
      <c r="HNP290" s="79"/>
      <c r="HNQ290" s="80"/>
      <c r="HNR290" s="91"/>
      <c r="HNS290" s="26"/>
      <c r="HNT290" s="26"/>
      <c r="HNU290" s="81"/>
      <c r="HNV290" s="81"/>
      <c r="HNW290" s="26"/>
      <c r="HNX290" s="91"/>
      <c r="HNY290" s="91"/>
      <c r="HNZ290" s="79"/>
      <c r="HOA290" s="80"/>
      <c r="HOB290" s="91"/>
      <c r="HOC290" s="26"/>
      <c r="HOD290" s="26"/>
      <c r="HOE290" s="81"/>
      <c r="HOF290" s="81"/>
      <c r="HOG290" s="26"/>
      <c r="HOH290" s="91"/>
      <c r="HOI290" s="91"/>
      <c r="HOJ290" s="79"/>
      <c r="HOK290" s="80"/>
      <c r="HOL290" s="91"/>
      <c r="HOM290" s="26"/>
      <c r="HON290" s="26"/>
      <c r="HOO290" s="81"/>
      <c r="HOP290" s="81"/>
      <c r="HOQ290" s="26"/>
      <c r="HOR290" s="91"/>
      <c r="HOS290" s="91"/>
      <c r="HOT290" s="79"/>
      <c r="HOU290" s="80"/>
      <c r="HOV290" s="91"/>
      <c r="HOW290" s="26"/>
      <c r="HOX290" s="26"/>
      <c r="HOY290" s="81"/>
      <c r="HOZ290" s="81"/>
      <c r="HPA290" s="26"/>
      <c r="HPB290" s="91"/>
      <c r="HPC290" s="91"/>
      <c r="HPD290" s="79"/>
      <c r="HPE290" s="80"/>
      <c r="HPF290" s="91"/>
      <c r="HPG290" s="26"/>
      <c r="HPH290" s="26"/>
      <c r="HPI290" s="81"/>
      <c r="HPJ290" s="81"/>
      <c r="HPK290" s="26"/>
      <c r="HPL290" s="91"/>
      <c r="HPM290" s="91"/>
      <c r="HPN290" s="79"/>
      <c r="HPO290" s="80"/>
      <c r="HPP290" s="91"/>
      <c r="HPQ290" s="26"/>
      <c r="HPR290" s="26"/>
      <c r="HPS290" s="81"/>
      <c r="HPT290" s="81"/>
      <c r="HPU290" s="26"/>
      <c r="HPV290" s="91"/>
      <c r="HPW290" s="91"/>
      <c r="HPX290" s="79"/>
      <c r="HPY290" s="80"/>
      <c r="HPZ290" s="91"/>
      <c r="HQA290" s="26"/>
      <c r="HQB290" s="26"/>
      <c r="HQC290" s="81"/>
      <c r="HQD290" s="81"/>
      <c r="HQE290" s="26"/>
      <c r="HQF290" s="91"/>
      <c r="HQG290" s="91"/>
      <c r="HQH290" s="79"/>
      <c r="HQI290" s="80"/>
      <c r="HQJ290" s="91"/>
      <c r="HQK290" s="26"/>
      <c r="HQL290" s="26"/>
      <c r="HQM290" s="81"/>
      <c r="HQN290" s="81"/>
      <c r="HQO290" s="26"/>
      <c r="HQP290" s="91"/>
      <c r="HQQ290" s="91"/>
      <c r="HQR290" s="79"/>
      <c r="HQS290" s="80"/>
      <c r="HQT290" s="91"/>
      <c r="HQU290" s="26"/>
      <c r="HQV290" s="26"/>
      <c r="HQW290" s="81"/>
      <c r="HQX290" s="81"/>
      <c r="HQY290" s="26"/>
      <c r="HQZ290" s="91"/>
      <c r="HRA290" s="91"/>
      <c r="HRB290" s="79"/>
      <c r="HRC290" s="80"/>
      <c r="HRD290" s="91"/>
      <c r="HRE290" s="26"/>
      <c r="HRF290" s="26"/>
      <c r="HRG290" s="81"/>
      <c r="HRH290" s="81"/>
      <c r="HRI290" s="26"/>
      <c r="HRJ290" s="91"/>
      <c r="HRK290" s="91"/>
      <c r="HRL290" s="79"/>
      <c r="HRM290" s="80"/>
      <c r="HRN290" s="91"/>
      <c r="HRO290" s="26"/>
      <c r="HRP290" s="26"/>
      <c r="HRQ290" s="81"/>
      <c r="HRR290" s="81"/>
      <c r="HRS290" s="26"/>
      <c r="HRT290" s="91"/>
      <c r="HRU290" s="91"/>
      <c r="HRV290" s="79"/>
      <c r="HRW290" s="80"/>
      <c r="HRX290" s="91"/>
      <c r="HRY290" s="26"/>
      <c r="HRZ290" s="26"/>
      <c r="HSA290" s="81"/>
      <c r="HSB290" s="81"/>
      <c r="HSC290" s="26"/>
      <c r="HSD290" s="91"/>
      <c r="HSE290" s="91"/>
      <c r="HSF290" s="79"/>
      <c r="HSG290" s="80"/>
      <c r="HSH290" s="91"/>
      <c r="HSI290" s="26"/>
      <c r="HSJ290" s="26"/>
      <c r="HSK290" s="81"/>
      <c r="HSL290" s="81"/>
      <c r="HSM290" s="26"/>
      <c r="HSN290" s="91"/>
      <c r="HSO290" s="91"/>
      <c r="HSP290" s="79"/>
      <c r="HSQ290" s="80"/>
      <c r="HSR290" s="91"/>
      <c r="HSS290" s="26"/>
      <c r="HST290" s="26"/>
      <c r="HSU290" s="81"/>
      <c r="HSV290" s="81"/>
      <c r="HSW290" s="26"/>
      <c r="HSX290" s="91"/>
      <c r="HSY290" s="91"/>
      <c r="HSZ290" s="79"/>
      <c r="HTA290" s="80"/>
      <c r="HTB290" s="91"/>
      <c r="HTC290" s="26"/>
      <c r="HTD290" s="26"/>
      <c r="HTE290" s="81"/>
      <c r="HTF290" s="81"/>
      <c r="HTG290" s="26"/>
      <c r="HTH290" s="91"/>
      <c r="HTI290" s="91"/>
      <c r="HTJ290" s="79"/>
      <c r="HTK290" s="80"/>
      <c r="HTL290" s="91"/>
      <c r="HTM290" s="26"/>
      <c r="HTN290" s="26"/>
      <c r="HTO290" s="81"/>
      <c r="HTP290" s="81"/>
      <c r="HTQ290" s="26"/>
      <c r="HTR290" s="91"/>
      <c r="HTS290" s="91"/>
      <c r="HTT290" s="79"/>
      <c r="HTU290" s="80"/>
      <c r="HTV290" s="91"/>
      <c r="HTW290" s="26"/>
      <c r="HTX290" s="26"/>
      <c r="HTY290" s="81"/>
      <c r="HTZ290" s="81"/>
      <c r="HUA290" s="26"/>
      <c r="HUB290" s="91"/>
      <c r="HUC290" s="91"/>
      <c r="HUD290" s="79"/>
      <c r="HUE290" s="80"/>
      <c r="HUF290" s="91"/>
      <c r="HUG290" s="26"/>
      <c r="HUH290" s="26"/>
      <c r="HUI290" s="81"/>
      <c r="HUJ290" s="81"/>
      <c r="HUK290" s="26"/>
      <c r="HUL290" s="91"/>
      <c r="HUM290" s="91"/>
      <c r="HUN290" s="79"/>
      <c r="HUO290" s="80"/>
      <c r="HUP290" s="91"/>
      <c r="HUQ290" s="26"/>
      <c r="HUR290" s="26"/>
      <c r="HUS290" s="81"/>
      <c r="HUT290" s="81"/>
      <c r="HUU290" s="26"/>
      <c r="HUV290" s="91"/>
      <c r="HUW290" s="91"/>
      <c r="HUX290" s="79"/>
      <c r="HUY290" s="80"/>
      <c r="HUZ290" s="91"/>
      <c r="HVA290" s="26"/>
      <c r="HVB290" s="26"/>
      <c r="HVC290" s="81"/>
      <c r="HVD290" s="81"/>
      <c r="HVE290" s="26"/>
      <c r="HVF290" s="91"/>
      <c r="HVG290" s="91"/>
      <c r="HVH290" s="79"/>
      <c r="HVI290" s="80"/>
      <c r="HVJ290" s="91"/>
      <c r="HVK290" s="26"/>
      <c r="HVL290" s="26"/>
      <c r="HVM290" s="81"/>
      <c r="HVN290" s="81"/>
      <c r="HVO290" s="26"/>
      <c r="HVP290" s="91"/>
      <c r="HVQ290" s="91"/>
      <c r="HVR290" s="79"/>
      <c r="HVS290" s="80"/>
      <c r="HVT290" s="91"/>
      <c r="HVU290" s="26"/>
      <c r="HVV290" s="26"/>
      <c r="HVW290" s="81"/>
      <c r="HVX290" s="81"/>
      <c r="HVY290" s="26"/>
      <c r="HVZ290" s="91"/>
      <c r="HWA290" s="91"/>
      <c r="HWB290" s="79"/>
      <c r="HWC290" s="80"/>
      <c r="HWD290" s="91"/>
      <c r="HWE290" s="26"/>
      <c r="HWF290" s="26"/>
      <c r="HWG290" s="81"/>
      <c r="HWH290" s="81"/>
      <c r="HWI290" s="26"/>
      <c r="HWJ290" s="91"/>
      <c r="HWK290" s="91"/>
      <c r="HWL290" s="79"/>
      <c r="HWM290" s="80"/>
      <c r="HWN290" s="91"/>
      <c r="HWO290" s="26"/>
      <c r="HWP290" s="26"/>
      <c r="HWQ290" s="81"/>
      <c r="HWR290" s="81"/>
      <c r="HWS290" s="26"/>
      <c r="HWT290" s="91"/>
      <c r="HWU290" s="91"/>
      <c r="HWV290" s="79"/>
      <c r="HWW290" s="80"/>
      <c r="HWX290" s="91"/>
      <c r="HWY290" s="26"/>
      <c r="HWZ290" s="26"/>
      <c r="HXA290" s="81"/>
      <c r="HXB290" s="81"/>
      <c r="HXC290" s="26"/>
      <c r="HXD290" s="91"/>
      <c r="HXE290" s="91"/>
      <c r="HXF290" s="79"/>
      <c r="HXG290" s="80"/>
      <c r="HXH290" s="91"/>
      <c r="HXI290" s="26"/>
      <c r="HXJ290" s="26"/>
      <c r="HXK290" s="81"/>
      <c r="HXL290" s="81"/>
      <c r="HXM290" s="26"/>
      <c r="HXN290" s="91"/>
      <c r="HXO290" s="91"/>
      <c r="HXP290" s="79"/>
      <c r="HXQ290" s="80"/>
      <c r="HXR290" s="91"/>
      <c r="HXS290" s="26"/>
      <c r="HXT290" s="26"/>
      <c r="HXU290" s="81"/>
      <c r="HXV290" s="81"/>
      <c r="HXW290" s="26"/>
      <c r="HXX290" s="91"/>
      <c r="HXY290" s="91"/>
      <c r="HXZ290" s="79"/>
      <c r="HYA290" s="80"/>
      <c r="HYB290" s="91"/>
      <c r="HYC290" s="26"/>
      <c r="HYD290" s="26"/>
      <c r="HYE290" s="81"/>
      <c r="HYF290" s="81"/>
      <c r="HYG290" s="26"/>
      <c r="HYH290" s="91"/>
      <c r="HYI290" s="91"/>
      <c r="HYJ290" s="79"/>
      <c r="HYK290" s="80"/>
      <c r="HYL290" s="91"/>
      <c r="HYM290" s="26"/>
      <c r="HYN290" s="26"/>
      <c r="HYO290" s="81"/>
      <c r="HYP290" s="81"/>
      <c r="HYQ290" s="26"/>
      <c r="HYR290" s="91"/>
      <c r="HYS290" s="91"/>
      <c r="HYT290" s="79"/>
      <c r="HYU290" s="80"/>
      <c r="HYV290" s="91"/>
      <c r="HYW290" s="26"/>
      <c r="HYX290" s="26"/>
      <c r="HYY290" s="81"/>
      <c r="HYZ290" s="81"/>
      <c r="HZA290" s="26"/>
      <c r="HZB290" s="91"/>
      <c r="HZC290" s="91"/>
      <c r="HZD290" s="79"/>
      <c r="HZE290" s="80"/>
      <c r="HZF290" s="91"/>
      <c r="HZG290" s="26"/>
      <c r="HZH290" s="26"/>
      <c r="HZI290" s="81"/>
      <c r="HZJ290" s="81"/>
      <c r="HZK290" s="26"/>
      <c r="HZL290" s="91"/>
      <c r="HZM290" s="91"/>
      <c r="HZN290" s="79"/>
      <c r="HZO290" s="80"/>
      <c r="HZP290" s="91"/>
      <c r="HZQ290" s="26"/>
      <c r="HZR290" s="26"/>
      <c r="HZS290" s="81"/>
      <c r="HZT290" s="81"/>
      <c r="HZU290" s="26"/>
      <c r="HZV290" s="91"/>
      <c r="HZW290" s="91"/>
      <c r="HZX290" s="79"/>
      <c r="HZY290" s="80"/>
      <c r="HZZ290" s="91"/>
      <c r="IAA290" s="26"/>
      <c r="IAB290" s="26"/>
      <c r="IAC290" s="81"/>
      <c r="IAD290" s="81"/>
      <c r="IAE290" s="26"/>
      <c r="IAF290" s="91"/>
      <c r="IAG290" s="91"/>
      <c r="IAH290" s="79"/>
      <c r="IAI290" s="80"/>
      <c r="IAJ290" s="91"/>
      <c r="IAK290" s="26"/>
      <c r="IAL290" s="26"/>
      <c r="IAM290" s="81"/>
      <c r="IAN290" s="81"/>
      <c r="IAO290" s="26"/>
      <c r="IAP290" s="91"/>
      <c r="IAQ290" s="91"/>
      <c r="IAR290" s="79"/>
      <c r="IAS290" s="80"/>
      <c r="IAT290" s="91"/>
      <c r="IAU290" s="26"/>
      <c r="IAV290" s="26"/>
      <c r="IAW290" s="81"/>
      <c r="IAX290" s="81"/>
      <c r="IAY290" s="26"/>
      <c r="IAZ290" s="91"/>
      <c r="IBA290" s="91"/>
      <c r="IBB290" s="79"/>
      <c r="IBC290" s="80"/>
      <c r="IBD290" s="91"/>
      <c r="IBE290" s="26"/>
      <c r="IBF290" s="26"/>
      <c r="IBG290" s="81"/>
      <c r="IBH290" s="81"/>
      <c r="IBI290" s="26"/>
      <c r="IBJ290" s="91"/>
      <c r="IBK290" s="91"/>
      <c r="IBL290" s="79"/>
      <c r="IBM290" s="80"/>
      <c r="IBN290" s="91"/>
      <c r="IBO290" s="26"/>
      <c r="IBP290" s="26"/>
      <c r="IBQ290" s="81"/>
      <c r="IBR290" s="81"/>
      <c r="IBS290" s="26"/>
      <c r="IBT290" s="91"/>
      <c r="IBU290" s="91"/>
      <c r="IBV290" s="79"/>
      <c r="IBW290" s="80"/>
      <c r="IBX290" s="91"/>
      <c r="IBY290" s="26"/>
      <c r="IBZ290" s="26"/>
      <c r="ICA290" s="81"/>
      <c r="ICB290" s="81"/>
      <c r="ICC290" s="26"/>
      <c r="ICD290" s="91"/>
      <c r="ICE290" s="91"/>
      <c r="ICF290" s="79"/>
      <c r="ICG290" s="80"/>
      <c r="ICH290" s="91"/>
      <c r="ICI290" s="26"/>
      <c r="ICJ290" s="26"/>
      <c r="ICK290" s="81"/>
      <c r="ICL290" s="81"/>
      <c r="ICM290" s="26"/>
      <c r="ICN290" s="91"/>
      <c r="ICO290" s="91"/>
      <c r="ICP290" s="79"/>
      <c r="ICQ290" s="80"/>
      <c r="ICR290" s="91"/>
      <c r="ICS290" s="26"/>
      <c r="ICT290" s="26"/>
      <c r="ICU290" s="81"/>
      <c r="ICV290" s="81"/>
      <c r="ICW290" s="26"/>
      <c r="ICX290" s="91"/>
      <c r="ICY290" s="91"/>
      <c r="ICZ290" s="79"/>
      <c r="IDA290" s="80"/>
      <c r="IDB290" s="91"/>
      <c r="IDC290" s="26"/>
      <c r="IDD290" s="26"/>
      <c r="IDE290" s="81"/>
      <c r="IDF290" s="81"/>
      <c r="IDG290" s="26"/>
      <c r="IDH290" s="91"/>
      <c r="IDI290" s="91"/>
      <c r="IDJ290" s="79"/>
      <c r="IDK290" s="80"/>
      <c r="IDL290" s="91"/>
      <c r="IDM290" s="26"/>
      <c r="IDN290" s="26"/>
      <c r="IDO290" s="81"/>
      <c r="IDP290" s="81"/>
      <c r="IDQ290" s="26"/>
      <c r="IDR290" s="91"/>
      <c r="IDS290" s="91"/>
      <c r="IDT290" s="79"/>
      <c r="IDU290" s="80"/>
      <c r="IDV290" s="91"/>
      <c r="IDW290" s="26"/>
      <c r="IDX290" s="26"/>
      <c r="IDY290" s="81"/>
      <c r="IDZ290" s="81"/>
      <c r="IEA290" s="26"/>
      <c r="IEB290" s="91"/>
      <c r="IEC290" s="91"/>
      <c r="IED290" s="79"/>
      <c r="IEE290" s="80"/>
      <c r="IEF290" s="91"/>
      <c r="IEG290" s="26"/>
      <c r="IEH290" s="26"/>
      <c r="IEI290" s="81"/>
      <c r="IEJ290" s="81"/>
      <c r="IEK290" s="26"/>
      <c r="IEL290" s="91"/>
      <c r="IEM290" s="91"/>
      <c r="IEN290" s="79"/>
      <c r="IEO290" s="80"/>
      <c r="IEP290" s="91"/>
      <c r="IEQ290" s="26"/>
      <c r="IER290" s="26"/>
      <c r="IES290" s="81"/>
      <c r="IET290" s="81"/>
      <c r="IEU290" s="26"/>
      <c r="IEV290" s="91"/>
      <c r="IEW290" s="91"/>
      <c r="IEX290" s="79"/>
      <c r="IEY290" s="80"/>
      <c r="IEZ290" s="91"/>
      <c r="IFA290" s="26"/>
      <c r="IFB290" s="26"/>
      <c r="IFC290" s="81"/>
      <c r="IFD290" s="81"/>
      <c r="IFE290" s="26"/>
      <c r="IFF290" s="91"/>
      <c r="IFG290" s="91"/>
      <c r="IFH290" s="79"/>
      <c r="IFI290" s="80"/>
      <c r="IFJ290" s="91"/>
      <c r="IFK290" s="26"/>
      <c r="IFL290" s="26"/>
      <c r="IFM290" s="81"/>
      <c r="IFN290" s="81"/>
      <c r="IFO290" s="26"/>
      <c r="IFP290" s="91"/>
      <c r="IFQ290" s="91"/>
      <c r="IFR290" s="79"/>
      <c r="IFS290" s="80"/>
      <c r="IFT290" s="91"/>
      <c r="IFU290" s="26"/>
      <c r="IFV290" s="26"/>
      <c r="IFW290" s="81"/>
      <c r="IFX290" s="81"/>
      <c r="IFY290" s="26"/>
      <c r="IFZ290" s="91"/>
      <c r="IGA290" s="91"/>
      <c r="IGB290" s="79"/>
      <c r="IGC290" s="80"/>
      <c r="IGD290" s="91"/>
      <c r="IGE290" s="26"/>
      <c r="IGF290" s="26"/>
      <c r="IGG290" s="81"/>
      <c r="IGH290" s="81"/>
      <c r="IGI290" s="26"/>
      <c r="IGJ290" s="91"/>
      <c r="IGK290" s="91"/>
      <c r="IGL290" s="79"/>
      <c r="IGM290" s="80"/>
      <c r="IGN290" s="91"/>
      <c r="IGO290" s="26"/>
      <c r="IGP290" s="26"/>
      <c r="IGQ290" s="81"/>
      <c r="IGR290" s="81"/>
      <c r="IGS290" s="26"/>
      <c r="IGT290" s="91"/>
      <c r="IGU290" s="91"/>
      <c r="IGV290" s="79"/>
      <c r="IGW290" s="80"/>
      <c r="IGX290" s="91"/>
      <c r="IGY290" s="26"/>
      <c r="IGZ290" s="26"/>
      <c r="IHA290" s="81"/>
      <c r="IHB290" s="81"/>
      <c r="IHC290" s="26"/>
      <c r="IHD290" s="91"/>
      <c r="IHE290" s="91"/>
      <c r="IHF290" s="79"/>
      <c r="IHG290" s="80"/>
      <c r="IHH290" s="91"/>
      <c r="IHI290" s="26"/>
      <c r="IHJ290" s="26"/>
      <c r="IHK290" s="81"/>
      <c r="IHL290" s="81"/>
      <c r="IHM290" s="26"/>
      <c r="IHN290" s="91"/>
      <c r="IHO290" s="91"/>
      <c r="IHP290" s="79"/>
      <c r="IHQ290" s="80"/>
      <c r="IHR290" s="91"/>
      <c r="IHS290" s="26"/>
      <c r="IHT290" s="26"/>
      <c r="IHU290" s="81"/>
      <c r="IHV290" s="81"/>
      <c r="IHW290" s="26"/>
      <c r="IHX290" s="91"/>
      <c r="IHY290" s="91"/>
      <c r="IHZ290" s="79"/>
      <c r="IIA290" s="80"/>
      <c r="IIB290" s="91"/>
      <c r="IIC290" s="26"/>
      <c r="IID290" s="26"/>
      <c r="IIE290" s="81"/>
      <c r="IIF290" s="81"/>
      <c r="IIG290" s="26"/>
      <c r="IIH290" s="91"/>
      <c r="III290" s="91"/>
      <c r="IIJ290" s="79"/>
      <c r="IIK290" s="80"/>
      <c r="IIL290" s="91"/>
      <c r="IIM290" s="26"/>
      <c r="IIN290" s="26"/>
      <c r="IIO290" s="81"/>
      <c r="IIP290" s="81"/>
      <c r="IIQ290" s="26"/>
      <c r="IIR290" s="91"/>
      <c r="IIS290" s="91"/>
      <c r="IIT290" s="79"/>
      <c r="IIU290" s="80"/>
      <c r="IIV290" s="91"/>
      <c r="IIW290" s="26"/>
      <c r="IIX290" s="26"/>
      <c r="IIY290" s="81"/>
      <c r="IIZ290" s="81"/>
      <c r="IJA290" s="26"/>
      <c r="IJB290" s="91"/>
      <c r="IJC290" s="91"/>
      <c r="IJD290" s="79"/>
      <c r="IJE290" s="80"/>
      <c r="IJF290" s="91"/>
      <c r="IJG290" s="26"/>
      <c r="IJH290" s="26"/>
      <c r="IJI290" s="81"/>
      <c r="IJJ290" s="81"/>
      <c r="IJK290" s="26"/>
      <c r="IJL290" s="91"/>
      <c r="IJM290" s="91"/>
      <c r="IJN290" s="79"/>
      <c r="IJO290" s="80"/>
      <c r="IJP290" s="91"/>
      <c r="IJQ290" s="26"/>
      <c r="IJR290" s="26"/>
      <c r="IJS290" s="81"/>
      <c r="IJT290" s="81"/>
      <c r="IJU290" s="26"/>
      <c r="IJV290" s="91"/>
      <c r="IJW290" s="91"/>
      <c r="IJX290" s="79"/>
      <c r="IJY290" s="80"/>
      <c r="IJZ290" s="91"/>
      <c r="IKA290" s="26"/>
      <c r="IKB290" s="26"/>
      <c r="IKC290" s="81"/>
      <c r="IKD290" s="81"/>
      <c r="IKE290" s="26"/>
      <c r="IKF290" s="91"/>
      <c r="IKG290" s="91"/>
      <c r="IKH290" s="79"/>
      <c r="IKI290" s="80"/>
      <c r="IKJ290" s="91"/>
      <c r="IKK290" s="26"/>
      <c r="IKL290" s="26"/>
      <c r="IKM290" s="81"/>
      <c r="IKN290" s="81"/>
      <c r="IKO290" s="26"/>
      <c r="IKP290" s="91"/>
      <c r="IKQ290" s="91"/>
      <c r="IKR290" s="79"/>
      <c r="IKS290" s="80"/>
      <c r="IKT290" s="91"/>
      <c r="IKU290" s="26"/>
      <c r="IKV290" s="26"/>
      <c r="IKW290" s="81"/>
      <c r="IKX290" s="81"/>
      <c r="IKY290" s="26"/>
      <c r="IKZ290" s="91"/>
      <c r="ILA290" s="91"/>
      <c r="ILB290" s="79"/>
      <c r="ILC290" s="80"/>
      <c r="ILD290" s="91"/>
      <c r="ILE290" s="26"/>
      <c r="ILF290" s="26"/>
      <c r="ILG290" s="81"/>
      <c r="ILH290" s="81"/>
      <c r="ILI290" s="26"/>
      <c r="ILJ290" s="91"/>
      <c r="ILK290" s="91"/>
      <c r="ILL290" s="79"/>
      <c r="ILM290" s="80"/>
      <c r="ILN290" s="91"/>
      <c r="ILO290" s="26"/>
      <c r="ILP290" s="26"/>
      <c r="ILQ290" s="81"/>
      <c r="ILR290" s="81"/>
      <c r="ILS290" s="26"/>
      <c r="ILT290" s="91"/>
      <c r="ILU290" s="91"/>
      <c r="ILV290" s="79"/>
      <c r="ILW290" s="80"/>
      <c r="ILX290" s="91"/>
      <c r="ILY290" s="26"/>
      <c r="ILZ290" s="26"/>
      <c r="IMA290" s="81"/>
      <c r="IMB290" s="81"/>
      <c r="IMC290" s="26"/>
      <c r="IMD290" s="91"/>
      <c r="IME290" s="91"/>
      <c r="IMF290" s="79"/>
      <c r="IMG290" s="80"/>
      <c r="IMH290" s="91"/>
      <c r="IMI290" s="26"/>
      <c r="IMJ290" s="26"/>
      <c r="IMK290" s="81"/>
      <c r="IML290" s="81"/>
      <c r="IMM290" s="26"/>
      <c r="IMN290" s="91"/>
      <c r="IMO290" s="91"/>
      <c r="IMP290" s="79"/>
      <c r="IMQ290" s="80"/>
      <c r="IMR290" s="91"/>
      <c r="IMS290" s="26"/>
      <c r="IMT290" s="26"/>
      <c r="IMU290" s="81"/>
      <c r="IMV290" s="81"/>
      <c r="IMW290" s="26"/>
      <c r="IMX290" s="91"/>
      <c r="IMY290" s="91"/>
      <c r="IMZ290" s="79"/>
      <c r="INA290" s="80"/>
      <c r="INB290" s="91"/>
      <c r="INC290" s="26"/>
      <c r="IND290" s="26"/>
      <c r="INE290" s="81"/>
      <c r="INF290" s="81"/>
      <c r="ING290" s="26"/>
      <c r="INH290" s="91"/>
      <c r="INI290" s="91"/>
      <c r="INJ290" s="79"/>
      <c r="INK290" s="80"/>
      <c r="INL290" s="91"/>
      <c r="INM290" s="26"/>
      <c r="INN290" s="26"/>
      <c r="INO290" s="81"/>
      <c r="INP290" s="81"/>
      <c r="INQ290" s="26"/>
      <c r="INR290" s="91"/>
      <c r="INS290" s="91"/>
      <c r="INT290" s="79"/>
      <c r="INU290" s="80"/>
      <c r="INV290" s="91"/>
      <c r="INW290" s="26"/>
      <c r="INX290" s="26"/>
      <c r="INY290" s="81"/>
      <c r="INZ290" s="81"/>
      <c r="IOA290" s="26"/>
      <c r="IOB290" s="91"/>
      <c r="IOC290" s="91"/>
      <c r="IOD290" s="79"/>
      <c r="IOE290" s="80"/>
      <c r="IOF290" s="91"/>
      <c r="IOG290" s="26"/>
      <c r="IOH290" s="26"/>
      <c r="IOI290" s="81"/>
      <c r="IOJ290" s="81"/>
      <c r="IOK290" s="26"/>
      <c r="IOL290" s="91"/>
      <c r="IOM290" s="91"/>
      <c r="ION290" s="79"/>
      <c r="IOO290" s="80"/>
      <c r="IOP290" s="91"/>
      <c r="IOQ290" s="26"/>
      <c r="IOR290" s="26"/>
      <c r="IOS290" s="81"/>
      <c r="IOT290" s="81"/>
      <c r="IOU290" s="26"/>
      <c r="IOV290" s="91"/>
      <c r="IOW290" s="91"/>
      <c r="IOX290" s="79"/>
      <c r="IOY290" s="80"/>
      <c r="IOZ290" s="91"/>
      <c r="IPA290" s="26"/>
      <c r="IPB290" s="26"/>
      <c r="IPC290" s="81"/>
      <c r="IPD290" s="81"/>
      <c r="IPE290" s="26"/>
      <c r="IPF290" s="91"/>
      <c r="IPG290" s="91"/>
      <c r="IPH290" s="79"/>
      <c r="IPI290" s="80"/>
      <c r="IPJ290" s="91"/>
      <c r="IPK290" s="26"/>
      <c r="IPL290" s="26"/>
      <c r="IPM290" s="81"/>
      <c r="IPN290" s="81"/>
      <c r="IPO290" s="26"/>
      <c r="IPP290" s="91"/>
      <c r="IPQ290" s="91"/>
      <c r="IPR290" s="79"/>
      <c r="IPS290" s="80"/>
      <c r="IPT290" s="91"/>
      <c r="IPU290" s="26"/>
      <c r="IPV290" s="26"/>
      <c r="IPW290" s="81"/>
      <c r="IPX290" s="81"/>
      <c r="IPY290" s="26"/>
      <c r="IPZ290" s="91"/>
      <c r="IQA290" s="91"/>
      <c r="IQB290" s="79"/>
      <c r="IQC290" s="80"/>
      <c r="IQD290" s="91"/>
      <c r="IQE290" s="26"/>
      <c r="IQF290" s="26"/>
      <c r="IQG290" s="81"/>
      <c r="IQH290" s="81"/>
      <c r="IQI290" s="26"/>
      <c r="IQJ290" s="91"/>
      <c r="IQK290" s="91"/>
      <c r="IQL290" s="79"/>
      <c r="IQM290" s="80"/>
      <c r="IQN290" s="91"/>
      <c r="IQO290" s="26"/>
      <c r="IQP290" s="26"/>
      <c r="IQQ290" s="81"/>
      <c r="IQR290" s="81"/>
      <c r="IQS290" s="26"/>
      <c r="IQT290" s="91"/>
      <c r="IQU290" s="91"/>
      <c r="IQV290" s="79"/>
      <c r="IQW290" s="80"/>
      <c r="IQX290" s="91"/>
      <c r="IQY290" s="26"/>
      <c r="IQZ290" s="26"/>
      <c r="IRA290" s="81"/>
      <c r="IRB290" s="81"/>
      <c r="IRC290" s="26"/>
      <c r="IRD290" s="91"/>
      <c r="IRE290" s="91"/>
      <c r="IRF290" s="79"/>
      <c r="IRG290" s="80"/>
      <c r="IRH290" s="91"/>
      <c r="IRI290" s="26"/>
      <c r="IRJ290" s="26"/>
      <c r="IRK290" s="81"/>
      <c r="IRL290" s="81"/>
      <c r="IRM290" s="26"/>
      <c r="IRN290" s="91"/>
      <c r="IRO290" s="91"/>
      <c r="IRP290" s="79"/>
      <c r="IRQ290" s="80"/>
      <c r="IRR290" s="91"/>
      <c r="IRS290" s="26"/>
      <c r="IRT290" s="26"/>
      <c r="IRU290" s="81"/>
      <c r="IRV290" s="81"/>
      <c r="IRW290" s="26"/>
      <c r="IRX290" s="91"/>
      <c r="IRY290" s="91"/>
      <c r="IRZ290" s="79"/>
      <c r="ISA290" s="80"/>
      <c r="ISB290" s="91"/>
      <c r="ISC290" s="26"/>
      <c r="ISD290" s="26"/>
      <c r="ISE290" s="81"/>
      <c r="ISF290" s="81"/>
      <c r="ISG290" s="26"/>
      <c r="ISH290" s="91"/>
      <c r="ISI290" s="91"/>
      <c r="ISJ290" s="79"/>
      <c r="ISK290" s="80"/>
      <c r="ISL290" s="91"/>
      <c r="ISM290" s="26"/>
      <c r="ISN290" s="26"/>
      <c r="ISO290" s="81"/>
      <c r="ISP290" s="81"/>
      <c r="ISQ290" s="26"/>
      <c r="ISR290" s="91"/>
      <c r="ISS290" s="91"/>
      <c r="IST290" s="79"/>
      <c r="ISU290" s="80"/>
      <c r="ISV290" s="91"/>
      <c r="ISW290" s="26"/>
      <c r="ISX290" s="26"/>
      <c r="ISY290" s="81"/>
      <c r="ISZ290" s="81"/>
      <c r="ITA290" s="26"/>
      <c r="ITB290" s="91"/>
      <c r="ITC290" s="91"/>
      <c r="ITD290" s="79"/>
      <c r="ITE290" s="80"/>
      <c r="ITF290" s="91"/>
      <c r="ITG290" s="26"/>
      <c r="ITH290" s="26"/>
      <c r="ITI290" s="81"/>
      <c r="ITJ290" s="81"/>
      <c r="ITK290" s="26"/>
      <c r="ITL290" s="91"/>
      <c r="ITM290" s="91"/>
      <c r="ITN290" s="79"/>
      <c r="ITO290" s="80"/>
      <c r="ITP290" s="91"/>
      <c r="ITQ290" s="26"/>
      <c r="ITR290" s="26"/>
      <c r="ITS290" s="81"/>
      <c r="ITT290" s="81"/>
      <c r="ITU290" s="26"/>
      <c r="ITV290" s="91"/>
      <c r="ITW290" s="91"/>
      <c r="ITX290" s="79"/>
      <c r="ITY290" s="80"/>
      <c r="ITZ290" s="91"/>
      <c r="IUA290" s="26"/>
      <c r="IUB290" s="26"/>
      <c r="IUC290" s="81"/>
      <c r="IUD290" s="81"/>
      <c r="IUE290" s="26"/>
      <c r="IUF290" s="91"/>
      <c r="IUG290" s="91"/>
      <c r="IUH290" s="79"/>
      <c r="IUI290" s="80"/>
      <c r="IUJ290" s="91"/>
      <c r="IUK290" s="26"/>
      <c r="IUL290" s="26"/>
      <c r="IUM290" s="81"/>
      <c r="IUN290" s="81"/>
      <c r="IUO290" s="26"/>
      <c r="IUP290" s="91"/>
      <c r="IUQ290" s="91"/>
      <c r="IUR290" s="79"/>
      <c r="IUS290" s="80"/>
      <c r="IUT290" s="91"/>
      <c r="IUU290" s="26"/>
      <c r="IUV290" s="26"/>
      <c r="IUW290" s="81"/>
      <c r="IUX290" s="81"/>
      <c r="IUY290" s="26"/>
      <c r="IUZ290" s="91"/>
      <c r="IVA290" s="91"/>
      <c r="IVB290" s="79"/>
      <c r="IVC290" s="80"/>
      <c r="IVD290" s="91"/>
      <c r="IVE290" s="26"/>
      <c r="IVF290" s="26"/>
      <c r="IVG290" s="81"/>
      <c r="IVH290" s="81"/>
      <c r="IVI290" s="26"/>
      <c r="IVJ290" s="91"/>
      <c r="IVK290" s="91"/>
      <c r="IVL290" s="79"/>
      <c r="IVM290" s="80"/>
      <c r="IVN290" s="91"/>
      <c r="IVO290" s="26"/>
      <c r="IVP290" s="26"/>
      <c r="IVQ290" s="81"/>
      <c r="IVR290" s="81"/>
      <c r="IVS290" s="26"/>
      <c r="IVT290" s="91"/>
      <c r="IVU290" s="91"/>
      <c r="IVV290" s="79"/>
      <c r="IVW290" s="80"/>
      <c r="IVX290" s="91"/>
      <c r="IVY290" s="26"/>
      <c r="IVZ290" s="26"/>
      <c r="IWA290" s="81"/>
      <c r="IWB290" s="81"/>
      <c r="IWC290" s="26"/>
      <c r="IWD290" s="91"/>
      <c r="IWE290" s="91"/>
      <c r="IWF290" s="79"/>
      <c r="IWG290" s="80"/>
      <c r="IWH290" s="91"/>
      <c r="IWI290" s="26"/>
      <c r="IWJ290" s="26"/>
      <c r="IWK290" s="81"/>
      <c r="IWL290" s="81"/>
      <c r="IWM290" s="26"/>
      <c r="IWN290" s="91"/>
      <c r="IWO290" s="91"/>
      <c r="IWP290" s="79"/>
      <c r="IWQ290" s="80"/>
      <c r="IWR290" s="91"/>
      <c r="IWS290" s="26"/>
      <c r="IWT290" s="26"/>
      <c r="IWU290" s="81"/>
      <c r="IWV290" s="81"/>
      <c r="IWW290" s="26"/>
      <c r="IWX290" s="91"/>
      <c r="IWY290" s="91"/>
      <c r="IWZ290" s="79"/>
      <c r="IXA290" s="80"/>
      <c r="IXB290" s="91"/>
      <c r="IXC290" s="26"/>
      <c r="IXD290" s="26"/>
      <c r="IXE290" s="81"/>
      <c r="IXF290" s="81"/>
      <c r="IXG290" s="26"/>
      <c r="IXH290" s="91"/>
      <c r="IXI290" s="91"/>
      <c r="IXJ290" s="79"/>
      <c r="IXK290" s="80"/>
      <c r="IXL290" s="91"/>
      <c r="IXM290" s="26"/>
      <c r="IXN290" s="26"/>
      <c r="IXO290" s="81"/>
      <c r="IXP290" s="81"/>
      <c r="IXQ290" s="26"/>
      <c r="IXR290" s="91"/>
      <c r="IXS290" s="91"/>
      <c r="IXT290" s="79"/>
      <c r="IXU290" s="80"/>
      <c r="IXV290" s="91"/>
      <c r="IXW290" s="26"/>
      <c r="IXX290" s="26"/>
      <c r="IXY290" s="81"/>
      <c r="IXZ290" s="81"/>
      <c r="IYA290" s="26"/>
      <c r="IYB290" s="91"/>
      <c r="IYC290" s="91"/>
      <c r="IYD290" s="79"/>
      <c r="IYE290" s="80"/>
      <c r="IYF290" s="91"/>
      <c r="IYG290" s="26"/>
      <c r="IYH290" s="26"/>
      <c r="IYI290" s="81"/>
      <c r="IYJ290" s="81"/>
      <c r="IYK290" s="26"/>
      <c r="IYL290" s="91"/>
      <c r="IYM290" s="91"/>
      <c r="IYN290" s="79"/>
      <c r="IYO290" s="80"/>
      <c r="IYP290" s="91"/>
      <c r="IYQ290" s="26"/>
      <c r="IYR290" s="26"/>
      <c r="IYS290" s="81"/>
      <c r="IYT290" s="81"/>
      <c r="IYU290" s="26"/>
      <c r="IYV290" s="91"/>
      <c r="IYW290" s="91"/>
      <c r="IYX290" s="79"/>
      <c r="IYY290" s="80"/>
      <c r="IYZ290" s="91"/>
      <c r="IZA290" s="26"/>
      <c r="IZB290" s="26"/>
      <c r="IZC290" s="81"/>
      <c r="IZD290" s="81"/>
      <c r="IZE290" s="26"/>
      <c r="IZF290" s="91"/>
      <c r="IZG290" s="91"/>
      <c r="IZH290" s="79"/>
      <c r="IZI290" s="80"/>
      <c r="IZJ290" s="91"/>
      <c r="IZK290" s="26"/>
      <c r="IZL290" s="26"/>
      <c r="IZM290" s="81"/>
      <c r="IZN290" s="81"/>
      <c r="IZO290" s="26"/>
      <c r="IZP290" s="91"/>
      <c r="IZQ290" s="91"/>
      <c r="IZR290" s="79"/>
      <c r="IZS290" s="80"/>
      <c r="IZT290" s="91"/>
      <c r="IZU290" s="26"/>
      <c r="IZV290" s="26"/>
      <c r="IZW290" s="81"/>
      <c r="IZX290" s="81"/>
      <c r="IZY290" s="26"/>
      <c r="IZZ290" s="91"/>
      <c r="JAA290" s="91"/>
      <c r="JAB290" s="79"/>
      <c r="JAC290" s="80"/>
      <c r="JAD290" s="91"/>
      <c r="JAE290" s="26"/>
      <c r="JAF290" s="26"/>
      <c r="JAG290" s="81"/>
      <c r="JAH290" s="81"/>
      <c r="JAI290" s="26"/>
      <c r="JAJ290" s="91"/>
      <c r="JAK290" s="91"/>
      <c r="JAL290" s="79"/>
      <c r="JAM290" s="80"/>
      <c r="JAN290" s="91"/>
      <c r="JAO290" s="26"/>
      <c r="JAP290" s="26"/>
      <c r="JAQ290" s="81"/>
      <c r="JAR290" s="81"/>
      <c r="JAS290" s="26"/>
      <c r="JAT290" s="91"/>
      <c r="JAU290" s="91"/>
      <c r="JAV290" s="79"/>
      <c r="JAW290" s="80"/>
      <c r="JAX290" s="91"/>
      <c r="JAY290" s="26"/>
      <c r="JAZ290" s="26"/>
      <c r="JBA290" s="81"/>
      <c r="JBB290" s="81"/>
      <c r="JBC290" s="26"/>
      <c r="JBD290" s="91"/>
      <c r="JBE290" s="91"/>
      <c r="JBF290" s="79"/>
      <c r="JBG290" s="80"/>
      <c r="JBH290" s="91"/>
      <c r="JBI290" s="26"/>
      <c r="JBJ290" s="26"/>
      <c r="JBK290" s="81"/>
      <c r="JBL290" s="81"/>
      <c r="JBM290" s="26"/>
      <c r="JBN290" s="91"/>
      <c r="JBO290" s="91"/>
      <c r="JBP290" s="79"/>
      <c r="JBQ290" s="80"/>
      <c r="JBR290" s="91"/>
      <c r="JBS290" s="26"/>
      <c r="JBT290" s="26"/>
      <c r="JBU290" s="81"/>
      <c r="JBV290" s="81"/>
      <c r="JBW290" s="26"/>
      <c r="JBX290" s="91"/>
      <c r="JBY290" s="91"/>
      <c r="JBZ290" s="79"/>
      <c r="JCA290" s="80"/>
      <c r="JCB290" s="91"/>
      <c r="JCC290" s="26"/>
      <c r="JCD290" s="26"/>
      <c r="JCE290" s="81"/>
      <c r="JCF290" s="81"/>
      <c r="JCG290" s="26"/>
      <c r="JCH290" s="91"/>
      <c r="JCI290" s="91"/>
      <c r="JCJ290" s="79"/>
      <c r="JCK290" s="80"/>
      <c r="JCL290" s="91"/>
      <c r="JCM290" s="26"/>
      <c r="JCN290" s="26"/>
      <c r="JCO290" s="81"/>
      <c r="JCP290" s="81"/>
      <c r="JCQ290" s="26"/>
      <c r="JCR290" s="91"/>
      <c r="JCS290" s="91"/>
      <c r="JCT290" s="79"/>
      <c r="JCU290" s="80"/>
      <c r="JCV290" s="91"/>
      <c r="JCW290" s="26"/>
      <c r="JCX290" s="26"/>
      <c r="JCY290" s="81"/>
      <c r="JCZ290" s="81"/>
      <c r="JDA290" s="26"/>
      <c r="JDB290" s="91"/>
      <c r="JDC290" s="91"/>
      <c r="JDD290" s="79"/>
      <c r="JDE290" s="80"/>
      <c r="JDF290" s="91"/>
      <c r="JDG290" s="26"/>
      <c r="JDH290" s="26"/>
      <c r="JDI290" s="81"/>
      <c r="JDJ290" s="81"/>
      <c r="JDK290" s="26"/>
      <c r="JDL290" s="91"/>
      <c r="JDM290" s="91"/>
      <c r="JDN290" s="79"/>
      <c r="JDO290" s="80"/>
      <c r="JDP290" s="91"/>
      <c r="JDQ290" s="26"/>
      <c r="JDR290" s="26"/>
      <c r="JDS290" s="81"/>
      <c r="JDT290" s="81"/>
      <c r="JDU290" s="26"/>
      <c r="JDV290" s="91"/>
      <c r="JDW290" s="91"/>
      <c r="JDX290" s="79"/>
      <c r="JDY290" s="80"/>
      <c r="JDZ290" s="91"/>
      <c r="JEA290" s="26"/>
      <c r="JEB290" s="26"/>
      <c r="JEC290" s="81"/>
      <c r="JED290" s="81"/>
      <c r="JEE290" s="26"/>
      <c r="JEF290" s="91"/>
      <c r="JEG290" s="91"/>
      <c r="JEH290" s="79"/>
      <c r="JEI290" s="80"/>
      <c r="JEJ290" s="91"/>
      <c r="JEK290" s="26"/>
      <c r="JEL290" s="26"/>
      <c r="JEM290" s="81"/>
      <c r="JEN290" s="81"/>
      <c r="JEO290" s="26"/>
      <c r="JEP290" s="91"/>
      <c r="JEQ290" s="91"/>
      <c r="JER290" s="79"/>
      <c r="JES290" s="80"/>
      <c r="JET290" s="91"/>
      <c r="JEU290" s="26"/>
      <c r="JEV290" s="26"/>
      <c r="JEW290" s="81"/>
      <c r="JEX290" s="81"/>
      <c r="JEY290" s="26"/>
      <c r="JEZ290" s="91"/>
      <c r="JFA290" s="91"/>
      <c r="JFB290" s="79"/>
      <c r="JFC290" s="80"/>
      <c r="JFD290" s="91"/>
      <c r="JFE290" s="26"/>
      <c r="JFF290" s="26"/>
      <c r="JFG290" s="81"/>
      <c r="JFH290" s="81"/>
      <c r="JFI290" s="26"/>
      <c r="JFJ290" s="91"/>
      <c r="JFK290" s="91"/>
      <c r="JFL290" s="79"/>
      <c r="JFM290" s="80"/>
      <c r="JFN290" s="91"/>
      <c r="JFO290" s="26"/>
      <c r="JFP290" s="26"/>
      <c r="JFQ290" s="81"/>
      <c r="JFR290" s="81"/>
      <c r="JFS290" s="26"/>
      <c r="JFT290" s="91"/>
      <c r="JFU290" s="91"/>
      <c r="JFV290" s="79"/>
      <c r="JFW290" s="80"/>
      <c r="JFX290" s="91"/>
      <c r="JFY290" s="26"/>
      <c r="JFZ290" s="26"/>
      <c r="JGA290" s="81"/>
      <c r="JGB290" s="81"/>
      <c r="JGC290" s="26"/>
      <c r="JGD290" s="91"/>
      <c r="JGE290" s="91"/>
      <c r="JGF290" s="79"/>
      <c r="JGG290" s="80"/>
      <c r="JGH290" s="91"/>
      <c r="JGI290" s="26"/>
      <c r="JGJ290" s="26"/>
      <c r="JGK290" s="81"/>
      <c r="JGL290" s="81"/>
      <c r="JGM290" s="26"/>
      <c r="JGN290" s="91"/>
      <c r="JGO290" s="91"/>
      <c r="JGP290" s="79"/>
      <c r="JGQ290" s="80"/>
      <c r="JGR290" s="91"/>
      <c r="JGS290" s="26"/>
      <c r="JGT290" s="26"/>
      <c r="JGU290" s="81"/>
      <c r="JGV290" s="81"/>
      <c r="JGW290" s="26"/>
      <c r="JGX290" s="91"/>
      <c r="JGY290" s="91"/>
      <c r="JGZ290" s="79"/>
      <c r="JHA290" s="80"/>
      <c r="JHB290" s="91"/>
      <c r="JHC290" s="26"/>
      <c r="JHD290" s="26"/>
      <c r="JHE290" s="81"/>
      <c r="JHF290" s="81"/>
      <c r="JHG290" s="26"/>
      <c r="JHH290" s="91"/>
      <c r="JHI290" s="91"/>
      <c r="JHJ290" s="79"/>
      <c r="JHK290" s="80"/>
      <c r="JHL290" s="91"/>
      <c r="JHM290" s="26"/>
      <c r="JHN290" s="26"/>
      <c r="JHO290" s="81"/>
      <c r="JHP290" s="81"/>
      <c r="JHQ290" s="26"/>
      <c r="JHR290" s="91"/>
      <c r="JHS290" s="91"/>
      <c r="JHT290" s="79"/>
      <c r="JHU290" s="80"/>
      <c r="JHV290" s="91"/>
      <c r="JHW290" s="26"/>
      <c r="JHX290" s="26"/>
      <c r="JHY290" s="81"/>
      <c r="JHZ290" s="81"/>
      <c r="JIA290" s="26"/>
      <c r="JIB290" s="91"/>
      <c r="JIC290" s="91"/>
      <c r="JID290" s="79"/>
      <c r="JIE290" s="80"/>
      <c r="JIF290" s="91"/>
      <c r="JIG290" s="26"/>
      <c r="JIH290" s="26"/>
      <c r="JII290" s="81"/>
      <c r="JIJ290" s="81"/>
      <c r="JIK290" s="26"/>
      <c r="JIL290" s="91"/>
      <c r="JIM290" s="91"/>
      <c r="JIN290" s="79"/>
      <c r="JIO290" s="80"/>
      <c r="JIP290" s="91"/>
      <c r="JIQ290" s="26"/>
      <c r="JIR290" s="26"/>
      <c r="JIS290" s="81"/>
      <c r="JIT290" s="81"/>
      <c r="JIU290" s="26"/>
      <c r="JIV290" s="91"/>
      <c r="JIW290" s="91"/>
      <c r="JIX290" s="79"/>
      <c r="JIY290" s="80"/>
      <c r="JIZ290" s="91"/>
      <c r="JJA290" s="26"/>
      <c r="JJB290" s="26"/>
      <c r="JJC290" s="81"/>
      <c r="JJD290" s="81"/>
      <c r="JJE290" s="26"/>
      <c r="JJF290" s="91"/>
      <c r="JJG290" s="91"/>
      <c r="JJH290" s="79"/>
      <c r="JJI290" s="80"/>
      <c r="JJJ290" s="91"/>
      <c r="JJK290" s="26"/>
      <c r="JJL290" s="26"/>
      <c r="JJM290" s="81"/>
      <c r="JJN290" s="81"/>
      <c r="JJO290" s="26"/>
      <c r="JJP290" s="91"/>
      <c r="JJQ290" s="91"/>
      <c r="JJR290" s="79"/>
      <c r="JJS290" s="80"/>
      <c r="JJT290" s="91"/>
      <c r="JJU290" s="26"/>
      <c r="JJV290" s="26"/>
      <c r="JJW290" s="81"/>
      <c r="JJX290" s="81"/>
      <c r="JJY290" s="26"/>
      <c r="JJZ290" s="91"/>
      <c r="JKA290" s="91"/>
      <c r="JKB290" s="79"/>
      <c r="JKC290" s="80"/>
      <c r="JKD290" s="91"/>
      <c r="JKE290" s="26"/>
      <c r="JKF290" s="26"/>
      <c r="JKG290" s="81"/>
      <c r="JKH290" s="81"/>
      <c r="JKI290" s="26"/>
      <c r="JKJ290" s="91"/>
      <c r="JKK290" s="91"/>
      <c r="JKL290" s="79"/>
      <c r="JKM290" s="80"/>
      <c r="JKN290" s="91"/>
      <c r="JKO290" s="26"/>
      <c r="JKP290" s="26"/>
      <c r="JKQ290" s="81"/>
      <c r="JKR290" s="81"/>
      <c r="JKS290" s="26"/>
      <c r="JKT290" s="91"/>
      <c r="JKU290" s="91"/>
      <c r="JKV290" s="79"/>
      <c r="JKW290" s="80"/>
      <c r="JKX290" s="91"/>
      <c r="JKY290" s="26"/>
      <c r="JKZ290" s="26"/>
      <c r="JLA290" s="81"/>
      <c r="JLB290" s="81"/>
      <c r="JLC290" s="26"/>
      <c r="JLD290" s="91"/>
      <c r="JLE290" s="91"/>
      <c r="JLF290" s="79"/>
      <c r="JLG290" s="80"/>
      <c r="JLH290" s="91"/>
      <c r="JLI290" s="26"/>
      <c r="JLJ290" s="26"/>
      <c r="JLK290" s="81"/>
      <c r="JLL290" s="81"/>
      <c r="JLM290" s="26"/>
      <c r="JLN290" s="91"/>
      <c r="JLO290" s="91"/>
      <c r="JLP290" s="79"/>
      <c r="JLQ290" s="80"/>
      <c r="JLR290" s="91"/>
      <c r="JLS290" s="26"/>
      <c r="JLT290" s="26"/>
      <c r="JLU290" s="81"/>
      <c r="JLV290" s="81"/>
      <c r="JLW290" s="26"/>
      <c r="JLX290" s="91"/>
      <c r="JLY290" s="91"/>
      <c r="JLZ290" s="79"/>
      <c r="JMA290" s="80"/>
      <c r="JMB290" s="91"/>
      <c r="JMC290" s="26"/>
      <c r="JMD290" s="26"/>
      <c r="JME290" s="81"/>
      <c r="JMF290" s="81"/>
      <c r="JMG290" s="26"/>
      <c r="JMH290" s="91"/>
      <c r="JMI290" s="91"/>
      <c r="JMJ290" s="79"/>
      <c r="JMK290" s="80"/>
      <c r="JML290" s="91"/>
      <c r="JMM290" s="26"/>
      <c r="JMN290" s="26"/>
      <c r="JMO290" s="81"/>
      <c r="JMP290" s="81"/>
      <c r="JMQ290" s="26"/>
      <c r="JMR290" s="91"/>
      <c r="JMS290" s="91"/>
      <c r="JMT290" s="79"/>
      <c r="JMU290" s="80"/>
      <c r="JMV290" s="91"/>
      <c r="JMW290" s="26"/>
      <c r="JMX290" s="26"/>
      <c r="JMY290" s="81"/>
      <c r="JMZ290" s="81"/>
      <c r="JNA290" s="26"/>
      <c r="JNB290" s="91"/>
      <c r="JNC290" s="91"/>
      <c r="JND290" s="79"/>
      <c r="JNE290" s="80"/>
      <c r="JNF290" s="91"/>
      <c r="JNG290" s="26"/>
      <c r="JNH290" s="26"/>
      <c r="JNI290" s="81"/>
      <c r="JNJ290" s="81"/>
      <c r="JNK290" s="26"/>
      <c r="JNL290" s="91"/>
      <c r="JNM290" s="91"/>
      <c r="JNN290" s="79"/>
      <c r="JNO290" s="80"/>
      <c r="JNP290" s="91"/>
      <c r="JNQ290" s="26"/>
      <c r="JNR290" s="26"/>
      <c r="JNS290" s="81"/>
      <c r="JNT290" s="81"/>
      <c r="JNU290" s="26"/>
      <c r="JNV290" s="91"/>
      <c r="JNW290" s="91"/>
      <c r="JNX290" s="79"/>
      <c r="JNY290" s="80"/>
      <c r="JNZ290" s="91"/>
      <c r="JOA290" s="26"/>
      <c r="JOB290" s="26"/>
      <c r="JOC290" s="81"/>
      <c r="JOD290" s="81"/>
      <c r="JOE290" s="26"/>
      <c r="JOF290" s="91"/>
      <c r="JOG290" s="91"/>
      <c r="JOH290" s="79"/>
      <c r="JOI290" s="80"/>
      <c r="JOJ290" s="91"/>
      <c r="JOK290" s="26"/>
      <c r="JOL290" s="26"/>
      <c r="JOM290" s="81"/>
      <c r="JON290" s="81"/>
      <c r="JOO290" s="26"/>
      <c r="JOP290" s="91"/>
      <c r="JOQ290" s="91"/>
      <c r="JOR290" s="79"/>
      <c r="JOS290" s="80"/>
      <c r="JOT290" s="91"/>
      <c r="JOU290" s="26"/>
      <c r="JOV290" s="26"/>
      <c r="JOW290" s="81"/>
      <c r="JOX290" s="81"/>
      <c r="JOY290" s="26"/>
      <c r="JOZ290" s="91"/>
      <c r="JPA290" s="91"/>
      <c r="JPB290" s="79"/>
      <c r="JPC290" s="80"/>
      <c r="JPD290" s="91"/>
      <c r="JPE290" s="26"/>
      <c r="JPF290" s="26"/>
      <c r="JPG290" s="81"/>
      <c r="JPH290" s="81"/>
      <c r="JPI290" s="26"/>
      <c r="JPJ290" s="91"/>
      <c r="JPK290" s="91"/>
      <c r="JPL290" s="79"/>
      <c r="JPM290" s="80"/>
      <c r="JPN290" s="91"/>
      <c r="JPO290" s="26"/>
      <c r="JPP290" s="26"/>
      <c r="JPQ290" s="81"/>
      <c r="JPR290" s="81"/>
      <c r="JPS290" s="26"/>
      <c r="JPT290" s="91"/>
      <c r="JPU290" s="91"/>
      <c r="JPV290" s="79"/>
      <c r="JPW290" s="80"/>
      <c r="JPX290" s="91"/>
      <c r="JPY290" s="26"/>
      <c r="JPZ290" s="26"/>
      <c r="JQA290" s="81"/>
      <c r="JQB290" s="81"/>
      <c r="JQC290" s="26"/>
      <c r="JQD290" s="91"/>
      <c r="JQE290" s="91"/>
      <c r="JQF290" s="79"/>
      <c r="JQG290" s="80"/>
      <c r="JQH290" s="91"/>
      <c r="JQI290" s="26"/>
      <c r="JQJ290" s="26"/>
      <c r="JQK290" s="81"/>
      <c r="JQL290" s="81"/>
      <c r="JQM290" s="26"/>
      <c r="JQN290" s="91"/>
      <c r="JQO290" s="91"/>
      <c r="JQP290" s="79"/>
      <c r="JQQ290" s="80"/>
      <c r="JQR290" s="91"/>
      <c r="JQS290" s="26"/>
      <c r="JQT290" s="26"/>
      <c r="JQU290" s="81"/>
      <c r="JQV290" s="81"/>
      <c r="JQW290" s="26"/>
      <c r="JQX290" s="91"/>
      <c r="JQY290" s="91"/>
      <c r="JQZ290" s="79"/>
      <c r="JRA290" s="80"/>
      <c r="JRB290" s="91"/>
      <c r="JRC290" s="26"/>
      <c r="JRD290" s="26"/>
      <c r="JRE290" s="81"/>
      <c r="JRF290" s="81"/>
      <c r="JRG290" s="26"/>
      <c r="JRH290" s="91"/>
      <c r="JRI290" s="91"/>
      <c r="JRJ290" s="79"/>
      <c r="JRK290" s="80"/>
      <c r="JRL290" s="91"/>
      <c r="JRM290" s="26"/>
      <c r="JRN290" s="26"/>
      <c r="JRO290" s="81"/>
      <c r="JRP290" s="81"/>
      <c r="JRQ290" s="26"/>
      <c r="JRR290" s="91"/>
      <c r="JRS290" s="91"/>
      <c r="JRT290" s="79"/>
      <c r="JRU290" s="80"/>
      <c r="JRV290" s="91"/>
      <c r="JRW290" s="26"/>
      <c r="JRX290" s="26"/>
      <c r="JRY290" s="81"/>
      <c r="JRZ290" s="81"/>
      <c r="JSA290" s="26"/>
      <c r="JSB290" s="91"/>
      <c r="JSC290" s="91"/>
      <c r="JSD290" s="79"/>
      <c r="JSE290" s="80"/>
      <c r="JSF290" s="91"/>
      <c r="JSG290" s="26"/>
      <c r="JSH290" s="26"/>
      <c r="JSI290" s="81"/>
      <c r="JSJ290" s="81"/>
      <c r="JSK290" s="26"/>
      <c r="JSL290" s="91"/>
      <c r="JSM290" s="91"/>
      <c r="JSN290" s="79"/>
      <c r="JSO290" s="80"/>
      <c r="JSP290" s="91"/>
      <c r="JSQ290" s="26"/>
      <c r="JSR290" s="26"/>
      <c r="JSS290" s="81"/>
      <c r="JST290" s="81"/>
      <c r="JSU290" s="26"/>
      <c r="JSV290" s="91"/>
      <c r="JSW290" s="91"/>
      <c r="JSX290" s="79"/>
      <c r="JSY290" s="80"/>
      <c r="JSZ290" s="91"/>
      <c r="JTA290" s="26"/>
      <c r="JTB290" s="26"/>
      <c r="JTC290" s="81"/>
      <c r="JTD290" s="81"/>
      <c r="JTE290" s="26"/>
      <c r="JTF290" s="91"/>
      <c r="JTG290" s="91"/>
      <c r="JTH290" s="79"/>
      <c r="JTI290" s="80"/>
      <c r="JTJ290" s="91"/>
      <c r="JTK290" s="26"/>
      <c r="JTL290" s="26"/>
      <c r="JTM290" s="81"/>
      <c r="JTN290" s="81"/>
      <c r="JTO290" s="26"/>
      <c r="JTP290" s="91"/>
      <c r="JTQ290" s="91"/>
      <c r="JTR290" s="79"/>
      <c r="JTS290" s="80"/>
      <c r="JTT290" s="91"/>
      <c r="JTU290" s="26"/>
      <c r="JTV290" s="26"/>
      <c r="JTW290" s="81"/>
      <c r="JTX290" s="81"/>
      <c r="JTY290" s="26"/>
      <c r="JTZ290" s="91"/>
      <c r="JUA290" s="91"/>
      <c r="JUB290" s="79"/>
      <c r="JUC290" s="80"/>
      <c r="JUD290" s="91"/>
      <c r="JUE290" s="26"/>
      <c r="JUF290" s="26"/>
      <c r="JUG290" s="81"/>
      <c r="JUH290" s="81"/>
      <c r="JUI290" s="26"/>
      <c r="JUJ290" s="91"/>
      <c r="JUK290" s="91"/>
      <c r="JUL290" s="79"/>
      <c r="JUM290" s="80"/>
      <c r="JUN290" s="91"/>
      <c r="JUO290" s="26"/>
      <c r="JUP290" s="26"/>
      <c r="JUQ290" s="81"/>
      <c r="JUR290" s="81"/>
      <c r="JUS290" s="26"/>
      <c r="JUT290" s="91"/>
      <c r="JUU290" s="91"/>
      <c r="JUV290" s="79"/>
      <c r="JUW290" s="80"/>
      <c r="JUX290" s="91"/>
      <c r="JUY290" s="26"/>
      <c r="JUZ290" s="26"/>
      <c r="JVA290" s="81"/>
      <c r="JVB290" s="81"/>
      <c r="JVC290" s="26"/>
      <c r="JVD290" s="91"/>
      <c r="JVE290" s="91"/>
      <c r="JVF290" s="79"/>
      <c r="JVG290" s="80"/>
      <c r="JVH290" s="91"/>
      <c r="JVI290" s="26"/>
      <c r="JVJ290" s="26"/>
      <c r="JVK290" s="81"/>
      <c r="JVL290" s="81"/>
      <c r="JVM290" s="26"/>
      <c r="JVN290" s="91"/>
      <c r="JVO290" s="91"/>
      <c r="JVP290" s="79"/>
      <c r="JVQ290" s="80"/>
      <c r="JVR290" s="91"/>
      <c r="JVS290" s="26"/>
      <c r="JVT290" s="26"/>
      <c r="JVU290" s="81"/>
      <c r="JVV290" s="81"/>
      <c r="JVW290" s="26"/>
      <c r="JVX290" s="91"/>
      <c r="JVY290" s="91"/>
      <c r="JVZ290" s="79"/>
      <c r="JWA290" s="80"/>
      <c r="JWB290" s="91"/>
      <c r="JWC290" s="26"/>
      <c r="JWD290" s="26"/>
      <c r="JWE290" s="81"/>
      <c r="JWF290" s="81"/>
      <c r="JWG290" s="26"/>
      <c r="JWH290" s="91"/>
      <c r="JWI290" s="91"/>
      <c r="JWJ290" s="79"/>
      <c r="JWK290" s="80"/>
      <c r="JWL290" s="91"/>
      <c r="JWM290" s="26"/>
      <c r="JWN290" s="26"/>
      <c r="JWO290" s="81"/>
      <c r="JWP290" s="81"/>
      <c r="JWQ290" s="26"/>
      <c r="JWR290" s="91"/>
      <c r="JWS290" s="91"/>
      <c r="JWT290" s="79"/>
      <c r="JWU290" s="80"/>
      <c r="JWV290" s="91"/>
      <c r="JWW290" s="26"/>
      <c r="JWX290" s="26"/>
      <c r="JWY290" s="81"/>
      <c r="JWZ290" s="81"/>
      <c r="JXA290" s="26"/>
      <c r="JXB290" s="91"/>
      <c r="JXC290" s="91"/>
      <c r="JXD290" s="79"/>
      <c r="JXE290" s="80"/>
      <c r="JXF290" s="91"/>
      <c r="JXG290" s="26"/>
      <c r="JXH290" s="26"/>
      <c r="JXI290" s="81"/>
      <c r="JXJ290" s="81"/>
      <c r="JXK290" s="26"/>
      <c r="JXL290" s="91"/>
      <c r="JXM290" s="91"/>
      <c r="JXN290" s="79"/>
      <c r="JXO290" s="80"/>
      <c r="JXP290" s="91"/>
      <c r="JXQ290" s="26"/>
      <c r="JXR290" s="26"/>
      <c r="JXS290" s="81"/>
      <c r="JXT290" s="81"/>
      <c r="JXU290" s="26"/>
      <c r="JXV290" s="91"/>
      <c r="JXW290" s="91"/>
      <c r="JXX290" s="79"/>
      <c r="JXY290" s="80"/>
      <c r="JXZ290" s="91"/>
      <c r="JYA290" s="26"/>
      <c r="JYB290" s="26"/>
      <c r="JYC290" s="81"/>
      <c r="JYD290" s="81"/>
      <c r="JYE290" s="26"/>
      <c r="JYF290" s="91"/>
      <c r="JYG290" s="91"/>
      <c r="JYH290" s="79"/>
      <c r="JYI290" s="80"/>
      <c r="JYJ290" s="91"/>
      <c r="JYK290" s="26"/>
      <c r="JYL290" s="26"/>
      <c r="JYM290" s="81"/>
      <c r="JYN290" s="81"/>
      <c r="JYO290" s="26"/>
      <c r="JYP290" s="91"/>
      <c r="JYQ290" s="91"/>
      <c r="JYR290" s="79"/>
      <c r="JYS290" s="80"/>
      <c r="JYT290" s="91"/>
      <c r="JYU290" s="26"/>
      <c r="JYV290" s="26"/>
      <c r="JYW290" s="81"/>
      <c r="JYX290" s="81"/>
      <c r="JYY290" s="26"/>
      <c r="JYZ290" s="91"/>
      <c r="JZA290" s="91"/>
      <c r="JZB290" s="79"/>
      <c r="JZC290" s="80"/>
      <c r="JZD290" s="91"/>
      <c r="JZE290" s="26"/>
      <c r="JZF290" s="26"/>
      <c r="JZG290" s="81"/>
      <c r="JZH290" s="81"/>
      <c r="JZI290" s="26"/>
      <c r="JZJ290" s="91"/>
      <c r="JZK290" s="91"/>
      <c r="JZL290" s="79"/>
      <c r="JZM290" s="80"/>
      <c r="JZN290" s="91"/>
      <c r="JZO290" s="26"/>
      <c r="JZP290" s="26"/>
      <c r="JZQ290" s="81"/>
      <c r="JZR290" s="81"/>
      <c r="JZS290" s="26"/>
      <c r="JZT290" s="91"/>
      <c r="JZU290" s="91"/>
      <c r="JZV290" s="79"/>
      <c r="JZW290" s="80"/>
      <c r="JZX290" s="91"/>
      <c r="JZY290" s="26"/>
      <c r="JZZ290" s="26"/>
      <c r="KAA290" s="81"/>
      <c r="KAB290" s="81"/>
      <c r="KAC290" s="26"/>
      <c r="KAD290" s="91"/>
      <c r="KAE290" s="91"/>
      <c r="KAF290" s="79"/>
      <c r="KAG290" s="80"/>
      <c r="KAH290" s="91"/>
      <c r="KAI290" s="26"/>
      <c r="KAJ290" s="26"/>
      <c r="KAK290" s="81"/>
      <c r="KAL290" s="81"/>
      <c r="KAM290" s="26"/>
      <c r="KAN290" s="91"/>
      <c r="KAO290" s="91"/>
      <c r="KAP290" s="79"/>
      <c r="KAQ290" s="80"/>
      <c r="KAR290" s="91"/>
      <c r="KAS290" s="26"/>
      <c r="KAT290" s="26"/>
      <c r="KAU290" s="81"/>
      <c r="KAV290" s="81"/>
      <c r="KAW290" s="26"/>
      <c r="KAX290" s="91"/>
      <c r="KAY290" s="91"/>
      <c r="KAZ290" s="79"/>
      <c r="KBA290" s="80"/>
      <c r="KBB290" s="91"/>
      <c r="KBC290" s="26"/>
      <c r="KBD290" s="26"/>
      <c r="KBE290" s="81"/>
      <c r="KBF290" s="81"/>
      <c r="KBG290" s="26"/>
      <c r="KBH290" s="91"/>
      <c r="KBI290" s="91"/>
      <c r="KBJ290" s="79"/>
      <c r="KBK290" s="80"/>
      <c r="KBL290" s="91"/>
      <c r="KBM290" s="26"/>
      <c r="KBN290" s="26"/>
      <c r="KBO290" s="81"/>
      <c r="KBP290" s="81"/>
      <c r="KBQ290" s="26"/>
      <c r="KBR290" s="91"/>
      <c r="KBS290" s="91"/>
      <c r="KBT290" s="79"/>
      <c r="KBU290" s="80"/>
      <c r="KBV290" s="91"/>
      <c r="KBW290" s="26"/>
      <c r="KBX290" s="26"/>
      <c r="KBY290" s="81"/>
      <c r="KBZ290" s="81"/>
      <c r="KCA290" s="26"/>
      <c r="KCB290" s="91"/>
      <c r="KCC290" s="91"/>
      <c r="KCD290" s="79"/>
      <c r="KCE290" s="80"/>
      <c r="KCF290" s="91"/>
      <c r="KCG290" s="26"/>
      <c r="KCH290" s="26"/>
      <c r="KCI290" s="81"/>
      <c r="KCJ290" s="81"/>
      <c r="KCK290" s="26"/>
      <c r="KCL290" s="91"/>
      <c r="KCM290" s="91"/>
      <c r="KCN290" s="79"/>
      <c r="KCO290" s="80"/>
      <c r="KCP290" s="91"/>
      <c r="KCQ290" s="26"/>
      <c r="KCR290" s="26"/>
      <c r="KCS290" s="81"/>
      <c r="KCT290" s="81"/>
      <c r="KCU290" s="26"/>
      <c r="KCV290" s="91"/>
      <c r="KCW290" s="91"/>
      <c r="KCX290" s="79"/>
      <c r="KCY290" s="80"/>
      <c r="KCZ290" s="91"/>
      <c r="KDA290" s="26"/>
      <c r="KDB290" s="26"/>
      <c r="KDC290" s="81"/>
      <c r="KDD290" s="81"/>
      <c r="KDE290" s="26"/>
      <c r="KDF290" s="91"/>
      <c r="KDG290" s="91"/>
      <c r="KDH290" s="79"/>
      <c r="KDI290" s="80"/>
      <c r="KDJ290" s="91"/>
      <c r="KDK290" s="26"/>
      <c r="KDL290" s="26"/>
      <c r="KDM290" s="81"/>
      <c r="KDN290" s="81"/>
      <c r="KDO290" s="26"/>
      <c r="KDP290" s="91"/>
      <c r="KDQ290" s="91"/>
      <c r="KDR290" s="79"/>
      <c r="KDS290" s="80"/>
      <c r="KDT290" s="91"/>
      <c r="KDU290" s="26"/>
      <c r="KDV290" s="26"/>
      <c r="KDW290" s="81"/>
      <c r="KDX290" s="81"/>
      <c r="KDY290" s="26"/>
      <c r="KDZ290" s="91"/>
      <c r="KEA290" s="91"/>
      <c r="KEB290" s="79"/>
      <c r="KEC290" s="80"/>
      <c r="KED290" s="91"/>
      <c r="KEE290" s="26"/>
      <c r="KEF290" s="26"/>
      <c r="KEG290" s="81"/>
      <c r="KEH290" s="81"/>
      <c r="KEI290" s="26"/>
      <c r="KEJ290" s="91"/>
      <c r="KEK290" s="91"/>
      <c r="KEL290" s="79"/>
      <c r="KEM290" s="80"/>
      <c r="KEN290" s="91"/>
      <c r="KEO290" s="26"/>
      <c r="KEP290" s="26"/>
      <c r="KEQ290" s="81"/>
      <c r="KER290" s="81"/>
      <c r="KES290" s="26"/>
      <c r="KET290" s="91"/>
      <c r="KEU290" s="91"/>
      <c r="KEV290" s="79"/>
      <c r="KEW290" s="80"/>
      <c r="KEX290" s="91"/>
      <c r="KEY290" s="26"/>
      <c r="KEZ290" s="26"/>
      <c r="KFA290" s="81"/>
      <c r="KFB290" s="81"/>
      <c r="KFC290" s="26"/>
      <c r="KFD290" s="91"/>
      <c r="KFE290" s="91"/>
      <c r="KFF290" s="79"/>
      <c r="KFG290" s="80"/>
      <c r="KFH290" s="91"/>
      <c r="KFI290" s="26"/>
      <c r="KFJ290" s="26"/>
      <c r="KFK290" s="81"/>
      <c r="KFL290" s="81"/>
      <c r="KFM290" s="26"/>
      <c r="KFN290" s="91"/>
      <c r="KFO290" s="91"/>
      <c r="KFP290" s="79"/>
      <c r="KFQ290" s="80"/>
      <c r="KFR290" s="91"/>
      <c r="KFS290" s="26"/>
      <c r="KFT290" s="26"/>
      <c r="KFU290" s="81"/>
      <c r="KFV290" s="81"/>
      <c r="KFW290" s="26"/>
      <c r="KFX290" s="91"/>
      <c r="KFY290" s="91"/>
      <c r="KFZ290" s="79"/>
      <c r="KGA290" s="80"/>
      <c r="KGB290" s="91"/>
      <c r="KGC290" s="26"/>
      <c r="KGD290" s="26"/>
      <c r="KGE290" s="81"/>
      <c r="KGF290" s="81"/>
      <c r="KGG290" s="26"/>
      <c r="KGH290" s="91"/>
      <c r="KGI290" s="91"/>
      <c r="KGJ290" s="79"/>
      <c r="KGK290" s="80"/>
      <c r="KGL290" s="91"/>
      <c r="KGM290" s="26"/>
      <c r="KGN290" s="26"/>
      <c r="KGO290" s="81"/>
      <c r="KGP290" s="81"/>
      <c r="KGQ290" s="26"/>
      <c r="KGR290" s="91"/>
      <c r="KGS290" s="91"/>
      <c r="KGT290" s="79"/>
      <c r="KGU290" s="80"/>
      <c r="KGV290" s="91"/>
      <c r="KGW290" s="26"/>
      <c r="KGX290" s="26"/>
      <c r="KGY290" s="81"/>
      <c r="KGZ290" s="81"/>
      <c r="KHA290" s="26"/>
      <c r="KHB290" s="91"/>
      <c r="KHC290" s="91"/>
      <c r="KHD290" s="79"/>
      <c r="KHE290" s="80"/>
      <c r="KHF290" s="91"/>
      <c r="KHG290" s="26"/>
      <c r="KHH290" s="26"/>
      <c r="KHI290" s="81"/>
      <c r="KHJ290" s="81"/>
      <c r="KHK290" s="26"/>
      <c r="KHL290" s="91"/>
      <c r="KHM290" s="91"/>
      <c r="KHN290" s="79"/>
      <c r="KHO290" s="80"/>
      <c r="KHP290" s="91"/>
      <c r="KHQ290" s="26"/>
      <c r="KHR290" s="26"/>
      <c r="KHS290" s="81"/>
      <c r="KHT290" s="81"/>
      <c r="KHU290" s="26"/>
      <c r="KHV290" s="91"/>
      <c r="KHW290" s="91"/>
      <c r="KHX290" s="79"/>
      <c r="KHY290" s="80"/>
      <c r="KHZ290" s="91"/>
      <c r="KIA290" s="26"/>
      <c r="KIB290" s="26"/>
      <c r="KIC290" s="81"/>
      <c r="KID290" s="81"/>
      <c r="KIE290" s="26"/>
      <c r="KIF290" s="91"/>
      <c r="KIG290" s="91"/>
      <c r="KIH290" s="79"/>
      <c r="KII290" s="80"/>
      <c r="KIJ290" s="91"/>
      <c r="KIK290" s="26"/>
      <c r="KIL290" s="26"/>
      <c r="KIM290" s="81"/>
      <c r="KIN290" s="81"/>
      <c r="KIO290" s="26"/>
      <c r="KIP290" s="91"/>
      <c r="KIQ290" s="91"/>
      <c r="KIR290" s="79"/>
      <c r="KIS290" s="80"/>
      <c r="KIT290" s="91"/>
      <c r="KIU290" s="26"/>
      <c r="KIV290" s="26"/>
      <c r="KIW290" s="81"/>
      <c r="KIX290" s="81"/>
      <c r="KIY290" s="26"/>
      <c r="KIZ290" s="91"/>
      <c r="KJA290" s="91"/>
      <c r="KJB290" s="79"/>
      <c r="KJC290" s="80"/>
      <c r="KJD290" s="91"/>
      <c r="KJE290" s="26"/>
      <c r="KJF290" s="26"/>
      <c r="KJG290" s="81"/>
      <c r="KJH290" s="81"/>
      <c r="KJI290" s="26"/>
      <c r="KJJ290" s="91"/>
      <c r="KJK290" s="91"/>
      <c r="KJL290" s="79"/>
      <c r="KJM290" s="80"/>
      <c r="KJN290" s="91"/>
      <c r="KJO290" s="26"/>
      <c r="KJP290" s="26"/>
      <c r="KJQ290" s="81"/>
      <c r="KJR290" s="81"/>
      <c r="KJS290" s="26"/>
      <c r="KJT290" s="91"/>
      <c r="KJU290" s="91"/>
      <c r="KJV290" s="79"/>
      <c r="KJW290" s="80"/>
      <c r="KJX290" s="91"/>
      <c r="KJY290" s="26"/>
      <c r="KJZ290" s="26"/>
      <c r="KKA290" s="81"/>
      <c r="KKB290" s="81"/>
      <c r="KKC290" s="26"/>
      <c r="KKD290" s="91"/>
      <c r="KKE290" s="91"/>
      <c r="KKF290" s="79"/>
      <c r="KKG290" s="80"/>
      <c r="KKH290" s="91"/>
      <c r="KKI290" s="26"/>
      <c r="KKJ290" s="26"/>
      <c r="KKK290" s="81"/>
      <c r="KKL290" s="81"/>
      <c r="KKM290" s="26"/>
      <c r="KKN290" s="91"/>
      <c r="KKO290" s="91"/>
      <c r="KKP290" s="79"/>
      <c r="KKQ290" s="80"/>
      <c r="KKR290" s="91"/>
      <c r="KKS290" s="26"/>
      <c r="KKT290" s="26"/>
      <c r="KKU290" s="81"/>
      <c r="KKV290" s="81"/>
      <c r="KKW290" s="26"/>
      <c r="KKX290" s="91"/>
      <c r="KKY290" s="91"/>
      <c r="KKZ290" s="79"/>
      <c r="KLA290" s="80"/>
      <c r="KLB290" s="91"/>
      <c r="KLC290" s="26"/>
      <c r="KLD290" s="26"/>
      <c r="KLE290" s="81"/>
      <c r="KLF290" s="81"/>
      <c r="KLG290" s="26"/>
      <c r="KLH290" s="91"/>
      <c r="KLI290" s="91"/>
      <c r="KLJ290" s="79"/>
      <c r="KLK290" s="80"/>
      <c r="KLL290" s="91"/>
      <c r="KLM290" s="26"/>
      <c r="KLN290" s="26"/>
      <c r="KLO290" s="81"/>
      <c r="KLP290" s="81"/>
      <c r="KLQ290" s="26"/>
      <c r="KLR290" s="91"/>
      <c r="KLS290" s="91"/>
      <c r="KLT290" s="79"/>
      <c r="KLU290" s="80"/>
      <c r="KLV290" s="91"/>
      <c r="KLW290" s="26"/>
      <c r="KLX290" s="26"/>
      <c r="KLY290" s="81"/>
      <c r="KLZ290" s="81"/>
      <c r="KMA290" s="26"/>
      <c r="KMB290" s="91"/>
      <c r="KMC290" s="91"/>
      <c r="KMD290" s="79"/>
      <c r="KME290" s="80"/>
      <c r="KMF290" s="91"/>
      <c r="KMG290" s="26"/>
      <c r="KMH290" s="26"/>
      <c r="KMI290" s="81"/>
      <c r="KMJ290" s="81"/>
      <c r="KMK290" s="26"/>
      <c r="KML290" s="91"/>
      <c r="KMM290" s="91"/>
      <c r="KMN290" s="79"/>
      <c r="KMO290" s="80"/>
      <c r="KMP290" s="91"/>
      <c r="KMQ290" s="26"/>
      <c r="KMR290" s="26"/>
      <c r="KMS290" s="81"/>
      <c r="KMT290" s="81"/>
      <c r="KMU290" s="26"/>
      <c r="KMV290" s="91"/>
      <c r="KMW290" s="91"/>
      <c r="KMX290" s="79"/>
      <c r="KMY290" s="80"/>
      <c r="KMZ290" s="91"/>
      <c r="KNA290" s="26"/>
      <c r="KNB290" s="26"/>
      <c r="KNC290" s="81"/>
      <c r="KND290" s="81"/>
      <c r="KNE290" s="26"/>
      <c r="KNF290" s="91"/>
      <c r="KNG290" s="91"/>
      <c r="KNH290" s="79"/>
      <c r="KNI290" s="80"/>
      <c r="KNJ290" s="91"/>
      <c r="KNK290" s="26"/>
      <c r="KNL290" s="26"/>
      <c r="KNM290" s="81"/>
      <c r="KNN290" s="81"/>
      <c r="KNO290" s="26"/>
      <c r="KNP290" s="91"/>
      <c r="KNQ290" s="91"/>
      <c r="KNR290" s="79"/>
      <c r="KNS290" s="80"/>
      <c r="KNT290" s="91"/>
      <c r="KNU290" s="26"/>
      <c r="KNV290" s="26"/>
      <c r="KNW290" s="81"/>
      <c r="KNX290" s="81"/>
      <c r="KNY290" s="26"/>
      <c r="KNZ290" s="91"/>
      <c r="KOA290" s="91"/>
      <c r="KOB290" s="79"/>
      <c r="KOC290" s="80"/>
      <c r="KOD290" s="91"/>
      <c r="KOE290" s="26"/>
      <c r="KOF290" s="26"/>
      <c r="KOG290" s="81"/>
      <c r="KOH290" s="81"/>
      <c r="KOI290" s="26"/>
      <c r="KOJ290" s="91"/>
      <c r="KOK290" s="91"/>
      <c r="KOL290" s="79"/>
      <c r="KOM290" s="80"/>
      <c r="KON290" s="91"/>
      <c r="KOO290" s="26"/>
      <c r="KOP290" s="26"/>
      <c r="KOQ290" s="81"/>
      <c r="KOR290" s="81"/>
      <c r="KOS290" s="26"/>
      <c r="KOT290" s="91"/>
      <c r="KOU290" s="91"/>
      <c r="KOV290" s="79"/>
      <c r="KOW290" s="80"/>
      <c r="KOX290" s="91"/>
      <c r="KOY290" s="26"/>
      <c r="KOZ290" s="26"/>
      <c r="KPA290" s="81"/>
      <c r="KPB290" s="81"/>
      <c r="KPC290" s="26"/>
      <c r="KPD290" s="91"/>
      <c r="KPE290" s="91"/>
      <c r="KPF290" s="79"/>
      <c r="KPG290" s="80"/>
      <c r="KPH290" s="91"/>
      <c r="KPI290" s="26"/>
      <c r="KPJ290" s="26"/>
      <c r="KPK290" s="81"/>
      <c r="KPL290" s="81"/>
      <c r="KPM290" s="26"/>
      <c r="KPN290" s="91"/>
      <c r="KPO290" s="91"/>
      <c r="KPP290" s="79"/>
      <c r="KPQ290" s="80"/>
      <c r="KPR290" s="91"/>
      <c r="KPS290" s="26"/>
      <c r="KPT290" s="26"/>
      <c r="KPU290" s="81"/>
      <c r="KPV290" s="81"/>
      <c r="KPW290" s="26"/>
      <c r="KPX290" s="91"/>
      <c r="KPY290" s="91"/>
      <c r="KPZ290" s="79"/>
      <c r="KQA290" s="80"/>
      <c r="KQB290" s="91"/>
      <c r="KQC290" s="26"/>
      <c r="KQD290" s="26"/>
      <c r="KQE290" s="81"/>
      <c r="KQF290" s="81"/>
      <c r="KQG290" s="26"/>
      <c r="KQH290" s="91"/>
      <c r="KQI290" s="91"/>
      <c r="KQJ290" s="79"/>
      <c r="KQK290" s="80"/>
      <c r="KQL290" s="91"/>
      <c r="KQM290" s="26"/>
      <c r="KQN290" s="26"/>
      <c r="KQO290" s="81"/>
      <c r="KQP290" s="81"/>
      <c r="KQQ290" s="26"/>
      <c r="KQR290" s="91"/>
      <c r="KQS290" s="91"/>
      <c r="KQT290" s="79"/>
      <c r="KQU290" s="80"/>
      <c r="KQV290" s="91"/>
      <c r="KQW290" s="26"/>
      <c r="KQX290" s="26"/>
      <c r="KQY290" s="81"/>
      <c r="KQZ290" s="81"/>
      <c r="KRA290" s="26"/>
      <c r="KRB290" s="91"/>
      <c r="KRC290" s="91"/>
      <c r="KRD290" s="79"/>
      <c r="KRE290" s="80"/>
      <c r="KRF290" s="91"/>
      <c r="KRG290" s="26"/>
      <c r="KRH290" s="26"/>
      <c r="KRI290" s="81"/>
      <c r="KRJ290" s="81"/>
      <c r="KRK290" s="26"/>
      <c r="KRL290" s="91"/>
      <c r="KRM290" s="91"/>
      <c r="KRN290" s="79"/>
      <c r="KRO290" s="80"/>
      <c r="KRP290" s="91"/>
      <c r="KRQ290" s="26"/>
      <c r="KRR290" s="26"/>
      <c r="KRS290" s="81"/>
      <c r="KRT290" s="81"/>
      <c r="KRU290" s="26"/>
      <c r="KRV290" s="91"/>
      <c r="KRW290" s="91"/>
      <c r="KRX290" s="79"/>
      <c r="KRY290" s="80"/>
      <c r="KRZ290" s="91"/>
      <c r="KSA290" s="26"/>
      <c r="KSB290" s="26"/>
      <c r="KSC290" s="81"/>
      <c r="KSD290" s="81"/>
      <c r="KSE290" s="26"/>
      <c r="KSF290" s="91"/>
      <c r="KSG290" s="91"/>
      <c r="KSH290" s="79"/>
      <c r="KSI290" s="80"/>
      <c r="KSJ290" s="91"/>
      <c r="KSK290" s="26"/>
      <c r="KSL290" s="26"/>
      <c r="KSM290" s="81"/>
      <c r="KSN290" s="81"/>
      <c r="KSO290" s="26"/>
      <c r="KSP290" s="91"/>
      <c r="KSQ290" s="91"/>
      <c r="KSR290" s="79"/>
      <c r="KSS290" s="80"/>
      <c r="KST290" s="91"/>
      <c r="KSU290" s="26"/>
      <c r="KSV290" s="26"/>
      <c r="KSW290" s="81"/>
      <c r="KSX290" s="81"/>
      <c r="KSY290" s="26"/>
      <c r="KSZ290" s="91"/>
      <c r="KTA290" s="91"/>
      <c r="KTB290" s="79"/>
      <c r="KTC290" s="80"/>
      <c r="KTD290" s="91"/>
      <c r="KTE290" s="26"/>
      <c r="KTF290" s="26"/>
      <c r="KTG290" s="81"/>
      <c r="KTH290" s="81"/>
      <c r="KTI290" s="26"/>
      <c r="KTJ290" s="91"/>
      <c r="KTK290" s="91"/>
      <c r="KTL290" s="79"/>
      <c r="KTM290" s="80"/>
      <c r="KTN290" s="91"/>
      <c r="KTO290" s="26"/>
      <c r="KTP290" s="26"/>
      <c r="KTQ290" s="81"/>
      <c r="KTR290" s="81"/>
      <c r="KTS290" s="26"/>
      <c r="KTT290" s="91"/>
      <c r="KTU290" s="91"/>
      <c r="KTV290" s="79"/>
      <c r="KTW290" s="80"/>
      <c r="KTX290" s="91"/>
      <c r="KTY290" s="26"/>
      <c r="KTZ290" s="26"/>
      <c r="KUA290" s="81"/>
      <c r="KUB290" s="81"/>
      <c r="KUC290" s="26"/>
      <c r="KUD290" s="91"/>
      <c r="KUE290" s="91"/>
      <c r="KUF290" s="79"/>
      <c r="KUG290" s="80"/>
      <c r="KUH290" s="91"/>
      <c r="KUI290" s="26"/>
      <c r="KUJ290" s="26"/>
      <c r="KUK290" s="81"/>
      <c r="KUL290" s="81"/>
      <c r="KUM290" s="26"/>
      <c r="KUN290" s="91"/>
      <c r="KUO290" s="91"/>
      <c r="KUP290" s="79"/>
      <c r="KUQ290" s="80"/>
      <c r="KUR290" s="91"/>
      <c r="KUS290" s="26"/>
      <c r="KUT290" s="26"/>
      <c r="KUU290" s="81"/>
      <c r="KUV290" s="81"/>
      <c r="KUW290" s="26"/>
      <c r="KUX290" s="91"/>
      <c r="KUY290" s="91"/>
      <c r="KUZ290" s="79"/>
      <c r="KVA290" s="80"/>
      <c r="KVB290" s="91"/>
      <c r="KVC290" s="26"/>
      <c r="KVD290" s="26"/>
      <c r="KVE290" s="81"/>
      <c r="KVF290" s="81"/>
      <c r="KVG290" s="26"/>
      <c r="KVH290" s="91"/>
      <c r="KVI290" s="91"/>
      <c r="KVJ290" s="79"/>
      <c r="KVK290" s="80"/>
      <c r="KVL290" s="91"/>
      <c r="KVM290" s="26"/>
      <c r="KVN290" s="26"/>
      <c r="KVO290" s="81"/>
      <c r="KVP290" s="81"/>
      <c r="KVQ290" s="26"/>
      <c r="KVR290" s="91"/>
      <c r="KVS290" s="91"/>
      <c r="KVT290" s="79"/>
      <c r="KVU290" s="80"/>
      <c r="KVV290" s="91"/>
      <c r="KVW290" s="26"/>
      <c r="KVX290" s="26"/>
      <c r="KVY290" s="81"/>
      <c r="KVZ290" s="81"/>
      <c r="KWA290" s="26"/>
      <c r="KWB290" s="91"/>
      <c r="KWC290" s="91"/>
      <c r="KWD290" s="79"/>
      <c r="KWE290" s="80"/>
      <c r="KWF290" s="91"/>
      <c r="KWG290" s="26"/>
      <c r="KWH290" s="26"/>
      <c r="KWI290" s="81"/>
      <c r="KWJ290" s="81"/>
      <c r="KWK290" s="26"/>
      <c r="KWL290" s="91"/>
      <c r="KWM290" s="91"/>
      <c r="KWN290" s="79"/>
      <c r="KWO290" s="80"/>
      <c r="KWP290" s="91"/>
      <c r="KWQ290" s="26"/>
      <c r="KWR290" s="26"/>
      <c r="KWS290" s="81"/>
      <c r="KWT290" s="81"/>
      <c r="KWU290" s="26"/>
      <c r="KWV290" s="91"/>
      <c r="KWW290" s="91"/>
      <c r="KWX290" s="79"/>
      <c r="KWY290" s="80"/>
      <c r="KWZ290" s="91"/>
      <c r="KXA290" s="26"/>
      <c r="KXB290" s="26"/>
      <c r="KXC290" s="81"/>
      <c r="KXD290" s="81"/>
      <c r="KXE290" s="26"/>
      <c r="KXF290" s="91"/>
      <c r="KXG290" s="91"/>
      <c r="KXH290" s="79"/>
      <c r="KXI290" s="80"/>
      <c r="KXJ290" s="91"/>
      <c r="KXK290" s="26"/>
      <c r="KXL290" s="26"/>
      <c r="KXM290" s="81"/>
      <c r="KXN290" s="81"/>
      <c r="KXO290" s="26"/>
      <c r="KXP290" s="91"/>
      <c r="KXQ290" s="91"/>
      <c r="KXR290" s="79"/>
      <c r="KXS290" s="80"/>
      <c r="KXT290" s="91"/>
      <c r="KXU290" s="26"/>
      <c r="KXV290" s="26"/>
      <c r="KXW290" s="81"/>
      <c r="KXX290" s="81"/>
      <c r="KXY290" s="26"/>
      <c r="KXZ290" s="91"/>
      <c r="KYA290" s="91"/>
      <c r="KYB290" s="79"/>
      <c r="KYC290" s="80"/>
      <c r="KYD290" s="91"/>
      <c r="KYE290" s="26"/>
      <c r="KYF290" s="26"/>
      <c r="KYG290" s="81"/>
      <c r="KYH290" s="81"/>
      <c r="KYI290" s="26"/>
      <c r="KYJ290" s="91"/>
      <c r="KYK290" s="91"/>
      <c r="KYL290" s="79"/>
      <c r="KYM290" s="80"/>
      <c r="KYN290" s="91"/>
      <c r="KYO290" s="26"/>
      <c r="KYP290" s="26"/>
      <c r="KYQ290" s="81"/>
      <c r="KYR290" s="81"/>
      <c r="KYS290" s="26"/>
      <c r="KYT290" s="91"/>
      <c r="KYU290" s="91"/>
      <c r="KYV290" s="79"/>
      <c r="KYW290" s="80"/>
      <c r="KYX290" s="91"/>
      <c r="KYY290" s="26"/>
      <c r="KYZ290" s="26"/>
      <c r="KZA290" s="81"/>
      <c r="KZB290" s="81"/>
      <c r="KZC290" s="26"/>
      <c r="KZD290" s="91"/>
      <c r="KZE290" s="91"/>
      <c r="KZF290" s="79"/>
      <c r="KZG290" s="80"/>
      <c r="KZH290" s="91"/>
      <c r="KZI290" s="26"/>
      <c r="KZJ290" s="26"/>
      <c r="KZK290" s="81"/>
      <c r="KZL290" s="81"/>
      <c r="KZM290" s="26"/>
      <c r="KZN290" s="91"/>
      <c r="KZO290" s="91"/>
      <c r="KZP290" s="79"/>
      <c r="KZQ290" s="80"/>
      <c r="KZR290" s="91"/>
      <c r="KZS290" s="26"/>
      <c r="KZT290" s="26"/>
      <c r="KZU290" s="81"/>
      <c r="KZV290" s="81"/>
      <c r="KZW290" s="26"/>
      <c r="KZX290" s="91"/>
      <c r="KZY290" s="91"/>
      <c r="KZZ290" s="79"/>
      <c r="LAA290" s="80"/>
      <c r="LAB290" s="91"/>
      <c r="LAC290" s="26"/>
      <c r="LAD290" s="26"/>
      <c r="LAE290" s="81"/>
      <c r="LAF290" s="81"/>
      <c r="LAG290" s="26"/>
      <c r="LAH290" s="91"/>
      <c r="LAI290" s="91"/>
      <c r="LAJ290" s="79"/>
      <c r="LAK290" s="80"/>
      <c r="LAL290" s="91"/>
      <c r="LAM290" s="26"/>
      <c r="LAN290" s="26"/>
      <c r="LAO290" s="81"/>
      <c r="LAP290" s="81"/>
      <c r="LAQ290" s="26"/>
      <c r="LAR290" s="91"/>
      <c r="LAS290" s="91"/>
      <c r="LAT290" s="79"/>
      <c r="LAU290" s="80"/>
      <c r="LAV290" s="91"/>
      <c r="LAW290" s="26"/>
      <c r="LAX290" s="26"/>
      <c r="LAY290" s="81"/>
      <c r="LAZ290" s="81"/>
      <c r="LBA290" s="26"/>
      <c r="LBB290" s="91"/>
      <c r="LBC290" s="91"/>
      <c r="LBD290" s="79"/>
      <c r="LBE290" s="80"/>
      <c r="LBF290" s="91"/>
      <c r="LBG290" s="26"/>
      <c r="LBH290" s="26"/>
      <c r="LBI290" s="81"/>
      <c r="LBJ290" s="81"/>
      <c r="LBK290" s="26"/>
      <c r="LBL290" s="91"/>
      <c r="LBM290" s="91"/>
      <c r="LBN290" s="79"/>
      <c r="LBO290" s="80"/>
      <c r="LBP290" s="91"/>
      <c r="LBQ290" s="26"/>
      <c r="LBR290" s="26"/>
      <c r="LBS290" s="81"/>
      <c r="LBT290" s="81"/>
      <c r="LBU290" s="26"/>
      <c r="LBV290" s="91"/>
      <c r="LBW290" s="91"/>
      <c r="LBX290" s="79"/>
      <c r="LBY290" s="80"/>
      <c r="LBZ290" s="91"/>
      <c r="LCA290" s="26"/>
      <c r="LCB290" s="26"/>
      <c r="LCC290" s="81"/>
      <c r="LCD290" s="81"/>
      <c r="LCE290" s="26"/>
      <c r="LCF290" s="91"/>
      <c r="LCG290" s="91"/>
      <c r="LCH290" s="79"/>
      <c r="LCI290" s="80"/>
      <c r="LCJ290" s="91"/>
      <c r="LCK290" s="26"/>
      <c r="LCL290" s="26"/>
      <c r="LCM290" s="81"/>
      <c r="LCN290" s="81"/>
      <c r="LCO290" s="26"/>
      <c r="LCP290" s="91"/>
      <c r="LCQ290" s="91"/>
      <c r="LCR290" s="79"/>
      <c r="LCS290" s="80"/>
      <c r="LCT290" s="91"/>
      <c r="LCU290" s="26"/>
      <c r="LCV290" s="26"/>
      <c r="LCW290" s="81"/>
      <c r="LCX290" s="81"/>
      <c r="LCY290" s="26"/>
      <c r="LCZ290" s="91"/>
      <c r="LDA290" s="91"/>
      <c r="LDB290" s="79"/>
      <c r="LDC290" s="80"/>
      <c r="LDD290" s="91"/>
      <c r="LDE290" s="26"/>
      <c r="LDF290" s="26"/>
      <c r="LDG290" s="81"/>
      <c r="LDH290" s="81"/>
      <c r="LDI290" s="26"/>
      <c r="LDJ290" s="91"/>
      <c r="LDK290" s="91"/>
      <c r="LDL290" s="79"/>
      <c r="LDM290" s="80"/>
      <c r="LDN290" s="91"/>
      <c r="LDO290" s="26"/>
      <c r="LDP290" s="26"/>
      <c r="LDQ290" s="81"/>
      <c r="LDR290" s="81"/>
      <c r="LDS290" s="26"/>
      <c r="LDT290" s="91"/>
      <c r="LDU290" s="91"/>
      <c r="LDV290" s="79"/>
      <c r="LDW290" s="80"/>
      <c r="LDX290" s="91"/>
      <c r="LDY290" s="26"/>
      <c r="LDZ290" s="26"/>
      <c r="LEA290" s="81"/>
      <c r="LEB290" s="81"/>
      <c r="LEC290" s="26"/>
      <c r="LED290" s="91"/>
      <c r="LEE290" s="91"/>
      <c r="LEF290" s="79"/>
      <c r="LEG290" s="80"/>
      <c r="LEH290" s="91"/>
      <c r="LEI290" s="26"/>
      <c r="LEJ290" s="26"/>
      <c r="LEK290" s="81"/>
      <c r="LEL290" s="81"/>
      <c r="LEM290" s="26"/>
      <c r="LEN290" s="91"/>
      <c r="LEO290" s="91"/>
      <c r="LEP290" s="79"/>
      <c r="LEQ290" s="80"/>
      <c r="LER290" s="91"/>
      <c r="LES290" s="26"/>
      <c r="LET290" s="26"/>
      <c r="LEU290" s="81"/>
      <c r="LEV290" s="81"/>
      <c r="LEW290" s="26"/>
      <c r="LEX290" s="91"/>
      <c r="LEY290" s="91"/>
      <c r="LEZ290" s="79"/>
      <c r="LFA290" s="80"/>
      <c r="LFB290" s="91"/>
      <c r="LFC290" s="26"/>
      <c r="LFD290" s="26"/>
      <c r="LFE290" s="81"/>
      <c r="LFF290" s="81"/>
      <c r="LFG290" s="26"/>
      <c r="LFH290" s="91"/>
      <c r="LFI290" s="91"/>
      <c r="LFJ290" s="79"/>
      <c r="LFK290" s="80"/>
      <c r="LFL290" s="91"/>
      <c r="LFM290" s="26"/>
      <c r="LFN290" s="26"/>
      <c r="LFO290" s="81"/>
      <c r="LFP290" s="81"/>
      <c r="LFQ290" s="26"/>
      <c r="LFR290" s="91"/>
      <c r="LFS290" s="91"/>
      <c r="LFT290" s="79"/>
      <c r="LFU290" s="80"/>
      <c r="LFV290" s="91"/>
      <c r="LFW290" s="26"/>
      <c r="LFX290" s="26"/>
      <c r="LFY290" s="81"/>
      <c r="LFZ290" s="81"/>
      <c r="LGA290" s="26"/>
      <c r="LGB290" s="91"/>
      <c r="LGC290" s="91"/>
      <c r="LGD290" s="79"/>
      <c r="LGE290" s="80"/>
      <c r="LGF290" s="91"/>
      <c r="LGG290" s="26"/>
      <c r="LGH290" s="26"/>
      <c r="LGI290" s="81"/>
      <c r="LGJ290" s="81"/>
      <c r="LGK290" s="26"/>
      <c r="LGL290" s="91"/>
      <c r="LGM290" s="91"/>
      <c r="LGN290" s="79"/>
      <c r="LGO290" s="80"/>
      <c r="LGP290" s="91"/>
      <c r="LGQ290" s="26"/>
      <c r="LGR290" s="26"/>
      <c r="LGS290" s="81"/>
      <c r="LGT290" s="81"/>
      <c r="LGU290" s="26"/>
      <c r="LGV290" s="91"/>
      <c r="LGW290" s="91"/>
      <c r="LGX290" s="79"/>
      <c r="LGY290" s="80"/>
      <c r="LGZ290" s="91"/>
      <c r="LHA290" s="26"/>
      <c r="LHB290" s="26"/>
      <c r="LHC290" s="81"/>
      <c r="LHD290" s="81"/>
      <c r="LHE290" s="26"/>
      <c r="LHF290" s="91"/>
      <c r="LHG290" s="91"/>
      <c r="LHH290" s="79"/>
      <c r="LHI290" s="80"/>
      <c r="LHJ290" s="91"/>
      <c r="LHK290" s="26"/>
      <c r="LHL290" s="26"/>
      <c r="LHM290" s="81"/>
      <c r="LHN290" s="81"/>
      <c r="LHO290" s="26"/>
      <c r="LHP290" s="91"/>
      <c r="LHQ290" s="91"/>
      <c r="LHR290" s="79"/>
      <c r="LHS290" s="80"/>
      <c r="LHT290" s="91"/>
      <c r="LHU290" s="26"/>
      <c r="LHV290" s="26"/>
      <c r="LHW290" s="81"/>
      <c r="LHX290" s="81"/>
      <c r="LHY290" s="26"/>
      <c r="LHZ290" s="91"/>
      <c r="LIA290" s="91"/>
      <c r="LIB290" s="79"/>
      <c r="LIC290" s="80"/>
      <c r="LID290" s="91"/>
      <c r="LIE290" s="26"/>
      <c r="LIF290" s="26"/>
      <c r="LIG290" s="81"/>
      <c r="LIH290" s="81"/>
      <c r="LII290" s="26"/>
      <c r="LIJ290" s="91"/>
      <c r="LIK290" s="91"/>
      <c r="LIL290" s="79"/>
      <c r="LIM290" s="80"/>
      <c r="LIN290" s="91"/>
      <c r="LIO290" s="26"/>
      <c r="LIP290" s="26"/>
      <c r="LIQ290" s="81"/>
      <c r="LIR290" s="81"/>
      <c r="LIS290" s="26"/>
      <c r="LIT290" s="91"/>
      <c r="LIU290" s="91"/>
      <c r="LIV290" s="79"/>
      <c r="LIW290" s="80"/>
      <c r="LIX290" s="91"/>
      <c r="LIY290" s="26"/>
      <c r="LIZ290" s="26"/>
      <c r="LJA290" s="81"/>
      <c r="LJB290" s="81"/>
      <c r="LJC290" s="26"/>
      <c r="LJD290" s="91"/>
      <c r="LJE290" s="91"/>
      <c r="LJF290" s="79"/>
      <c r="LJG290" s="80"/>
      <c r="LJH290" s="91"/>
      <c r="LJI290" s="26"/>
      <c r="LJJ290" s="26"/>
      <c r="LJK290" s="81"/>
      <c r="LJL290" s="81"/>
      <c r="LJM290" s="26"/>
      <c r="LJN290" s="91"/>
      <c r="LJO290" s="91"/>
      <c r="LJP290" s="79"/>
      <c r="LJQ290" s="80"/>
      <c r="LJR290" s="91"/>
      <c r="LJS290" s="26"/>
      <c r="LJT290" s="26"/>
      <c r="LJU290" s="81"/>
      <c r="LJV290" s="81"/>
      <c r="LJW290" s="26"/>
      <c r="LJX290" s="91"/>
      <c r="LJY290" s="91"/>
      <c r="LJZ290" s="79"/>
      <c r="LKA290" s="80"/>
      <c r="LKB290" s="91"/>
      <c r="LKC290" s="26"/>
      <c r="LKD290" s="26"/>
      <c r="LKE290" s="81"/>
      <c r="LKF290" s="81"/>
      <c r="LKG290" s="26"/>
      <c r="LKH290" s="91"/>
      <c r="LKI290" s="91"/>
      <c r="LKJ290" s="79"/>
      <c r="LKK290" s="80"/>
      <c r="LKL290" s="91"/>
      <c r="LKM290" s="26"/>
      <c r="LKN290" s="26"/>
      <c r="LKO290" s="81"/>
      <c r="LKP290" s="81"/>
      <c r="LKQ290" s="26"/>
      <c r="LKR290" s="91"/>
      <c r="LKS290" s="91"/>
      <c r="LKT290" s="79"/>
      <c r="LKU290" s="80"/>
      <c r="LKV290" s="91"/>
      <c r="LKW290" s="26"/>
      <c r="LKX290" s="26"/>
      <c r="LKY290" s="81"/>
      <c r="LKZ290" s="81"/>
      <c r="LLA290" s="26"/>
      <c r="LLB290" s="91"/>
      <c r="LLC290" s="91"/>
      <c r="LLD290" s="79"/>
      <c r="LLE290" s="80"/>
      <c r="LLF290" s="91"/>
      <c r="LLG290" s="26"/>
      <c r="LLH290" s="26"/>
      <c r="LLI290" s="81"/>
      <c r="LLJ290" s="81"/>
      <c r="LLK290" s="26"/>
      <c r="LLL290" s="91"/>
      <c r="LLM290" s="91"/>
      <c r="LLN290" s="79"/>
      <c r="LLO290" s="80"/>
      <c r="LLP290" s="91"/>
      <c r="LLQ290" s="26"/>
      <c r="LLR290" s="26"/>
      <c r="LLS290" s="81"/>
      <c r="LLT290" s="81"/>
      <c r="LLU290" s="26"/>
      <c r="LLV290" s="91"/>
      <c r="LLW290" s="91"/>
      <c r="LLX290" s="79"/>
      <c r="LLY290" s="80"/>
      <c r="LLZ290" s="91"/>
      <c r="LMA290" s="26"/>
      <c r="LMB290" s="26"/>
      <c r="LMC290" s="81"/>
      <c r="LMD290" s="81"/>
      <c r="LME290" s="26"/>
      <c r="LMF290" s="91"/>
      <c r="LMG290" s="91"/>
      <c r="LMH290" s="79"/>
      <c r="LMI290" s="80"/>
      <c r="LMJ290" s="91"/>
      <c r="LMK290" s="26"/>
      <c r="LML290" s="26"/>
      <c r="LMM290" s="81"/>
      <c r="LMN290" s="81"/>
      <c r="LMO290" s="26"/>
      <c r="LMP290" s="91"/>
      <c r="LMQ290" s="91"/>
      <c r="LMR290" s="79"/>
      <c r="LMS290" s="80"/>
      <c r="LMT290" s="91"/>
      <c r="LMU290" s="26"/>
      <c r="LMV290" s="26"/>
      <c r="LMW290" s="81"/>
      <c r="LMX290" s="81"/>
      <c r="LMY290" s="26"/>
      <c r="LMZ290" s="91"/>
      <c r="LNA290" s="91"/>
      <c r="LNB290" s="79"/>
      <c r="LNC290" s="80"/>
      <c r="LND290" s="91"/>
      <c r="LNE290" s="26"/>
      <c r="LNF290" s="26"/>
      <c r="LNG290" s="81"/>
      <c r="LNH290" s="81"/>
      <c r="LNI290" s="26"/>
      <c r="LNJ290" s="91"/>
      <c r="LNK290" s="91"/>
      <c r="LNL290" s="79"/>
      <c r="LNM290" s="80"/>
      <c r="LNN290" s="91"/>
      <c r="LNO290" s="26"/>
      <c r="LNP290" s="26"/>
      <c r="LNQ290" s="81"/>
      <c r="LNR290" s="81"/>
      <c r="LNS290" s="26"/>
      <c r="LNT290" s="91"/>
      <c r="LNU290" s="91"/>
      <c r="LNV290" s="79"/>
      <c r="LNW290" s="80"/>
      <c r="LNX290" s="91"/>
      <c r="LNY290" s="26"/>
      <c r="LNZ290" s="26"/>
      <c r="LOA290" s="81"/>
      <c r="LOB290" s="81"/>
      <c r="LOC290" s="26"/>
      <c r="LOD290" s="91"/>
      <c r="LOE290" s="91"/>
      <c r="LOF290" s="79"/>
      <c r="LOG290" s="80"/>
      <c r="LOH290" s="91"/>
      <c r="LOI290" s="26"/>
      <c r="LOJ290" s="26"/>
      <c r="LOK290" s="81"/>
      <c r="LOL290" s="81"/>
      <c r="LOM290" s="26"/>
      <c r="LON290" s="91"/>
      <c r="LOO290" s="91"/>
      <c r="LOP290" s="79"/>
      <c r="LOQ290" s="80"/>
      <c r="LOR290" s="91"/>
      <c r="LOS290" s="26"/>
      <c r="LOT290" s="26"/>
      <c r="LOU290" s="81"/>
      <c r="LOV290" s="81"/>
      <c r="LOW290" s="26"/>
      <c r="LOX290" s="91"/>
      <c r="LOY290" s="91"/>
      <c r="LOZ290" s="79"/>
      <c r="LPA290" s="80"/>
      <c r="LPB290" s="91"/>
      <c r="LPC290" s="26"/>
      <c r="LPD290" s="26"/>
      <c r="LPE290" s="81"/>
      <c r="LPF290" s="81"/>
      <c r="LPG290" s="26"/>
      <c r="LPH290" s="91"/>
      <c r="LPI290" s="91"/>
      <c r="LPJ290" s="79"/>
      <c r="LPK290" s="80"/>
      <c r="LPL290" s="91"/>
      <c r="LPM290" s="26"/>
      <c r="LPN290" s="26"/>
      <c r="LPO290" s="81"/>
      <c r="LPP290" s="81"/>
      <c r="LPQ290" s="26"/>
      <c r="LPR290" s="91"/>
      <c r="LPS290" s="91"/>
      <c r="LPT290" s="79"/>
      <c r="LPU290" s="80"/>
      <c r="LPV290" s="91"/>
      <c r="LPW290" s="26"/>
      <c r="LPX290" s="26"/>
      <c r="LPY290" s="81"/>
      <c r="LPZ290" s="81"/>
      <c r="LQA290" s="26"/>
      <c r="LQB290" s="91"/>
      <c r="LQC290" s="91"/>
      <c r="LQD290" s="79"/>
      <c r="LQE290" s="80"/>
      <c r="LQF290" s="91"/>
      <c r="LQG290" s="26"/>
      <c r="LQH290" s="26"/>
      <c r="LQI290" s="81"/>
      <c r="LQJ290" s="81"/>
      <c r="LQK290" s="26"/>
      <c r="LQL290" s="91"/>
      <c r="LQM290" s="91"/>
      <c r="LQN290" s="79"/>
      <c r="LQO290" s="80"/>
      <c r="LQP290" s="91"/>
      <c r="LQQ290" s="26"/>
      <c r="LQR290" s="26"/>
      <c r="LQS290" s="81"/>
      <c r="LQT290" s="81"/>
      <c r="LQU290" s="26"/>
      <c r="LQV290" s="91"/>
      <c r="LQW290" s="91"/>
      <c r="LQX290" s="79"/>
      <c r="LQY290" s="80"/>
      <c r="LQZ290" s="91"/>
      <c r="LRA290" s="26"/>
      <c r="LRB290" s="26"/>
      <c r="LRC290" s="81"/>
      <c r="LRD290" s="81"/>
      <c r="LRE290" s="26"/>
      <c r="LRF290" s="91"/>
      <c r="LRG290" s="91"/>
      <c r="LRH290" s="79"/>
      <c r="LRI290" s="80"/>
      <c r="LRJ290" s="91"/>
      <c r="LRK290" s="26"/>
      <c r="LRL290" s="26"/>
      <c r="LRM290" s="81"/>
      <c r="LRN290" s="81"/>
      <c r="LRO290" s="26"/>
      <c r="LRP290" s="91"/>
      <c r="LRQ290" s="91"/>
      <c r="LRR290" s="79"/>
      <c r="LRS290" s="80"/>
      <c r="LRT290" s="91"/>
      <c r="LRU290" s="26"/>
      <c r="LRV290" s="26"/>
      <c r="LRW290" s="81"/>
      <c r="LRX290" s="81"/>
      <c r="LRY290" s="26"/>
      <c r="LRZ290" s="91"/>
      <c r="LSA290" s="91"/>
      <c r="LSB290" s="79"/>
      <c r="LSC290" s="80"/>
      <c r="LSD290" s="91"/>
      <c r="LSE290" s="26"/>
      <c r="LSF290" s="26"/>
      <c r="LSG290" s="81"/>
      <c r="LSH290" s="81"/>
      <c r="LSI290" s="26"/>
      <c r="LSJ290" s="91"/>
      <c r="LSK290" s="91"/>
      <c r="LSL290" s="79"/>
      <c r="LSM290" s="80"/>
      <c r="LSN290" s="91"/>
      <c r="LSO290" s="26"/>
      <c r="LSP290" s="26"/>
      <c r="LSQ290" s="81"/>
      <c r="LSR290" s="81"/>
      <c r="LSS290" s="26"/>
      <c r="LST290" s="91"/>
      <c r="LSU290" s="91"/>
      <c r="LSV290" s="79"/>
      <c r="LSW290" s="80"/>
      <c r="LSX290" s="91"/>
      <c r="LSY290" s="26"/>
      <c r="LSZ290" s="26"/>
      <c r="LTA290" s="81"/>
      <c r="LTB290" s="81"/>
      <c r="LTC290" s="26"/>
      <c r="LTD290" s="91"/>
      <c r="LTE290" s="91"/>
      <c r="LTF290" s="79"/>
      <c r="LTG290" s="80"/>
      <c r="LTH290" s="91"/>
      <c r="LTI290" s="26"/>
      <c r="LTJ290" s="26"/>
      <c r="LTK290" s="81"/>
      <c r="LTL290" s="81"/>
      <c r="LTM290" s="26"/>
      <c r="LTN290" s="91"/>
      <c r="LTO290" s="91"/>
      <c r="LTP290" s="79"/>
      <c r="LTQ290" s="80"/>
      <c r="LTR290" s="91"/>
      <c r="LTS290" s="26"/>
      <c r="LTT290" s="26"/>
      <c r="LTU290" s="81"/>
      <c r="LTV290" s="81"/>
      <c r="LTW290" s="26"/>
      <c r="LTX290" s="91"/>
      <c r="LTY290" s="91"/>
      <c r="LTZ290" s="79"/>
      <c r="LUA290" s="80"/>
      <c r="LUB290" s="91"/>
      <c r="LUC290" s="26"/>
      <c r="LUD290" s="26"/>
      <c r="LUE290" s="81"/>
      <c r="LUF290" s="81"/>
      <c r="LUG290" s="26"/>
      <c r="LUH290" s="91"/>
      <c r="LUI290" s="91"/>
      <c r="LUJ290" s="79"/>
      <c r="LUK290" s="80"/>
      <c r="LUL290" s="91"/>
      <c r="LUM290" s="26"/>
      <c r="LUN290" s="26"/>
      <c r="LUO290" s="81"/>
      <c r="LUP290" s="81"/>
      <c r="LUQ290" s="26"/>
      <c r="LUR290" s="91"/>
      <c r="LUS290" s="91"/>
      <c r="LUT290" s="79"/>
      <c r="LUU290" s="80"/>
      <c r="LUV290" s="91"/>
      <c r="LUW290" s="26"/>
      <c r="LUX290" s="26"/>
      <c r="LUY290" s="81"/>
      <c r="LUZ290" s="81"/>
      <c r="LVA290" s="26"/>
      <c r="LVB290" s="91"/>
      <c r="LVC290" s="91"/>
      <c r="LVD290" s="79"/>
      <c r="LVE290" s="80"/>
      <c r="LVF290" s="91"/>
      <c r="LVG290" s="26"/>
      <c r="LVH290" s="26"/>
      <c r="LVI290" s="81"/>
      <c r="LVJ290" s="81"/>
      <c r="LVK290" s="26"/>
      <c r="LVL290" s="91"/>
      <c r="LVM290" s="91"/>
      <c r="LVN290" s="79"/>
      <c r="LVO290" s="80"/>
      <c r="LVP290" s="91"/>
      <c r="LVQ290" s="26"/>
      <c r="LVR290" s="26"/>
      <c r="LVS290" s="81"/>
      <c r="LVT290" s="81"/>
      <c r="LVU290" s="26"/>
      <c r="LVV290" s="91"/>
      <c r="LVW290" s="91"/>
      <c r="LVX290" s="79"/>
      <c r="LVY290" s="80"/>
      <c r="LVZ290" s="91"/>
      <c r="LWA290" s="26"/>
      <c r="LWB290" s="26"/>
      <c r="LWC290" s="81"/>
      <c r="LWD290" s="81"/>
      <c r="LWE290" s="26"/>
      <c r="LWF290" s="91"/>
      <c r="LWG290" s="91"/>
      <c r="LWH290" s="79"/>
      <c r="LWI290" s="80"/>
      <c r="LWJ290" s="91"/>
      <c r="LWK290" s="26"/>
      <c r="LWL290" s="26"/>
      <c r="LWM290" s="81"/>
      <c r="LWN290" s="81"/>
      <c r="LWO290" s="26"/>
      <c r="LWP290" s="91"/>
      <c r="LWQ290" s="91"/>
      <c r="LWR290" s="79"/>
      <c r="LWS290" s="80"/>
      <c r="LWT290" s="91"/>
      <c r="LWU290" s="26"/>
      <c r="LWV290" s="26"/>
      <c r="LWW290" s="81"/>
      <c r="LWX290" s="81"/>
      <c r="LWY290" s="26"/>
      <c r="LWZ290" s="91"/>
      <c r="LXA290" s="91"/>
      <c r="LXB290" s="79"/>
      <c r="LXC290" s="80"/>
      <c r="LXD290" s="91"/>
      <c r="LXE290" s="26"/>
      <c r="LXF290" s="26"/>
      <c r="LXG290" s="81"/>
      <c r="LXH290" s="81"/>
      <c r="LXI290" s="26"/>
      <c r="LXJ290" s="91"/>
      <c r="LXK290" s="91"/>
      <c r="LXL290" s="79"/>
      <c r="LXM290" s="80"/>
      <c r="LXN290" s="91"/>
      <c r="LXO290" s="26"/>
      <c r="LXP290" s="26"/>
      <c r="LXQ290" s="81"/>
      <c r="LXR290" s="81"/>
      <c r="LXS290" s="26"/>
      <c r="LXT290" s="91"/>
      <c r="LXU290" s="91"/>
      <c r="LXV290" s="79"/>
      <c r="LXW290" s="80"/>
      <c r="LXX290" s="91"/>
      <c r="LXY290" s="26"/>
      <c r="LXZ290" s="26"/>
      <c r="LYA290" s="81"/>
      <c r="LYB290" s="81"/>
      <c r="LYC290" s="26"/>
      <c r="LYD290" s="91"/>
      <c r="LYE290" s="91"/>
      <c r="LYF290" s="79"/>
      <c r="LYG290" s="80"/>
      <c r="LYH290" s="91"/>
      <c r="LYI290" s="26"/>
      <c r="LYJ290" s="26"/>
      <c r="LYK290" s="81"/>
      <c r="LYL290" s="81"/>
      <c r="LYM290" s="26"/>
      <c r="LYN290" s="91"/>
      <c r="LYO290" s="91"/>
      <c r="LYP290" s="79"/>
      <c r="LYQ290" s="80"/>
      <c r="LYR290" s="91"/>
      <c r="LYS290" s="26"/>
      <c r="LYT290" s="26"/>
      <c r="LYU290" s="81"/>
      <c r="LYV290" s="81"/>
      <c r="LYW290" s="26"/>
      <c r="LYX290" s="91"/>
      <c r="LYY290" s="91"/>
      <c r="LYZ290" s="79"/>
      <c r="LZA290" s="80"/>
      <c r="LZB290" s="91"/>
      <c r="LZC290" s="26"/>
      <c r="LZD290" s="26"/>
      <c r="LZE290" s="81"/>
      <c r="LZF290" s="81"/>
      <c r="LZG290" s="26"/>
      <c r="LZH290" s="91"/>
      <c r="LZI290" s="91"/>
      <c r="LZJ290" s="79"/>
      <c r="LZK290" s="80"/>
      <c r="LZL290" s="91"/>
      <c r="LZM290" s="26"/>
      <c r="LZN290" s="26"/>
      <c r="LZO290" s="81"/>
      <c r="LZP290" s="81"/>
      <c r="LZQ290" s="26"/>
      <c r="LZR290" s="91"/>
      <c r="LZS290" s="91"/>
      <c r="LZT290" s="79"/>
      <c r="LZU290" s="80"/>
      <c r="LZV290" s="91"/>
      <c r="LZW290" s="26"/>
      <c r="LZX290" s="26"/>
      <c r="LZY290" s="81"/>
      <c r="LZZ290" s="81"/>
      <c r="MAA290" s="26"/>
      <c r="MAB290" s="91"/>
      <c r="MAC290" s="91"/>
      <c r="MAD290" s="79"/>
      <c r="MAE290" s="80"/>
      <c r="MAF290" s="91"/>
      <c r="MAG290" s="26"/>
      <c r="MAH290" s="26"/>
      <c r="MAI290" s="81"/>
      <c r="MAJ290" s="81"/>
      <c r="MAK290" s="26"/>
      <c r="MAL290" s="91"/>
      <c r="MAM290" s="91"/>
      <c r="MAN290" s="79"/>
      <c r="MAO290" s="80"/>
      <c r="MAP290" s="91"/>
      <c r="MAQ290" s="26"/>
      <c r="MAR290" s="26"/>
      <c r="MAS290" s="81"/>
      <c r="MAT290" s="81"/>
      <c r="MAU290" s="26"/>
      <c r="MAV290" s="91"/>
      <c r="MAW290" s="91"/>
      <c r="MAX290" s="79"/>
      <c r="MAY290" s="80"/>
      <c r="MAZ290" s="91"/>
      <c r="MBA290" s="26"/>
      <c r="MBB290" s="26"/>
      <c r="MBC290" s="81"/>
      <c r="MBD290" s="81"/>
      <c r="MBE290" s="26"/>
      <c r="MBF290" s="91"/>
      <c r="MBG290" s="91"/>
      <c r="MBH290" s="79"/>
      <c r="MBI290" s="80"/>
      <c r="MBJ290" s="91"/>
      <c r="MBK290" s="26"/>
      <c r="MBL290" s="26"/>
      <c r="MBM290" s="81"/>
      <c r="MBN290" s="81"/>
      <c r="MBO290" s="26"/>
      <c r="MBP290" s="91"/>
      <c r="MBQ290" s="91"/>
      <c r="MBR290" s="79"/>
      <c r="MBS290" s="80"/>
      <c r="MBT290" s="91"/>
      <c r="MBU290" s="26"/>
      <c r="MBV290" s="26"/>
      <c r="MBW290" s="81"/>
      <c r="MBX290" s="81"/>
      <c r="MBY290" s="26"/>
      <c r="MBZ290" s="91"/>
      <c r="MCA290" s="91"/>
      <c r="MCB290" s="79"/>
      <c r="MCC290" s="80"/>
      <c r="MCD290" s="91"/>
      <c r="MCE290" s="26"/>
      <c r="MCF290" s="26"/>
      <c r="MCG290" s="81"/>
      <c r="MCH290" s="81"/>
      <c r="MCI290" s="26"/>
      <c r="MCJ290" s="91"/>
      <c r="MCK290" s="91"/>
      <c r="MCL290" s="79"/>
      <c r="MCM290" s="80"/>
      <c r="MCN290" s="91"/>
      <c r="MCO290" s="26"/>
      <c r="MCP290" s="26"/>
      <c r="MCQ290" s="81"/>
      <c r="MCR290" s="81"/>
      <c r="MCS290" s="26"/>
      <c r="MCT290" s="91"/>
      <c r="MCU290" s="91"/>
      <c r="MCV290" s="79"/>
      <c r="MCW290" s="80"/>
      <c r="MCX290" s="91"/>
      <c r="MCY290" s="26"/>
      <c r="MCZ290" s="26"/>
      <c r="MDA290" s="81"/>
      <c r="MDB290" s="81"/>
      <c r="MDC290" s="26"/>
      <c r="MDD290" s="91"/>
      <c r="MDE290" s="91"/>
      <c r="MDF290" s="79"/>
      <c r="MDG290" s="80"/>
      <c r="MDH290" s="91"/>
      <c r="MDI290" s="26"/>
      <c r="MDJ290" s="26"/>
      <c r="MDK290" s="81"/>
      <c r="MDL290" s="81"/>
      <c r="MDM290" s="26"/>
      <c r="MDN290" s="91"/>
      <c r="MDO290" s="91"/>
      <c r="MDP290" s="79"/>
      <c r="MDQ290" s="80"/>
      <c r="MDR290" s="91"/>
      <c r="MDS290" s="26"/>
      <c r="MDT290" s="26"/>
      <c r="MDU290" s="81"/>
      <c r="MDV290" s="81"/>
      <c r="MDW290" s="26"/>
      <c r="MDX290" s="91"/>
      <c r="MDY290" s="91"/>
      <c r="MDZ290" s="79"/>
      <c r="MEA290" s="80"/>
      <c r="MEB290" s="91"/>
      <c r="MEC290" s="26"/>
      <c r="MED290" s="26"/>
      <c r="MEE290" s="81"/>
      <c r="MEF290" s="81"/>
      <c r="MEG290" s="26"/>
      <c r="MEH290" s="91"/>
      <c r="MEI290" s="91"/>
      <c r="MEJ290" s="79"/>
      <c r="MEK290" s="80"/>
      <c r="MEL290" s="91"/>
      <c r="MEM290" s="26"/>
      <c r="MEN290" s="26"/>
      <c r="MEO290" s="81"/>
      <c r="MEP290" s="81"/>
      <c r="MEQ290" s="26"/>
      <c r="MER290" s="91"/>
      <c r="MES290" s="91"/>
      <c r="MET290" s="79"/>
      <c r="MEU290" s="80"/>
      <c r="MEV290" s="91"/>
      <c r="MEW290" s="26"/>
      <c r="MEX290" s="26"/>
      <c r="MEY290" s="81"/>
      <c r="MEZ290" s="81"/>
      <c r="MFA290" s="26"/>
      <c r="MFB290" s="91"/>
      <c r="MFC290" s="91"/>
      <c r="MFD290" s="79"/>
      <c r="MFE290" s="80"/>
      <c r="MFF290" s="91"/>
      <c r="MFG290" s="26"/>
      <c r="MFH290" s="26"/>
      <c r="MFI290" s="81"/>
      <c r="MFJ290" s="81"/>
      <c r="MFK290" s="26"/>
      <c r="MFL290" s="91"/>
      <c r="MFM290" s="91"/>
      <c r="MFN290" s="79"/>
      <c r="MFO290" s="80"/>
      <c r="MFP290" s="91"/>
      <c r="MFQ290" s="26"/>
      <c r="MFR290" s="26"/>
      <c r="MFS290" s="81"/>
      <c r="MFT290" s="81"/>
      <c r="MFU290" s="26"/>
      <c r="MFV290" s="91"/>
      <c r="MFW290" s="91"/>
      <c r="MFX290" s="79"/>
      <c r="MFY290" s="80"/>
      <c r="MFZ290" s="91"/>
      <c r="MGA290" s="26"/>
      <c r="MGB290" s="26"/>
      <c r="MGC290" s="81"/>
      <c r="MGD290" s="81"/>
      <c r="MGE290" s="26"/>
      <c r="MGF290" s="91"/>
      <c r="MGG290" s="91"/>
      <c r="MGH290" s="79"/>
      <c r="MGI290" s="80"/>
      <c r="MGJ290" s="91"/>
      <c r="MGK290" s="26"/>
      <c r="MGL290" s="26"/>
      <c r="MGM290" s="81"/>
      <c r="MGN290" s="81"/>
      <c r="MGO290" s="26"/>
      <c r="MGP290" s="91"/>
      <c r="MGQ290" s="91"/>
      <c r="MGR290" s="79"/>
      <c r="MGS290" s="80"/>
      <c r="MGT290" s="91"/>
      <c r="MGU290" s="26"/>
      <c r="MGV290" s="26"/>
      <c r="MGW290" s="81"/>
      <c r="MGX290" s="81"/>
      <c r="MGY290" s="26"/>
      <c r="MGZ290" s="91"/>
      <c r="MHA290" s="91"/>
      <c r="MHB290" s="79"/>
      <c r="MHC290" s="80"/>
      <c r="MHD290" s="91"/>
      <c r="MHE290" s="26"/>
      <c r="MHF290" s="26"/>
      <c r="MHG290" s="81"/>
      <c r="MHH290" s="81"/>
      <c r="MHI290" s="26"/>
      <c r="MHJ290" s="91"/>
      <c r="MHK290" s="91"/>
      <c r="MHL290" s="79"/>
      <c r="MHM290" s="80"/>
      <c r="MHN290" s="91"/>
      <c r="MHO290" s="26"/>
      <c r="MHP290" s="26"/>
      <c r="MHQ290" s="81"/>
      <c r="MHR290" s="81"/>
      <c r="MHS290" s="26"/>
      <c r="MHT290" s="91"/>
      <c r="MHU290" s="91"/>
      <c r="MHV290" s="79"/>
      <c r="MHW290" s="80"/>
      <c r="MHX290" s="91"/>
      <c r="MHY290" s="26"/>
      <c r="MHZ290" s="26"/>
      <c r="MIA290" s="81"/>
      <c r="MIB290" s="81"/>
      <c r="MIC290" s="26"/>
      <c r="MID290" s="91"/>
      <c r="MIE290" s="91"/>
      <c r="MIF290" s="79"/>
      <c r="MIG290" s="80"/>
      <c r="MIH290" s="91"/>
      <c r="MII290" s="26"/>
      <c r="MIJ290" s="26"/>
      <c r="MIK290" s="81"/>
      <c r="MIL290" s="81"/>
      <c r="MIM290" s="26"/>
      <c r="MIN290" s="91"/>
      <c r="MIO290" s="91"/>
      <c r="MIP290" s="79"/>
      <c r="MIQ290" s="80"/>
      <c r="MIR290" s="91"/>
      <c r="MIS290" s="26"/>
      <c r="MIT290" s="26"/>
      <c r="MIU290" s="81"/>
      <c r="MIV290" s="81"/>
      <c r="MIW290" s="26"/>
      <c r="MIX290" s="91"/>
      <c r="MIY290" s="91"/>
      <c r="MIZ290" s="79"/>
      <c r="MJA290" s="80"/>
      <c r="MJB290" s="91"/>
      <c r="MJC290" s="26"/>
      <c r="MJD290" s="26"/>
      <c r="MJE290" s="81"/>
      <c r="MJF290" s="81"/>
      <c r="MJG290" s="26"/>
      <c r="MJH290" s="91"/>
      <c r="MJI290" s="91"/>
      <c r="MJJ290" s="79"/>
      <c r="MJK290" s="80"/>
      <c r="MJL290" s="91"/>
      <c r="MJM290" s="26"/>
      <c r="MJN290" s="26"/>
      <c r="MJO290" s="81"/>
      <c r="MJP290" s="81"/>
      <c r="MJQ290" s="26"/>
      <c r="MJR290" s="91"/>
      <c r="MJS290" s="91"/>
      <c r="MJT290" s="79"/>
      <c r="MJU290" s="80"/>
      <c r="MJV290" s="91"/>
      <c r="MJW290" s="26"/>
      <c r="MJX290" s="26"/>
      <c r="MJY290" s="81"/>
      <c r="MJZ290" s="81"/>
      <c r="MKA290" s="26"/>
      <c r="MKB290" s="91"/>
      <c r="MKC290" s="91"/>
      <c r="MKD290" s="79"/>
      <c r="MKE290" s="80"/>
      <c r="MKF290" s="91"/>
      <c r="MKG290" s="26"/>
      <c r="MKH290" s="26"/>
      <c r="MKI290" s="81"/>
      <c r="MKJ290" s="81"/>
      <c r="MKK290" s="26"/>
      <c r="MKL290" s="91"/>
      <c r="MKM290" s="91"/>
      <c r="MKN290" s="79"/>
      <c r="MKO290" s="80"/>
      <c r="MKP290" s="91"/>
      <c r="MKQ290" s="26"/>
      <c r="MKR290" s="26"/>
      <c r="MKS290" s="81"/>
      <c r="MKT290" s="81"/>
      <c r="MKU290" s="26"/>
      <c r="MKV290" s="91"/>
      <c r="MKW290" s="91"/>
      <c r="MKX290" s="79"/>
      <c r="MKY290" s="80"/>
      <c r="MKZ290" s="91"/>
      <c r="MLA290" s="26"/>
      <c r="MLB290" s="26"/>
      <c r="MLC290" s="81"/>
      <c r="MLD290" s="81"/>
      <c r="MLE290" s="26"/>
      <c r="MLF290" s="91"/>
      <c r="MLG290" s="91"/>
      <c r="MLH290" s="79"/>
      <c r="MLI290" s="80"/>
      <c r="MLJ290" s="91"/>
      <c r="MLK290" s="26"/>
      <c r="MLL290" s="26"/>
      <c r="MLM290" s="81"/>
      <c r="MLN290" s="81"/>
      <c r="MLO290" s="26"/>
      <c r="MLP290" s="91"/>
      <c r="MLQ290" s="91"/>
      <c r="MLR290" s="79"/>
      <c r="MLS290" s="80"/>
      <c r="MLT290" s="91"/>
      <c r="MLU290" s="26"/>
      <c r="MLV290" s="26"/>
      <c r="MLW290" s="81"/>
      <c r="MLX290" s="81"/>
      <c r="MLY290" s="26"/>
      <c r="MLZ290" s="91"/>
      <c r="MMA290" s="91"/>
      <c r="MMB290" s="79"/>
      <c r="MMC290" s="80"/>
      <c r="MMD290" s="91"/>
      <c r="MME290" s="26"/>
      <c r="MMF290" s="26"/>
      <c r="MMG290" s="81"/>
      <c r="MMH290" s="81"/>
      <c r="MMI290" s="26"/>
      <c r="MMJ290" s="91"/>
      <c r="MMK290" s="91"/>
      <c r="MML290" s="79"/>
      <c r="MMM290" s="80"/>
      <c r="MMN290" s="91"/>
      <c r="MMO290" s="26"/>
      <c r="MMP290" s="26"/>
      <c r="MMQ290" s="81"/>
      <c r="MMR290" s="81"/>
      <c r="MMS290" s="26"/>
      <c r="MMT290" s="91"/>
      <c r="MMU290" s="91"/>
      <c r="MMV290" s="79"/>
      <c r="MMW290" s="80"/>
      <c r="MMX290" s="91"/>
      <c r="MMY290" s="26"/>
      <c r="MMZ290" s="26"/>
      <c r="MNA290" s="81"/>
      <c r="MNB290" s="81"/>
      <c r="MNC290" s="26"/>
      <c r="MND290" s="91"/>
      <c r="MNE290" s="91"/>
      <c r="MNF290" s="79"/>
      <c r="MNG290" s="80"/>
      <c r="MNH290" s="91"/>
      <c r="MNI290" s="26"/>
      <c r="MNJ290" s="26"/>
      <c r="MNK290" s="81"/>
      <c r="MNL290" s="81"/>
      <c r="MNM290" s="26"/>
      <c r="MNN290" s="91"/>
      <c r="MNO290" s="91"/>
      <c r="MNP290" s="79"/>
      <c r="MNQ290" s="80"/>
      <c r="MNR290" s="91"/>
      <c r="MNS290" s="26"/>
      <c r="MNT290" s="26"/>
      <c r="MNU290" s="81"/>
      <c r="MNV290" s="81"/>
      <c r="MNW290" s="26"/>
      <c r="MNX290" s="91"/>
      <c r="MNY290" s="91"/>
      <c r="MNZ290" s="79"/>
      <c r="MOA290" s="80"/>
      <c r="MOB290" s="91"/>
      <c r="MOC290" s="26"/>
      <c r="MOD290" s="26"/>
      <c r="MOE290" s="81"/>
      <c r="MOF290" s="81"/>
      <c r="MOG290" s="26"/>
      <c r="MOH290" s="91"/>
      <c r="MOI290" s="91"/>
      <c r="MOJ290" s="79"/>
      <c r="MOK290" s="80"/>
      <c r="MOL290" s="91"/>
      <c r="MOM290" s="26"/>
      <c r="MON290" s="26"/>
      <c r="MOO290" s="81"/>
      <c r="MOP290" s="81"/>
      <c r="MOQ290" s="26"/>
      <c r="MOR290" s="91"/>
      <c r="MOS290" s="91"/>
      <c r="MOT290" s="79"/>
      <c r="MOU290" s="80"/>
      <c r="MOV290" s="91"/>
      <c r="MOW290" s="26"/>
      <c r="MOX290" s="26"/>
      <c r="MOY290" s="81"/>
      <c r="MOZ290" s="81"/>
      <c r="MPA290" s="26"/>
      <c r="MPB290" s="91"/>
      <c r="MPC290" s="91"/>
      <c r="MPD290" s="79"/>
      <c r="MPE290" s="80"/>
      <c r="MPF290" s="91"/>
      <c r="MPG290" s="26"/>
      <c r="MPH290" s="26"/>
      <c r="MPI290" s="81"/>
      <c r="MPJ290" s="81"/>
      <c r="MPK290" s="26"/>
      <c r="MPL290" s="91"/>
      <c r="MPM290" s="91"/>
      <c r="MPN290" s="79"/>
      <c r="MPO290" s="80"/>
      <c r="MPP290" s="91"/>
      <c r="MPQ290" s="26"/>
      <c r="MPR290" s="26"/>
      <c r="MPS290" s="81"/>
      <c r="MPT290" s="81"/>
      <c r="MPU290" s="26"/>
      <c r="MPV290" s="91"/>
      <c r="MPW290" s="91"/>
      <c r="MPX290" s="79"/>
      <c r="MPY290" s="80"/>
      <c r="MPZ290" s="91"/>
      <c r="MQA290" s="26"/>
      <c r="MQB290" s="26"/>
      <c r="MQC290" s="81"/>
      <c r="MQD290" s="81"/>
      <c r="MQE290" s="26"/>
      <c r="MQF290" s="91"/>
      <c r="MQG290" s="91"/>
      <c r="MQH290" s="79"/>
      <c r="MQI290" s="80"/>
      <c r="MQJ290" s="91"/>
      <c r="MQK290" s="26"/>
      <c r="MQL290" s="26"/>
      <c r="MQM290" s="81"/>
      <c r="MQN290" s="81"/>
      <c r="MQO290" s="26"/>
      <c r="MQP290" s="91"/>
      <c r="MQQ290" s="91"/>
      <c r="MQR290" s="79"/>
      <c r="MQS290" s="80"/>
      <c r="MQT290" s="91"/>
      <c r="MQU290" s="26"/>
      <c r="MQV290" s="26"/>
      <c r="MQW290" s="81"/>
      <c r="MQX290" s="81"/>
      <c r="MQY290" s="26"/>
      <c r="MQZ290" s="91"/>
      <c r="MRA290" s="91"/>
      <c r="MRB290" s="79"/>
      <c r="MRC290" s="80"/>
      <c r="MRD290" s="91"/>
      <c r="MRE290" s="26"/>
      <c r="MRF290" s="26"/>
      <c r="MRG290" s="81"/>
      <c r="MRH290" s="81"/>
      <c r="MRI290" s="26"/>
      <c r="MRJ290" s="91"/>
      <c r="MRK290" s="91"/>
      <c r="MRL290" s="79"/>
      <c r="MRM290" s="80"/>
      <c r="MRN290" s="91"/>
      <c r="MRO290" s="26"/>
      <c r="MRP290" s="26"/>
      <c r="MRQ290" s="81"/>
      <c r="MRR290" s="81"/>
      <c r="MRS290" s="26"/>
      <c r="MRT290" s="91"/>
      <c r="MRU290" s="91"/>
      <c r="MRV290" s="79"/>
      <c r="MRW290" s="80"/>
      <c r="MRX290" s="91"/>
      <c r="MRY290" s="26"/>
      <c r="MRZ290" s="26"/>
      <c r="MSA290" s="81"/>
      <c r="MSB290" s="81"/>
      <c r="MSC290" s="26"/>
      <c r="MSD290" s="91"/>
      <c r="MSE290" s="91"/>
      <c r="MSF290" s="79"/>
      <c r="MSG290" s="80"/>
      <c r="MSH290" s="91"/>
      <c r="MSI290" s="26"/>
      <c r="MSJ290" s="26"/>
      <c r="MSK290" s="81"/>
      <c r="MSL290" s="81"/>
      <c r="MSM290" s="26"/>
      <c r="MSN290" s="91"/>
      <c r="MSO290" s="91"/>
      <c r="MSP290" s="79"/>
      <c r="MSQ290" s="80"/>
      <c r="MSR290" s="91"/>
      <c r="MSS290" s="26"/>
      <c r="MST290" s="26"/>
      <c r="MSU290" s="81"/>
      <c r="MSV290" s="81"/>
      <c r="MSW290" s="26"/>
      <c r="MSX290" s="91"/>
      <c r="MSY290" s="91"/>
      <c r="MSZ290" s="79"/>
      <c r="MTA290" s="80"/>
      <c r="MTB290" s="91"/>
      <c r="MTC290" s="26"/>
      <c r="MTD290" s="26"/>
      <c r="MTE290" s="81"/>
      <c r="MTF290" s="81"/>
      <c r="MTG290" s="26"/>
      <c r="MTH290" s="91"/>
      <c r="MTI290" s="91"/>
      <c r="MTJ290" s="79"/>
      <c r="MTK290" s="80"/>
      <c r="MTL290" s="91"/>
      <c r="MTM290" s="26"/>
      <c r="MTN290" s="26"/>
      <c r="MTO290" s="81"/>
      <c r="MTP290" s="81"/>
      <c r="MTQ290" s="26"/>
      <c r="MTR290" s="91"/>
      <c r="MTS290" s="91"/>
      <c r="MTT290" s="79"/>
      <c r="MTU290" s="80"/>
      <c r="MTV290" s="91"/>
      <c r="MTW290" s="26"/>
      <c r="MTX290" s="26"/>
      <c r="MTY290" s="81"/>
      <c r="MTZ290" s="81"/>
      <c r="MUA290" s="26"/>
      <c r="MUB290" s="91"/>
      <c r="MUC290" s="91"/>
      <c r="MUD290" s="79"/>
      <c r="MUE290" s="80"/>
      <c r="MUF290" s="91"/>
      <c r="MUG290" s="26"/>
      <c r="MUH290" s="26"/>
      <c r="MUI290" s="81"/>
      <c r="MUJ290" s="81"/>
      <c r="MUK290" s="26"/>
      <c r="MUL290" s="91"/>
      <c r="MUM290" s="91"/>
      <c r="MUN290" s="79"/>
      <c r="MUO290" s="80"/>
      <c r="MUP290" s="91"/>
      <c r="MUQ290" s="26"/>
      <c r="MUR290" s="26"/>
      <c r="MUS290" s="81"/>
      <c r="MUT290" s="81"/>
      <c r="MUU290" s="26"/>
      <c r="MUV290" s="91"/>
      <c r="MUW290" s="91"/>
      <c r="MUX290" s="79"/>
      <c r="MUY290" s="80"/>
      <c r="MUZ290" s="91"/>
      <c r="MVA290" s="26"/>
      <c r="MVB290" s="26"/>
      <c r="MVC290" s="81"/>
      <c r="MVD290" s="81"/>
      <c r="MVE290" s="26"/>
      <c r="MVF290" s="91"/>
      <c r="MVG290" s="91"/>
      <c r="MVH290" s="79"/>
      <c r="MVI290" s="80"/>
      <c r="MVJ290" s="91"/>
      <c r="MVK290" s="26"/>
      <c r="MVL290" s="26"/>
      <c r="MVM290" s="81"/>
      <c r="MVN290" s="81"/>
      <c r="MVO290" s="26"/>
      <c r="MVP290" s="91"/>
      <c r="MVQ290" s="91"/>
      <c r="MVR290" s="79"/>
      <c r="MVS290" s="80"/>
      <c r="MVT290" s="91"/>
      <c r="MVU290" s="26"/>
      <c r="MVV290" s="26"/>
      <c r="MVW290" s="81"/>
      <c r="MVX290" s="81"/>
      <c r="MVY290" s="26"/>
      <c r="MVZ290" s="91"/>
      <c r="MWA290" s="91"/>
      <c r="MWB290" s="79"/>
      <c r="MWC290" s="80"/>
      <c r="MWD290" s="91"/>
      <c r="MWE290" s="26"/>
      <c r="MWF290" s="26"/>
      <c r="MWG290" s="81"/>
      <c r="MWH290" s="81"/>
      <c r="MWI290" s="26"/>
      <c r="MWJ290" s="91"/>
      <c r="MWK290" s="91"/>
      <c r="MWL290" s="79"/>
      <c r="MWM290" s="80"/>
      <c r="MWN290" s="91"/>
      <c r="MWO290" s="26"/>
      <c r="MWP290" s="26"/>
      <c r="MWQ290" s="81"/>
      <c r="MWR290" s="81"/>
      <c r="MWS290" s="26"/>
      <c r="MWT290" s="91"/>
      <c r="MWU290" s="91"/>
      <c r="MWV290" s="79"/>
      <c r="MWW290" s="80"/>
      <c r="MWX290" s="91"/>
      <c r="MWY290" s="26"/>
      <c r="MWZ290" s="26"/>
      <c r="MXA290" s="81"/>
      <c r="MXB290" s="81"/>
      <c r="MXC290" s="26"/>
      <c r="MXD290" s="91"/>
      <c r="MXE290" s="91"/>
      <c r="MXF290" s="79"/>
      <c r="MXG290" s="80"/>
      <c r="MXH290" s="91"/>
      <c r="MXI290" s="26"/>
      <c r="MXJ290" s="26"/>
      <c r="MXK290" s="81"/>
      <c r="MXL290" s="81"/>
      <c r="MXM290" s="26"/>
      <c r="MXN290" s="91"/>
      <c r="MXO290" s="91"/>
      <c r="MXP290" s="79"/>
      <c r="MXQ290" s="80"/>
      <c r="MXR290" s="91"/>
      <c r="MXS290" s="26"/>
      <c r="MXT290" s="26"/>
      <c r="MXU290" s="81"/>
      <c r="MXV290" s="81"/>
      <c r="MXW290" s="26"/>
      <c r="MXX290" s="91"/>
      <c r="MXY290" s="91"/>
      <c r="MXZ290" s="79"/>
      <c r="MYA290" s="80"/>
      <c r="MYB290" s="91"/>
      <c r="MYC290" s="26"/>
      <c r="MYD290" s="26"/>
      <c r="MYE290" s="81"/>
      <c r="MYF290" s="81"/>
      <c r="MYG290" s="26"/>
      <c r="MYH290" s="91"/>
      <c r="MYI290" s="91"/>
      <c r="MYJ290" s="79"/>
      <c r="MYK290" s="80"/>
      <c r="MYL290" s="91"/>
      <c r="MYM290" s="26"/>
      <c r="MYN290" s="26"/>
      <c r="MYO290" s="81"/>
      <c r="MYP290" s="81"/>
      <c r="MYQ290" s="26"/>
      <c r="MYR290" s="91"/>
      <c r="MYS290" s="91"/>
      <c r="MYT290" s="79"/>
      <c r="MYU290" s="80"/>
      <c r="MYV290" s="91"/>
      <c r="MYW290" s="26"/>
      <c r="MYX290" s="26"/>
      <c r="MYY290" s="81"/>
      <c r="MYZ290" s="81"/>
      <c r="MZA290" s="26"/>
      <c r="MZB290" s="91"/>
      <c r="MZC290" s="91"/>
      <c r="MZD290" s="79"/>
      <c r="MZE290" s="80"/>
      <c r="MZF290" s="91"/>
      <c r="MZG290" s="26"/>
      <c r="MZH290" s="26"/>
      <c r="MZI290" s="81"/>
      <c r="MZJ290" s="81"/>
      <c r="MZK290" s="26"/>
      <c r="MZL290" s="91"/>
      <c r="MZM290" s="91"/>
      <c r="MZN290" s="79"/>
      <c r="MZO290" s="80"/>
      <c r="MZP290" s="91"/>
      <c r="MZQ290" s="26"/>
      <c r="MZR290" s="26"/>
      <c r="MZS290" s="81"/>
      <c r="MZT290" s="81"/>
      <c r="MZU290" s="26"/>
      <c r="MZV290" s="91"/>
      <c r="MZW290" s="91"/>
      <c r="MZX290" s="79"/>
      <c r="MZY290" s="80"/>
      <c r="MZZ290" s="91"/>
      <c r="NAA290" s="26"/>
      <c r="NAB290" s="26"/>
      <c r="NAC290" s="81"/>
      <c r="NAD290" s="81"/>
      <c r="NAE290" s="26"/>
      <c r="NAF290" s="91"/>
      <c r="NAG290" s="91"/>
      <c r="NAH290" s="79"/>
      <c r="NAI290" s="80"/>
      <c r="NAJ290" s="91"/>
      <c r="NAK290" s="26"/>
      <c r="NAL290" s="26"/>
      <c r="NAM290" s="81"/>
      <c r="NAN290" s="81"/>
      <c r="NAO290" s="26"/>
      <c r="NAP290" s="91"/>
      <c r="NAQ290" s="91"/>
      <c r="NAR290" s="79"/>
      <c r="NAS290" s="80"/>
      <c r="NAT290" s="91"/>
      <c r="NAU290" s="26"/>
      <c r="NAV290" s="26"/>
      <c r="NAW290" s="81"/>
      <c r="NAX290" s="81"/>
      <c r="NAY290" s="26"/>
      <c r="NAZ290" s="91"/>
      <c r="NBA290" s="91"/>
      <c r="NBB290" s="79"/>
      <c r="NBC290" s="80"/>
      <c r="NBD290" s="91"/>
      <c r="NBE290" s="26"/>
      <c r="NBF290" s="26"/>
      <c r="NBG290" s="81"/>
      <c r="NBH290" s="81"/>
      <c r="NBI290" s="26"/>
      <c r="NBJ290" s="91"/>
      <c r="NBK290" s="91"/>
      <c r="NBL290" s="79"/>
      <c r="NBM290" s="80"/>
      <c r="NBN290" s="91"/>
      <c r="NBO290" s="26"/>
      <c r="NBP290" s="26"/>
      <c r="NBQ290" s="81"/>
      <c r="NBR290" s="81"/>
      <c r="NBS290" s="26"/>
      <c r="NBT290" s="91"/>
      <c r="NBU290" s="91"/>
      <c r="NBV290" s="79"/>
      <c r="NBW290" s="80"/>
      <c r="NBX290" s="91"/>
      <c r="NBY290" s="26"/>
      <c r="NBZ290" s="26"/>
      <c r="NCA290" s="81"/>
      <c r="NCB290" s="81"/>
      <c r="NCC290" s="26"/>
      <c r="NCD290" s="91"/>
      <c r="NCE290" s="91"/>
      <c r="NCF290" s="79"/>
      <c r="NCG290" s="80"/>
      <c r="NCH290" s="91"/>
      <c r="NCI290" s="26"/>
      <c r="NCJ290" s="26"/>
      <c r="NCK290" s="81"/>
      <c r="NCL290" s="81"/>
      <c r="NCM290" s="26"/>
      <c r="NCN290" s="91"/>
      <c r="NCO290" s="91"/>
      <c r="NCP290" s="79"/>
      <c r="NCQ290" s="80"/>
      <c r="NCR290" s="91"/>
      <c r="NCS290" s="26"/>
      <c r="NCT290" s="26"/>
      <c r="NCU290" s="81"/>
      <c r="NCV290" s="81"/>
      <c r="NCW290" s="26"/>
      <c r="NCX290" s="91"/>
      <c r="NCY290" s="91"/>
      <c r="NCZ290" s="79"/>
      <c r="NDA290" s="80"/>
      <c r="NDB290" s="91"/>
      <c r="NDC290" s="26"/>
      <c r="NDD290" s="26"/>
      <c r="NDE290" s="81"/>
      <c r="NDF290" s="81"/>
      <c r="NDG290" s="26"/>
      <c r="NDH290" s="91"/>
      <c r="NDI290" s="91"/>
      <c r="NDJ290" s="79"/>
      <c r="NDK290" s="80"/>
      <c r="NDL290" s="91"/>
      <c r="NDM290" s="26"/>
      <c r="NDN290" s="26"/>
      <c r="NDO290" s="81"/>
      <c r="NDP290" s="81"/>
      <c r="NDQ290" s="26"/>
      <c r="NDR290" s="91"/>
      <c r="NDS290" s="91"/>
      <c r="NDT290" s="79"/>
      <c r="NDU290" s="80"/>
      <c r="NDV290" s="91"/>
      <c r="NDW290" s="26"/>
      <c r="NDX290" s="26"/>
      <c r="NDY290" s="81"/>
      <c r="NDZ290" s="81"/>
      <c r="NEA290" s="26"/>
      <c r="NEB290" s="91"/>
      <c r="NEC290" s="91"/>
      <c r="NED290" s="79"/>
      <c r="NEE290" s="80"/>
      <c r="NEF290" s="91"/>
      <c r="NEG290" s="26"/>
      <c r="NEH290" s="26"/>
      <c r="NEI290" s="81"/>
      <c r="NEJ290" s="81"/>
      <c r="NEK290" s="26"/>
      <c r="NEL290" s="91"/>
      <c r="NEM290" s="91"/>
      <c r="NEN290" s="79"/>
      <c r="NEO290" s="80"/>
      <c r="NEP290" s="91"/>
      <c r="NEQ290" s="26"/>
      <c r="NER290" s="26"/>
      <c r="NES290" s="81"/>
      <c r="NET290" s="81"/>
      <c r="NEU290" s="26"/>
      <c r="NEV290" s="91"/>
      <c r="NEW290" s="91"/>
      <c r="NEX290" s="79"/>
      <c r="NEY290" s="80"/>
      <c r="NEZ290" s="91"/>
      <c r="NFA290" s="26"/>
      <c r="NFB290" s="26"/>
      <c r="NFC290" s="81"/>
      <c r="NFD290" s="81"/>
      <c r="NFE290" s="26"/>
      <c r="NFF290" s="91"/>
      <c r="NFG290" s="91"/>
      <c r="NFH290" s="79"/>
      <c r="NFI290" s="80"/>
      <c r="NFJ290" s="91"/>
      <c r="NFK290" s="26"/>
      <c r="NFL290" s="26"/>
      <c r="NFM290" s="81"/>
      <c r="NFN290" s="81"/>
      <c r="NFO290" s="26"/>
      <c r="NFP290" s="91"/>
      <c r="NFQ290" s="91"/>
      <c r="NFR290" s="79"/>
      <c r="NFS290" s="80"/>
      <c r="NFT290" s="91"/>
      <c r="NFU290" s="26"/>
      <c r="NFV290" s="26"/>
      <c r="NFW290" s="81"/>
      <c r="NFX290" s="81"/>
      <c r="NFY290" s="26"/>
      <c r="NFZ290" s="91"/>
      <c r="NGA290" s="91"/>
      <c r="NGB290" s="79"/>
      <c r="NGC290" s="80"/>
      <c r="NGD290" s="91"/>
      <c r="NGE290" s="26"/>
      <c r="NGF290" s="26"/>
      <c r="NGG290" s="81"/>
      <c r="NGH290" s="81"/>
      <c r="NGI290" s="26"/>
      <c r="NGJ290" s="91"/>
      <c r="NGK290" s="91"/>
      <c r="NGL290" s="79"/>
      <c r="NGM290" s="80"/>
      <c r="NGN290" s="91"/>
      <c r="NGO290" s="26"/>
      <c r="NGP290" s="26"/>
      <c r="NGQ290" s="81"/>
      <c r="NGR290" s="81"/>
      <c r="NGS290" s="26"/>
      <c r="NGT290" s="91"/>
      <c r="NGU290" s="91"/>
      <c r="NGV290" s="79"/>
      <c r="NGW290" s="80"/>
      <c r="NGX290" s="91"/>
      <c r="NGY290" s="26"/>
      <c r="NGZ290" s="26"/>
      <c r="NHA290" s="81"/>
      <c r="NHB290" s="81"/>
      <c r="NHC290" s="26"/>
      <c r="NHD290" s="91"/>
      <c r="NHE290" s="91"/>
      <c r="NHF290" s="79"/>
      <c r="NHG290" s="80"/>
      <c r="NHH290" s="91"/>
      <c r="NHI290" s="26"/>
      <c r="NHJ290" s="26"/>
      <c r="NHK290" s="81"/>
      <c r="NHL290" s="81"/>
      <c r="NHM290" s="26"/>
      <c r="NHN290" s="91"/>
      <c r="NHO290" s="91"/>
      <c r="NHP290" s="79"/>
      <c r="NHQ290" s="80"/>
      <c r="NHR290" s="91"/>
      <c r="NHS290" s="26"/>
      <c r="NHT290" s="26"/>
      <c r="NHU290" s="81"/>
      <c r="NHV290" s="81"/>
      <c r="NHW290" s="26"/>
      <c r="NHX290" s="91"/>
      <c r="NHY290" s="91"/>
      <c r="NHZ290" s="79"/>
      <c r="NIA290" s="80"/>
      <c r="NIB290" s="91"/>
      <c r="NIC290" s="26"/>
      <c r="NID290" s="26"/>
      <c r="NIE290" s="81"/>
      <c r="NIF290" s="81"/>
      <c r="NIG290" s="26"/>
      <c r="NIH290" s="91"/>
      <c r="NII290" s="91"/>
      <c r="NIJ290" s="79"/>
      <c r="NIK290" s="80"/>
      <c r="NIL290" s="91"/>
      <c r="NIM290" s="26"/>
      <c r="NIN290" s="26"/>
      <c r="NIO290" s="81"/>
      <c r="NIP290" s="81"/>
      <c r="NIQ290" s="26"/>
      <c r="NIR290" s="91"/>
      <c r="NIS290" s="91"/>
      <c r="NIT290" s="79"/>
      <c r="NIU290" s="80"/>
      <c r="NIV290" s="91"/>
      <c r="NIW290" s="26"/>
      <c r="NIX290" s="26"/>
      <c r="NIY290" s="81"/>
      <c r="NIZ290" s="81"/>
      <c r="NJA290" s="26"/>
      <c r="NJB290" s="91"/>
      <c r="NJC290" s="91"/>
      <c r="NJD290" s="79"/>
      <c r="NJE290" s="80"/>
      <c r="NJF290" s="91"/>
      <c r="NJG290" s="26"/>
      <c r="NJH290" s="26"/>
      <c r="NJI290" s="81"/>
      <c r="NJJ290" s="81"/>
      <c r="NJK290" s="26"/>
      <c r="NJL290" s="91"/>
      <c r="NJM290" s="91"/>
      <c r="NJN290" s="79"/>
      <c r="NJO290" s="80"/>
      <c r="NJP290" s="91"/>
      <c r="NJQ290" s="26"/>
      <c r="NJR290" s="26"/>
      <c r="NJS290" s="81"/>
      <c r="NJT290" s="81"/>
      <c r="NJU290" s="26"/>
      <c r="NJV290" s="91"/>
      <c r="NJW290" s="91"/>
      <c r="NJX290" s="79"/>
      <c r="NJY290" s="80"/>
      <c r="NJZ290" s="91"/>
      <c r="NKA290" s="26"/>
      <c r="NKB290" s="26"/>
      <c r="NKC290" s="81"/>
      <c r="NKD290" s="81"/>
      <c r="NKE290" s="26"/>
      <c r="NKF290" s="91"/>
      <c r="NKG290" s="91"/>
      <c r="NKH290" s="79"/>
      <c r="NKI290" s="80"/>
      <c r="NKJ290" s="91"/>
      <c r="NKK290" s="26"/>
      <c r="NKL290" s="26"/>
      <c r="NKM290" s="81"/>
      <c r="NKN290" s="81"/>
      <c r="NKO290" s="26"/>
      <c r="NKP290" s="91"/>
      <c r="NKQ290" s="91"/>
      <c r="NKR290" s="79"/>
      <c r="NKS290" s="80"/>
      <c r="NKT290" s="91"/>
      <c r="NKU290" s="26"/>
      <c r="NKV290" s="26"/>
      <c r="NKW290" s="81"/>
      <c r="NKX290" s="81"/>
      <c r="NKY290" s="26"/>
      <c r="NKZ290" s="91"/>
      <c r="NLA290" s="91"/>
      <c r="NLB290" s="79"/>
      <c r="NLC290" s="80"/>
      <c r="NLD290" s="91"/>
      <c r="NLE290" s="26"/>
      <c r="NLF290" s="26"/>
      <c r="NLG290" s="81"/>
      <c r="NLH290" s="81"/>
      <c r="NLI290" s="26"/>
      <c r="NLJ290" s="91"/>
      <c r="NLK290" s="91"/>
      <c r="NLL290" s="79"/>
      <c r="NLM290" s="80"/>
      <c r="NLN290" s="91"/>
      <c r="NLO290" s="26"/>
      <c r="NLP290" s="26"/>
      <c r="NLQ290" s="81"/>
      <c r="NLR290" s="81"/>
      <c r="NLS290" s="26"/>
      <c r="NLT290" s="91"/>
      <c r="NLU290" s="91"/>
      <c r="NLV290" s="79"/>
      <c r="NLW290" s="80"/>
      <c r="NLX290" s="91"/>
      <c r="NLY290" s="26"/>
      <c r="NLZ290" s="26"/>
      <c r="NMA290" s="81"/>
      <c r="NMB290" s="81"/>
      <c r="NMC290" s="26"/>
      <c r="NMD290" s="91"/>
      <c r="NME290" s="91"/>
      <c r="NMF290" s="79"/>
      <c r="NMG290" s="80"/>
      <c r="NMH290" s="91"/>
      <c r="NMI290" s="26"/>
      <c r="NMJ290" s="26"/>
      <c r="NMK290" s="81"/>
      <c r="NML290" s="81"/>
      <c r="NMM290" s="26"/>
      <c r="NMN290" s="91"/>
      <c r="NMO290" s="91"/>
      <c r="NMP290" s="79"/>
      <c r="NMQ290" s="80"/>
      <c r="NMR290" s="91"/>
      <c r="NMS290" s="26"/>
      <c r="NMT290" s="26"/>
      <c r="NMU290" s="81"/>
      <c r="NMV290" s="81"/>
      <c r="NMW290" s="26"/>
      <c r="NMX290" s="91"/>
      <c r="NMY290" s="91"/>
      <c r="NMZ290" s="79"/>
      <c r="NNA290" s="80"/>
      <c r="NNB290" s="91"/>
      <c r="NNC290" s="26"/>
      <c r="NND290" s="26"/>
      <c r="NNE290" s="81"/>
      <c r="NNF290" s="81"/>
      <c r="NNG290" s="26"/>
      <c r="NNH290" s="91"/>
      <c r="NNI290" s="91"/>
      <c r="NNJ290" s="79"/>
      <c r="NNK290" s="80"/>
      <c r="NNL290" s="91"/>
      <c r="NNM290" s="26"/>
      <c r="NNN290" s="26"/>
      <c r="NNO290" s="81"/>
      <c r="NNP290" s="81"/>
      <c r="NNQ290" s="26"/>
      <c r="NNR290" s="91"/>
      <c r="NNS290" s="91"/>
      <c r="NNT290" s="79"/>
      <c r="NNU290" s="80"/>
      <c r="NNV290" s="91"/>
      <c r="NNW290" s="26"/>
      <c r="NNX290" s="26"/>
      <c r="NNY290" s="81"/>
      <c r="NNZ290" s="81"/>
      <c r="NOA290" s="26"/>
      <c r="NOB290" s="91"/>
      <c r="NOC290" s="91"/>
      <c r="NOD290" s="79"/>
      <c r="NOE290" s="80"/>
      <c r="NOF290" s="91"/>
      <c r="NOG290" s="26"/>
      <c r="NOH290" s="26"/>
      <c r="NOI290" s="81"/>
      <c r="NOJ290" s="81"/>
      <c r="NOK290" s="26"/>
      <c r="NOL290" s="91"/>
      <c r="NOM290" s="91"/>
      <c r="NON290" s="79"/>
      <c r="NOO290" s="80"/>
      <c r="NOP290" s="91"/>
      <c r="NOQ290" s="26"/>
      <c r="NOR290" s="26"/>
      <c r="NOS290" s="81"/>
      <c r="NOT290" s="81"/>
      <c r="NOU290" s="26"/>
      <c r="NOV290" s="91"/>
      <c r="NOW290" s="91"/>
      <c r="NOX290" s="79"/>
      <c r="NOY290" s="80"/>
      <c r="NOZ290" s="91"/>
      <c r="NPA290" s="26"/>
      <c r="NPB290" s="26"/>
      <c r="NPC290" s="81"/>
      <c r="NPD290" s="81"/>
      <c r="NPE290" s="26"/>
      <c r="NPF290" s="91"/>
      <c r="NPG290" s="91"/>
      <c r="NPH290" s="79"/>
      <c r="NPI290" s="80"/>
      <c r="NPJ290" s="91"/>
      <c r="NPK290" s="26"/>
      <c r="NPL290" s="26"/>
      <c r="NPM290" s="81"/>
      <c r="NPN290" s="81"/>
      <c r="NPO290" s="26"/>
      <c r="NPP290" s="91"/>
      <c r="NPQ290" s="91"/>
      <c r="NPR290" s="79"/>
      <c r="NPS290" s="80"/>
      <c r="NPT290" s="91"/>
      <c r="NPU290" s="26"/>
      <c r="NPV290" s="26"/>
      <c r="NPW290" s="81"/>
      <c r="NPX290" s="81"/>
      <c r="NPY290" s="26"/>
      <c r="NPZ290" s="91"/>
      <c r="NQA290" s="91"/>
      <c r="NQB290" s="79"/>
      <c r="NQC290" s="80"/>
      <c r="NQD290" s="91"/>
      <c r="NQE290" s="26"/>
      <c r="NQF290" s="26"/>
      <c r="NQG290" s="81"/>
      <c r="NQH290" s="81"/>
      <c r="NQI290" s="26"/>
      <c r="NQJ290" s="91"/>
      <c r="NQK290" s="91"/>
      <c r="NQL290" s="79"/>
      <c r="NQM290" s="80"/>
      <c r="NQN290" s="91"/>
      <c r="NQO290" s="26"/>
      <c r="NQP290" s="26"/>
      <c r="NQQ290" s="81"/>
      <c r="NQR290" s="81"/>
      <c r="NQS290" s="26"/>
      <c r="NQT290" s="91"/>
      <c r="NQU290" s="91"/>
      <c r="NQV290" s="79"/>
      <c r="NQW290" s="80"/>
      <c r="NQX290" s="91"/>
      <c r="NQY290" s="26"/>
      <c r="NQZ290" s="26"/>
      <c r="NRA290" s="81"/>
      <c r="NRB290" s="81"/>
      <c r="NRC290" s="26"/>
      <c r="NRD290" s="91"/>
      <c r="NRE290" s="91"/>
      <c r="NRF290" s="79"/>
      <c r="NRG290" s="80"/>
      <c r="NRH290" s="91"/>
      <c r="NRI290" s="26"/>
      <c r="NRJ290" s="26"/>
      <c r="NRK290" s="81"/>
      <c r="NRL290" s="81"/>
      <c r="NRM290" s="26"/>
      <c r="NRN290" s="91"/>
      <c r="NRO290" s="91"/>
      <c r="NRP290" s="79"/>
      <c r="NRQ290" s="80"/>
      <c r="NRR290" s="91"/>
      <c r="NRS290" s="26"/>
      <c r="NRT290" s="26"/>
      <c r="NRU290" s="81"/>
      <c r="NRV290" s="81"/>
      <c r="NRW290" s="26"/>
      <c r="NRX290" s="91"/>
      <c r="NRY290" s="91"/>
      <c r="NRZ290" s="79"/>
      <c r="NSA290" s="80"/>
      <c r="NSB290" s="91"/>
      <c r="NSC290" s="26"/>
      <c r="NSD290" s="26"/>
      <c r="NSE290" s="81"/>
      <c r="NSF290" s="81"/>
      <c r="NSG290" s="26"/>
      <c r="NSH290" s="91"/>
      <c r="NSI290" s="91"/>
      <c r="NSJ290" s="79"/>
      <c r="NSK290" s="80"/>
      <c r="NSL290" s="91"/>
      <c r="NSM290" s="26"/>
      <c r="NSN290" s="26"/>
      <c r="NSO290" s="81"/>
      <c r="NSP290" s="81"/>
      <c r="NSQ290" s="26"/>
      <c r="NSR290" s="91"/>
      <c r="NSS290" s="91"/>
      <c r="NST290" s="79"/>
      <c r="NSU290" s="80"/>
      <c r="NSV290" s="91"/>
      <c r="NSW290" s="26"/>
      <c r="NSX290" s="26"/>
      <c r="NSY290" s="81"/>
      <c r="NSZ290" s="81"/>
      <c r="NTA290" s="26"/>
      <c r="NTB290" s="91"/>
      <c r="NTC290" s="91"/>
      <c r="NTD290" s="79"/>
      <c r="NTE290" s="80"/>
      <c r="NTF290" s="91"/>
      <c r="NTG290" s="26"/>
      <c r="NTH290" s="26"/>
      <c r="NTI290" s="81"/>
      <c r="NTJ290" s="81"/>
      <c r="NTK290" s="26"/>
      <c r="NTL290" s="91"/>
      <c r="NTM290" s="91"/>
      <c r="NTN290" s="79"/>
      <c r="NTO290" s="80"/>
      <c r="NTP290" s="91"/>
      <c r="NTQ290" s="26"/>
      <c r="NTR290" s="26"/>
      <c r="NTS290" s="81"/>
      <c r="NTT290" s="81"/>
      <c r="NTU290" s="26"/>
      <c r="NTV290" s="91"/>
      <c r="NTW290" s="91"/>
      <c r="NTX290" s="79"/>
      <c r="NTY290" s="80"/>
      <c r="NTZ290" s="91"/>
      <c r="NUA290" s="26"/>
      <c r="NUB290" s="26"/>
      <c r="NUC290" s="81"/>
      <c r="NUD290" s="81"/>
      <c r="NUE290" s="26"/>
      <c r="NUF290" s="91"/>
      <c r="NUG290" s="91"/>
      <c r="NUH290" s="79"/>
      <c r="NUI290" s="80"/>
      <c r="NUJ290" s="91"/>
      <c r="NUK290" s="26"/>
      <c r="NUL290" s="26"/>
      <c r="NUM290" s="81"/>
      <c r="NUN290" s="81"/>
      <c r="NUO290" s="26"/>
      <c r="NUP290" s="91"/>
      <c r="NUQ290" s="91"/>
      <c r="NUR290" s="79"/>
      <c r="NUS290" s="80"/>
      <c r="NUT290" s="91"/>
      <c r="NUU290" s="26"/>
      <c r="NUV290" s="26"/>
      <c r="NUW290" s="81"/>
      <c r="NUX290" s="81"/>
      <c r="NUY290" s="26"/>
      <c r="NUZ290" s="91"/>
      <c r="NVA290" s="91"/>
      <c r="NVB290" s="79"/>
      <c r="NVC290" s="80"/>
      <c r="NVD290" s="91"/>
      <c r="NVE290" s="26"/>
      <c r="NVF290" s="26"/>
      <c r="NVG290" s="81"/>
      <c r="NVH290" s="81"/>
      <c r="NVI290" s="26"/>
      <c r="NVJ290" s="91"/>
      <c r="NVK290" s="91"/>
      <c r="NVL290" s="79"/>
      <c r="NVM290" s="80"/>
      <c r="NVN290" s="91"/>
      <c r="NVO290" s="26"/>
      <c r="NVP290" s="26"/>
      <c r="NVQ290" s="81"/>
      <c r="NVR290" s="81"/>
      <c r="NVS290" s="26"/>
      <c r="NVT290" s="91"/>
      <c r="NVU290" s="91"/>
      <c r="NVV290" s="79"/>
      <c r="NVW290" s="80"/>
      <c r="NVX290" s="91"/>
      <c r="NVY290" s="26"/>
      <c r="NVZ290" s="26"/>
      <c r="NWA290" s="81"/>
      <c r="NWB290" s="81"/>
      <c r="NWC290" s="26"/>
      <c r="NWD290" s="91"/>
      <c r="NWE290" s="91"/>
      <c r="NWF290" s="79"/>
      <c r="NWG290" s="80"/>
      <c r="NWH290" s="91"/>
      <c r="NWI290" s="26"/>
      <c r="NWJ290" s="26"/>
      <c r="NWK290" s="81"/>
      <c r="NWL290" s="81"/>
      <c r="NWM290" s="26"/>
      <c r="NWN290" s="91"/>
      <c r="NWO290" s="91"/>
      <c r="NWP290" s="79"/>
      <c r="NWQ290" s="80"/>
      <c r="NWR290" s="91"/>
      <c r="NWS290" s="26"/>
      <c r="NWT290" s="26"/>
      <c r="NWU290" s="81"/>
      <c r="NWV290" s="81"/>
      <c r="NWW290" s="26"/>
      <c r="NWX290" s="91"/>
      <c r="NWY290" s="91"/>
      <c r="NWZ290" s="79"/>
      <c r="NXA290" s="80"/>
      <c r="NXB290" s="91"/>
      <c r="NXC290" s="26"/>
      <c r="NXD290" s="26"/>
      <c r="NXE290" s="81"/>
      <c r="NXF290" s="81"/>
      <c r="NXG290" s="26"/>
      <c r="NXH290" s="91"/>
      <c r="NXI290" s="91"/>
      <c r="NXJ290" s="79"/>
      <c r="NXK290" s="80"/>
      <c r="NXL290" s="91"/>
      <c r="NXM290" s="26"/>
      <c r="NXN290" s="26"/>
      <c r="NXO290" s="81"/>
      <c r="NXP290" s="81"/>
      <c r="NXQ290" s="26"/>
      <c r="NXR290" s="91"/>
      <c r="NXS290" s="91"/>
      <c r="NXT290" s="79"/>
      <c r="NXU290" s="80"/>
      <c r="NXV290" s="91"/>
      <c r="NXW290" s="26"/>
      <c r="NXX290" s="26"/>
      <c r="NXY290" s="81"/>
      <c r="NXZ290" s="81"/>
      <c r="NYA290" s="26"/>
      <c r="NYB290" s="91"/>
      <c r="NYC290" s="91"/>
      <c r="NYD290" s="79"/>
      <c r="NYE290" s="80"/>
      <c r="NYF290" s="91"/>
      <c r="NYG290" s="26"/>
      <c r="NYH290" s="26"/>
      <c r="NYI290" s="81"/>
      <c r="NYJ290" s="81"/>
      <c r="NYK290" s="26"/>
      <c r="NYL290" s="91"/>
      <c r="NYM290" s="91"/>
      <c r="NYN290" s="79"/>
      <c r="NYO290" s="80"/>
      <c r="NYP290" s="91"/>
      <c r="NYQ290" s="26"/>
      <c r="NYR290" s="26"/>
      <c r="NYS290" s="81"/>
      <c r="NYT290" s="81"/>
      <c r="NYU290" s="26"/>
      <c r="NYV290" s="91"/>
      <c r="NYW290" s="91"/>
      <c r="NYX290" s="79"/>
      <c r="NYY290" s="80"/>
      <c r="NYZ290" s="91"/>
      <c r="NZA290" s="26"/>
      <c r="NZB290" s="26"/>
      <c r="NZC290" s="81"/>
      <c r="NZD290" s="81"/>
      <c r="NZE290" s="26"/>
      <c r="NZF290" s="91"/>
      <c r="NZG290" s="91"/>
      <c r="NZH290" s="79"/>
      <c r="NZI290" s="80"/>
      <c r="NZJ290" s="91"/>
      <c r="NZK290" s="26"/>
      <c r="NZL290" s="26"/>
      <c r="NZM290" s="81"/>
      <c r="NZN290" s="81"/>
      <c r="NZO290" s="26"/>
      <c r="NZP290" s="91"/>
      <c r="NZQ290" s="91"/>
      <c r="NZR290" s="79"/>
      <c r="NZS290" s="80"/>
      <c r="NZT290" s="91"/>
      <c r="NZU290" s="26"/>
      <c r="NZV290" s="26"/>
      <c r="NZW290" s="81"/>
      <c r="NZX290" s="81"/>
      <c r="NZY290" s="26"/>
      <c r="NZZ290" s="91"/>
      <c r="OAA290" s="91"/>
      <c r="OAB290" s="79"/>
      <c r="OAC290" s="80"/>
      <c r="OAD290" s="91"/>
      <c r="OAE290" s="26"/>
      <c r="OAF290" s="26"/>
      <c r="OAG290" s="81"/>
      <c r="OAH290" s="81"/>
      <c r="OAI290" s="26"/>
      <c r="OAJ290" s="91"/>
      <c r="OAK290" s="91"/>
      <c r="OAL290" s="79"/>
      <c r="OAM290" s="80"/>
      <c r="OAN290" s="91"/>
      <c r="OAO290" s="26"/>
      <c r="OAP290" s="26"/>
      <c r="OAQ290" s="81"/>
      <c r="OAR290" s="81"/>
      <c r="OAS290" s="26"/>
      <c r="OAT290" s="91"/>
      <c r="OAU290" s="91"/>
      <c r="OAV290" s="79"/>
      <c r="OAW290" s="80"/>
      <c r="OAX290" s="91"/>
      <c r="OAY290" s="26"/>
      <c r="OAZ290" s="26"/>
      <c r="OBA290" s="81"/>
      <c r="OBB290" s="81"/>
      <c r="OBC290" s="26"/>
      <c r="OBD290" s="91"/>
      <c r="OBE290" s="91"/>
      <c r="OBF290" s="79"/>
      <c r="OBG290" s="80"/>
      <c r="OBH290" s="91"/>
      <c r="OBI290" s="26"/>
      <c r="OBJ290" s="26"/>
      <c r="OBK290" s="81"/>
      <c r="OBL290" s="81"/>
      <c r="OBM290" s="26"/>
      <c r="OBN290" s="91"/>
      <c r="OBO290" s="91"/>
      <c r="OBP290" s="79"/>
      <c r="OBQ290" s="80"/>
      <c r="OBR290" s="91"/>
      <c r="OBS290" s="26"/>
      <c r="OBT290" s="26"/>
      <c r="OBU290" s="81"/>
      <c r="OBV290" s="81"/>
      <c r="OBW290" s="26"/>
      <c r="OBX290" s="91"/>
      <c r="OBY290" s="91"/>
      <c r="OBZ290" s="79"/>
      <c r="OCA290" s="80"/>
      <c r="OCB290" s="91"/>
      <c r="OCC290" s="26"/>
      <c r="OCD290" s="26"/>
      <c r="OCE290" s="81"/>
      <c r="OCF290" s="81"/>
      <c r="OCG290" s="26"/>
      <c r="OCH290" s="91"/>
      <c r="OCI290" s="91"/>
      <c r="OCJ290" s="79"/>
      <c r="OCK290" s="80"/>
      <c r="OCL290" s="91"/>
      <c r="OCM290" s="26"/>
      <c r="OCN290" s="26"/>
      <c r="OCO290" s="81"/>
      <c r="OCP290" s="81"/>
      <c r="OCQ290" s="26"/>
      <c r="OCR290" s="91"/>
      <c r="OCS290" s="91"/>
      <c r="OCT290" s="79"/>
      <c r="OCU290" s="80"/>
      <c r="OCV290" s="91"/>
      <c r="OCW290" s="26"/>
      <c r="OCX290" s="26"/>
      <c r="OCY290" s="81"/>
      <c r="OCZ290" s="81"/>
      <c r="ODA290" s="26"/>
      <c r="ODB290" s="91"/>
      <c r="ODC290" s="91"/>
      <c r="ODD290" s="79"/>
      <c r="ODE290" s="80"/>
      <c r="ODF290" s="91"/>
      <c r="ODG290" s="26"/>
      <c r="ODH290" s="26"/>
      <c r="ODI290" s="81"/>
      <c r="ODJ290" s="81"/>
      <c r="ODK290" s="26"/>
      <c r="ODL290" s="91"/>
      <c r="ODM290" s="91"/>
      <c r="ODN290" s="79"/>
      <c r="ODO290" s="80"/>
      <c r="ODP290" s="91"/>
      <c r="ODQ290" s="26"/>
      <c r="ODR290" s="26"/>
      <c r="ODS290" s="81"/>
      <c r="ODT290" s="81"/>
      <c r="ODU290" s="26"/>
      <c r="ODV290" s="91"/>
      <c r="ODW290" s="91"/>
      <c r="ODX290" s="79"/>
      <c r="ODY290" s="80"/>
      <c r="ODZ290" s="91"/>
      <c r="OEA290" s="26"/>
      <c r="OEB290" s="26"/>
      <c r="OEC290" s="81"/>
      <c r="OED290" s="81"/>
      <c r="OEE290" s="26"/>
      <c r="OEF290" s="91"/>
      <c r="OEG290" s="91"/>
      <c r="OEH290" s="79"/>
      <c r="OEI290" s="80"/>
      <c r="OEJ290" s="91"/>
      <c r="OEK290" s="26"/>
      <c r="OEL290" s="26"/>
      <c r="OEM290" s="81"/>
      <c r="OEN290" s="81"/>
      <c r="OEO290" s="26"/>
      <c r="OEP290" s="91"/>
      <c r="OEQ290" s="91"/>
      <c r="OER290" s="79"/>
      <c r="OES290" s="80"/>
      <c r="OET290" s="91"/>
      <c r="OEU290" s="26"/>
      <c r="OEV290" s="26"/>
      <c r="OEW290" s="81"/>
      <c r="OEX290" s="81"/>
      <c r="OEY290" s="26"/>
      <c r="OEZ290" s="91"/>
      <c r="OFA290" s="91"/>
      <c r="OFB290" s="79"/>
      <c r="OFC290" s="80"/>
      <c r="OFD290" s="91"/>
      <c r="OFE290" s="26"/>
      <c r="OFF290" s="26"/>
      <c r="OFG290" s="81"/>
      <c r="OFH290" s="81"/>
      <c r="OFI290" s="26"/>
      <c r="OFJ290" s="91"/>
      <c r="OFK290" s="91"/>
      <c r="OFL290" s="79"/>
      <c r="OFM290" s="80"/>
      <c r="OFN290" s="91"/>
      <c r="OFO290" s="26"/>
      <c r="OFP290" s="26"/>
      <c r="OFQ290" s="81"/>
      <c r="OFR290" s="81"/>
      <c r="OFS290" s="26"/>
      <c r="OFT290" s="91"/>
      <c r="OFU290" s="91"/>
      <c r="OFV290" s="79"/>
      <c r="OFW290" s="80"/>
      <c r="OFX290" s="91"/>
      <c r="OFY290" s="26"/>
      <c r="OFZ290" s="26"/>
      <c r="OGA290" s="81"/>
      <c r="OGB290" s="81"/>
      <c r="OGC290" s="26"/>
      <c r="OGD290" s="91"/>
      <c r="OGE290" s="91"/>
      <c r="OGF290" s="79"/>
      <c r="OGG290" s="80"/>
      <c r="OGH290" s="91"/>
      <c r="OGI290" s="26"/>
      <c r="OGJ290" s="26"/>
      <c r="OGK290" s="81"/>
      <c r="OGL290" s="81"/>
      <c r="OGM290" s="26"/>
      <c r="OGN290" s="91"/>
      <c r="OGO290" s="91"/>
      <c r="OGP290" s="79"/>
      <c r="OGQ290" s="80"/>
      <c r="OGR290" s="91"/>
      <c r="OGS290" s="26"/>
      <c r="OGT290" s="26"/>
      <c r="OGU290" s="81"/>
      <c r="OGV290" s="81"/>
      <c r="OGW290" s="26"/>
      <c r="OGX290" s="91"/>
      <c r="OGY290" s="91"/>
      <c r="OGZ290" s="79"/>
      <c r="OHA290" s="80"/>
      <c r="OHB290" s="91"/>
      <c r="OHC290" s="26"/>
      <c r="OHD290" s="26"/>
      <c r="OHE290" s="81"/>
      <c r="OHF290" s="81"/>
      <c r="OHG290" s="26"/>
      <c r="OHH290" s="91"/>
      <c r="OHI290" s="91"/>
      <c r="OHJ290" s="79"/>
      <c r="OHK290" s="80"/>
      <c r="OHL290" s="91"/>
      <c r="OHM290" s="26"/>
      <c r="OHN290" s="26"/>
      <c r="OHO290" s="81"/>
      <c r="OHP290" s="81"/>
      <c r="OHQ290" s="26"/>
      <c r="OHR290" s="91"/>
      <c r="OHS290" s="91"/>
      <c r="OHT290" s="79"/>
      <c r="OHU290" s="80"/>
      <c r="OHV290" s="91"/>
      <c r="OHW290" s="26"/>
      <c r="OHX290" s="26"/>
      <c r="OHY290" s="81"/>
      <c r="OHZ290" s="81"/>
      <c r="OIA290" s="26"/>
      <c r="OIB290" s="91"/>
      <c r="OIC290" s="91"/>
      <c r="OID290" s="79"/>
      <c r="OIE290" s="80"/>
      <c r="OIF290" s="91"/>
      <c r="OIG290" s="26"/>
      <c r="OIH290" s="26"/>
      <c r="OII290" s="81"/>
      <c r="OIJ290" s="81"/>
      <c r="OIK290" s="26"/>
      <c r="OIL290" s="91"/>
      <c r="OIM290" s="91"/>
      <c r="OIN290" s="79"/>
      <c r="OIO290" s="80"/>
      <c r="OIP290" s="91"/>
      <c r="OIQ290" s="26"/>
      <c r="OIR290" s="26"/>
      <c r="OIS290" s="81"/>
      <c r="OIT290" s="81"/>
      <c r="OIU290" s="26"/>
      <c r="OIV290" s="91"/>
      <c r="OIW290" s="91"/>
      <c r="OIX290" s="79"/>
      <c r="OIY290" s="80"/>
      <c r="OIZ290" s="91"/>
      <c r="OJA290" s="26"/>
      <c r="OJB290" s="26"/>
      <c r="OJC290" s="81"/>
      <c r="OJD290" s="81"/>
      <c r="OJE290" s="26"/>
      <c r="OJF290" s="91"/>
      <c r="OJG290" s="91"/>
      <c r="OJH290" s="79"/>
      <c r="OJI290" s="80"/>
      <c r="OJJ290" s="91"/>
      <c r="OJK290" s="26"/>
      <c r="OJL290" s="26"/>
      <c r="OJM290" s="81"/>
      <c r="OJN290" s="81"/>
      <c r="OJO290" s="26"/>
      <c r="OJP290" s="91"/>
      <c r="OJQ290" s="91"/>
      <c r="OJR290" s="79"/>
      <c r="OJS290" s="80"/>
      <c r="OJT290" s="91"/>
      <c r="OJU290" s="26"/>
      <c r="OJV290" s="26"/>
      <c r="OJW290" s="81"/>
      <c r="OJX290" s="81"/>
      <c r="OJY290" s="26"/>
      <c r="OJZ290" s="91"/>
      <c r="OKA290" s="91"/>
      <c r="OKB290" s="79"/>
      <c r="OKC290" s="80"/>
      <c r="OKD290" s="91"/>
      <c r="OKE290" s="26"/>
      <c r="OKF290" s="26"/>
      <c r="OKG290" s="81"/>
      <c r="OKH290" s="81"/>
      <c r="OKI290" s="26"/>
      <c r="OKJ290" s="91"/>
      <c r="OKK290" s="91"/>
      <c r="OKL290" s="79"/>
      <c r="OKM290" s="80"/>
      <c r="OKN290" s="91"/>
      <c r="OKO290" s="26"/>
      <c r="OKP290" s="26"/>
      <c r="OKQ290" s="81"/>
      <c r="OKR290" s="81"/>
      <c r="OKS290" s="26"/>
      <c r="OKT290" s="91"/>
      <c r="OKU290" s="91"/>
      <c r="OKV290" s="79"/>
      <c r="OKW290" s="80"/>
      <c r="OKX290" s="91"/>
      <c r="OKY290" s="26"/>
      <c r="OKZ290" s="26"/>
      <c r="OLA290" s="81"/>
      <c r="OLB290" s="81"/>
      <c r="OLC290" s="26"/>
      <c r="OLD290" s="91"/>
      <c r="OLE290" s="91"/>
      <c r="OLF290" s="79"/>
      <c r="OLG290" s="80"/>
      <c r="OLH290" s="91"/>
      <c r="OLI290" s="26"/>
      <c r="OLJ290" s="26"/>
      <c r="OLK290" s="81"/>
      <c r="OLL290" s="81"/>
      <c r="OLM290" s="26"/>
      <c r="OLN290" s="91"/>
      <c r="OLO290" s="91"/>
      <c r="OLP290" s="79"/>
      <c r="OLQ290" s="80"/>
      <c r="OLR290" s="91"/>
      <c r="OLS290" s="26"/>
      <c r="OLT290" s="26"/>
      <c r="OLU290" s="81"/>
      <c r="OLV290" s="81"/>
      <c r="OLW290" s="26"/>
      <c r="OLX290" s="91"/>
      <c r="OLY290" s="91"/>
      <c r="OLZ290" s="79"/>
      <c r="OMA290" s="80"/>
      <c r="OMB290" s="91"/>
      <c r="OMC290" s="26"/>
      <c r="OMD290" s="26"/>
      <c r="OME290" s="81"/>
      <c r="OMF290" s="81"/>
      <c r="OMG290" s="26"/>
      <c r="OMH290" s="91"/>
      <c r="OMI290" s="91"/>
      <c r="OMJ290" s="79"/>
      <c r="OMK290" s="80"/>
      <c r="OML290" s="91"/>
      <c r="OMM290" s="26"/>
      <c r="OMN290" s="26"/>
      <c r="OMO290" s="81"/>
      <c r="OMP290" s="81"/>
      <c r="OMQ290" s="26"/>
      <c r="OMR290" s="91"/>
      <c r="OMS290" s="91"/>
      <c r="OMT290" s="79"/>
      <c r="OMU290" s="80"/>
      <c r="OMV290" s="91"/>
      <c r="OMW290" s="26"/>
      <c r="OMX290" s="26"/>
      <c r="OMY290" s="81"/>
      <c r="OMZ290" s="81"/>
      <c r="ONA290" s="26"/>
      <c r="ONB290" s="91"/>
      <c r="ONC290" s="91"/>
      <c r="OND290" s="79"/>
      <c r="ONE290" s="80"/>
      <c r="ONF290" s="91"/>
      <c r="ONG290" s="26"/>
      <c r="ONH290" s="26"/>
      <c r="ONI290" s="81"/>
      <c r="ONJ290" s="81"/>
      <c r="ONK290" s="26"/>
      <c r="ONL290" s="91"/>
      <c r="ONM290" s="91"/>
      <c r="ONN290" s="79"/>
      <c r="ONO290" s="80"/>
      <c r="ONP290" s="91"/>
      <c r="ONQ290" s="26"/>
      <c r="ONR290" s="26"/>
      <c r="ONS290" s="81"/>
      <c r="ONT290" s="81"/>
      <c r="ONU290" s="26"/>
      <c r="ONV290" s="91"/>
      <c r="ONW290" s="91"/>
      <c r="ONX290" s="79"/>
      <c r="ONY290" s="80"/>
      <c r="ONZ290" s="91"/>
      <c r="OOA290" s="26"/>
      <c r="OOB290" s="26"/>
      <c r="OOC290" s="81"/>
      <c r="OOD290" s="81"/>
      <c r="OOE290" s="26"/>
      <c r="OOF290" s="91"/>
      <c r="OOG290" s="91"/>
      <c r="OOH290" s="79"/>
      <c r="OOI290" s="80"/>
      <c r="OOJ290" s="91"/>
      <c r="OOK290" s="26"/>
      <c r="OOL290" s="26"/>
      <c r="OOM290" s="81"/>
      <c r="OON290" s="81"/>
      <c r="OOO290" s="26"/>
      <c r="OOP290" s="91"/>
      <c r="OOQ290" s="91"/>
      <c r="OOR290" s="79"/>
      <c r="OOS290" s="80"/>
      <c r="OOT290" s="91"/>
      <c r="OOU290" s="26"/>
      <c r="OOV290" s="26"/>
      <c r="OOW290" s="81"/>
      <c r="OOX290" s="81"/>
      <c r="OOY290" s="26"/>
      <c r="OOZ290" s="91"/>
      <c r="OPA290" s="91"/>
      <c r="OPB290" s="79"/>
      <c r="OPC290" s="80"/>
      <c r="OPD290" s="91"/>
      <c r="OPE290" s="26"/>
      <c r="OPF290" s="26"/>
      <c r="OPG290" s="81"/>
      <c r="OPH290" s="81"/>
      <c r="OPI290" s="26"/>
      <c r="OPJ290" s="91"/>
      <c r="OPK290" s="91"/>
      <c r="OPL290" s="79"/>
      <c r="OPM290" s="80"/>
      <c r="OPN290" s="91"/>
      <c r="OPO290" s="26"/>
      <c r="OPP290" s="26"/>
      <c r="OPQ290" s="81"/>
      <c r="OPR290" s="81"/>
      <c r="OPS290" s="26"/>
      <c r="OPT290" s="91"/>
      <c r="OPU290" s="91"/>
      <c r="OPV290" s="79"/>
      <c r="OPW290" s="80"/>
      <c r="OPX290" s="91"/>
      <c r="OPY290" s="26"/>
      <c r="OPZ290" s="26"/>
      <c r="OQA290" s="81"/>
      <c r="OQB290" s="81"/>
      <c r="OQC290" s="26"/>
      <c r="OQD290" s="91"/>
      <c r="OQE290" s="91"/>
      <c r="OQF290" s="79"/>
      <c r="OQG290" s="80"/>
      <c r="OQH290" s="91"/>
      <c r="OQI290" s="26"/>
      <c r="OQJ290" s="26"/>
      <c r="OQK290" s="81"/>
      <c r="OQL290" s="81"/>
      <c r="OQM290" s="26"/>
      <c r="OQN290" s="91"/>
      <c r="OQO290" s="91"/>
      <c r="OQP290" s="79"/>
      <c r="OQQ290" s="80"/>
      <c r="OQR290" s="91"/>
      <c r="OQS290" s="26"/>
      <c r="OQT290" s="26"/>
      <c r="OQU290" s="81"/>
      <c r="OQV290" s="81"/>
      <c r="OQW290" s="26"/>
      <c r="OQX290" s="91"/>
      <c r="OQY290" s="91"/>
      <c r="OQZ290" s="79"/>
      <c r="ORA290" s="80"/>
      <c r="ORB290" s="91"/>
      <c r="ORC290" s="26"/>
      <c r="ORD290" s="26"/>
      <c r="ORE290" s="81"/>
      <c r="ORF290" s="81"/>
      <c r="ORG290" s="26"/>
      <c r="ORH290" s="91"/>
      <c r="ORI290" s="91"/>
      <c r="ORJ290" s="79"/>
      <c r="ORK290" s="80"/>
      <c r="ORL290" s="91"/>
      <c r="ORM290" s="26"/>
      <c r="ORN290" s="26"/>
      <c r="ORO290" s="81"/>
      <c r="ORP290" s="81"/>
      <c r="ORQ290" s="26"/>
      <c r="ORR290" s="91"/>
      <c r="ORS290" s="91"/>
      <c r="ORT290" s="79"/>
      <c r="ORU290" s="80"/>
      <c r="ORV290" s="91"/>
      <c r="ORW290" s="26"/>
      <c r="ORX290" s="26"/>
      <c r="ORY290" s="81"/>
      <c r="ORZ290" s="81"/>
      <c r="OSA290" s="26"/>
      <c r="OSB290" s="91"/>
      <c r="OSC290" s="91"/>
      <c r="OSD290" s="79"/>
      <c r="OSE290" s="80"/>
      <c r="OSF290" s="91"/>
      <c r="OSG290" s="26"/>
      <c r="OSH290" s="26"/>
      <c r="OSI290" s="81"/>
      <c r="OSJ290" s="81"/>
      <c r="OSK290" s="26"/>
      <c r="OSL290" s="91"/>
      <c r="OSM290" s="91"/>
      <c r="OSN290" s="79"/>
      <c r="OSO290" s="80"/>
      <c r="OSP290" s="91"/>
      <c r="OSQ290" s="26"/>
      <c r="OSR290" s="26"/>
      <c r="OSS290" s="81"/>
      <c r="OST290" s="81"/>
      <c r="OSU290" s="26"/>
      <c r="OSV290" s="91"/>
      <c r="OSW290" s="91"/>
      <c r="OSX290" s="79"/>
      <c r="OSY290" s="80"/>
      <c r="OSZ290" s="91"/>
      <c r="OTA290" s="26"/>
      <c r="OTB290" s="26"/>
      <c r="OTC290" s="81"/>
      <c r="OTD290" s="81"/>
      <c r="OTE290" s="26"/>
      <c r="OTF290" s="91"/>
      <c r="OTG290" s="91"/>
      <c r="OTH290" s="79"/>
      <c r="OTI290" s="80"/>
      <c r="OTJ290" s="91"/>
      <c r="OTK290" s="26"/>
      <c r="OTL290" s="26"/>
      <c r="OTM290" s="81"/>
      <c r="OTN290" s="81"/>
      <c r="OTO290" s="26"/>
      <c r="OTP290" s="91"/>
      <c r="OTQ290" s="91"/>
      <c r="OTR290" s="79"/>
      <c r="OTS290" s="80"/>
      <c r="OTT290" s="91"/>
      <c r="OTU290" s="26"/>
      <c r="OTV290" s="26"/>
      <c r="OTW290" s="81"/>
      <c r="OTX290" s="81"/>
      <c r="OTY290" s="26"/>
      <c r="OTZ290" s="91"/>
      <c r="OUA290" s="91"/>
      <c r="OUB290" s="79"/>
      <c r="OUC290" s="80"/>
      <c r="OUD290" s="91"/>
      <c r="OUE290" s="26"/>
      <c r="OUF290" s="26"/>
      <c r="OUG290" s="81"/>
      <c r="OUH290" s="81"/>
      <c r="OUI290" s="26"/>
      <c r="OUJ290" s="91"/>
      <c r="OUK290" s="91"/>
      <c r="OUL290" s="79"/>
      <c r="OUM290" s="80"/>
      <c r="OUN290" s="91"/>
      <c r="OUO290" s="26"/>
      <c r="OUP290" s="26"/>
      <c r="OUQ290" s="81"/>
      <c r="OUR290" s="81"/>
      <c r="OUS290" s="26"/>
      <c r="OUT290" s="91"/>
      <c r="OUU290" s="91"/>
      <c r="OUV290" s="79"/>
      <c r="OUW290" s="80"/>
      <c r="OUX290" s="91"/>
      <c r="OUY290" s="26"/>
      <c r="OUZ290" s="26"/>
      <c r="OVA290" s="81"/>
      <c r="OVB290" s="81"/>
      <c r="OVC290" s="26"/>
      <c r="OVD290" s="91"/>
      <c r="OVE290" s="91"/>
      <c r="OVF290" s="79"/>
      <c r="OVG290" s="80"/>
      <c r="OVH290" s="91"/>
      <c r="OVI290" s="26"/>
      <c r="OVJ290" s="26"/>
      <c r="OVK290" s="81"/>
      <c r="OVL290" s="81"/>
      <c r="OVM290" s="26"/>
      <c r="OVN290" s="91"/>
      <c r="OVO290" s="91"/>
      <c r="OVP290" s="79"/>
      <c r="OVQ290" s="80"/>
      <c r="OVR290" s="91"/>
      <c r="OVS290" s="26"/>
      <c r="OVT290" s="26"/>
      <c r="OVU290" s="81"/>
      <c r="OVV290" s="81"/>
      <c r="OVW290" s="26"/>
      <c r="OVX290" s="91"/>
      <c r="OVY290" s="91"/>
      <c r="OVZ290" s="79"/>
      <c r="OWA290" s="80"/>
      <c r="OWB290" s="91"/>
      <c r="OWC290" s="26"/>
      <c r="OWD290" s="26"/>
      <c r="OWE290" s="81"/>
      <c r="OWF290" s="81"/>
      <c r="OWG290" s="26"/>
      <c r="OWH290" s="91"/>
      <c r="OWI290" s="91"/>
      <c r="OWJ290" s="79"/>
      <c r="OWK290" s="80"/>
      <c r="OWL290" s="91"/>
      <c r="OWM290" s="26"/>
      <c r="OWN290" s="26"/>
      <c r="OWO290" s="81"/>
      <c r="OWP290" s="81"/>
      <c r="OWQ290" s="26"/>
      <c r="OWR290" s="91"/>
      <c r="OWS290" s="91"/>
      <c r="OWT290" s="79"/>
      <c r="OWU290" s="80"/>
      <c r="OWV290" s="91"/>
      <c r="OWW290" s="26"/>
      <c r="OWX290" s="26"/>
      <c r="OWY290" s="81"/>
      <c r="OWZ290" s="81"/>
      <c r="OXA290" s="26"/>
      <c r="OXB290" s="91"/>
      <c r="OXC290" s="91"/>
      <c r="OXD290" s="79"/>
      <c r="OXE290" s="80"/>
      <c r="OXF290" s="91"/>
      <c r="OXG290" s="26"/>
      <c r="OXH290" s="26"/>
      <c r="OXI290" s="81"/>
      <c r="OXJ290" s="81"/>
      <c r="OXK290" s="26"/>
      <c r="OXL290" s="91"/>
      <c r="OXM290" s="91"/>
      <c r="OXN290" s="79"/>
      <c r="OXO290" s="80"/>
      <c r="OXP290" s="91"/>
      <c r="OXQ290" s="26"/>
      <c r="OXR290" s="26"/>
      <c r="OXS290" s="81"/>
      <c r="OXT290" s="81"/>
      <c r="OXU290" s="26"/>
      <c r="OXV290" s="91"/>
      <c r="OXW290" s="91"/>
      <c r="OXX290" s="79"/>
      <c r="OXY290" s="80"/>
      <c r="OXZ290" s="91"/>
      <c r="OYA290" s="26"/>
      <c r="OYB290" s="26"/>
      <c r="OYC290" s="81"/>
      <c r="OYD290" s="81"/>
      <c r="OYE290" s="26"/>
      <c r="OYF290" s="91"/>
      <c r="OYG290" s="91"/>
      <c r="OYH290" s="79"/>
      <c r="OYI290" s="80"/>
      <c r="OYJ290" s="91"/>
      <c r="OYK290" s="26"/>
      <c r="OYL290" s="26"/>
      <c r="OYM290" s="81"/>
      <c r="OYN290" s="81"/>
      <c r="OYO290" s="26"/>
      <c r="OYP290" s="91"/>
      <c r="OYQ290" s="91"/>
      <c r="OYR290" s="79"/>
      <c r="OYS290" s="80"/>
      <c r="OYT290" s="91"/>
      <c r="OYU290" s="26"/>
      <c r="OYV290" s="26"/>
      <c r="OYW290" s="81"/>
      <c r="OYX290" s="81"/>
      <c r="OYY290" s="26"/>
      <c r="OYZ290" s="91"/>
      <c r="OZA290" s="91"/>
      <c r="OZB290" s="79"/>
      <c r="OZC290" s="80"/>
      <c r="OZD290" s="91"/>
      <c r="OZE290" s="26"/>
      <c r="OZF290" s="26"/>
      <c r="OZG290" s="81"/>
      <c r="OZH290" s="81"/>
      <c r="OZI290" s="26"/>
      <c r="OZJ290" s="91"/>
      <c r="OZK290" s="91"/>
      <c r="OZL290" s="79"/>
      <c r="OZM290" s="80"/>
      <c r="OZN290" s="91"/>
      <c r="OZO290" s="26"/>
      <c r="OZP290" s="26"/>
      <c r="OZQ290" s="81"/>
      <c r="OZR290" s="81"/>
      <c r="OZS290" s="26"/>
      <c r="OZT290" s="91"/>
      <c r="OZU290" s="91"/>
      <c r="OZV290" s="79"/>
      <c r="OZW290" s="80"/>
      <c r="OZX290" s="91"/>
      <c r="OZY290" s="26"/>
      <c r="OZZ290" s="26"/>
      <c r="PAA290" s="81"/>
      <c r="PAB290" s="81"/>
      <c r="PAC290" s="26"/>
      <c r="PAD290" s="91"/>
      <c r="PAE290" s="91"/>
      <c r="PAF290" s="79"/>
      <c r="PAG290" s="80"/>
      <c r="PAH290" s="91"/>
      <c r="PAI290" s="26"/>
      <c r="PAJ290" s="26"/>
      <c r="PAK290" s="81"/>
      <c r="PAL290" s="81"/>
      <c r="PAM290" s="26"/>
      <c r="PAN290" s="91"/>
      <c r="PAO290" s="91"/>
      <c r="PAP290" s="79"/>
      <c r="PAQ290" s="80"/>
      <c r="PAR290" s="91"/>
      <c r="PAS290" s="26"/>
      <c r="PAT290" s="26"/>
      <c r="PAU290" s="81"/>
      <c r="PAV290" s="81"/>
      <c r="PAW290" s="26"/>
      <c r="PAX290" s="91"/>
      <c r="PAY290" s="91"/>
      <c r="PAZ290" s="79"/>
      <c r="PBA290" s="80"/>
      <c r="PBB290" s="91"/>
      <c r="PBC290" s="26"/>
      <c r="PBD290" s="26"/>
      <c r="PBE290" s="81"/>
      <c r="PBF290" s="81"/>
      <c r="PBG290" s="26"/>
      <c r="PBH290" s="91"/>
      <c r="PBI290" s="91"/>
      <c r="PBJ290" s="79"/>
      <c r="PBK290" s="80"/>
      <c r="PBL290" s="91"/>
      <c r="PBM290" s="26"/>
      <c r="PBN290" s="26"/>
      <c r="PBO290" s="81"/>
      <c r="PBP290" s="81"/>
      <c r="PBQ290" s="26"/>
      <c r="PBR290" s="91"/>
      <c r="PBS290" s="91"/>
      <c r="PBT290" s="79"/>
      <c r="PBU290" s="80"/>
      <c r="PBV290" s="91"/>
      <c r="PBW290" s="26"/>
      <c r="PBX290" s="26"/>
      <c r="PBY290" s="81"/>
      <c r="PBZ290" s="81"/>
      <c r="PCA290" s="26"/>
      <c r="PCB290" s="91"/>
      <c r="PCC290" s="91"/>
      <c r="PCD290" s="79"/>
      <c r="PCE290" s="80"/>
      <c r="PCF290" s="91"/>
      <c r="PCG290" s="26"/>
      <c r="PCH290" s="26"/>
      <c r="PCI290" s="81"/>
      <c r="PCJ290" s="81"/>
      <c r="PCK290" s="26"/>
      <c r="PCL290" s="91"/>
      <c r="PCM290" s="91"/>
      <c r="PCN290" s="79"/>
      <c r="PCO290" s="80"/>
      <c r="PCP290" s="91"/>
      <c r="PCQ290" s="26"/>
      <c r="PCR290" s="26"/>
      <c r="PCS290" s="81"/>
      <c r="PCT290" s="81"/>
      <c r="PCU290" s="26"/>
      <c r="PCV290" s="91"/>
      <c r="PCW290" s="91"/>
      <c r="PCX290" s="79"/>
      <c r="PCY290" s="80"/>
      <c r="PCZ290" s="91"/>
      <c r="PDA290" s="26"/>
      <c r="PDB290" s="26"/>
      <c r="PDC290" s="81"/>
      <c r="PDD290" s="81"/>
      <c r="PDE290" s="26"/>
      <c r="PDF290" s="91"/>
      <c r="PDG290" s="91"/>
      <c r="PDH290" s="79"/>
      <c r="PDI290" s="80"/>
      <c r="PDJ290" s="91"/>
      <c r="PDK290" s="26"/>
      <c r="PDL290" s="26"/>
      <c r="PDM290" s="81"/>
      <c r="PDN290" s="81"/>
      <c r="PDO290" s="26"/>
      <c r="PDP290" s="91"/>
      <c r="PDQ290" s="91"/>
      <c r="PDR290" s="79"/>
      <c r="PDS290" s="80"/>
      <c r="PDT290" s="91"/>
      <c r="PDU290" s="26"/>
      <c r="PDV290" s="26"/>
      <c r="PDW290" s="81"/>
      <c r="PDX290" s="81"/>
      <c r="PDY290" s="26"/>
      <c r="PDZ290" s="91"/>
      <c r="PEA290" s="91"/>
      <c r="PEB290" s="79"/>
      <c r="PEC290" s="80"/>
      <c r="PED290" s="91"/>
      <c r="PEE290" s="26"/>
      <c r="PEF290" s="26"/>
      <c r="PEG290" s="81"/>
      <c r="PEH290" s="81"/>
      <c r="PEI290" s="26"/>
      <c r="PEJ290" s="91"/>
      <c r="PEK290" s="91"/>
      <c r="PEL290" s="79"/>
      <c r="PEM290" s="80"/>
      <c r="PEN290" s="91"/>
      <c r="PEO290" s="26"/>
      <c r="PEP290" s="26"/>
      <c r="PEQ290" s="81"/>
      <c r="PER290" s="81"/>
      <c r="PES290" s="26"/>
      <c r="PET290" s="91"/>
      <c r="PEU290" s="91"/>
      <c r="PEV290" s="79"/>
      <c r="PEW290" s="80"/>
      <c r="PEX290" s="91"/>
      <c r="PEY290" s="26"/>
      <c r="PEZ290" s="26"/>
      <c r="PFA290" s="81"/>
      <c r="PFB290" s="81"/>
      <c r="PFC290" s="26"/>
      <c r="PFD290" s="91"/>
      <c r="PFE290" s="91"/>
      <c r="PFF290" s="79"/>
      <c r="PFG290" s="80"/>
      <c r="PFH290" s="91"/>
      <c r="PFI290" s="26"/>
      <c r="PFJ290" s="26"/>
      <c r="PFK290" s="81"/>
      <c r="PFL290" s="81"/>
      <c r="PFM290" s="26"/>
      <c r="PFN290" s="91"/>
      <c r="PFO290" s="91"/>
      <c r="PFP290" s="79"/>
      <c r="PFQ290" s="80"/>
      <c r="PFR290" s="91"/>
      <c r="PFS290" s="26"/>
      <c r="PFT290" s="26"/>
      <c r="PFU290" s="81"/>
      <c r="PFV290" s="81"/>
      <c r="PFW290" s="26"/>
      <c r="PFX290" s="91"/>
      <c r="PFY290" s="91"/>
      <c r="PFZ290" s="79"/>
      <c r="PGA290" s="80"/>
      <c r="PGB290" s="91"/>
      <c r="PGC290" s="26"/>
      <c r="PGD290" s="26"/>
      <c r="PGE290" s="81"/>
      <c r="PGF290" s="81"/>
      <c r="PGG290" s="26"/>
      <c r="PGH290" s="91"/>
      <c r="PGI290" s="91"/>
      <c r="PGJ290" s="79"/>
      <c r="PGK290" s="80"/>
      <c r="PGL290" s="91"/>
      <c r="PGM290" s="26"/>
      <c r="PGN290" s="26"/>
      <c r="PGO290" s="81"/>
      <c r="PGP290" s="81"/>
      <c r="PGQ290" s="26"/>
      <c r="PGR290" s="91"/>
      <c r="PGS290" s="91"/>
      <c r="PGT290" s="79"/>
      <c r="PGU290" s="80"/>
      <c r="PGV290" s="91"/>
      <c r="PGW290" s="26"/>
      <c r="PGX290" s="26"/>
      <c r="PGY290" s="81"/>
      <c r="PGZ290" s="81"/>
      <c r="PHA290" s="26"/>
      <c r="PHB290" s="91"/>
      <c r="PHC290" s="91"/>
      <c r="PHD290" s="79"/>
      <c r="PHE290" s="80"/>
      <c r="PHF290" s="91"/>
      <c r="PHG290" s="26"/>
      <c r="PHH290" s="26"/>
      <c r="PHI290" s="81"/>
      <c r="PHJ290" s="81"/>
      <c r="PHK290" s="26"/>
      <c r="PHL290" s="91"/>
      <c r="PHM290" s="91"/>
      <c r="PHN290" s="79"/>
      <c r="PHO290" s="80"/>
      <c r="PHP290" s="91"/>
      <c r="PHQ290" s="26"/>
      <c r="PHR290" s="26"/>
      <c r="PHS290" s="81"/>
      <c r="PHT290" s="81"/>
      <c r="PHU290" s="26"/>
      <c r="PHV290" s="91"/>
      <c r="PHW290" s="91"/>
      <c r="PHX290" s="79"/>
      <c r="PHY290" s="80"/>
      <c r="PHZ290" s="91"/>
      <c r="PIA290" s="26"/>
      <c r="PIB290" s="26"/>
      <c r="PIC290" s="81"/>
      <c r="PID290" s="81"/>
      <c r="PIE290" s="26"/>
      <c r="PIF290" s="91"/>
      <c r="PIG290" s="91"/>
      <c r="PIH290" s="79"/>
      <c r="PII290" s="80"/>
      <c r="PIJ290" s="91"/>
      <c r="PIK290" s="26"/>
      <c r="PIL290" s="26"/>
      <c r="PIM290" s="81"/>
      <c r="PIN290" s="81"/>
      <c r="PIO290" s="26"/>
      <c r="PIP290" s="91"/>
      <c r="PIQ290" s="91"/>
      <c r="PIR290" s="79"/>
      <c r="PIS290" s="80"/>
      <c r="PIT290" s="91"/>
      <c r="PIU290" s="26"/>
      <c r="PIV290" s="26"/>
      <c r="PIW290" s="81"/>
      <c r="PIX290" s="81"/>
      <c r="PIY290" s="26"/>
      <c r="PIZ290" s="91"/>
      <c r="PJA290" s="91"/>
      <c r="PJB290" s="79"/>
      <c r="PJC290" s="80"/>
      <c r="PJD290" s="91"/>
      <c r="PJE290" s="26"/>
      <c r="PJF290" s="26"/>
      <c r="PJG290" s="81"/>
      <c r="PJH290" s="81"/>
      <c r="PJI290" s="26"/>
      <c r="PJJ290" s="91"/>
      <c r="PJK290" s="91"/>
      <c r="PJL290" s="79"/>
      <c r="PJM290" s="80"/>
      <c r="PJN290" s="91"/>
      <c r="PJO290" s="26"/>
      <c r="PJP290" s="26"/>
      <c r="PJQ290" s="81"/>
      <c r="PJR290" s="81"/>
      <c r="PJS290" s="26"/>
      <c r="PJT290" s="91"/>
      <c r="PJU290" s="91"/>
      <c r="PJV290" s="79"/>
      <c r="PJW290" s="80"/>
      <c r="PJX290" s="91"/>
      <c r="PJY290" s="26"/>
      <c r="PJZ290" s="26"/>
      <c r="PKA290" s="81"/>
      <c r="PKB290" s="81"/>
      <c r="PKC290" s="26"/>
      <c r="PKD290" s="91"/>
      <c r="PKE290" s="91"/>
      <c r="PKF290" s="79"/>
      <c r="PKG290" s="80"/>
      <c r="PKH290" s="91"/>
      <c r="PKI290" s="26"/>
      <c r="PKJ290" s="26"/>
      <c r="PKK290" s="81"/>
      <c r="PKL290" s="81"/>
      <c r="PKM290" s="26"/>
      <c r="PKN290" s="91"/>
      <c r="PKO290" s="91"/>
      <c r="PKP290" s="79"/>
      <c r="PKQ290" s="80"/>
      <c r="PKR290" s="91"/>
      <c r="PKS290" s="26"/>
      <c r="PKT290" s="26"/>
      <c r="PKU290" s="81"/>
      <c r="PKV290" s="81"/>
      <c r="PKW290" s="26"/>
      <c r="PKX290" s="91"/>
      <c r="PKY290" s="91"/>
      <c r="PKZ290" s="79"/>
      <c r="PLA290" s="80"/>
      <c r="PLB290" s="91"/>
      <c r="PLC290" s="26"/>
      <c r="PLD290" s="26"/>
      <c r="PLE290" s="81"/>
      <c r="PLF290" s="81"/>
      <c r="PLG290" s="26"/>
      <c r="PLH290" s="91"/>
      <c r="PLI290" s="91"/>
      <c r="PLJ290" s="79"/>
      <c r="PLK290" s="80"/>
      <c r="PLL290" s="91"/>
      <c r="PLM290" s="26"/>
      <c r="PLN290" s="26"/>
      <c r="PLO290" s="81"/>
      <c r="PLP290" s="81"/>
      <c r="PLQ290" s="26"/>
      <c r="PLR290" s="91"/>
      <c r="PLS290" s="91"/>
      <c r="PLT290" s="79"/>
      <c r="PLU290" s="80"/>
      <c r="PLV290" s="91"/>
      <c r="PLW290" s="26"/>
      <c r="PLX290" s="26"/>
      <c r="PLY290" s="81"/>
      <c r="PLZ290" s="81"/>
      <c r="PMA290" s="26"/>
      <c r="PMB290" s="91"/>
      <c r="PMC290" s="91"/>
      <c r="PMD290" s="79"/>
      <c r="PME290" s="80"/>
      <c r="PMF290" s="91"/>
      <c r="PMG290" s="26"/>
      <c r="PMH290" s="26"/>
      <c r="PMI290" s="81"/>
      <c r="PMJ290" s="81"/>
      <c r="PMK290" s="26"/>
      <c r="PML290" s="91"/>
      <c r="PMM290" s="91"/>
      <c r="PMN290" s="79"/>
      <c r="PMO290" s="80"/>
      <c r="PMP290" s="91"/>
      <c r="PMQ290" s="26"/>
      <c r="PMR290" s="26"/>
      <c r="PMS290" s="81"/>
      <c r="PMT290" s="81"/>
      <c r="PMU290" s="26"/>
      <c r="PMV290" s="91"/>
      <c r="PMW290" s="91"/>
      <c r="PMX290" s="79"/>
      <c r="PMY290" s="80"/>
      <c r="PMZ290" s="91"/>
      <c r="PNA290" s="26"/>
      <c r="PNB290" s="26"/>
      <c r="PNC290" s="81"/>
      <c r="PND290" s="81"/>
      <c r="PNE290" s="26"/>
      <c r="PNF290" s="91"/>
      <c r="PNG290" s="91"/>
      <c r="PNH290" s="79"/>
      <c r="PNI290" s="80"/>
      <c r="PNJ290" s="91"/>
      <c r="PNK290" s="26"/>
      <c r="PNL290" s="26"/>
      <c r="PNM290" s="81"/>
      <c r="PNN290" s="81"/>
      <c r="PNO290" s="26"/>
      <c r="PNP290" s="91"/>
      <c r="PNQ290" s="91"/>
      <c r="PNR290" s="79"/>
      <c r="PNS290" s="80"/>
      <c r="PNT290" s="91"/>
      <c r="PNU290" s="26"/>
      <c r="PNV290" s="26"/>
      <c r="PNW290" s="81"/>
      <c r="PNX290" s="81"/>
      <c r="PNY290" s="26"/>
      <c r="PNZ290" s="91"/>
      <c r="POA290" s="91"/>
      <c r="POB290" s="79"/>
      <c r="POC290" s="80"/>
      <c r="POD290" s="91"/>
      <c r="POE290" s="26"/>
      <c r="POF290" s="26"/>
      <c r="POG290" s="81"/>
      <c r="POH290" s="81"/>
      <c r="POI290" s="26"/>
      <c r="POJ290" s="91"/>
      <c r="POK290" s="91"/>
      <c r="POL290" s="79"/>
      <c r="POM290" s="80"/>
      <c r="PON290" s="91"/>
      <c r="POO290" s="26"/>
      <c r="POP290" s="26"/>
      <c r="POQ290" s="81"/>
      <c r="POR290" s="81"/>
      <c r="POS290" s="26"/>
      <c r="POT290" s="91"/>
      <c r="POU290" s="91"/>
      <c r="POV290" s="79"/>
      <c r="POW290" s="80"/>
      <c r="POX290" s="91"/>
      <c r="POY290" s="26"/>
      <c r="POZ290" s="26"/>
      <c r="PPA290" s="81"/>
      <c r="PPB290" s="81"/>
      <c r="PPC290" s="26"/>
      <c r="PPD290" s="91"/>
      <c r="PPE290" s="91"/>
      <c r="PPF290" s="79"/>
      <c r="PPG290" s="80"/>
      <c r="PPH290" s="91"/>
      <c r="PPI290" s="26"/>
      <c r="PPJ290" s="26"/>
      <c r="PPK290" s="81"/>
      <c r="PPL290" s="81"/>
      <c r="PPM290" s="26"/>
      <c r="PPN290" s="91"/>
      <c r="PPO290" s="91"/>
      <c r="PPP290" s="79"/>
      <c r="PPQ290" s="80"/>
      <c r="PPR290" s="91"/>
      <c r="PPS290" s="26"/>
      <c r="PPT290" s="26"/>
      <c r="PPU290" s="81"/>
      <c r="PPV290" s="81"/>
      <c r="PPW290" s="26"/>
      <c r="PPX290" s="91"/>
      <c r="PPY290" s="91"/>
      <c r="PPZ290" s="79"/>
      <c r="PQA290" s="80"/>
      <c r="PQB290" s="91"/>
      <c r="PQC290" s="26"/>
      <c r="PQD290" s="26"/>
      <c r="PQE290" s="81"/>
      <c r="PQF290" s="81"/>
      <c r="PQG290" s="26"/>
      <c r="PQH290" s="91"/>
      <c r="PQI290" s="91"/>
      <c r="PQJ290" s="79"/>
      <c r="PQK290" s="80"/>
      <c r="PQL290" s="91"/>
      <c r="PQM290" s="26"/>
      <c r="PQN290" s="26"/>
      <c r="PQO290" s="81"/>
      <c r="PQP290" s="81"/>
      <c r="PQQ290" s="26"/>
      <c r="PQR290" s="91"/>
      <c r="PQS290" s="91"/>
      <c r="PQT290" s="79"/>
      <c r="PQU290" s="80"/>
      <c r="PQV290" s="91"/>
      <c r="PQW290" s="26"/>
      <c r="PQX290" s="26"/>
      <c r="PQY290" s="81"/>
      <c r="PQZ290" s="81"/>
      <c r="PRA290" s="26"/>
      <c r="PRB290" s="91"/>
      <c r="PRC290" s="91"/>
      <c r="PRD290" s="79"/>
      <c r="PRE290" s="80"/>
      <c r="PRF290" s="91"/>
      <c r="PRG290" s="26"/>
      <c r="PRH290" s="26"/>
      <c r="PRI290" s="81"/>
      <c r="PRJ290" s="81"/>
      <c r="PRK290" s="26"/>
      <c r="PRL290" s="91"/>
      <c r="PRM290" s="91"/>
      <c r="PRN290" s="79"/>
      <c r="PRO290" s="80"/>
      <c r="PRP290" s="91"/>
      <c r="PRQ290" s="26"/>
      <c r="PRR290" s="26"/>
      <c r="PRS290" s="81"/>
      <c r="PRT290" s="81"/>
      <c r="PRU290" s="26"/>
      <c r="PRV290" s="91"/>
      <c r="PRW290" s="91"/>
      <c r="PRX290" s="79"/>
      <c r="PRY290" s="80"/>
      <c r="PRZ290" s="91"/>
      <c r="PSA290" s="26"/>
      <c r="PSB290" s="26"/>
      <c r="PSC290" s="81"/>
      <c r="PSD290" s="81"/>
      <c r="PSE290" s="26"/>
      <c r="PSF290" s="91"/>
      <c r="PSG290" s="91"/>
      <c r="PSH290" s="79"/>
      <c r="PSI290" s="80"/>
      <c r="PSJ290" s="91"/>
      <c r="PSK290" s="26"/>
      <c r="PSL290" s="26"/>
      <c r="PSM290" s="81"/>
      <c r="PSN290" s="81"/>
      <c r="PSO290" s="26"/>
      <c r="PSP290" s="91"/>
      <c r="PSQ290" s="91"/>
      <c r="PSR290" s="79"/>
      <c r="PSS290" s="80"/>
      <c r="PST290" s="91"/>
      <c r="PSU290" s="26"/>
      <c r="PSV290" s="26"/>
      <c r="PSW290" s="81"/>
      <c r="PSX290" s="81"/>
      <c r="PSY290" s="26"/>
      <c r="PSZ290" s="91"/>
      <c r="PTA290" s="91"/>
      <c r="PTB290" s="79"/>
      <c r="PTC290" s="80"/>
      <c r="PTD290" s="91"/>
      <c r="PTE290" s="26"/>
      <c r="PTF290" s="26"/>
      <c r="PTG290" s="81"/>
      <c r="PTH290" s="81"/>
      <c r="PTI290" s="26"/>
      <c r="PTJ290" s="91"/>
      <c r="PTK290" s="91"/>
      <c r="PTL290" s="79"/>
      <c r="PTM290" s="80"/>
      <c r="PTN290" s="91"/>
      <c r="PTO290" s="26"/>
      <c r="PTP290" s="26"/>
      <c r="PTQ290" s="81"/>
      <c r="PTR290" s="81"/>
      <c r="PTS290" s="26"/>
      <c r="PTT290" s="91"/>
      <c r="PTU290" s="91"/>
      <c r="PTV290" s="79"/>
      <c r="PTW290" s="80"/>
      <c r="PTX290" s="91"/>
      <c r="PTY290" s="26"/>
      <c r="PTZ290" s="26"/>
      <c r="PUA290" s="81"/>
      <c r="PUB290" s="81"/>
      <c r="PUC290" s="26"/>
      <c r="PUD290" s="91"/>
      <c r="PUE290" s="91"/>
      <c r="PUF290" s="79"/>
      <c r="PUG290" s="80"/>
      <c r="PUH290" s="91"/>
      <c r="PUI290" s="26"/>
      <c r="PUJ290" s="26"/>
      <c r="PUK290" s="81"/>
      <c r="PUL290" s="81"/>
      <c r="PUM290" s="26"/>
      <c r="PUN290" s="91"/>
      <c r="PUO290" s="91"/>
      <c r="PUP290" s="79"/>
      <c r="PUQ290" s="80"/>
      <c r="PUR290" s="91"/>
      <c r="PUS290" s="26"/>
      <c r="PUT290" s="26"/>
      <c r="PUU290" s="81"/>
      <c r="PUV290" s="81"/>
      <c r="PUW290" s="26"/>
      <c r="PUX290" s="91"/>
      <c r="PUY290" s="91"/>
      <c r="PUZ290" s="79"/>
      <c r="PVA290" s="80"/>
      <c r="PVB290" s="91"/>
      <c r="PVC290" s="26"/>
      <c r="PVD290" s="26"/>
      <c r="PVE290" s="81"/>
      <c r="PVF290" s="81"/>
      <c r="PVG290" s="26"/>
      <c r="PVH290" s="91"/>
      <c r="PVI290" s="91"/>
      <c r="PVJ290" s="79"/>
      <c r="PVK290" s="80"/>
      <c r="PVL290" s="91"/>
      <c r="PVM290" s="26"/>
      <c r="PVN290" s="26"/>
      <c r="PVO290" s="81"/>
      <c r="PVP290" s="81"/>
      <c r="PVQ290" s="26"/>
      <c r="PVR290" s="91"/>
      <c r="PVS290" s="91"/>
      <c r="PVT290" s="79"/>
      <c r="PVU290" s="80"/>
      <c r="PVV290" s="91"/>
      <c r="PVW290" s="26"/>
      <c r="PVX290" s="26"/>
      <c r="PVY290" s="81"/>
      <c r="PVZ290" s="81"/>
      <c r="PWA290" s="26"/>
      <c r="PWB290" s="91"/>
      <c r="PWC290" s="91"/>
      <c r="PWD290" s="79"/>
      <c r="PWE290" s="80"/>
      <c r="PWF290" s="91"/>
      <c r="PWG290" s="26"/>
      <c r="PWH290" s="26"/>
      <c r="PWI290" s="81"/>
      <c r="PWJ290" s="81"/>
      <c r="PWK290" s="26"/>
      <c r="PWL290" s="91"/>
      <c r="PWM290" s="91"/>
      <c r="PWN290" s="79"/>
      <c r="PWO290" s="80"/>
      <c r="PWP290" s="91"/>
      <c r="PWQ290" s="26"/>
      <c r="PWR290" s="26"/>
      <c r="PWS290" s="81"/>
      <c r="PWT290" s="81"/>
      <c r="PWU290" s="26"/>
      <c r="PWV290" s="91"/>
      <c r="PWW290" s="91"/>
      <c r="PWX290" s="79"/>
      <c r="PWY290" s="80"/>
      <c r="PWZ290" s="91"/>
      <c r="PXA290" s="26"/>
      <c r="PXB290" s="26"/>
      <c r="PXC290" s="81"/>
      <c r="PXD290" s="81"/>
      <c r="PXE290" s="26"/>
      <c r="PXF290" s="91"/>
      <c r="PXG290" s="91"/>
      <c r="PXH290" s="79"/>
      <c r="PXI290" s="80"/>
      <c r="PXJ290" s="91"/>
      <c r="PXK290" s="26"/>
      <c r="PXL290" s="26"/>
      <c r="PXM290" s="81"/>
      <c r="PXN290" s="81"/>
      <c r="PXO290" s="26"/>
      <c r="PXP290" s="91"/>
      <c r="PXQ290" s="91"/>
      <c r="PXR290" s="79"/>
      <c r="PXS290" s="80"/>
      <c r="PXT290" s="91"/>
      <c r="PXU290" s="26"/>
      <c r="PXV290" s="26"/>
      <c r="PXW290" s="81"/>
      <c r="PXX290" s="81"/>
      <c r="PXY290" s="26"/>
      <c r="PXZ290" s="91"/>
      <c r="PYA290" s="91"/>
      <c r="PYB290" s="79"/>
      <c r="PYC290" s="80"/>
      <c r="PYD290" s="91"/>
      <c r="PYE290" s="26"/>
      <c r="PYF290" s="26"/>
      <c r="PYG290" s="81"/>
      <c r="PYH290" s="81"/>
      <c r="PYI290" s="26"/>
      <c r="PYJ290" s="91"/>
      <c r="PYK290" s="91"/>
      <c r="PYL290" s="79"/>
      <c r="PYM290" s="80"/>
      <c r="PYN290" s="91"/>
      <c r="PYO290" s="26"/>
      <c r="PYP290" s="26"/>
      <c r="PYQ290" s="81"/>
      <c r="PYR290" s="81"/>
      <c r="PYS290" s="26"/>
      <c r="PYT290" s="91"/>
      <c r="PYU290" s="91"/>
      <c r="PYV290" s="79"/>
      <c r="PYW290" s="80"/>
      <c r="PYX290" s="91"/>
      <c r="PYY290" s="26"/>
      <c r="PYZ290" s="26"/>
      <c r="PZA290" s="81"/>
      <c r="PZB290" s="81"/>
      <c r="PZC290" s="26"/>
      <c r="PZD290" s="91"/>
      <c r="PZE290" s="91"/>
      <c r="PZF290" s="79"/>
      <c r="PZG290" s="80"/>
      <c r="PZH290" s="91"/>
      <c r="PZI290" s="26"/>
      <c r="PZJ290" s="26"/>
      <c r="PZK290" s="81"/>
      <c r="PZL290" s="81"/>
      <c r="PZM290" s="26"/>
      <c r="PZN290" s="91"/>
      <c r="PZO290" s="91"/>
      <c r="PZP290" s="79"/>
      <c r="PZQ290" s="80"/>
      <c r="PZR290" s="91"/>
      <c r="PZS290" s="26"/>
      <c r="PZT290" s="26"/>
      <c r="PZU290" s="81"/>
      <c r="PZV290" s="81"/>
      <c r="PZW290" s="26"/>
      <c r="PZX290" s="91"/>
      <c r="PZY290" s="91"/>
      <c r="PZZ290" s="79"/>
      <c r="QAA290" s="80"/>
      <c r="QAB290" s="91"/>
      <c r="QAC290" s="26"/>
      <c r="QAD290" s="26"/>
      <c r="QAE290" s="81"/>
      <c r="QAF290" s="81"/>
      <c r="QAG290" s="26"/>
      <c r="QAH290" s="91"/>
      <c r="QAI290" s="91"/>
      <c r="QAJ290" s="79"/>
      <c r="QAK290" s="80"/>
      <c r="QAL290" s="91"/>
      <c r="QAM290" s="26"/>
      <c r="QAN290" s="26"/>
      <c r="QAO290" s="81"/>
      <c r="QAP290" s="81"/>
      <c r="QAQ290" s="26"/>
      <c r="QAR290" s="91"/>
      <c r="QAS290" s="91"/>
      <c r="QAT290" s="79"/>
      <c r="QAU290" s="80"/>
      <c r="QAV290" s="91"/>
      <c r="QAW290" s="26"/>
      <c r="QAX290" s="26"/>
      <c r="QAY290" s="81"/>
      <c r="QAZ290" s="81"/>
      <c r="QBA290" s="26"/>
      <c r="QBB290" s="91"/>
      <c r="QBC290" s="91"/>
      <c r="QBD290" s="79"/>
      <c r="QBE290" s="80"/>
      <c r="QBF290" s="91"/>
      <c r="QBG290" s="26"/>
      <c r="QBH290" s="26"/>
      <c r="QBI290" s="81"/>
      <c r="QBJ290" s="81"/>
      <c r="QBK290" s="26"/>
      <c r="QBL290" s="91"/>
      <c r="QBM290" s="91"/>
      <c r="QBN290" s="79"/>
      <c r="QBO290" s="80"/>
      <c r="QBP290" s="91"/>
      <c r="QBQ290" s="26"/>
      <c r="QBR290" s="26"/>
      <c r="QBS290" s="81"/>
      <c r="QBT290" s="81"/>
      <c r="QBU290" s="26"/>
      <c r="QBV290" s="91"/>
      <c r="QBW290" s="91"/>
      <c r="QBX290" s="79"/>
      <c r="QBY290" s="80"/>
      <c r="QBZ290" s="91"/>
      <c r="QCA290" s="26"/>
      <c r="QCB290" s="26"/>
      <c r="QCC290" s="81"/>
      <c r="QCD290" s="81"/>
      <c r="QCE290" s="26"/>
      <c r="QCF290" s="91"/>
      <c r="QCG290" s="91"/>
      <c r="QCH290" s="79"/>
      <c r="QCI290" s="80"/>
      <c r="QCJ290" s="91"/>
      <c r="QCK290" s="26"/>
      <c r="QCL290" s="26"/>
      <c r="QCM290" s="81"/>
      <c r="QCN290" s="81"/>
      <c r="QCO290" s="26"/>
      <c r="QCP290" s="91"/>
      <c r="QCQ290" s="91"/>
      <c r="QCR290" s="79"/>
      <c r="QCS290" s="80"/>
      <c r="QCT290" s="91"/>
      <c r="QCU290" s="26"/>
      <c r="QCV290" s="26"/>
      <c r="QCW290" s="81"/>
      <c r="QCX290" s="81"/>
      <c r="QCY290" s="26"/>
      <c r="QCZ290" s="91"/>
      <c r="QDA290" s="91"/>
      <c r="QDB290" s="79"/>
      <c r="QDC290" s="80"/>
      <c r="QDD290" s="91"/>
      <c r="QDE290" s="26"/>
      <c r="QDF290" s="26"/>
      <c r="QDG290" s="81"/>
      <c r="QDH290" s="81"/>
      <c r="QDI290" s="26"/>
      <c r="QDJ290" s="91"/>
      <c r="QDK290" s="91"/>
      <c r="QDL290" s="79"/>
      <c r="QDM290" s="80"/>
      <c r="QDN290" s="91"/>
      <c r="QDO290" s="26"/>
      <c r="QDP290" s="26"/>
      <c r="QDQ290" s="81"/>
      <c r="QDR290" s="81"/>
      <c r="QDS290" s="26"/>
      <c r="QDT290" s="91"/>
      <c r="QDU290" s="91"/>
      <c r="QDV290" s="79"/>
      <c r="QDW290" s="80"/>
      <c r="QDX290" s="91"/>
      <c r="QDY290" s="26"/>
      <c r="QDZ290" s="26"/>
      <c r="QEA290" s="81"/>
      <c r="QEB290" s="81"/>
      <c r="QEC290" s="26"/>
      <c r="QED290" s="91"/>
      <c r="QEE290" s="91"/>
      <c r="QEF290" s="79"/>
      <c r="QEG290" s="80"/>
      <c r="QEH290" s="91"/>
      <c r="QEI290" s="26"/>
      <c r="QEJ290" s="26"/>
      <c r="QEK290" s="81"/>
      <c r="QEL290" s="81"/>
      <c r="QEM290" s="26"/>
      <c r="QEN290" s="91"/>
      <c r="QEO290" s="91"/>
      <c r="QEP290" s="79"/>
      <c r="QEQ290" s="80"/>
      <c r="QER290" s="91"/>
      <c r="QES290" s="26"/>
      <c r="QET290" s="26"/>
      <c r="QEU290" s="81"/>
      <c r="QEV290" s="81"/>
      <c r="QEW290" s="26"/>
      <c r="QEX290" s="91"/>
      <c r="QEY290" s="91"/>
      <c r="QEZ290" s="79"/>
      <c r="QFA290" s="80"/>
      <c r="QFB290" s="91"/>
      <c r="QFC290" s="26"/>
      <c r="QFD290" s="26"/>
      <c r="QFE290" s="81"/>
      <c r="QFF290" s="81"/>
      <c r="QFG290" s="26"/>
      <c r="QFH290" s="91"/>
      <c r="QFI290" s="91"/>
      <c r="QFJ290" s="79"/>
      <c r="QFK290" s="80"/>
      <c r="QFL290" s="91"/>
      <c r="QFM290" s="26"/>
      <c r="QFN290" s="26"/>
      <c r="QFO290" s="81"/>
      <c r="QFP290" s="81"/>
      <c r="QFQ290" s="26"/>
      <c r="QFR290" s="91"/>
      <c r="QFS290" s="91"/>
      <c r="QFT290" s="79"/>
      <c r="QFU290" s="80"/>
      <c r="QFV290" s="91"/>
      <c r="QFW290" s="26"/>
      <c r="QFX290" s="26"/>
      <c r="QFY290" s="81"/>
      <c r="QFZ290" s="81"/>
      <c r="QGA290" s="26"/>
      <c r="QGB290" s="91"/>
      <c r="QGC290" s="91"/>
      <c r="QGD290" s="79"/>
      <c r="QGE290" s="80"/>
      <c r="QGF290" s="91"/>
      <c r="QGG290" s="26"/>
      <c r="QGH290" s="26"/>
      <c r="QGI290" s="81"/>
      <c r="QGJ290" s="81"/>
      <c r="QGK290" s="26"/>
      <c r="QGL290" s="91"/>
      <c r="QGM290" s="91"/>
      <c r="QGN290" s="79"/>
      <c r="QGO290" s="80"/>
      <c r="QGP290" s="91"/>
      <c r="QGQ290" s="26"/>
      <c r="QGR290" s="26"/>
      <c r="QGS290" s="81"/>
      <c r="QGT290" s="81"/>
      <c r="QGU290" s="26"/>
      <c r="QGV290" s="91"/>
      <c r="QGW290" s="91"/>
      <c r="QGX290" s="79"/>
      <c r="QGY290" s="80"/>
      <c r="QGZ290" s="91"/>
      <c r="QHA290" s="26"/>
      <c r="QHB290" s="26"/>
      <c r="QHC290" s="81"/>
      <c r="QHD290" s="81"/>
      <c r="QHE290" s="26"/>
      <c r="QHF290" s="91"/>
      <c r="QHG290" s="91"/>
      <c r="QHH290" s="79"/>
      <c r="QHI290" s="80"/>
      <c r="QHJ290" s="91"/>
      <c r="QHK290" s="26"/>
      <c r="QHL290" s="26"/>
      <c r="QHM290" s="81"/>
      <c r="QHN290" s="81"/>
      <c r="QHO290" s="26"/>
      <c r="QHP290" s="91"/>
      <c r="QHQ290" s="91"/>
      <c r="QHR290" s="79"/>
      <c r="QHS290" s="80"/>
      <c r="QHT290" s="91"/>
      <c r="QHU290" s="26"/>
      <c r="QHV290" s="26"/>
      <c r="QHW290" s="81"/>
      <c r="QHX290" s="81"/>
      <c r="QHY290" s="26"/>
      <c r="QHZ290" s="91"/>
      <c r="QIA290" s="91"/>
      <c r="QIB290" s="79"/>
      <c r="QIC290" s="80"/>
      <c r="QID290" s="91"/>
      <c r="QIE290" s="26"/>
      <c r="QIF290" s="26"/>
      <c r="QIG290" s="81"/>
      <c r="QIH290" s="81"/>
      <c r="QII290" s="26"/>
      <c r="QIJ290" s="91"/>
      <c r="QIK290" s="91"/>
      <c r="QIL290" s="79"/>
      <c r="QIM290" s="80"/>
      <c r="QIN290" s="91"/>
      <c r="QIO290" s="26"/>
      <c r="QIP290" s="26"/>
      <c r="QIQ290" s="81"/>
      <c r="QIR290" s="81"/>
      <c r="QIS290" s="26"/>
      <c r="QIT290" s="91"/>
      <c r="QIU290" s="91"/>
      <c r="QIV290" s="79"/>
      <c r="QIW290" s="80"/>
      <c r="QIX290" s="91"/>
      <c r="QIY290" s="26"/>
      <c r="QIZ290" s="26"/>
      <c r="QJA290" s="81"/>
      <c r="QJB290" s="81"/>
      <c r="QJC290" s="26"/>
      <c r="QJD290" s="91"/>
      <c r="QJE290" s="91"/>
      <c r="QJF290" s="79"/>
      <c r="QJG290" s="80"/>
      <c r="QJH290" s="91"/>
      <c r="QJI290" s="26"/>
      <c r="QJJ290" s="26"/>
      <c r="QJK290" s="81"/>
      <c r="QJL290" s="81"/>
      <c r="QJM290" s="26"/>
      <c r="QJN290" s="91"/>
      <c r="QJO290" s="91"/>
      <c r="QJP290" s="79"/>
      <c r="QJQ290" s="80"/>
      <c r="QJR290" s="91"/>
      <c r="QJS290" s="26"/>
      <c r="QJT290" s="26"/>
      <c r="QJU290" s="81"/>
      <c r="QJV290" s="81"/>
      <c r="QJW290" s="26"/>
      <c r="QJX290" s="91"/>
      <c r="QJY290" s="91"/>
      <c r="QJZ290" s="79"/>
      <c r="QKA290" s="80"/>
      <c r="QKB290" s="91"/>
      <c r="QKC290" s="26"/>
      <c r="QKD290" s="26"/>
      <c r="QKE290" s="81"/>
      <c r="QKF290" s="81"/>
      <c r="QKG290" s="26"/>
      <c r="QKH290" s="91"/>
      <c r="QKI290" s="91"/>
      <c r="QKJ290" s="79"/>
      <c r="QKK290" s="80"/>
      <c r="QKL290" s="91"/>
      <c r="QKM290" s="26"/>
      <c r="QKN290" s="26"/>
      <c r="QKO290" s="81"/>
      <c r="QKP290" s="81"/>
      <c r="QKQ290" s="26"/>
      <c r="QKR290" s="91"/>
      <c r="QKS290" s="91"/>
      <c r="QKT290" s="79"/>
      <c r="QKU290" s="80"/>
      <c r="QKV290" s="91"/>
      <c r="QKW290" s="26"/>
      <c r="QKX290" s="26"/>
      <c r="QKY290" s="81"/>
      <c r="QKZ290" s="81"/>
      <c r="QLA290" s="26"/>
      <c r="QLB290" s="91"/>
      <c r="QLC290" s="91"/>
      <c r="QLD290" s="79"/>
      <c r="QLE290" s="80"/>
      <c r="QLF290" s="91"/>
      <c r="QLG290" s="26"/>
      <c r="QLH290" s="26"/>
      <c r="QLI290" s="81"/>
      <c r="QLJ290" s="81"/>
      <c r="QLK290" s="26"/>
      <c r="QLL290" s="91"/>
      <c r="QLM290" s="91"/>
      <c r="QLN290" s="79"/>
      <c r="QLO290" s="80"/>
      <c r="QLP290" s="91"/>
      <c r="QLQ290" s="26"/>
      <c r="QLR290" s="26"/>
      <c r="QLS290" s="81"/>
      <c r="QLT290" s="81"/>
      <c r="QLU290" s="26"/>
      <c r="QLV290" s="91"/>
      <c r="QLW290" s="91"/>
      <c r="QLX290" s="79"/>
      <c r="QLY290" s="80"/>
      <c r="QLZ290" s="91"/>
      <c r="QMA290" s="26"/>
      <c r="QMB290" s="26"/>
      <c r="QMC290" s="81"/>
      <c r="QMD290" s="81"/>
      <c r="QME290" s="26"/>
      <c r="QMF290" s="91"/>
      <c r="QMG290" s="91"/>
      <c r="QMH290" s="79"/>
      <c r="QMI290" s="80"/>
      <c r="QMJ290" s="91"/>
      <c r="QMK290" s="26"/>
      <c r="QML290" s="26"/>
      <c r="QMM290" s="81"/>
      <c r="QMN290" s="81"/>
      <c r="QMO290" s="26"/>
      <c r="QMP290" s="91"/>
      <c r="QMQ290" s="91"/>
      <c r="QMR290" s="79"/>
      <c r="QMS290" s="80"/>
      <c r="QMT290" s="91"/>
      <c r="QMU290" s="26"/>
      <c r="QMV290" s="26"/>
      <c r="QMW290" s="81"/>
      <c r="QMX290" s="81"/>
      <c r="QMY290" s="26"/>
      <c r="QMZ290" s="91"/>
      <c r="QNA290" s="91"/>
      <c r="QNB290" s="79"/>
      <c r="QNC290" s="80"/>
      <c r="QND290" s="91"/>
      <c r="QNE290" s="26"/>
      <c r="QNF290" s="26"/>
      <c r="QNG290" s="81"/>
      <c r="QNH290" s="81"/>
      <c r="QNI290" s="26"/>
      <c r="QNJ290" s="91"/>
      <c r="QNK290" s="91"/>
      <c r="QNL290" s="79"/>
      <c r="QNM290" s="80"/>
      <c r="QNN290" s="91"/>
      <c r="QNO290" s="26"/>
      <c r="QNP290" s="26"/>
      <c r="QNQ290" s="81"/>
      <c r="QNR290" s="81"/>
      <c r="QNS290" s="26"/>
      <c r="QNT290" s="91"/>
      <c r="QNU290" s="91"/>
      <c r="QNV290" s="79"/>
      <c r="QNW290" s="80"/>
      <c r="QNX290" s="91"/>
      <c r="QNY290" s="26"/>
      <c r="QNZ290" s="26"/>
      <c r="QOA290" s="81"/>
      <c r="QOB290" s="81"/>
      <c r="QOC290" s="26"/>
      <c r="QOD290" s="91"/>
      <c r="QOE290" s="91"/>
      <c r="QOF290" s="79"/>
      <c r="QOG290" s="80"/>
      <c r="QOH290" s="91"/>
      <c r="QOI290" s="26"/>
      <c r="QOJ290" s="26"/>
      <c r="QOK290" s="81"/>
      <c r="QOL290" s="81"/>
      <c r="QOM290" s="26"/>
      <c r="QON290" s="91"/>
      <c r="QOO290" s="91"/>
      <c r="QOP290" s="79"/>
      <c r="QOQ290" s="80"/>
      <c r="QOR290" s="91"/>
      <c r="QOS290" s="26"/>
      <c r="QOT290" s="26"/>
      <c r="QOU290" s="81"/>
      <c r="QOV290" s="81"/>
      <c r="QOW290" s="26"/>
      <c r="QOX290" s="91"/>
      <c r="QOY290" s="91"/>
      <c r="QOZ290" s="79"/>
      <c r="QPA290" s="80"/>
      <c r="QPB290" s="91"/>
      <c r="QPC290" s="26"/>
      <c r="QPD290" s="26"/>
      <c r="QPE290" s="81"/>
      <c r="QPF290" s="81"/>
      <c r="QPG290" s="26"/>
      <c r="QPH290" s="91"/>
      <c r="QPI290" s="91"/>
      <c r="QPJ290" s="79"/>
      <c r="QPK290" s="80"/>
      <c r="QPL290" s="91"/>
      <c r="QPM290" s="26"/>
      <c r="QPN290" s="26"/>
      <c r="QPO290" s="81"/>
      <c r="QPP290" s="81"/>
      <c r="QPQ290" s="26"/>
      <c r="QPR290" s="91"/>
      <c r="QPS290" s="91"/>
      <c r="QPT290" s="79"/>
      <c r="QPU290" s="80"/>
      <c r="QPV290" s="91"/>
      <c r="QPW290" s="26"/>
      <c r="QPX290" s="26"/>
      <c r="QPY290" s="81"/>
      <c r="QPZ290" s="81"/>
      <c r="QQA290" s="26"/>
      <c r="QQB290" s="91"/>
      <c r="QQC290" s="91"/>
      <c r="QQD290" s="79"/>
      <c r="QQE290" s="80"/>
      <c r="QQF290" s="91"/>
      <c r="QQG290" s="26"/>
      <c r="QQH290" s="26"/>
      <c r="QQI290" s="81"/>
      <c r="QQJ290" s="81"/>
      <c r="QQK290" s="26"/>
      <c r="QQL290" s="91"/>
      <c r="QQM290" s="91"/>
      <c r="QQN290" s="79"/>
      <c r="QQO290" s="80"/>
      <c r="QQP290" s="91"/>
      <c r="QQQ290" s="26"/>
      <c r="QQR290" s="26"/>
      <c r="QQS290" s="81"/>
      <c r="QQT290" s="81"/>
      <c r="QQU290" s="26"/>
      <c r="QQV290" s="91"/>
      <c r="QQW290" s="91"/>
      <c r="QQX290" s="79"/>
      <c r="QQY290" s="80"/>
      <c r="QQZ290" s="91"/>
      <c r="QRA290" s="26"/>
      <c r="QRB290" s="26"/>
      <c r="QRC290" s="81"/>
      <c r="QRD290" s="81"/>
      <c r="QRE290" s="26"/>
      <c r="QRF290" s="91"/>
      <c r="QRG290" s="91"/>
      <c r="QRH290" s="79"/>
      <c r="QRI290" s="80"/>
      <c r="QRJ290" s="91"/>
      <c r="QRK290" s="26"/>
      <c r="QRL290" s="26"/>
      <c r="QRM290" s="81"/>
      <c r="QRN290" s="81"/>
      <c r="QRO290" s="26"/>
      <c r="QRP290" s="91"/>
      <c r="QRQ290" s="91"/>
      <c r="QRR290" s="79"/>
      <c r="QRS290" s="80"/>
      <c r="QRT290" s="91"/>
      <c r="QRU290" s="26"/>
      <c r="QRV290" s="26"/>
      <c r="QRW290" s="81"/>
      <c r="QRX290" s="81"/>
      <c r="QRY290" s="26"/>
      <c r="QRZ290" s="91"/>
      <c r="QSA290" s="91"/>
      <c r="QSB290" s="79"/>
      <c r="QSC290" s="80"/>
      <c r="QSD290" s="91"/>
      <c r="QSE290" s="26"/>
      <c r="QSF290" s="26"/>
      <c r="QSG290" s="81"/>
      <c r="QSH290" s="81"/>
      <c r="QSI290" s="26"/>
      <c r="QSJ290" s="91"/>
      <c r="QSK290" s="91"/>
      <c r="QSL290" s="79"/>
      <c r="QSM290" s="80"/>
      <c r="QSN290" s="91"/>
      <c r="QSO290" s="26"/>
      <c r="QSP290" s="26"/>
      <c r="QSQ290" s="81"/>
      <c r="QSR290" s="81"/>
      <c r="QSS290" s="26"/>
      <c r="QST290" s="91"/>
      <c r="QSU290" s="91"/>
      <c r="QSV290" s="79"/>
      <c r="QSW290" s="80"/>
      <c r="QSX290" s="91"/>
      <c r="QSY290" s="26"/>
      <c r="QSZ290" s="26"/>
      <c r="QTA290" s="81"/>
      <c r="QTB290" s="81"/>
      <c r="QTC290" s="26"/>
      <c r="QTD290" s="91"/>
      <c r="QTE290" s="91"/>
      <c r="QTF290" s="79"/>
      <c r="QTG290" s="80"/>
      <c r="QTH290" s="91"/>
      <c r="QTI290" s="26"/>
      <c r="QTJ290" s="26"/>
      <c r="QTK290" s="81"/>
      <c r="QTL290" s="81"/>
      <c r="QTM290" s="26"/>
      <c r="QTN290" s="91"/>
      <c r="QTO290" s="91"/>
      <c r="QTP290" s="79"/>
      <c r="QTQ290" s="80"/>
      <c r="QTR290" s="91"/>
      <c r="QTS290" s="26"/>
      <c r="QTT290" s="26"/>
      <c r="QTU290" s="81"/>
      <c r="QTV290" s="81"/>
      <c r="QTW290" s="26"/>
      <c r="QTX290" s="91"/>
      <c r="QTY290" s="91"/>
      <c r="QTZ290" s="79"/>
      <c r="QUA290" s="80"/>
      <c r="QUB290" s="91"/>
      <c r="QUC290" s="26"/>
      <c r="QUD290" s="26"/>
      <c r="QUE290" s="81"/>
      <c r="QUF290" s="81"/>
      <c r="QUG290" s="26"/>
      <c r="QUH290" s="91"/>
      <c r="QUI290" s="91"/>
      <c r="QUJ290" s="79"/>
      <c r="QUK290" s="80"/>
      <c r="QUL290" s="91"/>
      <c r="QUM290" s="26"/>
      <c r="QUN290" s="26"/>
      <c r="QUO290" s="81"/>
      <c r="QUP290" s="81"/>
      <c r="QUQ290" s="26"/>
      <c r="QUR290" s="91"/>
      <c r="QUS290" s="91"/>
      <c r="QUT290" s="79"/>
      <c r="QUU290" s="80"/>
      <c r="QUV290" s="91"/>
      <c r="QUW290" s="26"/>
      <c r="QUX290" s="26"/>
      <c r="QUY290" s="81"/>
      <c r="QUZ290" s="81"/>
      <c r="QVA290" s="26"/>
      <c r="QVB290" s="91"/>
      <c r="QVC290" s="91"/>
      <c r="QVD290" s="79"/>
      <c r="QVE290" s="80"/>
      <c r="QVF290" s="91"/>
      <c r="QVG290" s="26"/>
      <c r="QVH290" s="26"/>
      <c r="QVI290" s="81"/>
      <c r="QVJ290" s="81"/>
      <c r="QVK290" s="26"/>
      <c r="QVL290" s="91"/>
      <c r="QVM290" s="91"/>
      <c r="QVN290" s="79"/>
      <c r="QVO290" s="80"/>
      <c r="QVP290" s="91"/>
      <c r="QVQ290" s="26"/>
      <c r="QVR290" s="26"/>
      <c r="QVS290" s="81"/>
      <c r="QVT290" s="81"/>
      <c r="QVU290" s="26"/>
      <c r="QVV290" s="91"/>
      <c r="QVW290" s="91"/>
      <c r="QVX290" s="79"/>
      <c r="QVY290" s="80"/>
      <c r="QVZ290" s="91"/>
      <c r="QWA290" s="26"/>
      <c r="QWB290" s="26"/>
      <c r="QWC290" s="81"/>
      <c r="QWD290" s="81"/>
      <c r="QWE290" s="26"/>
      <c r="QWF290" s="91"/>
      <c r="QWG290" s="91"/>
      <c r="QWH290" s="79"/>
      <c r="QWI290" s="80"/>
      <c r="QWJ290" s="91"/>
      <c r="QWK290" s="26"/>
      <c r="QWL290" s="26"/>
      <c r="QWM290" s="81"/>
      <c r="QWN290" s="81"/>
      <c r="QWO290" s="26"/>
      <c r="QWP290" s="91"/>
      <c r="QWQ290" s="91"/>
      <c r="QWR290" s="79"/>
      <c r="QWS290" s="80"/>
      <c r="QWT290" s="91"/>
      <c r="QWU290" s="26"/>
      <c r="QWV290" s="26"/>
      <c r="QWW290" s="81"/>
      <c r="QWX290" s="81"/>
      <c r="QWY290" s="26"/>
      <c r="QWZ290" s="91"/>
      <c r="QXA290" s="91"/>
      <c r="QXB290" s="79"/>
      <c r="QXC290" s="80"/>
      <c r="QXD290" s="91"/>
      <c r="QXE290" s="26"/>
      <c r="QXF290" s="26"/>
      <c r="QXG290" s="81"/>
      <c r="QXH290" s="81"/>
      <c r="QXI290" s="26"/>
      <c r="QXJ290" s="91"/>
      <c r="QXK290" s="91"/>
      <c r="QXL290" s="79"/>
      <c r="QXM290" s="80"/>
      <c r="QXN290" s="91"/>
      <c r="QXO290" s="26"/>
      <c r="QXP290" s="26"/>
      <c r="QXQ290" s="81"/>
      <c r="QXR290" s="81"/>
      <c r="QXS290" s="26"/>
      <c r="QXT290" s="91"/>
      <c r="QXU290" s="91"/>
      <c r="QXV290" s="79"/>
      <c r="QXW290" s="80"/>
      <c r="QXX290" s="91"/>
      <c r="QXY290" s="26"/>
      <c r="QXZ290" s="26"/>
      <c r="QYA290" s="81"/>
      <c r="QYB290" s="81"/>
      <c r="QYC290" s="26"/>
      <c r="QYD290" s="91"/>
      <c r="QYE290" s="91"/>
      <c r="QYF290" s="79"/>
      <c r="QYG290" s="80"/>
      <c r="QYH290" s="91"/>
      <c r="QYI290" s="26"/>
      <c r="QYJ290" s="26"/>
      <c r="QYK290" s="81"/>
      <c r="QYL290" s="81"/>
      <c r="QYM290" s="26"/>
      <c r="QYN290" s="91"/>
      <c r="QYO290" s="91"/>
      <c r="QYP290" s="79"/>
      <c r="QYQ290" s="80"/>
      <c r="QYR290" s="91"/>
      <c r="QYS290" s="26"/>
      <c r="QYT290" s="26"/>
      <c r="QYU290" s="81"/>
      <c r="QYV290" s="81"/>
      <c r="QYW290" s="26"/>
      <c r="QYX290" s="91"/>
      <c r="QYY290" s="91"/>
      <c r="QYZ290" s="79"/>
      <c r="QZA290" s="80"/>
      <c r="QZB290" s="91"/>
      <c r="QZC290" s="26"/>
      <c r="QZD290" s="26"/>
      <c r="QZE290" s="81"/>
      <c r="QZF290" s="81"/>
      <c r="QZG290" s="26"/>
      <c r="QZH290" s="91"/>
      <c r="QZI290" s="91"/>
      <c r="QZJ290" s="79"/>
      <c r="QZK290" s="80"/>
      <c r="QZL290" s="91"/>
      <c r="QZM290" s="26"/>
      <c r="QZN290" s="26"/>
      <c r="QZO290" s="81"/>
      <c r="QZP290" s="81"/>
      <c r="QZQ290" s="26"/>
      <c r="QZR290" s="91"/>
      <c r="QZS290" s="91"/>
      <c r="QZT290" s="79"/>
      <c r="QZU290" s="80"/>
      <c r="QZV290" s="91"/>
      <c r="QZW290" s="26"/>
      <c r="QZX290" s="26"/>
      <c r="QZY290" s="81"/>
      <c r="QZZ290" s="81"/>
      <c r="RAA290" s="26"/>
      <c r="RAB290" s="91"/>
      <c r="RAC290" s="91"/>
      <c r="RAD290" s="79"/>
      <c r="RAE290" s="80"/>
      <c r="RAF290" s="91"/>
      <c r="RAG290" s="26"/>
      <c r="RAH290" s="26"/>
      <c r="RAI290" s="81"/>
      <c r="RAJ290" s="81"/>
      <c r="RAK290" s="26"/>
      <c r="RAL290" s="91"/>
      <c r="RAM290" s="91"/>
      <c r="RAN290" s="79"/>
      <c r="RAO290" s="80"/>
      <c r="RAP290" s="91"/>
      <c r="RAQ290" s="26"/>
      <c r="RAR290" s="26"/>
      <c r="RAS290" s="81"/>
      <c r="RAT290" s="81"/>
      <c r="RAU290" s="26"/>
      <c r="RAV290" s="91"/>
      <c r="RAW290" s="91"/>
      <c r="RAX290" s="79"/>
      <c r="RAY290" s="80"/>
      <c r="RAZ290" s="91"/>
      <c r="RBA290" s="26"/>
      <c r="RBB290" s="26"/>
      <c r="RBC290" s="81"/>
      <c r="RBD290" s="81"/>
      <c r="RBE290" s="26"/>
      <c r="RBF290" s="91"/>
      <c r="RBG290" s="91"/>
      <c r="RBH290" s="79"/>
      <c r="RBI290" s="80"/>
      <c r="RBJ290" s="91"/>
      <c r="RBK290" s="26"/>
      <c r="RBL290" s="26"/>
      <c r="RBM290" s="81"/>
      <c r="RBN290" s="81"/>
      <c r="RBO290" s="26"/>
      <c r="RBP290" s="91"/>
      <c r="RBQ290" s="91"/>
      <c r="RBR290" s="79"/>
      <c r="RBS290" s="80"/>
      <c r="RBT290" s="91"/>
      <c r="RBU290" s="26"/>
      <c r="RBV290" s="26"/>
      <c r="RBW290" s="81"/>
      <c r="RBX290" s="81"/>
      <c r="RBY290" s="26"/>
      <c r="RBZ290" s="91"/>
      <c r="RCA290" s="91"/>
      <c r="RCB290" s="79"/>
      <c r="RCC290" s="80"/>
      <c r="RCD290" s="91"/>
      <c r="RCE290" s="26"/>
      <c r="RCF290" s="26"/>
      <c r="RCG290" s="81"/>
      <c r="RCH290" s="81"/>
      <c r="RCI290" s="26"/>
      <c r="RCJ290" s="91"/>
      <c r="RCK290" s="91"/>
      <c r="RCL290" s="79"/>
      <c r="RCM290" s="80"/>
      <c r="RCN290" s="91"/>
      <c r="RCO290" s="26"/>
      <c r="RCP290" s="26"/>
      <c r="RCQ290" s="81"/>
      <c r="RCR290" s="81"/>
      <c r="RCS290" s="26"/>
      <c r="RCT290" s="91"/>
      <c r="RCU290" s="91"/>
      <c r="RCV290" s="79"/>
      <c r="RCW290" s="80"/>
      <c r="RCX290" s="91"/>
      <c r="RCY290" s="26"/>
      <c r="RCZ290" s="26"/>
      <c r="RDA290" s="81"/>
      <c r="RDB290" s="81"/>
      <c r="RDC290" s="26"/>
      <c r="RDD290" s="91"/>
      <c r="RDE290" s="91"/>
      <c r="RDF290" s="79"/>
      <c r="RDG290" s="80"/>
      <c r="RDH290" s="91"/>
      <c r="RDI290" s="26"/>
      <c r="RDJ290" s="26"/>
      <c r="RDK290" s="81"/>
      <c r="RDL290" s="81"/>
      <c r="RDM290" s="26"/>
      <c r="RDN290" s="91"/>
      <c r="RDO290" s="91"/>
      <c r="RDP290" s="79"/>
      <c r="RDQ290" s="80"/>
      <c r="RDR290" s="91"/>
      <c r="RDS290" s="26"/>
      <c r="RDT290" s="26"/>
      <c r="RDU290" s="81"/>
      <c r="RDV290" s="81"/>
      <c r="RDW290" s="26"/>
      <c r="RDX290" s="91"/>
      <c r="RDY290" s="91"/>
      <c r="RDZ290" s="79"/>
      <c r="REA290" s="80"/>
      <c r="REB290" s="91"/>
      <c r="REC290" s="26"/>
      <c r="RED290" s="26"/>
      <c r="REE290" s="81"/>
      <c r="REF290" s="81"/>
      <c r="REG290" s="26"/>
      <c r="REH290" s="91"/>
      <c r="REI290" s="91"/>
      <c r="REJ290" s="79"/>
      <c r="REK290" s="80"/>
      <c r="REL290" s="91"/>
      <c r="REM290" s="26"/>
      <c r="REN290" s="26"/>
      <c r="REO290" s="81"/>
      <c r="REP290" s="81"/>
      <c r="REQ290" s="26"/>
      <c r="RER290" s="91"/>
      <c r="RES290" s="91"/>
      <c r="RET290" s="79"/>
      <c r="REU290" s="80"/>
      <c r="REV290" s="91"/>
      <c r="REW290" s="26"/>
      <c r="REX290" s="26"/>
      <c r="REY290" s="81"/>
      <c r="REZ290" s="81"/>
      <c r="RFA290" s="26"/>
      <c r="RFB290" s="91"/>
      <c r="RFC290" s="91"/>
      <c r="RFD290" s="79"/>
      <c r="RFE290" s="80"/>
      <c r="RFF290" s="91"/>
      <c r="RFG290" s="26"/>
      <c r="RFH290" s="26"/>
      <c r="RFI290" s="81"/>
      <c r="RFJ290" s="81"/>
      <c r="RFK290" s="26"/>
      <c r="RFL290" s="91"/>
      <c r="RFM290" s="91"/>
      <c r="RFN290" s="79"/>
      <c r="RFO290" s="80"/>
      <c r="RFP290" s="91"/>
      <c r="RFQ290" s="26"/>
      <c r="RFR290" s="26"/>
      <c r="RFS290" s="81"/>
      <c r="RFT290" s="81"/>
      <c r="RFU290" s="26"/>
      <c r="RFV290" s="91"/>
      <c r="RFW290" s="91"/>
      <c r="RFX290" s="79"/>
      <c r="RFY290" s="80"/>
      <c r="RFZ290" s="91"/>
      <c r="RGA290" s="26"/>
      <c r="RGB290" s="26"/>
      <c r="RGC290" s="81"/>
      <c r="RGD290" s="81"/>
      <c r="RGE290" s="26"/>
      <c r="RGF290" s="91"/>
      <c r="RGG290" s="91"/>
      <c r="RGH290" s="79"/>
      <c r="RGI290" s="80"/>
      <c r="RGJ290" s="91"/>
      <c r="RGK290" s="26"/>
      <c r="RGL290" s="26"/>
      <c r="RGM290" s="81"/>
      <c r="RGN290" s="81"/>
      <c r="RGO290" s="26"/>
      <c r="RGP290" s="91"/>
      <c r="RGQ290" s="91"/>
      <c r="RGR290" s="79"/>
      <c r="RGS290" s="80"/>
      <c r="RGT290" s="91"/>
      <c r="RGU290" s="26"/>
      <c r="RGV290" s="26"/>
      <c r="RGW290" s="81"/>
      <c r="RGX290" s="81"/>
      <c r="RGY290" s="26"/>
      <c r="RGZ290" s="91"/>
      <c r="RHA290" s="91"/>
      <c r="RHB290" s="79"/>
      <c r="RHC290" s="80"/>
      <c r="RHD290" s="91"/>
      <c r="RHE290" s="26"/>
      <c r="RHF290" s="26"/>
      <c r="RHG290" s="81"/>
      <c r="RHH290" s="81"/>
      <c r="RHI290" s="26"/>
      <c r="RHJ290" s="91"/>
      <c r="RHK290" s="91"/>
      <c r="RHL290" s="79"/>
      <c r="RHM290" s="80"/>
      <c r="RHN290" s="91"/>
      <c r="RHO290" s="26"/>
      <c r="RHP290" s="26"/>
      <c r="RHQ290" s="81"/>
      <c r="RHR290" s="81"/>
      <c r="RHS290" s="26"/>
      <c r="RHT290" s="91"/>
      <c r="RHU290" s="91"/>
      <c r="RHV290" s="79"/>
      <c r="RHW290" s="80"/>
      <c r="RHX290" s="91"/>
      <c r="RHY290" s="26"/>
      <c r="RHZ290" s="26"/>
      <c r="RIA290" s="81"/>
      <c r="RIB290" s="81"/>
      <c r="RIC290" s="26"/>
      <c r="RID290" s="91"/>
      <c r="RIE290" s="91"/>
      <c r="RIF290" s="79"/>
      <c r="RIG290" s="80"/>
      <c r="RIH290" s="91"/>
      <c r="RII290" s="26"/>
      <c r="RIJ290" s="26"/>
      <c r="RIK290" s="81"/>
      <c r="RIL290" s="81"/>
      <c r="RIM290" s="26"/>
      <c r="RIN290" s="91"/>
      <c r="RIO290" s="91"/>
      <c r="RIP290" s="79"/>
      <c r="RIQ290" s="80"/>
      <c r="RIR290" s="91"/>
      <c r="RIS290" s="26"/>
      <c r="RIT290" s="26"/>
      <c r="RIU290" s="81"/>
      <c r="RIV290" s="81"/>
      <c r="RIW290" s="26"/>
      <c r="RIX290" s="91"/>
      <c r="RIY290" s="91"/>
      <c r="RIZ290" s="79"/>
      <c r="RJA290" s="80"/>
      <c r="RJB290" s="91"/>
      <c r="RJC290" s="26"/>
      <c r="RJD290" s="26"/>
      <c r="RJE290" s="81"/>
      <c r="RJF290" s="81"/>
      <c r="RJG290" s="26"/>
      <c r="RJH290" s="91"/>
      <c r="RJI290" s="91"/>
      <c r="RJJ290" s="79"/>
      <c r="RJK290" s="80"/>
      <c r="RJL290" s="91"/>
      <c r="RJM290" s="26"/>
      <c r="RJN290" s="26"/>
      <c r="RJO290" s="81"/>
      <c r="RJP290" s="81"/>
      <c r="RJQ290" s="26"/>
      <c r="RJR290" s="91"/>
      <c r="RJS290" s="91"/>
      <c r="RJT290" s="79"/>
      <c r="RJU290" s="80"/>
      <c r="RJV290" s="91"/>
      <c r="RJW290" s="26"/>
      <c r="RJX290" s="26"/>
      <c r="RJY290" s="81"/>
      <c r="RJZ290" s="81"/>
      <c r="RKA290" s="26"/>
      <c r="RKB290" s="91"/>
      <c r="RKC290" s="91"/>
      <c r="RKD290" s="79"/>
      <c r="RKE290" s="80"/>
      <c r="RKF290" s="91"/>
      <c r="RKG290" s="26"/>
      <c r="RKH290" s="26"/>
      <c r="RKI290" s="81"/>
      <c r="RKJ290" s="81"/>
      <c r="RKK290" s="26"/>
      <c r="RKL290" s="91"/>
      <c r="RKM290" s="91"/>
      <c r="RKN290" s="79"/>
      <c r="RKO290" s="80"/>
      <c r="RKP290" s="91"/>
      <c r="RKQ290" s="26"/>
      <c r="RKR290" s="26"/>
      <c r="RKS290" s="81"/>
      <c r="RKT290" s="81"/>
      <c r="RKU290" s="26"/>
      <c r="RKV290" s="91"/>
      <c r="RKW290" s="91"/>
      <c r="RKX290" s="79"/>
      <c r="RKY290" s="80"/>
      <c r="RKZ290" s="91"/>
      <c r="RLA290" s="26"/>
      <c r="RLB290" s="26"/>
      <c r="RLC290" s="81"/>
      <c r="RLD290" s="81"/>
      <c r="RLE290" s="26"/>
      <c r="RLF290" s="91"/>
      <c r="RLG290" s="91"/>
      <c r="RLH290" s="79"/>
      <c r="RLI290" s="80"/>
      <c r="RLJ290" s="91"/>
      <c r="RLK290" s="26"/>
      <c r="RLL290" s="26"/>
      <c r="RLM290" s="81"/>
      <c r="RLN290" s="81"/>
      <c r="RLO290" s="26"/>
      <c r="RLP290" s="91"/>
      <c r="RLQ290" s="91"/>
      <c r="RLR290" s="79"/>
      <c r="RLS290" s="80"/>
      <c r="RLT290" s="91"/>
      <c r="RLU290" s="26"/>
      <c r="RLV290" s="26"/>
      <c r="RLW290" s="81"/>
      <c r="RLX290" s="81"/>
      <c r="RLY290" s="26"/>
      <c r="RLZ290" s="91"/>
      <c r="RMA290" s="91"/>
      <c r="RMB290" s="79"/>
      <c r="RMC290" s="80"/>
      <c r="RMD290" s="91"/>
      <c r="RME290" s="26"/>
      <c r="RMF290" s="26"/>
      <c r="RMG290" s="81"/>
      <c r="RMH290" s="81"/>
      <c r="RMI290" s="26"/>
      <c r="RMJ290" s="91"/>
      <c r="RMK290" s="91"/>
      <c r="RML290" s="79"/>
      <c r="RMM290" s="80"/>
      <c r="RMN290" s="91"/>
      <c r="RMO290" s="26"/>
      <c r="RMP290" s="26"/>
      <c r="RMQ290" s="81"/>
      <c r="RMR290" s="81"/>
      <c r="RMS290" s="26"/>
      <c r="RMT290" s="91"/>
      <c r="RMU290" s="91"/>
      <c r="RMV290" s="79"/>
      <c r="RMW290" s="80"/>
      <c r="RMX290" s="91"/>
      <c r="RMY290" s="26"/>
      <c r="RMZ290" s="26"/>
      <c r="RNA290" s="81"/>
      <c r="RNB290" s="81"/>
      <c r="RNC290" s="26"/>
      <c r="RND290" s="91"/>
      <c r="RNE290" s="91"/>
      <c r="RNF290" s="79"/>
      <c r="RNG290" s="80"/>
      <c r="RNH290" s="91"/>
      <c r="RNI290" s="26"/>
      <c r="RNJ290" s="26"/>
      <c r="RNK290" s="81"/>
      <c r="RNL290" s="81"/>
      <c r="RNM290" s="26"/>
      <c r="RNN290" s="91"/>
      <c r="RNO290" s="91"/>
      <c r="RNP290" s="79"/>
      <c r="RNQ290" s="80"/>
      <c r="RNR290" s="91"/>
      <c r="RNS290" s="26"/>
      <c r="RNT290" s="26"/>
      <c r="RNU290" s="81"/>
      <c r="RNV290" s="81"/>
      <c r="RNW290" s="26"/>
      <c r="RNX290" s="91"/>
      <c r="RNY290" s="91"/>
      <c r="RNZ290" s="79"/>
      <c r="ROA290" s="80"/>
      <c r="ROB290" s="91"/>
      <c r="ROC290" s="26"/>
      <c r="ROD290" s="26"/>
      <c r="ROE290" s="81"/>
      <c r="ROF290" s="81"/>
      <c r="ROG290" s="26"/>
      <c r="ROH290" s="91"/>
      <c r="ROI290" s="91"/>
      <c r="ROJ290" s="79"/>
      <c r="ROK290" s="80"/>
      <c r="ROL290" s="91"/>
      <c r="ROM290" s="26"/>
      <c r="RON290" s="26"/>
      <c r="ROO290" s="81"/>
      <c r="ROP290" s="81"/>
      <c r="ROQ290" s="26"/>
      <c r="ROR290" s="91"/>
      <c r="ROS290" s="91"/>
      <c r="ROT290" s="79"/>
      <c r="ROU290" s="80"/>
      <c r="ROV290" s="91"/>
      <c r="ROW290" s="26"/>
      <c r="ROX290" s="26"/>
      <c r="ROY290" s="81"/>
      <c r="ROZ290" s="81"/>
      <c r="RPA290" s="26"/>
      <c r="RPB290" s="91"/>
      <c r="RPC290" s="91"/>
      <c r="RPD290" s="79"/>
      <c r="RPE290" s="80"/>
      <c r="RPF290" s="91"/>
      <c r="RPG290" s="26"/>
      <c r="RPH290" s="26"/>
      <c r="RPI290" s="81"/>
      <c r="RPJ290" s="81"/>
      <c r="RPK290" s="26"/>
      <c r="RPL290" s="91"/>
      <c r="RPM290" s="91"/>
      <c r="RPN290" s="79"/>
      <c r="RPO290" s="80"/>
      <c r="RPP290" s="91"/>
      <c r="RPQ290" s="26"/>
      <c r="RPR290" s="26"/>
      <c r="RPS290" s="81"/>
      <c r="RPT290" s="81"/>
      <c r="RPU290" s="26"/>
      <c r="RPV290" s="91"/>
      <c r="RPW290" s="91"/>
      <c r="RPX290" s="79"/>
      <c r="RPY290" s="80"/>
      <c r="RPZ290" s="91"/>
      <c r="RQA290" s="26"/>
      <c r="RQB290" s="26"/>
      <c r="RQC290" s="81"/>
      <c r="RQD290" s="81"/>
      <c r="RQE290" s="26"/>
      <c r="RQF290" s="91"/>
      <c r="RQG290" s="91"/>
      <c r="RQH290" s="79"/>
      <c r="RQI290" s="80"/>
      <c r="RQJ290" s="91"/>
      <c r="RQK290" s="26"/>
      <c r="RQL290" s="26"/>
      <c r="RQM290" s="81"/>
      <c r="RQN290" s="81"/>
      <c r="RQO290" s="26"/>
      <c r="RQP290" s="91"/>
      <c r="RQQ290" s="91"/>
      <c r="RQR290" s="79"/>
      <c r="RQS290" s="80"/>
      <c r="RQT290" s="91"/>
      <c r="RQU290" s="26"/>
      <c r="RQV290" s="26"/>
      <c r="RQW290" s="81"/>
      <c r="RQX290" s="81"/>
      <c r="RQY290" s="26"/>
      <c r="RQZ290" s="91"/>
      <c r="RRA290" s="91"/>
      <c r="RRB290" s="79"/>
      <c r="RRC290" s="80"/>
      <c r="RRD290" s="91"/>
      <c r="RRE290" s="26"/>
      <c r="RRF290" s="26"/>
      <c r="RRG290" s="81"/>
      <c r="RRH290" s="81"/>
      <c r="RRI290" s="26"/>
      <c r="RRJ290" s="91"/>
      <c r="RRK290" s="91"/>
      <c r="RRL290" s="79"/>
      <c r="RRM290" s="80"/>
      <c r="RRN290" s="91"/>
      <c r="RRO290" s="26"/>
      <c r="RRP290" s="26"/>
      <c r="RRQ290" s="81"/>
      <c r="RRR290" s="81"/>
      <c r="RRS290" s="26"/>
      <c r="RRT290" s="91"/>
      <c r="RRU290" s="91"/>
      <c r="RRV290" s="79"/>
      <c r="RRW290" s="80"/>
      <c r="RRX290" s="91"/>
      <c r="RRY290" s="26"/>
      <c r="RRZ290" s="26"/>
      <c r="RSA290" s="81"/>
      <c r="RSB290" s="81"/>
      <c r="RSC290" s="26"/>
      <c r="RSD290" s="91"/>
      <c r="RSE290" s="91"/>
      <c r="RSF290" s="79"/>
      <c r="RSG290" s="80"/>
      <c r="RSH290" s="91"/>
      <c r="RSI290" s="26"/>
      <c r="RSJ290" s="26"/>
      <c r="RSK290" s="81"/>
      <c r="RSL290" s="81"/>
      <c r="RSM290" s="26"/>
      <c r="RSN290" s="91"/>
      <c r="RSO290" s="91"/>
      <c r="RSP290" s="79"/>
      <c r="RSQ290" s="80"/>
      <c r="RSR290" s="91"/>
      <c r="RSS290" s="26"/>
      <c r="RST290" s="26"/>
      <c r="RSU290" s="81"/>
      <c r="RSV290" s="81"/>
      <c r="RSW290" s="26"/>
      <c r="RSX290" s="91"/>
      <c r="RSY290" s="91"/>
      <c r="RSZ290" s="79"/>
      <c r="RTA290" s="80"/>
      <c r="RTB290" s="91"/>
      <c r="RTC290" s="26"/>
      <c r="RTD290" s="26"/>
      <c r="RTE290" s="81"/>
      <c r="RTF290" s="81"/>
      <c r="RTG290" s="26"/>
      <c r="RTH290" s="91"/>
      <c r="RTI290" s="91"/>
      <c r="RTJ290" s="79"/>
      <c r="RTK290" s="80"/>
      <c r="RTL290" s="91"/>
      <c r="RTM290" s="26"/>
      <c r="RTN290" s="26"/>
      <c r="RTO290" s="81"/>
      <c r="RTP290" s="81"/>
      <c r="RTQ290" s="26"/>
      <c r="RTR290" s="91"/>
      <c r="RTS290" s="91"/>
      <c r="RTT290" s="79"/>
      <c r="RTU290" s="80"/>
      <c r="RTV290" s="91"/>
      <c r="RTW290" s="26"/>
      <c r="RTX290" s="26"/>
      <c r="RTY290" s="81"/>
      <c r="RTZ290" s="81"/>
      <c r="RUA290" s="26"/>
      <c r="RUB290" s="91"/>
      <c r="RUC290" s="91"/>
      <c r="RUD290" s="79"/>
      <c r="RUE290" s="80"/>
      <c r="RUF290" s="91"/>
      <c r="RUG290" s="26"/>
      <c r="RUH290" s="26"/>
      <c r="RUI290" s="81"/>
      <c r="RUJ290" s="81"/>
      <c r="RUK290" s="26"/>
      <c r="RUL290" s="91"/>
      <c r="RUM290" s="91"/>
      <c r="RUN290" s="79"/>
      <c r="RUO290" s="80"/>
      <c r="RUP290" s="91"/>
      <c r="RUQ290" s="26"/>
      <c r="RUR290" s="26"/>
      <c r="RUS290" s="81"/>
      <c r="RUT290" s="81"/>
      <c r="RUU290" s="26"/>
      <c r="RUV290" s="91"/>
      <c r="RUW290" s="91"/>
      <c r="RUX290" s="79"/>
      <c r="RUY290" s="80"/>
      <c r="RUZ290" s="91"/>
      <c r="RVA290" s="26"/>
      <c r="RVB290" s="26"/>
      <c r="RVC290" s="81"/>
      <c r="RVD290" s="81"/>
      <c r="RVE290" s="26"/>
      <c r="RVF290" s="91"/>
      <c r="RVG290" s="91"/>
      <c r="RVH290" s="79"/>
      <c r="RVI290" s="80"/>
      <c r="RVJ290" s="91"/>
      <c r="RVK290" s="26"/>
      <c r="RVL290" s="26"/>
      <c r="RVM290" s="81"/>
      <c r="RVN290" s="81"/>
      <c r="RVO290" s="26"/>
      <c r="RVP290" s="91"/>
      <c r="RVQ290" s="91"/>
      <c r="RVR290" s="79"/>
      <c r="RVS290" s="80"/>
      <c r="RVT290" s="91"/>
      <c r="RVU290" s="26"/>
      <c r="RVV290" s="26"/>
      <c r="RVW290" s="81"/>
      <c r="RVX290" s="81"/>
      <c r="RVY290" s="26"/>
      <c r="RVZ290" s="91"/>
      <c r="RWA290" s="91"/>
      <c r="RWB290" s="79"/>
      <c r="RWC290" s="80"/>
      <c r="RWD290" s="91"/>
      <c r="RWE290" s="26"/>
      <c r="RWF290" s="26"/>
      <c r="RWG290" s="81"/>
      <c r="RWH290" s="81"/>
      <c r="RWI290" s="26"/>
      <c r="RWJ290" s="91"/>
      <c r="RWK290" s="91"/>
      <c r="RWL290" s="79"/>
      <c r="RWM290" s="80"/>
      <c r="RWN290" s="91"/>
      <c r="RWO290" s="26"/>
      <c r="RWP290" s="26"/>
      <c r="RWQ290" s="81"/>
      <c r="RWR290" s="81"/>
      <c r="RWS290" s="26"/>
      <c r="RWT290" s="91"/>
      <c r="RWU290" s="91"/>
      <c r="RWV290" s="79"/>
      <c r="RWW290" s="80"/>
      <c r="RWX290" s="91"/>
      <c r="RWY290" s="26"/>
      <c r="RWZ290" s="26"/>
      <c r="RXA290" s="81"/>
      <c r="RXB290" s="81"/>
      <c r="RXC290" s="26"/>
      <c r="RXD290" s="91"/>
      <c r="RXE290" s="91"/>
      <c r="RXF290" s="79"/>
      <c r="RXG290" s="80"/>
      <c r="RXH290" s="91"/>
      <c r="RXI290" s="26"/>
      <c r="RXJ290" s="26"/>
      <c r="RXK290" s="81"/>
      <c r="RXL290" s="81"/>
      <c r="RXM290" s="26"/>
      <c r="RXN290" s="91"/>
      <c r="RXO290" s="91"/>
      <c r="RXP290" s="79"/>
      <c r="RXQ290" s="80"/>
      <c r="RXR290" s="91"/>
      <c r="RXS290" s="26"/>
      <c r="RXT290" s="26"/>
      <c r="RXU290" s="81"/>
      <c r="RXV290" s="81"/>
      <c r="RXW290" s="26"/>
      <c r="RXX290" s="91"/>
      <c r="RXY290" s="91"/>
      <c r="RXZ290" s="79"/>
      <c r="RYA290" s="80"/>
      <c r="RYB290" s="91"/>
      <c r="RYC290" s="26"/>
      <c r="RYD290" s="26"/>
      <c r="RYE290" s="81"/>
      <c r="RYF290" s="81"/>
      <c r="RYG290" s="26"/>
      <c r="RYH290" s="91"/>
      <c r="RYI290" s="91"/>
      <c r="RYJ290" s="79"/>
      <c r="RYK290" s="80"/>
      <c r="RYL290" s="91"/>
      <c r="RYM290" s="26"/>
      <c r="RYN290" s="26"/>
      <c r="RYO290" s="81"/>
      <c r="RYP290" s="81"/>
      <c r="RYQ290" s="26"/>
      <c r="RYR290" s="91"/>
      <c r="RYS290" s="91"/>
      <c r="RYT290" s="79"/>
      <c r="RYU290" s="80"/>
      <c r="RYV290" s="91"/>
      <c r="RYW290" s="26"/>
      <c r="RYX290" s="26"/>
      <c r="RYY290" s="81"/>
      <c r="RYZ290" s="81"/>
      <c r="RZA290" s="26"/>
      <c r="RZB290" s="91"/>
      <c r="RZC290" s="91"/>
      <c r="RZD290" s="79"/>
      <c r="RZE290" s="80"/>
      <c r="RZF290" s="91"/>
      <c r="RZG290" s="26"/>
      <c r="RZH290" s="26"/>
      <c r="RZI290" s="81"/>
      <c r="RZJ290" s="81"/>
      <c r="RZK290" s="26"/>
      <c r="RZL290" s="91"/>
      <c r="RZM290" s="91"/>
      <c r="RZN290" s="79"/>
      <c r="RZO290" s="80"/>
      <c r="RZP290" s="91"/>
      <c r="RZQ290" s="26"/>
      <c r="RZR290" s="26"/>
      <c r="RZS290" s="81"/>
      <c r="RZT290" s="81"/>
      <c r="RZU290" s="26"/>
      <c r="RZV290" s="91"/>
      <c r="RZW290" s="91"/>
      <c r="RZX290" s="79"/>
      <c r="RZY290" s="80"/>
      <c r="RZZ290" s="91"/>
      <c r="SAA290" s="26"/>
      <c r="SAB290" s="26"/>
      <c r="SAC290" s="81"/>
      <c r="SAD290" s="81"/>
      <c r="SAE290" s="26"/>
      <c r="SAF290" s="91"/>
      <c r="SAG290" s="91"/>
      <c r="SAH290" s="79"/>
      <c r="SAI290" s="80"/>
      <c r="SAJ290" s="91"/>
      <c r="SAK290" s="26"/>
      <c r="SAL290" s="26"/>
      <c r="SAM290" s="81"/>
      <c r="SAN290" s="81"/>
      <c r="SAO290" s="26"/>
      <c r="SAP290" s="91"/>
      <c r="SAQ290" s="91"/>
      <c r="SAR290" s="79"/>
      <c r="SAS290" s="80"/>
      <c r="SAT290" s="91"/>
      <c r="SAU290" s="26"/>
      <c r="SAV290" s="26"/>
      <c r="SAW290" s="81"/>
      <c r="SAX290" s="81"/>
      <c r="SAY290" s="26"/>
      <c r="SAZ290" s="91"/>
      <c r="SBA290" s="91"/>
      <c r="SBB290" s="79"/>
      <c r="SBC290" s="80"/>
      <c r="SBD290" s="91"/>
      <c r="SBE290" s="26"/>
      <c r="SBF290" s="26"/>
      <c r="SBG290" s="81"/>
      <c r="SBH290" s="81"/>
      <c r="SBI290" s="26"/>
      <c r="SBJ290" s="91"/>
      <c r="SBK290" s="91"/>
      <c r="SBL290" s="79"/>
      <c r="SBM290" s="80"/>
      <c r="SBN290" s="91"/>
      <c r="SBO290" s="26"/>
      <c r="SBP290" s="26"/>
      <c r="SBQ290" s="81"/>
      <c r="SBR290" s="81"/>
      <c r="SBS290" s="26"/>
      <c r="SBT290" s="91"/>
      <c r="SBU290" s="91"/>
      <c r="SBV290" s="79"/>
      <c r="SBW290" s="80"/>
      <c r="SBX290" s="91"/>
      <c r="SBY290" s="26"/>
      <c r="SBZ290" s="26"/>
      <c r="SCA290" s="81"/>
      <c r="SCB290" s="81"/>
      <c r="SCC290" s="26"/>
      <c r="SCD290" s="91"/>
      <c r="SCE290" s="91"/>
      <c r="SCF290" s="79"/>
      <c r="SCG290" s="80"/>
      <c r="SCH290" s="91"/>
      <c r="SCI290" s="26"/>
      <c r="SCJ290" s="26"/>
      <c r="SCK290" s="81"/>
      <c r="SCL290" s="81"/>
      <c r="SCM290" s="26"/>
      <c r="SCN290" s="91"/>
      <c r="SCO290" s="91"/>
      <c r="SCP290" s="79"/>
      <c r="SCQ290" s="80"/>
      <c r="SCR290" s="91"/>
      <c r="SCS290" s="26"/>
      <c r="SCT290" s="26"/>
      <c r="SCU290" s="81"/>
      <c r="SCV290" s="81"/>
      <c r="SCW290" s="26"/>
      <c r="SCX290" s="91"/>
      <c r="SCY290" s="91"/>
      <c r="SCZ290" s="79"/>
      <c r="SDA290" s="80"/>
      <c r="SDB290" s="91"/>
      <c r="SDC290" s="26"/>
      <c r="SDD290" s="26"/>
      <c r="SDE290" s="81"/>
      <c r="SDF290" s="81"/>
      <c r="SDG290" s="26"/>
      <c r="SDH290" s="91"/>
      <c r="SDI290" s="91"/>
      <c r="SDJ290" s="79"/>
      <c r="SDK290" s="80"/>
      <c r="SDL290" s="91"/>
      <c r="SDM290" s="26"/>
      <c r="SDN290" s="26"/>
      <c r="SDO290" s="81"/>
      <c r="SDP290" s="81"/>
      <c r="SDQ290" s="26"/>
      <c r="SDR290" s="91"/>
      <c r="SDS290" s="91"/>
      <c r="SDT290" s="79"/>
      <c r="SDU290" s="80"/>
      <c r="SDV290" s="91"/>
      <c r="SDW290" s="26"/>
      <c r="SDX290" s="26"/>
      <c r="SDY290" s="81"/>
      <c r="SDZ290" s="81"/>
      <c r="SEA290" s="26"/>
      <c r="SEB290" s="91"/>
      <c r="SEC290" s="91"/>
      <c r="SED290" s="79"/>
      <c r="SEE290" s="80"/>
      <c r="SEF290" s="91"/>
      <c r="SEG290" s="26"/>
      <c r="SEH290" s="26"/>
      <c r="SEI290" s="81"/>
      <c r="SEJ290" s="81"/>
      <c r="SEK290" s="26"/>
      <c r="SEL290" s="91"/>
      <c r="SEM290" s="91"/>
      <c r="SEN290" s="79"/>
      <c r="SEO290" s="80"/>
      <c r="SEP290" s="91"/>
      <c r="SEQ290" s="26"/>
      <c r="SER290" s="26"/>
      <c r="SES290" s="81"/>
      <c r="SET290" s="81"/>
      <c r="SEU290" s="26"/>
      <c r="SEV290" s="91"/>
      <c r="SEW290" s="91"/>
      <c r="SEX290" s="79"/>
      <c r="SEY290" s="80"/>
      <c r="SEZ290" s="91"/>
      <c r="SFA290" s="26"/>
      <c r="SFB290" s="26"/>
      <c r="SFC290" s="81"/>
      <c r="SFD290" s="81"/>
      <c r="SFE290" s="26"/>
      <c r="SFF290" s="91"/>
      <c r="SFG290" s="91"/>
      <c r="SFH290" s="79"/>
      <c r="SFI290" s="80"/>
      <c r="SFJ290" s="91"/>
      <c r="SFK290" s="26"/>
      <c r="SFL290" s="26"/>
      <c r="SFM290" s="81"/>
      <c r="SFN290" s="81"/>
      <c r="SFO290" s="26"/>
      <c r="SFP290" s="91"/>
      <c r="SFQ290" s="91"/>
      <c r="SFR290" s="79"/>
      <c r="SFS290" s="80"/>
      <c r="SFT290" s="91"/>
      <c r="SFU290" s="26"/>
      <c r="SFV290" s="26"/>
      <c r="SFW290" s="81"/>
      <c r="SFX290" s="81"/>
      <c r="SFY290" s="26"/>
      <c r="SFZ290" s="91"/>
      <c r="SGA290" s="91"/>
      <c r="SGB290" s="79"/>
      <c r="SGC290" s="80"/>
      <c r="SGD290" s="91"/>
      <c r="SGE290" s="26"/>
      <c r="SGF290" s="26"/>
      <c r="SGG290" s="81"/>
      <c r="SGH290" s="81"/>
      <c r="SGI290" s="26"/>
      <c r="SGJ290" s="91"/>
      <c r="SGK290" s="91"/>
      <c r="SGL290" s="79"/>
      <c r="SGM290" s="80"/>
      <c r="SGN290" s="91"/>
      <c r="SGO290" s="26"/>
      <c r="SGP290" s="26"/>
      <c r="SGQ290" s="81"/>
      <c r="SGR290" s="81"/>
      <c r="SGS290" s="26"/>
      <c r="SGT290" s="91"/>
      <c r="SGU290" s="91"/>
      <c r="SGV290" s="79"/>
      <c r="SGW290" s="80"/>
      <c r="SGX290" s="91"/>
      <c r="SGY290" s="26"/>
      <c r="SGZ290" s="26"/>
      <c r="SHA290" s="81"/>
      <c r="SHB290" s="81"/>
      <c r="SHC290" s="26"/>
      <c r="SHD290" s="91"/>
      <c r="SHE290" s="91"/>
      <c r="SHF290" s="79"/>
      <c r="SHG290" s="80"/>
      <c r="SHH290" s="91"/>
      <c r="SHI290" s="26"/>
      <c r="SHJ290" s="26"/>
      <c r="SHK290" s="81"/>
      <c r="SHL290" s="81"/>
      <c r="SHM290" s="26"/>
      <c r="SHN290" s="91"/>
      <c r="SHO290" s="91"/>
      <c r="SHP290" s="79"/>
      <c r="SHQ290" s="80"/>
      <c r="SHR290" s="91"/>
      <c r="SHS290" s="26"/>
      <c r="SHT290" s="26"/>
      <c r="SHU290" s="81"/>
      <c r="SHV290" s="81"/>
      <c r="SHW290" s="26"/>
      <c r="SHX290" s="91"/>
      <c r="SHY290" s="91"/>
      <c r="SHZ290" s="79"/>
      <c r="SIA290" s="80"/>
      <c r="SIB290" s="91"/>
      <c r="SIC290" s="26"/>
      <c r="SID290" s="26"/>
      <c r="SIE290" s="81"/>
      <c r="SIF290" s="81"/>
      <c r="SIG290" s="26"/>
      <c r="SIH290" s="91"/>
      <c r="SII290" s="91"/>
      <c r="SIJ290" s="79"/>
      <c r="SIK290" s="80"/>
      <c r="SIL290" s="91"/>
      <c r="SIM290" s="26"/>
      <c r="SIN290" s="26"/>
      <c r="SIO290" s="81"/>
      <c r="SIP290" s="81"/>
      <c r="SIQ290" s="26"/>
      <c r="SIR290" s="91"/>
      <c r="SIS290" s="91"/>
      <c r="SIT290" s="79"/>
      <c r="SIU290" s="80"/>
      <c r="SIV290" s="91"/>
      <c r="SIW290" s="26"/>
      <c r="SIX290" s="26"/>
      <c r="SIY290" s="81"/>
      <c r="SIZ290" s="81"/>
      <c r="SJA290" s="26"/>
      <c r="SJB290" s="91"/>
      <c r="SJC290" s="91"/>
      <c r="SJD290" s="79"/>
      <c r="SJE290" s="80"/>
      <c r="SJF290" s="91"/>
      <c r="SJG290" s="26"/>
      <c r="SJH290" s="26"/>
      <c r="SJI290" s="81"/>
      <c r="SJJ290" s="81"/>
      <c r="SJK290" s="26"/>
      <c r="SJL290" s="91"/>
      <c r="SJM290" s="91"/>
      <c r="SJN290" s="79"/>
      <c r="SJO290" s="80"/>
      <c r="SJP290" s="91"/>
      <c r="SJQ290" s="26"/>
      <c r="SJR290" s="26"/>
      <c r="SJS290" s="81"/>
      <c r="SJT290" s="81"/>
      <c r="SJU290" s="26"/>
      <c r="SJV290" s="91"/>
      <c r="SJW290" s="91"/>
      <c r="SJX290" s="79"/>
      <c r="SJY290" s="80"/>
      <c r="SJZ290" s="91"/>
      <c r="SKA290" s="26"/>
      <c r="SKB290" s="26"/>
      <c r="SKC290" s="81"/>
      <c r="SKD290" s="81"/>
      <c r="SKE290" s="26"/>
      <c r="SKF290" s="91"/>
      <c r="SKG290" s="91"/>
      <c r="SKH290" s="79"/>
      <c r="SKI290" s="80"/>
      <c r="SKJ290" s="91"/>
      <c r="SKK290" s="26"/>
      <c r="SKL290" s="26"/>
      <c r="SKM290" s="81"/>
      <c r="SKN290" s="81"/>
      <c r="SKO290" s="26"/>
      <c r="SKP290" s="91"/>
      <c r="SKQ290" s="91"/>
      <c r="SKR290" s="79"/>
      <c r="SKS290" s="80"/>
      <c r="SKT290" s="91"/>
      <c r="SKU290" s="26"/>
      <c r="SKV290" s="26"/>
      <c r="SKW290" s="81"/>
      <c r="SKX290" s="81"/>
      <c r="SKY290" s="26"/>
      <c r="SKZ290" s="91"/>
      <c r="SLA290" s="91"/>
      <c r="SLB290" s="79"/>
      <c r="SLC290" s="80"/>
      <c r="SLD290" s="91"/>
      <c r="SLE290" s="26"/>
      <c r="SLF290" s="26"/>
      <c r="SLG290" s="81"/>
      <c r="SLH290" s="81"/>
      <c r="SLI290" s="26"/>
      <c r="SLJ290" s="91"/>
      <c r="SLK290" s="91"/>
      <c r="SLL290" s="79"/>
      <c r="SLM290" s="80"/>
      <c r="SLN290" s="91"/>
      <c r="SLO290" s="26"/>
      <c r="SLP290" s="26"/>
      <c r="SLQ290" s="81"/>
      <c r="SLR290" s="81"/>
      <c r="SLS290" s="26"/>
      <c r="SLT290" s="91"/>
      <c r="SLU290" s="91"/>
      <c r="SLV290" s="79"/>
      <c r="SLW290" s="80"/>
      <c r="SLX290" s="91"/>
      <c r="SLY290" s="26"/>
      <c r="SLZ290" s="26"/>
      <c r="SMA290" s="81"/>
      <c r="SMB290" s="81"/>
      <c r="SMC290" s="26"/>
      <c r="SMD290" s="91"/>
      <c r="SME290" s="91"/>
      <c r="SMF290" s="79"/>
      <c r="SMG290" s="80"/>
      <c r="SMH290" s="91"/>
      <c r="SMI290" s="26"/>
      <c r="SMJ290" s="26"/>
      <c r="SMK290" s="81"/>
      <c r="SML290" s="81"/>
      <c r="SMM290" s="26"/>
      <c r="SMN290" s="91"/>
      <c r="SMO290" s="91"/>
      <c r="SMP290" s="79"/>
      <c r="SMQ290" s="80"/>
      <c r="SMR290" s="91"/>
      <c r="SMS290" s="26"/>
      <c r="SMT290" s="26"/>
      <c r="SMU290" s="81"/>
      <c r="SMV290" s="81"/>
      <c r="SMW290" s="26"/>
      <c r="SMX290" s="91"/>
      <c r="SMY290" s="91"/>
      <c r="SMZ290" s="79"/>
      <c r="SNA290" s="80"/>
      <c r="SNB290" s="91"/>
      <c r="SNC290" s="26"/>
      <c r="SND290" s="26"/>
      <c r="SNE290" s="81"/>
      <c r="SNF290" s="81"/>
      <c r="SNG290" s="26"/>
      <c r="SNH290" s="91"/>
      <c r="SNI290" s="91"/>
      <c r="SNJ290" s="79"/>
      <c r="SNK290" s="80"/>
      <c r="SNL290" s="91"/>
      <c r="SNM290" s="26"/>
      <c r="SNN290" s="26"/>
      <c r="SNO290" s="81"/>
      <c r="SNP290" s="81"/>
      <c r="SNQ290" s="26"/>
      <c r="SNR290" s="91"/>
      <c r="SNS290" s="91"/>
      <c r="SNT290" s="79"/>
      <c r="SNU290" s="80"/>
      <c r="SNV290" s="91"/>
      <c r="SNW290" s="26"/>
      <c r="SNX290" s="26"/>
      <c r="SNY290" s="81"/>
      <c r="SNZ290" s="81"/>
      <c r="SOA290" s="26"/>
      <c r="SOB290" s="91"/>
      <c r="SOC290" s="91"/>
      <c r="SOD290" s="79"/>
      <c r="SOE290" s="80"/>
      <c r="SOF290" s="91"/>
      <c r="SOG290" s="26"/>
      <c r="SOH290" s="26"/>
      <c r="SOI290" s="81"/>
      <c r="SOJ290" s="81"/>
      <c r="SOK290" s="26"/>
      <c r="SOL290" s="91"/>
      <c r="SOM290" s="91"/>
      <c r="SON290" s="79"/>
      <c r="SOO290" s="80"/>
      <c r="SOP290" s="91"/>
      <c r="SOQ290" s="26"/>
      <c r="SOR290" s="26"/>
      <c r="SOS290" s="81"/>
      <c r="SOT290" s="81"/>
      <c r="SOU290" s="26"/>
      <c r="SOV290" s="91"/>
      <c r="SOW290" s="91"/>
      <c r="SOX290" s="79"/>
      <c r="SOY290" s="80"/>
      <c r="SOZ290" s="91"/>
      <c r="SPA290" s="26"/>
      <c r="SPB290" s="26"/>
      <c r="SPC290" s="81"/>
      <c r="SPD290" s="81"/>
      <c r="SPE290" s="26"/>
      <c r="SPF290" s="91"/>
      <c r="SPG290" s="91"/>
      <c r="SPH290" s="79"/>
      <c r="SPI290" s="80"/>
      <c r="SPJ290" s="91"/>
      <c r="SPK290" s="26"/>
      <c r="SPL290" s="26"/>
      <c r="SPM290" s="81"/>
      <c r="SPN290" s="81"/>
      <c r="SPO290" s="26"/>
      <c r="SPP290" s="91"/>
      <c r="SPQ290" s="91"/>
      <c r="SPR290" s="79"/>
      <c r="SPS290" s="80"/>
      <c r="SPT290" s="91"/>
      <c r="SPU290" s="26"/>
      <c r="SPV290" s="26"/>
      <c r="SPW290" s="81"/>
      <c r="SPX290" s="81"/>
      <c r="SPY290" s="26"/>
      <c r="SPZ290" s="91"/>
      <c r="SQA290" s="91"/>
      <c r="SQB290" s="79"/>
      <c r="SQC290" s="80"/>
      <c r="SQD290" s="91"/>
      <c r="SQE290" s="26"/>
      <c r="SQF290" s="26"/>
      <c r="SQG290" s="81"/>
      <c r="SQH290" s="81"/>
      <c r="SQI290" s="26"/>
      <c r="SQJ290" s="91"/>
      <c r="SQK290" s="91"/>
      <c r="SQL290" s="79"/>
      <c r="SQM290" s="80"/>
      <c r="SQN290" s="91"/>
      <c r="SQO290" s="26"/>
      <c r="SQP290" s="26"/>
      <c r="SQQ290" s="81"/>
      <c r="SQR290" s="81"/>
      <c r="SQS290" s="26"/>
      <c r="SQT290" s="91"/>
      <c r="SQU290" s="91"/>
      <c r="SQV290" s="79"/>
      <c r="SQW290" s="80"/>
      <c r="SQX290" s="91"/>
      <c r="SQY290" s="26"/>
      <c r="SQZ290" s="26"/>
      <c r="SRA290" s="81"/>
      <c r="SRB290" s="81"/>
      <c r="SRC290" s="26"/>
      <c r="SRD290" s="91"/>
      <c r="SRE290" s="91"/>
      <c r="SRF290" s="79"/>
      <c r="SRG290" s="80"/>
      <c r="SRH290" s="91"/>
      <c r="SRI290" s="26"/>
      <c r="SRJ290" s="26"/>
      <c r="SRK290" s="81"/>
      <c r="SRL290" s="81"/>
      <c r="SRM290" s="26"/>
      <c r="SRN290" s="91"/>
      <c r="SRO290" s="91"/>
      <c r="SRP290" s="79"/>
      <c r="SRQ290" s="80"/>
      <c r="SRR290" s="91"/>
      <c r="SRS290" s="26"/>
      <c r="SRT290" s="26"/>
      <c r="SRU290" s="81"/>
      <c r="SRV290" s="81"/>
      <c r="SRW290" s="26"/>
      <c r="SRX290" s="91"/>
      <c r="SRY290" s="91"/>
      <c r="SRZ290" s="79"/>
      <c r="SSA290" s="80"/>
      <c r="SSB290" s="91"/>
      <c r="SSC290" s="26"/>
      <c r="SSD290" s="26"/>
      <c r="SSE290" s="81"/>
      <c r="SSF290" s="81"/>
      <c r="SSG290" s="26"/>
      <c r="SSH290" s="91"/>
      <c r="SSI290" s="91"/>
      <c r="SSJ290" s="79"/>
      <c r="SSK290" s="80"/>
      <c r="SSL290" s="91"/>
      <c r="SSM290" s="26"/>
      <c r="SSN290" s="26"/>
      <c r="SSO290" s="81"/>
      <c r="SSP290" s="81"/>
      <c r="SSQ290" s="26"/>
      <c r="SSR290" s="91"/>
      <c r="SSS290" s="91"/>
      <c r="SST290" s="79"/>
      <c r="SSU290" s="80"/>
      <c r="SSV290" s="91"/>
      <c r="SSW290" s="26"/>
      <c r="SSX290" s="26"/>
      <c r="SSY290" s="81"/>
      <c r="SSZ290" s="81"/>
      <c r="STA290" s="26"/>
      <c r="STB290" s="91"/>
      <c r="STC290" s="91"/>
      <c r="STD290" s="79"/>
      <c r="STE290" s="80"/>
      <c r="STF290" s="91"/>
      <c r="STG290" s="26"/>
      <c r="STH290" s="26"/>
      <c r="STI290" s="81"/>
      <c r="STJ290" s="81"/>
      <c r="STK290" s="26"/>
      <c r="STL290" s="91"/>
      <c r="STM290" s="91"/>
      <c r="STN290" s="79"/>
      <c r="STO290" s="80"/>
      <c r="STP290" s="91"/>
      <c r="STQ290" s="26"/>
      <c r="STR290" s="26"/>
      <c r="STS290" s="81"/>
      <c r="STT290" s="81"/>
      <c r="STU290" s="26"/>
      <c r="STV290" s="91"/>
      <c r="STW290" s="91"/>
      <c r="STX290" s="79"/>
      <c r="STY290" s="80"/>
      <c r="STZ290" s="91"/>
      <c r="SUA290" s="26"/>
      <c r="SUB290" s="26"/>
      <c r="SUC290" s="81"/>
      <c r="SUD290" s="81"/>
      <c r="SUE290" s="26"/>
      <c r="SUF290" s="91"/>
      <c r="SUG290" s="91"/>
      <c r="SUH290" s="79"/>
      <c r="SUI290" s="80"/>
      <c r="SUJ290" s="91"/>
      <c r="SUK290" s="26"/>
      <c r="SUL290" s="26"/>
      <c r="SUM290" s="81"/>
      <c r="SUN290" s="81"/>
      <c r="SUO290" s="26"/>
      <c r="SUP290" s="91"/>
      <c r="SUQ290" s="91"/>
      <c r="SUR290" s="79"/>
      <c r="SUS290" s="80"/>
      <c r="SUT290" s="91"/>
      <c r="SUU290" s="26"/>
      <c r="SUV290" s="26"/>
      <c r="SUW290" s="81"/>
      <c r="SUX290" s="81"/>
      <c r="SUY290" s="26"/>
      <c r="SUZ290" s="91"/>
      <c r="SVA290" s="91"/>
      <c r="SVB290" s="79"/>
      <c r="SVC290" s="80"/>
      <c r="SVD290" s="91"/>
      <c r="SVE290" s="26"/>
      <c r="SVF290" s="26"/>
      <c r="SVG290" s="81"/>
      <c r="SVH290" s="81"/>
      <c r="SVI290" s="26"/>
      <c r="SVJ290" s="91"/>
      <c r="SVK290" s="91"/>
      <c r="SVL290" s="79"/>
      <c r="SVM290" s="80"/>
      <c r="SVN290" s="91"/>
      <c r="SVO290" s="26"/>
      <c r="SVP290" s="26"/>
      <c r="SVQ290" s="81"/>
      <c r="SVR290" s="81"/>
      <c r="SVS290" s="26"/>
      <c r="SVT290" s="91"/>
      <c r="SVU290" s="91"/>
      <c r="SVV290" s="79"/>
      <c r="SVW290" s="80"/>
      <c r="SVX290" s="91"/>
      <c r="SVY290" s="26"/>
      <c r="SVZ290" s="26"/>
      <c r="SWA290" s="81"/>
      <c r="SWB290" s="81"/>
      <c r="SWC290" s="26"/>
      <c r="SWD290" s="91"/>
      <c r="SWE290" s="91"/>
      <c r="SWF290" s="79"/>
      <c r="SWG290" s="80"/>
      <c r="SWH290" s="91"/>
      <c r="SWI290" s="26"/>
      <c r="SWJ290" s="26"/>
      <c r="SWK290" s="81"/>
      <c r="SWL290" s="81"/>
      <c r="SWM290" s="26"/>
      <c r="SWN290" s="91"/>
      <c r="SWO290" s="91"/>
      <c r="SWP290" s="79"/>
      <c r="SWQ290" s="80"/>
      <c r="SWR290" s="91"/>
      <c r="SWS290" s="26"/>
      <c r="SWT290" s="26"/>
      <c r="SWU290" s="81"/>
      <c r="SWV290" s="81"/>
      <c r="SWW290" s="26"/>
      <c r="SWX290" s="91"/>
      <c r="SWY290" s="91"/>
      <c r="SWZ290" s="79"/>
      <c r="SXA290" s="80"/>
      <c r="SXB290" s="91"/>
      <c r="SXC290" s="26"/>
      <c r="SXD290" s="26"/>
      <c r="SXE290" s="81"/>
      <c r="SXF290" s="81"/>
      <c r="SXG290" s="26"/>
      <c r="SXH290" s="91"/>
      <c r="SXI290" s="91"/>
      <c r="SXJ290" s="79"/>
      <c r="SXK290" s="80"/>
      <c r="SXL290" s="91"/>
      <c r="SXM290" s="26"/>
      <c r="SXN290" s="26"/>
      <c r="SXO290" s="81"/>
      <c r="SXP290" s="81"/>
      <c r="SXQ290" s="26"/>
      <c r="SXR290" s="91"/>
      <c r="SXS290" s="91"/>
      <c r="SXT290" s="79"/>
      <c r="SXU290" s="80"/>
      <c r="SXV290" s="91"/>
      <c r="SXW290" s="26"/>
      <c r="SXX290" s="26"/>
      <c r="SXY290" s="81"/>
      <c r="SXZ290" s="81"/>
      <c r="SYA290" s="26"/>
      <c r="SYB290" s="91"/>
      <c r="SYC290" s="91"/>
      <c r="SYD290" s="79"/>
      <c r="SYE290" s="80"/>
      <c r="SYF290" s="91"/>
      <c r="SYG290" s="26"/>
      <c r="SYH290" s="26"/>
      <c r="SYI290" s="81"/>
      <c r="SYJ290" s="81"/>
      <c r="SYK290" s="26"/>
      <c r="SYL290" s="91"/>
      <c r="SYM290" s="91"/>
      <c r="SYN290" s="79"/>
      <c r="SYO290" s="80"/>
      <c r="SYP290" s="91"/>
      <c r="SYQ290" s="26"/>
      <c r="SYR290" s="26"/>
      <c r="SYS290" s="81"/>
      <c r="SYT290" s="81"/>
      <c r="SYU290" s="26"/>
      <c r="SYV290" s="91"/>
      <c r="SYW290" s="91"/>
      <c r="SYX290" s="79"/>
      <c r="SYY290" s="80"/>
      <c r="SYZ290" s="91"/>
      <c r="SZA290" s="26"/>
      <c r="SZB290" s="26"/>
      <c r="SZC290" s="81"/>
      <c r="SZD290" s="81"/>
      <c r="SZE290" s="26"/>
      <c r="SZF290" s="91"/>
      <c r="SZG290" s="91"/>
      <c r="SZH290" s="79"/>
      <c r="SZI290" s="80"/>
      <c r="SZJ290" s="91"/>
      <c r="SZK290" s="26"/>
      <c r="SZL290" s="26"/>
      <c r="SZM290" s="81"/>
      <c r="SZN290" s="81"/>
      <c r="SZO290" s="26"/>
      <c r="SZP290" s="91"/>
      <c r="SZQ290" s="91"/>
      <c r="SZR290" s="79"/>
      <c r="SZS290" s="80"/>
      <c r="SZT290" s="91"/>
      <c r="SZU290" s="26"/>
      <c r="SZV290" s="26"/>
      <c r="SZW290" s="81"/>
      <c r="SZX290" s="81"/>
      <c r="SZY290" s="26"/>
      <c r="SZZ290" s="91"/>
      <c r="TAA290" s="91"/>
      <c r="TAB290" s="79"/>
      <c r="TAC290" s="80"/>
      <c r="TAD290" s="91"/>
      <c r="TAE290" s="26"/>
      <c r="TAF290" s="26"/>
      <c r="TAG290" s="81"/>
      <c r="TAH290" s="81"/>
      <c r="TAI290" s="26"/>
      <c r="TAJ290" s="91"/>
      <c r="TAK290" s="91"/>
      <c r="TAL290" s="79"/>
      <c r="TAM290" s="80"/>
      <c r="TAN290" s="91"/>
      <c r="TAO290" s="26"/>
      <c r="TAP290" s="26"/>
      <c r="TAQ290" s="81"/>
      <c r="TAR290" s="81"/>
      <c r="TAS290" s="26"/>
      <c r="TAT290" s="91"/>
      <c r="TAU290" s="91"/>
      <c r="TAV290" s="79"/>
      <c r="TAW290" s="80"/>
      <c r="TAX290" s="91"/>
      <c r="TAY290" s="26"/>
      <c r="TAZ290" s="26"/>
      <c r="TBA290" s="81"/>
      <c r="TBB290" s="81"/>
      <c r="TBC290" s="26"/>
      <c r="TBD290" s="91"/>
      <c r="TBE290" s="91"/>
      <c r="TBF290" s="79"/>
      <c r="TBG290" s="80"/>
      <c r="TBH290" s="91"/>
      <c r="TBI290" s="26"/>
      <c r="TBJ290" s="26"/>
      <c r="TBK290" s="81"/>
      <c r="TBL290" s="81"/>
      <c r="TBM290" s="26"/>
      <c r="TBN290" s="91"/>
      <c r="TBO290" s="91"/>
      <c r="TBP290" s="79"/>
      <c r="TBQ290" s="80"/>
      <c r="TBR290" s="91"/>
      <c r="TBS290" s="26"/>
      <c r="TBT290" s="26"/>
      <c r="TBU290" s="81"/>
      <c r="TBV290" s="81"/>
      <c r="TBW290" s="26"/>
      <c r="TBX290" s="91"/>
      <c r="TBY290" s="91"/>
      <c r="TBZ290" s="79"/>
      <c r="TCA290" s="80"/>
      <c r="TCB290" s="91"/>
      <c r="TCC290" s="26"/>
      <c r="TCD290" s="26"/>
      <c r="TCE290" s="81"/>
      <c r="TCF290" s="81"/>
      <c r="TCG290" s="26"/>
      <c r="TCH290" s="91"/>
      <c r="TCI290" s="91"/>
      <c r="TCJ290" s="79"/>
      <c r="TCK290" s="80"/>
      <c r="TCL290" s="91"/>
      <c r="TCM290" s="26"/>
      <c r="TCN290" s="26"/>
      <c r="TCO290" s="81"/>
      <c r="TCP290" s="81"/>
      <c r="TCQ290" s="26"/>
      <c r="TCR290" s="91"/>
      <c r="TCS290" s="91"/>
      <c r="TCT290" s="79"/>
      <c r="TCU290" s="80"/>
      <c r="TCV290" s="91"/>
      <c r="TCW290" s="26"/>
      <c r="TCX290" s="26"/>
      <c r="TCY290" s="81"/>
      <c r="TCZ290" s="81"/>
      <c r="TDA290" s="26"/>
      <c r="TDB290" s="91"/>
      <c r="TDC290" s="91"/>
      <c r="TDD290" s="79"/>
      <c r="TDE290" s="80"/>
      <c r="TDF290" s="91"/>
      <c r="TDG290" s="26"/>
      <c r="TDH290" s="26"/>
      <c r="TDI290" s="81"/>
      <c r="TDJ290" s="81"/>
      <c r="TDK290" s="26"/>
      <c r="TDL290" s="91"/>
      <c r="TDM290" s="91"/>
      <c r="TDN290" s="79"/>
      <c r="TDO290" s="80"/>
      <c r="TDP290" s="91"/>
      <c r="TDQ290" s="26"/>
      <c r="TDR290" s="26"/>
      <c r="TDS290" s="81"/>
      <c r="TDT290" s="81"/>
      <c r="TDU290" s="26"/>
      <c r="TDV290" s="91"/>
      <c r="TDW290" s="91"/>
      <c r="TDX290" s="79"/>
      <c r="TDY290" s="80"/>
      <c r="TDZ290" s="91"/>
      <c r="TEA290" s="26"/>
      <c r="TEB290" s="26"/>
      <c r="TEC290" s="81"/>
      <c r="TED290" s="81"/>
      <c r="TEE290" s="26"/>
      <c r="TEF290" s="91"/>
      <c r="TEG290" s="91"/>
      <c r="TEH290" s="79"/>
      <c r="TEI290" s="80"/>
      <c r="TEJ290" s="91"/>
      <c r="TEK290" s="26"/>
      <c r="TEL290" s="26"/>
      <c r="TEM290" s="81"/>
      <c r="TEN290" s="81"/>
      <c r="TEO290" s="26"/>
      <c r="TEP290" s="91"/>
      <c r="TEQ290" s="91"/>
      <c r="TER290" s="79"/>
      <c r="TES290" s="80"/>
      <c r="TET290" s="91"/>
      <c r="TEU290" s="26"/>
      <c r="TEV290" s="26"/>
      <c r="TEW290" s="81"/>
      <c r="TEX290" s="81"/>
      <c r="TEY290" s="26"/>
      <c r="TEZ290" s="91"/>
      <c r="TFA290" s="91"/>
      <c r="TFB290" s="79"/>
      <c r="TFC290" s="80"/>
      <c r="TFD290" s="91"/>
      <c r="TFE290" s="26"/>
      <c r="TFF290" s="26"/>
      <c r="TFG290" s="81"/>
      <c r="TFH290" s="81"/>
      <c r="TFI290" s="26"/>
      <c r="TFJ290" s="91"/>
      <c r="TFK290" s="91"/>
      <c r="TFL290" s="79"/>
      <c r="TFM290" s="80"/>
      <c r="TFN290" s="91"/>
      <c r="TFO290" s="26"/>
      <c r="TFP290" s="26"/>
      <c r="TFQ290" s="81"/>
      <c r="TFR290" s="81"/>
      <c r="TFS290" s="26"/>
      <c r="TFT290" s="91"/>
      <c r="TFU290" s="91"/>
      <c r="TFV290" s="79"/>
      <c r="TFW290" s="80"/>
      <c r="TFX290" s="91"/>
      <c r="TFY290" s="26"/>
      <c r="TFZ290" s="26"/>
      <c r="TGA290" s="81"/>
      <c r="TGB290" s="81"/>
      <c r="TGC290" s="26"/>
      <c r="TGD290" s="91"/>
      <c r="TGE290" s="91"/>
      <c r="TGF290" s="79"/>
      <c r="TGG290" s="80"/>
      <c r="TGH290" s="91"/>
      <c r="TGI290" s="26"/>
      <c r="TGJ290" s="26"/>
      <c r="TGK290" s="81"/>
      <c r="TGL290" s="81"/>
      <c r="TGM290" s="26"/>
      <c r="TGN290" s="91"/>
      <c r="TGO290" s="91"/>
      <c r="TGP290" s="79"/>
      <c r="TGQ290" s="80"/>
      <c r="TGR290" s="91"/>
      <c r="TGS290" s="26"/>
      <c r="TGT290" s="26"/>
      <c r="TGU290" s="81"/>
      <c r="TGV290" s="81"/>
      <c r="TGW290" s="26"/>
      <c r="TGX290" s="91"/>
      <c r="TGY290" s="91"/>
      <c r="TGZ290" s="79"/>
      <c r="THA290" s="80"/>
      <c r="THB290" s="91"/>
      <c r="THC290" s="26"/>
      <c r="THD290" s="26"/>
      <c r="THE290" s="81"/>
      <c r="THF290" s="81"/>
      <c r="THG290" s="26"/>
      <c r="THH290" s="91"/>
      <c r="THI290" s="91"/>
      <c r="THJ290" s="79"/>
      <c r="THK290" s="80"/>
      <c r="THL290" s="91"/>
      <c r="THM290" s="26"/>
      <c r="THN290" s="26"/>
      <c r="THO290" s="81"/>
      <c r="THP290" s="81"/>
      <c r="THQ290" s="26"/>
      <c r="THR290" s="91"/>
      <c r="THS290" s="91"/>
      <c r="THT290" s="79"/>
      <c r="THU290" s="80"/>
      <c r="THV290" s="91"/>
      <c r="THW290" s="26"/>
      <c r="THX290" s="26"/>
      <c r="THY290" s="81"/>
      <c r="THZ290" s="81"/>
      <c r="TIA290" s="26"/>
      <c r="TIB290" s="91"/>
      <c r="TIC290" s="91"/>
      <c r="TID290" s="79"/>
      <c r="TIE290" s="80"/>
      <c r="TIF290" s="91"/>
      <c r="TIG290" s="26"/>
      <c r="TIH290" s="26"/>
      <c r="TII290" s="81"/>
      <c r="TIJ290" s="81"/>
      <c r="TIK290" s="26"/>
      <c r="TIL290" s="91"/>
      <c r="TIM290" s="91"/>
      <c r="TIN290" s="79"/>
      <c r="TIO290" s="80"/>
      <c r="TIP290" s="91"/>
      <c r="TIQ290" s="26"/>
      <c r="TIR290" s="26"/>
      <c r="TIS290" s="81"/>
      <c r="TIT290" s="81"/>
      <c r="TIU290" s="26"/>
      <c r="TIV290" s="91"/>
      <c r="TIW290" s="91"/>
      <c r="TIX290" s="79"/>
      <c r="TIY290" s="80"/>
      <c r="TIZ290" s="91"/>
      <c r="TJA290" s="26"/>
      <c r="TJB290" s="26"/>
      <c r="TJC290" s="81"/>
      <c r="TJD290" s="81"/>
      <c r="TJE290" s="26"/>
      <c r="TJF290" s="91"/>
      <c r="TJG290" s="91"/>
      <c r="TJH290" s="79"/>
      <c r="TJI290" s="80"/>
      <c r="TJJ290" s="91"/>
      <c r="TJK290" s="26"/>
      <c r="TJL290" s="26"/>
      <c r="TJM290" s="81"/>
      <c r="TJN290" s="81"/>
      <c r="TJO290" s="26"/>
      <c r="TJP290" s="91"/>
      <c r="TJQ290" s="91"/>
      <c r="TJR290" s="79"/>
      <c r="TJS290" s="80"/>
      <c r="TJT290" s="91"/>
      <c r="TJU290" s="26"/>
      <c r="TJV290" s="26"/>
      <c r="TJW290" s="81"/>
      <c r="TJX290" s="81"/>
      <c r="TJY290" s="26"/>
      <c r="TJZ290" s="91"/>
      <c r="TKA290" s="91"/>
      <c r="TKB290" s="79"/>
      <c r="TKC290" s="80"/>
      <c r="TKD290" s="91"/>
      <c r="TKE290" s="26"/>
      <c r="TKF290" s="26"/>
      <c r="TKG290" s="81"/>
      <c r="TKH290" s="81"/>
      <c r="TKI290" s="26"/>
      <c r="TKJ290" s="91"/>
      <c r="TKK290" s="91"/>
      <c r="TKL290" s="79"/>
      <c r="TKM290" s="80"/>
      <c r="TKN290" s="91"/>
      <c r="TKO290" s="26"/>
      <c r="TKP290" s="26"/>
      <c r="TKQ290" s="81"/>
      <c r="TKR290" s="81"/>
      <c r="TKS290" s="26"/>
      <c r="TKT290" s="91"/>
      <c r="TKU290" s="91"/>
      <c r="TKV290" s="79"/>
      <c r="TKW290" s="80"/>
      <c r="TKX290" s="91"/>
      <c r="TKY290" s="26"/>
      <c r="TKZ290" s="26"/>
      <c r="TLA290" s="81"/>
      <c r="TLB290" s="81"/>
      <c r="TLC290" s="26"/>
      <c r="TLD290" s="91"/>
      <c r="TLE290" s="91"/>
      <c r="TLF290" s="79"/>
      <c r="TLG290" s="80"/>
      <c r="TLH290" s="91"/>
      <c r="TLI290" s="26"/>
      <c r="TLJ290" s="26"/>
      <c r="TLK290" s="81"/>
      <c r="TLL290" s="81"/>
      <c r="TLM290" s="26"/>
      <c r="TLN290" s="91"/>
      <c r="TLO290" s="91"/>
      <c r="TLP290" s="79"/>
      <c r="TLQ290" s="80"/>
      <c r="TLR290" s="91"/>
      <c r="TLS290" s="26"/>
      <c r="TLT290" s="26"/>
      <c r="TLU290" s="81"/>
      <c r="TLV290" s="81"/>
      <c r="TLW290" s="26"/>
      <c r="TLX290" s="91"/>
      <c r="TLY290" s="91"/>
      <c r="TLZ290" s="79"/>
      <c r="TMA290" s="80"/>
      <c r="TMB290" s="91"/>
      <c r="TMC290" s="26"/>
      <c r="TMD290" s="26"/>
      <c r="TME290" s="81"/>
      <c r="TMF290" s="81"/>
      <c r="TMG290" s="26"/>
      <c r="TMH290" s="91"/>
      <c r="TMI290" s="91"/>
      <c r="TMJ290" s="79"/>
      <c r="TMK290" s="80"/>
      <c r="TML290" s="91"/>
      <c r="TMM290" s="26"/>
      <c r="TMN290" s="26"/>
      <c r="TMO290" s="81"/>
      <c r="TMP290" s="81"/>
      <c r="TMQ290" s="26"/>
      <c r="TMR290" s="91"/>
      <c r="TMS290" s="91"/>
      <c r="TMT290" s="79"/>
      <c r="TMU290" s="80"/>
      <c r="TMV290" s="91"/>
      <c r="TMW290" s="26"/>
      <c r="TMX290" s="26"/>
      <c r="TMY290" s="81"/>
      <c r="TMZ290" s="81"/>
      <c r="TNA290" s="26"/>
      <c r="TNB290" s="91"/>
      <c r="TNC290" s="91"/>
      <c r="TND290" s="79"/>
      <c r="TNE290" s="80"/>
      <c r="TNF290" s="91"/>
      <c r="TNG290" s="26"/>
      <c r="TNH290" s="26"/>
      <c r="TNI290" s="81"/>
      <c r="TNJ290" s="81"/>
      <c r="TNK290" s="26"/>
      <c r="TNL290" s="91"/>
      <c r="TNM290" s="91"/>
      <c r="TNN290" s="79"/>
      <c r="TNO290" s="80"/>
      <c r="TNP290" s="91"/>
      <c r="TNQ290" s="26"/>
      <c r="TNR290" s="26"/>
      <c r="TNS290" s="81"/>
      <c r="TNT290" s="81"/>
      <c r="TNU290" s="26"/>
      <c r="TNV290" s="91"/>
      <c r="TNW290" s="91"/>
      <c r="TNX290" s="79"/>
      <c r="TNY290" s="80"/>
      <c r="TNZ290" s="91"/>
      <c r="TOA290" s="26"/>
      <c r="TOB290" s="26"/>
      <c r="TOC290" s="81"/>
      <c r="TOD290" s="81"/>
      <c r="TOE290" s="26"/>
      <c r="TOF290" s="91"/>
      <c r="TOG290" s="91"/>
      <c r="TOH290" s="79"/>
      <c r="TOI290" s="80"/>
      <c r="TOJ290" s="91"/>
      <c r="TOK290" s="26"/>
      <c r="TOL290" s="26"/>
      <c r="TOM290" s="81"/>
      <c r="TON290" s="81"/>
      <c r="TOO290" s="26"/>
      <c r="TOP290" s="91"/>
      <c r="TOQ290" s="91"/>
      <c r="TOR290" s="79"/>
      <c r="TOS290" s="80"/>
      <c r="TOT290" s="91"/>
      <c r="TOU290" s="26"/>
      <c r="TOV290" s="26"/>
      <c r="TOW290" s="81"/>
      <c r="TOX290" s="81"/>
      <c r="TOY290" s="26"/>
      <c r="TOZ290" s="91"/>
      <c r="TPA290" s="91"/>
      <c r="TPB290" s="79"/>
      <c r="TPC290" s="80"/>
      <c r="TPD290" s="91"/>
      <c r="TPE290" s="26"/>
      <c r="TPF290" s="26"/>
      <c r="TPG290" s="81"/>
      <c r="TPH290" s="81"/>
      <c r="TPI290" s="26"/>
      <c r="TPJ290" s="91"/>
      <c r="TPK290" s="91"/>
      <c r="TPL290" s="79"/>
      <c r="TPM290" s="80"/>
      <c r="TPN290" s="91"/>
      <c r="TPO290" s="26"/>
      <c r="TPP290" s="26"/>
      <c r="TPQ290" s="81"/>
      <c r="TPR290" s="81"/>
      <c r="TPS290" s="26"/>
      <c r="TPT290" s="91"/>
      <c r="TPU290" s="91"/>
      <c r="TPV290" s="79"/>
      <c r="TPW290" s="80"/>
      <c r="TPX290" s="91"/>
      <c r="TPY290" s="26"/>
      <c r="TPZ290" s="26"/>
      <c r="TQA290" s="81"/>
      <c r="TQB290" s="81"/>
      <c r="TQC290" s="26"/>
      <c r="TQD290" s="91"/>
      <c r="TQE290" s="91"/>
      <c r="TQF290" s="79"/>
      <c r="TQG290" s="80"/>
      <c r="TQH290" s="91"/>
      <c r="TQI290" s="26"/>
      <c r="TQJ290" s="26"/>
      <c r="TQK290" s="81"/>
      <c r="TQL290" s="81"/>
      <c r="TQM290" s="26"/>
      <c r="TQN290" s="91"/>
      <c r="TQO290" s="91"/>
      <c r="TQP290" s="79"/>
      <c r="TQQ290" s="80"/>
      <c r="TQR290" s="91"/>
      <c r="TQS290" s="26"/>
      <c r="TQT290" s="26"/>
      <c r="TQU290" s="81"/>
      <c r="TQV290" s="81"/>
      <c r="TQW290" s="26"/>
      <c r="TQX290" s="91"/>
      <c r="TQY290" s="91"/>
      <c r="TQZ290" s="79"/>
      <c r="TRA290" s="80"/>
      <c r="TRB290" s="91"/>
      <c r="TRC290" s="26"/>
      <c r="TRD290" s="26"/>
      <c r="TRE290" s="81"/>
      <c r="TRF290" s="81"/>
      <c r="TRG290" s="26"/>
      <c r="TRH290" s="91"/>
      <c r="TRI290" s="91"/>
      <c r="TRJ290" s="79"/>
      <c r="TRK290" s="80"/>
      <c r="TRL290" s="91"/>
      <c r="TRM290" s="26"/>
      <c r="TRN290" s="26"/>
      <c r="TRO290" s="81"/>
      <c r="TRP290" s="81"/>
      <c r="TRQ290" s="26"/>
      <c r="TRR290" s="91"/>
      <c r="TRS290" s="91"/>
      <c r="TRT290" s="79"/>
      <c r="TRU290" s="80"/>
      <c r="TRV290" s="91"/>
      <c r="TRW290" s="26"/>
      <c r="TRX290" s="26"/>
      <c r="TRY290" s="81"/>
      <c r="TRZ290" s="81"/>
      <c r="TSA290" s="26"/>
      <c r="TSB290" s="91"/>
      <c r="TSC290" s="91"/>
      <c r="TSD290" s="79"/>
      <c r="TSE290" s="80"/>
      <c r="TSF290" s="91"/>
      <c r="TSG290" s="26"/>
      <c r="TSH290" s="26"/>
      <c r="TSI290" s="81"/>
      <c r="TSJ290" s="81"/>
      <c r="TSK290" s="26"/>
      <c r="TSL290" s="91"/>
      <c r="TSM290" s="91"/>
      <c r="TSN290" s="79"/>
      <c r="TSO290" s="80"/>
      <c r="TSP290" s="91"/>
      <c r="TSQ290" s="26"/>
      <c r="TSR290" s="26"/>
      <c r="TSS290" s="81"/>
      <c r="TST290" s="81"/>
      <c r="TSU290" s="26"/>
      <c r="TSV290" s="91"/>
      <c r="TSW290" s="91"/>
      <c r="TSX290" s="79"/>
      <c r="TSY290" s="80"/>
      <c r="TSZ290" s="91"/>
      <c r="TTA290" s="26"/>
      <c r="TTB290" s="26"/>
      <c r="TTC290" s="81"/>
      <c r="TTD290" s="81"/>
      <c r="TTE290" s="26"/>
      <c r="TTF290" s="91"/>
      <c r="TTG290" s="91"/>
      <c r="TTH290" s="79"/>
      <c r="TTI290" s="80"/>
      <c r="TTJ290" s="91"/>
      <c r="TTK290" s="26"/>
      <c r="TTL290" s="26"/>
      <c r="TTM290" s="81"/>
      <c r="TTN290" s="81"/>
      <c r="TTO290" s="26"/>
      <c r="TTP290" s="91"/>
      <c r="TTQ290" s="91"/>
      <c r="TTR290" s="79"/>
      <c r="TTS290" s="80"/>
      <c r="TTT290" s="91"/>
      <c r="TTU290" s="26"/>
      <c r="TTV290" s="26"/>
      <c r="TTW290" s="81"/>
      <c r="TTX290" s="81"/>
      <c r="TTY290" s="26"/>
      <c r="TTZ290" s="91"/>
      <c r="TUA290" s="91"/>
      <c r="TUB290" s="79"/>
      <c r="TUC290" s="80"/>
      <c r="TUD290" s="91"/>
      <c r="TUE290" s="26"/>
      <c r="TUF290" s="26"/>
      <c r="TUG290" s="81"/>
      <c r="TUH290" s="81"/>
      <c r="TUI290" s="26"/>
      <c r="TUJ290" s="91"/>
      <c r="TUK290" s="91"/>
      <c r="TUL290" s="79"/>
      <c r="TUM290" s="80"/>
      <c r="TUN290" s="91"/>
      <c r="TUO290" s="26"/>
      <c r="TUP290" s="26"/>
      <c r="TUQ290" s="81"/>
      <c r="TUR290" s="81"/>
      <c r="TUS290" s="26"/>
      <c r="TUT290" s="91"/>
      <c r="TUU290" s="91"/>
      <c r="TUV290" s="79"/>
      <c r="TUW290" s="80"/>
      <c r="TUX290" s="91"/>
      <c r="TUY290" s="26"/>
      <c r="TUZ290" s="26"/>
      <c r="TVA290" s="81"/>
      <c r="TVB290" s="81"/>
      <c r="TVC290" s="26"/>
      <c r="TVD290" s="91"/>
      <c r="TVE290" s="91"/>
      <c r="TVF290" s="79"/>
      <c r="TVG290" s="80"/>
      <c r="TVH290" s="91"/>
      <c r="TVI290" s="26"/>
      <c r="TVJ290" s="26"/>
      <c r="TVK290" s="81"/>
      <c r="TVL290" s="81"/>
      <c r="TVM290" s="26"/>
      <c r="TVN290" s="91"/>
      <c r="TVO290" s="91"/>
      <c r="TVP290" s="79"/>
      <c r="TVQ290" s="80"/>
      <c r="TVR290" s="91"/>
      <c r="TVS290" s="26"/>
      <c r="TVT290" s="26"/>
      <c r="TVU290" s="81"/>
      <c r="TVV290" s="81"/>
      <c r="TVW290" s="26"/>
      <c r="TVX290" s="91"/>
      <c r="TVY290" s="91"/>
      <c r="TVZ290" s="79"/>
      <c r="TWA290" s="80"/>
      <c r="TWB290" s="91"/>
      <c r="TWC290" s="26"/>
      <c r="TWD290" s="26"/>
      <c r="TWE290" s="81"/>
      <c r="TWF290" s="81"/>
      <c r="TWG290" s="26"/>
      <c r="TWH290" s="91"/>
      <c r="TWI290" s="91"/>
      <c r="TWJ290" s="79"/>
      <c r="TWK290" s="80"/>
      <c r="TWL290" s="91"/>
      <c r="TWM290" s="26"/>
      <c r="TWN290" s="26"/>
      <c r="TWO290" s="81"/>
      <c r="TWP290" s="81"/>
      <c r="TWQ290" s="26"/>
      <c r="TWR290" s="91"/>
      <c r="TWS290" s="91"/>
      <c r="TWT290" s="79"/>
      <c r="TWU290" s="80"/>
      <c r="TWV290" s="91"/>
      <c r="TWW290" s="26"/>
      <c r="TWX290" s="26"/>
      <c r="TWY290" s="81"/>
      <c r="TWZ290" s="81"/>
      <c r="TXA290" s="26"/>
      <c r="TXB290" s="91"/>
      <c r="TXC290" s="91"/>
      <c r="TXD290" s="79"/>
      <c r="TXE290" s="80"/>
      <c r="TXF290" s="91"/>
      <c r="TXG290" s="26"/>
      <c r="TXH290" s="26"/>
      <c r="TXI290" s="81"/>
      <c r="TXJ290" s="81"/>
      <c r="TXK290" s="26"/>
      <c r="TXL290" s="91"/>
      <c r="TXM290" s="91"/>
      <c r="TXN290" s="79"/>
      <c r="TXO290" s="80"/>
      <c r="TXP290" s="91"/>
      <c r="TXQ290" s="26"/>
      <c r="TXR290" s="26"/>
      <c r="TXS290" s="81"/>
      <c r="TXT290" s="81"/>
      <c r="TXU290" s="26"/>
      <c r="TXV290" s="91"/>
      <c r="TXW290" s="91"/>
      <c r="TXX290" s="79"/>
      <c r="TXY290" s="80"/>
      <c r="TXZ290" s="91"/>
      <c r="TYA290" s="26"/>
      <c r="TYB290" s="26"/>
      <c r="TYC290" s="81"/>
      <c r="TYD290" s="81"/>
      <c r="TYE290" s="26"/>
      <c r="TYF290" s="91"/>
      <c r="TYG290" s="91"/>
      <c r="TYH290" s="79"/>
      <c r="TYI290" s="80"/>
      <c r="TYJ290" s="91"/>
      <c r="TYK290" s="26"/>
      <c r="TYL290" s="26"/>
      <c r="TYM290" s="81"/>
      <c r="TYN290" s="81"/>
      <c r="TYO290" s="26"/>
      <c r="TYP290" s="91"/>
      <c r="TYQ290" s="91"/>
      <c r="TYR290" s="79"/>
      <c r="TYS290" s="80"/>
      <c r="TYT290" s="91"/>
      <c r="TYU290" s="26"/>
      <c r="TYV290" s="26"/>
      <c r="TYW290" s="81"/>
      <c r="TYX290" s="81"/>
      <c r="TYY290" s="26"/>
      <c r="TYZ290" s="91"/>
      <c r="TZA290" s="91"/>
      <c r="TZB290" s="79"/>
      <c r="TZC290" s="80"/>
      <c r="TZD290" s="91"/>
      <c r="TZE290" s="26"/>
      <c r="TZF290" s="26"/>
      <c r="TZG290" s="81"/>
      <c r="TZH290" s="81"/>
      <c r="TZI290" s="26"/>
      <c r="TZJ290" s="91"/>
      <c r="TZK290" s="91"/>
      <c r="TZL290" s="79"/>
      <c r="TZM290" s="80"/>
      <c r="TZN290" s="91"/>
      <c r="TZO290" s="26"/>
      <c r="TZP290" s="26"/>
      <c r="TZQ290" s="81"/>
      <c r="TZR290" s="81"/>
      <c r="TZS290" s="26"/>
      <c r="TZT290" s="91"/>
      <c r="TZU290" s="91"/>
      <c r="TZV290" s="79"/>
      <c r="TZW290" s="80"/>
      <c r="TZX290" s="91"/>
      <c r="TZY290" s="26"/>
      <c r="TZZ290" s="26"/>
      <c r="UAA290" s="81"/>
      <c r="UAB290" s="81"/>
      <c r="UAC290" s="26"/>
      <c r="UAD290" s="91"/>
      <c r="UAE290" s="91"/>
      <c r="UAF290" s="79"/>
      <c r="UAG290" s="80"/>
      <c r="UAH290" s="91"/>
      <c r="UAI290" s="26"/>
      <c r="UAJ290" s="26"/>
      <c r="UAK290" s="81"/>
      <c r="UAL290" s="81"/>
      <c r="UAM290" s="26"/>
      <c r="UAN290" s="91"/>
      <c r="UAO290" s="91"/>
      <c r="UAP290" s="79"/>
      <c r="UAQ290" s="80"/>
      <c r="UAR290" s="91"/>
      <c r="UAS290" s="26"/>
      <c r="UAT290" s="26"/>
      <c r="UAU290" s="81"/>
      <c r="UAV290" s="81"/>
      <c r="UAW290" s="26"/>
      <c r="UAX290" s="91"/>
      <c r="UAY290" s="91"/>
      <c r="UAZ290" s="79"/>
      <c r="UBA290" s="80"/>
      <c r="UBB290" s="91"/>
      <c r="UBC290" s="26"/>
      <c r="UBD290" s="26"/>
      <c r="UBE290" s="81"/>
      <c r="UBF290" s="81"/>
      <c r="UBG290" s="26"/>
      <c r="UBH290" s="91"/>
      <c r="UBI290" s="91"/>
      <c r="UBJ290" s="79"/>
      <c r="UBK290" s="80"/>
      <c r="UBL290" s="91"/>
      <c r="UBM290" s="26"/>
      <c r="UBN290" s="26"/>
      <c r="UBO290" s="81"/>
      <c r="UBP290" s="81"/>
      <c r="UBQ290" s="26"/>
      <c r="UBR290" s="91"/>
      <c r="UBS290" s="91"/>
      <c r="UBT290" s="79"/>
      <c r="UBU290" s="80"/>
      <c r="UBV290" s="91"/>
      <c r="UBW290" s="26"/>
      <c r="UBX290" s="26"/>
      <c r="UBY290" s="81"/>
      <c r="UBZ290" s="81"/>
      <c r="UCA290" s="26"/>
      <c r="UCB290" s="91"/>
      <c r="UCC290" s="91"/>
      <c r="UCD290" s="79"/>
      <c r="UCE290" s="80"/>
      <c r="UCF290" s="91"/>
      <c r="UCG290" s="26"/>
      <c r="UCH290" s="26"/>
      <c r="UCI290" s="81"/>
      <c r="UCJ290" s="81"/>
      <c r="UCK290" s="26"/>
      <c r="UCL290" s="91"/>
      <c r="UCM290" s="91"/>
      <c r="UCN290" s="79"/>
      <c r="UCO290" s="80"/>
      <c r="UCP290" s="91"/>
      <c r="UCQ290" s="26"/>
      <c r="UCR290" s="26"/>
      <c r="UCS290" s="81"/>
      <c r="UCT290" s="81"/>
      <c r="UCU290" s="26"/>
      <c r="UCV290" s="91"/>
      <c r="UCW290" s="91"/>
      <c r="UCX290" s="79"/>
      <c r="UCY290" s="80"/>
      <c r="UCZ290" s="91"/>
      <c r="UDA290" s="26"/>
      <c r="UDB290" s="26"/>
      <c r="UDC290" s="81"/>
      <c r="UDD290" s="81"/>
      <c r="UDE290" s="26"/>
      <c r="UDF290" s="91"/>
      <c r="UDG290" s="91"/>
      <c r="UDH290" s="79"/>
      <c r="UDI290" s="80"/>
      <c r="UDJ290" s="91"/>
      <c r="UDK290" s="26"/>
      <c r="UDL290" s="26"/>
      <c r="UDM290" s="81"/>
      <c r="UDN290" s="81"/>
      <c r="UDO290" s="26"/>
      <c r="UDP290" s="91"/>
      <c r="UDQ290" s="91"/>
      <c r="UDR290" s="79"/>
      <c r="UDS290" s="80"/>
      <c r="UDT290" s="91"/>
      <c r="UDU290" s="26"/>
      <c r="UDV290" s="26"/>
      <c r="UDW290" s="81"/>
      <c r="UDX290" s="81"/>
      <c r="UDY290" s="26"/>
      <c r="UDZ290" s="91"/>
      <c r="UEA290" s="91"/>
      <c r="UEB290" s="79"/>
      <c r="UEC290" s="80"/>
      <c r="UED290" s="91"/>
      <c r="UEE290" s="26"/>
      <c r="UEF290" s="26"/>
      <c r="UEG290" s="81"/>
      <c r="UEH290" s="81"/>
      <c r="UEI290" s="26"/>
      <c r="UEJ290" s="91"/>
      <c r="UEK290" s="91"/>
      <c r="UEL290" s="79"/>
      <c r="UEM290" s="80"/>
      <c r="UEN290" s="91"/>
      <c r="UEO290" s="26"/>
      <c r="UEP290" s="26"/>
      <c r="UEQ290" s="81"/>
      <c r="UER290" s="81"/>
      <c r="UES290" s="26"/>
      <c r="UET290" s="91"/>
      <c r="UEU290" s="91"/>
      <c r="UEV290" s="79"/>
      <c r="UEW290" s="80"/>
      <c r="UEX290" s="91"/>
      <c r="UEY290" s="26"/>
      <c r="UEZ290" s="26"/>
      <c r="UFA290" s="81"/>
      <c r="UFB290" s="81"/>
      <c r="UFC290" s="26"/>
      <c r="UFD290" s="91"/>
      <c r="UFE290" s="91"/>
      <c r="UFF290" s="79"/>
      <c r="UFG290" s="80"/>
      <c r="UFH290" s="91"/>
      <c r="UFI290" s="26"/>
      <c r="UFJ290" s="26"/>
      <c r="UFK290" s="81"/>
      <c r="UFL290" s="81"/>
      <c r="UFM290" s="26"/>
      <c r="UFN290" s="91"/>
      <c r="UFO290" s="91"/>
      <c r="UFP290" s="79"/>
      <c r="UFQ290" s="80"/>
      <c r="UFR290" s="91"/>
      <c r="UFS290" s="26"/>
      <c r="UFT290" s="26"/>
      <c r="UFU290" s="81"/>
      <c r="UFV290" s="81"/>
      <c r="UFW290" s="26"/>
      <c r="UFX290" s="91"/>
      <c r="UFY290" s="91"/>
      <c r="UFZ290" s="79"/>
      <c r="UGA290" s="80"/>
      <c r="UGB290" s="91"/>
      <c r="UGC290" s="26"/>
      <c r="UGD290" s="26"/>
      <c r="UGE290" s="81"/>
      <c r="UGF290" s="81"/>
      <c r="UGG290" s="26"/>
      <c r="UGH290" s="91"/>
      <c r="UGI290" s="91"/>
      <c r="UGJ290" s="79"/>
      <c r="UGK290" s="80"/>
      <c r="UGL290" s="91"/>
      <c r="UGM290" s="26"/>
      <c r="UGN290" s="26"/>
      <c r="UGO290" s="81"/>
      <c r="UGP290" s="81"/>
      <c r="UGQ290" s="26"/>
      <c r="UGR290" s="91"/>
      <c r="UGS290" s="91"/>
      <c r="UGT290" s="79"/>
      <c r="UGU290" s="80"/>
      <c r="UGV290" s="91"/>
      <c r="UGW290" s="26"/>
      <c r="UGX290" s="26"/>
      <c r="UGY290" s="81"/>
      <c r="UGZ290" s="81"/>
      <c r="UHA290" s="26"/>
      <c r="UHB290" s="91"/>
      <c r="UHC290" s="91"/>
      <c r="UHD290" s="79"/>
      <c r="UHE290" s="80"/>
      <c r="UHF290" s="91"/>
      <c r="UHG290" s="26"/>
      <c r="UHH290" s="26"/>
      <c r="UHI290" s="81"/>
      <c r="UHJ290" s="81"/>
      <c r="UHK290" s="26"/>
      <c r="UHL290" s="91"/>
      <c r="UHM290" s="91"/>
      <c r="UHN290" s="79"/>
      <c r="UHO290" s="80"/>
      <c r="UHP290" s="91"/>
      <c r="UHQ290" s="26"/>
      <c r="UHR290" s="26"/>
      <c r="UHS290" s="81"/>
      <c r="UHT290" s="81"/>
      <c r="UHU290" s="26"/>
      <c r="UHV290" s="91"/>
      <c r="UHW290" s="91"/>
      <c r="UHX290" s="79"/>
      <c r="UHY290" s="80"/>
      <c r="UHZ290" s="91"/>
      <c r="UIA290" s="26"/>
      <c r="UIB290" s="26"/>
      <c r="UIC290" s="81"/>
      <c r="UID290" s="81"/>
      <c r="UIE290" s="26"/>
      <c r="UIF290" s="91"/>
      <c r="UIG290" s="91"/>
      <c r="UIH290" s="79"/>
      <c r="UII290" s="80"/>
      <c r="UIJ290" s="91"/>
      <c r="UIK290" s="26"/>
      <c r="UIL290" s="26"/>
      <c r="UIM290" s="81"/>
      <c r="UIN290" s="81"/>
      <c r="UIO290" s="26"/>
      <c r="UIP290" s="91"/>
      <c r="UIQ290" s="91"/>
      <c r="UIR290" s="79"/>
      <c r="UIS290" s="80"/>
      <c r="UIT290" s="91"/>
      <c r="UIU290" s="26"/>
      <c r="UIV290" s="26"/>
      <c r="UIW290" s="81"/>
      <c r="UIX290" s="81"/>
      <c r="UIY290" s="26"/>
      <c r="UIZ290" s="91"/>
      <c r="UJA290" s="91"/>
      <c r="UJB290" s="79"/>
      <c r="UJC290" s="80"/>
      <c r="UJD290" s="91"/>
      <c r="UJE290" s="26"/>
      <c r="UJF290" s="26"/>
      <c r="UJG290" s="81"/>
      <c r="UJH290" s="81"/>
      <c r="UJI290" s="26"/>
      <c r="UJJ290" s="91"/>
      <c r="UJK290" s="91"/>
      <c r="UJL290" s="79"/>
      <c r="UJM290" s="80"/>
      <c r="UJN290" s="91"/>
      <c r="UJO290" s="26"/>
      <c r="UJP290" s="26"/>
      <c r="UJQ290" s="81"/>
      <c r="UJR290" s="81"/>
      <c r="UJS290" s="26"/>
      <c r="UJT290" s="91"/>
      <c r="UJU290" s="91"/>
      <c r="UJV290" s="79"/>
      <c r="UJW290" s="80"/>
      <c r="UJX290" s="91"/>
      <c r="UJY290" s="26"/>
      <c r="UJZ290" s="26"/>
      <c r="UKA290" s="81"/>
      <c r="UKB290" s="81"/>
      <c r="UKC290" s="26"/>
      <c r="UKD290" s="91"/>
      <c r="UKE290" s="91"/>
      <c r="UKF290" s="79"/>
      <c r="UKG290" s="80"/>
      <c r="UKH290" s="91"/>
      <c r="UKI290" s="26"/>
      <c r="UKJ290" s="26"/>
      <c r="UKK290" s="81"/>
      <c r="UKL290" s="81"/>
      <c r="UKM290" s="26"/>
      <c r="UKN290" s="91"/>
      <c r="UKO290" s="91"/>
      <c r="UKP290" s="79"/>
      <c r="UKQ290" s="80"/>
      <c r="UKR290" s="91"/>
      <c r="UKS290" s="26"/>
      <c r="UKT290" s="26"/>
      <c r="UKU290" s="81"/>
      <c r="UKV290" s="81"/>
      <c r="UKW290" s="26"/>
      <c r="UKX290" s="91"/>
      <c r="UKY290" s="91"/>
      <c r="UKZ290" s="79"/>
      <c r="ULA290" s="80"/>
      <c r="ULB290" s="91"/>
      <c r="ULC290" s="26"/>
      <c r="ULD290" s="26"/>
      <c r="ULE290" s="81"/>
      <c r="ULF290" s="81"/>
      <c r="ULG290" s="26"/>
      <c r="ULH290" s="91"/>
      <c r="ULI290" s="91"/>
      <c r="ULJ290" s="79"/>
      <c r="ULK290" s="80"/>
      <c r="ULL290" s="91"/>
      <c r="ULM290" s="26"/>
      <c r="ULN290" s="26"/>
      <c r="ULO290" s="81"/>
      <c r="ULP290" s="81"/>
      <c r="ULQ290" s="26"/>
      <c r="ULR290" s="91"/>
      <c r="ULS290" s="91"/>
      <c r="ULT290" s="79"/>
      <c r="ULU290" s="80"/>
      <c r="ULV290" s="91"/>
      <c r="ULW290" s="26"/>
      <c r="ULX290" s="26"/>
      <c r="ULY290" s="81"/>
      <c r="ULZ290" s="81"/>
      <c r="UMA290" s="26"/>
      <c r="UMB290" s="91"/>
      <c r="UMC290" s="91"/>
      <c r="UMD290" s="79"/>
      <c r="UME290" s="80"/>
      <c r="UMF290" s="91"/>
      <c r="UMG290" s="26"/>
      <c r="UMH290" s="26"/>
      <c r="UMI290" s="81"/>
      <c r="UMJ290" s="81"/>
      <c r="UMK290" s="26"/>
      <c r="UML290" s="91"/>
      <c r="UMM290" s="91"/>
      <c r="UMN290" s="79"/>
      <c r="UMO290" s="80"/>
      <c r="UMP290" s="91"/>
      <c r="UMQ290" s="26"/>
      <c r="UMR290" s="26"/>
      <c r="UMS290" s="81"/>
      <c r="UMT290" s="81"/>
      <c r="UMU290" s="26"/>
      <c r="UMV290" s="91"/>
      <c r="UMW290" s="91"/>
      <c r="UMX290" s="79"/>
      <c r="UMY290" s="80"/>
      <c r="UMZ290" s="91"/>
      <c r="UNA290" s="26"/>
      <c r="UNB290" s="26"/>
      <c r="UNC290" s="81"/>
      <c r="UND290" s="81"/>
      <c r="UNE290" s="26"/>
      <c r="UNF290" s="91"/>
      <c r="UNG290" s="91"/>
      <c r="UNH290" s="79"/>
      <c r="UNI290" s="80"/>
      <c r="UNJ290" s="91"/>
      <c r="UNK290" s="26"/>
      <c r="UNL290" s="26"/>
      <c r="UNM290" s="81"/>
      <c r="UNN290" s="81"/>
      <c r="UNO290" s="26"/>
      <c r="UNP290" s="91"/>
      <c r="UNQ290" s="91"/>
      <c r="UNR290" s="79"/>
      <c r="UNS290" s="80"/>
      <c r="UNT290" s="91"/>
      <c r="UNU290" s="26"/>
      <c r="UNV290" s="26"/>
      <c r="UNW290" s="81"/>
      <c r="UNX290" s="81"/>
      <c r="UNY290" s="26"/>
      <c r="UNZ290" s="91"/>
      <c r="UOA290" s="91"/>
      <c r="UOB290" s="79"/>
      <c r="UOC290" s="80"/>
      <c r="UOD290" s="91"/>
      <c r="UOE290" s="26"/>
      <c r="UOF290" s="26"/>
      <c r="UOG290" s="81"/>
      <c r="UOH290" s="81"/>
      <c r="UOI290" s="26"/>
      <c r="UOJ290" s="91"/>
      <c r="UOK290" s="91"/>
      <c r="UOL290" s="79"/>
      <c r="UOM290" s="80"/>
      <c r="UON290" s="91"/>
      <c r="UOO290" s="26"/>
      <c r="UOP290" s="26"/>
      <c r="UOQ290" s="81"/>
      <c r="UOR290" s="81"/>
      <c r="UOS290" s="26"/>
      <c r="UOT290" s="91"/>
      <c r="UOU290" s="91"/>
      <c r="UOV290" s="79"/>
      <c r="UOW290" s="80"/>
      <c r="UOX290" s="91"/>
      <c r="UOY290" s="26"/>
      <c r="UOZ290" s="26"/>
      <c r="UPA290" s="81"/>
      <c r="UPB290" s="81"/>
      <c r="UPC290" s="26"/>
      <c r="UPD290" s="91"/>
      <c r="UPE290" s="91"/>
      <c r="UPF290" s="79"/>
      <c r="UPG290" s="80"/>
      <c r="UPH290" s="91"/>
      <c r="UPI290" s="26"/>
      <c r="UPJ290" s="26"/>
      <c r="UPK290" s="81"/>
      <c r="UPL290" s="81"/>
      <c r="UPM290" s="26"/>
      <c r="UPN290" s="91"/>
      <c r="UPO290" s="91"/>
      <c r="UPP290" s="79"/>
      <c r="UPQ290" s="80"/>
      <c r="UPR290" s="91"/>
      <c r="UPS290" s="26"/>
      <c r="UPT290" s="26"/>
      <c r="UPU290" s="81"/>
      <c r="UPV290" s="81"/>
      <c r="UPW290" s="26"/>
      <c r="UPX290" s="91"/>
      <c r="UPY290" s="91"/>
      <c r="UPZ290" s="79"/>
      <c r="UQA290" s="80"/>
      <c r="UQB290" s="91"/>
      <c r="UQC290" s="26"/>
      <c r="UQD290" s="26"/>
      <c r="UQE290" s="81"/>
      <c r="UQF290" s="81"/>
      <c r="UQG290" s="26"/>
      <c r="UQH290" s="91"/>
      <c r="UQI290" s="91"/>
      <c r="UQJ290" s="79"/>
      <c r="UQK290" s="80"/>
      <c r="UQL290" s="91"/>
      <c r="UQM290" s="26"/>
      <c r="UQN290" s="26"/>
      <c r="UQO290" s="81"/>
      <c r="UQP290" s="81"/>
      <c r="UQQ290" s="26"/>
      <c r="UQR290" s="91"/>
      <c r="UQS290" s="91"/>
      <c r="UQT290" s="79"/>
      <c r="UQU290" s="80"/>
      <c r="UQV290" s="91"/>
      <c r="UQW290" s="26"/>
      <c r="UQX290" s="26"/>
      <c r="UQY290" s="81"/>
      <c r="UQZ290" s="81"/>
      <c r="URA290" s="26"/>
      <c r="URB290" s="91"/>
      <c r="URC290" s="91"/>
      <c r="URD290" s="79"/>
      <c r="URE290" s="80"/>
      <c r="URF290" s="91"/>
      <c r="URG290" s="26"/>
      <c r="URH290" s="26"/>
      <c r="URI290" s="81"/>
      <c r="URJ290" s="81"/>
      <c r="URK290" s="26"/>
      <c r="URL290" s="91"/>
      <c r="URM290" s="91"/>
      <c r="URN290" s="79"/>
      <c r="URO290" s="80"/>
      <c r="URP290" s="91"/>
      <c r="URQ290" s="26"/>
      <c r="URR290" s="26"/>
      <c r="URS290" s="81"/>
      <c r="URT290" s="81"/>
      <c r="URU290" s="26"/>
      <c r="URV290" s="91"/>
      <c r="URW290" s="91"/>
      <c r="URX290" s="79"/>
      <c r="URY290" s="80"/>
      <c r="URZ290" s="91"/>
      <c r="USA290" s="26"/>
      <c r="USB290" s="26"/>
      <c r="USC290" s="81"/>
      <c r="USD290" s="81"/>
      <c r="USE290" s="26"/>
      <c r="USF290" s="91"/>
      <c r="USG290" s="91"/>
      <c r="USH290" s="79"/>
      <c r="USI290" s="80"/>
      <c r="USJ290" s="91"/>
      <c r="USK290" s="26"/>
      <c r="USL290" s="26"/>
      <c r="USM290" s="81"/>
      <c r="USN290" s="81"/>
      <c r="USO290" s="26"/>
      <c r="USP290" s="91"/>
      <c r="USQ290" s="91"/>
      <c r="USR290" s="79"/>
      <c r="USS290" s="80"/>
      <c r="UST290" s="91"/>
      <c r="USU290" s="26"/>
      <c r="USV290" s="26"/>
      <c r="USW290" s="81"/>
      <c r="USX290" s="81"/>
      <c r="USY290" s="26"/>
      <c r="USZ290" s="91"/>
      <c r="UTA290" s="91"/>
      <c r="UTB290" s="79"/>
      <c r="UTC290" s="80"/>
      <c r="UTD290" s="91"/>
      <c r="UTE290" s="26"/>
      <c r="UTF290" s="26"/>
      <c r="UTG290" s="81"/>
      <c r="UTH290" s="81"/>
      <c r="UTI290" s="26"/>
      <c r="UTJ290" s="91"/>
      <c r="UTK290" s="91"/>
      <c r="UTL290" s="79"/>
      <c r="UTM290" s="80"/>
      <c r="UTN290" s="91"/>
      <c r="UTO290" s="26"/>
      <c r="UTP290" s="26"/>
      <c r="UTQ290" s="81"/>
      <c r="UTR290" s="81"/>
      <c r="UTS290" s="26"/>
      <c r="UTT290" s="91"/>
      <c r="UTU290" s="91"/>
      <c r="UTV290" s="79"/>
      <c r="UTW290" s="80"/>
      <c r="UTX290" s="91"/>
      <c r="UTY290" s="26"/>
      <c r="UTZ290" s="26"/>
      <c r="UUA290" s="81"/>
      <c r="UUB290" s="81"/>
      <c r="UUC290" s="26"/>
      <c r="UUD290" s="91"/>
      <c r="UUE290" s="91"/>
      <c r="UUF290" s="79"/>
      <c r="UUG290" s="80"/>
      <c r="UUH290" s="91"/>
      <c r="UUI290" s="26"/>
      <c r="UUJ290" s="26"/>
      <c r="UUK290" s="81"/>
      <c r="UUL290" s="81"/>
      <c r="UUM290" s="26"/>
      <c r="UUN290" s="91"/>
      <c r="UUO290" s="91"/>
      <c r="UUP290" s="79"/>
      <c r="UUQ290" s="80"/>
      <c r="UUR290" s="91"/>
      <c r="UUS290" s="26"/>
      <c r="UUT290" s="26"/>
      <c r="UUU290" s="81"/>
      <c r="UUV290" s="81"/>
      <c r="UUW290" s="26"/>
      <c r="UUX290" s="91"/>
      <c r="UUY290" s="91"/>
      <c r="UUZ290" s="79"/>
      <c r="UVA290" s="80"/>
      <c r="UVB290" s="91"/>
      <c r="UVC290" s="26"/>
      <c r="UVD290" s="26"/>
      <c r="UVE290" s="81"/>
      <c r="UVF290" s="81"/>
      <c r="UVG290" s="26"/>
      <c r="UVH290" s="91"/>
      <c r="UVI290" s="91"/>
      <c r="UVJ290" s="79"/>
      <c r="UVK290" s="80"/>
      <c r="UVL290" s="91"/>
      <c r="UVM290" s="26"/>
      <c r="UVN290" s="26"/>
      <c r="UVO290" s="81"/>
      <c r="UVP290" s="81"/>
      <c r="UVQ290" s="26"/>
      <c r="UVR290" s="91"/>
      <c r="UVS290" s="91"/>
      <c r="UVT290" s="79"/>
      <c r="UVU290" s="80"/>
      <c r="UVV290" s="91"/>
      <c r="UVW290" s="26"/>
      <c r="UVX290" s="26"/>
      <c r="UVY290" s="81"/>
      <c r="UVZ290" s="81"/>
      <c r="UWA290" s="26"/>
      <c r="UWB290" s="91"/>
      <c r="UWC290" s="91"/>
      <c r="UWD290" s="79"/>
      <c r="UWE290" s="80"/>
      <c r="UWF290" s="91"/>
      <c r="UWG290" s="26"/>
      <c r="UWH290" s="26"/>
      <c r="UWI290" s="81"/>
      <c r="UWJ290" s="81"/>
      <c r="UWK290" s="26"/>
      <c r="UWL290" s="91"/>
      <c r="UWM290" s="91"/>
      <c r="UWN290" s="79"/>
      <c r="UWO290" s="80"/>
      <c r="UWP290" s="91"/>
      <c r="UWQ290" s="26"/>
      <c r="UWR290" s="26"/>
      <c r="UWS290" s="81"/>
      <c r="UWT290" s="81"/>
      <c r="UWU290" s="26"/>
      <c r="UWV290" s="91"/>
      <c r="UWW290" s="91"/>
      <c r="UWX290" s="79"/>
      <c r="UWY290" s="80"/>
      <c r="UWZ290" s="91"/>
      <c r="UXA290" s="26"/>
      <c r="UXB290" s="26"/>
      <c r="UXC290" s="81"/>
      <c r="UXD290" s="81"/>
      <c r="UXE290" s="26"/>
      <c r="UXF290" s="91"/>
      <c r="UXG290" s="91"/>
      <c r="UXH290" s="79"/>
      <c r="UXI290" s="80"/>
      <c r="UXJ290" s="91"/>
      <c r="UXK290" s="26"/>
      <c r="UXL290" s="26"/>
      <c r="UXM290" s="81"/>
      <c r="UXN290" s="81"/>
      <c r="UXO290" s="26"/>
      <c r="UXP290" s="91"/>
      <c r="UXQ290" s="91"/>
      <c r="UXR290" s="79"/>
      <c r="UXS290" s="80"/>
      <c r="UXT290" s="91"/>
      <c r="UXU290" s="26"/>
      <c r="UXV290" s="26"/>
      <c r="UXW290" s="81"/>
      <c r="UXX290" s="81"/>
      <c r="UXY290" s="26"/>
      <c r="UXZ290" s="91"/>
      <c r="UYA290" s="91"/>
      <c r="UYB290" s="79"/>
      <c r="UYC290" s="80"/>
      <c r="UYD290" s="91"/>
      <c r="UYE290" s="26"/>
      <c r="UYF290" s="26"/>
      <c r="UYG290" s="81"/>
      <c r="UYH290" s="81"/>
      <c r="UYI290" s="26"/>
      <c r="UYJ290" s="91"/>
      <c r="UYK290" s="91"/>
      <c r="UYL290" s="79"/>
      <c r="UYM290" s="80"/>
      <c r="UYN290" s="91"/>
      <c r="UYO290" s="26"/>
      <c r="UYP290" s="26"/>
      <c r="UYQ290" s="81"/>
      <c r="UYR290" s="81"/>
      <c r="UYS290" s="26"/>
      <c r="UYT290" s="91"/>
      <c r="UYU290" s="91"/>
      <c r="UYV290" s="79"/>
      <c r="UYW290" s="80"/>
      <c r="UYX290" s="91"/>
      <c r="UYY290" s="26"/>
      <c r="UYZ290" s="26"/>
      <c r="UZA290" s="81"/>
      <c r="UZB290" s="81"/>
      <c r="UZC290" s="26"/>
      <c r="UZD290" s="91"/>
      <c r="UZE290" s="91"/>
      <c r="UZF290" s="79"/>
      <c r="UZG290" s="80"/>
      <c r="UZH290" s="91"/>
      <c r="UZI290" s="26"/>
      <c r="UZJ290" s="26"/>
      <c r="UZK290" s="81"/>
      <c r="UZL290" s="81"/>
      <c r="UZM290" s="26"/>
      <c r="UZN290" s="91"/>
      <c r="UZO290" s="91"/>
      <c r="UZP290" s="79"/>
      <c r="UZQ290" s="80"/>
      <c r="UZR290" s="91"/>
      <c r="UZS290" s="26"/>
      <c r="UZT290" s="26"/>
      <c r="UZU290" s="81"/>
      <c r="UZV290" s="81"/>
      <c r="UZW290" s="26"/>
      <c r="UZX290" s="91"/>
      <c r="UZY290" s="91"/>
      <c r="UZZ290" s="79"/>
      <c r="VAA290" s="80"/>
      <c r="VAB290" s="91"/>
      <c r="VAC290" s="26"/>
      <c r="VAD290" s="26"/>
      <c r="VAE290" s="81"/>
      <c r="VAF290" s="81"/>
      <c r="VAG290" s="26"/>
      <c r="VAH290" s="91"/>
      <c r="VAI290" s="91"/>
      <c r="VAJ290" s="79"/>
      <c r="VAK290" s="80"/>
      <c r="VAL290" s="91"/>
      <c r="VAM290" s="26"/>
      <c r="VAN290" s="26"/>
      <c r="VAO290" s="81"/>
      <c r="VAP290" s="81"/>
      <c r="VAQ290" s="26"/>
      <c r="VAR290" s="91"/>
      <c r="VAS290" s="91"/>
      <c r="VAT290" s="79"/>
      <c r="VAU290" s="80"/>
      <c r="VAV290" s="91"/>
      <c r="VAW290" s="26"/>
      <c r="VAX290" s="26"/>
      <c r="VAY290" s="81"/>
      <c r="VAZ290" s="81"/>
      <c r="VBA290" s="26"/>
      <c r="VBB290" s="91"/>
      <c r="VBC290" s="91"/>
      <c r="VBD290" s="79"/>
      <c r="VBE290" s="80"/>
      <c r="VBF290" s="91"/>
      <c r="VBG290" s="26"/>
      <c r="VBH290" s="26"/>
      <c r="VBI290" s="81"/>
      <c r="VBJ290" s="81"/>
      <c r="VBK290" s="26"/>
      <c r="VBL290" s="91"/>
      <c r="VBM290" s="91"/>
      <c r="VBN290" s="79"/>
      <c r="VBO290" s="80"/>
      <c r="VBP290" s="91"/>
      <c r="VBQ290" s="26"/>
      <c r="VBR290" s="26"/>
      <c r="VBS290" s="81"/>
      <c r="VBT290" s="81"/>
      <c r="VBU290" s="26"/>
      <c r="VBV290" s="91"/>
      <c r="VBW290" s="91"/>
      <c r="VBX290" s="79"/>
      <c r="VBY290" s="80"/>
      <c r="VBZ290" s="91"/>
      <c r="VCA290" s="26"/>
      <c r="VCB290" s="26"/>
      <c r="VCC290" s="81"/>
      <c r="VCD290" s="81"/>
      <c r="VCE290" s="26"/>
      <c r="VCF290" s="91"/>
      <c r="VCG290" s="91"/>
      <c r="VCH290" s="79"/>
      <c r="VCI290" s="80"/>
      <c r="VCJ290" s="91"/>
      <c r="VCK290" s="26"/>
      <c r="VCL290" s="26"/>
      <c r="VCM290" s="81"/>
      <c r="VCN290" s="81"/>
      <c r="VCO290" s="26"/>
      <c r="VCP290" s="91"/>
      <c r="VCQ290" s="91"/>
      <c r="VCR290" s="79"/>
      <c r="VCS290" s="80"/>
      <c r="VCT290" s="91"/>
      <c r="VCU290" s="26"/>
      <c r="VCV290" s="26"/>
      <c r="VCW290" s="81"/>
      <c r="VCX290" s="81"/>
      <c r="VCY290" s="26"/>
      <c r="VCZ290" s="91"/>
      <c r="VDA290" s="91"/>
      <c r="VDB290" s="79"/>
      <c r="VDC290" s="80"/>
      <c r="VDD290" s="91"/>
      <c r="VDE290" s="26"/>
      <c r="VDF290" s="26"/>
      <c r="VDG290" s="81"/>
      <c r="VDH290" s="81"/>
      <c r="VDI290" s="26"/>
      <c r="VDJ290" s="91"/>
      <c r="VDK290" s="91"/>
      <c r="VDL290" s="79"/>
      <c r="VDM290" s="80"/>
      <c r="VDN290" s="91"/>
      <c r="VDO290" s="26"/>
      <c r="VDP290" s="26"/>
      <c r="VDQ290" s="81"/>
      <c r="VDR290" s="81"/>
      <c r="VDS290" s="26"/>
      <c r="VDT290" s="91"/>
      <c r="VDU290" s="91"/>
      <c r="VDV290" s="79"/>
      <c r="VDW290" s="80"/>
      <c r="VDX290" s="91"/>
      <c r="VDY290" s="26"/>
      <c r="VDZ290" s="26"/>
      <c r="VEA290" s="81"/>
      <c r="VEB290" s="81"/>
      <c r="VEC290" s="26"/>
      <c r="VED290" s="91"/>
      <c r="VEE290" s="91"/>
      <c r="VEF290" s="79"/>
      <c r="VEG290" s="80"/>
      <c r="VEH290" s="91"/>
      <c r="VEI290" s="26"/>
      <c r="VEJ290" s="26"/>
      <c r="VEK290" s="81"/>
      <c r="VEL290" s="81"/>
      <c r="VEM290" s="26"/>
      <c r="VEN290" s="91"/>
      <c r="VEO290" s="91"/>
      <c r="VEP290" s="79"/>
      <c r="VEQ290" s="80"/>
      <c r="VER290" s="91"/>
      <c r="VES290" s="26"/>
      <c r="VET290" s="26"/>
      <c r="VEU290" s="81"/>
      <c r="VEV290" s="81"/>
      <c r="VEW290" s="26"/>
      <c r="VEX290" s="91"/>
      <c r="VEY290" s="91"/>
      <c r="VEZ290" s="79"/>
      <c r="VFA290" s="80"/>
      <c r="VFB290" s="91"/>
      <c r="VFC290" s="26"/>
      <c r="VFD290" s="26"/>
      <c r="VFE290" s="81"/>
      <c r="VFF290" s="81"/>
      <c r="VFG290" s="26"/>
      <c r="VFH290" s="91"/>
      <c r="VFI290" s="91"/>
      <c r="VFJ290" s="79"/>
      <c r="VFK290" s="80"/>
      <c r="VFL290" s="91"/>
      <c r="VFM290" s="26"/>
      <c r="VFN290" s="26"/>
      <c r="VFO290" s="81"/>
      <c r="VFP290" s="81"/>
      <c r="VFQ290" s="26"/>
      <c r="VFR290" s="91"/>
      <c r="VFS290" s="91"/>
      <c r="VFT290" s="79"/>
      <c r="VFU290" s="80"/>
      <c r="VFV290" s="91"/>
      <c r="VFW290" s="26"/>
      <c r="VFX290" s="26"/>
      <c r="VFY290" s="81"/>
      <c r="VFZ290" s="81"/>
      <c r="VGA290" s="26"/>
      <c r="VGB290" s="91"/>
      <c r="VGC290" s="91"/>
      <c r="VGD290" s="79"/>
      <c r="VGE290" s="80"/>
      <c r="VGF290" s="91"/>
      <c r="VGG290" s="26"/>
      <c r="VGH290" s="26"/>
      <c r="VGI290" s="81"/>
      <c r="VGJ290" s="81"/>
      <c r="VGK290" s="26"/>
      <c r="VGL290" s="91"/>
      <c r="VGM290" s="91"/>
      <c r="VGN290" s="79"/>
      <c r="VGO290" s="80"/>
      <c r="VGP290" s="91"/>
      <c r="VGQ290" s="26"/>
      <c r="VGR290" s="26"/>
      <c r="VGS290" s="81"/>
      <c r="VGT290" s="81"/>
      <c r="VGU290" s="26"/>
      <c r="VGV290" s="91"/>
      <c r="VGW290" s="91"/>
      <c r="VGX290" s="79"/>
      <c r="VGY290" s="80"/>
      <c r="VGZ290" s="91"/>
      <c r="VHA290" s="26"/>
      <c r="VHB290" s="26"/>
      <c r="VHC290" s="81"/>
      <c r="VHD290" s="81"/>
      <c r="VHE290" s="26"/>
      <c r="VHF290" s="91"/>
      <c r="VHG290" s="91"/>
      <c r="VHH290" s="79"/>
      <c r="VHI290" s="80"/>
      <c r="VHJ290" s="91"/>
      <c r="VHK290" s="26"/>
      <c r="VHL290" s="26"/>
      <c r="VHM290" s="81"/>
      <c r="VHN290" s="81"/>
      <c r="VHO290" s="26"/>
      <c r="VHP290" s="91"/>
      <c r="VHQ290" s="91"/>
      <c r="VHR290" s="79"/>
      <c r="VHS290" s="80"/>
      <c r="VHT290" s="91"/>
      <c r="VHU290" s="26"/>
      <c r="VHV290" s="26"/>
      <c r="VHW290" s="81"/>
      <c r="VHX290" s="81"/>
      <c r="VHY290" s="26"/>
      <c r="VHZ290" s="91"/>
      <c r="VIA290" s="91"/>
      <c r="VIB290" s="79"/>
      <c r="VIC290" s="80"/>
      <c r="VID290" s="91"/>
      <c r="VIE290" s="26"/>
      <c r="VIF290" s="26"/>
      <c r="VIG290" s="81"/>
      <c r="VIH290" s="81"/>
      <c r="VII290" s="26"/>
      <c r="VIJ290" s="91"/>
      <c r="VIK290" s="91"/>
      <c r="VIL290" s="79"/>
      <c r="VIM290" s="80"/>
      <c r="VIN290" s="91"/>
      <c r="VIO290" s="26"/>
      <c r="VIP290" s="26"/>
      <c r="VIQ290" s="81"/>
      <c r="VIR290" s="81"/>
      <c r="VIS290" s="26"/>
      <c r="VIT290" s="91"/>
      <c r="VIU290" s="91"/>
      <c r="VIV290" s="79"/>
      <c r="VIW290" s="80"/>
      <c r="VIX290" s="91"/>
      <c r="VIY290" s="26"/>
      <c r="VIZ290" s="26"/>
      <c r="VJA290" s="81"/>
      <c r="VJB290" s="81"/>
      <c r="VJC290" s="26"/>
      <c r="VJD290" s="91"/>
      <c r="VJE290" s="91"/>
      <c r="VJF290" s="79"/>
      <c r="VJG290" s="80"/>
      <c r="VJH290" s="91"/>
      <c r="VJI290" s="26"/>
      <c r="VJJ290" s="26"/>
      <c r="VJK290" s="81"/>
      <c r="VJL290" s="81"/>
      <c r="VJM290" s="26"/>
      <c r="VJN290" s="91"/>
      <c r="VJO290" s="91"/>
      <c r="VJP290" s="79"/>
      <c r="VJQ290" s="80"/>
      <c r="VJR290" s="91"/>
      <c r="VJS290" s="26"/>
      <c r="VJT290" s="26"/>
      <c r="VJU290" s="81"/>
      <c r="VJV290" s="81"/>
      <c r="VJW290" s="26"/>
      <c r="VJX290" s="91"/>
      <c r="VJY290" s="91"/>
      <c r="VJZ290" s="79"/>
      <c r="VKA290" s="80"/>
      <c r="VKB290" s="91"/>
      <c r="VKC290" s="26"/>
      <c r="VKD290" s="26"/>
      <c r="VKE290" s="81"/>
      <c r="VKF290" s="81"/>
      <c r="VKG290" s="26"/>
      <c r="VKH290" s="91"/>
      <c r="VKI290" s="91"/>
      <c r="VKJ290" s="79"/>
      <c r="VKK290" s="80"/>
      <c r="VKL290" s="91"/>
      <c r="VKM290" s="26"/>
      <c r="VKN290" s="26"/>
      <c r="VKO290" s="81"/>
      <c r="VKP290" s="81"/>
      <c r="VKQ290" s="26"/>
      <c r="VKR290" s="91"/>
      <c r="VKS290" s="91"/>
      <c r="VKT290" s="79"/>
      <c r="VKU290" s="80"/>
      <c r="VKV290" s="91"/>
      <c r="VKW290" s="26"/>
      <c r="VKX290" s="26"/>
      <c r="VKY290" s="81"/>
      <c r="VKZ290" s="81"/>
      <c r="VLA290" s="26"/>
      <c r="VLB290" s="91"/>
      <c r="VLC290" s="91"/>
      <c r="VLD290" s="79"/>
      <c r="VLE290" s="80"/>
      <c r="VLF290" s="91"/>
      <c r="VLG290" s="26"/>
      <c r="VLH290" s="26"/>
      <c r="VLI290" s="81"/>
      <c r="VLJ290" s="81"/>
      <c r="VLK290" s="26"/>
      <c r="VLL290" s="91"/>
      <c r="VLM290" s="91"/>
      <c r="VLN290" s="79"/>
      <c r="VLO290" s="80"/>
      <c r="VLP290" s="91"/>
      <c r="VLQ290" s="26"/>
      <c r="VLR290" s="26"/>
      <c r="VLS290" s="81"/>
      <c r="VLT290" s="81"/>
      <c r="VLU290" s="26"/>
      <c r="VLV290" s="91"/>
      <c r="VLW290" s="91"/>
      <c r="VLX290" s="79"/>
      <c r="VLY290" s="80"/>
      <c r="VLZ290" s="91"/>
      <c r="VMA290" s="26"/>
      <c r="VMB290" s="26"/>
      <c r="VMC290" s="81"/>
      <c r="VMD290" s="81"/>
      <c r="VME290" s="26"/>
      <c r="VMF290" s="91"/>
      <c r="VMG290" s="91"/>
      <c r="VMH290" s="79"/>
      <c r="VMI290" s="80"/>
      <c r="VMJ290" s="91"/>
      <c r="VMK290" s="26"/>
      <c r="VML290" s="26"/>
      <c r="VMM290" s="81"/>
      <c r="VMN290" s="81"/>
      <c r="VMO290" s="26"/>
      <c r="VMP290" s="91"/>
      <c r="VMQ290" s="91"/>
      <c r="VMR290" s="79"/>
      <c r="VMS290" s="80"/>
      <c r="VMT290" s="91"/>
      <c r="VMU290" s="26"/>
      <c r="VMV290" s="26"/>
      <c r="VMW290" s="81"/>
      <c r="VMX290" s="81"/>
      <c r="VMY290" s="26"/>
      <c r="VMZ290" s="91"/>
      <c r="VNA290" s="91"/>
      <c r="VNB290" s="79"/>
      <c r="VNC290" s="80"/>
      <c r="VND290" s="91"/>
      <c r="VNE290" s="26"/>
      <c r="VNF290" s="26"/>
      <c r="VNG290" s="81"/>
      <c r="VNH290" s="81"/>
      <c r="VNI290" s="26"/>
      <c r="VNJ290" s="91"/>
      <c r="VNK290" s="91"/>
      <c r="VNL290" s="79"/>
      <c r="VNM290" s="80"/>
      <c r="VNN290" s="91"/>
      <c r="VNO290" s="26"/>
      <c r="VNP290" s="26"/>
      <c r="VNQ290" s="81"/>
      <c r="VNR290" s="81"/>
      <c r="VNS290" s="26"/>
      <c r="VNT290" s="91"/>
      <c r="VNU290" s="91"/>
      <c r="VNV290" s="79"/>
      <c r="VNW290" s="80"/>
      <c r="VNX290" s="91"/>
      <c r="VNY290" s="26"/>
      <c r="VNZ290" s="26"/>
      <c r="VOA290" s="81"/>
      <c r="VOB290" s="81"/>
      <c r="VOC290" s="26"/>
      <c r="VOD290" s="91"/>
      <c r="VOE290" s="91"/>
      <c r="VOF290" s="79"/>
      <c r="VOG290" s="80"/>
      <c r="VOH290" s="91"/>
      <c r="VOI290" s="26"/>
      <c r="VOJ290" s="26"/>
      <c r="VOK290" s="81"/>
      <c r="VOL290" s="81"/>
      <c r="VOM290" s="26"/>
      <c r="VON290" s="91"/>
      <c r="VOO290" s="91"/>
      <c r="VOP290" s="79"/>
      <c r="VOQ290" s="80"/>
      <c r="VOR290" s="91"/>
      <c r="VOS290" s="26"/>
      <c r="VOT290" s="26"/>
      <c r="VOU290" s="81"/>
      <c r="VOV290" s="81"/>
      <c r="VOW290" s="26"/>
      <c r="VOX290" s="91"/>
      <c r="VOY290" s="91"/>
      <c r="VOZ290" s="79"/>
      <c r="VPA290" s="80"/>
      <c r="VPB290" s="91"/>
      <c r="VPC290" s="26"/>
      <c r="VPD290" s="26"/>
      <c r="VPE290" s="81"/>
      <c r="VPF290" s="81"/>
      <c r="VPG290" s="26"/>
      <c r="VPH290" s="91"/>
      <c r="VPI290" s="91"/>
      <c r="VPJ290" s="79"/>
      <c r="VPK290" s="80"/>
      <c r="VPL290" s="91"/>
      <c r="VPM290" s="26"/>
      <c r="VPN290" s="26"/>
      <c r="VPO290" s="81"/>
      <c r="VPP290" s="81"/>
      <c r="VPQ290" s="26"/>
      <c r="VPR290" s="91"/>
      <c r="VPS290" s="91"/>
      <c r="VPT290" s="79"/>
      <c r="VPU290" s="80"/>
      <c r="VPV290" s="91"/>
      <c r="VPW290" s="26"/>
      <c r="VPX290" s="26"/>
      <c r="VPY290" s="81"/>
      <c r="VPZ290" s="81"/>
      <c r="VQA290" s="26"/>
      <c r="VQB290" s="91"/>
      <c r="VQC290" s="91"/>
      <c r="VQD290" s="79"/>
      <c r="VQE290" s="80"/>
      <c r="VQF290" s="91"/>
      <c r="VQG290" s="26"/>
      <c r="VQH290" s="26"/>
      <c r="VQI290" s="81"/>
      <c r="VQJ290" s="81"/>
      <c r="VQK290" s="26"/>
      <c r="VQL290" s="91"/>
      <c r="VQM290" s="91"/>
      <c r="VQN290" s="79"/>
      <c r="VQO290" s="80"/>
      <c r="VQP290" s="91"/>
      <c r="VQQ290" s="26"/>
      <c r="VQR290" s="26"/>
      <c r="VQS290" s="81"/>
      <c r="VQT290" s="81"/>
      <c r="VQU290" s="26"/>
      <c r="VQV290" s="91"/>
      <c r="VQW290" s="91"/>
      <c r="VQX290" s="79"/>
      <c r="VQY290" s="80"/>
      <c r="VQZ290" s="91"/>
      <c r="VRA290" s="26"/>
      <c r="VRB290" s="26"/>
      <c r="VRC290" s="81"/>
      <c r="VRD290" s="81"/>
      <c r="VRE290" s="26"/>
      <c r="VRF290" s="91"/>
      <c r="VRG290" s="91"/>
      <c r="VRH290" s="79"/>
      <c r="VRI290" s="80"/>
      <c r="VRJ290" s="91"/>
      <c r="VRK290" s="26"/>
      <c r="VRL290" s="26"/>
      <c r="VRM290" s="81"/>
      <c r="VRN290" s="81"/>
      <c r="VRO290" s="26"/>
      <c r="VRP290" s="91"/>
      <c r="VRQ290" s="91"/>
      <c r="VRR290" s="79"/>
      <c r="VRS290" s="80"/>
      <c r="VRT290" s="91"/>
      <c r="VRU290" s="26"/>
      <c r="VRV290" s="26"/>
      <c r="VRW290" s="81"/>
      <c r="VRX290" s="81"/>
      <c r="VRY290" s="26"/>
      <c r="VRZ290" s="91"/>
      <c r="VSA290" s="91"/>
      <c r="VSB290" s="79"/>
      <c r="VSC290" s="80"/>
      <c r="VSD290" s="91"/>
      <c r="VSE290" s="26"/>
      <c r="VSF290" s="26"/>
      <c r="VSG290" s="81"/>
      <c r="VSH290" s="81"/>
      <c r="VSI290" s="26"/>
      <c r="VSJ290" s="91"/>
      <c r="VSK290" s="91"/>
      <c r="VSL290" s="79"/>
      <c r="VSM290" s="80"/>
      <c r="VSN290" s="91"/>
      <c r="VSO290" s="26"/>
      <c r="VSP290" s="26"/>
      <c r="VSQ290" s="81"/>
      <c r="VSR290" s="81"/>
      <c r="VSS290" s="26"/>
      <c r="VST290" s="91"/>
      <c r="VSU290" s="91"/>
      <c r="VSV290" s="79"/>
      <c r="VSW290" s="80"/>
      <c r="VSX290" s="91"/>
      <c r="VSY290" s="26"/>
      <c r="VSZ290" s="26"/>
      <c r="VTA290" s="81"/>
      <c r="VTB290" s="81"/>
      <c r="VTC290" s="26"/>
      <c r="VTD290" s="91"/>
      <c r="VTE290" s="91"/>
      <c r="VTF290" s="79"/>
      <c r="VTG290" s="80"/>
      <c r="VTH290" s="91"/>
      <c r="VTI290" s="26"/>
      <c r="VTJ290" s="26"/>
      <c r="VTK290" s="81"/>
      <c r="VTL290" s="81"/>
      <c r="VTM290" s="26"/>
      <c r="VTN290" s="91"/>
      <c r="VTO290" s="91"/>
      <c r="VTP290" s="79"/>
      <c r="VTQ290" s="80"/>
      <c r="VTR290" s="91"/>
      <c r="VTS290" s="26"/>
      <c r="VTT290" s="26"/>
      <c r="VTU290" s="81"/>
      <c r="VTV290" s="81"/>
      <c r="VTW290" s="26"/>
      <c r="VTX290" s="91"/>
      <c r="VTY290" s="91"/>
      <c r="VTZ290" s="79"/>
      <c r="VUA290" s="80"/>
      <c r="VUB290" s="91"/>
      <c r="VUC290" s="26"/>
      <c r="VUD290" s="26"/>
      <c r="VUE290" s="81"/>
      <c r="VUF290" s="81"/>
      <c r="VUG290" s="26"/>
      <c r="VUH290" s="91"/>
      <c r="VUI290" s="91"/>
      <c r="VUJ290" s="79"/>
      <c r="VUK290" s="80"/>
      <c r="VUL290" s="91"/>
      <c r="VUM290" s="26"/>
      <c r="VUN290" s="26"/>
      <c r="VUO290" s="81"/>
      <c r="VUP290" s="81"/>
      <c r="VUQ290" s="26"/>
      <c r="VUR290" s="91"/>
      <c r="VUS290" s="91"/>
      <c r="VUT290" s="79"/>
      <c r="VUU290" s="80"/>
      <c r="VUV290" s="91"/>
      <c r="VUW290" s="26"/>
      <c r="VUX290" s="26"/>
      <c r="VUY290" s="81"/>
      <c r="VUZ290" s="81"/>
      <c r="VVA290" s="26"/>
      <c r="VVB290" s="91"/>
      <c r="VVC290" s="91"/>
      <c r="VVD290" s="79"/>
      <c r="VVE290" s="80"/>
      <c r="VVF290" s="91"/>
      <c r="VVG290" s="26"/>
      <c r="VVH290" s="26"/>
      <c r="VVI290" s="81"/>
      <c r="VVJ290" s="81"/>
      <c r="VVK290" s="26"/>
      <c r="VVL290" s="91"/>
      <c r="VVM290" s="91"/>
      <c r="VVN290" s="79"/>
      <c r="VVO290" s="80"/>
      <c r="VVP290" s="91"/>
      <c r="VVQ290" s="26"/>
      <c r="VVR290" s="26"/>
      <c r="VVS290" s="81"/>
      <c r="VVT290" s="81"/>
      <c r="VVU290" s="26"/>
      <c r="VVV290" s="91"/>
      <c r="VVW290" s="91"/>
      <c r="VVX290" s="79"/>
      <c r="VVY290" s="80"/>
      <c r="VVZ290" s="91"/>
      <c r="VWA290" s="26"/>
      <c r="VWB290" s="26"/>
      <c r="VWC290" s="81"/>
      <c r="VWD290" s="81"/>
      <c r="VWE290" s="26"/>
      <c r="VWF290" s="91"/>
      <c r="VWG290" s="91"/>
      <c r="VWH290" s="79"/>
      <c r="VWI290" s="80"/>
      <c r="VWJ290" s="91"/>
      <c r="VWK290" s="26"/>
      <c r="VWL290" s="26"/>
      <c r="VWM290" s="81"/>
      <c r="VWN290" s="81"/>
      <c r="VWO290" s="26"/>
      <c r="VWP290" s="91"/>
      <c r="VWQ290" s="91"/>
      <c r="VWR290" s="79"/>
      <c r="VWS290" s="80"/>
      <c r="VWT290" s="91"/>
      <c r="VWU290" s="26"/>
      <c r="VWV290" s="26"/>
      <c r="VWW290" s="81"/>
      <c r="VWX290" s="81"/>
      <c r="VWY290" s="26"/>
      <c r="VWZ290" s="91"/>
      <c r="VXA290" s="91"/>
      <c r="VXB290" s="79"/>
      <c r="VXC290" s="80"/>
      <c r="VXD290" s="91"/>
      <c r="VXE290" s="26"/>
      <c r="VXF290" s="26"/>
      <c r="VXG290" s="81"/>
      <c r="VXH290" s="81"/>
      <c r="VXI290" s="26"/>
      <c r="VXJ290" s="91"/>
      <c r="VXK290" s="91"/>
      <c r="VXL290" s="79"/>
      <c r="VXM290" s="80"/>
      <c r="VXN290" s="91"/>
      <c r="VXO290" s="26"/>
      <c r="VXP290" s="26"/>
      <c r="VXQ290" s="81"/>
      <c r="VXR290" s="81"/>
      <c r="VXS290" s="26"/>
      <c r="VXT290" s="91"/>
      <c r="VXU290" s="91"/>
      <c r="VXV290" s="79"/>
      <c r="VXW290" s="80"/>
      <c r="VXX290" s="91"/>
      <c r="VXY290" s="26"/>
      <c r="VXZ290" s="26"/>
      <c r="VYA290" s="81"/>
      <c r="VYB290" s="81"/>
      <c r="VYC290" s="26"/>
      <c r="VYD290" s="91"/>
      <c r="VYE290" s="91"/>
      <c r="VYF290" s="79"/>
      <c r="VYG290" s="80"/>
      <c r="VYH290" s="91"/>
      <c r="VYI290" s="26"/>
      <c r="VYJ290" s="26"/>
      <c r="VYK290" s="81"/>
      <c r="VYL290" s="81"/>
      <c r="VYM290" s="26"/>
      <c r="VYN290" s="91"/>
      <c r="VYO290" s="91"/>
      <c r="VYP290" s="79"/>
      <c r="VYQ290" s="80"/>
      <c r="VYR290" s="91"/>
      <c r="VYS290" s="26"/>
      <c r="VYT290" s="26"/>
      <c r="VYU290" s="81"/>
      <c r="VYV290" s="81"/>
      <c r="VYW290" s="26"/>
      <c r="VYX290" s="91"/>
      <c r="VYY290" s="91"/>
      <c r="VYZ290" s="79"/>
      <c r="VZA290" s="80"/>
      <c r="VZB290" s="91"/>
      <c r="VZC290" s="26"/>
      <c r="VZD290" s="26"/>
      <c r="VZE290" s="81"/>
      <c r="VZF290" s="81"/>
      <c r="VZG290" s="26"/>
      <c r="VZH290" s="91"/>
      <c r="VZI290" s="91"/>
      <c r="VZJ290" s="79"/>
      <c r="VZK290" s="80"/>
      <c r="VZL290" s="91"/>
      <c r="VZM290" s="26"/>
      <c r="VZN290" s="26"/>
      <c r="VZO290" s="81"/>
      <c r="VZP290" s="81"/>
      <c r="VZQ290" s="26"/>
      <c r="VZR290" s="91"/>
      <c r="VZS290" s="91"/>
      <c r="VZT290" s="79"/>
      <c r="VZU290" s="80"/>
      <c r="VZV290" s="91"/>
      <c r="VZW290" s="26"/>
      <c r="VZX290" s="26"/>
      <c r="VZY290" s="81"/>
      <c r="VZZ290" s="81"/>
      <c r="WAA290" s="26"/>
      <c r="WAB290" s="91"/>
      <c r="WAC290" s="91"/>
      <c r="WAD290" s="79"/>
      <c r="WAE290" s="80"/>
      <c r="WAF290" s="91"/>
      <c r="WAG290" s="26"/>
      <c r="WAH290" s="26"/>
      <c r="WAI290" s="81"/>
      <c r="WAJ290" s="81"/>
      <c r="WAK290" s="26"/>
      <c r="WAL290" s="91"/>
      <c r="WAM290" s="91"/>
      <c r="WAN290" s="79"/>
      <c r="WAO290" s="80"/>
      <c r="WAP290" s="91"/>
      <c r="WAQ290" s="26"/>
      <c r="WAR290" s="26"/>
      <c r="WAS290" s="81"/>
      <c r="WAT290" s="81"/>
      <c r="WAU290" s="26"/>
      <c r="WAV290" s="91"/>
      <c r="WAW290" s="91"/>
      <c r="WAX290" s="79"/>
      <c r="WAY290" s="80"/>
      <c r="WAZ290" s="91"/>
      <c r="WBA290" s="26"/>
      <c r="WBB290" s="26"/>
      <c r="WBC290" s="81"/>
      <c r="WBD290" s="81"/>
      <c r="WBE290" s="26"/>
      <c r="WBF290" s="91"/>
      <c r="WBG290" s="91"/>
      <c r="WBH290" s="79"/>
      <c r="WBI290" s="80"/>
      <c r="WBJ290" s="91"/>
      <c r="WBK290" s="26"/>
      <c r="WBL290" s="26"/>
      <c r="WBM290" s="81"/>
      <c r="WBN290" s="81"/>
      <c r="WBO290" s="26"/>
      <c r="WBP290" s="91"/>
      <c r="WBQ290" s="91"/>
      <c r="WBR290" s="79"/>
      <c r="WBS290" s="80"/>
      <c r="WBT290" s="91"/>
      <c r="WBU290" s="26"/>
      <c r="WBV290" s="26"/>
      <c r="WBW290" s="81"/>
      <c r="WBX290" s="81"/>
      <c r="WBY290" s="26"/>
      <c r="WBZ290" s="91"/>
      <c r="WCA290" s="91"/>
      <c r="WCB290" s="79"/>
      <c r="WCC290" s="80"/>
      <c r="WCD290" s="91"/>
      <c r="WCE290" s="26"/>
      <c r="WCF290" s="26"/>
      <c r="WCG290" s="81"/>
      <c r="WCH290" s="81"/>
      <c r="WCI290" s="26"/>
      <c r="WCJ290" s="91"/>
      <c r="WCK290" s="91"/>
      <c r="WCL290" s="79"/>
      <c r="WCM290" s="80"/>
      <c r="WCN290" s="91"/>
      <c r="WCO290" s="26"/>
      <c r="WCP290" s="26"/>
      <c r="WCQ290" s="81"/>
      <c r="WCR290" s="81"/>
      <c r="WCS290" s="26"/>
      <c r="WCT290" s="91"/>
      <c r="WCU290" s="91"/>
      <c r="WCV290" s="79"/>
      <c r="WCW290" s="80"/>
      <c r="WCX290" s="91"/>
      <c r="WCY290" s="26"/>
      <c r="WCZ290" s="26"/>
      <c r="WDA290" s="81"/>
      <c r="WDB290" s="81"/>
      <c r="WDC290" s="26"/>
      <c r="WDD290" s="91"/>
      <c r="WDE290" s="91"/>
      <c r="WDF290" s="79"/>
      <c r="WDG290" s="80"/>
      <c r="WDH290" s="91"/>
      <c r="WDI290" s="26"/>
      <c r="WDJ290" s="26"/>
      <c r="WDK290" s="81"/>
      <c r="WDL290" s="81"/>
      <c r="WDM290" s="26"/>
      <c r="WDN290" s="91"/>
      <c r="WDO290" s="91"/>
      <c r="WDP290" s="79"/>
      <c r="WDQ290" s="80"/>
      <c r="WDR290" s="91"/>
      <c r="WDS290" s="26"/>
      <c r="WDT290" s="26"/>
      <c r="WDU290" s="81"/>
      <c r="WDV290" s="81"/>
      <c r="WDW290" s="26"/>
      <c r="WDX290" s="91"/>
      <c r="WDY290" s="91"/>
      <c r="WDZ290" s="79"/>
      <c r="WEA290" s="80"/>
      <c r="WEB290" s="91"/>
      <c r="WEC290" s="26"/>
      <c r="WED290" s="26"/>
      <c r="WEE290" s="81"/>
      <c r="WEF290" s="81"/>
      <c r="WEG290" s="26"/>
      <c r="WEH290" s="91"/>
      <c r="WEI290" s="91"/>
      <c r="WEJ290" s="79"/>
      <c r="WEK290" s="80"/>
      <c r="WEL290" s="91"/>
      <c r="WEM290" s="26"/>
      <c r="WEN290" s="26"/>
      <c r="WEO290" s="81"/>
      <c r="WEP290" s="81"/>
      <c r="WEQ290" s="26"/>
      <c r="WER290" s="91"/>
      <c r="WES290" s="91"/>
      <c r="WET290" s="79"/>
      <c r="WEU290" s="80"/>
      <c r="WEV290" s="91"/>
      <c r="WEW290" s="26"/>
      <c r="WEX290" s="26"/>
      <c r="WEY290" s="81"/>
      <c r="WEZ290" s="81"/>
      <c r="WFA290" s="26"/>
      <c r="WFB290" s="91"/>
      <c r="WFC290" s="91"/>
      <c r="WFD290" s="79"/>
      <c r="WFE290" s="80"/>
      <c r="WFF290" s="91"/>
      <c r="WFG290" s="26"/>
      <c r="WFH290" s="26"/>
      <c r="WFI290" s="81"/>
      <c r="WFJ290" s="81"/>
      <c r="WFK290" s="26"/>
      <c r="WFL290" s="91"/>
      <c r="WFM290" s="91"/>
      <c r="WFN290" s="79"/>
      <c r="WFO290" s="80"/>
      <c r="WFP290" s="91"/>
      <c r="WFQ290" s="26"/>
      <c r="WFR290" s="26"/>
      <c r="WFS290" s="81"/>
      <c r="WFT290" s="81"/>
      <c r="WFU290" s="26"/>
      <c r="WFV290" s="91"/>
      <c r="WFW290" s="91"/>
      <c r="WFX290" s="79"/>
      <c r="WFY290" s="80"/>
      <c r="WFZ290" s="91"/>
      <c r="WGA290" s="26"/>
      <c r="WGB290" s="26"/>
      <c r="WGC290" s="81"/>
      <c r="WGD290" s="81"/>
      <c r="WGE290" s="26"/>
      <c r="WGF290" s="91"/>
      <c r="WGG290" s="91"/>
      <c r="WGH290" s="79"/>
      <c r="WGI290" s="80"/>
      <c r="WGJ290" s="91"/>
      <c r="WGK290" s="26"/>
      <c r="WGL290" s="26"/>
      <c r="WGM290" s="81"/>
      <c r="WGN290" s="81"/>
      <c r="WGO290" s="26"/>
      <c r="WGP290" s="91"/>
      <c r="WGQ290" s="91"/>
      <c r="WGR290" s="79"/>
      <c r="WGS290" s="80"/>
      <c r="WGT290" s="91"/>
      <c r="WGU290" s="26"/>
      <c r="WGV290" s="26"/>
      <c r="WGW290" s="81"/>
      <c r="WGX290" s="81"/>
      <c r="WGY290" s="26"/>
      <c r="WGZ290" s="91"/>
      <c r="WHA290" s="91"/>
      <c r="WHB290" s="79"/>
      <c r="WHC290" s="80"/>
      <c r="WHD290" s="91"/>
      <c r="WHE290" s="26"/>
      <c r="WHF290" s="26"/>
      <c r="WHG290" s="81"/>
      <c r="WHH290" s="81"/>
      <c r="WHI290" s="26"/>
      <c r="WHJ290" s="91"/>
      <c r="WHK290" s="91"/>
      <c r="WHL290" s="79"/>
      <c r="WHM290" s="80"/>
      <c r="WHN290" s="91"/>
      <c r="WHO290" s="26"/>
      <c r="WHP290" s="26"/>
      <c r="WHQ290" s="81"/>
      <c r="WHR290" s="81"/>
      <c r="WHS290" s="26"/>
      <c r="WHT290" s="91"/>
      <c r="WHU290" s="91"/>
      <c r="WHV290" s="79"/>
      <c r="WHW290" s="80"/>
      <c r="WHX290" s="91"/>
      <c r="WHY290" s="26"/>
      <c r="WHZ290" s="26"/>
      <c r="WIA290" s="81"/>
      <c r="WIB290" s="81"/>
      <c r="WIC290" s="26"/>
      <c r="WID290" s="91"/>
      <c r="WIE290" s="91"/>
      <c r="WIF290" s="79"/>
      <c r="WIG290" s="80"/>
      <c r="WIH290" s="91"/>
      <c r="WII290" s="26"/>
      <c r="WIJ290" s="26"/>
      <c r="WIK290" s="81"/>
      <c r="WIL290" s="81"/>
      <c r="WIM290" s="26"/>
      <c r="WIN290" s="91"/>
      <c r="WIO290" s="91"/>
      <c r="WIP290" s="79"/>
      <c r="WIQ290" s="80"/>
      <c r="WIR290" s="91"/>
      <c r="WIS290" s="26"/>
      <c r="WIT290" s="26"/>
      <c r="WIU290" s="81"/>
      <c r="WIV290" s="81"/>
      <c r="WIW290" s="26"/>
      <c r="WIX290" s="91"/>
      <c r="WIY290" s="91"/>
      <c r="WIZ290" s="79"/>
      <c r="WJA290" s="80"/>
      <c r="WJB290" s="91"/>
      <c r="WJC290" s="26"/>
      <c r="WJD290" s="26"/>
      <c r="WJE290" s="81"/>
      <c r="WJF290" s="81"/>
      <c r="WJG290" s="26"/>
      <c r="WJH290" s="91"/>
      <c r="WJI290" s="91"/>
      <c r="WJJ290" s="79"/>
      <c r="WJK290" s="80"/>
      <c r="WJL290" s="91"/>
      <c r="WJM290" s="26"/>
      <c r="WJN290" s="26"/>
      <c r="WJO290" s="81"/>
      <c r="WJP290" s="81"/>
      <c r="WJQ290" s="26"/>
      <c r="WJR290" s="91"/>
      <c r="WJS290" s="91"/>
      <c r="WJT290" s="79"/>
      <c r="WJU290" s="80"/>
      <c r="WJV290" s="91"/>
      <c r="WJW290" s="26"/>
      <c r="WJX290" s="26"/>
      <c r="WJY290" s="81"/>
      <c r="WJZ290" s="81"/>
      <c r="WKA290" s="26"/>
      <c r="WKB290" s="91"/>
      <c r="WKC290" s="91"/>
      <c r="WKD290" s="79"/>
      <c r="WKE290" s="80"/>
      <c r="WKF290" s="91"/>
      <c r="WKG290" s="26"/>
      <c r="WKH290" s="26"/>
      <c r="WKI290" s="81"/>
      <c r="WKJ290" s="81"/>
      <c r="WKK290" s="26"/>
      <c r="WKL290" s="91"/>
      <c r="WKM290" s="91"/>
      <c r="WKN290" s="79"/>
      <c r="WKO290" s="80"/>
      <c r="WKP290" s="91"/>
      <c r="WKQ290" s="26"/>
      <c r="WKR290" s="26"/>
      <c r="WKS290" s="81"/>
      <c r="WKT290" s="81"/>
      <c r="WKU290" s="26"/>
      <c r="WKV290" s="91"/>
      <c r="WKW290" s="91"/>
      <c r="WKX290" s="79"/>
      <c r="WKY290" s="80"/>
      <c r="WKZ290" s="91"/>
      <c r="WLA290" s="26"/>
      <c r="WLB290" s="26"/>
      <c r="WLC290" s="81"/>
      <c r="WLD290" s="81"/>
      <c r="WLE290" s="26"/>
      <c r="WLF290" s="91"/>
      <c r="WLG290" s="91"/>
      <c r="WLH290" s="79"/>
      <c r="WLI290" s="80"/>
      <c r="WLJ290" s="91"/>
      <c r="WLK290" s="26"/>
      <c r="WLL290" s="26"/>
      <c r="WLM290" s="81"/>
      <c r="WLN290" s="81"/>
      <c r="WLO290" s="26"/>
      <c r="WLP290" s="91"/>
      <c r="WLQ290" s="91"/>
      <c r="WLR290" s="79"/>
      <c r="WLS290" s="80"/>
      <c r="WLT290" s="91"/>
      <c r="WLU290" s="26"/>
      <c r="WLV290" s="26"/>
      <c r="WLW290" s="81"/>
      <c r="WLX290" s="81"/>
      <c r="WLY290" s="26"/>
      <c r="WLZ290" s="91"/>
      <c r="WMA290" s="91"/>
      <c r="WMB290" s="79"/>
      <c r="WMC290" s="80"/>
      <c r="WMD290" s="91"/>
      <c r="WME290" s="26"/>
      <c r="WMF290" s="26"/>
      <c r="WMG290" s="81"/>
      <c r="WMH290" s="81"/>
      <c r="WMI290" s="26"/>
      <c r="WMJ290" s="91"/>
      <c r="WMK290" s="91"/>
      <c r="WML290" s="79"/>
      <c r="WMM290" s="80"/>
      <c r="WMN290" s="91"/>
      <c r="WMO290" s="26"/>
      <c r="WMP290" s="26"/>
      <c r="WMQ290" s="81"/>
      <c r="WMR290" s="81"/>
      <c r="WMS290" s="26"/>
      <c r="WMT290" s="91"/>
      <c r="WMU290" s="91"/>
      <c r="WMV290" s="79"/>
      <c r="WMW290" s="80"/>
      <c r="WMX290" s="91"/>
      <c r="WMY290" s="26"/>
      <c r="WMZ290" s="26"/>
      <c r="WNA290" s="81"/>
      <c r="WNB290" s="81"/>
      <c r="WNC290" s="26"/>
      <c r="WND290" s="91"/>
      <c r="WNE290" s="91"/>
      <c r="WNF290" s="79"/>
      <c r="WNG290" s="80"/>
      <c r="WNH290" s="91"/>
      <c r="WNI290" s="26"/>
      <c r="WNJ290" s="26"/>
      <c r="WNK290" s="81"/>
      <c r="WNL290" s="81"/>
      <c r="WNM290" s="26"/>
      <c r="WNN290" s="91"/>
      <c r="WNO290" s="91"/>
      <c r="WNP290" s="79"/>
      <c r="WNQ290" s="80"/>
      <c r="WNR290" s="91"/>
      <c r="WNS290" s="26"/>
      <c r="WNT290" s="26"/>
      <c r="WNU290" s="81"/>
      <c r="WNV290" s="81"/>
      <c r="WNW290" s="26"/>
      <c r="WNX290" s="91"/>
      <c r="WNY290" s="91"/>
      <c r="WNZ290" s="79"/>
      <c r="WOA290" s="80"/>
      <c r="WOB290" s="91"/>
      <c r="WOC290" s="26"/>
      <c r="WOD290" s="26"/>
      <c r="WOE290" s="81"/>
      <c r="WOF290" s="81"/>
      <c r="WOG290" s="26"/>
      <c r="WOH290" s="91"/>
      <c r="WOI290" s="91"/>
      <c r="WOJ290" s="79"/>
      <c r="WOK290" s="80"/>
      <c r="WOL290" s="91"/>
      <c r="WOM290" s="26"/>
      <c r="WON290" s="26"/>
      <c r="WOO290" s="81"/>
      <c r="WOP290" s="81"/>
      <c r="WOQ290" s="26"/>
      <c r="WOR290" s="91"/>
      <c r="WOS290" s="91"/>
      <c r="WOT290" s="79"/>
      <c r="WOU290" s="80"/>
      <c r="WOV290" s="91"/>
      <c r="WOW290" s="26"/>
      <c r="WOX290" s="26"/>
      <c r="WOY290" s="81"/>
      <c r="WOZ290" s="81"/>
      <c r="WPA290" s="26"/>
      <c r="WPB290" s="91"/>
      <c r="WPC290" s="91"/>
      <c r="WPD290" s="79"/>
      <c r="WPE290" s="80"/>
      <c r="WPF290" s="91"/>
      <c r="WPG290" s="26"/>
      <c r="WPH290" s="26"/>
      <c r="WPI290" s="81"/>
      <c r="WPJ290" s="81"/>
      <c r="WPK290" s="26"/>
      <c r="WPL290" s="91"/>
      <c r="WPM290" s="91"/>
      <c r="WPN290" s="79"/>
      <c r="WPO290" s="80"/>
      <c r="WPP290" s="91"/>
      <c r="WPQ290" s="26"/>
      <c r="WPR290" s="26"/>
      <c r="WPS290" s="81"/>
      <c r="WPT290" s="81"/>
      <c r="WPU290" s="26"/>
      <c r="WPV290" s="91"/>
      <c r="WPW290" s="91"/>
      <c r="WPX290" s="79"/>
      <c r="WPY290" s="80"/>
      <c r="WPZ290" s="91"/>
      <c r="WQA290" s="26"/>
      <c r="WQB290" s="26"/>
      <c r="WQC290" s="81"/>
      <c r="WQD290" s="81"/>
      <c r="WQE290" s="26"/>
      <c r="WQF290" s="91"/>
      <c r="WQG290" s="91"/>
      <c r="WQH290" s="79"/>
      <c r="WQI290" s="80"/>
      <c r="WQJ290" s="91"/>
      <c r="WQK290" s="26"/>
      <c r="WQL290" s="26"/>
      <c r="WQM290" s="81"/>
      <c r="WQN290" s="81"/>
      <c r="WQO290" s="26"/>
      <c r="WQP290" s="91"/>
      <c r="WQQ290" s="91"/>
      <c r="WQR290" s="79"/>
      <c r="WQS290" s="80"/>
      <c r="WQT290" s="91"/>
      <c r="WQU290" s="26"/>
      <c r="WQV290" s="26"/>
      <c r="WQW290" s="81"/>
      <c r="WQX290" s="81"/>
      <c r="WQY290" s="26"/>
      <c r="WQZ290" s="91"/>
      <c r="WRA290" s="91"/>
      <c r="WRB290" s="79"/>
      <c r="WRC290" s="80"/>
      <c r="WRD290" s="91"/>
      <c r="WRE290" s="26"/>
      <c r="WRF290" s="26"/>
      <c r="WRG290" s="81"/>
      <c r="WRH290" s="81"/>
      <c r="WRI290" s="26"/>
      <c r="WRJ290" s="91"/>
      <c r="WRK290" s="91"/>
      <c r="WRL290" s="79"/>
      <c r="WRM290" s="80"/>
      <c r="WRN290" s="91"/>
      <c r="WRO290" s="26"/>
      <c r="WRP290" s="26"/>
      <c r="WRQ290" s="81"/>
      <c r="WRR290" s="81"/>
      <c r="WRS290" s="26"/>
      <c r="WRT290" s="91"/>
      <c r="WRU290" s="91"/>
      <c r="WRV290" s="79"/>
      <c r="WRW290" s="80"/>
      <c r="WRX290" s="91"/>
      <c r="WRY290" s="26"/>
      <c r="WRZ290" s="26"/>
      <c r="WSA290" s="81"/>
      <c r="WSB290" s="81"/>
      <c r="WSC290" s="26"/>
      <c r="WSD290" s="91"/>
      <c r="WSE290" s="91"/>
      <c r="WSF290" s="79"/>
      <c r="WSG290" s="80"/>
      <c r="WSH290" s="91"/>
      <c r="WSI290" s="26"/>
      <c r="WSJ290" s="26"/>
      <c r="WSK290" s="81"/>
      <c r="WSL290" s="81"/>
      <c r="WSM290" s="26"/>
      <c r="WSN290" s="91"/>
      <c r="WSO290" s="91"/>
      <c r="WSP290" s="79"/>
      <c r="WSQ290" s="80"/>
      <c r="WSR290" s="91"/>
      <c r="WSS290" s="26"/>
      <c r="WST290" s="26"/>
      <c r="WSU290" s="81"/>
      <c r="WSV290" s="81"/>
      <c r="WSW290" s="26"/>
      <c r="WSX290" s="91"/>
      <c r="WSY290" s="91"/>
      <c r="WSZ290" s="79"/>
      <c r="WTA290" s="80"/>
      <c r="WTB290" s="91"/>
      <c r="WTC290" s="26"/>
      <c r="WTD290" s="26"/>
      <c r="WTE290" s="81"/>
      <c r="WTF290" s="81"/>
      <c r="WTG290" s="26"/>
      <c r="WTH290" s="91"/>
      <c r="WTI290" s="91"/>
      <c r="WTJ290" s="79"/>
      <c r="WTK290" s="80"/>
      <c r="WTL290" s="91"/>
      <c r="WTM290" s="26"/>
      <c r="WTN290" s="26"/>
      <c r="WTO290" s="81"/>
      <c r="WTP290" s="81"/>
      <c r="WTQ290" s="26"/>
      <c r="WTR290" s="91"/>
      <c r="WTS290" s="91"/>
      <c r="WTT290" s="79"/>
      <c r="WTU290" s="80"/>
      <c r="WTV290" s="91"/>
      <c r="WTW290" s="26"/>
      <c r="WTX290" s="26"/>
      <c r="WTY290" s="81"/>
      <c r="WTZ290" s="81"/>
      <c r="WUA290" s="26"/>
      <c r="WUB290" s="91"/>
      <c r="WUC290" s="91"/>
      <c r="WUD290" s="79"/>
      <c r="WUE290" s="80"/>
      <c r="WUF290" s="91"/>
      <c r="WUG290" s="26"/>
      <c r="WUH290" s="26"/>
      <c r="WUI290" s="81"/>
      <c r="WUJ290" s="81"/>
      <c r="WUK290" s="26"/>
      <c r="WUL290" s="91"/>
      <c r="WUM290" s="91"/>
      <c r="WUN290" s="79"/>
      <c r="WUO290" s="80"/>
      <c r="WUP290" s="91"/>
      <c r="WUQ290" s="26"/>
      <c r="WUR290" s="26"/>
      <c r="WUS290" s="81"/>
      <c r="WUT290" s="81"/>
      <c r="WUU290" s="26"/>
      <c r="WUV290" s="91"/>
      <c r="WUW290" s="91"/>
      <c r="WUX290" s="79"/>
      <c r="WUY290" s="80"/>
      <c r="WUZ290" s="91"/>
      <c r="WVA290" s="26"/>
      <c r="WVB290" s="26"/>
      <c r="WVC290" s="81"/>
      <c r="WVD290" s="81"/>
      <c r="WVE290" s="26"/>
      <c r="WVF290" s="91"/>
      <c r="WVG290" s="91"/>
      <c r="WVH290" s="79"/>
      <c r="WVI290" s="80"/>
      <c r="WVJ290" s="91"/>
      <c r="WVK290" s="26"/>
      <c r="WVL290" s="26"/>
      <c r="WVM290" s="81"/>
      <c r="WVN290" s="81"/>
      <c r="WVO290" s="26"/>
      <c r="WVP290" s="91"/>
      <c r="WVQ290" s="91"/>
      <c r="WVR290" s="79"/>
      <c r="WVS290" s="80"/>
      <c r="WVT290" s="91"/>
      <c r="WVU290" s="26"/>
      <c r="WVV290" s="26"/>
      <c r="WVW290" s="81"/>
      <c r="WVX290" s="81"/>
      <c r="WVY290" s="26"/>
      <c r="WVZ290" s="91"/>
      <c r="WWA290" s="91"/>
      <c r="WWB290" s="79"/>
      <c r="WWC290" s="80"/>
      <c r="WWD290" s="91"/>
      <c r="WWE290" s="26"/>
      <c r="WWF290" s="26"/>
      <c r="WWG290" s="81"/>
      <c r="WWH290" s="81"/>
      <c r="WWI290" s="26"/>
      <c r="WWJ290" s="91"/>
      <c r="WWK290" s="91"/>
      <c r="WWL290" s="79"/>
      <c r="WWM290" s="80"/>
      <c r="WWN290" s="91"/>
      <c r="WWO290" s="26"/>
      <c r="WWP290" s="26"/>
      <c r="WWQ290" s="81"/>
      <c r="WWR290" s="81"/>
      <c r="WWS290" s="26"/>
      <c r="WWT290" s="91"/>
      <c r="WWU290" s="91"/>
      <c r="WWV290" s="79"/>
      <c r="WWW290" s="80"/>
      <c r="WWX290" s="91"/>
      <c r="WWY290" s="26"/>
      <c r="WWZ290" s="26"/>
      <c r="WXA290" s="81"/>
      <c r="WXB290" s="81"/>
      <c r="WXC290" s="26"/>
      <c r="WXD290" s="91"/>
      <c r="WXE290" s="91"/>
      <c r="WXF290" s="79"/>
      <c r="WXG290" s="80"/>
      <c r="WXH290" s="91"/>
      <c r="WXI290" s="26"/>
      <c r="WXJ290" s="26"/>
      <c r="WXK290" s="81"/>
      <c r="WXL290" s="81"/>
      <c r="WXM290" s="26"/>
      <c r="WXN290" s="91"/>
      <c r="WXO290" s="91"/>
      <c r="WXP290" s="79"/>
      <c r="WXQ290" s="80"/>
      <c r="WXR290" s="91"/>
      <c r="WXS290" s="26"/>
      <c r="WXT290" s="26"/>
      <c r="WXU290" s="81"/>
      <c r="WXV290" s="81"/>
      <c r="WXW290" s="26"/>
      <c r="WXX290" s="91"/>
      <c r="WXY290" s="91"/>
      <c r="WXZ290" s="79"/>
      <c r="WYA290" s="80"/>
      <c r="WYB290" s="91"/>
      <c r="WYC290" s="26"/>
      <c r="WYD290" s="26"/>
      <c r="WYE290" s="81"/>
      <c r="WYF290" s="81"/>
      <c r="WYG290" s="26"/>
      <c r="WYH290" s="91"/>
      <c r="WYI290" s="91"/>
      <c r="WYJ290" s="79"/>
      <c r="WYK290" s="80"/>
      <c r="WYL290" s="91"/>
      <c r="WYM290" s="26"/>
      <c r="WYN290" s="26"/>
      <c r="WYO290" s="81"/>
      <c r="WYP290" s="81"/>
      <c r="WYQ290" s="26"/>
      <c r="WYR290" s="91"/>
      <c r="WYS290" s="91"/>
      <c r="WYT290" s="79"/>
      <c r="WYU290" s="80"/>
      <c r="WYV290" s="91"/>
      <c r="WYW290" s="26"/>
      <c r="WYX290" s="26"/>
      <c r="WYY290" s="81"/>
      <c r="WYZ290" s="81"/>
      <c r="WZA290" s="26"/>
      <c r="WZB290" s="91"/>
      <c r="WZC290" s="91"/>
      <c r="WZD290" s="79"/>
      <c r="WZE290" s="80"/>
      <c r="WZF290" s="91"/>
      <c r="WZG290" s="26"/>
      <c r="WZH290" s="26"/>
      <c r="WZI290" s="81"/>
      <c r="WZJ290" s="81"/>
      <c r="WZK290" s="26"/>
      <c r="WZL290" s="91"/>
      <c r="WZM290" s="91"/>
      <c r="WZN290" s="79"/>
      <c r="WZO290" s="80"/>
      <c r="WZP290" s="91"/>
      <c r="WZQ290" s="26"/>
      <c r="WZR290" s="26"/>
      <c r="WZS290" s="81"/>
      <c r="WZT290" s="81"/>
      <c r="WZU290" s="26"/>
      <c r="WZV290" s="91"/>
      <c r="WZW290" s="91"/>
      <c r="WZX290" s="79"/>
      <c r="WZY290" s="80"/>
      <c r="WZZ290" s="91"/>
      <c r="XAA290" s="26"/>
      <c r="XAB290" s="26"/>
      <c r="XAC290" s="81"/>
      <c r="XAD290" s="81"/>
      <c r="XAE290" s="26"/>
      <c r="XAF290" s="91"/>
      <c r="XAG290" s="91"/>
      <c r="XAH290" s="79"/>
      <c r="XAI290" s="80"/>
      <c r="XAJ290" s="91"/>
      <c r="XAK290" s="26"/>
      <c r="XAL290" s="26"/>
      <c r="XAM290" s="81"/>
      <c r="XAN290" s="81"/>
      <c r="XAO290" s="26"/>
      <c r="XAP290" s="91"/>
      <c r="XAQ290" s="91"/>
      <c r="XAR290" s="79"/>
      <c r="XAS290" s="80"/>
      <c r="XAT290" s="91"/>
      <c r="XAU290" s="26"/>
      <c r="XAV290" s="26"/>
      <c r="XAW290" s="81"/>
      <c r="XAX290" s="81"/>
      <c r="XAY290" s="26"/>
      <c r="XAZ290" s="91"/>
      <c r="XBA290" s="91"/>
      <c r="XBB290" s="79"/>
      <c r="XBC290" s="80"/>
      <c r="XBD290" s="91"/>
      <c r="XBE290" s="26"/>
      <c r="XBF290" s="26"/>
      <c r="XBG290" s="81"/>
      <c r="XBH290" s="81"/>
      <c r="XBI290" s="26"/>
      <c r="XBJ290" s="91"/>
      <c r="XBK290" s="91"/>
      <c r="XBL290" s="79"/>
      <c r="XBM290" s="80"/>
      <c r="XBN290" s="91"/>
      <c r="XBO290" s="26"/>
      <c r="XBP290" s="26"/>
      <c r="XBQ290" s="81"/>
      <c r="XBR290" s="81"/>
      <c r="XBS290" s="26"/>
      <c r="XBT290" s="91"/>
      <c r="XBU290" s="91"/>
      <c r="XBV290" s="79"/>
      <c r="XBW290" s="80"/>
      <c r="XBX290" s="91"/>
      <c r="XBY290" s="26"/>
      <c r="XBZ290" s="26"/>
      <c r="XCA290" s="81"/>
      <c r="XCB290" s="81"/>
      <c r="XCC290" s="26"/>
      <c r="XCD290" s="91"/>
      <c r="XCE290" s="91"/>
      <c r="XCF290" s="79"/>
      <c r="XCG290" s="80"/>
      <c r="XCH290" s="91"/>
      <c r="XCI290" s="26"/>
      <c r="XCJ290" s="26"/>
      <c r="XCK290" s="81"/>
      <c r="XCL290" s="81"/>
      <c r="XCM290" s="26"/>
      <c r="XCN290" s="91"/>
      <c r="XCO290" s="91"/>
      <c r="XCP290" s="79"/>
      <c r="XCQ290" s="80"/>
      <c r="XCR290" s="91"/>
      <c r="XCS290" s="26"/>
      <c r="XCT290" s="26"/>
      <c r="XCU290" s="81"/>
      <c r="XCV290" s="81"/>
      <c r="XCW290" s="26"/>
      <c r="XCX290" s="91"/>
      <c r="XCY290" s="91"/>
      <c r="XCZ290" s="79"/>
      <c r="XDA290" s="80"/>
      <c r="XDB290" s="91"/>
      <c r="XDC290" s="26"/>
      <c r="XDD290" s="26"/>
      <c r="XDE290" s="81"/>
      <c r="XDF290" s="81"/>
      <c r="XDG290" s="26"/>
      <c r="XDH290" s="91"/>
      <c r="XDI290" s="91"/>
      <c r="XDJ290" s="79"/>
      <c r="XDK290" s="80"/>
      <c r="XDL290" s="91"/>
      <c r="XDM290" s="26"/>
      <c r="XDN290" s="26"/>
      <c r="XDO290" s="81"/>
      <c r="XDP290" s="81"/>
      <c r="XDQ290" s="26"/>
      <c r="XDR290" s="91"/>
      <c r="XDS290" s="91"/>
      <c r="XDT290" s="79"/>
      <c r="XDU290" s="80"/>
      <c r="XDV290" s="91"/>
      <c r="XDW290" s="26"/>
      <c r="XDX290" s="26"/>
      <c r="XDY290" s="81"/>
      <c r="XDZ290" s="81"/>
      <c r="XEA290" s="26"/>
      <c r="XEB290" s="91"/>
      <c r="XEC290" s="91"/>
      <c r="XED290" s="79"/>
      <c r="XEE290" s="80"/>
      <c r="XEF290" s="91"/>
      <c r="XEG290" s="26"/>
      <c r="XEH290" s="26"/>
      <c r="XEI290" s="81"/>
      <c r="XEJ290" s="81"/>
      <c r="XEK290" s="26"/>
      <c r="XEL290" s="91"/>
      <c r="XEM290" s="91"/>
      <c r="XEN290" s="79"/>
      <c r="XEO290" s="80"/>
    </row>
    <row r="291" spans="1:16369" s="21" customFormat="1">
      <c r="A291" s="18"/>
      <c r="B291" s="18"/>
      <c r="C291" s="132"/>
      <c r="D291" s="24"/>
      <c r="E291" s="18"/>
      <c r="F291" s="25"/>
      <c r="G291" s="25"/>
      <c r="H291" s="23"/>
      <c r="I291" s="93"/>
      <c r="J291" s="23"/>
    </row>
    <row r="292" spans="1:16369" s="19" customFormat="1">
      <c r="C292" s="133"/>
      <c r="D292" s="22"/>
      <c r="F292" s="23"/>
      <c r="G292" s="23"/>
      <c r="H292" s="25"/>
      <c r="I292" s="20"/>
      <c r="J292" s="25"/>
      <c r="K292" s="26"/>
      <c r="L292" s="26"/>
      <c r="M292" s="81"/>
      <c r="N292" s="81"/>
      <c r="O292" s="26"/>
      <c r="P292" s="91"/>
      <c r="Q292" s="91"/>
      <c r="R292" s="79"/>
      <c r="S292" s="80"/>
      <c r="T292" s="91"/>
      <c r="U292" s="26"/>
      <c r="V292" s="26"/>
      <c r="W292" s="81"/>
      <c r="X292" s="81"/>
      <c r="Y292" s="26"/>
      <c r="Z292" s="91"/>
      <c r="AA292" s="91"/>
      <c r="AB292" s="79"/>
      <c r="AC292" s="80"/>
      <c r="AD292" s="91"/>
      <c r="AE292" s="26"/>
      <c r="AF292" s="26"/>
      <c r="AG292" s="81"/>
      <c r="AH292" s="81"/>
      <c r="AI292" s="26"/>
      <c r="AJ292" s="91"/>
      <c r="AK292" s="91"/>
      <c r="AL292" s="79"/>
      <c r="AM292" s="80"/>
      <c r="AN292" s="91"/>
      <c r="AO292" s="26"/>
      <c r="AP292" s="26"/>
      <c r="AQ292" s="81"/>
      <c r="AR292" s="81"/>
      <c r="AS292" s="26"/>
      <c r="AT292" s="91"/>
      <c r="AU292" s="91"/>
      <c r="AV292" s="79"/>
      <c r="AW292" s="80"/>
      <c r="AX292" s="91"/>
      <c r="AY292" s="26"/>
      <c r="AZ292" s="26"/>
      <c r="BA292" s="81"/>
      <c r="BB292" s="81"/>
      <c r="BC292" s="26"/>
      <c r="BD292" s="91"/>
      <c r="BE292" s="91"/>
      <c r="BF292" s="79"/>
      <c r="BG292" s="80"/>
      <c r="BH292" s="91"/>
      <c r="BI292" s="26"/>
      <c r="BJ292" s="26"/>
      <c r="BK292" s="81"/>
      <c r="BL292" s="81"/>
      <c r="BM292" s="26"/>
      <c r="BN292" s="91"/>
      <c r="BO292" s="91"/>
      <c r="BP292" s="79"/>
      <c r="BQ292" s="80"/>
      <c r="BR292" s="91"/>
      <c r="BS292" s="26"/>
      <c r="BT292" s="26"/>
      <c r="BU292" s="81"/>
      <c r="BV292" s="81"/>
      <c r="BW292" s="26"/>
      <c r="BX292" s="91"/>
      <c r="BY292" s="91"/>
      <c r="BZ292" s="79"/>
      <c r="CA292" s="80"/>
      <c r="CB292" s="91"/>
      <c r="CC292" s="26"/>
      <c r="CD292" s="26"/>
      <c r="CE292" s="81"/>
      <c r="CF292" s="81"/>
      <c r="CG292" s="26"/>
      <c r="CH292" s="91"/>
      <c r="CI292" s="91"/>
      <c r="CJ292" s="79"/>
      <c r="CK292" s="80"/>
      <c r="CL292" s="91"/>
      <c r="CM292" s="26"/>
      <c r="CN292" s="26"/>
      <c r="CO292" s="81"/>
      <c r="CP292" s="81"/>
      <c r="CQ292" s="26"/>
      <c r="CR292" s="91"/>
      <c r="CS292" s="91"/>
      <c r="CT292" s="79"/>
      <c r="CU292" s="80"/>
      <c r="CV292" s="91"/>
      <c r="CW292" s="26"/>
      <c r="CX292" s="26"/>
      <c r="CY292" s="81"/>
      <c r="CZ292" s="81"/>
      <c r="DA292" s="26"/>
      <c r="DB292" s="91"/>
      <c r="DC292" s="91"/>
      <c r="DD292" s="79"/>
      <c r="DE292" s="80"/>
      <c r="DF292" s="91"/>
      <c r="DG292" s="26"/>
      <c r="DH292" s="26"/>
      <c r="DI292" s="81"/>
      <c r="DJ292" s="81"/>
      <c r="DK292" s="26"/>
      <c r="DL292" s="91"/>
      <c r="DM292" s="91"/>
      <c r="DN292" s="79"/>
      <c r="DO292" s="80"/>
      <c r="DP292" s="91"/>
      <c r="DQ292" s="26"/>
      <c r="DR292" s="26"/>
      <c r="DS292" s="81"/>
      <c r="DT292" s="81"/>
      <c r="DU292" s="26"/>
      <c r="DV292" s="91"/>
      <c r="DW292" s="91"/>
      <c r="DX292" s="79"/>
      <c r="DY292" s="80"/>
      <c r="DZ292" s="91"/>
      <c r="EA292" s="26"/>
      <c r="EB292" s="26"/>
      <c r="EC292" s="81"/>
      <c r="ED292" s="81"/>
      <c r="EE292" s="26"/>
      <c r="EF292" s="91"/>
      <c r="EG292" s="91"/>
      <c r="EH292" s="79"/>
      <c r="EI292" s="80"/>
      <c r="EJ292" s="91"/>
      <c r="EK292" s="26"/>
      <c r="EL292" s="26"/>
      <c r="EM292" s="81"/>
      <c r="EN292" s="81"/>
      <c r="EO292" s="26"/>
      <c r="EP292" s="91"/>
      <c r="EQ292" s="91"/>
      <c r="ER292" s="79"/>
      <c r="ES292" s="80"/>
      <c r="ET292" s="91"/>
      <c r="EU292" s="26"/>
      <c r="EV292" s="26"/>
      <c r="EW292" s="81"/>
      <c r="EX292" s="81"/>
      <c r="EY292" s="26"/>
      <c r="EZ292" s="91"/>
      <c r="FA292" s="91"/>
      <c r="FB292" s="79"/>
      <c r="FC292" s="80"/>
      <c r="FD292" s="91"/>
      <c r="FE292" s="26"/>
      <c r="FF292" s="26"/>
      <c r="FG292" s="81"/>
      <c r="FH292" s="81"/>
      <c r="FI292" s="26"/>
      <c r="FJ292" s="91"/>
      <c r="FK292" s="91"/>
      <c r="FL292" s="79"/>
      <c r="FM292" s="80"/>
      <c r="FN292" s="91"/>
      <c r="FO292" s="26"/>
      <c r="FP292" s="26"/>
      <c r="FQ292" s="81"/>
      <c r="FR292" s="81"/>
      <c r="FS292" s="26"/>
      <c r="FT292" s="91"/>
      <c r="FU292" s="91"/>
      <c r="FV292" s="79"/>
      <c r="FW292" s="80"/>
      <c r="FX292" s="91"/>
      <c r="FY292" s="26"/>
      <c r="FZ292" s="26"/>
      <c r="GA292" s="81"/>
      <c r="GB292" s="81"/>
      <c r="GC292" s="26"/>
      <c r="GD292" s="91"/>
      <c r="GE292" s="91"/>
      <c r="GF292" s="79"/>
      <c r="GG292" s="80"/>
      <c r="GH292" s="91"/>
      <c r="GI292" s="26"/>
      <c r="GJ292" s="26"/>
      <c r="GK292" s="81"/>
      <c r="GL292" s="81"/>
      <c r="GM292" s="26"/>
      <c r="GN292" s="91"/>
      <c r="GO292" s="91"/>
      <c r="GP292" s="79"/>
      <c r="GQ292" s="80"/>
      <c r="GR292" s="91"/>
      <c r="GS292" s="26"/>
      <c r="GT292" s="26"/>
      <c r="GU292" s="81"/>
      <c r="GV292" s="81"/>
      <c r="GW292" s="26"/>
      <c r="GX292" s="91"/>
      <c r="GY292" s="91"/>
      <c r="GZ292" s="79"/>
      <c r="HA292" s="80"/>
      <c r="HB292" s="91"/>
      <c r="HC292" s="26"/>
      <c r="HD292" s="26"/>
      <c r="HE292" s="81"/>
      <c r="HF292" s="81"/>
      <c r="HG292" s="26"/>
      <c r="HH292" s="91"/>
      <c r="HI292" s="91"/>
      <c r="HJ292" s="79"/>
      <c r="HK292" s="80"/>
      <c r="HL292" s="91"/>
      <c r="HM292" s="26"/>
      <c r="HN292" s="26"/>
      <c r="HO292" s="81"/>
      <c r="HP292" s="81"/>
      <c r="HQ292" s="26"/>
      <c r="HR292" s="91"/>
      <c r="HS292" s="91"/>
      <c r="HT292" s="79"/>
      <c r="HU292" s="80"/>
      <c r="HV292" s="91"/>
      <c r="HW292" s="26"/>
      <c r="HX292" s="26"/>
      <c r="HY292" s="81"/>
      <c r="HZ292" s="81"/>
      <c r="IA292" s="26"/>
      <c r="IB292" s="91"/>
      <c r="IC292" s="91"/>
      <c r="ID292" s="79"/>
      <c r="IE292" s="80"/>
      <c r="IF292" s="91"/>
      <c r="IG292" s="26"/>
      <c r="IH292" s="26"/>
      <c r="II292" s="81"/>
      <c r="IJ292" s="81"/>
      <c r="IK292" s="26"/>
      <c r="IL292" s="91"/>
      <c r="IM292" s="91"/>
      <c r="IN292" s="79"/>
      <c r="IO292" s="80"/>
      <c r="IP292" s="91"/>
      <c r="IQ292" s="26"/>
      <c r="IR292" s="26"/>
      <c r="IS292" s="81"/>
      <c r="IT292" s="81"/>
      <c r="IU292" s="26"/>
      <c r="IV292" s="91"/>
      <c r="IW292" s="91"/>
      <c r="IX292" s="79"/>
      <c r="IY292" s="80"/>
      <c r="IZ292" s="91"/>
      <c r="JA292" s="26"/>
      <c r="JB292" s="26"/>
      <c r="JC292" s="81"/>
      <c r="JD292" s="81"/>
      <c r="JE292" s="26"/>
      <c r="JF292" s="91"/>
      <c r="JG292" s="91"/>
      <c r="JH292" s="79"/>
      <c r="JI292" s="80"/>
      <c r="JJ292" s="91"/>
      <c r="JK292" s="26"/>
      <c r="JL292" s="26"/>
      <c r="JM292" s="81"/>
      <c r="JN292" s="81"/>
      <c r="JO292" s="26"/>
      <c r="JP292" s="91"/>
      <c r="JQ292" s="91"/>
      <c r="JR292" s="79"/>
      <c r="JS292" s="80"/>
      <c r="JT292" s="91"/>
      <c r="JU292" s="26"/>
      <c r="JV292" s="26"/>
      <c r="JW292" s="81"/>
      <c r="JX292" s="81"/>
      <c r="JY292" s="26"/>
      <c r="JZ292" s="91"/>
      <c r="KA292" s="91"/>
      <c r="KB292" s="79"/>
      <c r="KC292" s="80"/>
      <c r="KD292" s="91"/>
      <c r="KE292" s="26"/>
      <c r="KF292" s="26"/>
      <c r="KG292" s="81"/>
      <c r="KH292" s="81"/>
      <c r="KI292" s="26"/>
      <c r="KJ292" s="91"/>
      <c r="KK292" s="91"/>
      <c r="KL292" s="79"/>
      <c r="KM292" s="80"/>
      <c r="KN292" s="91"/>
      <c r="KO292" s="26"/>
      <c r="KP292" s="26"/>
      <c r="KQ292" s="81"/>
      <c r="KR292" s="81"/>
      <c r="KS292" s="26"/>
      <c r="KT292" s="91"/>
      <c r="KU292" s="91"/>
      <c r="KV292" s="79"/>
      <c r="KW292" s="80"/>
      <c r="KX292" s="91"/>
      <c r="KY292" s="26"/>
      <c r="KZ292" s="26"/>
      <c r="LA292" s="81"/>
      <c r="LB292" s="81"/>
      <c r="LC292" s="26"/>
      <c r="LD292" s="91"/>
      <c r="LE292" s="91"/>
      <c r="LF292" s="79"/>
      <c r="LG292" s="80"/>
      <c r="LH292" s="91"/>
      <c r="LI292" s="26"/>
      <c r="LJ292" s="26"/>
      <c r="LK292" s="81"/>
      <c r="LL292" s="81"/>
      <c r="LM292" s="26"/>
      <c r="LN292" s="91"/>
      <c r="LO292" s="91"/>
      <c r="LP292" s="79"/>
      <c r="LQ292" s="80"/>
      <c r="LR292" s="91"/>
      <c r="LS292" s="26"/>
      <c r="LT292" s="26"/>
      <c r="LU292" s="81"/>
      <c r="LV292" s="81"/>
      <c r="LW292" s="26"/>
      <c r="LX292" s="91"/>
      <c r="LY292" s="91"/>
      <c r="LZ292" s="79"/>
      <c r="MA292" s="80"/>
      <c r="MB292" s="91"/>
      <c r="MC292" s="26"/>
      <c r="MD292" s="26"/>
      <c r="ME292" s="81"/>
      <c r="MF292" s="81"/>
      <c r="MG292" s="26"/>
      <c r="MH292" s="91"/>
      <c r="MI292" s="91"/>
      <c r="MJ292" s="79"/>
      <c r="MK292" s="80"/>
      <c r="ML292" s="91"/>
      <c r="MM292" s="26"/>
      <c r="MN292" s="26"/>
      <c r="MO292" s="81"/>
      <c r="MP292" s="81"/>
      <c r="MQ292" s="26"/>
      <c r="MR292" s="91"/>
      <c r="MS292" s="91"/>
      <c r="MT292" s="79"/>
      <c r="MU292" s="80"/>
      <c r="MV292" s="91"/>
      <c r="MW292" s="26"/>
      <c r="MX292" s="26"/>
      <c r="MY292" s="81"/>
      <c r="MZ292" s="81"/>
      <c r="NA292" s="26"/>
      <c r="NB292" s="91"/>
      <c r="NC292" s="91"/>
      <c r="ND292" s="79"/>
      <c r="NE292" s="80"/>
      <c r="NF292" s="91"/>
      <c r="NG292" s="26"/>
      <c r="NH292" s="26"/>
      <c r="NI292" s="81"/>
      <c r="NJ292" s="81"/>
      <c r="NK292" s="26"/>
      <c r="NL292" s="91"/>
      <c r="NM292" s="91"/>
      <c r="NN292" s="79"/>
      <c r="NO292" s="80"/>
      <c r="NP292" s="91"/>
      <c r="NQ292" s="26"/>
      <c r="NR292" s="26"/>
      <c r="NS292" s="81"/>
      <c r="NT292" s="81"/>
      <c r="NU292" s="26"/>
      <c r="NV292" s="91"/>
      <c r="NW292" s="91"/>
      <c r="NX292" s="79"/>
      <c r="NY292" s="80"/>
      <c r="NZ292" s="91"/>
      <c r="OA292" s="26"/>
      <c r="OB292" s="26"/>
      <c r="OC292" s="81"/>
      <c r="OD292" s="81"/>
      <c r="OE292" s="26"/>
      <c r="OF292" s="91"/>
      <c r="OG292" s="91"/>
      <c r="OH292" s="79"/>
      <c r="OI292" s="80"/>
      <c r="OJ292" s="91"/>
      <c r="OK292" s="26"/>
      <c r="OL292" s="26"/>
      <c r="OM292" s="81"/>
      <c r="ON292" s="81"/>
      <c r="OO292" s="26"/>
      <c r="OP292" s="91"/>
      <c r="OQ292" s="91"/>
      <c r="OR292" s="79"/>
      <c r="OS292" s="80"/>
      <c r="OT292" s="91"/>
      <c r="OU292" s="26"/>
      <c r="OV292" s="26"/>
      <c r="OW292" s="81"/>
      <c r="OX292" s="81"/>
      <c r="OY292" s="26"/>
      <c r="OZ292" s="91"/>
      <c r="PA292" s="91"/>
      <c r="PB292" s="79"/>
      <c r="PC292" s="80"/>
      <c r="PD292" s="91"/>
      <c r="PE292" s="26"/>
      <c r="PF292" s="26"/>
      <c r="PG292" s="81"/>
      <c r="PH292" s="81"/>
      <c r="PI292" s="26"/>
      <c r="PJ292" s="91"/>
      <c r="PK292" s="91"/>
      <c r="PL292" s="79"/>
      <c r="PM292" s="80"/>
      <c r="PN292" s="91"/>
      <c r="PO292" s="26"/>
      <c r="PP292" s="26"/>
      <c r="PQ292" s="81"/>
      <c r="PR292" s="81"/>
      <c r="PS292" s="26"/>
      <c r="PT292" s="91"/>
      <c r="PU292" s="91"/>
      <c r="PV292" s="79"/>
      <c r="PW292" s="80"/>
      <c r="PX292" s="91"/>
      <c r="PY292" s="26"/>
      <c r="PZ292" s="26"/>
      <c r="QA292" s="81"/>
      <c r="QB292" s="81"/>
      <c r="QC292" s="26"/>
      <c r="QD292" s="91"/>
      <c r="QE292" s="91"/>
      <c r="QF292" s="79"/>
      <c r="QG292" s="80"/>
      <c r="QH292" s="91"/>
      <c r="QI292" s="26"/>
      <c r="QJ292" s="26"/>
      <c r="QK292" s="81"/>
      <c r="QL292" s="81"/>
      <c r="QM292" s="26"/>
      <c r="QN292" s="91"/>
      <c r="QO292" s="91"/>
      <c r="QP292" s="79"/>
      <c r="QQ292" s="80"/>
      <c r="QR292" s="91"/>
      <c r="QS292" s="26"/>
      <c r="QT292" s="26"/>
      <c r="QU292" s="81"/>
      <c r="QV292" s="81"/>
      <c r="QW292" s="26"/>
      <c r="QX292" s="91"/>
      <c r="QY292" s="91"/>
      <c r="QZ292" s="79"/>
      <c r="RA292" s="80"/>
      <c r="RB292" s="91"/>
      <c r="RC292" s="26"/>
      <c r="RD292" s="26"/>
      <c r="RE292" s="81"/>
      <c r="RF292" s="81"/>
      <c r="RG292" s="26"/>
      <c r="RH292" s="91"/>
      <c r="RI292" s="91"/>
      <c r="RJ292" s="79"/>
      <c r="RK292" s="80"/>
      <c r="RL292" s="91"/>
      <c r="RM292" s="26"/>
      <c r="RN292" s="26"/>
      <c r="RO292" s="81"/>
      <c r="RP292" s="81"/>
      <c r="RQ292" s="26"/>
      <c r="RR292" s="91"/>
      <c r="RS292" s="91"/>
      <c r="RT292" s="79"/>
      <c r="RU292" s="80"/>
      <c r="RV292" s="91"/>
      <c r="RW292" s="26"/>
      <c r="RX292" s="26"/>
      <c r="RY292" s="81"/>
      <c r="RZ292" s="81"/>
      <c r="SA292" s="26"/>
      <c r="SB292" s="91"/>
      <c r="SC292" s="91"/>
      <c r="SD292" s="79"/>
      <c r="SE292" s="80"/>
      <c r="SF292" s="91"/>
      <c r="SG292" s="26"/>
      <c r="SH292" s="26"/>
      <c r="SI292" s="81"/>
      <c r="SJ292" s="81"/>
      <c r="SK292" s="26"/>
      <c r="SL292" s="91"/>
      <c r="SM292" s="91"/>
      <c r="SN292" s="79"/>
      <c r="SO292" s="80"/>
      <c r="SP292" s="91"/>
      <c r="SQ292" s="26"/>
      <c r="SR292" s="26"/>
      <c r="SS292" s="81"/>
      <c r="ST292" s="81"/>
      <c r="SU292" s="26"/>
      <c r="SV292" s="91"/>
      <c r="SW292" s="91"/>
      <c r="SX292" s="79"/>
      <c r="SY292" s="80"/>
      <c r="SZ292" s="91"/>
      <c r="TA292" s="26"/>
      <c r="TB292" s="26"/>
      <c r="TC292" s="81"/>
      <c r="TD292" s="81"/>
      <c r="TE292" s="26"/>
      <c r="TF292" s="91"/>
      <c r="TG292" s="91"/>
      <c r="TH292" s="79"/>
      <c r="TI292" s="80"/>
      <c r="TJ292" s="91"/>
      <c r="TK292" s="26"/>
      <c r="TL292" s="26"/>
      <c r="TM292" s="81"/>
      <c r="TN292" s="81"/>
      <c r="TO292" s="26"/>
      <c r="TP292" s="91"/>
      <c r="TQ292" s="91"/>
      <c r="TR292" s="79"/>
      <c r="TS292" s="80"/>
      <c r="TT292" s="91"/>
      <c r="TU292" s="26"/>
      <c r="TV292" s="26"/>
      <c r="TW292" s="81"/>
      <c r="TX292" s="81"/>
      <c r="TY292" s="26"/>
      <c r="TZ292" s="91"/>
      <c r="UA292" s="91"/>
      <c r="UB292" s="79"/>
      <c r="UC292" s="80"/>
      <c r="UD292" s="91"/>
      <c r="UE292" s="26"/>
      <c r="UF292" s="26"/>
      <c r="UG292" s="81"/>
      <c r="UH292" s="81"/>
      <c r="UI292" s="26"/>
      <c r="UJ292" s="91"/>
      <c r="UK292" s="91"/>
      <c r="UL292" s="79"/>
      <c r="UM292" s="80"/>
      <c r="UN292" s="91"/>
      <c r="UO292" s="26"/>
      <c r="UP292" s="26"/>
      <c r="UQ292" s="81"/>
      <c r="UR292" s="81"/>
      <c r="US292" s="26"/>
      <c r="UT292" s="91"/>
      <c r="UU292" s="91"/>
      <c r="UV292" s="79"/>
      <c r="UW292" s="80"/>
      <c r="UX292" s="91"/>
      <c r="UY292" s="26"/>
      <c r="UZ292" s="26"/>
      <c r="VA292" s="81"/>
      <c r="VB292" s="81"/>
      <c r="VC292" s="26"/>
      <c r="VD292" s="91"/>
      <c r="VE292" s="91"/>
      <c r="VF292" s="79"/>
      <c r="VG292" s="80"/>
      <c r="VH292" s="91"/>
      <c r="VI292" s="26"/>
      <c r="VJ292" s="26"/>
      <c r="VK292" s="81"/>
      <c r="VL292" s="81"/>
      <c r="VM292" s="26"/>
      <c r="VN292" s="91"/>
      <c r="VO292" s="91"/>
      <c r="VP292" s="79"/>
      <c r="VQ292" s="80"/>
      <c r="VR292" s="91"/>
      <c r="VS292" s="26"/>
      <c r="VT292" s="26"/>
      <c r="VU292" s="81"/>
      <c r="VV292" s="81"/>
      <c r="VW292" s="26"/>
      <c r="VX292" s="91"/>
      <c r="VY292" s="91"/>
      <c r="VZ292" s="79"/>
      <c r="WA292" s="80"/>
      <c r="WB292" s="91"/>
      <c r="WC292" s="26"/>
      <c r="WD292" s="26"/>
      <c r="WE292" s="81"/>
      <c r="WF292" s="81"/>
      <c r="WG292" s="26"/>
      <c r="WH292" s="91"/>
      <c r="WI292" s="91"/>
      <c r="WJ292" s="79"/>
      <c r="WK292" s="80"/>
      <c r="WL292" s="91"/>
      <c r="WM292" s="26"/>
      <c r="WN292" s="26"/>
      <c r="WO292" s="81"/>
      <c r="WP292" s="81"/>
      <c r="WQ292" s="26"/>
      <c r="WR292" s="91"/>
      <c r="WS292" s="91"/>
      <c r="WT292" s="79"/>
      <c r="WU292" s="80"/>
      <c r="WV292" s="91"/>
      <c r="WW292" s="26"/>
      <c r="WX292" s="26"/>
      <c r="WY292" s="81"/>
      <c r="WZ292" s="81"/>
      <c r="XA292" s="26"/>
      <c r="XB292" s="91"/>
      <c r="XC292" s="91"/>
      <c r="XD292" s="79"/>
      <c r="XE292" s="80"/>
      <c r="XF292" s="91"/>
      <c r="XG292" s="26"/>
      <c r="XH292" s="26"/>
      <c r="XI292" s="81"/>
      <c r="XJ292" s="81"/>
      <c r="XK292" s="26"/>
      <c r="XL292" s="91"/>
      <c r="XM292" s="91"/>
      <c r="XN292" s="79"/>
      <c r="XO292" s="80"/>
      <c r="XP292" s="91"/>
      <c r="XQ292" s="26"/>
      <c r="XR292" s="26"/>
      <c r="XS292" s="81"/>
      <c r="XT292" s="81"/>
      <c r="XU292" s="26"/>
      <c r="XV292" s="91"/>
      <c r="XW292" s="91"/>
      <c r="XX292" s="79"/>
      <c r="XY292" s="80"/>
      <c r="XZ292" s="91"/>
      <c r="YA292" s="26"/>
      <c r="YB292" s="26"/>
      <c r="YC292" s="81"/>
      <c r="YD292" s="81"/>
      <c r="YE292" s="26"/>
      <c r="YF292" s="91"/>
      <c r="YG292" s="91"/>
      <c r="YH292" s="79"/>
      <c r="YI292" s="80"/>
      <c r="YJ292" s="91"/>
      <c r="YK292" s="26"/>
      <c r="YL292" s="26"/>
      <c r="YM292" s="81"/>
      <c r="YN292" s="81"/>
      <c r="YO292" s="26"/>
      <c r="YP292" s="91"/>
      <c r="YQ292" s="91"/>
      <c r="YR292" s="79"/>
      <c r="YS292" s="80"/>
      <c r="YT292" s="91"/>
      <c r="YU292" s="26"/>
      <c r="YV292" s="26"/>
      <c r="YW292" s="81"/>
      <c r="YX292" s="81"/>
      <c r="YY292" s="26"/>
      <c r="YZ292" s="91"/>
      <c r="ZA292" s="91"/>
      <c r="ZB292" s="79"/>
      <c r="ZC292" s="80"/>
      <c r="ZD292" s="91"/>
      <c r="ZE292" s="26"/>
      <c r="ZF292" s="26"/>
      <c r="ZG292" s="81"/>
      <c r="ZH292" s="81"/>
      <c r="ZI292" s="26"/>
      <c r="ZJ292" s="91"/>
      <c r="ZK292" s="91"/>
      <c r="ZL292" s="79"/>
      <c r="ZM292" s="80"/>
      <c r="ZN292" s="91"/>
      <c r="ZO292" s="26"/>
      <c r="ZP292" s="26"/>
      <c r="ZQ292" s="81"/>
      <c r="ZR292" s="81"/>
      <c r="ZS292" s="26"/>
      <c r="ZT292" s="91"/>
      <c r="ZU292" s="91"/>
      <c r="ZV292" s="79"/>
      <c r="ZW292" s="80"/>
      <c r="ZX292" s="91"/>
      <c r="ZY292" s="26"/>
      <c r="ZZ292" s="26"/>
      <c r="AAA292" s="81"/>
      <c r="AAB292" s="81"/>
      <c r="AAC292" s="26"/>
      <c r="AAD292" s="91"/>
      <c r="AAE292" s="91"/>
      <c r="AAF292" s="79"/>
      <c r="AAG292" s="80"/>
      <c r="AAH292" s="91"/>
      <c r="AAI292" s="26"/>
      <c r="AAJ292" s="26"/>
      <c r="AAK292" s="81"/>
      <c r="AAL292" s="81"/>
      <c r="AAM292" s="26"/>
      <c r="AAN292" s="91"/>
      <c r="AAO292" s="91"/>
      <c r="AAP292" s="79"/>
      <c r="AAQ292" s="80"/>
      <c r="AAR292" s="91"/>
      <c r="AAS292" s="26"/>
      <c r="AAT292" s="26"/>
      <c r="AAU292" s="81"/>
      <c r="AAV292" s="81"/>
      <c r="AAW292" s="26"/>
      <c r="AAX292" s="91"/>
      <c r="AAY292" s="91"/>
      <c r="AAZ292" s="79"/>
      <c r="ABA292" s="80"/>
      <c r="ABB292" s="91"/>
      <c r="ABC292" s="26"/>
      <c r="ABD292" s="26"/>
      <c r="ABE292" s="81"/>
      <c r="ABF292" s="81"/>
      <c r="ABG292" s="26"/>
      <c r="ABH292" s="91"/>
      <c r="ABI292" s="91"/>
      <c r="ABJ292" s="79"/>
      <c r="ABK292" s="80"/>
      <c r="ABL292" s="91"/>
      <c r="ABM292" s="26"/>
      <c r="ABN292" s="26"/>
      <c r="ABO292" s="81"/>
      <c r="ABP292" s="81"/>
      <c r="ABQ292" s="26"/>
      <c r="ABR292" s="91"/>
      <c r="ABS292" s="91"/>
      <c r="ABT292" s="79"/>
      <c r="ABU292" s="80"/>
      <c r="ABV292" s="91"/>
      <c r="ABW292" s="26"/>
      <c r="ABX292" s="26"/>
      <c r="ABY292" s="81"/>
      <c r="ABZ292" s="81"/>
      <c r="ACA292" s="26"/>
      <c r="ACB292" s="91"/>
      <c r="ACC292" s="91"/>
      <c r="ACD292" s="79"/>
      <c r="ACE292" s="80"/>
      <c r="ACF292" s="91"/>
      <c r="ACG292" s="26"/>
      <c r="ACH292" s="26"/>
      <c r="ACI292" s="81"/>
      <c r="ACJ292" s="81"/>
      <c r="ACK292" s="26"/>
      <c r="ACL292" s="91"/>
      <c r="ACM292" s="91"/>
      <c r="ACN292" s="79"/>
      <c r="ACO292" s="80"/>
      <c r="ACP292" s="91"/>
      <c r="ACQ292" s="26"/>
      <c r="ACR292" s="26"/>
      <c r="ACS292" s="81"/>
      <c r="ACT292" s="81"/>
      <c r="ACU292" s="26"/>
      <c r="ACV292" s="91"/>
      <c r="ACW292" s="91"/>
      <c r="ACX292" s="79"/>
      <c r="ACY292" s="80"/>
      <c r="ACZ292" s="91"/>
      <c r="ADA292" s="26"/>
      <c r="ADB292" s="26"/>
      <c r="ADC292" s="81"/>
      <c r="ADD292" s="81"/>
      <c r="ADE292" s="26"/>
      <c r="ADF292" s="91"/>
      <c r="ADG292" s="91"/>
      <c r="ADH292" s="79"/>
      <c r="ADI292" s="80"/>
      <c r="ADJ292" s="91"/>
      <c r="ADK292" s="26"/>
      <c r="ADL292" s="26"/>
      <c r="ADM292" s="81"/>
      <c r="ADN292" s="81"/>
      <c r="ADO292" s="26"/>
      <c r="ADP292" s="91"/>
      <c r="ADQ292" s="91"/>
      <c r="ADR292" s="79"/>
      <c r="ADS292" s="80"/>
      <c r="ADT292" s="91"/>
      <c r="ADU292" s="26"/>
      <c r="ADV292" s="26"/>
      <c r="ADW292" s="81"/>
      <c r="ADX292" s="81"/>
      <c r="ADY292" s="26"/>
      <c r="ADZ292" s="91"/>
      <c r="AEA292" s="91"/>
      <c r="AEB292" s="79"/>
      <c r="AEC292" s="80"/>
      <c r="AED292" s="91"/>
      <c r="AEE292" s="26"/>
      <c r="AEF292" s="26"/>
      <c r="AEG292" s="81"/>
      <c r="AEH292" s="81"/>
      <c r="AEI292" s="26"/>
      <c r="AEJ292" s="91"/>
      <c r="AEK292" s="91"/>
      <c r="AEL292" s="79"/>
      <c r="AEM292" s="80"/>
      <c r="AEN292" s="91"/>
      <c r="AEO292" s="26"/>
      <c r="AEP292" s="26"/>
      <c r="AEQ292" s="81"/>
      <c r="AER292" s="81"/>
      <c r="AES292" s="26"/>
      <c r="AET292" s="91"/>
      <c r="AEU292" s="91"/>
      <c r="AEV292" s="79"/>
      <c r="AEW292" s="80"/>
      <c r="AEX292" s="91"/>
      <c r="AEY292" s="26"/>
      <c r="AEZ292" s="26"/>
      <c r="AFA292" s="81"/>
      <c r="AFB292" s="81"/>
      <c r="AFC292" s="26"/>
      <c r="AFD292" s="91"/>
      <c r="AFE292" s="91"/>
      <c r="AFF292" s="79"/>
      <c r="AFG292" s="80"/>
      <c r="AFH292" s="91"/>
      <c r="AFI292" s="26"/>
      <c r="AFJ292" s="26"/>
      <c r="AFK292" s="81"/>
      <c r="AFL292" s="81"/>
      <c r="AFM292" s="26"/>
      <c r="AFN292" s="91"/>
      <c r="AFO292" s="91"/>
      <c r="AFP292" s="79"/>
      <c r="AFQ292" s="80"/>
      <c r="AFR292" s="91"/>
      <c r="AFS292" s="26"/>
      <c r="AFT292" s="26"/>
      <c r="AFU292" s="81"/>
      <c r="AFV292" s="81"/>
      <c r="AFW292" s="26"/>
      <c r="AFX292" s="91"/>
      <c r="AFY292" s="91"/>
      <c r="AFZ292" s="79"/>
      <c r="AGA292" s="80"/>
      <c r="AGB292" s="91"/>
      <c r="AGC292" s="26"/>
      <c r="AGD292" s="26"/>
      <c r="AGE292" s="81"/>
      <c r="AGF292" s="81"/>
      <c r="AGG292" s="26"/>
      <c r="AGH292" s="91"/>
      <c r="AGI292" s="91"/>
      <c r="AGJ292" s="79"/>
      <c r="AGK292" s="80"/>
      <c r="AGL292" s="91"/>
      <c r="AGM292" s="26"/>
      <c r="AGN292" s="26"/>
      <c r="AGO292" s="81"/>
      <c r="AGP292" s="81"/>
      <c r="AGQ292" s="26"/>
      <c r="AGR292" s="91"/>
      <c r="AGS292" s="91"/>
      <c r="AGT292" s="79"/>
      <c r="AGU292" s="80"/>
      <c r="AGV292" s="91"/>
      <c r="AGW292" s="26"/>
      <c r="AGX292" s="26"/>
      <c r="AGY292" s="81"/>
      <c r="AGZ292" s="81"/>
      <c r="AHA292" s="26"/>
      <c r="AHB292" s="91"/>
      <c r="AHC292" s="91"/>
      <c r="AHD292" s="79"/>
      <c r="AHE292" s="80"/>
      <c r="AHF292" s="91"/>
      <c r="AHG292" s="26"/>
      <c r="AHH292" s="26"/>
      <c r="AHI292" s="81"/>
      <c r="AHJ292" s="81"/>
      <c r="AHK292" s="26"/>
      <c r="AHL292" s="91"/>
      <c r="AHM292" s="91"/>
      <c r="AHN292" s="79"/>
      <c r="AHO292" s="80"/>
      <c r="AHP292" s="91"/>
      <c r="AHQ292" s="26"/>
      <c r="AHR292" s="26"/>
      <c r="AHS292" s="81"/>
      <c r="AHT292" s="81"/>
      <c r="AHU292" s="26"/>
      <c r="AHV292" s="91"/>
      <c r="AHW292" s="91"/>
      <c r="AHX292" s="79"/>
      <c r="AHY292" s="80"/>
      <c r="AHZ292" s="91"/>
      <c r="AIA292" s="26"/>
      <c r="AIB292" s="26"/>
      <c r="AIC292" s="81"/>
      <c r="AID292" s="81"/>
      <c r="AIE292" s="26"/>
      <c r="AIF292" s="91"/>
      <c r="AIG292" s="91"/>
      <c r="AIH292" s="79"/>
      <c r="AII292" s="80"/>
      <c r="AIJ292" s="91"/>
      <c r="AIK292" s="26"/>
      <c r="AIL292" s="26"/>
      <c r="AIM292" s="81"/>
      <c r="AIN292" s="81"/>
      <c r="AIO292" s="26"/>
      <c r="AIP292" s="91"/>
      <c r="AIQ292" s="91"/>
      <c r="AIR292" s="79"/>
      <c r="AIS292" s="80"/>
      <c r="AIT292" s="91"/>
      <c r="AIU292" s="26"/>
      <c r="AIV292" s="26"/>
      <c r="AIW292" s="81"/>
      <c r="AIX292" s="81"/>
      <c r="AIY292" s="26"/>
      <c r="AIZ292" s="91"/>
      <c r="AJA292" s="91"/>
      <c r="AJB292" s="79"/>
      <c r="AJC292" s="80"/>
      <c r="AJD292" s="91"/>
      <c r="AJE292" s="26"/>
      <c r="AJF292" s="26"/>
      <c r="AJG292" s="81"/>
      <c r="AJH292" s="81"/>
      <c r="AJI292" s="26"/>
      <c r="AJJ292" s="91"/>
      <c r="AJK292" s="91"/>
      <c r="AJL292" s="79"/>
      <c r="AJM292" s="80"/>
      <c r="AJN292" s="91"/>
      <c r="AJO292" s="26"/>
      <c r="AJP292" s="26"/>
      <c r="AJQ292" s="81"/>
      <c r="AJR292" s="81"/>
      <c r="AJS292" s="26"/>
      <c r="AJT292" s="91"/>
      <c r="AJU292" s="91"/>
      <c r="AJV292" s="79"/>
      <c r="AJW292" s="80"/>
      <c r="AJX292" s="91"/>
      <c r="AJY292" s="26"/>
      <c r="AJZ292" s="26"/>
      <c r="AKA292" s="81"/>
      <c r="AKB292" s="81"/>
      <c r="AKC292" s="26"/>
      <c r="AKD292" s="91"/>
      <c r="AKE292" s="91"/>
      <c r="AKF292" s="79"/>
      <c r="AKG292" s="80"/>
      <c r="AKH292" s="91"/>
      <c r="AKI292" s="26"/>
      <c r="AKJ292" s="26"/>
      <c r="AKK292" s="81"/>
      <c r="AKL292" s="81"/>
      <c r="AKM292" s="26"/>
      <c r="AKN292" s="91"/>
      <c r="AKO292" s="91"/>
      <c r="AKP292" s="79"/>
      <c r="AKQ292" s="80"/>
      <c r="AKR292" s="91"/>
      <c r="AKS292" s="26"/>
      <c r="AKT292" s="26"/>
      <c r="AKU292" s="81"/>
      <c r="AKV292" s="81"/>
      <c r="AKW292" s="26"/>
      <c r="AKX292" s="91"/>
      <c r="AKY292" s="91"/>
      <c r="AKZ292" s="79"/>
      <c r="ALA292" s="80"/>
      <c r="ALB292" s="91"/>
      <c r="ALC292" s="26"/>
      <c r="ALD292" s="26"/>
      <c r="ALE292" s="81"/>
      <c r="ALF292" s="81"/>
      <c r="ALG292" s="26"/>
      <c r="ALH292" s="91"/>
      <c r="ALI292" s="91"/>
      <c r="ALJ292" s="79"/>
      <c r="ALK292" s="80"/>
      <c r="ALL292" s="91"/>
      <c r="ALM292" s="26"/>
      <c r="ALN292" s="26"/>
      <c r="ALO292" s="81"/>
      <c r="ALP292" s="81"/>
      <c r="ALQ292" s="26"/>
      <c r="ALR292" s="91"/>
      <c r="ALS292" s="91"/>
      <c r="ALT292" s="79"/>
      <c r="ALU292" s="80"/>
      <c r="ALV292" s="91"/>
      <c r="ALW292" s="26"/>
      <c r="ALX292" s="26"/>
      <c r="ALY292" s="81"/>
      <c r="ALZ292" s="81"/>
      <c r="AMA292" s="26"/>
      <c r="AMB292" s="91"/>
      <c r="AMC292" s="91"/>
      <c r="AMD292" s="79"/>
      <c r="AME292" s="80"/>
      <c r="AMF292" s="91"/>
      <c r="AMG292" s="26"/>
      <c r="AMH292" s="26"/>
      <c r="AMI292" s="81"/>
      <c r="AMJ292" s="81"/>
      <c r="AMK292" s="26"/>
      <c r="AML292" s="91"/>
      <c r="AMM292" s="91"/>
      <c r="AMN292" s="79"/>
      <c r="AMO292" s="80"/>
      <c r="AMP292" s="91"/>
      <c r="AMQ292" s="26"/>
      <c r="AMR292" s="26"/>
      <c r="AMS292" s="81"/>
      <c r="AMT292" s="81"/>
      <c r="AMU292" s="26"/>
      <c r="AMV292" s="91"/>
      <c r="AMW292" s="91"/>
      <c r="AMX292" s="79"/>
      <c r="AMY292" s="80"/>
      <c r="AMZ292" s="91"/>
      <c r="ANA292" s="26"/>
      <c r="ANB292" s="26"/>
      <c r="ANC292" s="81"/>
      <c r="AND292" s="81"/>
      <c r="ANE292" s="26"/>
      <c r="ANF292" s="91"/>
      <c r="ANG292" s="91"/>
      <c r="ANH292" s="79"/>
      <c r="ANI292" s="80"/>
      <c r="ANJ292" s="91"/>
      <c r="ANK292" s="26"/>
      <c r="ANL292" s="26"/>
      <c r="ANM292" s="81"/>
      <c r="ANN292" s="81"/>
      <c r="ANO292" s="26"/>
      <c r="ANP292" s="91"/>
      <c r="ANQ292" s="91"/>
      <c r="ANR292" s="79"/>
      <c r="ANS292" s="80"/>
      <c r="ANT292" s="91"/>
      <c r="ANU292" s="26"/>
      <c r="ANV292" s="26"/>
      <c r="ANW292" s="81"/>
      <c r="ANX292" s="81"/>
      <c r="ANY292" s="26"/>
      <c r="ANZ292" s="91"/>
      <c r="AOA292" s="91"/>
      <c r="AOB292" s="79"/>
      <c r="AOC292" s="80"/>
      <c r="AOD292" s="91"/>
      <c r="AOE292" s="26"/>
      <c r="AOF292" s="26"/>
      <c r="AOG292" s="81"/>
      <c r="AOH292" s="81"/>
      <c r="AOI292" s="26"/>
      <c r="AOJ292" s="91"/>
      <c r="AOK292" s="91"/>
      <c r="AOL292" s="79"/>
      <c r="AOM292" s="80"/>
      <c r="AON292" s="91"/>
      <c r="AOO292" s="26"/>
      <c r="AOP292" s="26"/>
      <c r="AOQ292" s="81"/>
      <c r="AOR292" s="81"/>
      <c r="AOS292" s="26"/>
      <c r="AOT292" s="91"/>
      <c r="AOU292" s="91"/>
      <c r="AOV292" s="79"/>
      <c r="AOW292" s="80"/>
      <c r="AOX292" s="91"/>
      <c r="AOY292" s="26"/>
      <c r="AOZ292" s="26"/>
      <c r="APA292" s="81"/>
      <c r="APB292" s="81"/>
      <c r="APC292" s="26"/>
      <c r="APD292" s="91"/>
      <c r="APE292" s="91"/>
      <c r="APF292" s="79"/>
      <c r="APG292" s="80"/>
      <c r="APH292" s="91"/>
      <c r="API292" s="26"/>
      <c r="APJ292" s="26"/>
      <c r="APK292" s="81"/>
      <c r="APL292" s="81"/>
      <c r="APM292" s="26"/>
      <c r="APN292" s="91"/>
      <c r="APO292" s="91"/>
      <c r="APP292" s="79"/>
      <c r="APQ292" s="80"/>
      <c r="APR292" s="91"/>
      <c r="APS292" s="26"/>
      <c r="APT292" s="26"/>
      <c r="APU292" s="81"/>
      <c r="APV292" s="81"/>
      <c r="APW292" s="26"/>
      <c r="APX292" s="91"/>
      <c r="APY292" s="91"/>
      <c r="APZ292" s="79"/>
      <c r="AQA292" s="80"/>
      <c r="AQB292" s="91"/>
      <c r="AQC292" s="26"/>
      <c r="AQD292" s="26"/>
      <c r="AQE292" s="81"/>
      <c r="AQF292" s="81"/>
      <c r="AQG292" s="26"/>
      <c r="AQH292" s="91"/>
      <c r="AQI292" s="91"/>
      <c r="AQJ292" s="79"/>
      <c r="AQK292" s="80"/>
      <c r="AQL292" s="91"/>
      <c r="AQM292" s="26"/>
      <c r="AQN292" s="26"/>
      <c r="AQO292" s="81"/>
      <c r="AQP292" s="81"/>
      <c r="AQQ292" s="26"/>
      <c r="AQR292" s="91"/>
      <c r="AQS292" s="91"/>
      <c r="AQT292" s="79"/>
      <c r="AQU292" s="80"/>
      <c r="AQV292" s="91"/>
      <c r="AQW292" s="26"/>
      <c r="AQX292" s="26"/>
      <c r="AQY292" s="81"/>
      <c r="AQZ292" s="81"/>
      <c r="ARA292" s="26"/>
      <c r="ARB292" s="91"/>
      <c r="ARC292" s="91"/>
      <c r="ARD292" s="79"/>
      <c r="ARE292" s="80"/>
      <c r="ARF292" s="91"/>
      <c r="ARG292" s="26"/>
      <c r="ARH292" s="26"/>
      <c r="ARI292" s="81"/>
      <c r="ARJ292" s="81"/>
      <c r="ARK292" s="26"/>
      <c r="ARL292" s="91"/>
      <c r="ARM292" s="91"/>
      <c r="ARN292" s="79"/>
      <c r="ARO292" s="80"/>
      <c r="ARP292" s="91"/>
      <c r="ARQ292" s="26"/>
      <c r="ARR292" s="26"/>
      <c r="ARS292" s="81"/>
      <c r="ART292" s="81"/>
      <c r="ARU292" s="26"/>
      <c r="ARV292" s="91"/>
      <c r="ARW292" s="91"/>
      <c r="ARX292" s="79"/>
      <c r="ARY292" s="80"/>
      <c r="ARZ292" s="91"/>
      <c r="ASA292" s="26"/>
      <c r="ASB292" s="26"/>
      <c r="ASC292" s="81"/>
      <c r="ASD292" s="81"/>
      <c r="ASE292" s="26"/>
      <c r="ASF292" s="91"/>
      <c r="ASG292" s="91"/>
      <c r="ASH292" s="79"/>
      <c r="ASI292" s="80"/>
      <c r="ASJ292" s="91"/>
      <c r="ASK292" s="26"/>
      <c r="ASL292" s="26"/>
      <c r="ASM292" s="81"/>
      <c r="ASN292" s="81"/>
      <c r="ASO292" s="26"/>
      <c r="ASP292" s="91"/>
      <c r="ASQ292" s="91"/>
      <c r="ASR292" s="79"/>
      <c r="ASS292" s="80"/>
      <c r="AST292" s="91"/>
      <c r="ASU292" s="26"/>
      <c r="ASV292" s="26"/>
      <c r="ASW292" s="81"/>
      <c r="ASX292" s="81"/>
      <c r="ASY292" s="26"/>
      <c r="ASZ292" s="91"/>
      <c r="ATA292" s="91"/>
      <c r="ATB292" s="79"/>
      <c r="ATC292" s="80"/>
      <c r="ATD292" s="91"/>
      <c r="ATE292" s="26"/>
      <c r="ATF292" s="26"/>
      <c r="ATG292" s="81"/>
      <c r="ATH292" s="81"/>
      <c r="ATI292" s="26"/>
      <c r="ATJ292" s="91"/>
      <c r="ATK292" s="91"/>
      <c r="ATL292" s="79"/>
      <c r="ATM292" s="80"/>
      <c r="ATN292" s="91"/>
      <c r="ATO292" s="26"/>
      <c r="ATP292" s="26"/>
      <c r="ATQ292" s="81"/>
      <c r="ATR292" s="81"/>
      <c r="ATS292" s="26"/>
      <c r="ATT292" s="91"/>
      <c r="ATU292" s="91"/>
      <c r="ATV292" s="79"/>
      <c r="ATW292" s="80"/>
      <c r="ATX292" s="91"/>
      <c r="ATY292" s="26"/>
      <c r="ATZ292" s="26"/>
      <c r="AUA292" s="81"/>
      <c r="AUB292" s="81"/>
      <c r="AUC292" s="26"/>
      <c r="AUD292" s="91"/>
      <c r="AUE292" s="91"/>
      <c r="AUF292" s="79"/>
      <c r="AUG292" s="80"/>
      <c r="AUH292" s="91"/>
      <c r="AUI292" s="26"/>
      <c r="AUJ292" s="26"/>
      <c r="AUK292" s="81"/>
      <c r="AUL292" s="81"/>
      <c r="AUM292" s="26"/>
      <c r="AUN292" s="91"/>
      <c r="AUO292" s="91"/>
      <c r="AUP292" s="79"/>
      <c r="AUQ292" s="80"/>
      <c r="AUR292" s="91"/>
      <c r="AUS292" s="26"/>
      <c r="AUT292" s="26"/>
      <c r="AUU292" s="81"/>
      <c r="AUV292" s="81"/>
      <c r="AUW292" s="26"/>
      <c r="AUX292" s="91"/>
      <c r="AUY292" s="91"/>
      <c r="AUZ292" s="79"/>
      <c r="AVA292" s="80"/>
      <c r="AVB292" s="91"/>
      <c r="AVC292" s="26"/>
      <c r="AVD292" s="26"/>
      <c r="AVE292" s="81"/>
      <c r="AVF292" s="81"/>
      <c r="AVG292" s="26"/>
      <c r="AVH292" s="91"/>
      <c r="AVI292" s="91"/>
      <c r="AVJ292" s="79"/>
      <c r="AVK292" s="80"/>
      <c r="AVL292" s="91"/>
      <c r="AVM292" s="26"/>
      <c r="AVN292" s="26"/>
      <c r="AVO292" s="81"/>
      <c r="AVP292" s="81"/>
      <c r="AVQ292" s="26"/>
      <c r="AVR292" s="91"/>
      <c r="AVS292" s="91"/>
      <c r="AVT292" s="79"/>
      <c r="AVU292" s="80"/>
      <c r="AVV292" s="91"/>
      <c r="AVW292" s="26"/>
      <c r="AVX292" s="26"/>
      <c r="AVY292" s="81"/>
      <c r="AVZ292" s="81"/>
      <c r="AWA292" s="26"/>
      <c r="AWB292" s="91"/>
      <c r="AWC292" s="91"/>
      <c r="AWD292" s="79"/>
      <c r="AWE292" s="80"/>
      <c r="AWF292" s="91"/>
      <c r="AWG292" s="26"/>
      <c r="AWH292" s="26"/>
      <c r="AWI292" s="81"/>
      <c r="AWJ292" s="81"/>
      <c r="AWK292" s="26"/>
      <c r="AWL292" s="91"/>
      <c r="AWM292" s="91"/>
      <c r="AWN292" s="79"/>
      <c r="AWO292" s="80"/>
      <c r="AWP292" s="91"/>
      <c r="AWQ292" s="26"/>
      <c r="AWR292" s="26"/>
      <c r="AWS292" s="81"/>
      <c r="AWT292" s="81"/>
      <c r="AWU292" s="26"/>
      <c r="AWV292" s="91"/>
      <c r="AWW292" s="91"/>
      <c r="AWX292" s="79"/>
      <c r="AWY292" s="80"/>
      <c r="AWZ292" s="91"/>
      <c r="AXA292" s="26"/>
      <c r="AXB292" s="26"/>
      <c r="AXC292" s="81"/>
      <c r="AXD292" s="81"/>
      <c r="AXE292" s="26"/>
      <c r="AXF292" s="91"/>
      <c r="AXG292" s="91"/>
      <c r="AXH292" s="79"/>
      <c r="AXI292" s="80"/>
      <c r="AXJ292" s="91"/>
      <c r="AXK292" s="26"/>
      <c r="AXL292" s="26"/>
      <c r="AXM292" s="81"/>
      <c r="AXN292" s="81"/>
      <c r="AXO292" s="26"/>
      <c r="AXP292" s="91"/>
      <c r="AXQ292" s="91"/>
      <c r="AXR292" s="79"/>
      <c r="AXS292" s="80"/>
      <c r="AXT292" s="91"/>
      <c r="AXU292" s="26"/>
      <c r="AXV292" s="26"/>
      <c r="AXW292" s="81"/>
      <c r="AXX292" s="81"/>
      <c r="AXY292" s="26"/>
      <c r="AXZ292" s="91"/>
      <c r="AYA292" s="91"/>
      <c r="AYB292" s="79"/>
      <c r="AYC292" s="80"/>
      <c r="AYD292" s="91"/>
      <c r="AYE292" s="26"/>
      <c r="AYF292" s="26"/>
      <c r="AYG292" s="81"/>
      <c r="AYH292" s="81"/>
      <c r="AYI292" s="26"/>
      <c r="AYJ292" s="91"/>
      <c r="AYK292" s="91"/>
      <c r="AYL292" s="79"/>
      <c r="AYM292" s="80"/>
      <c r="AYN292" s="91"/>
      <c r="AYO292" s="26"/>
      <c r="AYP292" s="26"/>
      <c r="AYQ292" s="81"/>
      <c r="AYR292" s="81"/>
      <c r="AYS292" s="26"/>
      <c r="AYT292" s="91"/>
      <c r="AYU292" s="91"/>
      <c r="AYV292" s="79"/>
      <c r="AYW292" s="80"/>
      <c r="AYX292" s="91"/>
      <c r="AYY292" s="26"/>
      <c r="AYZ292" s="26"/>
      <c r="AZA292" s="81"/>
      <c r="AZB292" s="81"/>
      <c r="AZC292" s="26"/>
      <c r="AZD292" s="91"/>
      <c r="AZE292" s="91"/>
      <c r="AZF292" s="79"/>
      <c r="AZG292" s="80"/>
      <c r="AZH292" s="91"/>
      <c r="AZI292" s="26"/>
      <c r="AZJ292" s="26"/>
      <c r="AZK292" s="81"/>
      <c r="AZL292" s="81"/>
      <c r="AZM292" s="26"/>
      <c r="AZN292" s="91"/>
      <c r="AZO292" s="91"/>
      <c r="AZP292" s="79"/>
      <c r="AZQ292" s="80"/>
      <c r="AZR292" s="91"/>
      <c r="AZS292" s="26"/>
      <c r="AZT292" s="26"/>
      <c r="AZU292" s="81"/>
      <c r="AZV292" s="81"/>
      <c r="AZW292" s="26"/>
      <c r="AZX292" s="91"/>
      <c r="AZY292" s="91"/>
      <c r="AZZ292" s="79"/>
      <c r="BAA292" s="80"/>
      <c r="BAB292" s="91"/>
      <c r="BAC292" s="26"/>
      <c r="BAD292" s="26"/>
      <c r="BAE292" s="81"/>
      <c r="BAF292" s="81"/>
      <c r="BAG292" s="26"/>
      <c r="BAH292" s="91"/>
      <c r="BAI292" s="91"/>
      <c r="BAJ292" s="79"/>
      <c r="BAK292" s="80"/>
      <c r="BAL292" s="91"/>
      <c r="BAM292" s="26"/>
      <c r="BAN292" s="26"/>
      <c r="BAO292" s="81"/>
      <c r="BAP292" s="81"/>
      <c r="BAQ292" s="26"/>
      <c r="BAR292" s="91"/>
      <c r="BAS292" s="91"/>
      <c r="BAT292" s="79"/>
      <c r="BAU292" s="80"/>
      <c r="BAV292" s="91"/>
      <c r="BAW292" s="26"/>
      <c r="BAX292" s="26"/>
      <c r="BAY292" s="81"/>
      <c r="BAZ292" s="81"/>
      <c r="BBA292" s="26"/>
      <c r="BBB292" s="91"/>
      <c r="BBC292" s="91"/>
      <c r="BBD292" s="79"/>
      <c r="BBE292" s="80"/>
      <c r="BBF292" s="91"/>
      <c r="BBG292" s="26"/>
      <c r="BBH292" s="26"/>
      <c r="BBI292" s="81"/>
      <c r="BBJ292" s="81"/>
      <c r="BBK292" s="26"/>
      <c r="BBL292" s="91"/>
      <c r="BBM292" s="91"/>
      <c r="BBN292" s="79"/>
      <c r="BBO292" s="80"/>
      <c r="BBP292" s="91"/>
      <c r="BBQ292" s="26"/>
      <c r="BBR292" s="26"/>
      <c r="BBS292" s="81"/>
      <c r="BBT292" s="81"/>
      <c r="BBU292" s="26"/>
      <c r="BBV292" s="91"/>
      <c r="BBW292" s="91"/>
      <c r="BBX292" s="79"/>
      <c r="BBY292" s="80"/>
      <c r="BBZ292" s="91"/>
      <c r="BCA292" s="26"/>
      <c r="BCB292" s="26"/>
      <c r="BCC292" s="81"/>
      <c r="BCD292" s="81"/>
      <c r="BCE292" s="26"/>
      <c r="BCF292" s="91"/>
      <c r="BCG292" s="91"/>
      <c r="BCH292" s="79"/>
      <c r="BCI292" s="80"/>
      <c r="BCJ292" s="91"/>
      <c r="BCK292" s="26"/>
      <c r="BCL292" s="26"/>
      <c r="BCM292" s="81"/>
      <c r="BCN292" s="81"/>
      <c r="BCO292" s="26"/>
      <c r="BCP292" s="91"/>
      <c r="BCQ292" s="91"/>
      <c r="BCR292" s="79"/>
      <c r="BCS292" s="80"/>
      <c r="BCT292" s="91"/>
      <c r="BCU292" s="26"/>
      <c r="BCV292" s="26"/>
      <c r="BCW292" s="81"/>
      <c r="BCX292" s="81"/>
      <c r="BCY292" s="26"/>
      <c r="BCZ292" s="91"/>
      <c r="BDA292" s="91"/>
      <c r="BDB292" s="79"/>
      <c r="BDC292" s="80"/>
      <c r="BDD292" s="91"/>
      <c r="BDE292" s="26"/>
      <c r="BDF292" s="26"/>
      <c r="BDG292" s="81"/>
      <c r="BDH292" s="81"/>
      <c r="BDI292" s="26"/>
      <c r="BDJ292" s="91"/>
      <c r="BDK292" s="91"/>
      <c r="BDL292" s="79"/>
      <c r="BDM292" s="80"/>
      <c r="BDN292" s="91"/>
      <c r="BDO292" s="26"/>
      <c r="BDP292" s="26"/>
      <c r="BDQ292" s="81"/>
      <c r="BDR292" s="81"/>
      <c r="BDS292" s="26"/>
      <c r="BDT292" s="91"/>
      <c r="BDU292" s="91"/>
      <c r="BDV292" s="79"/>
      <c r="BDW292" s="80"/>
      <c r="BDX292" s="91"/>
      <c r="BDY292" s="26"/>
      <c r="BDZ292" s="26"/>
      <c r="BEA292" s="81"/>
      <c r="BEB292" s="81"/>
      <c r="BEC292" s="26"/>
      <c r="BED292" s="91"/>
      <c r="BEE292" s="91"/>
      <c r="BEF292" s="79"/>
      <c r="BEG292" s="80"/>
      <c r="BEH292" s="91"/>
      <c r="BEI292" s="26"/>
      <c r="BEJ292" s="26"/>
      <c r="BEK292" s="81"/>
      <c r="BEL292" s="81"/>
      <c r="BEM292" s="26"/>
      <c r="BEN292" s="91"/>
      <c r="BEO292" s="91"/>
      <c r="BEP292" s="79"/>
      <c r="BEQ292" s="80"/>
      <c r="BER292" s="91"/>
      <c r="BES292" s="26"/>
      <c r="BET292" s="26"/>
      <c r="BEU292" s="81"/>
      <c r="BEV292" s="81"/>
      <c r="BEW292" s="26"/>
      <c r="BEX292" s="91"/>
      <c r="BEY292" s="91"/>
      <c r="BEZ292" s="79"/>
      <c r="BFA292" s="80"/>
      <c r="BFB292" s="91"/>
      <c r="BFC292" s="26"/>
      <c r="BFD292" s="26"/>
      <c r="BFE292" s="81"/>
      <c r="BFF292" s="81"/>
      <c r="BFG292" s="26"/>
      <c r="BFH292" s="91"/>
      <c r="BFI292" s="91"/>
      <c r="BFJ292" s="79"/>
      <c r="BFK292" s="80"/>
      <c r="BFL292" s="91"/>
      <c r="BFM292" s="26"/>
      <c r="BFN292" s="26"/>
      <c r="BFO292" s="81"/>
      <c r="BFP292" s="81"/>
      <c r="BFQ292" s="26"/>
      <c r="BFR292" s="91"/>
      <c r="BFS292" s="91"/>
      <c r="BFT292" s="79"/>
      <c r="BFU292" s="80"/>
      <c r="BFV292" s="91"/>
      <c r="BFW292" s="26"/>
      <c r="BFX292" s="26"/>
      <c r="BFY292" s="81"/>
      <c r="BFZ292" s="81"/>
      <c r="BGA292" s="26"/>
      <c r="BGB292" s="91"/>
      <c r="BGC292" s="91"/>
      <c r="BGD292" s="79"/>
      <c r="BGE292" s="80"/>
      <c r="BGF292" s="91"/>
      <c r="BGG292" s="26"/>
      <c r="BGH292" s="26"/>
      <c r="BGI292" s="81"/>
      <c r="BGJ292" s="81"/>
      <c r="BGK292" s="26"/>
      <c r="BGL292" s="91"/>
      <c r="BGM292" s="91"/>
      <c r="BGN292" s="79"/>
      <c r="BGO292" s="80"/>
      <c r="BGP292" s="91"/>
      <c r="BGQ292" s="26"/>
      <c r="BGR292" s="26"/>
      <c r="BGS292" s="81"/>
      <c r="BGT292" s="81"/>
      <c r="BGU292" s="26"/>
      <c r="BGV292" s="91"/>
      <c r="BGW292" s="91"/>
      <c r="BGX292" s="79"/>
      <c r="BGY292" s="80"/>
      <c r="BGZ292" s="91"/>
      <c r="BHA292" s="26"/>
      <c r="BHB292" s="26"/>
      <c r="BHC292" s="81"/>
      <c r="BHD292" s="81"/>
      <c r="BHE292" s="26"/>
      <c r="BHF292" s="91"/>
      <c r="BHG292" s="91"/>
      <c r="BHH292" s="79"/>
      <c r="BHI292" s="80"/>
      <c r="BHJ292" s="91"/>
      <c r="BHK292" s="26"/>
      <c r="BHL292" s="26"/>
      <c r="BHM292" s="81"/>
      <c r="BHN292" s="81"/>
      <c r="BHO292" s="26"/>
      <c r="BHP292" s="91"/>
      <c r="BHQ292" s="91"/>
      <c r="BHR292" s="79"/>
      <c r="BHS292" s="80"/>
      <c r="BHT292" s="91"/>
      <c r="BHU292" s="26"/>
      <c r="BHV292" s="26"/>
      <c r="BHW292" s="81"/>
      <c r="BHX292" s="81"/>
      <c r="BHY292" s="26"/>
      <c r="BHZ292" s="91"/>
      <c r="BIA292" s="91"/>
      <c r="BIB292" s="79"/>
      <c r="BIC292" s="80"/>
      <c r="BID292" s="91"/>
      <c r="BIE292" s="26"/>
      <c r="BIF292" s="26"/>
      <c r="BIG292" s="81"/>
      <c r="BIH292" s="81"/>
      <c r="BII292" s="26"/>
      <c r="BIJ292" s="91"/>
      <c r="BIK292" s="91"/>
      <c r="BIL292" s="79"/>
      <c r="BIM292" s="80"/>
      <c r="BIN292" s="91"/>
      <c r="BIO292" s="26"/>
      <c r="BIP292" s="26"/>
      <c r="BIQ292" s="81"/>
      <c r="BIR292" s="81"/>
      <c r="BIS292" s="26"/>
      <c r="BIT292" s="91"/>
      <c r="BIU292" s="91"/>
      <c r="BIV292" s="79"/>
      <c r="BIW292" s="80"/>
      <c r="BIX292" s="91"/>
      <c r="BIY292" s="26"/>
      <c r="BIZ292" s="26"/>
      <c r="BJA292" s="81"/>
      <c r="BJB292" s="81"/>
      <c r="BJC292" s="26"/>
      <c r="BJD292" s="91"/>
      <c r="BJE292" s="91"/>
      <c r="BJF292" s="79"/>
      <c r="BJG292" s="80"/>
      <c r="BJH292" s="91"/>
      <c r="BJI292" s="26"/>
      <c r="BJJ292" s="26"/>
      <c r="BJK292" s="81"/>
      <c r="BJL292" s="81"/>
      <c r="BJM292" s="26"/>
      <c r="BJN292" s="91"/>
      <c r="BJO292" s="91"/>
      <c r="BJP292" s="79"/>
      <c r="BJQ292" s="80"/>
      <c r="BJR292" s="91"/>
      <c r="BJS292" s="26"/>
      <c r="BJT292" s="26"/>
      <c r="BJU292" s="81"/>
      <c r="BJV292" s="81"/>
      <c r="BJW292" s="26"/>
      <c r="BJX292" s="91"/>
      <c r="BJY292" s="91"/>
      <c r="BJZ292" s="79"/>
      <c r="BKA292" s="80"/>
      <c r="BKB292" s="91"/>
      <c r="BKC292" s="26"/>
      <c r="BKD292" s="26"/>
      <c r="BKE292" s="81"/>
      <c r="BKF292" s="81"/>
      <c r="BKG292" s="26"/>
      <c r="BKH292" s="91"/>
      <c r="BKI292" s="91"/>
      <c r="BKJ292" s="79"/>
      <c r="BKK292" s="80"/>
      <c r="BKL292" s="91"/>
      <c r="BKM292" s="26"/>
      <c r="BKN292" s="26"/>
      <c r="BKO292" s="81"/>
      <c r="BKP292" s="81"/>
      <c r="BKQ292" s="26"/>
      <c r="BKR292" s="91"/>
      <c r="BKS292" s="91"/>
      <c r="BKT292" s="79"/>
      <c r="BKU292" s="80"/>
      <c r="BKV292" s="91"/>
      <c r="BKW292" s="26"/>
      <c r="BKX292" s="26"/>
      <c r="BKY292" s="81"/>
      <c r="BKZ292" s="81"/>
      <c r="BLA292" s="26"/>
      <c r="BLB292" s="91"/>
      <c r="BLC292" s="91"/>
      <c r="BLD292" s="79"/>
      <c r="BLE292" s="80"/>
      <c r="BLF292" s="91"/>
      <c r="BLG292" s="26"/>
      <c r="BLH292" s="26"/>
      <c r="BLI292" s="81"/>
      <c r="BLJ292" s="81"/>
      <c r="BLK292" s="26"/>
      <c r="BLL292" s="91"/>
      <c r="BLM292" s="91"/>
      <c r="BLN292" s="79"/>
      <c r="BLO292" s="80"/>
      <c r="BLP292" s="91"/>
      <c r="BLQ292" s="26"/>
      <c r="BLR292" s="26"/>
      <c r="BLS292" s="81"/>
      <c r="BLT292" s="81"/>
      <c r="BLU292" s="26"/>
      <c r="BLV292" s="91"/>
      <c r="BLW292" s="91"/>
      <c r="BLX292" s="79"/>
      <c r="BLY292" s="80"/>
      <c r="BLZ292" s="91"/>
      <c r="BMA292" s="26"/>
      <c r="BMB292" s="26"/>
      <c r="BMC292" s="81"/>
      <c r="BMD292" s="81"/>
      <c r="BME292" s="26"/>
      <c r="BMF292" s="91"/>
      <c r="BMG292" s="91"/>
      <c r="BMH292" s="79"/>
      <c r="BMI292" s="80"/>
      <c r="BMJ292" s="91"/>
      <c r="BMK292" s="26"/>
      <c r="BML292" s="26"/>
      <c r="BMM292" s="81"/>
      <c r="BMN292" s="81"/>
      <c r="BMO292" s="26"/>
      <c r="BMP292" s="91"/>
      <c r="BMQ292" s="91"/>
      <c r="BMR292" s="79"/>
      <c r="BMS292" s="80"/>
      <c r="BMT292" s="91"/>
      <c r="BMU292" s="26"/>
      <c r="BMV292" s="26"/>
      <c r="BMW292" s="81"/>
      <c r="BMX292" s="81"/>
      <c r="BMY292" s="26"/>
      <c r="BMZ292" s="91"/>
      <c r="BNA292" s="91"/>
      <c r="BNB292" s="79"/>
      <c r="BNC292" s="80"/>
      <c r="BND292" s="91"/>
      <c r="BNE292" s="26"/>
      <c r="BNF292" s="26"/>
      <c r="BNG292" s="81"/>
      <c r="BNH292" s="81"/>
      <c r="BNI292" s="26"/>
      <c r="BNJ292" s="91"/>
      <c r="BNK292" s="91"/>
      <c r="BNL292" s="79"/>
      <c r="BNM292" s="80"/>
      <c r="BNN292" s="91"/>
      <c r="BNO292" s="26"/>
      <c r="BNP292" s="26"/>
      <c r="BNQ292" s="81"/>
      <c r="BNR292" s="81"/>
      <c r="BNS292" s="26"/>
      <c r="BNT292" s="91"/>
      <c r="BNU292" s="91"/>
      <c r="BNV292" s="79"/>
      <c r="BNW292" s="80"/>
      <c r="BNX292" s="91"/>
      <c r="BNY292" s="26"/>
      <c r="BNZ292" s="26"/>
      <c r="BOA292" s="81"/>
      <c r="BOB292" s="81"/>
      <c r="BOC292" s="26"/>
      <c r="BOD292" s="91"/>
      <c r="BOE292" s="91"/>
      <c r="BOF292" s="79"/>
      <c r="BOG292" s="80"/>
      <c r="BOH292" s="91"/>
      <c r="BOI292" s="26"/>
      <c r="BOJ292" s="26"/>
      <c r="BOK292" s="81"/>
      <c r="BOL292" s="81"/>
      <c r="BOM292" s="26"/>
      <c r="BON292" s="91"/>
      <c r="BOO292" s="91"/>
      <c r="BOP292" s="79"/>
      <c r="BOQ292" s="80"/>
      <c r="BOR292" s="91"/>
      <c r="BOS292" s="26"/>
      <c r="BOT292" s="26"/>
      <c r="BOU292" s="81"/>
      <c r="BOV292" s="81"/>
      <c r="BOW292" s="26"/>
      <c r="BOX292" s="91"/>
      <c r="BOY292" s="91"/>
      <c r="BOZ292" s="79"/>
      <c r="BPA292" s="80"/>
      <c r="BPB292" s="91"/>
      <c r="BPC292" s="26"/>
      <c r="BPD292" s="26"/>
      <c r="BPE292" s="81"/>
      <c r="BPF292" s="81"/>
      <c r="BPG292" s="26"/>
      <c r="BPH292" s="91"/>
      <c r="BPI292" s="91"/>
      <c r="BPJ292" s="79"/>
      <c r="BPK292" s="80"/>
      <c r="BPL292" s="91"/>
      <c r="BPM292" s="26"/>
      <c r="BPN292" s="26"/>
      <c r="BPO292" s="81"/>
      <c r="BPP292" s="81"/>
      <c r="BPQ292" s="26"/>
      <c r="BPR292" s="91"/>
      <c r="BPS292" s="91"/>
      <c r="BPT292" s="79"/>
      <c r="BPU292" s="80"/>
      <c r="BPV292" s="91"/>
      <c r="BPW292" s="26"/>
      <c r="BPX292" s="26"/>
      <c r="BPY292" s="81"/>
      <c r="BPZ292" s="81"/>
      <c r="BQA292" s="26"/>
      <c r="BQB292" s="91"/>
      <c r="BQC292" s="91"/>
      <c r="BQD292" s="79"/>
      <c r="BQE292" s="80"/>
      <c r="BQF292" s="91"/>
      <c r="BQG292" s="26"/>
      <c r="BQH292" s="26"/>
      <c r="BQI292" s="81"/>
      <c r="BQJ292" s="81"/>
      <c r="BQK292" s="26"/>
      <c r="BQL292" s="91"/>
      <c r="BQM292" s="91"/>
      <c r="BQN292" s="79"/>
      <c r="BQO292" s="80"/>
      <c r="BQP292" s="91"/>
      <c r="BQQ292" s="26"/>
      <c r="BQR292" s="26"/>
      <c r="BQS292" s="81"/>
      <c r="BQT292" s="81"/>
      <c r="BQU292" s="26"/>
      <c r="BQV292" s="91"/>
      <c r="BQW292" s="91"/>
      <c r="BQX292" s="79"/>
      <c r="BQY292" s="80"/>
      <c r="BQZ292" s="91"/>
      <c r="BRA292" s="26"/>
      <c r="BRB292" s="26"/>
      <c r="BRC292" s="81"/>
      <c r="BRD292" s="81"/>
      <c r="BRE292" s="26"/>
      <c r="BRF292" s="91"/>
      <c r="BRG292" s="91"/>
      <c r="BRH292" s="79"/>
      <c r="BRI292" s="80"/>
      <c r="BRJ292" s="91"/>
      <c r="BRK292" s="26"/>
      <c r="BRL292" s="26"/>
      <c r="BRM292" s="81"/>
      <c r="BRN292" s="81"/>
      <c r="BRO292" s="26"/>
      <c r="BRP292" s="91"/>
      <c r="BRQ292" s="91"/>
      <c r="BRR292" s="79"/>
      <c r="BRS292" s="80"/>
      <c r="BRT292" s="91"/>
      <c r="BRU292" s="26"/>
      <c r="BRV292" s="26"/>
      <c r="BRW292" s="81"/>
      <c r="BRX292" s="81"/>
      <c r="BRY292" s="26"/>
      <c r="BRZ292" s="91"/>
      <c r="BSA292" s="91"/>
      <c r="BSB292" s="79"/>
      <c r="BSC292" s="80"/>
      <c r="BSD292" s="91"/>
      <c r="BSE292" s="26"/>
      <c r="BSF292" s="26"/>
      <c r="BSG292" s="81"/>
      <c r="BSH292" s="81"/>
      <c r="BSI292" s="26"/>
      <c r="BSJ292" s="91"/>
      <c r="BSK292" s="91"/>
      <c r="BSL292" s="79"/>
      <c r="BSM292" s="80"/>
      <c r="BSN292" s="91"/>
      <c r="BSO292" s="26"/>
      <c r="BSP292" s="26"/>
      <c r="BSQ292" s="81"/>
      <c r="BSR292" s="81"/>
      <c r="BSS292" s="26"/>
      <c r="BST292" s="91"/>
      <c r="BSU292" s="91"/>
      <c r="BSV292" s="79"/>
      <c r="BSW292" s="80"/>
      <c r="BSX292" s="91"/>
      <c r="BSY292" s="26"/>
      <c r="BSZ292" s="26"/>
      <c r="BTA292" s="81"/>
      <c r="BTB292" s="81"/>
      <c r="BTC292" s="26"/>
      <c r="BTD292" s="91"/>
      <c r="BTE292" s="91"/>
      <c r="BTF292" s="79"/>
      <c r="BTG292" s="80"/>
      <c r="BTH292" s="91"/>
      <c r="BTI292" s="26"/>
      <c r="BTJ292" s="26"/>
      <c r="BTK292" s="81"/>
      <c r="BTL292" s="81"/>
      <c r="BTM292" s="26"/>
      <c r="BTN292" s="91"/>
      <c r="BTO292" s="91"/>
      <c r="BTP292" s="79"/>
      <c r="BTQ292" s="80"/>
      <c r="BTR292" s="91"/>
      <c r="BTS292" s="26"/>
      <c r="BTT292" s="26"/>
      <c r="BTU292" s="81"/>
      <c r="BTV292" s="81"/>
      <c r="BTW292" s="26"/>
      <c r="BTX292" s="91"/>
      <c r="BTY292" s="91"/>
      <c r="BTZ292" s="79"/>
      <c r="BUA292" s="80"/>
      <c r="BUB292" s="91"/>
      <c r="BUC292" s="26"/>
      <c r="BUD292" s="26"/>
      <c r="BUE292" s="81"/>
      <c r="BUF292" s="81"/>
      <c r="BUG292" s="26"/>
      <c r="BUH292" s="91"/>
      <c r="BUI292" s="91"/>
      <c r="BUJ292" s="79"/>
      <c r="BUK292" s="80"/>
      <c r="BUL292" s="91"/>
      <c r="BUM292" s="26"/>
      <c r="BUN292" s="26"/>
      <c r="BUO292" s="81"/>
      <c r="BUP292" s="81"/>
      <c r="BUQ292" s="26"/>
      <c r="BUR292" s="91"/>
      <c r="BUS292" s="91"/>
      <c r="BUT292" s="79"/>
      <c r="BUU292" s="80"/>
      <c r="BUV292" s="91"/>
      <c r="BUW292" s="26"/>
      <c r="BUX292" s="26"/>
      <c r="BUY292" s="81"/>
      <c r="BUZ292" s="81"/>
      <c r="BVA292" s="26"/>
      <c r="BVB292" s="91"/>
      <c r="BVC292" s="91"/>
      <c r="BVD292" s="79"/>
      <c r="BVE292" s="80"/>
      <c r="BVF292" s="91"/>
      <c r="BVG292" s="26"/>
      <c r="BVH292" s="26"/>
      <c r="BVI292" s="81"/>
      <c r="BVJ292" s="81"/>
      <c r="BVK292" s="26"/>
      <c r="BVL292" s="91"/>
      <c r="BVM292" s="91"/>
      <c r="BVN292" s="79"/>
      <c r="BVO292" s="80"/>
      <c r="BVP292" s="91"/>
      <c r="BVQ292" s="26"/>
      <c r="BVR292" s="26"/>
      <c r="BVS292" s="81"/>
      <c r="BVT292" s="81"/>
      <c r="BVU292" s="26"/>
      <c r="BVV292" s="91"/>
      <c r="BVW292" s="91"/>
      <c r="BVX292" s="79"/>
      <c r="BVY292" s="80"/>
      <c r="BVZ292" s="91"/>
      <c r="BWA292" s="26"/>
      <c r="BWB292" s="26"/>
      <c r="BWC292" s="81"/>
      <c r="BWD292" s="81"/>
      <c r="BWE292" s="26"/>
      <c r="BWF292" s="91"/>
      <c r="BWG292" s="91"/>
      <c r="BWH292" s="79"/>
      <c r="BWI292" s="80"/>
      <c r="BWJ292" s="91"/>
      <c r="BWK292" s="26"/>
      <c r="BWL292" s="26"/>
      <c r="BWM292" s="81"/>
      <c r="BWN292" s="81"/>
      <c r="BWO292" s="26"/>
      <c r="BWP292" s="91"/>
      <c r="BWQ292" s="91"/>
      <c r="BWR292" s="79"/>
      <c r="BWS292" s="80"/>
      <c r="BWT292" s="91"/>
      <c r="BWU292" s="26"/>
      <c r="BWV292" s="26"/>
      <c r="BWW292" s="81"/>
      <c r="BWX292" s="81"/>
      <c r="BWY292" s="26"/>
      <c r="BWZ292" s="91"/>
      <c r="BXA292" s="91"/>
      <c r="BXB292" s="79"/>
      <c r="BXC292" s="80"/>
      <c r="BXD292" s="91"/>
      <c r="BXE292" s="26"/>
      <c r="BXF292" s="26"/>
      <c r="BXG292" s="81"/>
      <c r="BXH292" s="81"/>
      <c r="BXI292" s="26"/>
      <c r="BXJ292" s="91"/>
      <c r="BXK292" s="91"/>
      <c r="BXL292" s="79"/>
      <c r="BXM292" s="80"/>
      <c r="BXN292" s="91"/>
      <c r="BXO292" s="26"/>
      <c r="BXP292" s="26"/>
      <c r="BXQ292" s="81"/>
      <c r="BXR292" s="81"/>
      <c r="BXS292" s="26"/>
      <c r="BXT292" s="91"/>
      <c r="BXU292" s="91"/>
      <c r="BXV292" s="79"/>
      <c r="BXW292" s="80"/>
      <c r="BXX292" s="91"/>
      <c r="BXY292" s="26"/>
      <c r="BXZ292" s="26"/>
      <c r="BYA292" s="81"/>
      <c r="BYB292" s="81"/>
      <c r="BYC292" s="26"/>
      <c r="BYD292" s="91"/>
      <c r="BYE292" s="91"/>
      <c r="BYF292" s="79"/>
      <c r="BYG292" s="80"/>
      <c r="BYH292" s="91"/>
      <c r="BYI292" s="26"/>
      <c r="BYJ292" s="26"/>
      <c r="BYK292" s="81"/>
      <c r="BYL292" s="81"/>
      <c r="BYM292" s="26"/>
      <c r="BYN292" s="91"/>
      <c r="BYO292" s="91"/>
      <c r="BYP292" s="79"/>
      <c r="BYQ292" s="80"/>
      <c r="BYR292" s="91"/>
      <c r="BYS292" s="26"/>
      <c r="BYT292" s="26"/>
      <c r="BYU292" s="81"/>
      <c r="BYV292" s="81"/>
      <c r="BYW292" s="26"/>
      <c r="BYX292" s="91"/>
      <c r="BYY292" s="91"/>
      <c r="BYZ292" s="79"/>
      <c r="BZA292" s="80"/>
      <c r="BZB292" s="91"/>
      <c r="BZC292" s="26"/>
      <c r="BZD292" s="26"/>
      <c r="BZE292" s="81"/>
      <c r="BZF292" s="81"/>
      <c r="BZG292" s="26"/>
      <c r="BZH292" s="91"/>
      <c r="BZI292" s="91"/>
      <c r="BZJ292" s="79"/>
      <c r="BZK292" s="80"/>
      <c r="BZL292" s="91"/>
      <c r="BZM292" s="26"/>
      <c r="BZN292" s="26"/>
      <c r="BZO292" s="81"/>
      <c r="BZP292" s="81"/>
      <c r="BZQ292" s="26"/>
      <c r="BZR292" s="91"/>
      <c r="BZS292" s="91"/>
      <c r="BZT292" s="79"/>
      <c r="BZU292" s="80"/>
      <c r="BZV292" s="91"/>
      <c r="BZW292" s="26"/>
      <c r="BZX292" s="26"/>
      <c r="BZY292" s="81"/>
      <c r="BZZ292" s="81"/>
      <c r="CAA292" s="26"/>
      <c r="CAB292" s="91"/>
      <c r="CAC292" s="91"/>
      <c r="CAD292" s="79"/>
      <c r="CAE292" s="80"/>
      <c r="CAF292" s="91"/>
      <c r="CAG292" s="26"/>
      <c r="CAH292" s="26"/>
      <c r="CAI292" s="81"/>
      <c r="CAJ292" s="81"/>
      <c r="CAK292" s="26"/>
      <c r="CAL292" s="91"/>
      <c r="CAM292" s="91"/>
      <c r="CAN292" s="79"/>
      <c r="CAO292" s="80"/>
      <c r="CAP292" s="91"/>
      <c r="CAQ292" s="26"/>
      <c r="CAR292" s="26"/>
      <c r="CAS292" s="81"/>
      <c r="CAT292" s="81"/>
      <c r="CAU292" s="26"/>
      <c r="CAV292" s="91"/>
      <c r="CAW292" s="91"/>
      <c r="CAX292" s="79"/>
      <c r="CAY292" s="80"/>
      <c r="CAZ292" s="91"/>
      <c r="CBA292" s="26"/>
      <c r="CBB292" s="26"/>
      <c r="CBC292" s="81"/>
      <c r="CBD292" s="81"/>
      <c r="CBE292" s="26"/>
      <c r="CBF292" s="91"/>
      <c r="CBG292" s="91"/>
      <c r="CBH292" s="79"/>
      <c r="CBI292" s="80"/>
      <c r="CBJ292" s="91"/>
      <c r="CBK292" s="26"/>
      <c r="CBL292" s="26"/>
      <c r="CBM292" s="81"/>
      <c r="CBN292" s="81"/>
      <c r="CBO292" s="26"/>
      <c r="CBP292" s="91"/>
      <c r="CBQ292" s="91"/>
      <c r="CBR292" s="79"/>
      <c r="CBS292" s="80"/>
      <c r="CBT292" s="91"/>
      <c r="CBU292" s="26"/>
      <c r="CBV292" s="26"/>
      <c r="CBW292" s="81"/>
      <c r="CBX292" s="81"/>
      <c r="CBY292" s="26"/>
      <c r="CBZ292" s="91"/>
      <c r="CCA292" s="91"/>
      <c r="CCB292" s="79"/>
      <c r="CCC292" s="80"/>
      <c r="CCD292" s="91"/>
      <c r="CCE292" s="26"/>
      <c r="CCF292" s="26"/>
      <c r="CCG292" s="81"/>
      <c r="CCH292" s="81"/>
      <c r="CCI292" s="26"/>
      <c r="CCJ292" s="91"/>
      <c r="CCK292" s="91"/>
      <c r="CCL292" s="79"/>
      <c r="CCM292" s="80"/>
      <c r="CCN292" s="91"/>
      <c r="CCO292" s="26"/>
      <c r="CCP292" s="26"/>
      <c r="CCQ292" s="81"/>
      <c r="CCR292" s="81"/>
      <c r="CCS292" s="26"/>
      <c r="CCT292" s="91"/>
      <c r="CCU292" s="91"/>
      <c r="CCV292" s="79"/>
      <c r="CCW292" s="80"/>
      <c r="CCX292" s="91"/>
      <c r="CCY292" s="26"/>
      <c r="CCZ292" s="26"/>
      <c r="CDA292" s="81"/>
      <c r="CDB292" s="81"/>
      <c r="CDC292" s="26"/>
      <c r="CDD292" s="91"/>
      <c r="CDE292" s="91"/>
      <c r="CDF292" s="79"/>
      <c r="CDG292" s="80"/>
      <c r="CDH292" s="91"/>
      <c r="CDI292" s="26"/>
      <c r="CDJ292" s="26"/>
      <c r="CDK292" s="81"/>
      <c r="CDL292" s="81"/>
      <c r="CDM292" s="26"/>
      <c r="CDN292" s="91"/>
      <c r="CDO292" s="91"/>
      <c r="CDP292" s="79"/>
      <c r="CDQ292" s="80"/>
      <c r="CDR292" s="91"/>
      <c r="CDS292" s="26"/>
      <c r="CDT292" s="26"/>
      <c r="CDU292" s="81"/>
      <c r="CDV292" s="81"/>
      <c r="CDW292" s="26"/>
      <c r="CDX292" s="91"/>
      <c r="CDY292" s="91"/>
      <c r="CDZ292" s="79"/>
      <c r="CEA292" s="80"/>
      <c r="CEB292" s="91"/>
      <c r="CEC292" s="26"/>
      <c r="CED292" s="26"/>
      <c r="CEE292" s="81"/>
      <c r="CEF292" s="81"/>
      <c r="CEG292" s="26"/>
      <c r="CEH292" s="91"/>
      <c r="CEI292" s="91"/>
      <c r="CEJ292" s="79"/>
      <c r="CEK292" s="80"/>
      <c r="CEL292" s="91"/>
      <c r="CEM292" s="26"/>
      <c r="CEN292" s="26"/>
      <c r="CEO292" s="81"/>
      <c r="CEP292" s="81"/>
      <c r="CEQ292" s="26"/>
      <c r="CER292" s="91"/>
      <c r="CES292" s="91"/>
      <c r="CET292" s="79"/>
      <c r="CEU292" s="80"/>
      <c r="CEV292" s="91"/>
      <c r="CEW292" s="26"/>
      <c r="CEX292" s="26"/>
      <c r="CEY292" s="81"/>
      <c r="CEZ292" s="81"/>
      <c r="CFA292" s="26"/>
      <c r="CFB292" s="91"/>
      <c r="CFC292" s="91"/>
      <c r="CFD292" s="79"/>
      <c r="CFE292" s="80"/>
      <c r="CFF292" s="91"/>
      <c r="CFG292" s="26"/>
      <c r="CFH292" s="26"/>
      <c r="CFI292" s="81"/>
      <c r="CFJ292" s="81"/>
      <c r="CFK292" s="26"/>
      <c r="CFL292" s="91"/>
      <c r="CFM292" s="91"/>
      <c r="CFN292" s="79"/>
      <c r="CFO292" s="80"/>
      <c r="CFP292" s="91"/>
      <c r="CFQ292" s="26"/>
      <c r="CFR292" s="26"/>
      <c r="CFS292" s="81"/>
      <c r="CFT292" s="81"/>
      <c r="CFU292" s="26"/>
      <c r="CFV292" s="91"/>
      <c r="CFW292" s="91"/>
      <c r="CFX292" s="79"/>
      <c r="CFY292" s="80"/>
      <c r="CFZ292" s="91"/>
      <c r="CGA292" s="26"/>
      <c r="CGB292" s="26"/>
      <c r="CGC292" s="81"/>
      <c r="CGD292" s="81"/>
      <c r="CGE292" s="26"/>
      <c r="CGF292" s="91"/>
      <c r="CGG292" s="91"/>
      <c r="CGH292" s="79"/>
      <c r="CGI292" s="80"/>
      <c r="CGJ292" s="91"/>
      <c r="CGK292" s="26"/>
      <c r="CGL292" s="26"/>
      <c r="CGM292" s="81"/>
      <c r="CGN292" s="81"/>
      <c r="CGO292" s="26"/>
      <c r="CGP292" s="91"/>
      <c r="CGQ292" s="91"/>
      <c r="CGR292" s="79"/>
      <c r="CGS292" s="80"/>
      <c r="CGT292" s="91"/>
      <c r="CGU292" s="26"/>
      <c r="CGV292" s="26"/>
      <c r="CGW292" s="81"/>
      <c r="CGX292" s="81"/>
      <c r="CGY292" s="26"/>
      <c r="CGZ292" s="91"/>
      <c r="CHA292" s="91"/>
      <c r="CHB292" s="79"/>
      <c r="CHC292" s="80"/>
      <c r="CHD292" s="91"/>
      <c r="CHE292" s="26"/>
      <c r="CHF292" s="26"/>
      <c r="CHG292" s="81"/>
      <c r="CHH292" s="81"/>
      <c r="CHI292" s="26"/>
      <c r="CHJ292" s="91"/>
      <c r="CHK292" s="91"/>
      <c r="CHL292" s="79"/>
      <c r="CHM292" s="80"/>
      <c r="CHN292" s="91"/>
      <c r="CHO292" s="26"/>
      <c r="CHP292" s="26"/>
      <c r="CHQ292" s="81"/>
      <c r="CHR292" s="81"/>
      <c r="CHS292" s="26"/>
      <c r="CHT292" s="91"/>
      <c r="CHU292" s="91"/>
      <c r="CHV292" s="79"/>
      <c r="CHW292" s="80"/>
      <c r="CHX292" s="91"/>
      <c r="CHY292" s="26"/>
      <c r="CHZ292" s="26"/>
      <c r="CIA292" s="81"/>
      <c r="CIB292" s="81"/>
      <c r="CIC292" s="26"/>
      <c r="CID292" s="91"/>
      <c r="CIE292" s="91"/>
      <c r="CIF292" s="79"/>
      <c r="CIG292" s="80"/>
      <c r="CIH292" s="91"/>
      <c r="CII292" s="26"/>
      <c r="CIJ292" s="26"/>
      <c r="CIK292" s="81"/>
      <c r="CIL292" s="81"/>
      <c r="CIM292" s="26"/>
      <c r="CIN292" s="91"/>
      <c r="CIO292" s="91"/>
      <c r="CIP292" s="79"/>
      <c r="CIQ292" s="80"/>
      <c r="CIR292" s="91"/>
      <c r="CIS292" s="26"/>
      <c r="CIT292" s="26"/>
      <c r="CIU292" s="81"/>
      <c r="CIV292" s="81"/>
      <c r="CIW292" s="26"/>
      <c r="CIX292" s="91"/>
      <c r="CIY292" s="91"/>
      <c r="CIZ292" s="79"/>
      <c r="CJA292" s="80"/>
      <c r="CJB292" s="91"/>
      <c r="CJC292" s="26"/>
      <c r="CJD292" s="26"/>
      <c r="CJE292" s="81"/>
      <c r="CJF292" s="81"/>
      <c r="CJG292" s="26"/>
      <c r="CJH292" s="91"/>
      <c r="CJI292" s="91"/>
      <c r="CJJ292" s="79"/>
      <c r="CJK292" s="80"/>
      <c r="CJL292" s="91"/>
      <c r="CJM292" s="26"/>
      <c r="CJN292" s="26"/>
      <c r="CJO292" s="81"/>
      <c r="CJP292" s="81"/>
      <c r="CJQ292" s="26"/>
      <c r="CJR292" s="91"/>
      <c r="CJS292" s="91"/>
      <c r="CJT292" s="79"/>
      <c r="CJU292" s="80"/>
      <c r="CJV292" s="91"/>
      <c r="CJW292" s="26"/>
      <c r="CJX292" s="26"/>
      <c r="CJY292" s="81"/>
      <c r="CJZ292" s="81"/>
      <c r="CKA292" s="26"/>
      <c r="CKB292" s="91"/>
      <c r="CKC292" s="91"/>
      <c r="CKD292" s="79"/>
      <c r="CKE292" s="80"/>
      <c r="CKF292" s="91"/>
      <c r="CKG292" s="26"/>
      <c r="CKH292" s="26"/>
      <c r="CKI292" s="81"/>
      <c r="CKJ292" s="81"/>
      <c r="CKK292" s="26"/>
      <c r="CKL292" s="91"/>
      <c r="CKM292" s="91"/>
      <c r="CKN292" s="79"/>
      <c r="CKO292" s="80"/>
      <c r="CKP292" s="91"/>
      <c r="CKQ292" s="26"/>
      <c r="CKR292" s="26"/>
      <c r="CKS292" s="81"/>
      <c r="CKT292" s="81"/>
      <c r="CKU292" s="26"/>
      <c r="CKV292" s="91"/>
      <c r="CKW292" s="91"/>
      <c r="CKX292" s="79"/>
      <c r="CKY292" s="80"/>
      <c r="CKZ292" s="91"/>
      <c r="CLA292" s="26"/>
      <c r="CLB292" s="26"/>
      <c r="CLC292" s="81"/>
      <c r="CLD292" s="81"/>
      <c r="CLE292" s="26"/>
      <c r="CLF292" s="91"/>
      <c r="CLG292" s="91"/>
      <c r="CLH292" s="79"/>
      <c r="CLI292" s="80"/>
      <c r="CLJ292" s="91"/>
      <c r="CLK292" s="26"/>
      <c r="CLL292" s="26"/>
      <c r="CLM292" s="81"/>
      <c r="CLN292" s="81"/>
      <c r="CLO292" s="26"/>
      <c r="CLP292" s="91"/>
      <c r="CLQ292" s="91"/>
      <c r="CLR292" s="79"/>
      <c r="CLS292" s="80"/>
      <c r="CLT292" s="91"/>
      <c r="CLU292" s="26"/>
      <c r="CLV292" s="26"/>
      <c r="CLW292" s="81"/>
      <c r="CLX292" s="81"/>
      <c r="CLY292" s="26"/>
      <c r="CLZ292" s="91"/>
      <c r="CMA292" s="91"/>
      <c r="CMB292" s="79"/>
      <c r="CMC292" s="80"/>
      <c r="CMD292" s="91"/>
      <c r="CME292" s="26"/>
      <c r="CMF292" s="26"/>
      <c r="CMG292" s="81"/>
      <c r="CMH292" s="81"/>
      <c r="CMI292" s="26"/>
      <c r="CMJ292" s="91"/>
      <c r="CMK292" s="91"/>
      <c r="CML292" s="79"/>
      <c r="CMM292" s="80"/>
      <c r="CMN292" s="91"/>
      <c r="CMO292" s="26"/>
      <c r="CMP292" s="26"/>
      <c r="CMQ292" s="81"/>
      <c r="CMR292" s="81"/>
      <c r="CMS292" s="26"/>
      <c r="CMT292" s="91"/>
      <c r="CMU292" s="91"/>
      <c r="CMV292" s="79"/>
      <c r="CMW292" s="80"/>
      <c r="CMX292" s="91"/>
      <c r="CMY292" s="26"/>
      <c r="CMZ292" s="26"/>
      <c r="CNA292" s="81"/>
      <c r="CNB292" s="81"/>
      <c r="CNC292" s="26"/>
      <c r="CND292" s="91"/>
      <c r="CNE292" s="91"/>
      <c r="CNF292" s="79"/>
      <c r="CNG292" s="80"/>
      <c r="CNH292" s="91"/>
      <c r="CNI292" s="26"/>
      <c r="CNJ292" s="26"/>
      <c r="CNK292" s="81"/>
      <c r="CNL292" s="81"/>
      <c r="CNM292" s="26"/>
      <c r="CNN292" s="91"/>
      <c r="CNO292" s="91"/>
      <c r="CNP292" s="79"/>
      <c r="CNQ292" s="80"/>
      <c r="CNR292" s="91"/>
      <c r="CNS292" s="26"/>
      <c r="CNT292" s="26"/>
      <c r="CNU292" s="81"/>
      <c r="CNV292" s="81"/>
      <c r="CNW292" s="26"/>
      <c r="CNX292" s="91"/>
      <c r="CNY292" s="91"/>
      <c r="CNZ292" s="79"/>
      <c r="COA292" s="80"/>
      <c r="COB292" s="91"/>
      <c r="COC292" s="26"/>
      <c r="COD292" s="26"/>
      <c r="COE292" s="81"/>
      <c r="COF292" s="81"/>
      <c r="COG292" s="26"/>
      <c r="COH292" s="91"/>
      <c r="COI292" s="91"/>
      <c r="COJ292" s="79"/>
      <c r="COK292" s="80"/>
      <c r="COL292" s="91"/>
      <c r="COM292" s="26"/>
      <c r="CON292" s="26"/>
      <c r="COO292" s="81"/>
      <c r="COP292" s="81"/>
      <c r="COQ292" s="26"/>
      <c r="COR292" s="91"/>
      <c r="COS292" s="91"/>
      <c r="COT292" s="79"/>
      <c r="COU292" s="80"/>
      <c r="COV292" s="91"/>
      <c r="COW292" s="26"/>
      <c r="COX292" s="26"/>
      <c r="COY292" s="81"/>
      <c r="COZ292" s="81"/>
      <c r="CPA292" s="26"/>
      <c r="CPB292" s="91"/>
      <c r="CPC292" s="91"/>
      <c r="CPD292" s="79"/>
      <c r="CPE292" s="80"/>
      <c r="CPF292" s="91"/>
      <c r="CPG292" s="26"/>
      <c r="CPH292" s="26"/>
      <c r="CPI292" s="81"/>
      <c r="CPJ292" s="81"/>
      <c r="CPK292" s="26"/>
      <c r="CPL292" s="91"/>
      <c r="CPM292" s="91"/>
      <c r="CPN292" s="79"/>
      <c r="CPO292" s="80"/>
      <c r="CPP292" s="91"/>
      <c r="CPQ292" s="26"/>
      <c r="CPR292" s="26"/>
      <c r="CPS292" s="81"/>
      <c r="CPT292" s="81"/>
      <c r="CPU292" s="26"/>
      <c r="CPV292" s="91"/>
      <c r="CPW292" s="91"/>
      <c r="CPX292" s="79"/>
      <c r="CPY292" s="80"/>
      <c r="CPZ292" s="91"/>
      <c r="CQA292" s="26"/>
      <c r="CQB292" s="26"/>
      <c r="CQC292" s="81"/>
      <c r="CQD292" s="81"/>
      <c r="CQE292" s="26"/>
      <c r="CQF292" s="91"/>
      <c r="CQG292" s="91"/>
      <c r="CQH292" s="79"/>
      <c r="CQI292" s="80"/>
      <c r="CQJ292" s="91"/>
      <c r="CQK292" s="26"/>
      <c r="CQL292" s="26"/>
      <c r="CQM292" s="81"/>
      <c r="CQN292" s="81"/>
      <c r="CQO292" s="26"/>
      <c r="CQP292" s="91"/>
      <c r="CQQ292" s="91"/>
      <c r="CQR292" s="79"/>
      <c r="CQS292" s="80"/>
      <c r="CQT292" s="91"/>
      <c r="CQU292" s="26"/>
      <c r="CQV292" s="26"/>
      <c r="CQW292" s="81"/>
      <c r="CQX292" s="81"/>
      <c r="CQY292" s="26"/>
      <c r="CQZ292" s="91"/>
      <c r="CRA292" s="91"/>
      <c r="CRB292" s="79"/>
      <c r="CRC292" s="80"/>
      <c r="CRD292" s="91"/>
      <c r="CRE292" s="26"/>
      <c r="CRF292" s="26"/>
      <c r="CRG292" s="81"/>
      <c r="CRH292" s="81"/>
      <c r="CRI292" s="26"/>
      <c r="CRJ292" s="91"/>
      <c r="CRK292" s="91"/>
      <c r="CRL292" s="79"/>
      <c r="CRM292" s="80"/>
      <c r="CRN292" s="91"/>
      <c r="CRO292" s="26"/>
      <c r="CRP292" s="26"/>
      <c r="CRQ292" s="81"/>
      <c r="CRR292" s="81"/>
      <c r="CRS292" s="26"/>
      <c r="CRT292" s="91"/>
      <c r="CRU292" s="91"/>
      <c r="CRV292" s="79"/>
      <c r="CRW292" s="80"/>
      <c r="CRX292" s="91"/>
      <c r="CRY292" s="26"/>
      <c r="CRZ292" s="26"/>
      <c r="CSA292" s="81"/>
      <c r="CSB292" s="81"/>
      <c r="CSC292" s="26"/>
      <c r="CSD292" s="91"/>
      <c r="CSE292" s="91"/>
      <c r="CSF292" s="79"/>
      <c r="CSG292" s="80"/>
      <c r="CSH292" s="91"/>
      <c r="CSI292" s="26"/>
      <c r="CSJ292" s="26"/>
      <c r="CSK292" s="81"/>
      <c r="CSL292" s="81"/>
      <c r="CSM292" s="26"/>
      <c r="CSN292" s="91"/>
      <c r="CSO292" s="91"/>
      <c r="CSP292" s="79"/>
      <c r="CSQ292" s="80"/>
      <c r="CSR292" s="91"/>
      <c r="CSS292" s="26"/>
      <c r="CST292" s="26"/>
      <c r="CSU292" s="81"/>
      <c r="CSV292" s="81"/>
      <c r="CSW292" s="26"/>
      <c r="CSX292" s="91"/>
      <c r="CSY292" s="91"/>
      <c r="CSZ292" s="79"/>
      <c r="CTA292" s="80"/>
      <c r="CTB292" s="91"/>
      <c r="CTC292" s="26"/>
      <c r="CTD292" s="26"/>
      <c r="CTE292" s="81"/>
      <c r="CTF292" s="81"/>
      <c r="CTG292" s="26"/>
      <c r="CTH292" s="91"/>
      <c r="CTI292" s="91"/>
      <c r="CTJ292" s="79"/>
      <c r="CTK292" s="80"/>
      <c r="CTL292" s="91"/>
      <c r="CTM292" s="26"/>
      <c r="CTN292" s="26"/>
      <c r="CTO292" s="81"/>
      <c r="CTP292" s="81"/>
      <c r="CTQ292" s="26"/>
      <c r="CTR292" s="91"/>
      <c r="CTS292" s="91"/>
      <c r="CTT292" s="79"/>
      <c r="CTU292" s="80"/>
      <c r="CTV292" s="91"/>
      <c r="CTW292" s="26"/>
      <c r="CTX292" s="26"/>
      <c r="CTY292" s="81"/>
      <c r="CTZ292" s="81"/>
      <c r="CUA292" s="26"/>
      <c r="CUB292" s="91"/>
      <c r="CUC292" s="91"/>
      <c r="CUD292" s="79"/>
      <c r="CUE292" s="80"/>
      <c r="CUF292" s="91"/>
      <c r="CUG292" s="26"/>
      <c r="CUH292" s="26"/>
      <c r="CUI292" s="81"/>
      <c r="CUJ292" s="81"/>
      <c r="CUK292" s="26"/>
      <c r="CUL292" s="91"/>
      <c r="CUM292" s="91"/>
      <c r="CUN292" s="79"/>
      <c r="CUO292" s="80"/>
      <c r="CUP292" s="91"/>
      <c r="CUQ292" s="26"/>
      <c r="CUR292" s="26"/>
      <c r="CUS292" s="81"/>
      <c r="CUT292" s="81"/>
      <c r="CUU292" s="26"/>
      <c r="CUV292" s="91"/>
      <c r="CUW292" s="91"/>
      <c r="CUX292" s="79"/>
      <c r="CUY292" s="80"/>
      <c r="CUZ292" s="91"/>
      <c r="CVA292" s="26"/>
      <c r="CVB292" s="26"/>
      <c r="CVC292" s="81"/>
      <c r="CVD292" s="81"/>
      <c r="CVE292" s="26"/>
      <c r="CVF292" s="91"/>
      <c r="CVG292" s="91"/>
      <c r="CVH292" s="79"/>
      <c r="CVI292" s="80"/>
      <c r="CVJ292" s="91"/>
      <c r="CVK292" s="26"/>
      <c r="CVL292" s="26"/>
      <c r="CVM292" s="81"/>
      <c r="CVN292" s="81"/>
      <c r="CVO292" s="26"/>
      <c r="CVP292" s="91"/>
      <c r="CVQ292" s="91"/>
      <c r="CVR292" s="79"/>
      <c r="CVS292" s="80"/>
      <c r="CVT292" s="91"/>
      <c r="CVU292" s="26"/>
      <c r="CVV292" s="26"/>
      <c r="CVW292" s="81"/>
      <c r="CVX292" s="81"/>
      <c r="CVY292" s="26"/>
      <c r="CVZ292" s="91"/>
      <c r="CWA292" s="91"/>
      <c r="CWB292" s="79"/>
      <c r="CWC292" s="80"/>
      <c r="CWD292" s="91"/>
      <c r="CWE292" s="26"/>
      <c r="CWF292" s="26"/>
      <c r="CWG292" s="81"/>
      <c r="CWH292" s="81"/>
      <c r="CWI292" s="26"/>
      <c r="CWJ292" s="91"/>
      <c r="CWK292" s="91"/>
      <c r="CWL292" s="79"/>
      <c r="CWM292" s="80"/>
      <c r="CWN292" s="91"/>
      <c r="CWO292" s="26"/>
      <c r="CWP292" s="26"/>
      <c r="CWQ292" s="81"/>
      <c r="CWR292" s="81"/>
      <c r="CWS292" s="26"/>
      <c r="CWT292" s="91"/>
      <c r="CWU292" s="91"/>
      <c r="CWV292" s="79"/>
      <c r="CWW292" s="80"/>
      <c r="CWX292" s="91"/>
      <c r="CWY292" s="26"/>
      <c r="CWZ292" s="26"/>
      <c r="CXA292" s="81"/>
      <c r="CXB292" s="81"/>
      <c r="CXC292" s="26"/>
      <c r="CXD292" s="91"/>
      <c r="CXE292" s="91"/>
      <c r="CXF292" s="79"/>
      <c r="CXG292" s="80"/>
      <c r="CXH292" s="91"/>
      <c r="CXI292" s="26"/>
      <c r="CXJ292" s="26"/>
      <c r="CXK292" s="81"/>
      <c r="CXL292" s="81"/>
      <c r="CXM292" s="26"/>
      <c r="CXN292" s="91"/>
      <c r="CXO292" s="91"/>
      <c r="CXP292" s="79"/>
      <c r="CXQ292" s="80"/>
      <c r="CXR292" s="91"/>
      <c r="CXS292" s="26"/>
      <c r="CXT292" s="26"/>
      <c r="CXU292" s="81"/>
      <c r="CXV292" s="81"/>
      <c r="CXW292" s="26"/>
      <c r="CXX292" s="91"/>
      <c r="CXY292" s="91"/>
      <c r="CXZ292" s="79"/>
      <c r="CYA292" s="80"/>
      <c r="CYB292" s="91"/>
      <c r="CYC292" s="26"/>
      <c r="CYD292" s="26"/>
      <c r="CYE292" s="81"/>
      <c r="CYF292" s="81"/>
      <c r="CYG292" s="26"/>
      <c r="CYH292" s="91"/>
      <c r="CYI292" s="91"/>
      <c r="CYJ292" s="79"/>
      <c r="CYK292" s="80"/>
      <c r="CYL292" s="91"/>
      <c r="CYM292" s="26"/>
      <c r="CYN292" s="26"/>
      <c r="CYO292" s="81"/>
      <c r="CYP292" s="81"/>
      <c r="CYQ292" s="26"/>
      <c r="CYR292" s="91"/>
      <c r="CYS292" s="91"/>
      <c r="CYT292" s="79"/>
      <c r="CYU292" s="80"/>
      <c r="CYV292" s="91"/>
      <c r="CYW292" s="26"/>
      <c r="CYX292" s="26"/>
      <c r="CYY292" s="81"/>
      <c r="CYZ292" s="81"/>
      <c r="CZA292" s="26"/>
      <c r="CZB292" s="91"/>
      <c r="CZC292" s="91"/>
      <c r="CZD292" s="79"/>
      <c r="CZE292" s="80"/>
      <c r="CZF292" s="91"/>
      <c r="CZG292" s="26"/>
      <c r="CZH292" s="26"/>
      <c r="CZI292" s="81"/>
      <c r="CZJ292" s="81"/>
      <c r="CZK292" s="26"/>
      <c r="CZL292" s="91"/>
      <c r="CZM292" s="91"/>
      <c r="CZN292" s="79"/>
      <c r="CZO292" s="80"/>
      <c r="CZP292" s="91"/>
      <c r="CZQ292" s="26"/>
      <c r="CZR292" s="26"/>
      <c r="CZS292" s="81"/>
      <c r="CZT292" s="81"/>
      <c r="CZU292" s="26"/>
      <c r="CZV292" s="91"/>
      <c r="CZW292" s="91"/>
      <c r="CZX292" s="79"/>
      <c r="CZY292" s="80"/>
      <c r="CZZ292" s="91"/>
      <c r="DAA292" s="26"/>
      <c r="DAB292" s="26"/>
      <c r="DAC292" s="81"/>
      <c r="DAD292" s="81"/>
      <c r="DAE292" s="26"/>
      <c r="DAF292" s="91"/>
      <c r="DAG292" s="91"/>
      <c r="DAH292" s="79"/>
      <c r="DAI292" s="80"/>
      <c r="DAJ292" s="91"/>
      <c r="DAK292" s="26"/>
      <c r="DAL292" s="26"/>
      <c r="DAM292" s="81"/>
      <c r="DAN292" s="81"/>
      <c r="DAO292" s="26"/>
      <c r="DAP292" s="91"/>
      <c r="DAQ292" s="91"/>
      <c r="DAR292" s="79"/>
      <c r="DAS292" s="80"/>
      <c r="DAT292" s="91"/>
      <c r="DAU292" s="26"/>
      <c r="DAV292" s="26"/>
      <c r="DAW292" s="81"/>
      <c r="DAX292" s="81"/>
      <c r="DAY292" s="26"/>
      <c r="DAZ292" s="91"/>
      <c r="DBA292" s="91"/>
      <c r="DBB292" s="79"/>
      <c r="DBC292" s="80"/>
      <c r="DBD292" s="91"/>
      <c r="DBE292" s="26"/>
      <c r="DBF292" s="26"/>
      <c r="DBG292" s="81"/>
      <c r="DBH292" s="81"/>
      <c r="DBI292" s="26"/>
      <c r="DBJ292" s="91"/>
      <c r="DBK292" s="91"/>
      <c r="DBL292" s="79"/>
      <c r="DBM292" s="80"/>
      <c r="DBN292" s="91"/>
      <c r="DBO292" s="26"/>
      <c r="DBP292" s="26"/>
      <c r="DBQ292" s="81"/>
      <c r="DBR292" s="81"/>
      <c r="DBS292" s="26"/>
      <c r="DBT292" s="91"/>
      <c r="DBU292" s="91"/>
      <c r="DBV292" s="79"/>
      <c r="DBW292" s="80"/>
      <c r="DBX292" s="91"/>
      <c r="DBY292" s="26"/>
      <c r="DBZ292" s="26"/>
      <c r="DCA292" s="81"/>
      <c r="DCB292" s="81"/>
      <c r="DCC292" s="26"/>
      <c r="DCD292" s="91"/>
      <c r="DCE292" s="91"/>
      <c r="DCF292" s="79"/>
      <c r="DCG292" s="80"/>
      <c r="DCH292" s="91"/>
      <c r="DCI292" s="26"/>
      <c r="DCJ292" s="26"/>
      <c r="DCK292" s="81"/>
      <c r="DCL292" s="81"/>
      <c r="DCM292" s="26"/>
      <c r="DCN292" s="91"/>
      <c r="DCO292" s="91"/>
      <c r="DCP292" s="79"/>
      <c r="DCQ292" s="80"/>
      <c r="DCR292" s="91"/>
      <c r="DCS292" s="26"/>
      <c r="DCT292" s="26"/>
      <c r="DCU292" s="81"/>
      <c r="DCV292" s="81"/>
      <c r="DCW292" s="26"/>
      <c r="DCX292" s="91"/>
      <c r="DCY292" s="91"/>
      <c r="DCZ292" s="79"/>
      <c r="DDA292" s="80"/>
      <c r="DDB292" s="91"/>
      <c r="DDC292" s="26"/>
      <c r="DDD292" s="26"/>
      <c r="DDE292" s="81"/>
      <c r="DDF292" s="81"/>
      <c r="DDG292" s="26"/>
      <c r="DDH292" s="91"/>
      <c r="DDI292" s="91"/>
      <c r="DDJ292" s="79"/>
      <c r="DDK292" s="80"/>
      <c r="DDL292" s="91"/>
      <c r="DDM292" s="26"/>
      <c r="DDN292" s="26"/>
      <c r="DDO292" s="81"/>
      <c r="DDP292" s="81"/>
      <c r="DDQ292" s="26"/>
      <c r="DDR292" s="91"/>
      <c r="DDS292" s="91"/>
      <c r="DDT292" s="79"/>
      <c r="DDU292" s="80"/>
      <c r="DDV292" s="91"/>
      <c r="DDW292" s="26"/>
      <c r="DDX292" s="26"/>
      <c r="DDY292" s="81"/>
      <c r="DDZ292" s="81"/>
      <c r="DEA292" s="26"/>
      <c r="DEB292" s="91"/>
      <c r="DEC292" s="91"/>
      <c r="DED292" s="79"/>
      <c r="DEE292" s="80"/>
      <c r="DEF292" s="91"/>
      <c r="DEG292" s="26"/>
      <c r="DEH292" s="26"/>
      <c r="DEI292" s="81"/>
      <c r="DEJ292" s="81"/>
      <c r="DEK292" s="26"/>
      <c r="DEL292" s="91"/>
      <c r="DEM292" s="91"/>
      <c r="DEN292" s="79"/>
      <c r="DEO292" s="80"/>
      <c r="DEP292" s="91"/>
      <c r="DEQ292" s="26"/>
      <c r="DER292" s="26"/>
      <c r="DES292" s="81"/>
      <c r="DET292" s="81"/>
      <c r="DEU292" s="26"/>
      <c r="DEV292" s="91"/>
      <c r="DEW292" s="91"/>
      <c r="DEX292" s="79"/>
      <c r="DEY292" s="80"/>
      <c r="DEZ292" s="91"/>
      <c r="DFA292" s="26"/>
      <c r="DFB292" s="26"/>
      <c r="DFC292" s="81"/>
      <c r="DFD292" s="81"/>
      <c r="DFE292" s="26"/>
      <c r="DFF292" s="91"/>
      <c r="DFG292" s="91"/>
      <c r="DFH292" s="79"/>
      <c r="DFI292" s="80"/>
      <c r="DFJ292" s="91"/>
      <c r="DFK292" s="26"/>
      <c r="DFL292" s="26"/>
      <c r="DFM292" s="81"/>
      <c r="DFN292" s="81"/>
      <c r="DFO292" s="26"/>
      <c r="DFP292" s="91"/>
      <c r="DFQ292" s="91"/>
      <c r="DFR292" s="79"/>
      <c r="DFS292" s="80"/>
      <c r="DFT292" s="91"/>
      <c r="DFU292" s="26"/>
      <c r="DFV292" s="26"/>
      <c r="DFW292" s="81"/>
      <c r="DFX292" s="81"/>
      <c r="DFY292" s="26"/>
      <c r="DFZ292" s="91"/>
      <c r="DGA292" s="91"/>
      <c r="DGB292" s="79"/>
      <c r="DGC292" s="80"/>
      <c r="DGD292" s="91"/>
      <c r="DGE292" s="26"/>
      <c r="DGF292" s="26"/>
      <c r="DGG292" s="81"/>
      <c r="DGH292" s="81"/>
      <c r="DGI292" s="26"/>
      <c r="DGJ292" s="91"/>
      <c r="DGK292" s="91"/>
      <c r="DGL292" s="79"/>
      <c r="DGM292" s="80"/>
      <c r="DGN292" s="91"/>
      <c r="DGO292" s="26"/>
      <c r="DGP292" s="26"/>
      <c r="DGQ292" s="81"/>
      <c r="DGR292" s="81"/>
      <c r="DGS292" s="26"/>
      <c r="DGT292" s="91"/>
      <c r="DGU292" s="91"/>
      <c r="DGV292" s="79"/>
      <c r="DGW292" s="80"/>
      <c r="DGX292" s="91"/>
      <c r="DGY292" s="26"/>
      <c r="DGZ292" s="26"/>
      <c r="DHA292" s="81"/>
      <c r="DHB292" s="81"/>
      <c r="DHC292" s="26"/>
      <c r="DHD292" s="91"/>
      <c r="DHE292" s="91"/>
      <c r="DHF292" s="79"/>
      <c r="DHG292" s="80"/>
      <c r="DHH292" s="91"/>
      <c r="DHI292" s="26"/>
      <c r="DHJ292" s="26"/>
      <c r="DHK292" s="81"/>
      <c r="DHL292" s="81"/>
      <c r="DHM292" s="26"/>
      <c r="DHN292" s="91"/>
      <c r="DHO292" s="91"/>
      <c r="DHP292" s="79"/>
      <c r="DHQ292" s="80"/>
      <c r="DHR292" s="91"/>
      <c r="DHS292" s="26"/>
      <c r="DHT292" s="26"/>
      <c r="DHU292" s="81"/>
      <c r="DHV292" s="81"/>
      <c r="DHW292" s="26"/>
      <c r="DHX292" s="91"/>
      <c r="DHY292" s="91"/>
      <c r="DHZ292" s="79"/>
      <c r="DIA292" s="80"/>
      <c r="DIB292" s="91"/>
      <c r="DIC292" s="26"/>
      <c r="DID292" s="26"/>
      <c r="DIE292" s="81"/>
      <c r="DIF292" s="81"/>
      <c r="DIG292" s="26"/>
      <c r="DIH292" s="91"/>
      <c r="DII292" s="91"/>
      <c r="DIJ292" s="79"/>
      <c r="DIK292" s="80"/>
      <c r="DIL292" s="91"/>
      <c r="DIM292" s="26"/>
      <c r="DIN292" s="26"/>
      <c r="DIO292" s="81"/>
      <c r="DIP292" s="81"/>
      <c r="DIQ292" s="26"/>
      <c r="DIR292" s="91"/>
      <c r="DIS292" s="91"/>
      <c r="DIT292" s="79"/>
      <c r="DIU292" s="80"/>
      <c r="DIV292" s="91"/>
      <c r="DIW292" s="26"/>
      <c r="DIX292" s="26"/>
      <c r="DIY292" s="81"/>
      <c r="DIZ292" s="81"/>
      <c r="DJA292" s="26"/>
      <c r="DJB292" s="91"/>
      <c r="DJC292" s="91"/>
      <c r="DJD292" s="79"/>
      <c r="DJE292" s="80"/>
      <c r="DJF292" s="91"/>
      <c r="DJG292" s="26"/>
      <c r="DJH292" s="26"/>
      <c r="DJI292" s="81"/>
      <c r="DJJ292" s="81"/>
      <c r="DJK292" s="26"/>
      <c r="DJL292" s="91"/>
      <c r="DJM292" s="91"/>
      <c r="DJN292" s="79"/>
      <c r="DJO292" s="80"/>
      <c r="DJP292" s="91"/>
      <c r="DJQ292" s="26"/>
      <c r="DJR292" s="26"/>
      <c r="DJS292" s="81"/>
      <c r="DJT292" s="81"/>
      <c r="DJU292" s="26"/>
      <c r="DJV292" s="91"/>
      <c r="DJW292" s="91"/>
      <c r="DJX292" s="79"/>
      <c r="DJY292" s="80"/>
      <c r="DJZ292" s="91"/>
      <c r="DKA292" s="26"/>
      <c r="DKB292" s="26"/>
      <c r="DKC292" s="81"/>
      <c r="DKD292" s="81"/>
      <c r="DKE292" s="26"/>
      <c r="DKF292" s="91"/>
      <c r="DKG292" s="91"/>
      <c r="DKH292" s="79"/>
      <c r="DKI292" s="80"/>
      <c r="DKJ292" s="91"/>
      <c r="DKK292" s="26"/>
      <c r="DKL292" s="26"/>
      <c r="DKM292" s="81"/>
      <c r="DKN292" s="81"/>
      <c r="DKO292" s="26"/>
      <c r="DKP292" s="91"/>
      <c r="DKQ292" s="91"/>
      <c r="DKR292" s="79"/>
      <c r="DKS292" s="80"/>
      <c r="DKT292" s="91"/>
      <c r="DKU292" s="26"/>
      <c r="DKV292" s="26"/>
      <c r="DKW292" s="81"/>
      <c r="DKX292" s="81"/>
      <c r="DKY292" s="26"/>
      <c r="DKZ292" s="91"/>
      <c r="DLA292" s="91"/>
      <c r="DLB292" s="79"/>
      <c r="DLC292" s="80"/>
      <c r="DLD292" s="91"/>
      <c r="DLE292" s="26"/>
      <c r="DLF292" s="26"/>
      <c r="DLG292" s="81"/>
      <c r="DLH292" s="81"/>
      <c r="DLI292" s="26"/>
      <c r="DLJ292" s="91"/>
      <c r="DLK292" s="91"/>
      <c r="DLL292" s="79"/>
      <c r="DLM292" s="80"/>
      <c r="DLN292" s="91"/>
      <c r="DLO292" s="26"/>
      <c r="DLP292" s="26"/>
      <c r="DLQ292" s="81"/>
      <c r="DLR292" s="81"/>
      <c r="DLS292" s="26"/>
      <c r="DLT292" s="91"/>
      <c r="DLU292" s="91"/>
      <c r="DLV292" s="79"/>
      <c r="DLW292" s="80"/>
      <c r="DLX292" s="91"/>
      <c r="DLY292" s="26"/>
      <c r="DLZ292" s="26"/>
      <c r="DMA292" s="81"/>
      <c r="DMB292" s="81"/>
      <c r="DMC292" s="26"/>
      <c r="DMD292" s="91"/>
      <c r="DME292" s="91"/>
      <c r="DMF292" s="79"/>
      <c r="DMG292" s="80"/>
      <c r="DMH292" s="91"/>
      <c r="DMI292" s="26"/>
      <c r="DMJ292" s="26"/>
      <c r="DMK292" s="81"/>
      <c r="DML292" s="81"/>
      <c r="DMM292" s="26"/>
      <c r="DMN292" s="91"/>
      <c r="DMO292" s="91"/>
      <c r="DMP292" s="79"/>
      <c r="DMQ292" s="80"/>
      <c r="DMR292" s="91"/>
      <c r="DMS292" s="26"/>
      <c r="DMT292" s="26"/>
      <c r="DMU292" s="81"/>
      <c r="DMV292" s="81"/>
      <c r="DMW292" s="26"/>
      <c r="DMX292" s="91"/>
      <c r="DMY292" s="91"/>
      <c r="DMZ292" s="79"/>
      <c r="DNA292" s="80"/>
      <c r="DNB292" s="91"/>
      <c r="DNC292" s="26"/>
      <c r="DND292" s="26"/>
      <c r="DNE292" s="81"/>
      <c r="DNF292" s="81"/>
      <c r="DNG292" s="26"/>
      <c r="DNH292" s="91"/>
      <c r="DNI292" s="91"/>
      <c r="DNJ292" s="79"/>
      <c r="DNK292" s="80"/>
      <c r="DNL292" s="91"/>
      <c r="DNM292" s="26"/>
      <c r="DNN292" s="26"/>
      <c r="DNO292" s="81"/>
      <c r="DNP292" s="81"/>
      <c r="DNQ292" s="26"/>
      <c r="DNR292" s="91"/>
      <c r="DNS292" s="91"/>
      <c r="DNT292" s="79"/>
      <c r="DNU292" s="80"/>
      <c r="DNV292" s="91"/>
      <c r="DNW292" s="26"/>
      <c r="DNX292" s="26"/>
      <c r="DNY292" s="81"/>
      <c r="DNZ292" s="81"/>
      <c r="DOA292" s="26"/>
      <c r="DOB292" s="91"/>
      <c r="DOC292" s="91"/>
      <c r="DOD292" s="79"/>
      <c r="DOE292" s="80"/>
      <c r="DOF292" s="91"/>
      <c r="DOG292" s="26"/>
      <c r="DOH292" s="26"/>
      <c r="DOI292" s="81"/>
      <c r="DOJ292" s="81"/>
      <c r="DOK292" s="26"/>
      <c r="DOL292" s="91"/>
      <c r="DOM292" s="91"/>
      <c r="DON292" s="79"/>
      <c r="DOO292" s="80"/>
      <c r="DOP292" s="91"/>
      <c r="DOQ292" s="26"/>
      <c r="DOR292" s="26"/>
      <c r="DOS292" s="81"/>
      <c r="DOT292" s="81"/>
      <c r="DOU292" s="26"/>
      <c r="DOV292" s="91"/>
      <c r="DOW292" s="91"/>
      <c r="DOX292" s="79"/>
      <c r="DOY292" s="80"/>
      <c r="DOZ292" s="91"/>
      <c r="DPA292" s="26"/>
      <c r="DPB292" s="26"/>
      <c r="DPC292" s="81"/>
      <c r="DPD292" s="81"/>
      <c r="DPE292" s="26"/>
      <c r="DPF292" s="91"/>
      <c r="DPG292" s="91"/>
      <c r="DPH292" s="79"/>
      <c r="DPI292" s="80"/>
      <c r="DPJ292" s="91"/>
      <c r="DPK292" s="26"/>
      <c r="DPL292" s="26"/>
      <c r="DPM292" s="81"/>
      <c r="DPN292" s="81"/>
      <c r="DPO292" s="26"/>
      <c r="DPP292" s="91"/>
      <c r="DPQ292" s="91"/>
      <c r="DPR292" s="79"/>
      <c r="DPS292" s="80"/>
      <c r="DPT292" s="91"/>
      <c r="DPU292" s="26"/>
      <c r="DPV292" s="26"/>
      <c r="DPW292" s="81"/>
      <c r="DPX292" s="81"/>
      <c r="DPY292" s="26"/>
      <c r="DPZ292" s="91"/>
      <c r="DQA292" s="91"/>
      <c r="DQB292" s="79"/>
      <c r="DQC292" s="80"/>
      <c r="DQD292" s="91"/>
      <c r="DQE292" s="26"/>
      <c r="DQF292" s="26"/>
      <c r="DQG292" s="81"/>
      <c r="DQH292" s="81"/>
      <c r="DQI292" s="26"/>
      <c r="DQJ292" s="91"/>
      <c r="DQK292" s="91"/>
      <c r="DQL292" s="79"/>
      <c r="DQM292" s="80"/>
      <c r="DQN292" s="91"/>
      <c r="DQO292" s="26"/>
      <c r="DQP292" s="26"/>
      <c r="DQQ292" s="81"/>
      <c r="DQR292" s="81"/>
      <c r="DQS292" s="26"/>
      <c r="DQT292" s="91"/>
      <c r="DQU292" s="91"/>
      <c r="DQV292" s="79"/>
      <c r="DQW292" s="80"/>
      <c r="DQX292" s="91"/>
      <c r="DQY292" s="26"/>
      <c r="DQZ292" s="26"/>
      <c r="DRA292" s="81"/>
      <c r="DRB292" s="81"/>
      <c r="DRC292" s="26"/>
      <c r="DRD292" s="91"/>
      <c r="DRE292" s="91"/>
      <c r="DRF292" s="79"/>
      <c r="DRG292" s="80"/>
      <c r="DRH292" s="91"/>
      <c r="DRI292" s="26"/>
      <c r="DRJ292" s="26"/>
      <c r="DRK292" s="81"/>
      <c r="DRL292" s="81"/>
      <c r="DRM292" s="26"/>
      <c r="DRN292" s="91"/>
      <c r="DRO292" s="91"/>
      <c r="DRP292" s="79"/>
      <c r="DRQ292" s="80"/>
      <c r="DRR292" s="91"/>
      <c r="DRS292" s="26"/>
      <c r="DRT292" s="26"/>
      <c r="DRU292" s="81"/>
      <c r="DRV292" s="81"/>
      <c r="DRW292" s="26"/>
      <c r="DRX292" s="91"/>
      <c r="DRY292" s="91"/>
      <c r="DRZ292" s="79"/>
      <c r="DSA292" s="80"/>
      <c r="DSB292" s="91"/>
      <c r="DSC292" s="26"/>
      <c r="DSD292" s="26"/>
      <c r="DSE292" s="81"/>
      <c r="DSF292" s="81"/>
      <c r="DSG292" s="26"/>
      <c r="DSH292" s="91"/>
      <c r="DSI292" s="91"/>
      <c r="DSJ292" s="79"/>
      <c r="DSK292" s="80"/>
      <c r="DSL292" s="91"/>
      <c r="DSM292" s="26"/>
      <c r="DSN292" s="26"/>
      <c r="DSO292" s="81"/>
      <c r="DSP292" s="81"/>
      <c r="DSQ292" s="26"/>
      <c r="DSR292" s="91"/>
      <c r="DSS292" s="91"/>
      <c r="DST292" s="79"/>
      <c r="DSU292" s="80"/>
      <c r="DSV292" s="91"/>
      <c r="DSW292" s="26"/>
      <c r="DSX292" s="26"/>
      <c r="DSY292" s="81"/>
      <c r="DSZ292" s="81"/>
      <c r="DTA292" s="26"/>
      <c r="DTB292" s="91"/>
      <c r="DTC292" s="91"/>
      <c r="DTD292" s="79"/>
      <c r="DTE292" s="80"/>
      <c r="DTF292" s="91"/>
      <c r="DTG292" s="26"/>
      <c r="DTH292" s="26"/>
      <c r="DTI292" s="81"/>
      <c r="DTJ292" s="81"/>
      <c r="DTK292" s="26"/>
      <c r="DTL292" s="91"/>
      <c r="DTM292" s="91"/>
      <c r="DTN292" s="79"/>
      <c r="DTO292" s="80"/>
      <c r="DTP292" s="91"/>
      <c r="DTQ292" s="26"/>
      <c r="DTR292" s="26"/>
      <c r="DTS292" s="81"/>
      <c r="DTT292" s="81"/>
      <c r="DTU292" s="26"/>
      <c r="DTV292" s="91"/>
      <c r="DTW292" s="91"/>
      <c r="DTX292" s="79"/>
      <c r="DTY292" s="80"/>
      <c r="DTZ292" s="91"/>
      <c r="DUA292" s="26"/>
      <c r="DUB292" s="26"/>
      <c r="DUC292" s="81"/>
      <c r="DUD292" s="81"/>
      <c r="DUE292" s="26"/>
      <c r="DUF292" s="91"/>
      <c r="DUG292" s="91"/>
      <c r="DUH292" s="79"/>
      <c r="DUI292" s="80"/>
      <c r="DUJ292" s="91"/>
      <c r="DUK292" s="26"/>
      <c r="DUL292" s="26"/>
      <c r="DUM292" s="81"/>
      <c r="DUN292" s="81"/>
      <c r="DUO292" s="26"/>
      <c r="DUP292" s="91"/>
      <c r="DUQ292" s="91"/>
      <c r="DUR292" s="79"/>
      <c r="DUS292" s="80"/>
      <c r="DUT292" s="91"/>
      <c r="DUU292" s="26"/>
      <c r="DUV292" s="26"/>
      <c r="DUW292" s="81"/>
      <c r="DUX292" s="81"/>
      <c r="DUY292" s="26"/>
      <c r="DUZ292" s="91"/>
      <c r="DVA292" s="91"/>
      <c r="DVB292" s="79"/>
      <c r="DVC292" s="80"/>
      <c r="DVD292" s="91"/>
      <c r="DVE292" s="26"/>
      <c r="DVF292" s="26"/>
      <c r="DVG292" s="81"/>
      <c r="DVH292" s="81"/>
      <c r="DVI292" s="26"/>
      <c r="DVJ292" s="91"/>
      <c r="DVK292" s="91"/>
      <c r="DVL292" s="79"/>
      <c r="DVM292" s="80"/>
      <c r="DVN292" s="91"/>
      <c r="DVO292" s="26"/>
      <c r="DVP292" s="26"/>
      <c r="DVQ292" s="81"/>
      <c r="DVR292" s="81"/>
      <c r="DVS292" s="26"/>
      <c r="DVT292" s="91"/>
      <c r="DVU292" s="91"/>
      <c r="DVV292" s="79"/>
      <c r="DVW292" s="80"/>
      <c r="DVX292" s="91"/>
      <c r="DVY292" s="26"/>
      <c r="DVZ292" s="26"/>
      <c r="DWA292" s="81"/>
      <c r="DWB292" s="81"/>
      <c r="DWC292" s="26"/>
      <c r="DWD292" s="91"/>
      <c r="DWE292" s="91"/>
      <c r="DWF292" s="79"/>
      <c r="DWG292" s="80"/>
      <c r="DWH292" s="91"/>
      <c r="DWI292" s="26"/>
      <c r="DWJ292" s="26"/>
      <c r="DWK292" s="81"/>
      <c r="DWL292" s="81"/>
      <c r="DWM292" s="26"/>
      <c r="DWN292" s="91"/>
      <c r="DWO292" s="91"/>
      <c r="DWP292" s="79"/>
      <c r="DWQ292" s="80"/>
      <c r="DWR292" s="91"/>
      <c r="DWS292" s="26"/>
      <c r="DWT292" s="26"/>
      <c r="DWU292" s="81"/>
      <c r="DWV292" s="81"/>
      <c r="DWW292" s="26"/>
      <c r="DWX292" s="91"/>
      <c r="DWY292" s="91"/>
      <c r="DWZ292" s="79"/>
      <c r="DXA292" s="80"/>
      <c r="DXB292" s="91"/>
      <c r="DXC292" s="26"/>
      <c r="DXD292" s="26"/>
      <c r="DXE292" s="81"/>
      <c r="DXF292" s="81"/>
      <c r="DXG292" s="26"/>
      <c r="DXH292" s="91"/>
      <c r="DXI292" s="91"/>
      <c r="DXJ292" s="79"/>
      <c r="DXK292" s="80"/>
      <c r="DXL292" s="91"/>
      <c r="DXM292" s="26"/>
      <c r="DXN292" s="26"/>
      <c r="DXO292" s="81"/>
      <c r="DXP292" s="81"/>
      <c r="DXQ292" s="26"/>
      <c r="DXR292" s="91"/>
      <c r="DXS292" s="91"/>
      <c r="DXT292" s="79"/>
      <c r="DXU292" s="80"/>
      <c r="DXV292" s="91"/>
      <c r="DXW292" s="26"/>
      <c r="DXX292" s="26"/>
      <c r="DXY292" s="81"/>
      <c r="DXZ292" s="81"/>
      <c r="DYA292" s="26"/>
      <c r="DYB292" s="91"/>
      <c r="DYC292" s="91"/>
      <c r="DYD292" s="79"/>
      <c r="DYE292" s="80"/>
      <c r="DYF292" s="91"/>
      <c r="DYG292" s="26"/>
      <c r="DYH292" s="26"/>
      <c r="DYI292" s="81"/>
      <c r="DYJ292" s="81"/>
      <c r="DYK292" s="26"/>
      <c r="DYL292" s="91"/>
      <c r="DYM292" s="91"/>
      <c r="DYN292" s="79"/>
      <c r="DYO292" s="80"/>
      <c r="DYP292" s="91"/>
      <c r="DYQ292" s="26"/>
      <c r="DYR292" s="26"/>
      <c r="DYS292" s="81"/>
      <c r="DYT292" s="81"/>
      <c r="DYU292" s="26"/>
      <c r="DYV292" s="91"/>
      <c r="DYW292" s="91"/>
      <c r="DYX292" s="79"/>
      <c r="DYY292" s="80"/>
      <c r="DYZ292" s="91"/>
      <c r="DZA292" s="26"/>
      <c r="DZB292" s="26"/>
      <c r="DZC292" s="81"/>
      <c r="DZD292" s="81"/>
      <c r="DZE292" s="26"/>
      <c r="DZF292" s="91"/>
      <c r="DZG292" s="91"/>
      <c r="DZH292" s="79"/>
      <c r="DZI292" s="80"/>
      <c r="DZJ292" s="91"/>
      <c r="DZK292" s="26"/>
      <c r="DZL292" s="26"/>
      <c r="DZM292" s="81"/>
      <c r="DZN292" s="81"/>
      <c r="DZO292" s="26"/>
      <c r="DZP292" s="91"/>
      <c r="DZQ292" s="91"/>
      <c r="DZR292" s="79"/>
      <c r="DZS292" s="80"/>
      <c r="DZT292" s="91"/>
      <c r="DZU292" s="26"/>
      <c r="DZV292" s="26"/>
      <c r="DZW292" s="81"/>
      <c r="DZX292" s="81"/>
      <c r="DZY292" s="26"/>
      <c r="DZZ292" s="91"/>
      <c r="EAA292" s="91"/>
      <c r="EAB292" s="79"/>
      <c r="EAC292" s="80"/>
      <c r="EAD292" s="91"/>
      <c r="EAE292" s="26"/>
      <c r="EAF292" s="26"/>
      <c r="EAG292" s="81"/>
      <c r="EAH292" s="81"/>
      <c r="EAI292" s="26"/>
      <c r="EAJ292" s="91"/>
      <c r="EAK292" s="91"/>
      <c r="EAL292" s="79"/>
      <c r="EAM292" s="80"/>
      <c r="EAN292" s="91"/>
      <c r="EAO292" s="26"/>
      <c r="EAP292" s="26"/>
      <c r="EAQ292" s="81"/>
      <c r="EAR292" s="81"/>
      <c r="EAS292" s="26"/>
      <c r="EAT292" s="91"/>
      <c r="EAU292" s="91"/>
      <c r="EAV292" s="79"/>
      <c r="EAW292" s="80"/>
      <c r="EAX292" s="91"/>
      <c r="EAY292" s="26"/>
      <c r="EAZ292" s="26"/>
      <c r="EBA292" s="81"/>
      <c r="EBB292" s="81"/>
      <c r="EBC292" s="26"/>
      <c r="EBD292" s="91"/>
      <c r="EBE292" s="91"/>
      <c r="EBF292" s="79"/>
      <c r="EBG292" s="80"/>
      <c r="EBH292" s="91"/>
      <c r="EBI292" s="26"/>
      <c r="EBJ292" s="26"/>
      <c r="EBK292" s="81"/>
      <c r="EBL292" s="81"/>
      <c r="EBM292" s="26"/>
      <c r="EBN292" s="91"/>
      <c r="EBO292" s="91"/>
      <c r="EBP292" s="79"/>
      <c r="EBQ292" s="80"/>
      <c r="EBR292" s="91"/>
      <c r="EBS292" s="26"/>
      <c r="EBT292" s="26"/>
      <c r="EBU292" s="81"/>
      <c r="EBV292" s="81"/>
      <c r="EBW292" s="26"/>
      <c r="EBX292" s="91"/>
      <c r="EBY292" s="91"/>
      <c r="EBZ292" s="79"/>
      <c r="ECA292" s="80"/>
      <c r="ECB292" s="91"/>
      <c r="ECC292" s="26"/>
      <c r="ECD292" s="26"/>
      <c r="ECE292" s="81"/>
      <c r="ECF292" s="81"/>
      <c r="ECG292" s="26"/>
      <c r="ECH292" s="91"/>
      <c r="ECI292" s="91"/>
      <c r="ECJ292" s="79"/>
      <c r="ECK292" s="80"/>
      <c r="ECL292" s="91"/>
      <c r="ECM292" s="26"/>
      <c r="ECN292" s="26"/>
      <c r="ECO292" s="81"/>
      <c r="ECP292" s="81"/>
      <c r="ECQ292" s="26"/>
      <c r="ECR292" s="91"/>
      <c r="ECS292" s="91"/>
      <c r="ECT292" s="79"/>
      <c r="ECU292" s="80"/>
      <c r="ECV292" s="91"/>
      <c r="ECW292" s="26"/>
      <c r="ECX292" s="26"/>
      <c r="ECY292" s="81"/>
      <c r="ECZ292" s="81"/>
      <c r="EDA292" s="26"/>
      <c r="EDB292" s="91"/>
      <c r="EDC292" s="91"/>
      <c r="EDD292" s="79"/>
      <c r="EDE292" s="80"/>
      <c r="EDF292" s="91"/>
      <c r="EDG292" s="26"/>
      <c r="EDH292" s="26"/>
      <c r="EDI292" s="81"/>
      <c r="EDJ292" s="81"/>
      <c r="EDK292" s="26"/>
      <c r="EDL292" s="91"/>
      <c r="EDM292" s="91"/>
      <c r="EDN292" s="79"/>
      <c r="EDO292" s="80"/>
      <c r="EDP292" s="91"/>
      <c r="EDQ292" s="26"/>
      <c r="EDR292" s="26"/>
      <c r="EDS292" s="81"/>
      <c r="EDT292" s="81"/>
      <c r="EDU292" s="26"/>
      <c r="EDV292" s="91"/>
      <c r="EDW292" s="91"/>
      <c r="EDX292" s="79"/>
      <c r="EDY292" s="80"/>
      <c r="EDZ292" s="91"/>
      <c r="EEA292" s="26"/>
      <c r="EEB292" s="26"/>
      <c r="EEC292" s="81"/>
      <c r="EED292" s="81"/>
      <c r="EEE292" s="26"/>
      <c r="EEF292" s="91"/>
      <c r="EEG292" s="91"/>
      <c r="EEH292" s="79"/>
      <c r="EEI292" s="80"/>
      <c r="EEJ292" s="91"/>
      <c r="EEK292" s="26"/>
      <c r="EEL292" s="26"/>
      <c r="EEM292" s="81"/>
      <c r="EEN292" s="81"/>
      <c r="EEO292" s="26"/>
      <c r="EEP292" s="91"/>
      <c r="EEQ292" s="91"/>
      <c r="EER292" s="79"/>
      <c r="EES292" s="80"/>
      <c r="EET292" s="91"/>
      <c r="EEU292" s="26"/>
      <c r="EEV292" s="26"/>
      <c r="EEW292" s="81"/>
      <c r="EEX292" s="81"/>
      <c r="EEY292" s="26"/>
      <c r="EEZ292" s="91"/>
      <c r="EFA292" s="91"/>
      <c r="EFB292" s="79"/>
      <c r="EFC292" s="80"/>
      <c r="EFD292" s="91"/>
      <c r="EFE292" s="26"/>
      <c r="EFF292" s="26"/>
      <c r="EFG292" s="81"/>
      <c r="EFH292" s="81"/>
      <c r="EFI292" s="26"/>
      <c r="EFJ292" s="91"/>
      <c r="EFK292" s="91"/>
      <c r="EFL292" s="79"/>
      <c r="EFM292" s="80"/>
      <c r="EFN292" s="91"/>
      <c r="EFO292" s="26"/>
      <c r="EFP292" s="26"/>
      <c r="EFQ292" s="81"/>
      <c r="EFR292" s="81"/>
      <c r="EFS292" s="26"/>
      <c r="EFT292" s="91"/>
      <c r="EFU292" s="91"/>
      <c r="EFV292" s="79"/>
      <c r="EFW292" s="80"/>
      <c r="EFX292" s="91"/>
      <c r="EFY292" s="26"/>
      <c r="EFZ292" s="26"/>
      <c r="EGA292" s="81"/>
      <c r="EGB292" s="81"/>
      <c r="EGC292" s="26"/>
      <c r="EGD292" s="91"/>
      <c r="EGE292" s="91"/>
      <c r="EGF292" s="79"/>
      <c r="EGG292" s="80"/>
      <c r="EGH292" s="91"/>
      <c r="EGI292" s="26"/>
      <c r="EGJ292" s="26"/>
      <c r="EGK292" s="81"/>
      <c r="EGL292" s="81"/>
      <c r="EGM292" s="26"/>
      <c r="EGN292" s="91"/>
      <c r="EGO292" s="91"/>
      <c r="EGP292" s="79"/>
      <c r="EGQ292" s="80"/>
      <c r="EGR292" s="91"/>
      <c r="EGS292" s="26"/>
      <c r="EGT292" s="26"/>
      <c r="EGU292" s="81"/>
      <c r="EGV292" s="81"/>
      <c r="EGW292" s="26"/>
      <c r="EGX292" s="91"/>
      <c r="EGY292" s="91"/>
      <c r="EGZ292" s="79"/>
      <c r="EHA292" s="80"/>
      <c r="EHB292" s="91"/>
      <c r="EHC292" s="26"/>
      <c r="EHD292" s="26"/>
      <c r="EHE292" s="81"/>
      <c r="EHF292" s="81"/>
      <c r="EHG292" s="26"/>
      <c r="EHH292" s="91"/>
      <c r="EHI292" s="91"/>
      <c r="EHJ292" s="79"/>
      <c r="EHK292" s="80"/>
      <c r="EHL292" s="91"/>
      <c r="EHM292" s="26"/>
      <c r="EHN292" s="26"/>
      <c r="EHO292" s="81"/>
      <c r="EHP292" s="81"/>
      <c r="EHQ292" s="26"/>
      <c r="EHR292" s="91"/>
      <c r="EHS292" s="91"/>
      <c r="EHT292" s="79"/>
      <c r="EHU292" s="80"/>
      <c r="EHV292" s="91"/>
      <c r="EHW292" s="26"/>
      <c r="EHX292" s="26"/>
      <c r="EHY292" s="81"/>
      <c r="EHZ292" s="81"/>
      <c r="EIA292" s="26"/>
      <c r="EIB292" s="91"/>
      <c r="EIC292" s="91"/>
      <c r="EID292" s="79"/>
      <c r="EIE292" s="80"/>
      <c r="EIF292" s="91"/>
      <c r="EIG292" s="26"/>
      <c r="EIH292" s="26"/>
      <c r="EII292" s="81"/>
      <c r="EIJ292" s="81"/>
      <c r="EIK292" s="26"/>
      <c r="EIL292" s="91"/>
      <c r="EIM292" s="91"/>
      <c r="EIN292" s="79"/>
      <c r="EIO292" s="80"/>
      <c r="EIP292" s="91"/>
      <c r="EIQ292" s="26"/>
      <c r="EIR292" s="26"/>
      <c r="EIS292" s="81"/>
      <c r="EIT292" s="81"/>
      <c r="EIU292" s="26"/>
      <c r="EIV292" s="91"/>
      <c r="EIW292" s="91"/>
      <c r="EIX292" s="79"/>
      <c r="EIY292" s="80"/>
      <c r="EIZ292" s="91"/>
      <c r="EJA292" s="26"/>
      <c r="EJB292" s="26"/>
      <c r="EJC292" s="81"/>
      <c r="EJD292" s="81"/>
      <c r="EJE292" s="26"/>
      <c r="EJF292" s="91"/>
      <c r="EJG292" s="91"/>
      <c r="EJH292" s="79"/>
      <c r="EJI292" s="80"/>
      <c r="EJJ292" s="91"/>
      <c r="EJK292" s="26"/>
      <c r="EJL292" s="26"/>
      <c r="EJM292" s="81"/>
      <c r="EJN292" s="81"/>
      <c r="EJO292" s="26"/>
      <c r="EJP292" s="91"/>
      <c r="EJQ292" s="91"/>
      <c r="EJR292" s="79"/>
      <c r="EJS292" s="80"/>
      <c r="EJT292" s="91"/>
      <c r="EJU292" s="26"/>
      <c r="EJV292" s="26"/>
      <c r="EJW292" s="81"/>
      <c r="EJX292" s="81"/>
      <c r="EJY292" s="26"/>
      <c r="EJZ292" s="91"/>
      <c r="EKA292" s="91"/>
      <c r="EKB292" s="79"/>
      <c r="EKC292" s="80"/>
      <c r="EKD292" s="91"/>
      <c r="EKE292" s="26"/>
      <c r="EKF292" s="26"/>
      <c r="EKG292" s="81"/>
      <c r="EKH292" s="81"/>
      <c r="EKI292" s="26"/>
      <c r="EKJ292" s="91"/>
      <c r="EKK292" s="91"/>
      <c r="EKL292" s="79"/>
      <c r="EKM292" s="80"/>
      <c r="EKN292" s="91"/>
      <c r="EKO292" s="26"/>
      <c r="EKP292" s="26"/>
      <c r="EKQ292" s="81"/>
      <c r="EKR292" s="81"/>
      <c r="EKS292" s="26"/>
      <c r="EKT292" s="91"/>
      <c r="EKU292" s="91"/>
      <c r="EKV292" s="79"/>
      <c r="EKW292" s="80"/>
      <c r="EKX292" s="91"/>
      <c r="EKY292" s="26"/>
      <c r="EKZ292" s="26"/>
      <c r="ELA292" s="81"/>
      <c r="ELB292" s="81"/>
      <c r="ELC292" s="26"/>
      <c r="ELD292" s="91"/>
      <c r="ELE292" s="91"/>
      <c r="ELF292" s="79"/>
      <c r="ELG292" s="80"/>
      <c r="ELH292" s="91"/>
      <c r="ELI292" s="26"/>
      <c r="ELJ292" s="26"/>
      <c r="ELK292" s="81"/>
      <c r="ELL292" s="81"/>
      <c r="ELM292" s="26"/>
      <c r="ELN292" s="91"/>
      <c r="ELO292" s="91"/>
      <c r="ELP292" s="79"/>
      <c r="ELQ292" s="80"/>
      <c r="ELR292" s="91"/>
      <c r="ELS292" s="26"/>
      <c r="ELT292" s="26"/>
      <c r="ELU292" s="81"/>
      <c r="ELV292" s="81"/>
      <c r="ELW292" s="26"/>
      <c r="ELX292" s="91"/>
      <c r="ELY292" s="91"/>
      <c r="ELZ292" s="79"/>
      <c r="EMA292" s="80"/>
      <c r="EMB292" s="91"/>
      <c r="EMC292" s="26"/>
      <c r="EMD292" s="26"/>
      <c r="EME292" s="81"/>
      <c r="EMF292" s="81"/>
      <c r="EMG292" s="26"/>
      <c r="EMH292" s="91"/>
      <c r="EMI292" s="91"/>
      <c r="EMJ292" s="79"/>
      <c r="EMK292" s="80"/>
      <c r="EML292" s="91"/>
      <c r="EMM292" s="26"/>
      <c r="EMN292" s="26"/>
      <c r="EMO292" s="81"/>
      <c r="EMP292" s="81"/>
      <c r="EMQ292" s="26"/>
      <c r="EMR292" s="91"/>
      <c r="EMS292" s="91"/>
      <c r="EMT292" s="79"/>
      <c r="EMU292" s="80"/>
      <c r="EMV292" s="91"/>
      <c r="EMW292" s="26"/>
      <c r="EMX292" s="26"/>
      <c r="EMY292" s="81"/>
      <c r="EMZ292" s="81"/>
      <c r="ENA292" s="26"/>
      <c r="ENB292" s="91"/>
      <c r="ENC292" s="91"/>
      <c r="END292" s="79"/>
      <c r="ENE292" s="80"/>
      <c r="ENF292" s="91"/>
      <c r="ENG292" s="26"/>
      <c r="ENH292" s="26"/>
      <c r="ENI292" s="81"/>
      <c r="ENJ292" s="81"/>
      <c r="ENK292" s="26"/>
      <c r="ENL292" s="91"/>
      <c r="ENM292" s="91"/>
      <c r="ENN292" s="79"/>
      <c r="ENO292" s="80"/>
      <c r="ENP292" s="91"/>
      <c r="ENQ292" s="26"/>
      <c r="ENR292" s="26"/>
      <c r="ENS292" s="81"/>
      <c r="ENT292" s="81"/>
      <c r="ENU292" s="26"/>
      <c r="ENV292" s="91"/>
      <c r="ENW292" s="91"/>
      <c r="ENX292" s="79"/>
      <c r="ENY292" s="80"/>
      <c r="ENZ292" s="91"/>
      <c r="EOA292" s="26"/>
      <c r="EOB292" s="26"/>
      <c r="EOC292" s="81"/>
      <c r="EOD292" s="81"/>
      <c r="EOE292" s="26"/>
      <c r="EOF292" s="91"/>
      <c r="EOG292" s="91"/>
      <c r="EOH292" s="79"/>
      <c r="EOI292" s="80"/>
      <c r="EOJ292" s="91"/>
      <c r="EOK292" s="26"/>
      <c r="EOL292" s="26"/>
      <c r="EOM292" s="81"/>
      <c r="EON292" s="81"/>
      <c r="EOO292" s="26"/>
      <c r="EOP292" s="91"/>
      <c r="EOQ292" s="91"/>
      <c r="EOR292" s="79"/>
      <c r="EOS292" s="80"/>
      <c r="EOT292" s="91"/>
      <c r="EOU292" s="26"/>
      <c r="EOV292" s="26"/>
      <c r="EOW292" s="81"/>
      <c r="EOX292" s="81"/>
      <c r="EOY292" s="26"/>
      <c r="EOZ292" s="91"/>
      <c r="EPA292" s="91"/>
      <c r="EPB292" s="79"/>
      <c r="EPC292" s="80"/>
      <c r="EPD292" s="91"/>
      <c r="EPE292" s="26"/>
      <c r="EPF292" s="26"/>
      <c r="EPG292" s="81"/>
      <c r="EPH292" s="81"/>
      <c r="EPI292" s="26"/>
      <c r="EPJ292" s="91"/>
      <c r="EPK292" s="91"/>
      <c r="EPL292" s="79"/>
      <c r="EPM292" s="80"/>
      <c r="EPN292" s="91"/>
      <c r="EPO292" s="26"/>
      <c r="EPP292" s="26"/>
      <c r="EPQ292" s="81"/>
      <c r="EPR292" s="81"/>
      <c r="EPS292" s="26"/>
      <c r="EPT292" s="91"/>
      <c r="EPU292" s="91"/>
      <c r="EPV292" s="79"/>
      <c r="EPW292" s="80"/>
      <c r="EPX292" s="91"/>
      <c r="EPY292" s="26"/>
      <c r="EPZ292" s="26"/>
      <c r="EQA292" s="81"/>
      <c r="EQB292" s="81"/>
      <c r="EQC292" s="26"/>
      <c r="EQD292" s="91"/>
      <c r="EQE292" s="91"/>
      <c r="EQF292" s="79"/>
      <c r="EQG292" s="80"/>
      <c r="EQH292" s="91"/>
      <c r="EQI292" s="26"/>
      <c r="EQJ292" s="26"/>
      <c r="EQK292" s="81"/>
      <c r="EQL292" s="81"/>
      <c r="EQM292" s="26"/>
      <c r="EQN292" s="91"/>
      <c r="EQO292" s="91"/>
      <c r="EQP292" s="79"/>
      <c r="EQQ292" s="80"/>
      <c r="EQR292" s="91"/>
      <c r="EQS292" s="26"/>
      <c r="EQT292" s="26"/>
      <c r="EQU292" s="81"/>
      <c r="EQV292" s="81"/>
      <c r="EQW292" s="26"/>
      <c r="EQX292" s="91"/>
      <c r="EQY292" s="91"/>
      <c r="EQZ292" s="79"/>
      <c r="ERA292" s="80"/>
      <c r="ERB292" s="91"/>
      <c r="ERC292" s="26"/>
      <c r="ERD292" s="26"/>
      <c r="ERE292" s="81"/>
      <c r="ERF292" s="81"/>
      <c r="ERG292" s="26"/>
      <c r="ERH292" s="91"/>
      <c r="ERI292" s="91"/>
      <c r="ERJ292" s="79"/>
      <c r="ERK292" s="80"/>
      <c r="ERL292" s="91"/>
      <c r="ERM292" s="26"/>
      <c r="ERN292" s="26"/>
      <c r="ERO292" s="81"/>
      <c r="ERP292" s="81"/>
      <c r="ERQ292" s="26"/>
      <c r="ERR292" s="91"/>
      <c r="ERS292" s="91"/>
      <c r="ERT292" s="79"/>
      <c r="ERU292" s="80"/>
      <c r="ERV292" s="91"/>
      <c r="ERW292" s="26"/>
      <c r="ERX292" s="26"/>
      <c r="ERY292" s="81"/>
      <c r="ERZ292" s="81"/>
      <c r="ESA292" s="26"/>
      <c r="ESB292" s="91"/>
      <c r="ESC292" s="91"/>
      <c r="ESD292" s="79"/>
      <c r="ESE292" s="80"/>
      <c r="ESF292" s="91"/>
      <c r="ESG292" s="26"/>
      <c r="ESH292" s="26"/>
      <c r="ESI292" s="81"/>
      <c r="ESJ292" s="81"/>
      <c r="ESK292" s="26"/>
      <c r="ESL292" s="91"/>
      <c r="ESM292" s="91"/>
      <c r="ESN292" s="79"/>
      <c r="ESO292" s="80"/>
      <c r="ESP292" s="91"/>
      <c r="ESQ292" s="26"/>
      <c r="ESR292" s="26"/>
      <c r="ESS292" s="81"/>
      <c r="EST292" s="81"/>
      <c r="ESU292" s="26"/>
      <c r="ESV292" s="91"/>
      <c r="ESW292" s="91"/>
      <c r="ESX292" s="79"/>
      <c r="ESY292" s="80"/>
      <c r="ESZ292" s="91"/>
      <c r="ETA292" s="26"/>
      <c r="ETB292" s="26"/>
      <c r="ETC292" s="81"/>
      <c r="ETD292" s="81"/>
      <c r="ETE292" s="26"/>
      <c r="ETF292" s="91"/>
      <c r="ETG292" s="91"/>
      <c r="ETH292" s="79"/>
      <c r="ETI292" s="80"/>
      <c r="ETJ292" s="91"/>
      <c r="ETK292" s="26"/>
      <c r="ETL292" s="26"/>
      <c r="ETM292" s="81"/>
      <c r="ETN292" s="81"/>
      <c r="ETO292" s="26"/>
      <c r="ETP292" s="91"/>
      <c r="ETQ292" s="91"/>
      <c r="ETR292" s="79"/>
      <c r="ETS292" s="80"/>
      <c r="ETT292" s="91"/>
      <c r="ETU292" s="26"/>
      <c r="ETV292" s="26"/>
      <c r="ETW292" s="81"/>
      <c r="ETX292" s="81"/>
      <c r="ETY292" s="26"/>
      <c r="ETZ292" s="91"/>
      <c r="EUA292" s="91"/>
      <c r="EUB292" s="79"/>
      <c r="EUC292" s="80"/>
      <c r="EUD292" s="91"/>
      <c r="EUE292" s="26"/>
      <c r="EUF292" s="26"/>
      <c r="EUG292" s="81"/>
      <c r="EUH292" s="81"/>
      <c r="EUI292" s="26"/>
      <c r="EUJ292" s="91"/>
      <c r="EUK292" s="91"/>
      <c r="EUL292" s="79"/>
      <c r="EUM292" s="80"/>
      <c r="EUN292" s="91"/>
      <c r="EUO292" s="26"/>
      <c r="EUP292" s="26"/>
      <c r="EUQ292" s="81"/>
      <c r="EUR292" s="81"/>
      <c r="EUS292" s="26"/>
      <c r="EUT292" s="91"/>
      <c r="EUU292" s="91"/>
      <c r="EUV292" s="79"/>
      <c r="EUW292" s="80"/>
      <c r="EUX292" s="91"/>
      <c r="EUY292" s="26"/>
      <c r="EUZ292" s="26"/>
      <c r="EVA292" s="81"/>
      <c r="EVB292" s="81"/>
      <c r="EVC292" s="26"/>
      <c r="EVD292" s="91"/>
      <c r="EVE292" s="91"/>
      <c r="EVF292" s="79"/>
      <c r="EVG292" s="80"/>
      <c r="EVH292" s="91"/>
      <c r="EVI292" s="26"/>
      <c r="EVJ292" s="26"/>
      <c r="EVK292" s="81"/>
      <c r="EVL292" s="81"/>
      <c r="EVM292" s="26"/>
      <c r="EVN292" s="91"/>
      <c r="EVO292" s="91"/>
      <c r="EVP292" s="79"/>
      <c r="EVQ292" s="80"/>
      <c r="EVR292" s="91"/>
      <c r="EVS292" s="26"/>
      <c r="EVT292" s="26"/>
      <c r="EVU292" s="81"/>
      <c r="EVV292" s="81"/>
      <c r="EVW292" s="26"/>
      <c r="EVX292" s="91"/>
      <c r="EVY292" s="91"/>
      <c r="EVZ292" s="79"/>
      <c r="EWA292" s="80"/>
      <c r="EWB292" s="91"/>
      <c r="EWC292" s="26"/>
      <c r="EWD292" s="26"/>
      <c r="EWE292" s="81"/>
      <c r="EWF292" s="81"/>
      <c r="EWG292" s="26"/>
      <c r="EWH292" s="91"/>
      <c r="EWI292" s="91"/>
      <c r="EWJ292" s="79"/>
      <c r="EWK292" s="80"/>
      <c r="EWL292" s="91"/>
      <c r="EWM292" s="26"/>
      <c r="EWN292" s="26"/>
      <c r="EWO292" s="81"/>
      <c r="EWP292" s="81"/>
      <c r="EWQ292" s="26"/>
      <c r="EWR292" s="91"/>
      <c r="EWS292" s="91"/>
      <c r="EWT292" s="79"/>
      <c r="EWU292" s="80"/>
      <c r="EWV292" s="91"/>
      <c r="EWW292" s="26"/>
      <c r="EWX292" s="26"/>
      <c r="EWY292" s="81"/>
      <c r="EWZ292" s="81"/>
      <c r="EXA292" s="26"/>
      <c r="EXB292" s="91"/>
      <c r="EXC292" s="91"/>
      <c r="EXD292" s="79"/>
      <c r="EXE292" s="80"/>
      <c r="EXF292" s="91"/>
      <c r="EXG292" s="26"/>
      <c r="EXH292" s="26"/>
      <c r="EXI292" s="81"/>
      <c r="EXJ292" s="81"/>
      <c r="EXK292" s="26"/>
      <c r="EXL292" s="91"/>
      <c r="EXM292" s="91"/>
      <c r="EXN292" s="79"/>
      <c r="EXO292" s="80"/>
      <c r="EXP292" s="91"/>
      <c r="EXQ292" s="26"/>
      <c r="EXR292" s="26"/>
      <c r="EXS292" s="81"/>
      <c r="EXT292" s="81"/>
      <c r="EXU292" s="26"/>
      <c r="EXV292" s="91"/>
      <c r="EXW292" s="91"/>
      <c r="EXX292" s="79"/>
      <c r="EXY292" s="80"/>
      <c r="EXZ292" s="91"/>
      <c r="EYA292" s="26"/>
      <c r="EYB292" s="26"/>
      <c r="EYC292" s="81"/>
      <c r="EYD292" s="81"/>
      <c r="EYE292" s="26"/>
      <c r="EYF292" s="91"/>
      <c r="EYG292" s="91"/>
      <c r="EYH292" s="79"/>
      <c r="EYI292" s="80"/>
      <c r="EYJ292" s="91"/>
      <c r="EYK292" s="26"/>
      <c r="EYL292" s="26"/>
      <c r="EYM292" s="81"/>
      <c r="EYN292" s="81"/>
      <c r="EYO292" s="26"/>
      <c r="EYP292" s="91"/>
      <c r="EYQ292" s="91"/>
      <c r="EYR292" s="79"/>
      <c r="EYS292" s="80"/>
      <c r="EYT292" s="91"/>
      <c r="EYU292" s="26"/>
      <c r="EYV292" s="26"/>
      <c r="EYW292" s="81"/>
      <c r="EYX292" s="81"/>
      <c r="EYY292" s="26"/>
      <c r="EYZ292" s="91"/>
      <c r="EZA292" s="91"/>
      <c r="EZB292" s="79"/>
      <c r="EZC292" s="80"/>
      <c r="EZD292" s="91"/>
      <c r="EZE292" s="26"/>
      <c r="EZF292" s="26"/>
      <c r="EZG292" s="81"/>
      <c r="EZH292" s="81"/>
      <c r="EZI292" s="26"/>
      <c r="EZJ292" s="91"/>
      <c r="EZK292" s="91"/>
      <c r="EZL292" s="79"/>
      <c r="EZM292" s="80"/>
      <c r="EZN292" s="91"/>
      <c r="EZO292" s="26"/>
      <c r="EZP292" s="26"/>
      <c r="EZQ292" s="81"/>
      <c r="EZR292" s="81"/>
      <c r="EZS292" s="26"/>
      <c r="EZT292" s="91"/>
      <c r="EZU292" s="91"/>
      <c r="EZV292" s="79"/>
      <c r="EZW292" s="80"/>
      <c r="EZX292" s="91"/>
      <c r="EZY292" s="26"/>
      <c r="EZZ292" s="26"/>
      <c r="FAA292" s="81"/>
      <c r="FAB292" s="81"/>
      <c r="FAC292" s="26"/>
      <c r="FAD292" s="91"/>
      <c r="FAE292" s="91"/>
      <c r="FAF292" s="79"/>
      <c r="FAG292" s="80"/>
      <c r="FAH292" s="91"/>
      <c r="FAI292" s="26"/>
      <c r="FAJ292" s="26"/>
      <c r="FAK292" s="81"/>
      <c r="FAL292" s="81"/>
      <c r="FAM292" s="26"/>
      <c r="FAN292" s="91"/>
      <c r="FAO292" s="91"/>
      <c r="FAP292" s="79"/>
      <c r="FAQ292" s="80"/>
      <c r="FAR292" s="91"/>
      <c r="FAS292" s="26"/>
      <c r="FAT292" s="26"/>
      <c r="FAU292" s="81"/>
      <c r="FAV292" s="81"/>
      <c r="FAW292" s="26"/>
      <c r="FAX292" s="91"/>
      <c r="FAY292" s="91"/>
      <c r="FAZ292" s="79"/>
      <c r="FBA292" s="80"/>
      <c r="FBB292" s="91"/>
      <c r="FBC292" s="26"/>
      <c r="FBD292" s="26"/>
      <c r="FBE292" s="81"/>
      <c r="FBF292" s="81"/>
      <c r="FBG292" s="26"/>
      <c r="FBH292" s="91"/>
      <c r="FBI292" s="91"/>
      <c r="FBJ292" s="79"/>
      <c r="FBK292" s="80"/>
      <c r="FBL292" s="91"/>
      <c r="FBM292" s="26"/>
      <c r="FBN292" s="26"/>
      <c r="FBO292" s="81"/>
      <c r="FBP292" s="81"/>
      <c r="FBQ292" s="26"/>
      <c r="FBR292" s="91"/>
      <c r="FBS292" s="91"/>
      <c r="FBT292" s="79"/>
      <c r="FBU292" s="80"/>
      <c r="FBV292" s="91"/>
      <c r="FBW292" s="26"/>
      <c r="FBX292" s="26"/>
      <c r="FBY292" s="81"/>
      <c r="FBZ292" s="81"/>
      <c r="FCA292" s="26"/>
      <c r="FCB292" s="91"/>
      <c r="FCC292" s="91"/>
      <c r="FCD292" s="79"/>
      <c r="FCE292" s="80"/>
      <c r="FCF292" s="91"/>
      <c r="FCG292" s="26"/>
      <c r="FCH292" s="26"/>
      <c r="FCI292" s="81"/>
      <c r="FCJ292" s="81"/>
      <c r="FCK292" s="26"/>
      <c r="FCL292" s="91"/>
      <c r="FCM292" s="91"/>
      <c r="FCN292" s="79"/>
      <c r="FCO292" s="80"/>
      <c r="FCP292" s="91"/>
      <c r="FCQ292" s="26"/>
      <c r="FCR292" s="26"/>
      <c r="FCS292" s="81"/>
      <c r="FCT292" s="81"/>
      <c r="FCU292" s="26"/>
      <c r="FCV292" s="91"/>
      <c r="FCW292" s="91"/>
      <c r="FCX292" s="79"/>
      <c r="FCY292" s="80"/>
      <c r="FCZ292" s="91"/>
      <c r="FDA292" s="26"/>
      <c r="FDB292" s="26"/>
      <c r="FDC292" s="81"/>
      <c r="FDD292" s="81"/>
      <c r="FDE292" s="26"/>
      <c r="FDF292" s="91"/>
      <c r="FDG292" s="91"/>
      <c r="FDH292" s="79"/>
      <c r="FDI292" s="80"/>
      <c r="FDJ292" s="91"/>
      <c r="FDK292" s="26"/>
      <c r="FDL292" s="26"/>
      <c r="FDM292" s="81"/>
      <c r="FDN292" s="81"/>
      <c r="FDO292" s="26"/>
      <c r="FDP292" s="91"/>
      <c r="FDQ292" s="91"/>
      <c r="FDR292" s="79"/>
      <c r="FDS292" s="80"/>
      <c r="FDT292" s="91"/>
      <c r="FDU292" s="26"/>
      <c r="FDV292" s="26"/>
      <c r="FDW292" s="81"/>
      <c r="FDX292" s="81"/>
      <c r="FDY292" s="26"/>
      <c r="FDZ292" s="91"/>
      <c r="FEA292" s="91"/>
      <c r="FEB292" s="79"/>
      <c r="FEC292" s="80"/>
      <c r="FED292" s="91"/>
      <c r="FEE292" s="26"/>
      <c r="FEF292" s="26"/>
      <c r="FEG292" s="81"/>
      <c r="FEH292" s="81"/>
      <c r="FEI292" s="26"/>
      <c r="FEJ292" s="91"/>
      <c r="FEK292" s="91"/>
      <c r="FEL292" s="79"/>
      <c r="FEM292" s="80"/>
      <c r="FEN292" s="91"/>
      <c r="FEO292" s="26"/>
      <c r="FEP292" s="26"/>
      <c r="FEQ292" s="81"/>
      <c r="FER292" s="81"/>
      <c r="FES292" s="26"/>
      <c r="FET292" s="91"/>
      <c r="FEU292" s="91"/>
      <c r="FEV292" s="79"/>
      <c r="FEW292" s="80"/>
      <c r="FEX292" s="91"/>
      <c r="FEY292" s="26"/>
      <c r="FEZ292" s="26"/>
      <c r="FFA292" s="81"/>
      <c r="FFB292" s="81"/>
      <c r="FFC292" s="26"/>
      <c r="FFD292" s="91"/>
      <c r="FFE292" s="91"/>
      <c r="FFF292" s="79"/>
      <c r="FFG292" s="80"/>
      <c r="FFH292" s="91"/>
      <c r="FFI292" s="26"/>
      <c r="FFJ292" s="26"/>
      <c r="FFK292" s="81"/>
      <c r="FFL292" s="81"/>
      <c r="FFM292" s="26"/>
      <c r="FFN292" s="91"/>
      <c r="FFO292" s="91"/>
      <c r="FFP292" s="79"/>
      <c r="FFQ292" s="80"/>
      <c r="FFR292" s="91"/>
      <c r="FFS292" s="26"/>
      <c r="FFT292" s="26"/>
      <c r="FFU292" s="81"/>
      <c r="FFV292" s="81"/>
      <c r="FFW292" s="26"/>
      <c r="FFX292" s="91"/>
      <c r="FFY292" s="91"/>
      <c r="FFZ292" s="79"/>
      <c r="FGA292" s="80"/>
      <c r="FGB292" s="91"/>
      <c r="FGC292" s="26"/>
      <c r="FGD292" s="26"/>
      <c r="FGE292" s="81"/>
      <c r="FGF292" s="81"/>
      <c r="FGG292" s="26"/>
      <c r="FGH292" s="91"/>
      <c r="FGI292" s="91"/>
      <c r="FGJ292" s="79"/>
      <c r="FGK292" s="80"/>
      <c r="FGL292" s="91"/>
      <c r="FGM292" s="26"/>
      <c r="FGN292" s="26"/>
      <c r="FGO292" s="81"/>
      <c r="FGP292" s="81"/>
      <c r="FGQ292" s="26"/>
      <c r="FGR292" s="91"/>
      <c r="FGS292" s="91"/>
      <c r="FGT292" s="79"/>
      <c r="FGU292" s="80"/>
      <c r="FGV292" s="91"/>
      <c r="FGW292" s="26"/>
      <c r="FGX292" s="26"/>
      <c r="FGY292" s="81"/>
      <c r="FGZ292" s="81"/>
      <c r="FHA292" s="26"/>
      <c r="FHB292" s="91"/>
      <c r="FHC292" s="91"/>
      <c r="FHD292" s="79"/>
      <c r="FHE292" s="80"/>
      <c r="FHF292" s="91"/>
      <c r="FHG292" s="26"/>
      <c r="FHH292" s="26"/>
      <c r="FHI292" s="81"/>
      <c r="FHJ292" s="81"/>
      <c r="FHK292" s="26"/>
      <c r="FHL292" s="91"/>
      <c r="FHM292" s="91"/>
      <c r="FHN292" s="79"/>
      <c r="FHO292" s="80"/>
      <c r="FHP292" s="91"/>
      <c r="FHQ292" s="26"/>
      <c r="FHR292" s="26"/>
      <c r="FHS292" s="81"/>
      <c r="FHT292" s="81"/>
      <c r="FHU292" s="26"/>
      <c r="FHV292" s="91"/>
      <c r="FHW292" s="91"/>
      <c r="FHX292" s="79"/>
      <c r="FHY292" s="80"/>
      <c r="FHZ292" s="91"/>
      <c r="FIA292" s="26"/>
      <c r="FIB292" s="26"/>
      <c r="FIC292" s="81"/>
      <c r="FID292" s="81"/>
      <c r="FIE292" s="26"/>
      <c r="FIF292" s="91"/>
      <c r="FIG292" s="91"/>
      <c r="FIH292" s="79"/>
      <c r="FII292" s="80"/>
      <c r="FIJ292" s="91"/>
      <c r="FIK292" s="26"/>
      <c r="FIL292" s="26"/>
      <c r="FIM292" s="81"/>
      <c r="FIN292" s="81"/>
      <c r="FIO292" s="26"/>
      <c r="FIP292" s="91"/>
      <c r="FIQ292" s="91"/>
      <c r="FIR292" s="79"/>
      <c r="FIS292" s="80"/>
      <c r="FIT292" s="91"/>
      <c r="FIU292" s="26"/>
      <c r="FIV292" s="26"/>
      <c r="FIW292" s="81"/>
      <c r="FIX292" s="81"/>
      <c r="FIY292" s="26"/>
      <c r="FIZ292" s="91"/>
      <c r="FJA292" s="91"/>
      <c r="FJB292" s="79"/>
      <c r="FJC292" s="80"/>
      <c r="FJD292" s="91"/>
      <c r="FJE292" s="26"/>
      <c r="FJF292" s="26"/>
      <c r="FJG292" s="81"/>
      <c r="FJH292" s="81"/>
      <c r="FJI292" s="26"/>
      <c r="FJJ292" s="91"/>
      <c r="FJK292" s="91"/>
      <c r="FJL292" s="79"/>
      <c r="FJM292" s="80"/>
      <c r="FJN292" s="91"/>
      <c r="FJO292" s="26"/>
      <c r="FJP292" s="26"/>
      <c r="FJQ292" s="81"/>
      <c r="FJR292" s="81"/>
      <c r="FJS292" s="26"/>
      <c r="FJT292" s="91"/>
      <c r="FJU292" s="91"/>
      <c r="FJV292" s="79"/>
      <c r="FJW292" s="80"/>
      <c r="FJX292" s="91"/>
      <c r="FJY292" s="26"/>
      <c r="FJZ292" s="26"/>
      <c r="FKA292" s="81"/>
      <c r="FKB292" s="81"/>
      <c r="FKC292" s="26"/>
      <c r="FKD292" s="91"/>
      <c r="FKE292" s="91"/>
      <c r="FKF292" s="79"/>
      <c r="FKG292" s="80"/>
      <c r="FKH292" s="91"/>
      <c r="FKI292" s="26"/>
      <c r="FKJ292" s="26"/>
      <c r="FKK292" s="81"/>
      <c r="FKL292" s="81"/>
      <c r="FKM292" s="26"/>
      <c r="FKN292" s="91"/>
      <c r="FKO292" s="91"/>
      <c r="FKP292" s="79"/>
      <c r="FKQ292" s="80"/>
      <c r="FKR292" s="91"/>
      <c r="FKS292" s="26"/>
      <c r="FKT292" s="26"/>
      <c r="FKU292" s="81"/>
      <c r="FKV292" s="81"/>
      <c r="FKW292" s="26"/>
      <c r="FKX292" s="91"/>
      <c r="FKY292" s="91"/>
      <c r="FKZ292" s="79"/>
      <c r="FLA292" s="80"/>
      <c r="FLB292" s="91"/>
      <c r="FLC292" s="26"/>
      <c r="FLD292" s="26"/>
      <c r="FLE292" s="81"/>
      <c r="FLF292" s="81"/>
      <c r="FLG292" s="26"/>
      <c r="FLH292" s="91"/>
      <c r="FLI292" s="91"/>
      <c r="FLJ292" s="79"/>
      <c r="FLK292" s="80"/>
      <c r="FLL292" s="91"/>
      <c r="FLM292" s="26"/>
      <c r="FLN292" s="26"/>
      <c r="FLO292" s="81"/>
      <c r="FLP292" s="81"/>
      <c r="FLQ292" s="26"/>
      <c r="FLR292" s="91"/>
      <c r="FLS292" s="91"/>
      <c r="FLT292" s="79"/>
      <c r="FLU292" s="80"/>
      <c r="FLV292" s="91"/>
      <c r="FLW292" s="26"/>
      <c r="FLX292" s="26"/>
      <c r="FLY292" s="81"/>
      <c r="FLZ292" s="81"/>
      <c r="FMA292" s="26"/>
      <c r="FMB292" s="91"/>
      <c r="FMC292" s="91"/>
      <c r="FMD292" s="79"/>
      <c r="FME292" s="80"/>
      <c r="FMF292" s="91"/>
      <c r="FMG292" s="26"/>
      <c r="FMH292" s="26"/>
      <c r="FMI292" s="81"/>
      <c r="FMJ292" s="81"/>
      <c r="FMK292" s="26"/>
      <c r="FML292" s="91"/>
      <c r="FMM292" s="91"/>
      <c r="FMN292" s="79"/>
      <c r="FMO292" s="80"/>
      <c r="FMP292" s="91"/>
      <c r="FMQ292" s="26"/>
      <c r="FMR292" s="26"/>
      <c r="FMS292" s="81"/>
      <c r="FMT292" s="81"/>
      <c r="FMU292" s="26"/>
      <c r="FMV292" s="91"/>
      <c r="FMW292" s="91"/>
      <c r="FMX292" s="79"/>
      <c r="FMY292" s="80"/>
      <c r="FMZ292" s="91"/>
      <c r="FNA292" s="26"/>
      <c r="FNB292" s="26"/>
      <c r="FNC292" s="81"/>
      <c r="FND292" s="81"/>
      <c r="FNE292" s="26"/>
      <c r="FNF292" s="91"/>
      <c r="FNG292" s="91"/>
      <c r="FNH292" s="79"/>
      <c r="FNI292" s="80"/>
      <c r="FNJ292" s="91"/>
      <c r="FNK292" s="26"/>
      <c r="FNL292" s="26"/>
      <c r="FNM292" s="81"/>
      <c r="FNN292" s="81"/>
      <c r="FNO292" s="26"/>
      <c r="FNP292" s="91"/>
      <c r="FNQ292" s="91"/>
      <c r="FNR292" s="79"/>
      <c r="FNS292" s="80"/>
      <c r="FNT292" s="91"/>
      <c r="FNU292" s="26"/>
      <c r="FNV292" s="26"/>
      <c r="FNW292" s="81"/>
      <c r="FNX292" s="81"/>
      <c r="FNY292" s="26"/>
      <c r="FNZ292" s="91"/>
      <c r="FOA292" s="91"/>
      <c r="FOB292" s="79"/>
      <c r="FOC292" s="80"/>
      <c r="FOD292" s="91"/>
      <c r="FOE292" s="26"/>
      <c r="FOF292" s="26"/>
      <c r="FOG292" s="81"/>
      <c r="FOH292" s="81"/>
      <c r="FOI292" s="26"/>
      <c r="FOJ292" s="91"/>
      <c r="FOK292" s="91"/>
      <c r="FOL292" s="79"/>
      <c r="FOM292" s="80"/>
      <c r="FON292" s="91"/>
      <c r="FOO292" s="26"/>
      <c r="FOP292" s="26"/>
      <c r="FOQ292" s="81"/>
      <c r="FOR292" s="81"/>
      <c r="FOS292" s="26"/>
      <c r="FOT292" s="91"/>
      <c r="FOU292" s="91"/>
      <c r="FOV292" s="79"/>
      <c r="FOW292" s="80"/>
      <c r="FOX292" s="91"/>
      <c r="FOY292" s="26"/>
      <c r="FOZ292" s="26"/>
      <c r="FPA292" s="81"/>
      <c r="FPB292" s="81"/>
      <c r="FPC292" s="26"/>
      <c r="FPD292" s="91"/>
      <c r="FPE292" s="91"/>
      <c r="FPF292" s="79"/>
      <c r="FPG292" s="80"/>
      <c r="FPH292" s="91"/>
      <c r="FPI292" s="26"/>
      <c r="FPJ292" s="26"/>
      <c r="FPK292" s="81"/>
      <c r="FPL292" s="81"/>
      <c r="FPM292" s="26"/>
      <c r="FPN292" s="91"/>
      <c r="FPO292" s="91"/>
      <c r="FPP292" s="79"/>
      <c r="FPQ292" s="80"/>
      <c r="FPR292" s="91"/>
      <c r="FPS292" s="26"/>
      <c r="FPT292" s="26"/>
      <c r="FPU292" s="81"/>
      <c r="FPV292" s="81"/>
      <c r="FPW292" s="26"/>
      <c r="FPX292" s="91"/>
      <c r="FPY292" s="91"/>
      <c r="FPZ292" s="79"/>
      <c r="FQA292" s="80"/>
      <c r="FQB292" s="91"/>
      <c r="FQC292" s="26"/>
      <c r="FQD292" s="26"/>
      <c r="FQE292" s="81"/>
      <c r="FQF292" s="81"/>
      <c r="FQG292" s="26"/>
      <c r="FQH292" s="91"/>
      <c r="FQI292" s="91"/>
      <c r="FQJ292" s="79"/>
      <c r="FQK292" s="80"/>
      <c r="FQL292" s="91"/>
      <c r="FQM292" s="26"/>
      <c r="FQN292" s="26"/>
      <c r="FQO292" s="81"/>
      <c r="FQP292" s="81"/>
      <c r="FQQ292" s="26"/>
      <c r="FQR292" s="91"/>
      <c r="FQS292" s="91"/>
      <c r="FQT292" s="79"/>
      <c r="FQU292" s="80"/>
      <c r="FQV292" s="91"/>
      <c r="FQW292" s="26"/>
      <c r="FQX292" s="26"/>
      <c r="FQY292" s="81"/>
      <c r="FQZ292" s="81"/>
      <c r="FRA292" s="26"/>
      <c r="FRB292" s="91"/>
      <c r="FRC292" s="91"/>
      <c r="FRD292" s="79"/>
      <c r="FRE292" s="80"/>
      <c r="FRF292" s="91"/>
      <c r="FRG292" s="26"/>
      <c r="FRH292" s="26"/>
      <c r="FRI292" s="81"/>
      <c r="FRJ292" s="81"/>
      <c r="FRK292" s="26"/>
      <c r="FRL292" s="91"/>
      <c r="FRM292" s="91"/>
      <c r="FRN292" s="79"/>
      <c r="FRO292" s="80"/>
      <c r="FRP292" s="91"/>
      <c r="FRQ292" s="26"/>
      <c r="FRR292" s="26"/>
      <c r="FRS292" s="81"/>
      <c r="FRT292" s="81"/>
      <c r="FRU292" s="26"/>
      <c r="FRV292" s="91"/>
      <c r="FRW292" s="91"/>
      <c r="FRX292" s="79"/>
      <c r="FRY292" s="80"/>
      <c r="FRZ292" s="91"/>
      <c r="FSA292" s="26"/>
      <c r="FSB292" s="26"/>
      <c r="FSC292" s="81"/>
      <c r="FSD292" s="81"/>
      <c r="FSE292" s="26"/>
      <c r="FSF292" s="91"/>
      <c r="FSG292" s="91"/>
      <c r="FSH292" s="79"/>
      <c r="FSI292" s="80"/>
      <c r="FSJ292" s="91"/>
      <c r="FSK292" s="26"/>
      <c r="FSL292" s="26"/>
      <c r="FSM292" s="81"/>
      <c r="FSN292" s="81"/>
      <c r="FSO292" s="26"/>
      <c r="FSP292" s="91"/>
      <c r="FSQ292" s="91"/>
      <c r="FSR292" s="79"/>
      <c r="FSS292" s="80"/>
      <c r="FST292" s="91"/>
      <c r="FSU292" s="26"/>
      <c r="FSV292" s="26"/>
      <c r="FSW292" s="81"/>
      <c r="FSX292" s="81"/>
      <c r="FSY292" s="26"/>
      <c r="FSZ292" s="91"/>
      <c r="FTA292" s="91"/>
      <c r="FTB292" s="79"/>
      <c r="FTC292" s="80"/>
      <c r="FTD292" s="91"/>
      <c r="FTE292" s="26"/>
      <c r="FTF292" s="26"/>
      <c r="FTG292" s="81"/>
      <c r="FTH292" s="81"/>
      <c r="FTI292" s="26"/>
      <c r="FTJ292" s="91"/>
      <c r="FTK292" s="91"/>
      <c r="FTL292" s="79"/>
      <c r="FTM292" s="80"/>
      <c r="FTN292" s="91"/>
      <c r="FTO292" s="26"/>
      <c r="FTP292" s="26"/>
      <c r="FTQ292" s="81"/>
      <c r="FTR292" s="81"/>
      <c r="FTS292" s="26"/>
      <c r="FTT292" s="91"/>
      <c r="FTU292" s="91"/>
      <c r="FTV292" s="79"/>
      <c r="FTW292" s="80"/>
      <c r="FTX292" s="91"/>
      <c r="FTY292" s="26"/>
      <c r="FTZ292" s="26"/>
      <c r="FUA292" s="81"/>
      <c r="FUB292" s="81"/>
      <c r="FUC292" s="26"/>
      <c r="FUD292" s="91"/>
      <c r="FUE292" s="91"/>
      <c r="FUF292" s="79"/>
      <c r="FUG292" s="80"/>
      <c r="FUH292" s="91"/>
      <c r="FUI292" s="26"/>
      <c r="FUJ292" s="26"/>
      <c r="FUK292" s="81"/>
      <c r="FUL292" s="81"/>
      <c r="FUM292" s="26"/>
      <c r="FUN292" s="91"/>
      <c r="FUO292" s="91"/>
      <c r="FUP292" s="79"/>
      <c r="FUQ292" s="80"/>
      <c r="FUR292" s="91"/>
      <c r="FUS292" s="26"/>
      <c r="FUT292" s="26"/>
      <c r="FUU292" s="81"/>
      <c r="FUV292" s="81"/>
      <c r="FUW292" s="26"/>
      <c r="FUX292" s="91"/>
      <c r="FUY292" s="91"/>
      <c r="FUZ292" s="79"/>
      <c r="FVA292" s="80"/>
      <c r="FVB292" s="91"/>
      <c r="FVC292" s="26"/>
      <c r="FVD292" s="26"/>
      <c r="FVE292" s="81"/>
      <c r="FVF292" s="81"/>
      <c r="FVG292" s="26"/>
      <c r="FVH292" s="91"/>
      <c r="FVI292" s="91"/>
      <c r="FVJ292" s="79"/>
      <c r="FVK292" s="80"/>
      <c r="FVL292" s="91"/>
      <c r="FVM292" s="26"/>
      <c r="FVN292" s="26"/>
      <c r="FVO292" s="81"/>
      <c r="FVP292" s="81"/>
      <c r="FVQ292" s="26"/>
      <c r="FVR292" s="91"/>
      <c r="FVS292" s="91"/>
      <c r="FVT292" s="79"/>
      <c r="FVU292" s="80"/>
      <c r="FVV292" s="91"/>
      <c r="FVW292" s="26"/>
      <c r="FVX292" s="26"/>
      <c r="FVY292" s="81"/>
      <c r="FVZ292" s="81"/>
      <c r="FWA292" s="26"/>
      <c r="FWB292" s="91"/>
      <c r="FWC292" s="91"/>
      <c r="FWD292" s="79"/>
      <c r="FWE292" s="80"/>
      <c r="FWF292" s="91"/>
      <c r="FWG292" s="26"/>
      <c r="FWH292" s="26"/>
      <c r="FWI292" s="81"/>
      <c r="FWJ292" s="81"/>
      <c r="FWK292" s="26"/>
      <c r="FWL292" s="91"/>
      <c r="FWM292" s="91"/>
      <c r="FWN292" s="79"/>
      <c r="FWO292" s="80"/>
      <c r="FWP292" s="91"/>
      <c r="FWQ292" s="26"/>
      <c r="FWR292" s="26"/>
      <c r="FWS292" s="81"/>
      <c r="FWT292" s="81"/>
      <c r="FWU292" s="26"/>
      <c r="FWV292" s="91"/>
      <c r="FWW292" s="91"/>
      <c r="FWX292" s="79"/>
      <c r="FWY292" s="80"/>
      <c r="FWZ292" s="91"/>
      <c r="FXA292" s="26"/>
      <c r="FXB292" s="26"/>
      <c r="FXC292" s="81"/>
      <c r="FXD292" s="81"/>
      <c r="FXE292" s="26"/>
      <c r="FXF292" s="91"/>
      <c r="FXG292" s="91"/>
      <c r="FXH292" s="79"/>
      <c r="FXI292" s="80"/>
      <c r="FXJ292" s="91"/>
      <c r="FXK292" s="26"/>
      <c r="FXL292" s="26"/>
      <c r="FXM292" s="81"/>
      <c r="FXN292" s="81"/>
      <c r="FXO292" s="26"/>
      <c r="FXP292" s="91"/>
      <c r="FXQ292" s="91"/>
      <c r="FXR292" s="79"/>
      <c r="FXS292" s="80"/>
      <c r="FXT292" s="91"/>
      <c r="FXU292" s="26"/>
      <c r="FXV292" s="26"/>
      <c r="FXW292" s="81"/>
      <c r="FXX292" s="81"/>
      <c r="FXY292" s="26"/>
      <c r="FXZ292" s="91"/>
      <c r="FYA292" s="91"/>
      <c r="FYB292" s="79"/>
      <c r="FYC292" s="80"/>
      <c r="FYD292" s="91"/>
      <c r="FYE292" s="26"/>
      <c r="FYF292" s="26"/>
      <c r="FYG292" s="81"/>
      <c r="FYH292" s="81"/>
      <c r="FYI292" s="26"/>
      <c r="FYJ292" s="91"/>
      <c r="FYK292" s="91"/>
      <c r="FYL292" s="79"/>
      <c r="FYM292" s="80"/>
      <c r="FYN292" s="91"/>
      <c r="FYO292" s="26"/>
      <c r="FYP292" s="26"/>
      <c r="FYQ292" s="81"/>
      <c r="FYR292" s="81"/>
      <c r="FYS292" s="26"/>
      <c r="FYT292" s="91"/>
      <c r="FYU292" s="91"/>
      <c r="FYV292" s="79"/>
      <c r="FYW292" s="80"/>
      <c r="FYX292" s="91"/>
      <c r="FYY292" s="26"/>
      <c r="FYZ292" s="26"/>
      <c r="FZA292" s="81"/>
      <c r="FZB292" s="81"/>
      <c r="FZC292" s="26"/>
      <c r="FZD292" s="91"/>
      <c r="FZE292" s="91"/>
      <c r="FZF292" s="79"/>
      <c r="FZG292" s="80"/>
      <c r="FZH292" s="91"/>
      <c r="FZI292" s="26"/>
      <c r="FZJ292" s="26"/>
      <c r="FZK292" s="81"/>
      <c r="FZL292" s="81"/>
      <c r="FZM292" s="26"/>
      <c r="FZN292" s="91"/>
      <c r="FZO292" s="91"/>
      <c r="FZP292" s="79"/>
      <c r="FZQ292" s="80"/>
      <c r="FZR292" s="91"/>
      <c r="FZS292" s="26"/>
      <c r="FZT292" s="26"/>
      <c r="FZU292" s="81"/>
      <c r="FZV292" s="81"/>
      <c r="FZW292" s="26"/>
      <c r="FZX292" s="91"/>
      <c r="FZY292" s="91"/>
      <c r="FZZ292" s="79"/>
      <c r="GAA292" s="80"/>
      <c r="GAB292" s="91"/>
      <c r="GAC292" s="26"/>
      <c r="GAD292" s="26"/>
      <c r="GAE292" s="81"/>
      <c r="GAF292" s="81"/>
      <c r="GAG292" s="26"/>
      <c r="GAH292" s="91"/>
      <c r="GAI292" s="91"/>
      <c r="GAJ292" s="79"/>
      <c r="GAK292" s="80"/>
      <c r="GAL292" s="91"/>
      <c r="GAM292" s="26"/>
      <c r="GAN292" s="26"/>
      <c r="GAO292" s="81"/>
      <c r="GAP292" s="81"/>
      <c r="GAQ292" s="26"/>
      <c r="GAR292" s="91"/>
      <c r="GAS292" s="91"/>
      <c r="GAT292" s="79"/>
      <c r="GAU292" s="80"/>
      <c r="GAV292" s="91"/>
      <c r="GAW292" s="26"/>
      <c r="GAX292" s="26"/>
      <c r="GAY292" s="81"/>
      <c r="GAZ292" s="81"/>
      <c r="GBA292" s="26"/>
      <c r="GBB292" s="91"/>
      <c r="GBC292" s="91"/>
      <c r="GBD292" s="79"/>
      <c r="GBE292" s="80"/>
      <c r="GBF292" s="91"/>
      <c r="GBG292" s="26"/>
      <c r="GBH292" s="26"/>
      <c r="GBI292" s="81"/>
      <c r="GBJ292" s="81"/>
      <c r="GBK292" s="26"/>
      <c r="GBL292" s="91"/>
      <c r="GBM292" s="91"/>
      <c r="GBN292" s="79"/>
      <c r="GBO292" s="80"/>
      <c r="GBP292" s="91"/>
      <c r="GBQ292" s="26"/>
      <c r="GBR292" s="26"/>
      <c r="GBS292" s="81"/>
      <c r="GBT292" s="81"/>
      <c r="GBU292" s="26"/>
      <c r="GBV292" s="91"/>
      <c r="GBW292" s="91"/>
      <c r="GBX292" s="79"/>
      <c r="GBY292" s="80"/>
      <c r="GBZ292" s="91"/>
      <c r="GCA292" s="26"/>
      <c r="GCB292" s="26"/>
      <c r="GCC292" s="81"/>
      <c r="GCD292" s="81"/>
      <c r="GCE292" s="26"/>
      <c r="GCF292" s="91"/>
      <c r="GCG292" s="91"/>
      <c r="GCH292" s="79"/>
      <c r="GCI292" s="80"/>
      <c r="GCJ292" s="91"/>
      <c r="GCK292" s="26"/>
      <c r="GCL292" s="26"/>
      <c r="GCM292" s="81"/>
      <c r="GCN292" s="81"/>
      <c r="GCO292" s="26"/>
      <c r="GCP292" s="91"/>
      <c r="GCQ292" s="91"/>
      <c r="GCR292" s="79"/>
      <c r="GCS292" s="80"/>
      <c r="GCT292" s="91"/>
      <c r="GCU292" s="26"/>
      <c r="GCV292" s="26"/>
      <c r="GCW292" s="81"/>
      <c r="GCX292" s="81"/>
      <c r="GCY292" s="26"/>
      <c r="GCZ292" s="91"/>
      <c r="GDA292" s="91"/>
      <c r="GDB292" s="79"/>
      <c r="GDC292" s="80"/>
      <c r="GDD292" s="91"/>
      <c r="GDE292" s="26"/>
      <c r="GDF292" s="26"/>
      <c r="GDG292" s="81"/>
      <c r="GDH292" s="81"/>
      <c r="GDI292" s="26"/>
      <c r="GDJ292" s="91"/>
      <c r="GDK292" s="91"/>
      <c r="GDL292" s="79"/>
      <c r="GDM292" s="80"/>
      <c r="GDN292" s="91"/>
      <c r="GDO292" s="26"/>
      <c r="GDP292" s="26"/>
      <c r="GDQ292" s="81"/>
      <c r="GDR292" s="81"/>
      <c r="GDS292" s="26"/>
      <c r="GDT292" s="91"/>
      <c r="GDU292" s="91"/>
      <c r="GDV292" s="79"/>
      <c r="GDW292" s="80"/>
      <c r="GDX292" s="91"/>
      <c r="GDY292" s="26"/>
      <c r="GDZ292" s="26"/>
      <c r="GEA292" s="81"/>
      <c r="GEB292" s="81"/>
      <c r="GEC292" s="26"/>
      <c r="GED292" s="91"/>
      <c r="GEE292" s="91"/>
      <c r="GEF292" s="79"/>
      <c r="GEG292" s="80"/>
      <c r="GEH292" s="91"/>
      <c r="GEI292" s="26"/>
      <c r="GEJ292" s="26"/>
      <c r="GEK292" s="81"/>
      <c r="GEL292" s="81"/>
      <c r="GEM292" s="26"/>
      <c r="GEN292" s="91"/>
      <c r="GEO292" s="91"/>
      <c r="GEP292" s="79"/>
      <c r="GEQ292" s="80"/>
      <c r="GER292" s="91"/>
      <c r="GES292" s="26"/>
      <c r="GET292" s="26"/>
      <c r="GEU292" s="81"/>
      <c r="GEV292" s="81"/>
      <c r="GEW292" s="26"/>
      <c r="GEX292" s="91"/>
      <c r="GEY292" s="91"/>
      <c r="GEZ292" s="79"/>
      <c r="GFA292" s="80"/>
      <c r="GFB292" s="91"/>
      <c r="GFC292" s="26"/>
      <c r="GFD292" s="26"/>
      <c r="GFE292" s="81"/>
      <c r="GFF292" s="81"/>
      <c r="GFG292" s="26"/>
      <c r="GFH292" s="91"/>
      <c r="GFI292" s="91"/>
      <c r="GFJ292" s="79"/>
      <c r="GFK292" s="80"/>
      <c r="GFL292" s="91"/>
      <c r="GFM292" s="26"/>
      <c r="GFN292" s="26"/>
      <c r="GFO292" s="81"/>
      <c r="GFP292" s="81"/>
      <c r="GFQ292" s="26"/>
      <c r="GFR292" s="91"/>
      <c r="GFS292" s="91"/>
      <c r="GFT292" s="79"/>
      <c r="GFU292" s="80"/>
      <c r="GFV292" s="91"/>
      <c r="GFW292" s="26"/>
      <c r="GFX292" s="26"/>
      <c r="GFY292" s="81"/>
      <c r="GFZ292" s="81"/>
      <c r="GGA292" s="26"/>
      <c r="GGB292" s="91"/>
      <c r="GGC292" s="91"/>
      <c r="GGD292" s="79"/>
      <c r="GGE292" s="80"/>
      <c r="GGF292" s="91"/>
      <c r="GGG292" s="26"/>
      <c r="GGH292" s="26"/>
      <c r="GGI292" s="81"/>
      <c r="GGJ292" s="81"/>
      <c r="GGK292" s="26"/>
      <c r="GGL292" s="91"/>
      <c r="GGM292" s="91"/>
      <c r="GGN292" s="79"/>
      <c r="GGO292" s="80"/>
      <c r="GGP292" s="91"/>
      <c r="GGQ292" s="26"/>
      <c r="GGR292" s="26"/>
      <c r="GGS292" s="81"/>
      <c r="GGT292" s="81"/>
      <c r="GGU292" s="26"/>
      <c r="GGV292" s="91"/>
      <c r="GGW292" s="91"/>
      <c r="GGX292" s="79"/>
      <c r="GGY292" s="80"/>
      <c r="GGZ292" s="91"/>
      <c r="GHA292" s="26"/>
      <c r="GHB292" s="26"/>
      <c r="GHC292" s="81"/>
      <c r="GHD292" s="81"/>
      <c r="GHE292" s="26"/>
      <c r="GHF292" s="91"/>
      <c r="GHG292" s="91"/>
      <c r="GHH292" s="79"/>
      <c r="GHI292" s="80"/>
      <c r="GHJ292" s="91"/>
      <c r="GHK292" s="26"/>
      <c r="GHL292" s="26"/>
      <c r="GHM292" s="81"/>
      <c r="GHN292" s="81"/>
      <c r="GHO292" s="26"/>
      <c r="GHP292" s="91"/>
      <c r="GHQ292" s="91"/>
      <c r="GHR292" s="79"/>
      <c r="GHS292" s="80"/>
      <c r="GHT292" s="91"/>
      <c r="GHU292" s="26"/>
      <c r="GHV292" s="26"/>
      <c r="GHW292" s="81"/>
      <c r="GHX292" s="81"/>
      <c r="GHY292" s="26"/>
      <c r="GHZ292" s="91"/>
      <c r="GIA292" s="91"/>
      <c r="GIB292" s="79"/>
      <c r="GIC292" s="80"/>
      <c r="GID292" s="91"/>
      <c r="GIE292" s="26"/>
      <c r="GIF292" s="26"/>
      <c r="GIG292" s="81"/>
      <c r="GIH292" s="81"/>
      <c r="GII292" s="26"/>
      <c r="GIJ292" s="91"/>
      <c r="GIK292" s="91"/>
      <c r="GIL292" s="79"/>
      <c r="GIM292" s="80"/>
      <c r="GIN292" s="91"/>
      <c r="GIO292" s="26"/>
      <c r="GIP292" s="26"/>
      <c r="GIQ292" s="81"/>
      <c r="GIR292" s="81"/>
      <c r="GIS292" s="26"/>
      <c r="GIT292" s="91"/>
      <c r="GIU292" s="91"/>
      <c r="GIV292" s="79"/>
      <c r="GIW292" s="80"/>
      <c r="GIX292" s="91"/>
      <c r="GIY292" s="26"/>
      <c r="GIZ292" s="26"/>
      <c r="GJA292" s="81"/>
      <c r="GJB292" s="81"/>
      <c r="GJC292" s="26"/>
      <c r="GJD292" s="91"/>
      <c r="GJE292" s="91"/>
      <c r="GJF292" s="79"/>
      <c r="GJG292" s="80"/>
      <c r="GJH292" s="91"/>
      <c r="GJI292" s="26"/>
      <c r="GJJ292" s="26"/>
      <c r="GJK292" s="81"/>
      <c r="GJL292" s="81"/>
      <c r="GJM292" s="26"/>
      <c r="GJN292" s="91"/>
      <c r="GJO292" s="91"/>
      <c r="GJP292" s="79"/>
      <c r="GJQ292" s="80"/>
      <c r="GJR292" s="91"/>
      <c r="GJS292" s="26"/>
      <c r="GJT292" s="26"/>
      <c r="GJU292" s="81"/>
      <c r="GJV292" s="81"/>
      <c r="GJW292" s="26"/>
      <c r="GJX292" s="91"/>
      <c r="GJY292" s="91"/>
      <c r="GJZ292" s="79"/>
      <c r="GKA292" s="80"/>
      <c r="GKB292" s="91"/>
      <c r="GKC292" s="26"/>
      <c r="GKD292" s="26"/>
      <c r="GKE292" s="81"/>
      <c r="GKF292" s="81"/>
      <c r="GKG292" s="26"/>
      <c r="GKH292" s="91"/>
      <c r="GKI292" s="91"/>
      <c r="GKJ292" s="79"/>
      <c r="GKK292" s="80"/>
      <c r="GKL292" s="91"/>
      <c r="GKM292" s="26"/>
      <c r="GKN292" s="26"/>
      <c r="GKO292" s="81"/>
      <c r="GKP292" s="81"/>
      <c r="GKQ292" s="26"/>
      <c r="GKR292" s="91"/>
      <c r="GKS292" s="91"/>
      <c r="GKT292" s="79"/>
      <c r="GKU292" s="80"/>
      <c r="GKV292" s="91"/>
      <c r="GKW292" s="26"/>
      <c r="GKX292" s="26"/>
      <c r="GKY292" s="81"/>
      <c r="GKZ292" s="81"/>
      <c r="GLA292" s="26"/>
      <c r="GLB292" s="91"/>
      <c r="GLC292" s="91"/>
      <c r="GLD292" s="79"/>
      <c r="GLE292" s="80"/>
      <c r="GLF292" s="91"/>
      <c r="GLG292" s="26"/>
      <c r="GLH292" s="26"/>
      <c r="GLI292" s="81"/>
      <c r="GLJ292" s="81"/>
      <c r="GLK292" s="26"/>
      <c r="GLL292" s="91"/>
      <c r="GLM292" s="91"/>
      <c r="GLN292" s="79"/>
      <c r="GLO292" s="80"/>
      <c r="GLP292" s="91"/>
      <c r="GLQ292" s="26"/>
      <c r="GLR292" s="26"/>
      <c r="GLS292" s="81"/>
      <c r="GLT292" s="81"/>
      <c r="GLU292" s="26"/>
      <c r="GLV292" s="91"/>
      <c r="GLW292" s="91"/>
      <c r="GLX292" s="79"/>
      <c r="GLY292" s="80"/>
      <c r="GLZ292" s="91"/>
      <c r="GMA292" s="26"/>
      <c r="GMB292" s="26"/>
      <c r="GMC292" s="81"/>
      <c r="GMD292" s="81"/>
      <c r="GME292" s="26"/>
      <c r="GMF292" s="91"/>
      <c r="GMG292" s="91"/>
      <c r="GMH292" s="79"/>
      <c r="GMI292" s="80"/>
      <c r="GMJ292" s="91"/>
      <c r="GMK292" s="26"/>
      <c r="GML292" s="26"/>
      <c r="GMM292" s="81"/>
      <c r="GMN292" s="81"/>
      <c r="GMO292" s="26"/>
      <c r="GMP292" s="91"/>
      <c r="GMQ292" s="91"/>
      <c r="GMR292" s="79"/>
      <c r="GMS292" s="80"/>
      <c r="GMT292" s="91"/>
      <c r="GMU292" s="26"/>
      <c r="GMV292" s="26"/>
      <c r="GMW292" s="81"/>
      <c r="GMX292" s="81"/>
      <c r="GMY292" s="26"/>
      <c r="GMZ292" s="91"/>
      <c r="GNA292" s="91"/>
      <c r="GNB292" s="79"/>
      <c r="GNC292" s="80"/>
      <c r="GND292" s="91"/>
      <c r="GNE292" s="26"/>
      <c r="GNF292" s="26"/>
      <c r="GNG292" s="81"/>
      <c r="GNH292" s="81"/>
      <c r="GNI292" s="26"/>
      <c r="GNJ292" s="91"/>
      <c r="GNK292" s="91"/>
      <c r="GNL292" s="79"/>
      <c r="GNM292" s="80"/>
      <c r="GNN292" s="91"/>
      <c r="GNO292" s="26"/>
      <c r="GNP292" s="26"/>
      <c r="GNQ292" s="81"/>
      <c r="GNR292" s="81"/>
      <c r="GNS292" s="26"/>
      <c r="GNT292" s="91"/>
      <c r="GNU292" s="91"/>
      <c r="GNV292" s="79"/>
      <c r="GNW292" s="80"/>
      <c r="GNX292" s="91"/>
      <c r="GNY292" s="26"/>
      <c r="GNZ292" s="26"/>
      <c r="GOA292" s="81"/>
      <c r="GOB292" s="81"/>
      <c r="GOC292" s="26"/>
      <c r="GOD292" s="91"/>
      <c r="GOE292" s="91"/>
      <c r="GOF292" s="79"/>
      <c r="GOG292" s="80"/>
      <c r="GOH292" s="91"/>
      <c r="GOI292" s="26"/>
      <c r="GOJ292" s="26"/>
      <c r="GOK292" s="81"/>
      <c r="GOL292" s="81"/>
      <c r="GOM292" s="26"/>
      <c r="GON292" s="91"/>
      <c r="GOO292" s="91"/>
      <c r="GOP292" s="79"/>
      <c r="GOQ292" s="80"/>
      <c r="GOR292" s="91"/>
      <c r="GOS292" s="26"/>
      <c r="GOT292" s="26"/>
      <c r="GOU292" s="81"/>
      <c r="GOV292" s="81"/>
      <c r="GOW292" s="26"/>
      <c r="GOX292" s="91"/>
      <c r="GOY292" s="91"/>
      <c r="GOZ292" s="79"/>
      <c r="GPA292" s="80"/>
      <c r="GPB292" s="91"/>
      <c r="GPC292" s="26"/>
      <c r="GPD292" s="26"/>
      <c r="GPE292" s="81"/>
      <c r="GPF292" s="81"/>
      <c r="GPG292" s="26"/>
      <c r="GPH292" s="91"/>
      <c r="GPI292" s="91"/>
      <c r="GPJ292" s="79"/>
      <c r="GPK292" s="80"/>
      <c r="GPL292" s="91"/>
      <c r="GPM292" s="26"/>
      <c r="GPN292" s="26"/>
      <c r="GPO292" s="81"/>
      <c r="GPP292" s="81"/>
      <c r="GPQ292" s="26"/>
      <c r="GPR292" s="91"/>
      <c r="GPS292" s="91"/>
      <c r="GPT292" s="79"/>
      <c r="GPU292" s="80"/>
      <c r="GPV292" s="91"/>
      <c r="GPW292" s="26"/>
      <c r="GPX292" s="26"/>
      <c r="GPY292" s="81"/>
      <c r="GPZ292" s="81"/>
      <c r="GQA292" s="26"/>
      <c r="GQB292" s="91"/>
      <c r="GQC292" s="91"/>
      <c r="GQD292" s="79"/>
      <c r="GQE292" s="80"/>
      <c r="GQF292" s="91"/>
      <c r="GQG292" s="26"/>
      <c r="GQH292" s="26"/>
      <c r="GQI292" s="81"/>
      <c r="GQJ292" s="81"/>
      <c r="GQK292" s="26"/>
      <c r="GQL292" s="91"/>
      <c r="GQM292" s="91"/>
      <c r="GQN292" s="79"/>
      <c r="GQO292" s="80"/>
      <c r="GQP292" s="91"/>
      <c r="GQQ292" s="26"/>
      <c r="GQR292" s="26"/>
      <c r="GQS292" s="81"/>
      <c r="GQT292" s="81"/>
      <c r="GQU292" s="26"/>
      <c r="GQV292" s="91"/>
      <c r="GQW292" s="91"/>
      <c r="GQX292" s="79"/>
      <c r="GQY292" s="80"/>
      <c r="GQZ292" s="91"/>
      <c r="GRA292" s="26"/>
      <c r="GRB292" s="26"/>
      <c r="GRC292" s="81"/>
      <c r="GRD292" s="81"/>
      <c r="GRE292" s="26"/>
      <c r="GRF292" s="91"/>
      <c r="GRG292" s="91"/>
      <c r="GRH292" s="79"/>
      <c r="GRI292" s="80"/>
      <c r="GRJ292" s="91"/>
      <c r="GRK292" s="26"/>
      <c r="GRL292" s="26"/>
      <c r="GRM292" s="81"/>
      <c r="GRN292" s="81"/>
      <c r="GRO292" s="26"/>
      <c r="GRP292" s="91"/>
      <c r="GRQ292" s="91"/>
      <c r="GRR292" s="79"/>
      <c r="GRS292" s="80"/>
      <c r="GRT292" s="91"/>
      <c r="GRU292" s="26"/>
      <c r="GRV292" s="26"/>
      <c r="GRW292" s="81"/>
      <c r="GRX292" s="81"/>
      <c r="GRY292" s="26"/>
      <c r="GRZ292" s="91"/>
      <c r="GSA292" s="91"/>
      <c r="GSB292" s="79"/>
      <c r="GSC292" s="80"/>
      <c r="GSD292" s="91"/>
      <c r="GSE292" s="26"/>
      <c r="GSF292" s="26"/>
      <c r="GSG292" s="81"/>
      <c r="GSH292" s="81"/>
      <c r="GSI292" s="26"/>
      <c r="GSJ292" s="91"/>
      <c r="GSK292" s="91"/>
      <c r="GSL292" s="79"/>
      <c r="GSM292" s="80"/>
      <c r="GSN292" s="91"/>
      <c r="GSO292" s="26"/>
      <c r="GSP292" s="26"/>
      <c r="GSQ292" s="81"/>
      <c r="GSR292" s="81"/>
      <c r="GSS292" s="26"/>
      <c r="GST292" s="91"/>
      <c r="GSU292" s="91"/>
      <c r="GSV292" s="79"/>
      <c r="GSW292" s="80"/>
      <c r="GSX292" s="91"/>
      <c r="GSY292" s="26"/>
      <c r="GSZ292" s="26"/>
      <c r="GTA292" s="81"/>
      <c r="GTB292" s="81"/>
      <c r="GTC292" s="26"/>
      <c r="GTD292" s="91"/>
      <c r="GTE292" s="91"/>
      <c r="GTF292" s="79"/>
      <c r="GTG292" s="80"/>
      <c r="GTH292" s="91"/>
      <c r="GTI292" s="26"/>
      <c r="GTJ292" s="26"/>
      <c r="GTK292" s="81"/>
      <c r="GTL292" s="81"/>
      <c r="GTM292" s="26"/>
      <c r="GTN292" s="91"/>
      <c r="GTO292" s="91"/>
      <c r="GTP292" s="79"/>
      <c r="GTQ292" s="80"/>
      <c r="GTR292" s="91"/>
      <c r="GTS292" s="26"/>
      <c r="GTT292" s="26"/>
      <c r="GTU292" s="81"/>
      <c r="GTV292" s="81"/>
      <c r="GTW292" s="26"/>
      <c r="GTX292" s="91"/>
      <c r="GTY292" s="91"/>
      <c r="GTZ292" s="79"/>
      <c r="GUA292" s="80"/>
      <c r="GUB292" s="91"/>
      <c r="GUC292" s="26"/>
      <c r="GUD292" s="26"/>
      <c r="GUE292" s="81"/>
      <c r="GUF292" s="81"/>
      <c r="GUG292" s="26"/>
      <c r="GUH292" s="91"/>
      <c r="GUI292" s="91"/>
      <c r="GUJ292" s="79"/>
      <c r="GUK292" s="80"/>
      <c r="GUL292" s="91"/>
      <c r="GUM292" s="26"/>
      <c r="GUN292" s="26"/>
      <c r="GUO292" s="81"/>
      <c r="GUP292" s="81"/>
      <c r="GUQ292" s="26"/>
      <c r="GUR292" s="91"/>
      <c r="GUS292" s="91"/>
      <c r="GUT292" s="79"/>
      <c r="GUU292" s="80"/>
      <c r="GUV292" s="91"/>
      <c r="GUW292" s="26"/>
      <c r="GUX292" s="26"/>
      <c r="GUY292" s="81"/>
      <c r="GUZ292" s="81"/>
      <c r="GVA292" s="26"/>
      <c r="GVB292" s="91"/>
      <c r="GVC292" s="91"/>
      <c r="GVD292" s="79"/>
      <c r="GVE292" s="80"/>
      <c r="GVF292" s="91"/>
      <c r="GVG292" s="26"/>
      <c r="GVH292" s="26"/>
      <c r="GVI292" s="81"/>
      <c r="GVJ292" s="81"/>
      <c r="GVK292" s="26"/>
      <c r="GVL292" s="91"/>
      <c r="GVM292" s="91"/>
      <c r="GVN292" s="79"/>
      <c r="GVO292" s="80"/>
      <c r="GVP292" s="91"/>
      <c r="GVQ292" s="26"/>
      <c r="GVR292" s="26"/>
      <c r="GVS292" s="81"/>
      <c r="GVT292" s="81"/>
      <c r="GVU292" s="26"/>
      <c r="GVV292" s="91"/>
      <c r="GVW292" s="91"/>
      <c r="GVX292" s="79"/>
      <c r="GVY292" s="80"/>
      <c r="GVZ292" s="91"/>
      <c r="GWA292" s="26"/>
      <c r="GWB292" s="26"/>
      <c r="GWC292" s="81"/>
      <c r="GWD292" s="81"/>
      <c r="GWE292" s="26"/>
      <c r="GWF292" s="91"/>
      <c r="GWG292" s="91"/>
      <c r="GWH292" s="79"/>
      <c r="GWI292" s="80"/>
      <c r="GWJ292" s="91"/>
      <c r="GWK292" s="26"/>
      <c r="GWL292" s="26"/>
      <c r="GWM292" s="81"/>
      <c r="GWN292" s="81"/>
      <c r="GWO292" s="26"/>
      <c r="GWP292" s="91"/>
      <c r="GWQ292" s="91"/>
      <c r="GWR292" s="79"/>
      <c r="GWS292" s="80"/>
      <c r="GWT292" s="91"/>
      <c r="GWU292" s="26"/>
      <c r="GWV292" s="26"/>
      <c r="GWW292" s="81"/>
      <c r="GWX292" s="81"/>
      <c r="GWY292" s="26"/>
      <c r="GWZ292" s="91"/>
      <c r="GXA292" s="91"/>
      <c r="GXB292" s="79"/>
      <c r="GXC292" s="80"/>
      <c r="GXD292" s="91"/>
      <c r="GXE292" s="26"/>
      <c r="GXF292" s="26"/>
      <c r="GXG292" s="81"/>
      <c r="GXH292" s="81"/>
      <c r="GXI292" s="26"/>
      <c r="GXJ292" s="91"/>
      <c r="GXK292" s="91"/>
      <c r="GXL292" s="79"/>
      <c r="GXM292" s="80"/>
      <c r="GXN292" s="91"/>
      <c r="GXO292" s="26"/>
      <c r="GXP292" s="26"/>
      <c r="GXQ292" s="81"/>
      <c r="GXR292" s="81"/>
      <c r="GXS292" s="26"/>
      <c r="GXT292" s="91"/>
      <c r="GXU292" s="91"/>
      <c r="GXV292" s="79"/>
      <c r="GXW292" s="80"/>
      <c r="GXX292" s="91"/>
      <c r="GXY292" s="26"/>
      <c r="GXZ292" s="26"/>
      <c r="GYA292" s="81"/>
      <c r="GYB292" s="81"/>
      <c r="GYC292" s="26"/>
      <c r="GYD292" s="91"/>
      <c r="GYE292" s="91"/>
      <c r="GYF292" s="79"/>
      <c r="GYG292" s="80"/>
      <c r="GYH292" s="91"/>
      <c r="GYI292" s="26"/>
      <c r="GYJ292" s="26"/>
      <c r="GYK292" s="81"/>
      <c r="GYL292" s="81"/>
      <c r="GYM292" s="26"/>
      <c r="GYN292" s="91"/>
      <c r="GYO292" s="91"/>
      <c r="GYP292" s="79"/>
      <c r="GYQ292" s="80"/>
      <c r="GYR292" s="91"/>
      <c r="GYS292" s="26"/>
      <c r="GYT292" s="26"/>
      <c r="GYU292" s="81"/>
      <c r="GYV292" s="81"/>
      <c r="GYW292" s="26"/>
      <c r="GYX292" s="91"/>
      <c r="GYY292" s="91"/>
      <c r="GYZ292" s="79"/>
      <c r="GZA292" s="80"/>
      <c r="GZB292" s="91"/>
      <c r="GZC292" s="26"/>
      <c r="GZD292" s="26"/>
      <c r="GZE292" s="81"/>
      <c r="GZF292" s="81"/>
      <c r="GZG292" s="26"/>
      <c r="GZH292" s="91"/>
      <c r="GZI292" s="91"/>
      <c r="GZJ292" s="79"/>
      <c r="GZK292" s="80"/>
      <c r="GZL292" s="91"/>
      <c r="GZM292" s="26"/>
      <c r="GZN292" s="26"/>
      <c r="GZO292" s="81"/>
      <c r="GZP292" s="81"/>
      <c r="GZQ292" s="26"/>
      <c r="GZR292" s="91"/>
      <c r="GZS292" s="91"/>
      <c r="GZT292" s="79"/>
      <c r="GZU292" s="80"/>
      <c r="GZV292" s="91"/>
      <c r="GZW292" s="26"/>
      <c r="GZX292" s="26"/>
      <c r="GZY292" s="81"/>
      <c r="GZZ292" s="81"/>
      <c r="HAA292" s="26"/>
      <c r="HAB292" s="91"/>
      <c r="HAC292" s="91"/>
      <c r="HAD292" s="79"/>
      <c r="HAE292" s="80"/>
      <c r="HAF292" s="91"/>
      <c r="HAG292" s="26"/>
      <c r="HAH292" s="26"/>
      <c r="HAI292" s="81"/>
      <c r="HAJ292" s="81"/>
      <c r="HAK292" s="26"/>
      <c r="HAL292" s="91"/>
      <c r="HAM292" s="91"/>
      <c r="HAN292" s="79"/>
      <c r="HAO292" s="80"/>
      <c r="HAP292" s="91"/>
      <c r="HAQ292" s="26"/>
      <c r="HAR292" s="26"/>
      <c r="HAS292" s="81"/>
      <c r="HAT292" s="81"/>
      <c r="HAU292" s="26"/>
      <c r="HAV292" s="91"/>
      <c r="HAW292" s="91"/>
      <c r="HAX292" s="79"/>
      <c r="HAY292" s="80"/>
      <c r="HAZ292" s="91"/>
      <c r="HBA292" s="26"/>
      <c r="HBB292" s="26"/>
      <c r="HBC292" s="81"/>
      <c r="HBD292" s="81"/>
      <c r="HBE292" s="26"/>
      <c r="HBF292" s="91"/>
      <c r="HBG292" s="91"/>
      <c r="HBH292" s="79"/>
      <c r="HBI292" s="80"/>
      <c r="HBJ292" s="91"/>
      <c r="HBK292" s="26"/>
      <c r="HBL292" s="26"/>
      <c r="HBM292" s="81"/>
      <c r="HBN292" s="81"/>
      <c r="HBO292" s="26"/>
      <c r="HBP292" s="91"/>
      <c r="HBQ292" s="91"/>
      <c r="HBR292" s="79"/>
      <c r="HBS292" s="80"/>
      <c r="HBT292" s="91"/>
      <c r="HBU292" s="26"/>
      <c r="HBV292" s="26"/>
      <c r="HBW292" s="81"/>
      <c r="HBX292" s="81"/>
      <c r="HBY292" s="26"/>
      <c r="HBZ292" s="91"/>
      <c r="HCA292" s="91"/>
      <c r="HCB292" s="79"/>
      <c r="HCC292" s="80"/>
      <c r="HCD292" s="91"/>
      <c r="HCE292" s="26"/>
      <c r="HCF292" s="26"/>
      <c r="HCG292" s="81"/>
      <c r="HCH292" s="81"/>
      <c r="HCI292" s="26"/>
      <c r="HCJ292" s="91"/>
      <c r="HCK292" s="91"/>
      <c r="HCL292" s="79"/>
      <c r="HCM292" s="80"/>
      <c r="HCN292" s="91"/>
      <c r="HCO292" s="26"/>
      <c r="HCP292" s="26"/>
      <c r="HCQ292" s="81"/>
      <c r="HCR292" s="81"/>
      <c r="HCS292" s="26"/>
      <c r="HCT292" s="91"/>
      <c r="HCU292" s="91"/>
      <c r="HCV292" s="79"/>
      <c r="HCW292" s="80"/>
      <c r="HCX292" s="91"/>
      <c r="HCY292" s="26"/>
      <c r="HCZ292" s="26"/>
      <c r="HDA292" s="81"/>
      <c r="HDB292" s="81"/>
      <c r="HDC292" s="26"/>
      <c r="HDD292" s="91"/>
      <c r="HDE292" s="91"/>
      <c r="HDF292" s="79"/>
      <c r="HDG292" s="80"/>
      <c r="HDH292" s="91"/>
      <c r="HDI292" s="26"/>
      <c r="HDJ292" s="26"/>
      <c r="HDK292" s="81"/>
      <c r="HDL292" s="81"/>
      <c r="HDM292" s="26"/>
      <c r="HDN292" s="91"/>
      <c r="HDO292" s="91"/>
      <c r="HDP292" s="79"/>
      <c r="HDQ292" s="80"/>
      <c r="HDR292" s="91"/>
      <c r="HDS292" s="26"/>
      <c r="HDT292" s="26"/>
      <c r="HDU292" s="81"/>
      <c r="HDV292" s="81"/>
      <c r="HDW292" s="26"/>
      <c r="HDX292" s="91"/>
      <c r="HDY292" s="91"/>
      <c r="HDZ292" s="79"/>
      <c r="HEA292" s="80"/>
      <c r="HEB292" s="91"/>
      <c r="HEC292" s="26"/>
      <c r="HED292" s="26"/>
      <c r="HEE292" s="81"/>
      <c r="HEF292" s="81"/>
      <c r="HEG292" s="26"/>
      <c r="HEH292" s="91"/>
      <c r="HEI292" s="91"/>
      <c r="HEJ292" s="79"/>
      <c r="HEK292" s="80"/>
      <c r="HEL292" s="91"/>
      <c r="HEM292" s="26"/>
      <c r="HEN292" s="26"/>
      <c r="HEO292" s="81"/>
      <c r="HEP292" s="81"/>
      <c r="HEQ292" s="26"/>
      <c r="HER292" s="91"/>
      <c r="HES292" s="91"/>
      <c r="HET292" s="79"/>
      <c r="HEU292" s="80"/>
      <c r="HEV292" s="91"/>
      <c r="HEW292" s="26"/>
      <c r="HEX292" s="26"/>
      <c r="HEY292" s="81"/>
      <c r="HEZ292" s="81"/>
      <c r="HFA292" s="26"/>
      <c r="HFB292" s="91"/>
      <c r="HFC292" s="91"/>
      <c r="HFD292" s="79"/>
      <c r="HFE292" s="80"/>
      <c r="HFF292" s="91"/>
      <c r="HFG292" s="26"/>
      <c r="HFH292" s="26"/>
      <c r="HFI292" s="81"/>
      <c r="HFJ292" s="81"/>
      <c r="HFK292" s="26"/>
      <c r="HFL292" s="91"/>
      <c r="HFM292" s="91"/>
      <c r="HFN292" s="79"/>
      <c r="HFO292" s="80"/>
      <c r="HFP292" s="91"/>
      <c r="HFQ292" s="26"/>
      <c r="HFR292" s="26"/>
      <c r="HFS292" s="81"/>
      <c r="HFT292" s="81"/>
      <c r="HFU292" s="26"/>
      <c r="HFV292" s="91"/>
      <c r="HFW292" s="91"/>
      <c r="HFX292" s="79"/>
      <c r="HFY292" s="80"/>
      <c r="HFZ292" s="91"/>
      <c r="HGA292" s="26"/>
      <c r="HGB292" s="26"/>
      <c r="HGC292" s="81"/>
      <c r="HGD292" s="81"/>
      <c r="HGE292" s="26"/>
      <c r="HGF292" s="91"/>
      <c r="HGG292" s="91"/>
      <c r="HGH292" s="79"/>
      <c r="HGI292" s="80"/>
      <c r="HGJ292" s="91"/>
      <c r="HGK292" s="26"/>
      <c r="HGL292" s="26"/>
      <c r="HGM292" s="81"/>
      <c r="HGN292" s="81"/>
      <c r="HGO292" s="26"/>
      <c r="HGP292" s="91"/>
      <c r="HGQ292" s="91"/>
      <c r="HGR292" s="79"/>
      <c r="HGS292" s="80"/>
      <c r="HGT292" s="91"/>
      <c r="HGU292" s="26"/>
      <c r="HGV292" s="26"/>
      <c r="HGW292" s="81"/>
      <c r="HGX292" s="81"/>
      <c r="HGY292" s="26"/>
      <c r="HGZ292" s="91"/>
      <c r="HHA292" s="91"/>
      <c r="HHB292" s="79"/>
      <c r="HHC292" s="80"/>
      <c r="HHD292" s="91"/>
      <c r="HHE292" s="26"/>
      <c r="HHF292" s="26"/>
      <c r="HHG292" s="81"/>
      <c r="HHH292" s="81"/>
      <c r="HHI292" s="26"/>
      <c r="HHJ292" s="91"/>
      <c r="HHK292" s="91"/>
      <c r="HHL292" s="79"/>
      <c r="HHM292" s="80"/>
      <c r="HHN292" s="91"/>
      <c r="HHO292" s="26"/>
      <c r="HHP292" s="26"/>
      <c r="HHQ292" s="81"/>
      <c r="HHR292" s="81"/>
      <c r="HHS292" s="26"/>
      <c r="HHT292" s="91"/>
      <c r="HHU292" s="91"/>
      <c r="HHV292" s="79"/>
      <c r="HHW292" s="80"/>
      <c r="HHX292" s="91"/>
      <c r="HHY292" s="26"/>
      <c r="HHZ292" s="26"/>
      <c r="HIA292" s="81"/>
      <c r="HIB292" s="81"/>
      <c r="HIC292" s="26"/>
      <c r="HID292" s="91"/>
      <c r="HIE292" s="91"/>
      <c r="HIF292" s="79"/>
      <c r="HIG292" s="80"/>
      <c r="HIH292" s="91"/>
      <c r="HII292" s="26"/>
      <c r="HIJ292" s="26"/>
      <c r="HIK292" s="81"/>
      <c r="HIL292" s="81"/>
      <c r="HIM292" s="26"/>
      <c r="HIN292" s="91"/>
      <c r="HIO292" s="91"/>
      <c r="HIP292" s="79"/>
      <c r="HIQ292" s="80"/>
      <c r="HIR292" s="91"/>
      <c r="HIS292" s="26"/>
      <c r="HIT292" s="26"/>
      <c r="HIU292" s="81"/>
      <c r="HIV292" s="81"/>
      <c r="HIW292" s="26"/>
      <c r="HIX292" s="91"/>
      <c r="HIY292" s="91"/>
      <c r="HIZ292" s="79"/>
      <c r="HJA292" s="80"/>
      <c r="HJB292" s="91"/>
      <c r="HJC292" s="26"/>
      <c r="HJD292" s="26"/>
      <c r="HJE292" s="81"/>
      <c r="HJF292" s="81"/>
      <c r="HJG292" s="26"/>
      <c r="HJH292" s="91"/>
      <c r="HJI292" s="91"/>
      <c r="HJJ292" s="79"/>
      <c r="HJK292" s="80"/>
      <c r="HJL292" s="91"/>
      <c r="HJM292" s="26"/>
      <c r="HJN292" s="26"/>
      <c r="HJO292" s="81"/>
      <c r="HJP292" s="81"/>
      <c r="HJQ292" s="26"/>
      <c r="HJR292" s="91"/>
      <c r="HJS292" s="91"/>
      <c r="HJT292" s="79"/>
      <c r="HJU292" s="80"/>
      <c r="HJV292" s="91"/>
      <c r="HJW292" s="26"/>
      <c r="HJX292" s="26"/>
      <c r="HJY292" s="81"/>
      <c r="HJZ292" s="81"/>
      <c r="HKA292" s="26"/>
      <c r="HKB292" s="91"/>
      <c r="HKC292" s="91"/>
      <c r="HKD292" s="79"/>
      <c r="HKE292" s="80"/>
      <c r="HKF292" s="91"/>
      <c r="HKG292" s="26"/>
      <c r="HKH292" s="26"/>
      <c r="HKI292" s="81"/>
      <c r="HKJ292" s="81"/>
      <c r="HKK292" s="26"/>
      <c r="HKL292" s="91"/>
      <c r="HKM292" s="91"/>
      <c r="HKN292" s="79"/>
      <c r="HKO292" s="80"/>
      <c r="HKP292" s="91"/>
      <c r="HKQ292" s="26"/>
      <c r="HKR292" s="26"/>
      <c r="HKS292" s="81"/>
      <c r="HKT292" s="81"/>
      <c r="HKU292" s="26"/>
      <c r="HKV292" s="91"/>
      <c r="HKW292" s="91"/>
      <c r="HKX292" s="79"/>
      <c r="HKY292" s="80"/>
      <c r="HKZ292" s="91"/>
      <c r="HLA292" s="26"/>
      <c r="HLB292" s="26"/>
      <c r="HLC292" s="81"/>
      <c r="HLD292" s="81"/>
      <c r="HLE292" s="26"/>
      <c r="HLF292" s="91"/>
      <c r="HLG292" s="91"/>
      <c r="HLH292" s="79"/>
      <c r="HLI292" s="80"/>
      <c r="HLJ292" s="91"/>
      <c r="HLK292" s="26"/>
      <c r="HLL292" s="26"/>
      <c r="HLM292" s="81"/>
      <c r="HLN292" s="81"/>
      <c r="HLO292" s="26"/>
      <c r="HLP292" s="91"/>
      <c r="HLQ292" s="91"/>
      <c r="HLR292" s="79"/>
      <c r="HLS292" s="80"/>
      <c r="HLT292" s="91"/>
      <c r="HLU292" s="26"/>
      <c r="HLV292" s="26"/>
      <c r="HLW292" s="81"/>
      <c r="HLX292" s="81"/>
      <c r="HLY292" s="26"/>
      <c r="HLZ292" s="91"/>
      <c r="HMA292" s="91"/>
      <c r="HMB292" s="79"/>
      <c r="HMC292" s="80"/>
      <c r="HMD292" s="91"/>
      <c r="HME292" s="26"/>
      <c r="HMF292" s="26"/>
      <c r="HMG292" s="81"/>
      <c r="HMH292" s="81"/>
      <c r="HMI292" s="26"/>
      <c r="HMJ292" s="91"/>
      <c r="HMK292" s="91"/>
      <c r="HML292" s="79"/>
      <c r="HMM292" s="80"/>
      <c r="HMN292" s="91"/>
      <c r="HMO292" s="26"/>
      <c r="HMP292" s="26"/>
      <c r="HMQ292" s="81"/>
      <c r="HMR292" s="81"/>
      <c r="HMS292" s="26"/>
      <c r="HMT292" s="91"/>
      <c r="HMU292" s="91"/>
      <c r="HMV292" s="79"/>
      <c r="HMW292" s="80"/>
      <c r="HMX292" s="91"/>
      <c r="HMY292" s="26"/>
      <c r="HMZ292" s="26"/>
      <c r="HNA292" s="81"/>
      <c r="HNB292" s="81"/>
      <c r="HNC292" s="26"/>
      <c r="HND292" s="91"/>
      <c r="HNE292" s="91"/>
      <c r="HNF292" s="79"/>
      <c r="HNG292" s="80"/>
      <c r="HNH292" s="91"/>
      <c r="HNI292" s="26"/>
      <c r="HNJ292" s="26"/>
      <c r="HNK292" s="81"/>
      <c r="HNL292" s="81"/>
      <c r="HNM292" s="26"/>
      <c r="HNN292" s="91"/>
      <c r="HNO292" s="91"/>
      <c r="HNP292" s="79"/>
      <c r="HNQ292" s="80"/>
      <c r="HNR292" s="91"/>
      <c r="HNS292" s="26"/>
      <c r="HNT292" s="26"/>
      <c r="HNU292" s="81"/>
      <c r="HNV292" s="81"/>
      <c r="HNW292" s="26"/>
      <c r="HNX292" s="91"/>
      <c r="HNY292" s="91"/>
      <c r="HNZ292" s="79"/>
      <c r="HOA292" s="80"/>
      <c r="HOB292" s="91"/>
      <c r="HOC292" s="26"/>
      <c r="HOD292" s="26"/>
      <c r="HOE292" s="81"/>
      <c r="HOF292" s="81"/>
      <c r="HOG292" s="26"/>
      <c r="HOH292" s="91"/>
      <c r="HOI292" s="91"/>
      <c r="HOJ292" s="79"/>
      <c r="HOK292" s="80"/>
      <c r="HOL292" s="91"/>
      <c r="HOM292" s="26"/>
      <c r="HON292" s="26"/>
      <c r="HOO292" s="81"/>
      <c r="HOP292" s="81"/>
      <c r="HOQ292" s="26"/>
      <c r="HOR292" s="91"/>
      <c r="HOS292" s="91"/>
      <c r="HOT292" s="79"/>
      <c r="HOU292" s="80"/>
      <c r="HOV292" s="91"/>
      <c r="HOW292" s="26"/>
      <c r="HOX292" s="26"/>
      <c r="HOY292" s="81"/>
      <c r="HOZ292" s="81"/>
      <c r="HPA292" s="26"/>
      <c r="HPB292" s="91"/>
      <c r="HPC292" s="91"/>
      <c r="HPD292" s="79"/>
      <c r="HPE292" s="80"/>
      <c r="HPF292" s="91"/>
      <c r="HPG292" s="26"/>
      <c r="HPH292" s="26"/>
      <c r="HPI292" s="81"/>
      <c r="HPJ292" s="81"/>
      <c r="HPK292" s="26"/>
      <c r="HPL292" s="91"/>
      <c r="HPM292" s="91"/>
      <c r="HPN292" s="79"/>
      <c r="HPO292" s="80"/>
      <c r="HPP292" s="91"/>
      <c r="HPQ292" s="26"/>
      <c r="HPR292" s="26"/>
      <c r="HPS292" s="81"/>
      <c r="HPT292" s="81"/>
      <c r="HPU292" s="26"/>
      <c r="HPV292" s="91"/>
      <c r="HPW292" s="91"/>
      <c r="HPX292" s="79"/>
      <c r="HPY292" s="80"/>
      <c r="HPZ292" s="91"/>
      <c r="HQA292" s="26"/>
      <c r="HQB292" s="26"/>
      <c r="HQC292" s="81"/>
      <c r="HQD292" s="81"/>
      <c r="HQE292" s="26"/>
      <c r="HQF292" s="91"/>
      <c r="HQG292" s="91"/>
      <c r="HQH292" s="79"/>
      <c r="HQI292" s="80"/>
      <c r="HQJ292" s="91"/>
      <c r="HQK292" s="26"/>
      <c r="HQL292" s="26"/>
      <c r="HQM292" s="81"/>
      <c r="HQN292" s="81"/>
      <c r="HQO292" s="26"/>
      <c r="HQP292" s="91"/>
      <c r="HQQ292" s="91"/>
      <c r="HQR292" s="79"/>
      <c r="HQS292" s="80"/>
      <c r="HQT292" s="91"/>
      <c r="HQU292" s="26"/>
      <c r="HQV292" s="26"/>
      <c r="HQW292" s="81"/>
      <c r="HQX292" s="81"/>
      <c r="HQY292" s="26"/>
      <c r="HQZ292" s="91"/>
      <c r="HRA292" s="91"/>
      <c r="HRB292" s="79"/>
      <c r="HRC292" s="80"/>
      <c r="HRD292" s="91"/>
      <c r="HRE292" s="26"/>
      <c r="HRF292" s="26"/>
      <c r="HRG292" s="81"/>
      <c r="HRH292" s="81"/>
      <c r="HRI292" s="26"/>
      <c r="HRJ292" s="91"/>
      <c r="HRK292" s="91"/>
      <c r="HRL292" s="79"/>
      <c r="HRM292" s="80"/>
      <c r="HRN292" s="91"/>
      <c r="HRO292" s="26"/>
      <c r="HRP292" s="26"/>
      <c r="HRQ292" s="81"/>
      <c r="HRR292" s="81"/>
      <c r="HRS292" s="26"/>
      <c r="HRT292" s="91"/>
      <c r="HRU292" s="91"/>
      <c r="HRV292" s="79"/>
      <c r="HRW292" s="80"/>
      <c r="HRX292" s="91"/>
      <c r="HRY292" s="26"/>
      <c r="HRZ292" s="26"/>
      <c r="HSA292" s="81"/>
      <c r="HSB292" s="81"/>
      <c r="HSC292" s="26"/>
      <c r="HSD292" s="91"/>
      <c r="HSE292" s="91"/>
      <c r="HSF292" s="79"/>
      <c r="HSG292" s="80"/>
      <c r="HSH292" s="91"/>
      <c r="HSI292" s="26"/>
      <c r="HSJ292" s="26"/>
      <c r="HSK292" s="81"/>
      <c r="HSL292" s="81"/>
      <c r="HSM292" s="26"/>
      <c r="HSN292" s="91"/>
      <c r="HSO292" s="91"/>
      <c r="HSP292" s="79"/>
      <c r="HSQ292" s="80"/>
      <c r="HSR292" s="91"/>
      <c r="HSS292" s="26"/>
      <c r="HST292" s="26"/>
      <c r="HSU292" s="81"/>
      <c r="HSV292" s="81"/>
      <c r="HSW292" s="26"/>
      <c r="HSX292" s="91"/>
      <c r="HSY292" s="91"/>
      <c r="HSZ292" s="79"/>
      <c r="HTA292" s="80"/>
      <c r="HTB292" s="91"/>
      <c r="HTC292" s="26"/>
      <c r="HTD292" s="26"/>
      <c r="HTE292" s="81"/>
      <c r="HTF292" s="81"/>
      <c r="HTG292" s="26"/>
      <c r="HTH292" s="91"/>
      <c r="HTI292" s="91"/>
      <c r="HTJ292" s="79"/>
      <c r="HTK292" s="80"/>
      <c r="HTL292" s="91"/>
      <c r="HTM292" s="26"/>
      <c r="HTN292" s="26"/>
      <c r="HTO292" s="81"/>
      <c r="HTP292" s="81"/>
      <c r="HTQ292" s="26"/>
      <c r="HTR292" s="91"/>
      <c r="HTS292" s="91"/>
      <c r="HTT292" s="79"/>
      <c r="HTU292" s="80"/>
      <c r="HTV292" s="91"/>
      <c r="HTW292" s="26"/>
      <c r="HTX292" s="26"/>
      <c r="HTY292" s="81"/>
      <c r="HTZ292" s="81"/>
      <c r="HUA292" s="26"/>
      <c r="HUB292" s="91"/>
      <c r="HUC292" s="91"/>
      <c r="HUD292" s="79"/>
      <c r="HUE292" s="80"/>
      <c r="HUF292" s="91"/>
      <c r="HUG292" s="26"/>
      <c r="HUH292" s="26"/>
      <c r="HUI292" s="81"/>
      <c r="HUJ292" s="81"/>
      <c r="HUK292" s="26"/>
      <c r="HUL292" s="91"/>
      <c r="HUM292" s="91"/>
      <c r="HUN292" s="79"/>
      <c r="HUO292" s="80"/>
      <c r="HUP292" s="91"/>
      <c r="HUQ292" s="26"/>
      <c r="HUR292" s="26"/>
      <c r="HUS292" s="81"/>
      <c r="HUT292" s="81"/>
      <c r="HUU292" s="26"/>
      <c r="HUV292" s="91"/>
      <c r="HUW292" s="91"/>
      <c r="HUX292" s="79"/>
      <c r="HUY292" s="80"/>
      <c r="HUZ292" s="91"/>
      <c r="HVA292" s="26"/>
      <c r="HVB292" s="26"/>
      <c r="HVC292" s="81"/>
      <c r="HVD292" s="81"/>
      <c r="HVE292" s="26"/>
      <c r="HVF292" s="91"/>
      <c r="HVG292" s="91"/>
      <c r="HVH292" s="79"/>
      <c r="HVI292" s="80"/>
      <c r="HVJ292" s="91"/>
      <c r="HVK292" s="26"/>
      <c r="HVL292" s="26"/>
      <c r="HVM292" s="81"/>
      <c r="HVN292" s="81"/>
      <c r="HVO292" s="26"/>
      <c r="HVP292" s="91"/>
      <c r="HVQ292" s="91"/>
      <c r="HVR292" s="79"/>
      <c r="HVS292" s="80"/>
      <c r="HVT292" s="91"/>
      <c r="HVU292" s="26"/>
      <c r="HVV292" s="26"/>
      <c r="HVW292" s="81"/>
      <c r="HVX292" s="81"/>
      <c r="HVY292" s="26"/>
      <c r="HVZ292" s="91"/>
      <c r="HWA292" s="91"/>
      <c r="HWB292" s="79"/>
      <c r="HWC292" s="80"/>
      <c r="HWD292" s="91"/>
      <c r="HWE292" s="26"/>
      <c r="HWF292" s="26"/>
      <c r="HWG292" s="81"/>
      <c r="HWH292" s="81"/>
      <c r="HWI292" s="26"/>
      <c r="HWJ292" s="91"/>
      <c r="HWK292" s="91"/>
      <c r="HWL292" s="79"/>
      <c r="HWM292" s="80"/>
      <c r="HWN292" s="91"/>
      <c r="HWO292" s="26"/>
      <c r="HWP292" s="26"/>
      <c r="HWQ292" s="81"/>
      <c r="HWR292" s="81"/>
      <c r="HWS292" s="26"/>
      <c r="HWT292" s="91"/>
      <c r="HWU292" s="91"/>
      <c r="HWV292" s="79"/>
      <c r="HWW292" s="80"/>
      <c r="HWX292" s="91"/>
      <c r="HWY292" s="26"/>
      <c r="HWZ292" s="26"/>
      <c r="HXA292" s="81"/>
      <c r="HXB292" s="81"/>
      <c r="HXC292" s="26"/>
      <c r="HXD292" s="91"/>
      <c r="HXE292" s="91"/>
      <c r="HXF292" s="79"/>
      <c r="HXG292" s="80"/>
      <c r="HXH292" s="91"/>
      <c r="HXI292" s="26"/>
      <c r="HXJ292" s="26"/>
      <c r="HXK292" s="81"/>
      <c r="HXL292" s="81"/>
      <c r="HXM292" s="26"/>
      <c r="HXN292" s="91"/>
      <c r="HXO292" s="91"/>
      <c r="HXP292" s="79"/>
      <c r="HXQ292" s="80"/>
      <c r="HXR292" s="91"/>
      <c r="HXS292" s="26"/>
      <c r="HXT292" s="26"/>
      <c r="HXU292" s="81"/>
      <c r="HXV292" s="81"/>
      <c r="HXW292" s="26"/>
      <c r="HXX292" s="91"/>
      <c r="HXY292" s="91"/>
      <c r="HXZ292" s="79"/>
      <c r="HYA292" s="80"/>
      <c r="HYB292" s="91"/>
      <c r="HYC292" s="26"/>
      <c r="HYD292" s="26"/>
      <c r="HYE292" s="81"/>
      <c r="HYF292" s="81"/>
      <c r="HYG292" s="26"/>
      <c r="HYH292" s="91"/>
      <c r="HYI292" s="91"/>
      <c r="HYJ292" s="79"/>
      <c r="HYK292" s="80"/>
      <c r="HYL292" s="91"/>
      <c r="HYM292" s="26"/>
      <c r="HYN292" s="26"/>
      <c r="HYO292" s="81"/>
      <c r="HYP292" s="81"/>
      <c r="HYQ292" s="26"/>
      <c r="HYR292" s="91"/>
      <c r="HYS292" s="91"/>
      <c r="HYT292" s="79"/>
      <c r="HYU292" s="80"/>
      <c r="HYV292" s="91"/>
      <c r="HYW292" s="26"/>
      <c r="HYX292" s="26"/>
      <c r="HYY292" s="81"/>
      <c r="HYZ292" s="81"/>
      <c r="HZA292" s="26"/>
      <c r="HZB292" s="91"/>
      <c r="HZC292" s="91"/>
      <c r="HZD292" s="79"/>
      <c r="HZE292" s="80"/>
      <c r="HZF292" s="91"/>
      <c r="HZG292" s="26"/>
      <c r="HZH292" s="26"/>
      <c r="HZI292" s="81"/>
      <c r="HZJ292" s="81"/>
      <c r="HZK292" s="26"/>
      <c r="HZL292" s="91"/>
      <c r="HZM292" s="91"/>
      <c r="HZN292" s="79"/>
      <c r="HZO292" s="80"/>
      <c r="HZP292" s="91"/>
      <c r="HZQ292" s="26"/>
      <c r="HZR292" s="26"/>
      <c r="HZS292" s="81"/>
      <c r="HZT292" s="81"/>
      <c r="HZU292" s="26"/>
      <c r="HZV292" s="91"/>
      <c r="HZW292" s="91"/>
      <c r="HZX292" s="79"/>
      <c r="HZY292" s="80"/>
      <c r="HZZ292" s="91"/>
      <c r="IAA292" s="26"/>
      <c r="IAB292" s="26"/>
      <c r="IAC292" s="81"/>
      <c r="IAD292" s="81"/>
      <c r="IAE292" s="26"/>
      <c r="IAF292" s="91"/>
      <c r="IAG292" s="91"/>
      <c r="IAH292" s="79"/>
      <c r="IAI292" s="80"/>
      <c r="IAJ292" s="91"/>
      <c r="IAK292" s="26"/>
      <c r="IAL292" s="26"/>
      <c r="IAM292" s="81"/>
      <c r="IAN292" s="81"/>
      <c r="IAO292" s="26"/>
      <c r="IAP292" s="91"/>
      <c r="IAQ292" s="91"/>
      <c r="IAR292" s="79"/>
      <c r="IAS292" s="80"/>
      <c r="IAT292" s="91"/>
      <c r="IAU292" s="26"/>
      <c r="IAV292" s="26"/>
      <c r="IAW292" s="81"/>
      <c r="IAX292" s="81"/>
      <c r="IAY292" s="26"/>
      <c r="IAZ292" s="91"/>
      <c r="IBA292" s="91"/>
      <c r="IBB292" s="79"/>
      <c r="IBC292" s="80"/>
      <c r="IBD292" s="91"/>
      <c r="IBE292" s="26"/>
      <c r="IBF292" s="26"/>
      <c r="IBG292" s="81"/>
      <c r="IBH292" s="81"/>
      <c r="IBI292" s="26"/>
      <c r="IBJ292" s="91"/>
      <c r="IBK292" s="91"/>
      <c r="IBL292" s="79"/>
      <c r="IBM292" s="80"/>
      <c r="IBN292" s="91"/>
      <c r="IBO292" s="26"/>
      <c r="IBP292" s="26"/>
      <c r="IBQ292" s="81"/>
      <c r="IBR292" s="81"/>
      <c r="IBS292" s="26"/>
      <c r="IBT292" s="91"/>
      <c r="IBU292" s="91"/>
      <c r="IBV292" s="79"/>
      <c r="IBW292" s="80"/>
      <c r="IBX292" s="91"/>
      <c r="IBY292" s="26"/>
      <c r="IBZ292" s="26"/>
      <c r="ICA292" s="81"/>
      <c r="ICB292" s="81"/>
      <c r="ICC292" s="26"/>
      <c r="ICD292" s="91"/>
      <c r="ICE292" s="91"/>
      <c r="ICF292" s="79"/>
      <c r="ICG292" s="80"/>
      <c r="ICH292" s="91"/>
      <c r="ICI292" s="26"/>
      <c r="ICJ292" s="26"/>
      <c r="ICK292" s="81"/>
      <c r="ICL292" s="81"/>
      <c r="ICM292" s="26"/>
      <c r="ICN292" s="91"/>
      <c r="ICO292" s="91"/>
      <c r="ICP292" s="79"/>
      <c r="ICQ292" s="80"/>
      <c r="ICR292" s="91"/>
      <c r="ICS292" s="26"/>
      <c r="ICT292" s="26"/>
      <c r="ICU292" s="81"/>
      <c r="ICV292" s="81"/>
      <c r="ICW292" s="26"/>
      <c r="ICX292" s="91"/>
      <c r="ICY292" s="91"/>
      <c r="ICZ292" s="79"/>
      <c r="IDA292" s="80"/>
      <c r="IDB292" s="91"/>
      <c r="IDC292" s="26"/>
      <c r="IDD292" s="26"/>
      <c r="IDE292" s="81"/>
      <c r="IDF292" s="81"/>
      <c r="IDG292" s="26"/>
      <c r="IDH292" s="91"/>
      <c r="IDI292" s="91"/>
      <c r="IDJ292" s="79"/>
      <c r="IDK292" s="80"/>
      <c r="IDL292" s="91"/>
      <c r="IDM292" s="26"/>
      <c r="IDN292" s="26"/>
      <c r="IDO292" s="81"/>
      <c r="IDP292" s="81"/>
      <c r="IDQ292" s="26"/>
      <c r="IDR292" s="91"/>
      <c r="IDS292" s="91"/>
      <c r="IDT292" s="79"/>
      <c r="IDU292" s="80"/>
      <c r="IDV292" s="91"/>
      <c r="IDW292" s="26"/>
      <c r="IDX292" s="26"/>
      <c r="IDY292" s="81"/>
      <c r="IDZ292" s="81"/>
      <c r="IEA292" s="26"/>
      <c r="IEB292" s="91"/>
      <c r="IEC292" s="91"/>
      <c r="IED292" s="79"/>
      <c r="IEE292" s="80"/>
      <c r="IEF292" s="91"/>
      <c r="IEG292" s="26"/>
      <c r="IEH292" s="26"/>
      <c r="IEI292" s="81"/>
      <c r="IEJ292" s="81"/>
      <c r="IEK292" s="26"/>
      <c r="IEL292" s="91"/>
      <c r="IEM292" s="91"/>
      <c r="IEN292" s="79"/>
      <c r="IEO292" s="80"/>
      <c r="IEP292" s="91"/>
      <c r="IEQ292" s="26"/>
      <c r="IER292" s="26"/>
      <c r="IES292" s="81"/>
      <c r="IET292" s="81"/>
      <c r="IEU292" s="26"/>
      <c r="IEV292" s="91"/>
      <c r="IEW292" s="91"/>
      <c r="IEX292" s="79"/>
      <c r="IEY292" s="80"/>
      <c r="IEZ292" s="91"/>
      <c r="IFA292" s="26"/>
      <c r="IFB292" s="26"/>
      <c r="IFC292" s="81"/>
      <c r="IFD292" s="81"/>
      <c r="IFE292" s="26"/>
      <c r="IFF292" s="91"/>
      <c r="IFG292" s="91"/>
      <c r="IFH292" s="79"/>
      <c r="IFI292" s="80"/>
      <c r="IFJ292" s="91"/>
      <c r="IFK292" s="26"/>
      <c r="IFL292" s="26"/>
      <c r="IFM292" s="81"/>
      <c r="IFN292" s="81"/>
      <c r="IFO292" s="26"/>
      <c r="IFP292" s="91"/>
      <c r="IFQ292" s="91"/>
      <c r="IFR292" s="79"/>
      <c r="IFS292" s="80"/>
      <c r="IFT292" s="91"/>
      <c r="IFU292" s="26"/>
      <c r="IFV292" s="26"/>
      <c r="IFW292" s="81"/>
      <c r="IFX292" s="81"/>
      <c r="IFY292" s="26"/>
      <c r="IFZ292" s="91"/>
      <c r="IGA292" s="91"/>
      <c r="IGB292" s="79"/>
      <c r="IGC292" s="80"/>
      <c r="IGD292" s="91"/>
      <c r="IGE292" s="26"/>
      <c r="IGF292" s="26"/>
      <c r="IGG292" s="81"/>
      <c r="IGH292" s="81"/>
      <c r="IGI292" s="26"/>
      <c r="IGJ292" s="91"/>
      <c r="IGK292" s="91"/>
      <c r="IGL292" s="79"/>
      <c r="IGM292" s="80"/>
      <c r="IGN292" s="91"/>
      <c r="IGO292" s="26"/>
      <c r="IGP292" s="26"/>
      <c r="IGQ292" s="81"/>
      <c r="IGR292" s="81"/>
      <c r="IGS292" s="26"/>
      <c r="IGT292" s="91"/>
      <c r="IGU292" s="91"/>
      <c r="IGV292" s="79"/>
      <c r="IGW292" s="80"/>
      <c r="IGX292" s="91"/>
      <c r="IGY292" s="26"/>
      <c r="IGZ292" s="26"/>
      <c r="IHA292" s="81"/>
      <c r="IHB292" s="81"/>
      <c r="IHC292" s="26"/>
      <c r="IHD292" s="91"/>
      <c r="IHE292" s="91"/>
      <c r="IHF292" s="79"/>
      <c r="IHG292" s="80"/>
      <c r="IHH292" s="91"/>
      <c r="IHI292" s="26"/>
      <c r="IHJ292" s="26"/>
      <c r="IHK292" s="81"/>
      <c r="IHL292" s="81"/>
      <c r="IHM292" s="26"/>
      <c r="IHN292" s="91"/>
      <c r="IHO292" s="91"/>
      <c r="IHP292" s="79"/>
      <c r="IHQ292" s="80"/>
      <c r="IHR292" s="91"/>
      <c r="IHS292" s="26"/>
      <c r="IHT292" s="26"/>
      <c r="IHU292" s="81"/>
      <c r="IHV292" s="81"/>
      <c r="IHW292" s="26"/>
      <c r="IHX292" s="91"/>
      <c r="IHY292" s="91"/>
      <c r="IHZ292" s="79"/>
      <c r="IIA292" s="80"/>
      <c r="IIB292" s="91"/>
      <c r="IIC292" s="26"/>
      <c r="IID292" s="26"/>
      <c r="IIE292" s="81"/>
      <c r="IIF292" s="81"/>
      <c r="IIG292" s="26"/>
      <c r="IIH292" s="91"/>
      <c r="III292" s="91"/>
      <c r="IIJ292" s="79"/>
      <c r="IIK292" s="80"/>
      <c r="IIL292" s="91"/>
      <c r="IIM292" s="26"/>
      <c r="IIN292" s="26"/>
      <c r="IIO292" s="81"/>
      <c r="IIP292" s="81"/>
      <c r="IIQ292" s="26"/>
      <c r="IIR292" s="91"/>
      <c r="IIS292" s="91"/>
      <c r="IIT292" s="79"/>
      <c r="IIU292" s="80"/>
      <c r="IIV292" s="91"/>
      <c r="IIW292" s="26"/>
      <c r="IIX292" s="26"/>
      <c r="IIY292" s="81"/>
      <c r="IIZ292" s="81"/>
      <c r="IJA292" s="26"/>
      <c r="IJB292" s="91"/>
      <c r="IJC292" s="91"/>
      <c r="IJD292" s="79"/>
      <c r="IJE292" s="80"/>
      <c r="IJF292" s="91"/>
      <c r="IJG292" s="26"/>
      <c r="IJH292" s="26"/>
      <c r="IJI292" s="81"/>
      <c r="IJJ292" s="81"/>
      <c r="IJK292" s="26"/>
      <c r="IJL292" s="91"/>
      <c r="IJM292" s="91"/>
      <c r="IJN292" s="79"/>
      <c r="IJO292" s="80"/>
      <c r="IJP292" s="91"/>
      <c r="IJQ292" s="26"/>
      <c r="IJR292" s="26"/>
      <c r="IJS292" s="81"/>
      <c r="IJT292" s="81"/>
      <c r="IJU292" s="26"/>
      <c r="IJV292" s="91"/>
      <c r="IJW292" s="91"/>
      <c r="IJX292" s="79"/>
      <c r="IJY292" s="80"/>
      <c r="IJZ292" s="91"/>
      <c r="IKA292" s="26"/>
      <c r="IKB292" s="26"/>
      <c r="IKC292" s="81"/>
      <c r="IKD292" s="81"/>
      <c r="IKE292" s="26"/>
      <c r="IKF292" s="91"/>
      <c r="IKG292" s="91"/>
      <c r="IKH292" s="79"/>
      <c r="IKI292" s="80"/>
      <c r="IKJ292" s="91"/>
      <c r="IKK292" s="26"/>
      <c r="IKL292" s="26"/>
      <c r="IKM292" s="81"/>
      <c r="IKN292" s="81"/>
      <c r="IKO292" s="26"/>
      <c r="IKP292" s="91"/>
      <c r="IKQ292" s="91"/>
      <c r="IKR292" s="79"/>
      <c r="IKS292" s="80"/>
      <c r="IKT292" s="91"/>
      <c r="IKU292" s="26"/>
      <c r="IKV292" s="26"/>
      <c r="IKW292" s="81"/>
      <c r="IKX292" s="81"/>
      <c r="IKY292" s="26"/>
      <c r="IKZ292" s="91"/>
      <c r="ILA292" s="91"/>
      <c r="ILB292" s="79"/>
      <c r="ILC292" s="80"/>
      <c r="ILD292" s="91"/>
      <c r="ILE292" s="26"/>
      <c r="ILF292" s="26"/>
      <c r="ILG292" s="81"/>
      <c r="ILH292" s="81"/>
      <c r="ILI292" s="26"/>
      <c r="ILJ292" s="91"/>
      <c r="ILK292" s="91"/>
      <c r="ILL292" s="79"/>
      <c r="ILM292" s="80"/>
      <c r="ILN292" s="91"/>
      <c r="ILO292" s="26"/>
      <c r="ILP292" s="26"/>
      <c r="ILQ292" s="81"/>
      <c r="ILR292" s="81"/>
      <c r="ILS292" s="26"/>
      <c r="ILT292" s="91"/>
      <c r="ILU292" s="91"/>
      <c r="ILV292" s="79"/>
      <c r="ILW292" s="80"/>
      <c r="ILX292" s="91"/>
      <c r="ILY292" s="26"/>
      <c r="ILZ292" s="26"/>
      <c r="IMA292" s="81"/>
      <c r="IMB292" s="81"/>
      <c r="IMC292" s="26"/>
      <c r="IMD292" s="91"/>
      <c r="IME292" s="91"/>
      <c r="IMF292" s="79"/>
      <c r="IMG292" s="80"/>
      <c r="IMH292" s="91"/>
      <c r="IMI292" s="26"/>
      <c r="IMJ292" s="26"/>
      <c r="IMK292" s="81"/>
      <c r="IML292" s="81"/>
      <c r="IMM292" s="26"/>
      <c r="IMN292" s="91"/>
      <c r="IMO292" s="91"/>
      <c r="IMP292" s="79"/>
      <c r="IMQ292" s="80"/>
      <c r="IMR292" s="91"/>
      <c r="IMS292" s="26"/>
      <c r="IMT292" s="26"/>
      <c r="IMU292" s="81"/>
      <c r="IMV292" s="81"/>
      <c r="IMW292" s="26"/>
      <c r="IMX292" s="91"/>
      <c r="IMY292" s="91"/>
      <c r="IMZ292" s="79"/>
      <c r="INA292" s="80"/>
      <c r="INB292" s="91"/>
      <c r="INC292" s="26"/>
      <c r="IND292" s="26"/>
      <c r="INE292" s="81"/>
      <c r="INF292" s="81"/>
      <c r="ING292" s="26"/>
      <c r="INH292" s="91"/>
      <c r="INI292" s="91"/>
      <c r="INJ292" s="79"/>
      <c r="INK292" s="80"/>
      <c r="INL292" s="91"/>
      <c r="INM292" s="26"/>
      <c r="INN292" s="26"/>
      <c r="INO292" s="81"/>
      <c r="INP292" s="81"/>
      <c r="INQ292" s="26"/>
      <c r="INR292" s="91"/>
      <c r="INS292" s="91"/>
      <c r="INT292" s="79"/>
      <c r="INU292" s="80"/>
      <c r="INV292" s="91"/>
      <c r="INW292" s="26"/>
      <c r="INX292" s="26"/>
      <c r="INY292" s="81"/>
      <c r="INZ292" s="81"/>
      <c r="IOA292" s="26"/>
      <c r="IOB292" s="91"/>
      <c r="IOC292" s="91"/>
      <c r="IOD292" s="79"/>
      <c r="IOE292" s="80"/>
      <c r="IOF292" s="91"/>
      <c r="IOG292" s="26"/>
      <c r="IOH292" s="26"/>
      <c r="IOI292" s="81"/>
      <c r="IOJ292" s="81"/>
      <c r="IOK292" s="26"/>
      <c r="IOL292" s="91"/>
      <c r="IOM292" s="91"/>
      <c r="ION292" s="79"/>
      <c r="IOO292" s="80"/>
      <c r="IOP292" s="91"/>
      <c r="IOQ292" s="26"/>
      <c r="IOR292" s="26"/>
      <c r="IOS292" s="81"/>
      <c r="IOT292" s="81"/>
      <c r="IOU292" s="26"/>
      <c r="IOV292" s="91"/>
      <c r="IOW292" s="91"/>
      <c r="IOX292" s="79"/>
      <c r="IOY292" s="80"/>
      <c r="IOZ292" s="91"/>
      <c r="IPA292" s="26"/>
      <c r="IPB292" s="26"/>
      <c r="IPC292" s="81"/>
      <c r="IPD292" s="81"/>
      <c r="IPE292" s="26"/>
      <c r="IPF292" s="91"/>
      <c r="IPG292" s="91"/>
      <c r="IPH292" s="79"/>
      <c r="IPI292" s="80"/>
      <c r="IPJ292" s="91"/>
      <c r="IPK292" s="26"/>
      <c r="IPL292" s="26"/>
      <c r="IPM292" s="81"/>
      <c r="IPN292" s="81"/>
      <c r="IPO292" s="26"/>
      <c r="IPP292" s="91"/>
      <c r="IPQ292" s="91"/>
      <c r="IPR292" s="79"/>
      <c r="IPS292" s="80"/>
      <c r="IPT292" s="91"/>
      <c r="IPU292" s="26"/>
      <c r="IPV292" s="26"/>
      <c r="IPW292" s="81"/>
      <c r="IPX292" s="81"/>
      <c r="IPY292" s="26"/>
      <c r="IPZ292" s="91"/>
      <c r="IQA292" s="91"/>
      <c r="IQB292" s="79"/>
      <c r="IQC292" s="80"/>
      <c r="IQD292" s="91"/>
      <c r="IQE292" s="26"/>
      <c r="IQF292" s="26"/>
      <c r="IQG292" s="81"/>
      <c r="IQH292" s="81"/>
      <c r="IQI292" s="26"/>
      <c r="IQJ292" s="91"/>
      <c r="IQK292" s="91"/>
      <c r="IQL292" s="79"/>
      <c r="IQM292" s="80"/>
      <c r="IQN292" s="91"/>
      <c r="IQO292" s="26"/>
      <c r="IQP292" s="26"/>
      <c r="IQQ292" s="81"/>
      <c r="IQR292" s="81"/>
      <c r="IQS292" s="26"/>
      <c r="IQT292" s="91"/>
      <c r="IQU292" s="91"/>
      <c r="IQV292" s="79"/>
      <c r="IQW292" s="80"/>
      <c r="IQX292" s="91"/>
      <c r="IQY292" s="26"/>
      <c r="IQZ292" s="26"/>
      <c r="IRA292" s="81"/>
      <c r="IRB292" s="81"/>
      <c r="IRC292" s="26"/>
      <c r="IRD292" s="91"/>
      <c r="IRE292" s="91"/>
      <c r="IRF292" s="79"/>
      <c r="IRG292" s="80"/>
      <c r="IRH292" s="91"/>
      <c r="IRI292" s="26"/>
      <c r="IRJ292" s="26"/>
      <c r="IRK292" s="81"/>
      <c r="IRL292" s="81"/>
      <c r="IRM292" s="26"/>
      <c r="IRN292" s="91"/>
      <c r="IRO292" s="91"/>
      <c r="IRP292" s="79"/>
      <c r="IRQ292" s="80"/>
      <c r="IRR292" s="91"/>
      <c r="IRS292" s="26"/>
      <c r="IRT292" s="26"/>
      <c r="IRU292" s="81"/>
      <c r="IRV292" s="81"/>
      <c r="IRW292" s="26"/>
      <c r="IRX292" s="91"/>
      <c r="IRY292" s="91"/>
      <c r="IRZ292" s="79"/>
      <c r="ISA292" s="80"/>
      <c r="ISB292" s="91"/>
      <c r="ISC292" s="26"/>
      <c r="ISD292" s="26"/>
      <c r="ISE292" s="81"/>
      <c r="ISF292" s="81"/>
      <c r="ISG292" s="26"/>
      <c r="ISH292" s="91"/>
      <c r="ISI292" s="91"/>
      <c r="ISJ292" s="79"/>
      <c r="ISK292" s="80"/>
      <c r="ISL292" s="91"/>
      <c r="ISM292" s="26"/>
      <c r="ISN292" s="26"/>
      <c r="ISO292" s="81"/>
      <c r="ISP292" s="81"/>
      <c r="ISQ292" s="26"/>
      <c r="ISR292" s="91"/>
      <c r="ISS292" s="91"/>
      <c r="IST292" s="79"/>
      <c r="ISU292" s="80"/>
      <c r="ISV292" s="91"/>
      <c r="ISW292" s="26"/>
      <c r="ISX292" s="26"/>
      <c r="ISY292" s="81"/>
      <c r="ISZ292" s="81"/>
      <c r="ITA292" s="26"/>
      <c r="ITB292" s="91"/>
      <c r="ITC292" s="91"/>
      <c r="ITD292" s="79"/>
      <c r="ITE292" s="80"/>
      <c r="ITF292" s="91"/>
      <c r="ITG292" s="26"/>
      <c r="ITH292" s="26"/>
      <c r="ITI292" s="81"/>
      <c r="ITJ292" s="81"/>
      <c r="ITK292" s="26"/>
      <c r="ITL292" s="91"/>
      <c r="ITM292" s="91"/>
      <c r="ITN292" s="79"/>
      <c r="ITO292" s="80"/>
      <c r="ITP292" s="91"/>
      <c r="ITQ292" s="26"/>
      <c r="ITR292" s="26"/>
      <c r="ITS292" s="81"/>
      <c r="ITT292" s="81"/>
      <c r="ITU292" s="26"/>
      <c r="ITV292" s="91"/>
      <c r="ITW292" s="91"/>
      <c r="ITX292" s="79"/>
      <c r="ITY292" s="80"/>
      <c r="ITZ292" s="91"/>
      <c r="IUA292" s="26"/>
      <c r="IUB292" s="26"/>
      <c r="IUC292" s="81"/>
      <c r="IUD292" s="81"/>
      <c r="IUE292" s="26"/>
      <c r="IUF292" s="91"/>
      <c r="IUG292" s="91"/>
      <c r="IUH292" s="79"/>
      <c r="IUI292" s="80"/>
      <c r="IUJ292" s="91"/>
      <c r="IUK292" s="26"/>
      <c r="IUL292" s="26"/>
      <c r="IUM292" s="81"/>
      <c r="IUN292" s="81"/>
      <c r="IUO292" s="26"/>
      <c r="IUP292" s="91"/>
      <c r="IUQ292" s="91"/>
      <c r="IUR292" s="79"/>
      <c r="IUS292" s="80"/>
      <c r="IUT292" s="91"/>
      <c r="IUU292" s="26"/>
      <c r="IUV292" s="26"/>
      <c r="IUW292" s="81"/>
      <c r="IUX292" s="81"/>
      <c r="IUY292" s="26"/>
      <c r="IUZ292" s="91"/>
      <c r="IVA292" s="91"/>
      <c r="IVB292" s="79"/>
      <c r="IVC292" s="80"/>
      <c r="IVD292" s="91"/>
      <c r="IVE292" s="26"/>
      <c r="IVF292" s="26"/>
      <c r="IVG292" s="81"/>
      <c r="IVH292" s="81"/>
      <c r="IVI292" s="26"/>
      <c r="IVJ292" s="91"/>
      <c r="IVK292" s="91"/>
      <c r="IVL292" s="79"/>
      <c r="IVM292" s="80"/>
      <c r="IVN292" s="91"/>
      <c r="IVO292" s="26"/>
      <c r="IVP292" s="26"/>
      <c r="IVQ292" s="81"/>
      <c r="IVR292" s="81"/>
      <c r="IVS292" s="26"/>
      <c r="IVT292" s="91"/>
      <c r="IVU292" s="91"/>
      <c r="IVV292" s="79"/>
      <c r="IVW292" s="80"/>
      <c r="IVX292" s="91"/>
      <c r="IVY292" s="26"/>
      <c r="IVZ292" s="26"/>
      <c r="IWA292" s="81"/>
      <c r="IWB292" s="81"/>
      <c r="IWC292" s="26"/>
      <c r="IWD292" s="91"/>
      <c r="IWE292" s="91"/>
      <c r="IWF292" s="79"/>
      <c r="IWG292" s="80"/>
      <c r="IWH292" s="91"/>
      <c r="IWI292" s="26"/>
      <c r="IWJ292" s="26"/>
      <c r="IWK292" s="81"/>
      <c r="IWL292" s="81"/>
      <c r="IWM292" s="26"/>
      <c r="IWN292" s="91"/>
      <c r="IWO292" s="91"/>
      <c r="IWP292" s="79"/>
      <c r="IWQ292" s="80"/>
      <c r="IWR292" s="91"/>
      <c r="IWS292" s="26"/>
      <c r="IWT292" s="26"/>
      <c r="IWU292" s="81"/>
      <c r="IWV292" s="81"/>
      <c r="IWW292" s="26"/>
      <c r="IWX292" s="91"/>
      <c r="IWY292" s="91"/>
      <c r="IWZ292" s="79"/>
      <c r="IXA292" s="80"/>
      <c r="IXB292" s="91"/>
      <c r="IXC292" s="26"/>
      <c r="IXD292" s="26"/>
      <c r="IXE292" s="81"/>
      <c r="IXF292" s="81"/>
      <c r="IXG292" s="26"/>
      <c r="IXH292" s="91"/>
      <c r="IXI292" s="91"/>
      <c r="IXJ292" s="79"/>
      <c r="IXK292" s="80"/>
      <c r="IXL292" s="91"/>
      <c r="IXM292" s="26"/>
      <c r="IXN292" s="26"/>
      <c r="IXO292" s="81"/>
      <c r="IXP292" s="81"/>
      <c r="IXQ292" s="26"/>
      <c r="IXR292" s="91"/>
      <c r="IXS292" s="91"/>
      <c r="IXT292" s="79"/>
      <c r="IXU292" s="80"/>
      <c r="IXV292" s="91"/>
      <c r="IXW292" s="26"/>
      <c r="IXX292" s="26"/>
      <c r="IXY292" s="81"/>
      <c r="IXZ292" s="81"/>
      <c r="IYA292" s="26"/>
      <c r="IYB292" s="91"/>
      <c r="IYC292" s="91"/>
      <c r="IYD292" s="79"/>
      <c r="IYE292" s="80"/>
      <c r="IYF292" s="91"/>
      <c r="IYG292" s="26"/>
      <c r="IYH292" s="26"/>
      <c r="IYI292" s="81"/>
      <c r="IYJ292" s="81"/>
      <c r="IYK292" s="26"/>
      <c r="IYL292" s="91"/>
      <c r="IYM292" s="91"/>
      <c r="IYN292" s="79"/>
      <c r="IYO292" s="80"/>
      <c r="IYP292" s="91"/>
      <c r="IYQ292" s="26"/>
      <c r="IYR292" s="26"/>
      <c r="IYS292" s="81"/>
      <c r="IYT292" s="81"/>
      <c r="IYU292" s="26"/>
      <c r="IYV292" s="91"/>
      <c r="IYW292" s="91"/>
      <c r="IYX292" s="79"/>
      <c r="IYY292" s="80"/>
      <c r="IYZ292" s="91"/>
      <c r="IZA292" s="26"/>
      <c r="IZB292" s="26"/>
      <c r="IZC292" s="81"/>
      <c r="IZD292" s="81"/>
      <c r="IZE292" s="26"/>
      <c r="IZF292" s="91"/>
      <c r="IZG292" s="91"/>
      <c r="IZH292" s="79"/>
      <c r="IZI292" s="80"/>
      <c r="IZJ292" s="91"/>
      <c r="IZK292" s="26"/>
      <c r="IZL292" s="26"/>
      <c r="IZM292" s="81"/>
      <c r="IZN292" s="81"/>
      <c r="IZO292" s="26"/>
      <c r="IZP292" s="91"/>
      <c r="IZQ292" s="91"/>
      <c r="IZR292" s="79"/>
      <c r="IZS292" s="80"/>
      <c r="IZT292" s="91"/>
      <c r="IZU292" s="26"/>
      <c r="IZV292" s="26"/>
      <c r="IZW292" s="81"/>
      <c r="IZX292" s="81"/>
      <c r="IZY292" s="26"/>
      <c r="IZZ292" s="91"/>
      <c r="JAA292" s="91"/>
      <c r="JAB292" s="79"/>
      <c r="JAC292" s="80"/>
      <c r="JAD292" s="91"/>
      <c r="JAE292" s="26"/>
      <c r="JAF292" s="26"/>
      <c r="JAG292" s="81"/>
      <c r="JAH292" s="81"/>
      <c r="JAI292" s="26"/>
      <c r="JAJ292" s="91"/>
      <c r="JAK292" s="91"/>
      <c r="JAL292" s="79"/>
      <c r="JAM292" s="80"/>
      <c r="JAN292" s="91"/>
      <c r="JAO292" s="26"/>
      <c r="JAP292" s="26"/>
      <c r="JAQ292" s="81"/>
      <c r="JAR292" s="81"/>
      <c r="JAS292" s="26"/>
      <c r="JAT292" s="91"/>
      <c r="JAU292" s="91"/>
      <c r="JAV292" s="79"/>
      <c r="JAW292" s="80"/>
      <c r="JAX292" s="91"/>
      <c r="JAY292" s="26"/>
      <c r="JAZ292" s="26"/>
      <c r="JBA292" s="81"/>
      <c r="JBB292" s="81"/>
      <c r="JBC292" s="26"/>
      <c r="JBD292" s="91"/>
      <c r="JBE292" s="91"/>
      <c r="JBF292" s="79"/>
      <c r="JBG292" s="80"/>
      <c r="JBH292" s="91"/>
      <c r="JBI292" s="26"/>
      <c r="JBJ292" s="26"/>
      <c r="JBK292" s="81"/>
      <c r="JBL292" s="81"/>
      <c r="JBM292" s="26"/>
      <c r="JBN292" s="91"/>
      <c r="JBO292" s="91"/>
      <c r="JBP292" s="79"/>
      <c r="JBQ292" s="80"/>
      <c r="JBR292" s="91"/>
      <c r="JBS292" s="26"/>
      <c r="JBT292" s="26"/>
      <c r="JBU292" s="81"/>
      <c r="JBV292" s="81"/>
      <c r="JBW292" s="26"/>
      <c r="JBX292" s="91"/>
      <c r="JBY292" s="91"/>
      <c r="JBZ292" s="79"/>
      <c r="JCA292" s="80"/>
      <c r="JCB292" s="91"/>
      <c r="JCC292" s="26"/>
      <c r="JCD292" s="26"/>
      <c r="JCE292" s="81"/>
      <c r="JCF292" s="81"/>
      <c r="JCG292" s="26"/>
      <c r="JCH292" s="91"/>
      <c r="JCI292" s="91"/>
      <c r="JCJ292" s="79"/>
      <c r="JCK292" s="80"/>
      <c r="JCL292" s="91"/>
      <c r="JCM292" s="26"/>
      <c r="JCN292" s="26"/>
      <c r="JCO292" s="81"/>
      <c r="JCP292" s="81"/>
      <c r="JCQ292" s="26"/>
      <c r="JCR292" s="91"/>
      <c r="JCS292" s="91"/>
      <c r="JCT292" s="79"/>
      <c r="JCU292" s="80"/>
      <c r="JCV292" s="91"/>
      <c r="JCW292" s="26"/>
      <c r="JCX292" s="26"/>
      <c r="JCY292" s="81"/>
      <c r="JCZ292" s="81"/>
      <c r="JDA292" s="26"/>
      <c r="JDB292" s="91"/>
      <c r="JDC292" s="91"/>
      <c r="JDD292" s="79"/>
      <c r="JDE292" s="80"/>
      <c r="JDF292" s="91"/>
      <c r="JDG292" s="26"/>
      <c r="JDH292" s="26"/>
      <c r="JDI292" s="81"/>
      <c r="JDJ292" s="81"/>
      <c r="JDK292" s="26"/>
      <c r="JDL292" s="91"/>
      <c r="JDM292" s="91"/>
      <c r="JDN292" s="79"/>
      <c r="JDO292" s="80"/>
      <c r="JDP292" s="91"/>
      <c r="JDQ292" s="26"/>
      <c r="JDR292" s="26"/>
      <c r="JDS292" s="81"/>
      <c r="JDT292" s="81"/>
      <c r="JDU292" s="26"/>
      <c r="JDV292" s="91"/>
      <c r="JDW292" s="91"/>
      <c r="JDX292" s="79"/>
      <c r="JDY292" s="80"/>
      <c r="JDZ292" s="91"/>
      <c r="JEA292" s="26"/>
      <c r="JEB292" s="26"/>
      <c r="JEC292" s="81"/>
      <c r="JED292" s="81"/>
      <c r="JEE292" s="26"/>
      <c r="JEF292" s="91"/>
      <c r="JEG292" s="91"/>
      <c r="JEH292" s="79"/>
      <c r="JEI292" s="80"/>
      <c r="JEJ292" s="91"/>
      <c r="JEK292" s="26"/>
      <c r="JEL292" s="26"/>
      <c r="JEM292" s="81"/>
      <c r="JEN292" s="81"/>
      <c r="JEO292" s="26"/>
      <c r="JEP292" s="91"/>
      <c r="JEQ292" s="91"/>
      <c r="JER292" s="79"/>
      <c r="JES292" s="80"/>
      <c r="JET292" s="91"/>
      <c r="JEU292" s="26"/>
      <c r="JEV292" s="26"/>
      <c r="JEW292" s="81"/>
      <c r="JEX292" s="81"/>
      <c r="JEY292" s="26"/>
      <c r="JEZ292" s="91"/>
      <c r="JFA292" s="91"/>
      <c r="JFB292" s="79"/>
      <c r="JFC292" s="80"/>
      <c r="JFD292" s="91"/>
      <c r="JFE292" s="26"/>
      <c r="JFF292" s="26"/>
      <c r="JFG292" s="81"/>
      <c r="JFH292" s="81"/>
      <c r="JFI292" s="26"/>
      <c r="JFJ292" s="91"/>
      <c r="JFK292" s="91"/>
      <c r="JFL292" s="79"/>
      <c r="JFM292" s="80"/>
      <c r="JFN292" s="91"/>
      <c r="JFO292" s="26"/>
      <c r="JFP292" s="26"/>
      <c r="JFQ292" s="81"/>
      <c r="JFR292" s="81"/>
      <c r="JFS292" s="26"/>
      <c r="JFT292" s="91"/>
      <c r="JFU292" s="91"/>
      <c r="JFV292" s="79"/>
      <c r="JFW292" s="80"/>
      <c r="JFX292" s="91"/>
      <c r="JFY292" s="26"/>
      <c r="JFZ292" s="26"/>
      <c r="JGA292" s="81"/>
      <c r="JGB292" s="81"/>
      <c r="JGC292" s="26"/>
      <c r="JGD292" s="91"/>
      <c r="JGE292" s="91"/>
      <c r="JGF292" s="79"/>
      <c r="JGG292" s="80"/>
      <c r="JGH292" s="91"/>
      <c r="JGI292" s="26"/>
      <c r="JGJ292" s="26"/>
      <c r="JGK292" s="81"/>
      <c r="JGL292" s="81"/>
      <c r="JGM292" s="26"/>
      <c r="JGN292" s="91"/>
      <c r="JGO292" s="91"/>
      <c r="JGP292" s="79"/>
      <c r="JGQ292" s="80"/>
      <c r="JGR292" s="91"/>
      <c r="JGS292" s="26"/>
      <c r="JGT292" s="26"/>
      <c r="JGU292" s="81"/>
      <c r="JGV292" s="81"/>
      <c r="JGW292" s="26"/>
      <c r="JGX292" s="91"/>
      <c r="JGY292" s="91"/>
      <c r="JGZ292" s="79"/>
      <c r="JHA292" s="80"/>
      <c r="JHB292" s="91"/>
      <c r="JHC292" s="26"/>
      <c r="JHD292" s="26"/>
      <c r="JHE292" s="81"/>
      <c r="JHF292" s="81"/>
      <c r="JHG292" s="26"/>
      <c r="JHH292" s="91"/>
      <c r="JHI292" s="91"/>
      <c r="JHJ292" s="79"/>
      <c r="JHK292" s="80"/>
      <c r="JHL292" s="91"/>
      <c r="JHM292" s="26"/>
      <c r="JHN292" s="26"/>
      <c r="JHO292" s="81"/>
      <c r="JHP292" s="81"/>
      <c r="JHQ292" s="26"/>
      <c r="JHR292" s="91"/>
      <c r="JHS292" s="91"/>
      <c r="JHT292" s="79"/>
      <c r="JHU292" s="80"/>
      <c r="JHV292" s="91"/>
      <c r="JHW292" s="26"/>
      <c r="JHX292" s="26"/>
      <c r="JHY292" s="81"/>
      <c r="JHZ292" s="81"/>
      <c r="JIA292" s="26"/>
      <c r="JIB292" s="91"/>
      <c r="JIC292" s="91"/>
      <c r="JID292" s="79"/>
      <c r="JIE292" s="80"/>
      <c r="JIF292" s="91"/>
      <c r="JIG292" s="26"/>
      <c r="JIH292" s="26"/>
      <c r="JII292" s="81"/>
      <c r="JIJ292" s="81"/>
      <c r="JIK292" s="26"/>
      <c r="JIL292" s="91"/>
      <c r="JIM292" s="91"/>
      <c r="JIN292" s="79"/>
      <c r="JIO292" s="80"/>
      <c r="JIP292" s="91"/>
      <c r="JIQ292" s="26"/>
      <c r="JIR292" s="26"/>
      <c r="JIS292" s="81"/>
      <c r="JIT292" s="81"/>
      <c r="JIU292" s="26"/>
      <c r="JIV292" s="91"/>
      <c r="JIW292" s="91"/>
      <c r="JIX292" s="79"/>
      <c r="JIY292" s="80"/>
      <c r="JIZ292" s="91"/>
      <c r="JJA292" s="26"/>
      <c r="JJB292" s="26"/>
      <c r="JJC292" s="81"/>
      <c r="JJD292" s="81"/>
      <c r="JJE292" s="26"/>
      <c r="JJF292" s="91"/>
      <c r="JJG292" s="91"/>
      <c r="JJH292" s="79"/>
      <c r="JJI292" s="80"/>
      <c r="JJJ292" s="91"/>
      <c r="JJK292" s="26"/>
      <c r="JJL292" s="26"/>
      <c r="JJM292" s="81"/>
      <c r="JJN292" s="81"/>
      <c r="JJO292" s="26"/>
      <c r="JJP292" s="91"/>
      <c r="JJQ292" s="91"/>
      <c r="JJR292" s="79"/>
      <c r="JJS292" s="80"/>
      <c r="JJT292" s="91"/>
      <c r="JJU292" s="26"/>
      <c r="JJV292" s="26"/>
      <c r="JJW292" s="81"/>
      <c r="JJX292" s="81"/>
      <c r="JJY292" s="26"/>
      <c r="JJZ292" s="91"/>
      <c r="JKA292" s="91"/>
      <c r="JKB292" s="79"/>
      <c r="JKC292" s="80"/>
      <c r="JKD292" s="91"/>
      <c r="JKE292" s="26"/>
      <c r="JKF292" s="26"/>
      <c r="JKG292" s="81"/>
      <c r="JKH292" s="81"/>
      <c r="JKI292" s="26"/>
      <c r="JKJ292" s="91"/>
      <c r="JKK292" s="91"/>
      <c r="JKL292" s="79"/>
      <c r="JKM292" s="80"/>
      <c r="JKN292" s="91"/>
      <c r="JKO292" s="26"/>
      <c r="JKP292" s="26"/>
      <c r="JKQ292" s="81"/>
      <c r="JKR292" s="81"/>
      <c r="JKS292" s="26"/>
      <c r="JKT292" s="91"/>
      <c r="JKU292" s="91"/>
      <c r="JKV292" s="79"/>
      <c r="JKW292" s="80"/>
      <c r="JKX292" s="91"/>
      <c r="JKY292" s="26"/>
      <c r="JKZ292" s="26"/>
      <c r="JLA292" s="81"/>
      <c r="JLB292" s="81"/>
      <c r="JLC292" s="26"/>
      <c r="JLD292" s="91"/>
      <c r="JLE292" s="91"/>
      <c r="JLF292" s="79"/>
      <c r="JLG292" s="80"/>
      <c r="JLH292" s="91"/>
      <c r="JLI292" s="26"/>
      <c r="JLJ292" s="26"/>
      <c r="JLK292" s="81"/>
      <c r="JLL292" s="81"/>
      <c r="JLM292" s="26"/>
      <c r="JLN292" s="91"/>
      <c r="JLO292" s="91"/>
      <c r="JLP292" s="79"/>
      <c r="JLQ292" s="80"/>
      <c r="JLR292" s="91"/>
      <c r="JLS292" s="26"/>
      <c r="JLT292" s="26"/>
      <c r="JLU292" s="81"/>
      <c r="JLV292" s="81"/>
      <c r="JLW292" s="26"/>
      <c r="JLX292" s="91"/>
      <c r="JLY292" s="91"/>
      <c r="JLZ292" s="79"/>
      <c r="JMA292" s="80"/>
      <c r="JMB292" s="91"/>
      <c r="JMC292" s="26"/>
      <c r="JMD292" s="26"/>
      <c r="JME292" s="81"/>
      <c r="JMF292" s="81"/>
      <c r="JMG292" s="26"/>
      <c r="JMH292" s="91"/>
      <c r="JMI292" s="91"/>
      <c r="JMJ292" s="79"/>
      <c r="JMK292" s="80"/>
      <c r="JML292" s="91"/>
      <c r="JMM292" s="26"/>
      <c r="JMN292" s="26"/>
      <c r="JMO292" s="81"/>
      <c r="JMP292" s="81"/>
      <c r="JMQ292" s="26"/>
      <c r="JMR292" s="91"/>
      <c r="JMS292" s="91"/>
      <c r="JMT292" s="79"/>
      <c r="JMU292" s="80"/>
      <c r="JMV292" s="91"/>
      <c r="JMW292" s="26"/>
      <c r="JMX292" s="26"/>
      <c r="JMY292" s="81"/>
      <c r="JMZ292" s="81"/>
      <c r="JNA292" s="26"/>
      <c r="JNB292" s="91"/>
      <c r="JNC292" s="91"/>
      <c r="JND292" s="79"/>
      <c r="JNE292" s="80"/>
      <c r="JNF292" s="91"/>
      <c r="JNG292" s="26"/>
      <c r="JNH292" s="26"/>
      <c r="JNI292" s="81"/>
      <c r="JNJ292" s="81"/>
      <c r="JNK292" s="26"/>
      <c r="JNL292" s="91"/>
      <c r="JNM292" s="91"/>
      <c r="JNN292" s="79"/>
      <c r="JNO292" s="80"/>
      <c r="JNP292" s="91"/>
      <c r="JNQ292" s="26"/>
      <c r="JNR292" s="26"/>
      <c r="JNS292" s="81"/>
      <c r="JNT292" s="81"/>
      <c r="JNU292" s="26"/>
      <c r="JNV292" s="91"/>
      <c r="JNW292" s="91"/>
      <c r="JNX292" s="79"/>
      <c r="JNY292" s="80"/>
      <c r="JNZ292" s="91"/>
      <c r="JOA292" s="26"/>
      <c r="JOB292" s="26"/>
      <c r="JOC292" s="81"/>
      <c r="JOD292" s="81"/>
      <c r="JOE292" s="26"/>
      <c r="JOF292" s="91"/>
      <c r="JOG292" s="91"/>
      <c r="JOH292" s="79"/>
      <c r="JOI292" s="80"/>
      <c r="JOJ292" s="91"/>
      <c r="JOK292" s="26"/>
      <c r="JOL292" s="26"/>
      <c r="JOM292" s="81"/>
      <c r="JON292" s="81"/>
      <c r="JOO292" s="26"/>
      <c r="JOP292" s="91"/>
      <c r="JOQ292" s="91"/>
      <c r="JOR292" s="79"/>
      <c r="JOS292" s="80"/>
      <c r="JOT292" s="91"/>
      <c r="JOU292" s="26"/>
      <c r="JOV292" s="26"/>
      <c r="JOW292" s="81"/>
      <c r="JOX292" s="81"/>
      <c r="JOY292" s="26"/>
      <c r="JOZ292" s="91"/>
      <c r="JPA292" s="91"/>
      <c r="JPB292" s="79"/>
      <c r="JPC292" s="80"/>
      <c r="JPD292" s="91"/>
      <c r="JPE292" s="26"/>
      <c r="JPF292" s="26"/>
      <c r="JPG292" s="81"/>
      <c r="JPH292" s="81"/>
      <c r="JPI292" s="26"/>
      <c r="JPJ292" s="91"/>
      <c r="JPK292" s="91"/>
      <c r="JPL292" s="79"/>
      <c r="JPM292" s="80"/>
      <c r="JPN292" s="91"/>
      <c r="JPO292" s="26"/>
      <c r="JPP292" s="26"/>
      <c r="JPQ292" s="81"/>
      <c r="JPR292" s="81"/>
      <c r="JPS292" s="26"/>
      <c r="JPT292" s="91"/>
      <c r="JPU292" s="91"/>
      <c r="JPV292" s="79"/>
      <c r="JPW292" s="80"/>
      <c r="JPX292" s="91"/>
      <c r="JPY292" s="26"/>
      <c r="JPZ292" s="26"/>
      <c r="JQA292" s="81"/>
      <c r="JQB292" s="81"/>
      <c r="JQC292" s="26"/>
      <c r="JQD292" s="91"/>
      <c r="JQE292" s="91"/>
      <c r="JQF292" s="79"/>
      <c r="JQG292" s="80"/>
      <c r="JQH292" s="91"/>
      <c r="JQI292" s="26"/>
      <c r="JQJ292" s="26"/>
      <c r="JQK292" s="81"/>
      <c r="JQL292" s="81"/>
      <c r="JQM292" s="26"/>
      <c r="JQN292" s="91"/>
      <c r="JQO292" s="91"/>
      <c r="JQP292" s="79"/>
      <c r="JQQ292" s="80"/>
      <c r="JQR292" s="91"/>
      <c r="JQS292" s="26"/>
      <c r="JQT292" s="26"/>
      <c r="JQU292" s="81"/>
      <c r="JQV292" s="81"/>
      <c r="JQW292" s="26"/>
      <c r="JQX292" s="91"/>
      <c r="JQY292" s="91"/>
      <c r="JQZ292" s="79"/>
      <c r="JRA292" s="80"/>
      <c r="JRB292" s="91"/>
      <c r="JRC292" s="26"/>
      <c r="JRD292" s="26"/>
      <c r="JRE292" s="81"/>
      <c r="JRF292" s="81"/>
      <c r="JRG292" s="26"/>
      <c r="JRH292" s="91"/>
      <c r="JRI292" s="91"/>
      <c r="JRJ292" s="79"/>
      <c r="JRK292" s="80"/>
      <c r="JRL292" s="91"/>
      <c r="JRM292" s="26"/>
      <c r="JRN292" s="26"/>
      <c r="JRO292" s="81"/>
      <c r="JRP292" s="81"/>
      <c r="JRQ292" s="26"/>
      <c r="JRR292" s="91"/>
      <c r="JRS292" s="91"/>
      <c r="JRT292" s="79"/>
      <c r="JRU292" s="80"/>
      <c r="JRV292" s="91"/>
      <c r="JRW292" s="26"/>
      <c r="JRX292" s="26"/>
      <c r="JRY292" s="81"/>
      <c r="JRZ292" s="81"/>
      <c r="JSA292" s="26"/>
      <c r="JSB292" s="91"/>
      <c r="JSC292" s="91"/>
      <c r="JSD292" s="79"/>
      <c r="JSE292" s="80"/>
      <c r="JSF292" s="91"/>
      <c r="JSG292" s="26"/>
      <c r="JSH292" s="26"/>
      <c r="JSI292" s="81"/>
      <c r="JSJ292" s="81"/>
      <c r="JSK292" s="26"/>
      <c r="JSL292" s="91"/>
      <c r="JSM292" s="91"/>
      <c r="JSN292" s="79"/>
      <c r="JSO292" s="80"/>
      <c r="JSP292" s="91"/>
      <c r="JSQ292" s="26"/>
      <c r="JSR292" s="26"/>
      <c r="JSS292" s="81"/>
      <c r="JST292" s="81"/>
      <c r="JSU292" s="26"/>
      <c r="JSV292" s="91"/>
      <c r="JSW292" s="91"/>
      <c r="JSX292" s="79"/>
      <c r="JSY292" s="80"/>
      <c r="JSZ292" s="91"/>
      <c r="JTA292" s="26"/>
      <c r="JTB292" s="26"/>
      <c r="JTC292" s="81"/>
      <c r="JTD292" s="81"/>
      <c r="JTE292" s="26"/>
      <c r="JTF292" s="91"/>
      <c r="JTG292" s="91"/>
      <c r="JTH292" s="79"/>
      <c r="JTI292" s="80"/>
      <c r="JTJ292" s="91"/>
      <c r="JTK292" s="26"/>
      <c r="JTL292" s="26"/>
      <c r="JTM292" s="81"/>
      <c r="JTN292" s="81"/>
      <c r="JTO292" s="26"/>
      <c r="JTP292" s="91"/>
      <c r="JTQ292" s="91"/>
      <c r="JTR292" s="79"/>
      <c r="JTS292" s="80"/>
      <c r="JTT292" s="91"/>
      <c r="JTU292" s="26"/>
      <c r="JTV292" s="26"/>
      <c r="JTW292" s="81"/>
      <c r="JTX292" s="81"/>
      <c r="JTY292" s="26"/>
      <c r="JTZ292" s="91"/>
      <c r="JUA292" s="91"/>
      <c r="JUB292" s="79"/>
      <c r="JUC292" s="80"/>
      <c r="JUD292" s="91"/>
      <c r="JUE292" s="26"/>
      <c r="JUF292" s="26"/>
      <c r="JUG292" s="81"/>
      <c r="JUH292" s="81"/>
      <c r="JUI292" s="26"/>
      <c r="JUJ292" s="91"/>
      <c r="JUK292" s="91"/>
      <c r="JUL292" s="79"/>
      <c r="JUM292" s="80"/>
      <c r="JUN292" s="91"/>
      <c r="JUO292" s="26"/>
      <c r="JUP292" s="26"/>
      <c r="JUQ292" s="81"/>
      <c r="JUR292" s="81"/>
      <c r="JUS292" s="26"/>
      <c r="JUT292" s="91"/>
      <c r="JUU292" s="91"/>
      <c r="JUV292" s="79"/>
      <c r="JUW292" s="80"/>
      <c r="JUX292" s="91"/>
      <c r="JUY292" s="26"/>
      <c r="JUZ292" s="26"/>
      <c r="JVA292" s="81"/>
      <c r="JVB292" s="81"/>
      <c r="JVC292" s="26"/>
      <c r="JVD292" s="91"/>
      <c r="JVE292" s="91"/>
      <c r="JVF292" s="79"/>
      <c r="JVG292" s="80"/>
      <c r="JVH292" s="91"/>
      <c r="JVI292" s="26"/>
      <c r="JVJ292" s="26"/>
      <c r="JVK292" s="81"/>
      <c r="JVL292" s="81"/>
      <c r="JVM292" s="26"/>
      <c r="JVN292" s="91"/>
      <c r="JVO292" s="91"/>
      <c r="JVP292" s="79"/>
      <c r="JVQ292" s="80"/>
      <c r="JVR292" s="91"/>
      <c r="JVS292" s="26"/>
      <c r="JVT292" s="26"/>
      <c r="JVU292" s="81"/>
      <c r="JVV292" s="81"/>
      <c r="JVW292" s="26"/>
      <c r="JVX292" s="91"/>
      <c r="JVY292" s="91"/>
      <c r="JVZ292" s="79"/>
      <c r="JWA292" s="80"/>
      <c r="JWB292" s="91"/>
      <c r="JWC292" s="26"/>
      <c r="JWD292" s="26"/>
      <c r="JWE292" s="81"/>
      <c r="JWF292" s="81"/>
      <c r="JWG292" s="26"/>
      <c r="JWH292" s="91"/>
      <c r="JWI292" s="91"/>
      <c r="JWJ292" s="79"/>
      <c r="JWK292" s="80"/>
      <c r="JWL292" s="91"/>
      <c r="JWM292" s="26"/>
      <c r="JWN292" s="26"/>
      <c r="JWO292" s="81"/>
      <c r="JWP292" s="81"/>
      <c r="JWQ292" s="26"/>
      <c r="JWR292" s="91"/>
      <c r="JWS292" s="91"/>
      <c r="JWT292" s="79"/>
      <c r="JWU292" s="80"/>
      <c r="JWV292" s="91"/>
      <c r="JWW292" s="26"/>
      <c r="JWX292" s="26"/>
      <c r="JWY292" s="81"/>
      <c r="JWZ292" s="81"/>
      <c r="JXA292" s="26"/>
      <c r="JXB292" s="91"/>
      <c r="JXC292" s="91"/>
      <c r="JXD292" s="79"/>
      <c r="JXE292" s="80"/>
      <c r="JXF292" s="91"/>
      <c r="JXG292" s="26"/>
      <c r="JXH292" s="26"/>
      <c r="JXI292" s="81"/>
      <c r="JXJ292" s="81"/>
      <c r="JXK292" s="26"/>
      <c r="JXL292" s="91"/>
      <c r="JXM292" s="91"/>
      <c r="JXN292" s="79"/>
      <c r="JXO292" s="80"/>
      <c r="JXP292" s="91"/>
      <c r="JXQ292" s="26"/>
      <c r="JXR292" s="26"/>
      <c r="JXS292" s="81"/>
      <c r="JXT292" s="81"/>
      <c r="JXU292" s="26"/>
      <c r="JXV292" s="91"/>
      <c r="JXW292" s="91"/>
      <c r="JXX292" s="79"/>
      <c r="JXY292" s="80"/>
      <c r="JXZ292" s="91"/>
      <c r="JYA292" s="26"/>
      <c r="JYB292" s="26"/>
      <c r="JYC292" s="81"/>
      <c r="JYD292" s="81"/>
      <c r="JYE292" s="26"/>
      <c r="JYF292" s="91"/>
      <c r="JYG292" s="91"/>
      <c r="JYH292" s="79"/>
      <c r="JYI292" s="80"/>
      <c r="JYJ292" s="91"/>
      <c r="JYK292" s="26"/>
      <c r="JYL292" s="26"/>
      <c r="JYM292" s="81"/>
      <c r="JYN292" s="81"/>
      <c r="JYO292" s="26"/>
      <c r="JYP292" s="91"/>
      <c r="JYQ292" s="91"/>
      <c r="JYR292" s="79"/>
      <c r="JYS292" s="80"/>
      <c r="JYT292" s="91"/>
      <c r="JYU292" s="26"/>
      <c r="JYV292" s="26"/>
      <c r="JYW292" s="81"/>
      <c r="JYX292" s="81"/>
      <c r="JYY292" s="26"/>
      <c r="JYZ292" s="91"/>
      <c r="JZA292" s="91"/>
      <c r="JZB292" s="79"/>
      <c r="JZC292" s="80"/>
      <c r="JZD292" s="91"/>
      <c r="JZE292" s="26"/>
      <c r="JZF292" s="26"/>
      <c r="JZG292" s="81"/>
      <c r="JZH292" s="81"/>
      <c r="JZI292" s="26"/>
      <c r="JZJ292" s="91"/>
      <c r="JZK292" s="91"/>
      <c r="JZL292" s="79"/>
      <c r="JZM292" s="80"/>
      <c r="JZN292" s="91"/>
      <c r="JZO292" s="26"/>
      <c r="JZP292" s="26"/>
      <c r="JZQ292" s="81"/>
      <c r="JZR292" s="81"/>
      <c r="JZS292" s="26"/>
      <c r="JZT292" s="91"/>
      <c r="JZU292" s="91"/>
      <c r="JZV292" s="79"/>
      <c r="JZW292" s="80"/>
      <c r="JZX292" s="91"/>
      <c r="JZY292" s="26"/>
      <c r="JZZ292" s="26"/>
      <c r="KAA292" s="81"/>
      <c r="KAB292" s="81"/>
      <c r="KAC292" s="26"/>
      <c r="KAD292" s="91"/>
      <c r="KAE292" s="91"/>
      <c r="KAF292" s="79"/>
      <c r="KAG292" s="80"/>
      <c r="KAH292" s="91"/>
      <c r="KAI292" s="26"/>
      <c r="KAJ292" s="26"/>
      <c r="KAK292" s="81"/>
      <c r="KAL292" s="81"/>
      <c r="KAM292" s="26"/>
      <c r="KAN292" s="91"/>
      <c r="KAO292" s="91"/>
      <c r="KAP292" s="79"/>
      <c r="KAQ292" s="80"/>
      <c r="KAR292" s="91"/>
      <c r="KAS292" s="26"/>
      <c r="KAT292" s="26"/>
      <c r="KAU292" s="81"/>
      <c r="KAV292" s="81"/>
      <c r="KAW292" s="26"/>
      <c r="KAX292" s="91"/>
      <c r="KAY292" s="91"/>
      <c r="KAZ292" s="79"/>
      <c r="KBA292" s="80"/>
      <c r="KBB292" s="91"/>
      <c r="KBC292" s="26"/>
      <c r="KBD292" s="26"/>
      <c r="KBE292" s="81"/>
      <c r="KBF292" s="81"/>
      <c r="KBG292" s="26"/>
      <c r="KBH292" s="91"/>
      <c r="KBI292" s="91"/>
      <c r="KBJ292" s="79"/>
      <c r="KBK292" s="80"/>
      <c r="KBL292" s="91"/>
      <c r="KBM292" s="26"/>
      <c r="KBN292" s="26"/>
      <c r="KBO292" s="81"/>
      <c r="KBP292" s="81"/>
      <c r="KBQ292" s="26"/>
      <c r="KBR292" s="91"/>
      <c r="KBS292" s="91"/>
      <c r="KBT292" s="79"/>
      <c r="KBU292" s="80"/>
      <c r="KBV292" s="91"/>
      <c r="KBW292" s="26"/>
      <c r="KBX292" s="26"/>
      <c r="KBY292" s="81"/>
      <c r="KBZ292" s="81"/>
      <c r="KCA292" s="26"/>
      <c r="KCB292" s="91"/>
      <c r="KCC292" s="91"/>
      <c r="KCD292" s="79"/>
      <c r="KCE292" s="80"/>
      <c r="KCF292" s="91"/>
      <c r="KCG292" s="26"/>
      <c r="KCH292" s="26"/>
      <c r="KCI292" s="81"/>
      <c r="KCJ292" s="81"/>
      <c r="KCK292" s="26"/>
      <c r="KCL292" s="91"/>
      <c r="KCM292" s="91"/>
      <c r="KCN292" s="79"/>
      <c r="KCO292" s="80"/>
      <c r="KCP292" s="91"/>
      <c r="KCQ292" s="26"/>
      <c r="KCR292" s="26"/>
      <c r="KCS292" s="81"/>
      <c r="KCT292" s="81"/>
      <c r="KCU292" s="26"/>
      <c r="KCV292" s="91"/>
      <c r="KCW292" s="91"/>
      <c r="KCX292" s="79"/>
      <c r="KCY292" s="80"/>
      <c r="KCZ292" s="91"/>
      <c r="KDA292" s="26"/>
      <c r="KDB292" s="26"/>
      <c r="KDC292" s="81"/>
      <c r="KDD292" s="81"/>
      <c r="KDE292" s="26"/>
      <c r="KDF292" s="91"/>
      <c r="KDG292" s="91"/>
      <c r="KDH292" s="79"/>
      <c r="KDI292" s="80"/>
      <c r="KDJ292" s="91"/>
      <c r="KDK292" s="26"/>
      <c r="KDL292" s="26"/>
      <c r="KDM292" s="81"/>
      <c r="KDN292" s="81"/>
      <c r="KDO292" s="26"/>
      <c r="KDP292" s="91"/>
      <c r="KDQ292" s="91"/>
      <c r="KDR292" s="79"/>
      <c r="KDS292" s="80"/>
      <c r="KDT292" s="91"/>
      <c r="KDU292" s="26"/>
      <c r="KDV292" s="26"/>
      <c r="KDW292" s="81"/>
      <c r="KDX292" s="81"/>
      <c r="KDY292" s="26"/>
      <c r="KDZ292" s="91"/>
      <c r="KEA292" s="91"/>
      <c r="KEB292" s="79"/>
      <c r="KEC292" s="80"/>
      <c r="KED292" s="91"/>
      <c r="KEE292" s="26"/>
      <c r="KEF292" s="26"/>
      <c r="KEG292" s="81"/>
      <c r="KEH292" s="81"/>
      <c r="KEI292" s="26"/>
      <c r="KEJ292" s="91"/>
      <c r="KEK292" s="91"/>
      <c r="KEL292" s="79"/>
      <c r="KEM292" s="80"/>
      <c r="KEN292" s="91"/>
      <c r="KEO292" s="26"/>
      <c r="KEP292" s="26"/>
      <c r="KEQ292" s="81"/>
      <c r="KER292" s="81"/>
      <c r="KES292" s="26"/>
      <c r="KET292" s="91"/>
      <c r="KEU292" s="91"/>
      <c r="KEV292" s="79"/>
      <c r="KEW292" s="80"/>
      <c r="KEX292" s="91"/>
      <c r="KEY292" s="26"/>
      <c r="KEZ292" s="26"/>
      <c r="KFA292" s="81"/>
      <c r="KFB292" s="81"/>
      <c r="KFC292" s="26"/>
      <c r="KFD292" s="91"/>
      <c r="KFE292" s="91"/>
      <c r="KFF292" s="79"/>
      <c r="KFG292" s="80"/>
      <c r="KFH292" s="91"/>
      <c r="KFI292" s="26"/>
      <c r="KFJ292" s="26"/>
      <c r="KFK292" s="81"/>
      <c r="KFL292" s="81"/>
      <c r="KFM292" s="26"/>
      <c r="KFN292" s="91"/>
      <c r="KFO292" s="91"/>
      <c r="KFP292" s="79"/>
      <c r="KFQ292" s="80"/>
      <c r="KFR292" s="91"/>
      <c r="KFS292" s="26"/>
      <c r="KFT292" s="26"/>
      <c r="KFU292" s="81"/>
      <c r="KFV292" s="81"/>
      <c r="KFW292" s="26"/>
      <c r="KFX292" s="91"/>
      <c r="KFY292" s="91"/>
      <c r="KFZ292" s="79"/>
      <c r="KGA292" s="80"/>
      <c r="KGB292" s="91"/>
      <c r="KGC292" s="26"/>
      <c r="KGD292" s="26"/>
      <c r="KGE292" s="81"/>
      <c r="KGF292" s="81"/>
      <c r="KGG292" s="26"/>
      <c r="KGH292" s="91"/>
      <c r="KGI292" s="91"/>
      <c r="KGJ292" s="79"/>
      <c r="KGK292" s="80"/>
      <c r="KGL292" s="91"/>
      <c r="KGM292" s="26"/>
      <c r="KGN292" s="26"/>
      <c r="KGO292" s="81"/>
      <c r="KGP292" s="81"/>
      <c r="KGQ292" s="26"/>
      <c r="KGR292" s="91"/>
      <c r="KGS292" s="91"/>
      <c r="KGT292" s="79"/>
      <c r="KGU292" s="80"/>
      <c r="KGV292" s="91"/>
      <c r="KGW292" s="26"/>
      <c r="KGX292" s="26"/>
      <c r="KGY292" s="81"/>
      <c r="KGZ292" s="81"/>
      <c r="KHA292" s="26"/>
      <c r="KHB292" s="91"/>
      <c r="KHC292" s="91"/>
      <c r="KHD292" s="79"/>
      <c r="KHE292" s="80"/>
      <c r="KHF292" s="91"/>
      <c r="KHG292" s="26"/>
      <c r="KHH292" s="26"/>
      <c r="KHI292" s="81"/>
      <c r="KHJ292" s="81"/>
      <c r="KHK292" s="26"/>
      <c r="KHL292" s="91"/>
      <c r="KHM292" s="91"/>
      <c r="KHN292" s="79"/>
      <c r="KHO292" s="80"/>
      <c r="KHP292" s="91"/>
      <c r="KHQ292" s="26"/>
      <c r="KHR292" s="26"/>
      <c r="KHS292" s="81"/>
      <c r="KHT292" s="81"/>
      <c r="KHU292" s="26"/>
      <c r="KHV292" s="91"/>
      <c r="KHW292" s="91"/>
      <c r="KHX292" s="79"/>
      <c r="KHY292" s="80"/>
      <c r="KHZ292" s="91"/>
      <c r="KIA292" s="26"/>
      <c r="KIB292" s="26"/>
      <c r="KIC292" s="81"/>
      <c r="KID292" s="81"/>
      <c r="KIE292" s="26"/>
      <c r="KIF292" s="91"/>
      <c r="KIG292" s="91"/>
      <c r="KIH292" s="79"/>
      <c r="KII292" s="80"/>
      <c r="KIJ292" s="91"/>
      <c r="KIK292" s="26"/>
      <c r="KIL292" s="26"/>
      <c r="KIM292" s="81"/>
      <c r="KIN292" s="81"/>
      <c r="KIO292" s="26"/>
      <c r="KIP292" s="91"/>
      <c r="KIQ292" s="91"/>
      <c r="KIR292" s="79"/>
      <c r="KIS292" s="80"/>
      <c r="KIT292" s="91"/>
      <c r="KIU292" s="26"/>
      <c r="KIV292" s="26"/>
      <c r="KIW292" s="81"/>
      <c r="KIX292" s="81"/>
      <c r="KIY292" s="26"/>
      <c r="KIZ292" s="91"/>
      <c r="KJA292" s="91"/>
      <c r="KJB292" s="79"/>
      <c r="KJC292" s="80"/>
      <c r="KJD292" s="91"/>
      <c r="KJE292" s="26"/>
      <c r="KJF292" s="26"/>
      <c r="KJG292" s="81"/>
      <c r="KJH292" s="81"/>
      <c r="KJI292" s="26"/>
      <c r="KJJ292" s="91"/>
      <c r="KJK292" s="91"/>
      <c r="KJL292" s="79"/>
      <c r="KJM292" s="80"/>
      <c r="KJN292" s="91"/>
      <c r="KJO292" s="26"/>
      <c r="KJP292" s="26"/>
      <c r="KJQ292" s="81"/>
      <c r="KJR292" s="81"/>
      <c r="KJS292" s="26"/>
      <c r="KJT292" s="91"/>
      <c r="KJU292" s="91"/>
      <c r="KJV292" s="79"/>
      <c r="KJW292" s="80"/>
      <c r="KJX292" s="91"/>
      <c r="KJY292" s="26"/>
      <c r="KJZ292" s="26"/>
      <c r="KKA292" s="81"/>
      <c r="KKB292" s="81"/>
      <c r="KKC292" s="26"/>
      <c r="KKD292" s="91"/>
      <c r="KKE292" s="91"/>
      <c r="KKF292" s="79"/>
      <c r="KKG292" s="80"/>
      <c r="KKH292" s="91"/>
      <c r="KKI292" s="26"/>
      <c r="KKJ292" s="26"/>
      <c r="KKK292" s="81"/>
      <c r="KKL292" s="81"/>
      <c r="KKM292" s="26"/>
      <c r="KKN292" s="91"/>
      <c r="KKO292" s="91"/>
      <c r="KKP292" s="79"/>
      <c r="KKQ292" s="80"/>
      <c r="KKR292" s="91"/>
      <c r="KKS292" s="26"/>
      <c r="KKT292" s="26"/>
      <c r="KKU292" s="81"/>
      <c r="KKV292" s="81"/>
      <c r="KKW292" s="26"/>
      <c r="KKX292" s="91"/>
      <c r="KKY292" s="91"/>
      <c r="KKZ292" s="79"/>
      <c r="KLA292" s="80"/>
      <c r="KLB292" s="91"/>
      <c r="KLC292" s="26"/>
      <c r="KLD292" s="26"/>
      <c r="KLE292" s="81"/>
      <c r="KLF292" s="81"/>
      <c r="KLG292" s="26"/>
      <c r="KLH292" s="91"/>
      <c r="KLI292" s="91"/>
      <c r="KLJ292" s="79"/>
      <c r="KLK292" s="80"/>
      <c r="KLL292" s="91"/>
      <c r="KLM292" s="26"/>
      <c r="KLN292" s="26"/>
      <c r="KLO292" s="81"/>
      <c r="KLP292" s="81"/>
      <c r="KLQ292" s="26"/>
      <c r="KLR292" s="91"/>
      <c r="KLS292" s="91"/>
      <c r="KLT292" s="79"/>
      <c r="KLU292" s="80"/>
      <c r="KLV292" s="91"/>
      <c r="KLW292" s="26"/>
      <c r="KLX292" s="26"/>
      <c r="KLY292" s="81"/>
      <c r="KLZ292" s="81"/>
      <c r="KMA292" s="26"/>
      <c r="KMB292" s="91"/>
      <c r="KMC292" s="91"/>
      <c r="KMD292" s="79"/>
      <c r="KME292" s="80"/>
      <c r="KMF292" s="91"/>
      <c r="KMG292" s="26"/>
      <c r="KMH292" s="26"/>
      <c r="KMI292" s="81"/>
      <c r="KMJ292" s="81"/>
      <c r="KMK292" s="26"/>
      <c r="KML292" s="91"/>
      <c r="KMM292" s="91"/>
      <c r="KMN292" s="79"/>
      <c r="KMO292" s="80"/>
      <c r="KMP292" s="91"/>
      <c r="KMQ292" s="26"/>
      <c r="KMR292" s="26"/>
      <c r="KMS292" s="81"/>
      <c r="KMT292" s="81"/>
      <c r="KMU292" s="26"/>
      <c r="KMV292" s="91"/>
      <c r="KMW292" s="91"/>
      <c r="KMX292" s="79"/>
      <c r="KMY292" s="80"/>
      <c r="KMZ292" s="91"/>
      <c r="KNA292" s="26"/>
      <c r="KNB292" s="26"/>
      <c r="KNC292" s="81"/>
      <c r="KND292" s="81"/>
      <c r="KNE292" s="26"/>
      <c r="KNF292" s="91"/>
      <c r="KNG292" s="91"/>
      <c r="KNH292" s="79"/>
      <c r="KNI292" s="80"/>
      <c r="KNJ292" s="91"/>
      <c r="KNK292" s="26"/>
      <c r="KNL292" s="26"/>
      <c r="KNM292" s="81"/>
      <c r="KNN292" s="81"/>
      <c r="KNO292" s="26"/>
      <c r="KNP292" s="91"/>
      <c r="KNQ292" s="91"/>
      <c r="KNR292" s="79"/>
      <c r="KNS292" s="80"/>
      <c r="KNT292" s="91"/>
      <c r="KNU292" s="26"/>
      <c r="KNV292" s="26"/>
      <c r="KNW292" s="81"/>
      <c r="KNX292" s="81"/>
      <c r="KNY292" s="26"/>
      <c r="KNZ292" s="91"/>
      <c r="KOA292" s="91"/>
      <c r="KOB292" s="79"/>
      <c r="KOC292" s="80"/>
      <c r="KOD292" s="91"/>
      <c r="KOE292" s="26"/>
      <c r="KOF292" s="26"/>
      <c r="KOG292" s="81"/>
      <c r="KOH292" s="81"/>
      <c r="KOI292" s="26"/>
      <c r="KOJ292" s="91"/>
      <c r="KOK292" s="91"/>
      <c r="KOL292" s="79"/>
      <c r="KOM292" s="80"/>
      <c r="KON292" s="91"/>
      <c r="KOO292" s="26"/>
      <c r="KOP292" s="26"/>
      <c r="KOQ292" s="81"/>
      <c r="KOR292" s="81"/>
      <c r="KOS292" s="26"/>
      <c r="KOT292" s="91"/>
      <c r="KOU292" s="91"/>
      <c r="KOV292" s="79"/>
      <c r="KOW292" s="80"/>
      <c r="KOX292" s="91"/>
      <c r="KOY292" s="26"/>
      <c r="KOZ292" s="26"/>
      <c r="KPA292" s="81"/>
      <c r="KPB292" s="81"/>
      <c r="KPC292" s="26"/>
      <c r="KPD292" s="91"/>
      <c r="KPE292" s="91"/>
      <c r="KPF292" s="79"/>
      <c r="KPG292" s="80"/>
      <c r="KPH292" s="91"/>
      <c r="KPI292" s="26"/>
      <c r="KPJ292" s="26"/>
      <c r="KPK292" s="81"/>
      <c r="KPL292" s="81"/>
      <c r="KPM292" s="26"/>
      <c r="KPN292" s="91"/>
      <c r="KPO292" s="91"/>
      <c r="KPP292" s="79"/>
      <c r="KPQ292" s="80"/>
      <c r="KPR292" s="91"/>
      <c r="KPS292" s="26"/>
      <c r="KPT292" s="26"/>
      <c r="KPU292" s="81"/>
      <c r="KPV292" s="81"/>
      <c r="KPW292" s="26"/>
      <c r="KPX292" s="91"/>
      <c r="KPY292" s="91"/>
      <c r="KPZ292" s="79"/>
      <c r="KQA292" s="80"/>
      <c r="KQB292" s="91"/>
      <c r="KQC292" s="26"/>
      <c r="KQD292" s="26"/>
      <c r="KQE292" s="81"/>
      <c r="KQF292" s="81"/>
      <c r="KQG292" s="26"/>
      <c r="KQH292" s="91"/>
      <c r="KQI292" s="91"/>
      <c r="KQJ292" s="79"/>
      <c r="KQK292" s="80"/>
      <c r="KQL292" s="91"/>
      <c r="KQM292" s="26"/>
      <c r="KQN292" s="26"/>
      <c r="KQO292" s="81"/>
      <c r="KQP292" s="81"/>
      <c r="KQQ292" s="26"/>
      <c r="KQR292" s="91"/>
      <c r="KQS292" s="91"/>
      <c r="KQT292" s="79"/>
      <c r="KQU292" s="80"/>
      <c r="KQV292" s="91"/>
      <c r="KQW292" s="26"/>
      <c r="KQX292" s="26"/>
      <c r="KQY292" s="81"/>
      <c r="KQZ292" s="81"/>
      <c r="KRA292" s="26"/>
      <c r="KRB292" s="91"/>
      <c r="KRC292" s="91"/>
      <c r="KRD292" s="79"/>
      <c r="KRE292" s="80"/>
      <c r="KRF292" s="91"/>
      <c r="KRG292" s="26"/>
      <c r="KRH292" s="26"/>
      <c r="KRI292" s="81"/>
      <c r="KRJ292" s="81"/>
      <c r="KRK292" s="26"/>
      <c r="KRL292" s="91"/>
      <c r="KRM292" s="91"/>
      <c r="KRN292" s="79"/>
      <c r="KRO292" s="80"/>
      <c r="KRP292" s="91"/>
      <c r="KRQ292" s="26"/>
      <c r="KRR292" s="26"/>
      <c r="KRS292" s="81"/>
      <c r="KRT292" s="81"/>
      <c r="KRU292" s="26"/>
      <c r="KRV292" s="91"/>
      <c r="KRW292" s="91"/>
      <c r="KRX292" s="79"/>
      <c r="KRY292" s="80"/>
      <c r="KRZ292" s="91"/>
      <c r="KSA292" s="26"/>
      <c r="KSB292" s="26"/>
      <c r="KSC292" s="81"/>
      <c r="KSD292" s="81"/>
      <c r="KSE292" s="26"/>
      <c r="KSF292" s="91"/>
      <c r="KSG292" s="91"/>
      <c r="KSH292" s="79"/>
      <c r="KSI292" s="80"/>
      <c r="KSJ292" s="91"/>
      <c r="KSK292" s="26"/>
      <c r="KSL292" s="26"/>
      <c r="KSM292" s="81"/>
      <c r="KSN292" s="81"/>
      <c r="KSO292" s="26"/>
      <c r="KSP292" s="91"/>
      <c r="KSQ292" s="91"/>
      <c r="KSR292" s="79"/>
      <c r="KSS292" s="80"/>
      <c r="KST292" s="91"/>
      <c r="KSU292" s="26"/>
      <c r="KSV292" s="26"/>
      <c r="KSW292" s="81"/>
      <c r="KSX292" s="81"/>
      <c r="KSY292" s="26"/>
      <c r="KSZ292" s="91"/>
      <c r="KTA292" s="91"/>
      <c r="KTB292" s="79"/>
      <c r="KTC292" s="80"/>
      <c r="KTD292" s="91"/>
      <c r="KTE292" s="26"/>
      <c r="KTF292" s="26"/>
      <c r="KTG292" s="81"/>
      <c r="KTH292" s="81"/>
      <c r="KTI292" s="26"/>
      <c r="KTJ292" s="91"/>
      <c r="KTK292" s="91"/>
      <c r="KTL292" s="79"/>
      <c r="KTM292" s="80"/>
      <c r="KTN292" s="91"/>
      <c r="KTO292" s="26"/>
      <c r="KTP292" s="26"/>
      <c r="KTQ292" s="81"/>
      <c r="KTR292" s="81"/>
      <c r="KTS292" s="26"/>
      <c r="KTT292" s="91"/>
      <c r="KTU292" s="91"/>
      <c r="KTV292" s="79"/>
      <c r="KTW292" s="80"/>
      <c r="KTX292" s="91"/>
      <c r="KTY292" s="26"/>
      <c r="KTZ292" s="26"/>
      <c r="KUA292" s="81"/>
      <c r="KUB292" s="81"/>
      <c r="KUC292" s="26"/>
      <c r="KUD292" s="91"/>
      <c r="KUE292" s="91"/>
      <c r="KUF292" s="79"/>
      <c r="KUG292" s="80"/>
      <c r="KUH292" s="91"/>
      <c r="KUI292" s="26"/>
      <c r="KUJ292" s="26"/>
      <c r="KUK292" s="81"/>
      <c r="KUL292" s="81"/>
      <c r="KUM292" s="26"/>
      <c r="KUN292" s="91"/>
      <c r="KUO292" s="91"/>
      <c r="KUP292" s="79"/>
      <c r="KUQ292" s="80"/>
      <c r="KUR292" s="91"/>
      <c r="KUS292" s="26"/>
      <c r="KUT292" s="26"/>
      <c r="KUU292" s="81"/>
      <c r="KUV292" s="81"/>
      <c r="KUW292" s="26"/>
      <c r="KUX292" s="91"/>
      <c r="KUY292" s="91"/>
      <c r="KUZ292" s="79"/>
      <c r="KVA292" s="80"/>
      <c r="KVB292" s="91"/>
      <c r="KVC292" s="26"/>
      <c r="KVD292" s="26"/>
      <c r="KVE292" s="81"/>
      <c r="KVF292" s="81"/>
      <c r="KVG292" s="26"/>
      <c r="KVH292" s="91"/>
      <c r="KVI292" s="91"/>
      <c r="KVJ292" s="79"/>
      <c r="KVK292" s="80"/>
      <c r="KVL292" s="91"/>
      <c r="KVM292" s="26"/>
      <c r="KVN292" s="26"/>
      <c r="KVO292" s="81"/>
      <c r="KVP292" s="81"/>
      <c r="KVQ292" s="26"/>
      <c r="KVR292" s="91"/>
      <c r="KVS292" s="91"/>
      <c r="KVT292" s="79"/>
      <c r="KVU292" s="80"/>
      <c r="KVV292" s="91"/>
      <c r="KVW292" s="26"/>
      <c r="KVX292" s="26"/>
      <c r="KVY292" s="81"/>
      <c r="KVZ292" s="81"/>
      <c r="KWA292" s="26"/>
      <c r="KWB292" s="91"/>
      <c r="KWC292" s="91"/>
      <c r="KWD292" s="79"/>
      <c r="KWE292" s="80"/>
      <c r="KWF292" s="91"/>
      <c r="KWG292" s="26"/>
      <c r="KWH292" s="26"/>
      <c r="KWI292" s="81"/>
      <c r="KWJ292" s="81"/>
      <c r="KWK292" s="26"/>
      <c r="KWL292" s="91"/>
      <c r="KWM292" s="91"/>
      <c r="KWN292" s="79"/>
      <c r="KWO292" s="80"/>
      <c r="KWP292" s="91"/>
      <c r="KWQ292" s="26"/>
      <c r="KWR292" s="26"/>
      <c r="KWS292" s="81"/>
      <c r="KWT292" s="81"/>
      <c r="KWU292" s="26"/>
      <c r="KWV292" s="91"/>
      <c r="KWW292" s="91"/>
      <c r="KWX292" s="79"/>
      <c r="KWY292" s="80"/>
      <c r="KWZ292" s="91"/>
      <c r="KXA292" s="26"/>
      <c r="KXB292" s="26"/>
      <c r="KXC292" s="81"/>
      <c r="KXD292" s="81"/>
      <c r="KXE292" s="26"/>
      <c r="KXF292" s="91"/>
      <c r="KXG292" s="91"/>
      <c r="KXH292" s="79"/>
      <c r="KXI292" s="80"/>
      <c r="KXJ292" s="91"/>
      <c r="KXK292" s="26"/>
      <c r="KXL292" s="26"/>
      <c r="KXM292" s="81"/>
      <c r="KXN292" s="81"/>
      <c r="KXO292" s="26"/>
      <c r="KXP292" s="91"/>
      <c r="KXQ292" s="91"/>
      <c r="KXR292" s="79"/>
      <c r="KXS292" s="80"/>
      <c r="KXT292" s="91"/>
      <c r="KXU292" s="26"/>
      <c r="KXV292" s="26"/>
      <c r="KXW292" s="81"/>
      <c r="KXX292" s="81"/>
      <c r="KXY292" s="26"/>
      <c r="KXZ292" s="91"/>
      <c r="KYA292" s="91"/>
      <c r="KYB292" s="79"/>
      <c r="KYC292" s="80"/>
      <c r="KYD292" s="91"/>
      <c r="KYE292" s="26"/>
      <c r="KYF292" s="26"/>
      <c r="KYG292" s="81"/>
      <c r="KYH292" s="81"/>
      <c r="KYI292" s="26"/>
      <c r="KYJ292" s="91"/>
      <c r="KYK292" s="91"/>
      <c r="KYL292" s="79"/>
      <c r="KYM292" s="80"/>
      <c r="KYN292" s="91"/>
      <c r="KYO292" s="26"/>
      <c r="KYP292" s="26"/>
      <c r="KYQ292" s="81"/>
      <c r="KYR292" s="81"/>
      <c r="KYS292" s="26"/>
      <c r="KYT292" s="91"/>
      <c r="KYU292" s="91"/>
      <c r="KYV292" s="79"/>
      <c r="KYW292" s="80"/>
      <c r="KYX292" s="91"/>
      <c r="KYY292" s="26"/>
      <c r="KYZ292" s="26"/>
      <c r="KZA292" s="81"/>
      <c r="KZB292" s="81"/>
      <c r="KZC292" s="26"/>
      <c r="KZD292" s="91"/>
      <c r="KZE292" s="91"/>
      <c r="KZF292" s="79"/>
      <c r="KZG292" s="80"/>
      <c r="KZH292" s="91"/>
      <c r="KZI292" s="26"/>
      <c r="KZJ292" s="26"/>
      <c r="KZK292" s="81"/>
      <c r="KZL292" s="81"/>
      <c r="KZM292" s="26"/>
      <c r="KZN292" s="91"/>
      <c r="KZO292" s="91"/>
      <c r="KZP292" s="79"/>
      <c r="KZQ292" s="80"/>
      <c r="KZR292" s="91"/>
      <c r="KZS292" s="26"/>
      <c r="KZT292" s="26"/>
      <c r="KZU292" s="81"/>
      <c r="KZV292" s="81"/>
      <c r="KZW292" s="26"/>
      <c r="KZX292" s="91"/>
      <c r="KZY292" s="91"/>
      <c r="KZZ292" s="79"/>
      <c r="LAA292" s="80"/>
      <c r="LAB292" s="91"/>
      <c r="LAC292" s="26"/>
      <c r="LAD292" s="26"/>
      <c r="LAE292" s="81"/>
      <c r="LAF292" s="81"/>
      <c r="LAG292" s="26"/>
      <c r="LAH292" s="91"/>
      <c r="LAI292" s="91"/>
      <c r="LAJ292" s="79"/>
      <c r="LAK292" s="80"/>
      <c r="LAL292" s="91"/>
      <c r="LAM292" s="26"/>
      <c r="LAN292" s="26"/>
      <c r="LAO292" s="81"/>
      <c r="LAP292" s="81"/>
      <c r="LAQ292" s="26"/>
      <c r="LAR292" s="91"/>
      <c r="LAS292" s="91"/>
      <c r="LAT292" s="79"/>
      <c r="LAU292" s="80"/>
      <c r="LAV292" s="91"/>
      <c r="LAW292" s="26"/>
      <c r="LAX292" s="26"/>
      <c r="LAY292" s="81"/>
      <c r="LAZ292" s="81"/>
      <c r="LBA292" s="26"/>
      <c r="LBB292" s="91"/>
      <c r="LBC292" s="91"/>
      <c r="LBD292" s="79"/>
      <c r="LBE292" s="80"/>
      <c r="LBF292" s="91"/>
      <c r="LBG292" s="26"/>
      <c r="LBH292" s="26"/>
      <c r="LBI292" s="81"/>
      <c r="LBJ292" s="81"/>
      <c r="LBK292" s="26"/>
      <c r="LBL292" s="91"/>
      <c r="LBM292" s="91"/>
      <c r="LBN292" s="79"/>
      <c r="LBO292" s="80"/>
      <c r="LBP292" s="91"/>
      <c r="LBQ292" s="26"/>
      <c r="LBR292" s="26"/>
      <c r="LBS292" s="81"/>
      <c r="LBT292" s="81"/>
      <c r="LBU292" s="26"/>
      <c r="LBV292" s="91"/>
      <c r="LBW292" s="91"/>
      <c r="LBX292" s="79"/>
      <c r="LBY292" s="80"/>
      <c r="LBZ292" s="91"/>
      <c r="LCA292" s="26"/>
      <c r="LCB292" s="26"/>
      <c r="LCC292" s="81"/>
      <c r="LCD292" s="81"/>
      <c r="LCE292" s="26"/>
      <c r="LCF292" s="91"/>
      <c r="LCG292" s="91"/>
      <c r="LCH292" s="79"/>
      <c r="LCI292" s="80"/>
      <c r="LCJ292" s="91"/>
      <c r="LCK292" s="26"/>
      <c r="LCL292" s="26"/>
      <c r="LCM292" s="81"/>
      <c r="LCN292" s="81"/>
      <c r="LCO292" s="26"/>
      <c r="LCP292" s="91"/>
      <c r="LCQ292" s="91"/>
      <c r="LCR292" s="79"/>
      <c r="LCS292" s="80"/>
      <c r="LCT292" s="91"/>
      <c r="LCU292" s="26"/>
      <c r="LCV292" s="26"/>
      <c r="LCW292" s="81"/>
      <c r="LCX292" s="81"/>
      <c r="LCY292" s="26"/>
      <c r="LCZ292" s="91"/>
      <c r="LDA292" s="91"/>
      <c r="LDB292" s="79"/>
      <c r="LDC292" s="80"/>
      <c r="LDD292" s="91"/>
      <c r="LDE292" s="26"/>
      <c r="LDF292" s="26"/>
      <c r="LDG292" s="81"/>
      <c r="LDH292" s="81"/>
      <c r="LDI292" s="26"/>
      <c r="LDJ292" s="91"/>
      <c r="LDK292" s="91"/>
      <c r="LDL292" s="79"/>
      <c r="LDM292" s="80"/>
      <c r="LDN292" s="91"/>
      <c r="LDO292" s="26"/>
      <c r="LDP292" s="26"/>
      <c r="LDQ292" s="81"/>
      <c r="LDR292" s="81"/>
      <c r="LDS292" s="26"/>
      <c r="LDT292" s="91"/>
      <c r="LDU292" s="91"/>
      <c r="LDV292" s="79"/>
      <c r="LDW292" s="80"/>
      <c r="LDX292" s="91"/>
      <c r="LDY292" s="26"/>
      <c r="LDZ292" s="26"/>
      <c r="LEA292" s="81"/>
      <c r="LEB292" s="81"/>
      <c r="LEC292" s="26"/>
      <c r="LED292" s="91"/>
      <c r="LEE292" s="91"/>
      <c r="LEF292" s="79"/>
      <c r="LEG292" s="80"/>
      <c r="LEH292" s="91"/>
      <c r="LEI292" s="26"/>
      <c r="LEJ292" s="26"/>
      <c r="LEK292" s="81"/>
      <c r="LEL292" s="81"/>
      <c r="LEM292" s="26"/>
      <c r="LEN292" s="91"/>
      <c r="LEO292" s="91"/>
      <c r="LEP292" s="79"/>
      <c r="LEQ292" s="80"/>
      <c r="LER292" s="91"/>
      <c r="LES292" s="26"/>
      <c r="LET292" s="26"/>
      <c r="LEU292" s="81"/>
      <c r="LEV292" s="81"/>
      <c r="LEW292" s="26"/>
      <c r="LEX292" s="91"/>
      <c r="LEY292" s="91"/>
      <c r="LEZ292" s="79"/>
      <c r="LFA292" s="80"/>
      <c r="LFB292" s="91"/>
      <c r="LFC292" s="26"/>
      <c r="LFD292" s="26"/>
      <c r="LFE292" s="81"/>
      <c r="LFF292" s="81"/>
      <c r="LFG292" s="26"/>
      <c r="LFH292" s="91"/>
      <c r="LFI292" s="91"/>
      <c r="LFJ292" s="79"/>
      <c r="LFK292" s="80"/>
      <c r="LFL292" s="91"/>
      <c r="LFM292" s="26"/>
      <c r="LFN292" s="26"/>
      <c r="LFO292" s="81"/>
      <c r="LFP292" s="81"/>
      <c r="LFQ292" s="26"/>
      <c r="LFR292" s="91"/>
      <c r="LFS292" s="91"/>
      <c r="LFT292" s="79"/>
      <c r="LFU292" s="80"/>
      <c r="LFV292" s="91"/>
      <c r="LFW292" s="26"/>
      <c r="LFX292" s="26"/>
      <c r="LFY292" s="81"/>
      <c r="LFZ292" s="81"/>
      <c r="LGA292" s="26"/>
      <c r="LGB292" s="91"/>
      <c r="LGC292" s="91"/>
      <c r="LGD292" s="79"/>
      <c r="LGE292" s="80"/>
      <c r="LGF292" s="91"/>
      <c r="LGG292" s="26"/>
      <c r="LGH292" s="26"/>
      <c r="LGI292" s="81"/>
      <c r="LGJ292" s="81"/>
      <c r="LGK292" s="26"/>
      <c r="LGL292" s="91"/>
      <c r="LGM292" s="91"/>
      <c r="LGN292" s="79"/>
      <c r="LGO292" s="80"/>
      <c r="LGP292" s="91"/>
      <c r="LGQ292" s="26"/>
      <c r="LGR292" s="26"/>
      <c r="LGS292" s="81"/>
      <c r="LGT292" s="81"/>
      <c r="LGU292" s="26"/>
      <c r="LGV292" s="91"/>
      <c r="LGW292" s="91"/>
      <c r="LGX292" s="79"/>
      <c r="LGY292" s="80"/>
      <c r="LGZ292" s="91"/>
      <c r="LHA292" s="26"/>
      <c r="LHB292" s="26"/>
      <c r="LHC292" s="81"/>
      <c r="LHD292" s="81"/>
      <c r="LHE292" s="26"/>
      <c r="LHF292" s="91"/>
      <c r="LHG292" s="91"/>
      <c r="LHH292" s="79"/>
      <c r="LHI292" s="80"/>
      <c r="LHJ292" s="91"/>
      <c r="LHK292" s="26"/>
      <c r="LHL292" s="26"/>
      <c r="LHM292" s="81"/>
      <c r="LHN292" s="81"/>
      <c r="LHO292" s="26"/>
      <c r="LHP292" s="91"/>
      <c r="LHQ292" s="91"/>
      <c r="LHR292" s="79"/>
      <c r="LHS292" s="80"/>
      <c r="LHT292" s="91"/>
      <c r="LHU292" s="26"/>
      <c r="LHV292" s="26"/>
      <c r="LHW292" s="81"/>
      <c r="LHX292" s="81"/>
      <c r="LHY292" s="26"/>
      <c r="LHZ292" s="91"/>
      <c r="LIA292" s="91"/>
      <c r="LIB292" s="79"/>
      <c r="LIC292" s="80"/>
      <c r="LID292" s="91"/>
      <c r="LIE292" s="26"/>
      <c r="LIF292" s="26"/>
      <c r="LIG292" s="81"/>
      <c r="LIH292" s="81"/>
      <c r="LII292" s="26"/>
      <c r="LIJ292" s="91"/>
      <c r="LIK292" s="91"/>
      <c r="LIL292" s="79"/>
      <c r="LIM292" s="80"/>
      <c r="LIN292" s="91"/>
      <c r="LIO292" s="26"/>
      <c r="LIP292" s="26"/>
      <c r="LIQ292" s="81"/>
      <c r="LIR292" s="81"/>
      <c r="LIS292" s="26"/>
      <c r="LIT292" s="91"/>
      <c r="LIU292" s="91"/>
      <c r="LIV292" s="79"/>
      <c r="LIW292" s="80"/>
      <c r="LIX292" s="91"/>
      <c r="LIY292" s="26"/>
      <c r="LIZ292" s="26"/>
      <c r="LJA292" s="81"/>
      <c r="LJB292" s="81"/>
      <c r="LJC292" s="26"/>
      <c r="LJD292" s="91"/>
      <c r="LJE292" s="91"/>
      <c r="LJF292" s="79"/>
      <c r="LJG292" s="80"/>
      <c r="LJH292" s="91"/>
      <c r="LJI292" s="26"/>
      <c r="LJJ292" s="26"/>
      <c r="LJK292" s="81"/>
      <c r="LJL292" s="81"/>
      <c r="LJM292" s="26"/>
      <c r="LJN292" s="91"/>
      <c r="LJO292" s="91"/>
      <c r="LJP292" s="79"/>
      <c r="LJQ292" s="80"/>
      <c r="LJR292" s="91"/>
      <c r="LJS292" s="26"/>
      <c r="LJT292" s="26"/>
      <c r="LJU292" s="81"/>
      <c r="LJV292" s="81"/>
      <c r="LJW292" s="26"/>
      <c r="LJX292" s="91"/>
      <c r="LJY292" s="91"/>
      <c r="LJZ292" s="79"/>
      <c r="LKA292" s="80"/>
      <c r="LKB292" s="91"/>
      <c r="LKC292" s="26"/>
      <c r="LKD292" s="26"/>
      <c r="LKE292" s="81"/>
      <c r="LKF292" s="81"/>
      <c r="LKG292" s="26"/>
      <c r="LKH292" s="91"/>
      <c r="LKI292" s="91"/>
      <c r="LKJ292" s="79"/>
      <c r="LKK292" s="80"/>
      <c r="LKL292" s="91"/>
      <c r="LKM292" s="26"/>
      <c r="LKN292" s="26"/>
      <c r="LKO292" s="81"/>
      <c r="LKP292" s="81"/>
      <c r="LKQ292" s="26"/>
      <c r="LKR292" s="91"/>
      <c r="LKS292" s="91"/>
      <c r="LKT292" s="79"/>
      <c r="LKU292" s="80"/>
      <c r="LKV292" s="91"/>
      <c r="LKW292" s="26"/>
      <c r="LKX292" s="26"/>
      <c r="LKY292" s="81"/>
      <c r="LKZ292" s="81"/>
      <c r="LLA292" s="26"/>
      <c r="LLB292" s="91"/>
      <c r="LLC292" s="91"/>
      <c r="LLD292" s="79"/>
      <c r="LLE292" s="80"/>
      <c r="LLF292" s="91"/>
      <c r="LLG292" s="26"/>
      <c r="LLH292" s="26"/>
      <c r="LLI292" s="81"/>
      <c r="LLJ292" s="81"/>
      <c r="LLK292" s="26"/>
      <c r="LLL292" s="91"/>
      <c r="LLM292" s="91"/>
      <c r="LLN292" s="79"/>
      <c r="LLO292" s="80"/>
      <c r="LLP292" s="91"/>
      <c r="LLQ292" s="26"/>
      <c r="LLR292" s="26"/>
      <c r="LLS292" s="81"/>
      <c r="LLT292" s="81"/>
      <c r="LLU292" s="26"/>
      <c r="LLV292" s="91"/>
      <c r="LLW292" s="91"/>
      <c r="LLX292" s="79"/>
      <c r="LLY292" s="80"/>
      <c r="LLZ292" s="91"/>
      <c r="LMA292" s="26"/>
      <c r="LMB292" s="26"/>
      <c r="LMC292" s="81"/>
      <c r="LMD292" s="81"/>
      <c r="LME292" s="26"/>
      <c r="LMF292" s="91"/>
      <c r="LMG292" s="91"/>
      <c r="LMH292" s="79"/>
      <c r="LMI292" s="80"/>
      <c r="LMJ292" s="91"/>
      <c r="LMK292" s="26"/>
      <c r="LML292" s="26"/>
      <c r="LMM292" s="81"/>
      <c r="LMN292" s="81"/>
      <c r="LMO292" s="26"/>
      <c r="LMP292" s="91"/>
      <c r="LMQ292" s="91"/>
      <c r="LMR292" s="79"/>
      <c r="LMS292" s="80"/>
      <c r="LMT292" s="91"/>
      <c r="LMU292" s="26"/>
      <c r="LMV292" s="26"/>
      <c r="LMW292" s="81"/>
      <c r="LMX292" s="81"/>
      <c r="LMY292" s="26"/>
      <c r="LMZ292" s="91"/>
      <c r="LNA292" s="91"/>
      <c r="LNB292" s="79"/>
      <c r="LNC292" s="80"/>
      <c r="LND292" s="91"/>
      <c r="LNE292" s="26"/>
      <c r="LNF292" s="26"/>
      <c r="LNG292" s="81"/>
      <c r="LNH292" s="81"/>
      <c r="LNI292" s="26"/>
      <c r="LNJ292" s="91"/>
      <c r="LNK292" s="91"/>
      <c r="LNL292" s="79"/>
      <c r="LNM292" s="80"/>
      <c r="LNN292" s="91"/>
      <c r="LNO292" s="26"/>
      <c r="LNP292" s="26"/>
      <c r="LNQ292" s="81"/>
      <c r="LNR292" s="81"/>
      <c r="LNS292" s="26"/>
      <c r="LNT292" s="91"/>
      <c r="LNU292" s="91"/>
      <c r="LNV292" s="79"/>
      <c r="LNW292" s="80"/>
      <c r="LNX292" s="91"/>
      <c r="LNY292" s="26"/>
      <c r="LNZ292" s="26"/>
      <c r="LOA292" s="81"/>
      <c r="LOB292" s="81"/>
      <c r="LOC292" s="26"/>
      <c r="LOD292" s="91"/>
      <c r="LOE292" s="91"/>
      <c r="LOF292" s="79"/>
      <c r="LOG292" s="80"/>
      <c r="LOH292" s="91"/>
      <c r="LOI292" s="26"/>
      <c r="LOJ292" s="26"/>
      <c r="LOK292" s="81"/>
      <c r="LOL292" s="81"/>
      <c r="LOM292" s="26"/>
      <c r="LON292" s="91"/>
      <c r="LOO292" s="91"/>
      <c r="LOP292" s="79"/>
      <c r="LOQ292" s="80"/>
      <c r="LOR292" s="91"/>
      <c r="LOS292" s="26"/>
      <c r="LOT292" s="26"/>
      <c r="LOU292" s="81"/>
      <c r="LOV292" s="81"/>
      <c r="LOW292" s="26"/>
      <c r="LOX292" s="91"/>
      <c r="LOY292" s="91"/>
      <c r="LOZ292" s="79"/>
      <c r="LPA292" s="80"/>
      <c r="LPB292" s="91"/>
      <c r="LPC292" s="26"/>
      <c r="LPD292" s="26"/>
      <c r="LPE292" s="81"/>
      <c r="LPF292" s="81"/>
      <c r="LPG292" s="26"/>
      <c r="LPH292" s="91"/>
      <c r="LPI292" s="91"/>
      <c r="LPJ292" s="79"/>
      <c r="LPK292" s="80"/>
      <c r="LPL292" s="91"/>
      <c r="LPM292" s="26"/>
      <c r="LPN292" s="26"/>
      <c r="LPO292" s="81"/>
      <c r="LPP292" s="81"/>
      <c r="LPQ292" s="26"/>
      <c r="LPR292" s="91"/>
      <c r="LPS292" s="91"/>
      <c r="LPT292" s="79"/>
      <c r="LPU292" s="80"/>
      <c r="LPV292" s="91"/>
      <c r="LPW292" s="26"/>
      <c r="LPX292" s="26"/>
      <c r="LPY292" s="81"/>
      <c r="LPZ292" s="81"/>
      <c r="LQA292" s="26"/>
      <c r="LQB292" s="91"/>
      <c r="LQC292" s="91"/>
      <c r="LQD292" s="79"/>
      <c r="LQE292" s="80"/>
      <c r="LQF292" s="91"/>
      <c r="LQG292" s="26"/>
      <c r="LQH292" s="26"/>
      <c r="LQI292" s="81"/>
      <c r="LQJ292" s="81"/>
      <c r="LQK292" s="26"/>
      <c r="LQL292" s="91"/>
      <c r="LQM292" s="91"/>
      <c r="LQN292" s="79"/>
      <c r="LQO292" s="80"/>
      <c r="LQP292" s="91"/>
      <c r="LQQ292" s="26"/>
      <c r="LQR292" s="26"/>
      <c r="LQS292" s="81"/>
      <c r="LQT292" s="81"/>
      <c r="LQU292" s="26"/>
      <c r="LQV292" s="91"/>
      <c r="LQW292" s="91"/>
      <c r="LQX292" s="79"/>
      <c r="LQY292" s="80"/>
      <c r="LQZ292" s="91"/>
      <c r="LRA292" s="26"/>
      <c r="LRB292" s="26"/>
      <c r="LRC292" s="81"/>
      <c r="LRD292" s="81"/>
      <c r="LRE292" s="26"/>
      <c r="LRF292" s="91"/>
      <c r="LRG292" s="91"/>
      <c r="LRH292" s="79"/>
      <c r="LRI292" s="80"/>
      <c r="LRJ292" s="91"/>
      <c r="LRK292" s="26"/>
      <c r="LRL292" s="26"/>
      <c r="LRM292" s="81"/>
      <c r="LRN292" s="81"/>
      <c r="LRO292" s="26"/>
      <c r="LRP292" s="91"/>
      <c r="LRQ292" s="91"/>
      <c r="LRR292" s="79"/>
      <c r="LRS292" s="80"/>
      <c r="LRT292" s="91"/>
      <c r="LRU292" s="26"/>
      <c r="LRV292" s="26"/>
      <c r="LRW292" s="81"/>
      <c r="LRX292" s="81"/>
      <c r="LRY292" s="26"/>
      <c r="LRZ292" s="91"/>
      <c r="LSA292" s="91"/>
      <c r="LSB292" s="79"/>
      <c r="LSC292" s="80"/>
      <c r="LSD292" s="91"/>
      <c r="LSE292" s="26"/>
      <c r="LSF292" s="26"/>
      <c r="LSG292" s="81"/>
      <c r="LSH292" s="81"/>
      <c r="LSI292" s="26"/>
      <c r="LSJ292" s="91"/>
      <c r="LSK292" s="91"/>
      <c r="LSL292" s="79"/>
      <c r="LSM292" s="80"/>
      <c r="LSN292" s="91"/>
      <c r="LSO292" s="26"/>
      <c r="LSP292" s="26"/>
      <c r="LSQ292" s="81"/>
      <c r="LSR292" s="81"/>
      <c r="LSS292" s="26"/>
      <c r="LST292" s="91"/>
      <c r="LSU292" s="91"/>
      <c r="LSV292" s="79"/>
      <c r="LSW292" s="80"/>
      <c r="LSX292" s="91"/>
      <c r="LSY292" s="26"/>
      <c r="LSZ292" s="26"/>
      <c r="LTA292" s="81"/>
      <c r="LTB292" s="81"/>
      <c r="LTC292" s="26"/>
      <c r="LTD292" s="91"/>
      <c r="LTE292" s="91"/>
      <c r="LTF292" s="79"/>
      <c r="LTG292" s="80"/>
      <c r="LTH292" s="91"/>
      <c r="LTI292" s="26"/>
      <c r="LTJ292" s="26"/>
      <c r="LTK292" s="81"/>
      <c r="LTL292" s="81"/>
      <c r="LTM292" s="26"/>
      <c r="LTN292" s="91"/>
      <c r="LTO292" s="91"/>
      <c r="LTP292" s="79"/>
      <c r="LTQ292" s="80"/>
      <c r="LTR292" s="91"/>
      <c r="LTS292" s="26"/>
      <c r="LTT292" s="26"/>
      <c r="LTU292" s="81"/>
      <c r="LTV292" s="81"/>
      <c r="LTW292" s="26"/>
      <c r="LTX292" s="91"/>
      <c r="LTY292" s="91"/>
      <c r="LTZ292" s="79"/>
      <c r="LUA292" s="80"/>
      <c r="LUB292" s="91"/>
      <c r="LUC292" s="26"/>
      <c r="LUD292" s="26"/>
      <c r="LUE292" s="81"/>
      <c r="LUF292" s="81"/>
      <c r="LUG292" s="26"/>
      <c r="LUH292" s="91"/>
      <c r="LUI292" s="91"/>
      <c r="LUJ292" s="79"/>
      <c r="LUK292" s="80"/>
      <c r="LUL292" s="91"/>
      <c r="LUM292" s="26"/>
      <c r="LUN292" s="26"/>
      <c r="LUO292" s="81"/>
      <c r="LUP292" s="81"/>
      <c r="LUQ292" s="26"/>
      <c r="LUR292" s="91"/>
      <c r="LUS292" s="91"/>
      <c r="LUT292" s="79"/>
      <c r="LUU292" s="80"/>
      <c r="LUV292" s="91"/>
      <c r="LUW292" s="26"/>
      <c r="LUX292" s="26"/>
      <c r="LUY292" s="81"/>
      <c r="LUZ292" s="81"/>
      <c r="LVA292" s="26"/>
      <c r="LVB292" s="91"/>
      <c r="LVC292" s="91"/>
      <c r="LVD292" s="79"/>
      <c r="LVE292" s="80"/>
      <c r="LVF292" s="91"/>
      <c r="LVG292" s="26"/>
      <c r="LVH292" s="26"/>
      <c r="LVI292" s="81"/>
      <c r="LVJ292" s="81"/>
      <c r="LVK292" s="26"/>
      <c r="LVL292" s="91"/>
      <c r="LVM292" s="91"/>
      <c r="LVN292" s="79"/>
      <c r="LVO292" s="80"/>
      <c r="LVP292" s="91"/>
      <c r="LVQ292" s="26"/>
      <c r="LVR292" s="26"/>
      <c r="LVS292" s="81"/>
      <c r="LVT292" s="81"/>
      <c r="LVU292" s="26"/>
      <c r="LVV292" s="91"/>
      <c r="LVW292" s="91"/>
      <c r="LVX292" s="79"/>
      <c r="LVY292" s="80"/>
      <c r="LVZ292" s="91"/>
      <c r="LWA292" s="26"/>
      <c r="LWB292" s="26"/>
      <c r="LWC292" s="81"/>
      <c r="LWD292" s="81"/>
      <c r="LWE292" s="26"/>
      <c r="LWF292" s="91"/>
      <c r="LWG292" s="91"/>
      <c r="LWH292" s="79"/>
      <c r="LWI292" s="80"/>
      <c r="LWJ292" s="91"/>
      <c r="LWK292" s="26"/>
      <c r="LWL292" s="26"/>
      <c r="LWM292" s="81"/>
      <c r="LWN292" s="81"/>
      <c r="LWO292" s="26"/>
      <c r="LWP292" s="91"/>
      <c r="LWQ292" s="91"/>
      <c r="LWR292" s="79"/>
      <c r="LWS292" s="80"/>
      <c r="LWT292" s="91"/>
      <c r="LWU292" s="26"/>
      <c r="LWV292" s="26"/>
      <c r="LWW292" s="81"/>
      <c r="LWX292" s="81"/>
      <c r="LWY292" s="26"/>
      <c r="LWZ292" s="91"/>
      <c r="LXA292" s="91"/>
      <c r="LXB292" s="79"/>
      <c r="LXC292" s="80"/>
      <c r="LXD292" s="91"/>
      <c r="LXE292" s="26"/>
      <c r="LXF292" s="26"/>
      <c r="LXG292" s="81"/>
      <c r="LXH292" s="81"/>
      <c r="LXI292" s="26"/>
      <c r="LXJ292" s="91"/>
      <c r="LXK292" s="91"/>
      <c r="LXL292" s="79"/>
      <c r="LXM292" s="80"/>
      <c r="LXN292" s="91"/>
      <c r="LXO292" s="26"/>
      <c r="LXP292" s="26"/>
      <c r="LXQ292" s="81"/>
      <c r="LXR292" s="81"/>
      <c r="LXS292" s="26"/>
      <c r="LXT292" s="91"/>
      <c r="LXU292" s="91"/>
      <c r="LXV292" s="79"/>
      <c r="LXW292" s="80"/>
      <c r="LXX292" s="91"/>
      <c r="LXY292" s="26"/>
      <c r="LXZ292" s="26"/>
      <c r="LYA292" s="81"/>
      <c r="LYB292" s="81"/>
      <c r="LYC292" s="26"/>
      <c r="LYD292" s="91"/>
      <c r="LYE292" s="91"/>
      <c r="LYF292" s="79"/>
      <c r="LYG292" s="80"/>
      <c r="LYH292" s="91"/>
      <c r="LYI292" s="26"/>
      <c r="LYJ292" s="26"/>
      <c r="LYK292" s="81"/>
      <c r="LYL292" s="81"/>
      <c r="LYM292" s="26"/>
      <c r="LYN292" s="91"/>
      <c r="LYO292" s="91"/>
      <c r="LYP292" s="79"/>
      <c r="LYQ292" s="80"/>
      <c r="LYR292" s="91"/>
      <c r="LYS292" s="26"/>
      <c r="LYT292" s="26"/>
      <c r="LYU292" s="81"/>
      <c r="LYV292" s="81"/>
      <c r="LYW292" s="26"/>
      <c r="LYX292" s="91"/>
      <c r="LYY292" s="91"/>
      <c r="LYZ292" s="79"/>
      <c r="LZA292" s="80"/>
      <c r="LZB292" s="91"/>
      <c r="LZC292" s="26"/>
      <c r="LZD292" s="26"/>
      <c r="LZE292" s="81"/>
      <c r="LZF292" s="81"/>
      <c r="LZG292" s="26"/>
      <c r="LZH292" s="91"/>
      <c r="LZI292" s="91"/>
      <c r="LZJ292" s="79"/>
      <c r="LZK292" s="80"/>
      <c r="LZL292" s="91"/>
      <c r="LZM292" s="26"/>
      <c r="LZN292" s="26"/>
      <c r="LZO292" s="81"/>
      <c r="LZP292" s="81"/>
      <c r="LZQ292" s="26"/>
      <c r="LZR292" s="91"/>
      <c r="LZS292" s="91"/>
      <c r="LZT292" s="79"/>
      <c r="LZU292" s="80"/>
      <c r="LZV292" s="91"/>
      <c r="LZW292" s="26"/>
      <c r="LZX292" s="26"/>
      <c r="LZY292" s="81"/>
      <c r="LZZ292" s="81"/>
      <c r="MAA292" s="26"/>
      <c r="MAB292" s="91"/>
      <c r="MAC292" s="91"/>
      <c r="MAD292" s="79"/>
      <c r="MAE292" s="80"/>
      <c r="MAF292" s="91"/>
      <c r="MAG292" s="26"/>
      <c r="MAH292" s="26"/>
      <c r="MAI292" s="81"/>
      <c r="MAJ292" s="81"/>
      <c r="MAK292" s="26"/>
      <c r="MAL292" s="91"/>
      <c r="MAM292" s="91"/>
      <c r="MAN292" s="79"/>
      <c r="MAO292" s="80"/>
      <c r="MAP292" s="91"/>
      <c r="MAQ292" s="26"/>
      <c r="MAR292" s="26"/>
      <c r="MAS292" s="81"/>
      <c r="MAT292" s="81"/>
      <c r="MAU292" s="26"/>
      <c r="MAV292" s="91"/>
      <c r="MAW292" s="91"/>
      <c r="MAX292" s="79"/>
      <c r="MAY292" s="80"/>
      <c r="MAZ292" s="91"/>
      <c r="MBA292" s="26"/>
      <c r="MBB292" s="26"/>
      <c r="MBC292" s="81"/>
      <c r="MBD292" s="81"/>
      <c r="MBE292" s="26"/>
      <c r="MBF292" s="91"/>
      <c r="MBG292" s="91"/>
      <c r="MBH292" s="79"/>
      <c r="MBI292" s="80"/>
      <c r="MBJ292" s="91"/>
      <c r="MBK292" s="26"/>
      <c r="MBL292" s="26"/>
      <c r="MBM292" s="81"/>
      <c r="MBN292" s="81"/>
      <c r="MBO292" s="26"/>
      <c r="MBP292" s="91"/>
      <c r="MBQ292" s="91"/>
      <c r="MBR292" s="79"/>
      <c r="MBS292" s="80"/>
      <c r="MBT292" s="91"/>
      <c r="MBU292" s="26"/>
      <c r="MBV292" s="26"/>
      <c r="MBW292" s="81"/>
      <c r="MBX292" s="81"/>
      <c r="MBY292" s="26"/>
      <c r="MBZ292" s="91"/>
      <c r="MCA292" s="91"/>
      <c r="MCB292" s="79"/>
      <c r="MCC292" s="80"/>
      <c r="MCD292" s="91"/>
      <c r="MCE292" s="26"/>
      <c r="MCF292" s="26"/>
      <c r="MCG292" s="81"/>
      <c r="MCH292" s="81"/>
      <c r="MCI292" s="26"/>
      <c r="MCJ292" s="91"/>
      <c r="MCK292" s="91"/>
      <c r="MCL292" s="79"/>
      <c r="MCM292" s="80"/>
      <c r="MCN292" s="91"/>
      <c r="MCO292" s="26"/>
      <c r="MCP292" s="26"/>
      <c r="MCQ292" s="81"/>
      <c r="MCR292" s="81"/>
      <c r="MCS292" s="26"/>
      <c r="MCT292" s="91"/>
      <c r="MCU292" s="91"/>
      <c r="MCV292" s="79"/>
      <c r="MCW292" s="80"/>
      <c r="MCX292" s="91"/>
      <c r="MCY292" s="26"/>
      <c r="MCZ292" s="26"/>
      <c r="MDA292" s="81"/>
      <c r="MDB292" s="81"/>
      <c r="MDC292" s="26"/>
      <c r="MDD292" s="91"/>
      <c r="MDE292" s="91"/>
      <c r="MDF292" s="79"/>
      <c r="MDG292" s="80"/>
      <c r="MDH292" s="91"/>
      <c r="MDI292" s="26"/>
      <c r="MDJ292" s="26"/>
      <c r="MDK292" s="81"/>
      <c r="MDL292" s="81"/>
      <c r="MDM292" s="26"/>
      <c r="MDN292" s="91"/>
      <c r="MDO292" s="91"/>
      <c r="MDP292" s="79"/>
      <c r="MDQ292" s="80"/>
      <c r="MDR292" s="91"/>
      <c r="MDS292" s="26"/>
      <c r="MDT292" s="26"/>
      <c r="MDU292" s="81"/>
      <c r="MDV292" s="81"/>
      <c r="MDW292" s="26"/>
      <c r="MDX292" s="91"/>
      <c r="MDY292" s="91"/>
      <c r="MDZ292" s="79"/>
      <c r="MEA292" s="80"/>
      <c r="MEB292" s="91"/>
      <c r="MEC292" s="26"/>
      <c r="MED292" s="26"/>
      <c r="MEE292" s="81"/>
      <c r="MEF292" s="81"/>
      <c r="MEG292" s="26"/>
      <c r="MEH292" s="91"/>
      <c r="MEI292" s="91"/>
      <c r="MEJ292" s="79"/>
      <c r="MEK292" s="80"/>
      <c r="MEL292" s="91"/>
      <c r="MEM292" s="26"/>
      <c r="MEN292" s="26"/>
      <c r="MEO292" s="81"/>
      <c r="MEP292" s="81"/>
      <c r="MEQ292" s="26"/>
      <c r="MER292" s="91"/>
      <c r="MES292" s="91"/>
      <c r="MET292" s="79"/>
      <c r="MEU292" s="80"/>
      <c r="MEV292" s="91"/>
      <c r="MEW292" s="26"/>
      <c r="MEX292" s="26"/>
      <c r="MEY292" s="81"/>
      <c r="MEZ292" s="81"/>
      <c r="MFA292" s="26"/>
      <c r="MFB292" s="91"/>
      <c r="MFC292" s="91"/>
      <c r="MFD292" s="79"/>
      <c r="MFE292" s="80"/>
      <c r="MFF292" s="91"/>
      <c r="MFG292" s="26"/>
      <c r="MFH292" s="26"/>
      <c r="MFI292" s="81"/>
      <c r="MFJ292" s="81"/>
      <c r="MFK292" s="26"/>
      <c r="MFL292" s="91"/>
      <c r="MFM292" s="91"/>
      <c r="MFN292" s="79"/>
      <c r="MFO292" s="80"/>
      <c r="MFP292" s="91"/>
      <c r="MFQ292" s="26"/>
      <c r="MFR292" s="26"/>
      <c r="MFS292" s="81"/>
      <c r="MFT292" s="81"/>
      <c r="MFU292" s="26"/>
      <c r="MFV292" s="91"/>
      <c r="MFW292" s="91"/>
      <c r="MFX292" s="79"/>
      <c r="MFY292" s="80"/>
      <c r="MFZ292" s="91"/>
      <c r="MGA292" s="26"/>
      <c r="MGB292" s="26"/>
      <c r="MGC292" s="81"/>
      <c r="MGD292" s="81"/>
      <c r="MGE292" s="26"/>
      <c r="MGF292" s="91"/>
      <c r="MGG292" s="91"/>
      <c r="MGH292" s="79"/>
      <c r="MGI292" s="80"/>
      <c r="MGJ292" s="91"/>
      <c r="MGK292" s="26"/>
      <c r="MGL292" s="26"/>
      <c r="MGM292" s="81"/>
      <c r="MGN292" s="81"/>
      <c r="MGO292" s="26"/>
      <c r="MGP292" s="91"/>
      <c r="MGQ292" s="91"/>
      <c r="MGR292" s="79"/>
      <c r="MGS292" s="80"/>
      <c r="MGT292" s="91"/>
      <c r="MGU292" s="26"/>
      <c r="MGV292" s="26"/>
      <c r="MGW292" s="81"/>
      <c r="MGX292" s="81"/>
      <c r="MGY292" s="26"/>
      <c r="MGZ292" s="91"/>
      <c r="MHA292" s="91"/>
      <c r="MHB292" s="79"/>
      <c r="MHC292" s="80"/>
      <c r="MHD292" s="91"/>
      <c r="MHE292" s="26"/>
      <c r="MHF292" s="26"/>
      <c r="MHG292" s="81"/>
      <c r="MHH292" s="81"/>
      <c r="MHI292" s="26"/>
      <c r="MHJ292" s="91"/>
      <c r="MHK292" s="91"/>
      <c r="MHL292" s="79"/>
      <c r="MHM292" s="80"/>
      <c r="MHN292" s="91"/>
      <c r="MHO292" s="26"/>
      <c r="MHP292" s="26"/>
      <c r="MHQ292" s="81"/>
      <c r="MHR292" s="81"/>
      <c r="MHS292" s="26"/>
      <c r="MHT292" s="91"/>
      <c r="MHU292" s="91"/>
      <c r="MHV292" s="79"/>
      <c r="MHW292" s="80"/>
      <c r="MHX292" s="91"/>
      <c r="MHY292" s="26"/>
      <c r="MHZ292" s="26"/>
      <c r="MIA292" s="81"/>
      <c r="MIB292" s="81"/>
      <c r="MIC292" s="26"/>
      <c r="MID292" s="91"/>
      <c r="MIE292" s="91"/>
      <c r="MIF292" s="79"/>
      <c r="MIG292" s="80"/>
      <c r="MIH292" s="91"/>
      <c r="MII292" s="26"/>
      <c r="MIJ292" s="26"/>
      <c r="MIK292" s="81"/>
      <c r="MIL292" s="81"/>
      <c r="MIM292" s="26"/>
      <c r="MIN292" s="91"/>
      <c r="MIO292" s="91"/>
      <c r="MIP292" s="79"/>
      <c r="MIQ292" s="80"/>
      <c r="MIR292" s="91"/>
      <c r="MIS292" s="26"/>
      <c r="MIT292" s="26"/>
      <c r="MIU292" s="81"/>
      <c r="MIV292" s="81"/>
      <c r="MIW292" s="26"/>
      <c r="MIX292" s="91"/>
      <c r="MIY292" s="91"/>
      <c r="MIZ292" s="79"/>
      <c r="MJA292" s="80"/>
      <c r="MJB292" s="91"/>
      <c r="MJC292" s="26"/>
      <c r="MJD292" s="26"/>
      <c r="MJE292" s="81"/>
      <c r="MJF292" s="81"/>
      <c r="MJG292" s="26"/>
      <c r="MJH292" s="91"/>
      <c r="MJI292" s="91"/>
      <c r="MJJ292" s="79"/>
      <c r="MJK292" s="80"/>
      <c r="MJL292" s="91"/>
      <c r="MJM292" s="26"/>
      <c r="MJN292" s="26"/>
      <c r="MJO292" s="81"/>
      <c r="MJP292" s="81"/>
      <c r="MJQ292" s="26"/>
      <c r="MJR292" s="91"/>
      <c r="MJS292" s="91"/>
      <c r="MJT292" s="79"/>
      <c r="MJU292" s="80"/>
      <c r="MJV292" s="91"/>
      <c r="MJW292" s="26"/>
      <c r="MJX292" s="26"/>
      <c r="MJY292" s="81"/>
      <c r="MJZ292" s="81"/>
      <c r="MKA292" s="26"/>
      <c r="MKB292" s="91"/>
      <c r="MKC292" s="91"/>
      <c r="MKD292" s="79"/>
      <c r="MKE292" s="80"/>
      <c r="MKF292" s="91"/>
      <c r="MKG292" s="26"/>
      <c r="MKH292" s="26"/>
      <c r="MKI292" s="81"/>
      <c r="MKJ292" s="81"/>
      <c r="MKK292" s="26"/>
      <c r="MKL292" s="91"/>
      <c r="MKM292" s="91"/>
      <c r="MKN292" s="79"/>
      <c r="MKO292" s="80"/>
      <c r="MKP292" s="91"/>
      <c r="MKQ292" s="26"/>
      <c r="MKR292" s="26"/>
      <c r="MKS292" s="81"/>
      <c r="MKT292" s="81"/>
      <c r="MKU292" s="26"/>
      <c r="MKV292" s="91"/>
      <c r="MKW292" s="91"/>
      <c r="MKX292" s="79"/>
      <c r="MKY292" s="80"/>
      <c r="MKZ292" s="91"/>
      <c r="MLA292" s="26"/>
      <c r="MLB292" s="26"/>
      <c r="MLC292" s="81"/>
      <c r="MLD292" s="81"/>
      <c r="MLE292" s="26"/>
      <c r="MLF292" s="91"/>
      <c r="MLG292" s="91"/>
      <c r="MLH292" s="79"/>
      <c r="MLI292" s="80"/>
      <c r="MLJ292" s="91"/>
      <c r="MLK292" s="26"/>
      <c r="MLL292" s="26"/>
      <c r="MLM292" s="81"/>
      <c r="MLN292" s="81"/>
      <c r="MLO292" s="26"/>
      <c r="MLP292" s="91"/>
      <c r="MLQ292" s="91"/>
      <c r="MLR292" s="79"/>
      <c r="MLS292" s="80"/>
      <c r="MLT292" s="91"/>
      <c r="MLU292" s="26"/>
      <c r="MLV292" s="26"/>
      <c r="MLW292" s="81"/>
      <c r="MLX292" s="81"/>
      <c r="MLY292" s="26"/>
      <c r="MLZ292" s="91"/>
      <c r="MMA292" s="91"/>
      <c r="MMB292" s="79"/>
      <c r="MMC292" s="80"/>
      <c r="MMD292" s="91"/>
      <c r="MME292" s="26"/>
      <c r="MMF292" s="26"/>
      <c r="MMG292" s="81"/>
      <c r="MMH292" s="81"/>
      <c r="MMI292" s="26"/>
      <c r="MMJ292" s="91"/>
      <c r="MMK292" s="91"/>
      <c r="MML292" s="79"/>
      <c r="MMM292" s="80"/>
      <c r="MMN292" s="91"/>
      <c r="MMO292" s="26"/>
      <c r="MMP292" s="26"/>
      <c r="MMQ292" s="81"/>
      <c r="MMR292" s="81"/>
      <c r="MMS292" s="26"/>
      <c r="MMT292" s="91"/>
      <c r="MMU292" s="91"/>
      <c r="MMV292" s="79"/>
      <c r="MMW292" s="80"/>
      <c r="MMX292" s="91"/>
      <c r="MMY292" s="26"/>
      <c r="MMZ292" s="26"/>
      <c r="MNA292" s="81"/>
      <c r="MNB292" s="81"/>
      <c r="MNC292" s="26"/>
      <c r="MND292" s="91"/>
      <c r="MNE292" s="91"/>
      <c r="MNF292" s="79"/>
      <c r="MNG292" s="80"/>
      <c r="MNH292" s="91"/>
      <c r="MNI292" s="26"/>
      <c r="MNJ292" s="26"/>
      <c r="MNK292" s="81"/>
      <c r="MNL292" s="81"/>
      <c r="MNM292" s="26"/>
      <c r="MNN292" s="91"/>
      <c r="MNO292" s="91"/>
      <c r="MNP292" s="79"/>
      <c r="MNQ292" s="80"/>
      <c r="MNR292" s="91"/>
      <c r="MNS292" s="26"/>
      <c r="MNT292" s="26"/>
      <c r="MNU292" s="81"/>
      <c r="MNV292" s="81"/>
      <c r="MNW292" s="26"/>
      <c r="MNX292" s="91"/>
      <c r="MNY292" s="91"/>
      <c r="MNZ292" s="79"/>
      <c r="MOA292" s="80"/>
      <c r="MOB292" s="91"/>
      <c r="MOC292" s="26"/>
      <c r="MOD292" s="26"/>
      <c r="MOE292" s="81"/>
      <c r="MOF292" s="81"/>
      <c r="MOG292" s="26"/>
      <c r="MOH292" s="91"/>
      <c r="MOI292" s="91"/>
      <c r="MOJ292" s="79"/>
      <c r="MOK292" s="80"/>
      <c r="MOL292" s="91"/>
      <c r="MOM292" s="26"/>
      <c r="MON292" s="26"/>
      <c r="MOO292" s="81"/>
      <c r="MOP292" s="81"/>
      <c r="MOQ292" s="26"/>
      <c r="MOR292" s="91"/>
      <c r="MOS292" s="91"/>
      <c r="MOT292" s="79"/>
      <c r="MOU292" s="80"/>
      <c r="MOV292" s="91"/>
      <c r="MOW292" s="26"/>
      <c r="MOX292" s="26"/>
      <c r="MOY292" s="81"/>
      <c r="MOZ292" s="81"/>
      <c r="MPA292" s="26"/>
      <c r="MPB292" s="91"/>
      <c r="MPC292" s="91"/>
      <c r="MPD292" s="79"/>
      <c r="MPE292" s="80"/>
      <c r="MPF292" s="91"/>
      <c r="MPG292" s="26"/>
      <c r="MPH292" s="26"/>
      <c r="MPI292" s="81"/>
      <c r="MPJ292" s="81"/>
      <c r="MPK292" s="26"/>
      <c r="MPL292" s="91"/>
      <c r="MPM292" s="91"/>
      <c r="MPN292" s="79"/>
      <c r="MPO292" s="80"/>
      <c r="MPP292" s="91"/>
      <c r="MPQ292" s="26"/>
      <c r="MPR292" s="26"/>
      <c r="MPS292" s="81"/>
      <c r="MPT292" s="81"/>
      <c r="MPU292" s="26"/>
      <c r="MPV292" s="91"/>
      <c r="MPW292" s="91"/>
      <c r="MPX292" s="79"/>
      <c r="MPY292" s="80"/>
      <c r="MPZ292" s="91"/>
      <c r="MQA292" s="26"/>
      <c r="MQB292" s="26"/>
      <c r="MQC292" s="81"/>
      <c r="MQD292" s="81"/>
      <c r="MQE292" s="26"/>
      <c r="MQF292" s="91"/>
      <c r="MQG292" s="91"/>
      <c r="MQH292" s="79"/>
      <c r="MQI292" s="80"/>
      <c r="MQJ292" s="91"/>
      <c r="MQK292" s="26"/>
      <c r="MQL292" s="26"/>
      <c r="MQM292" s="81"/>
      <c r="MQN292" s="81"/>
      <c r="MQO292" s="26"/>
      <c r="MQP292" s="91"/>
      <c r="MQQ292" s="91"/>
      <c r="MQR292" s="79"/>
      <c r="MQS292" s="80"/>
      <c r="MQT292" s="91"/>
      <c r="MQU292" s="26"/>
      <c r="MQV292" s="26"/>
      <c r="MQW292" s="81"/>
      <c r="MQX292" s="81"/>
      <c r="MQY292" s="26"/>
      <c r="MQZ292" s="91"/>
      <c r="MRA292" s="91"/>
      <c r="MRB292" s="79"/>
      <c r="MRC292" s="80"/>
      <c r="MRD292" s="91"/>
      <c r="MRE292" s="26"/>
      <c r="MRF292" s="26"/>
      <c r="MRG292" s="81"/>
      <c r="MRH292" s="81"/>
      <c r="MRI292" s="26"/>
      <c r="MRJ292" s="91"/>
      <c r="MRK292" s="91"/>
      <c r="MRL292" s="79"/>
      <c r="MRM292" s="80"/>
      <c r="MRN292" s="91"/>
      <c r="MRO292" s="26"/>
      <c r="MRP292" s="26"/>
      <c r="MRQ292" s="81"/>
      <c r="MRR292" s="81"/>
      <c r="MRS292" s="26"/>
      <c r="MRT292" s="91"/>
      <c r="MRU292" s="91"/>
      <c r="MRV292" s="79"/>
      <c r="MRW292" s="80"/>
      <c r="MRX292" s="91"/>
      <c r="MRY292" s="26"/>
      <c r="MRZ292" s="26"/>
      <c r="MSA292" s="81"/>
      <c r="MSB292" s="81"/>
      <c r="MSC292" s="26"/>
      <c r="MSD292" s="91"/>
      <c r="MSE292" s="91"/>
      <c r="MSF292" s="79"/>
      <c r="MSG292" s="80"/>
      <c r="MSH292" s="91"/>
      <c r="MSI292" s="26"/>
      <c r="MSJ292" s="26"/>
      <c r="MSK292" s="81"/>
      <c r="MSL292" s="81"/>
      <c r="MSM292" s="26"/>
      <c r="MSN292" s="91"/>
      <c r="MSO292" s="91"/>
      <c r="MSP292" s="79"/>
      <c r="MSQ292" s="80"/>
      <c r="MSR292" s="91"/>
      <c r="MSS292" s="26"/>
      <c r="MST292" s="26"/>
      <c r="MSU292" s="81"/>
      <c r="MSV292" s="81"/>
      <c r="MSW292" s="26"/>
      <c r="MSX292" s="91"/>
      <c r="MSY292" s="91"/>
      <c r="MSZ292" s="79"/>
      <c r="MTA292" s="80"/>
      <c r="MTB292" s="91"/>
      <c r="MTC292" s="26"/>
      <c r="MTD292" s="26"/>
      <c r="MTE292" s="81"/>
      <c r="MTF292" s="81"/>
      <c r="MTG292" s="26"/>
      <c r="MTH292" s="91"/>
      <c r="MTI292" s="91"/>
      <c r="MTJ292" s="79"/>
      <c r="MTK292" s="80"/>
      <c r="MTL292" s="91"/>
      <c r="MTM292" s="26"/>
      <c r="MTN292" s="26"/>
      <c r="MTO292" s="81"/>
      <c r="MTP292" s="81"/>
      <c r="MTQ292" s="26"/>
      <c r="MTR292" s="91"/>
      <c r="MTS292" s="91"/>
      <c r="MTT292" s="79"/>
      <c r="MTU292" s="80"/>
      <c r="MTV292" s="91"/>
      <c r="MTW292" s="26"/>
      <c r="MTX292" s="26"/>
      <c r="MTY292" s="81"/>
      <c r="MTZ292" s="81"/>
      <c r="MUA292" s="26"/>
      <c r="MUB292" s="91"/>
      <c r="MUC292" s="91"/>
      <c r="MUD292" s="79"/>
      <c r="MUE292" s="80"/>
      <c r="MUF292" s="91"/>
      <c r="MUG292" s="26"/>
      <c r="MUH292" s="26"/>
      <c r="MUI292" s="81"/>
      <c r="MUJ292" s="81"/>
      <c r="MUK292" s="26"/>
      <c r="MUL292" s="91"/>
      <c r="MUM292" s="91"/>
      <c r="MUN292" s="79"/>
      <c r="MUO292" s="80"/>
      <c r="MUP292" s="91"/>
      <c r="MUQ292" s="26"/>
      <c r="MUR292" s="26"/>
      <c r="MUS292" s="81"/>
      <c r="MUT292" s="81"/>
      <c r="MUU292" s="26"/>
      <c r="MUV292" s="91"/>
      <c r="MUW292" s="91"/>
      <c r="MUX292" s="79"/>
      <c r="MUY292" s="80"/>
      <c r="MUZ292" s="91"/>
      <c r="MVA292" s="26"/>
      <c r="MVB292" s="26"/>
      <c r="MVC292" s="81"/>
      <c r="MVD292" s="81"/>
      <c r="MVE292" s="26"/>
      <c r="MVF292" s="91"/>
      <c r="MVG292" s="91"/>
      <c r="MVH292" s="79"/>
      <c r="MVI292" s="80"/>
      <c r="MVJ292" s="91"/>
      <c r="MVK292" s="26"/>
      <c r="MVL292" s="26"/>
      <c r="MVM292" s="81"/>
      <c r="MVN292" s="81"/>
      <c r="MVO292" s="26"/>
      <c r="MVP292" s="91"/>
      <c r="MVQ292" s="91"/>
      <c r="MVR292" s="79"/>
      <c r="MVS292" s="80"/>
      <c r="MVT292" s="91"/>
      <c r="MVU292" s="26"/>
      <c r="MVV292" s="26"/>
      <c r="MVW292" s="81"/>
      <c r="MVX292" s="81"/>
      <c r="MVY292" s="26"/>
      <c r="MVZ292" s="91"/>
      <c r="MWA292" s="91"/>
      <c r="MWB292" s="79"/>
      <c r="MWC292" s="80"/>
      <c r="MWD292" s="91"/>
      <c r="MWE292" s="26"/>
      <c r="MWF292" s="26"/>
      <c r="MWG292" s="81"/>
      <c r="MWH292" s="81"/>
      <c r="MWI292" s="26"/>
      <c r="MWJ292" s="91"/>
      <c r="MWK292" s="91"/>
      <c r="MWL292" s="79"/>
      <c r="MWM292" s="80"/>
      <c r="MWN292" s="91"/>
      <c r="MWO292" s="26"/>
      <c r="MWP292" s="26"/>
      <c r="MWQ292" s="81"/>
      <c r="MWR292" s="81"/>
      <c r="MWS292" s="26"/>
      <c r="MWT292" s="91"/>
      <c r="MWU292" s="91"/>
      <c r="MWV292" s="79"/>
      <c r="MWW292" s="80"/>
      <c r="MWX292" s="91"/>
      <c r="MWY292" s="26"/>
      <c r="MWZ292" s="26"/>
      <c r="MXA292" s="81"/>
      <c r="MXB292" s="81"/>
      <c r="MXC292" s="26"/>
      <c r="MXD292" s="91"/>
      <c r="MXE292" s="91"/>
      <c r="MXF292" s="79"/>
      <c r="MXG292" s="80"/>
      <c r="MXH292" s="91"/>
      <c r="MXI292" s="26"/>
      <c r="MXJ292" s="26"/>
      <c r="MXK292" s="81"/>
      <c r="MXL292" s="81"/>
      <c r="MXM292" s="26"/>
      <c r="MXN292" s="91"/>
      <c r="MXO292" s="91"/>
      <c r="MXP292" s="79"/>
      <c r="MXQ292" s="80"/>
      <c r="MXR292" s="91"/>
      <c r="MXS292" s="26"/>
      <c r="MXT292" s="26"/>
      <c r="MXU292" s="81"/>
      <c r="MXV292" s="81"/>
      <c r="MXW292" s="26"/>
      <c r="MXX292" s="91"/>
      <c r="MXY292" s="91"/>
      <c r="MXZ292" s="79"/>
      <c r="MYA292" s="80"/>
      <c r="MYB292" s="91"/>
      <c r="MYC292" s="26"/>
      <c r="MYD292" s="26"/>
      <c r="MYE292" s="81"/>
      <c r="MYF292" s="81"/>
      <c r="MYG292" s="26"/>
      <c r="MYH292" s="91"/>
      <c r="MYI292" s="91"/>
      <c r="MYJ292" s="79"/>
      <c r="MYK292" s="80"/>
      <c r="MYL292" s="91"/>
      <c r="MYM292" s="26"/>
      <c r="MYN292" s="26"/>
      <c r="MYO292" s="81"/>
      <c r="MYP292" s="81"/>
      <c r="MYQ292" s="26"/>
      <c r="MYR292" s="91"/>
      <c r="MYS292" s="91"/>
      <c r="MYT292" s="79"/>
      <c r="MYU292" s="80"/>
      <c r="MYV292" s="91"/>
      <c r="MYW292" s="26"/>
      <c r="MYX292" s="26"/>
      <c r="MYY292" s="81"/>
      <c r="MYZ292" s="81"/>
      <c r="MZA292" s="26"/>
      <c r="MZB292" s="91"/>
      <c r="MZC292" s="91"/>
      <c r="MZD292" s="79"/>
      <c r="MZE292" s="80"/>
      <c r="MZF292" s="91"/>
      <c r="MZG292" s="26"/>
      <c r="MZH292" s="26"/>
      <c r="MZI292" s="81"/>
      <c r="MZJ292" s="81"/>
      <c r="MZK292" s="26"/>
      <c r="MZL292" s="91"/>
      <c r="MZM292" s="91"/>
      <c r="MZN292" s="79"/>
      <c r="MZO292" s="80"/>
      <c r="MZP292" s="91"/>
      <c r="MZQ292" s="26"/>
      <c r="MZR292" s="26"/>
      <c r="MZS292" s="81"/>
      <c r="MZT292" s="81"/>
      <c r="MZU292" s="26"/>
      <c r="MZV292" s="91"/>
      <c r="MZW292" s="91"/>
      <c r="MZX292" s="79"/>
      <c r="MZY292" s="80"/>
      <c r="MZZ292" s="91"/>
      <c r="NAA292" s="26"/>
      <c r="NAB292" s="26"/>
      <c r="NAC292" s="81"/>
      <c r="NAD292" s="81"/>
      <c r="NAE292" s="26"/>
      <c r="NAF292" s="91"/>
      <c r="NAG292" s="91"/>
      <c r="NAH292" s="79"/>
      <c r="NAI292" s="80"/>
      <c r="NAJ292" s="91"/>
      <c r="NAK292" s="26"/>
      <c r="NAL292" s="26"/>
      <c r="NAM292" s="81"/>
      <c r="NAN292" s="81"/>
      <c r="NAO292" s="26"/>
      <c r="NAP292" s="91"/>
      <c r="NAQ292" s="91"/>
      <c r="NAR292" s="79"/>
      <c r="NAS292" s="80"/>
      <c r="NAT292" s="91"/>
      <c r="NAU292" s="26"/>
      <c r="NAV292" s="26"/>
      <c r="NAW292" s="81"/>
      <c r="NAX292" s="81"/>
      <c r="NAY292" s="26"/>
      <c r="NAZ292" s="91"/>
      <c r="NBA292" s="91"/>
      <c r="NBB292" s="79"/>
      <c r="NBC292" s="80"/>
      <c r="NBD292" s="91"/>
      <c r="NBE292" s="26"/>
      <c r="NBF292" s="26"/>
      <c r="NBG292" s="81"/>
      <c r="NBH292" s="81"/>
      <c r="NBI292" s="26"/>
      <c r="NBJ292" s="91"/>
      <c r="NBK292" s="91"/>
      <c r="NBL292" s="79"/>
      <c r="NBM292" s="80"/>
      <c r="NBN292" s="91"/>
      <c r="NBO292" s="26"/>
      <c r="NBP292" s="26"/>
      <c r="NBQ292" s="81"/>
      <c r="NBR292" s="81"/>
      <c r="NBS292" s="26"/>
      <c r="NBT292" s="91"/>
      <c r="NBU292" s="91"/>
      <c r="NBV292" s="79"/>
      <c r="NBW292" s="80"/>
      <c r="NBX292" s="91"/>
      <c r="NBY292" s="26"/>
      <c r="NBZ292" s="26"/>
      <c r="NCA292" s="81"/>
      <c r="NCB292" s="81"/>
      <c r="NCC292" s="26"/>
      <c r="NCD292" s="91"/>
      <c r="NCE292" s="91"/>
      <c r="NCF292" s="79"/>
      <c r="NCG292" s="80"/>
      <c r="NCH292" s="91"/>
      <c r="NCI292" s="26"/>
      <c r="NCJ292" s="26"/>
      <c r="NCK292" s="81"/>
      <c r="NCL292" s="81"/>
      <c r="NCM292" s="26"/>
      <c r="NCN292" s="91"/>
      <c r="NCO292" s="91"/>
      <c r="NCP292" s="79"/>
      <c r="NCQ292" s="80"/>
      <c r="NCR292" s="91"/>
      <c r="NCS292" s="26"/>
      <c r="NCT292" s="26"/>
      <c r="NCU292" s="81"/>
      <c r="NCV292" s="81"/>
      <c r="NCW292" s="26"/>
      <c r="NCX292" s="91"/>
      <c r="NCY292" s="91"/>
      <c r="NCZ292" s="79"/>
      <c r="NDA292" s="80"/>
      <c r="NDB292" s="91"/>
      <c r="NDC292" s="26"/>
      <c r="NDD292" s="26"/>
      <c r="NDE292" s="81"/>
      <c r="NDF292" s="81"/>
      <c r="NDG292" s="26"/>
      <c r="NDH292" s="91"/>
      <c r="NDI292" s="91"/>
      <c r="NDJ292" s="79"/>
      <c r="NDK292" s="80"/>
      <c r="NDL292" s="91"/>
      <c r="NDM292" s="26"/>
      <c r="NDN292" s="26"/>
      <c r="NDO292" s="81"/>
      <c r="NDP292" s="81"/>
      <c r="NDQ292" s="26"/>
      <c r="NDR292" s="91"/>
      <c r="NDS292" s="91"/>
      <c r="NDT292" s="79"/>
      <c r="NDU292" s="80"/>
      <c r="NDV292" s="91"/>
      <c r="NDW292" s="26"/>
      <c r="NDX292" s="26"/>
      <c r="NDY292" s="81"/>
      <c r="NDZ292" s="81"/>
      <c r="NEA292" s="26"/>
      <c r="NEB292" s="91"/>
      <c r="NEC292" s="91"/>
      <c r="NED292" s="79"/>
      <c r="NEE292" s="80"/>
      <c r="NEF292" s="91"/>
      <c r="NEG292" s="26"/>
      <c r="NEH292" s="26"/>
      <c r="NEI292" s="81"/>
      <c r="NEJ292" s="81"/>
      <c r="NEK292" s="26"/>
      <c r="NEL292" s="91"/>
      <c r="NEM292" s="91"/>
      <c r="NEN292" s="79"/>
      <c r="NEO292" s="80"/>
      <c r="NEP292" s="91"/>
      <c r="NEQ292" s="26"/>
      <c r="NER292" s="26"/>
      <c r="NES292" s="81"/>
      <c r="NET292" s="81"/>
      <c r="NEU292" s="26"/>
      <c r="NEV292" s="91"/>
      <c r="NEW292" s="91"/>
      <c r="NEX292" s="79"/>
      <c r="NEY292" s="80"/>
      <c r="NEZ292" s="91"/>
      <c r="NFA292" s="26"/>
      <c r="NFB292" s="26"/>
      <c r="NFC292" s="81"/>
      <c r="NFD292" s="81"/>
      <c r="NFE292" s="26"/>
      <c r="NFF292" s="91"/>
      <c r="NFG292" s="91"/>
      <c r="NFH292" s="79"/>
      <c r="NFI292" s="80"/>
      <c r="NFJ292" s="91"/>
      <c r="NFK292" s="26"/>
      <c r="NFL292" s="26"/>
      <c r="NFM292" s="81"/>
      <c r="NFN292" s="81"/>
      <c r="NFO292" s="26"/>
      <c r="NFP292" s="91"/>
      <c r="NFQ292" s="91"/>
      <c r="NFR292" s="79"/>
      <c r="NFS292" s="80"/>
      <c r="NFT292" s="91"/>
      <c r="NFU292" s="26"/>
      <c r="NFV292" s="26"/>
      <c r="NFW292" s="81"/>
      <c r="NFX292" s="81"/>
      <c r="NFY292" s="26"/>
      <c r="NFZ292" s="91"/>
      <c r="NGA292" s="91"/>
      <c r="NGB292" s="79"/>
      <c r="NGC292" s="80"/>
      <c r="NGD292" s="91"/>
      <c r="NGE292" s="26"/>
      <c r="NGF292" s="26"/>
      <c r="NGG292" s="81"/>
      <c r="NGH292" s="81"/>
      <c r="NGI292" s="26"/>
      <c r="NGJ292" s="91"/>
      <c r="NGK292" s="91"/>
      <c r="NGL292" s="79"/>
      <c r="NGM292" s="80"/>
      <c r="NGN292" s="91"/>
      <c r="NGO292" s="26"/>
      <c r="NGP292" s="26"/>
      <c r="NGQ292" s="81"/>
      <c r="NGR292" s="81"/>
      <c r="NGS292" s="26"/>
      <c r="NGT292" s="91"/>
      <c r="NGU292" s="91"/>
      <c r="NGV292" s="79"/>
      <c r="NGW292" s="80"/>
      <c r="NGX292" s="91"/>
      <c r="NGY292" s="26"/>
      <c r="NGZ292" s="26"/>
      <c r="NHA292" s="81"/>
      <c r="NHB292" s="81"/>
      <c r="NHC292" s="26"/>
      <c r="NHD292" s="91"/>
      <c r="NHE292" s="91"/>
      <c r="NHF292" s="79"/>
      <c r="NHG292" s="80"/>
      <c r="NHH292" s="91"/>
      <c r="NHI292" s="26"/>
      <c r="NHJ292" s="26"/>
      <c r="NHK292" s="81"/>
      <c r="NHL292" s="81"/>
      <c r="NHM292" s="26"/>
      <c r="NHN292" s="91"/>
      <c r="NHO292" s="91"/>
      <c r="NHP292" s="79"/>
      <c r="NHQ292" s="80"/>
      <c r="NHR292" s="91"/>
      <c r="NHS292" s="26"/>
      <c r="NHT292" s="26"/>
      <c r="NHU292" s="81"/>
      <c r="NHV292" s="81"/>
      <c r="NHW292" s="26"/>
      <c r="NHX292" s="91"/>
      <c r="NHY292" s="91"/>
      <c r="NHZ292" s="79"/>
      <c r="NIA292" s="80"/>
      <c r="NIB292" s="91"/>
      <c r="NIC292" s="26"/>
      <c r="NID292" s="26"/>
      <c r="NIE292" s="81"/>
      <c r="NIF292" s="81"/>
      <c r="NIG292" s="26"/>
      <c r="NIH292" s="91"/>
      <c r="NII292" s="91"/>
      <c r="NIJ292" s="79"/>
      <c r="NIK292" s="80"/>
      <c r="NIL292" s="91"/>
      <c r="NIM292" s="26"/>
      <c r="NIN292" s="26"/>
      <c r="NIO292" s="81"/>
      <c r="NIP292" s="81"/>
      <c r="NIQ292" s="26"/>
      <c r="NIR292" s="91"/>
      <c r="NIS292" s="91"/>
      <c r="NIT292" s="79"/>
      <c r="NIU292" s="80"/>
      <c r="NIV292" s="91"/>
      <c r="NIW292" s="26"/>
      <c r="NIX292" s="26"/>
      <c r="NIY292" s="81"/>
      <c r="NIZ292" s="81"/>
      <c r="NJA292" s="26"/>
      <c r="NJB292" s="91"/>
      <c r="NJC292" s="91"/>
      <c r="NJD292" s="79"/>
      <c r="NJE292" s="80"/>
      <c r="NJF292" s="91"/>
      <c r="NJG292" s="26"/>
      <c r="NJH292" s="26"/>
      <c r="NJI292" s="81"/>
      <c r="NJJ292" s="81"/>
      <c r="NJK292" s="26"/>
      <c r="NJL292" s="91"/>
      <c r="NJM292" s="91"/>
      <c r="NJN292" s="79"/>
      <c r="NJO292" s="80"/>
      <c r="NJP292" s="91"/>
      <c r="NJQ292" s="26"/>
      <c r="NJR292" s="26"/>
      <c r="NJS292" s="81"/>
      <c r="NJT292" s="81"/>
      <c r="NJU292" s="26"/>
      <c r="NJV292" s="91"/>
      <c r="NJW292" s="91"/>
      <c r="NJX292" s="79"/>
      <c r="NJY292" s="80"/>
      <c r="NJZ292" s="91"/>
      <c r="NKA292" s="26"/>
      <c r="NKB292" s="26"/>
      <c r="NKC292" s="81"/>
      <c r="NKD292" s="81"/>
      <c r="NKE292" s="26"/>
      <c r="NKF292" s="91"/>
      <c r="NKG292" s="91"/>
      <c r="NKH292" s="79"/>
      <c r="NKI292" s="80"/>
      <c r="NKJ292" s="91"/>
      <c r="NKK292" s="26"/>
      <c r="NKL292" s="26"/>
      <c r="NKM292" s="81"/>
      <c r="NKN292" s="81"/>
      <c r="NKO292" s="26"/>
      <c r="NKP292" s="91"/>
      <c r="NKQ292" s="91"/>
      <c r="NKR292" s="79"/>
      <c r="NKS292" s="80"/>
      <c r="NKT292" s="91"/>
      <c r="NKU292" s="26"/>
      <c r="NKV292" s="26"/>
      <c r="NKW292" s="81"/>
      <c r="NKX292" s="81"/>
      <c r="NKY292" s="26"/>
      <c r="NKZ292" s="91"/>
      <c r="NLA292" s="91"/>
      <c r="NLB292" s="79"/>
      <c r="NLC292" s="80"/>
      <c r="NLD292" s="91"/>
      <c r="NLE292" s="26"/>
      <c r="NLF292" s="26"/>
      <c r="NLG292" s="81"/>
      <c r="NLH292" s="81"/>
      <c r="NLI292" s="26"/>
      <c r="NLJ292" s="91"/>
      <c r="NLK292" s="91"/>
      <c r="NLL292" s="79"/>
      <c r="NLM292" s="80"/>
      <c r="NLN292" s="91"/>
      <c r="NLO292" s="26"/>
      <c r="NLP292" s="26"/>
      <c r="NLQ292" s="81"/>
      <c r="NLR292" s="81"/>
      <c r="NLS292" s="26"/>
      <c r="NLT292" s="91"/>
      <c r="NLU292" s="91"/>
      <c r="NLV292" s="79"/>
      <c r="NLW292" s="80"/>
      <c r="NLX292" s="91"/>
      <c r="NLY292" s="26"/>
      <c r="NLZ292" s="26"/>
      <c r="NMA292" s="81"/>
      <c r="NMB292" s="81"/>
      <c r="NMC292" s="26"/>
      <c r="NMD292" s="91"/>
      <c r="NME292" s="91"/>
      <c r="NMF292" s="79"/>
      <c r="NMG292" s="80"/>
      <c r="NMH292" s="91"/>
      <c r="NMI292" s="26"/>
      <c r="NMJ292" s="26"/>
      <c r="NMK292" s="81"/>
      <c r="NML292" s="81"/>
      <c r="NMM292" s="26"/>
      <c r="NMN292" s="91"/>
      <c r="NMO292" s="91"/>
      <c r="NMP292" s="79"/>
      <c r="NMQ292" s="80"/>
      <c r="NMR292" s="91"/>
      <c r="NMS292" s="26"/>
      <c r="NMT292" s="26"/>
      <c r="NMU292" s="81"/>
      <c r="NMV292" s="81"/>
      <c r="NMW292" s="26"/>
      <c r="NMX292" s="91"/>
      <c r="NMY292" s="91"/>
      <c r="NMZ292" s="79"/>
      <c r="NNA292" s="80"/>
      <c r="NNB292" s="91"/>
      <c r="NNC292" s="26"/>
      <c r="NND292" s="26"/>
      <c r="NNE292" s="81"/>
      <c r="NNF292" s="81"/>
      <c r="NNG292" s="26"/>
      <c r="NNH292" s="91"/>
      <c r="NNI292" s="91"/>
      <c r="NNJ292" s="79"/>
      <c r="NNK292" s="80"/>
      <c r="NNL292" s="91"/>
      <c r="NNM292" s="26"/>
      <c r="NNN292" s="26"/>
      <c r="NNO292" s="81"/>
      <c r="NNP292" s="81"/>
      <c r="NNQ292" s="26"/>
      <c r="NNR292" s="91"/>
      <c r="NNS292" s="91"/>
      <c r="NNT292" s="79"/>
      <c r="NNU292" s="80"/>
      <c r="NNV292" s="91"/>
      <c r="NNW292" s="26"/>
      <c r="NNX292" s="26"/>
      <c r="NNY292" s="81"/>
      <c r="NNZ292" s="81"/>
      <c r="NOA292" s="26"/>
      <c r="NOB292" s="91"/>
      <c r="NOC292" s="91"/>
      <c r="NOD292" s="79"/>
      <c r="NOE292" s="80"/>
      <c r="NOF292" s="91"/>
      <c r="NOG292" s="26"/>
      <c r="NOH292" s="26"/>
      <c r="NOI292" s="81"/>
      <c r="NOJ292" s="81"/>
      <c r="NOK292" s="26"/>
      <c r="NOL292" s="91"/>
      <c r="NOM292" s="91"/>
      <c r="NON292" s="79"/>
      <c r="NOO292" s="80"/>
      <c r="NOP292" s="91"/>
      <c r="NOQ292" s="26"/>
      <c r="NOR292" s="26"/>
      <c r="NOS292" s="81"/>
      <c r="NOT292" s="81"/>
      <c r="NOU292" s="26"/>
      <c r="NOV292" s="91"/>
      <c r="NOW292" s="91"/>
      <c r="NOX292" s="79"/>
      <c r="NOY292" s="80"/>
      <c r="NOZ292" s="91"/>
      <c r="NPA292" s="26"/>
      <c r="NPB292" s="26"/>
      <c r="NPC292" s="81"/>
      <c r="NPD292" s="81"/>
      <c r="NPE292" s="26"/>
      <c r="NPF292" s="91"/>
      <c r="NPG292" s="91"/>
      <c r="NPH292" s="79"/>
      <c r="NPI292" s="80"/>
      <c r="NPJ292" s="91"/>
      <c r="NPK292" s="26"/>
      <c r="NPL292" s="26"/>
      <c r="NPM292" s="81"/>
      <c r="NPN292" s="81"/>
      <c r="NPO292" s="26"/>
      <c r="NPP292" s="91"/>
      <c r="NPQ292" s="91"/>
      <c r="NPR292" s="79"/>
      <c r="NPS292" s="80"/>
      <c r="NPT292" s="91"/>
      <c r="NPU292" s="26"/>
      <c r="NPV292" s="26"/>
      <c r="NPW292" s="81"/>
      <c r="NPX292" s="81"/>
      <c r="NPY292" s="26"/>
      <c r="NPZ292" s="91"/>
      <c r="NQA292" s="91"/>
      <c r="NQB292" s="79"/>
      <c r="NQC292" s="80"/>
      <c r="NQD292" s="91"/>
      <c r="NQE292" s="26"/>
      <c r="NQF292" s="26"/>
      <c r="NQG292" s="81"/>
      <c r="NQH292" s="81"/>
      <c r="NQI292" s="26"/>
      <c r="NQJ292" s="91"/>
      <c r="NQK292" s="91"/>
      <c r="NQL292" s="79"/>
      <c r="NQM292" s="80"/>
      <c r="NQN292" s="91"/>
      <c r="NQO292" s="26"/>
      <c r="NQP292" s="26"/>
      <c r="NQQ292" s="81"/>
      <c r="NQR292" s="81"/>
      <c r="NQS292" s="26"/>
      <c r="NQT292" s="91"/>
      <c r="NQU292" s="91"/>
      <c r="NQV292" s="79"/>
      <c r="NQW292" s="80"/>
      <c r="NQX292" s="91"/>
      <c r="NQY292" s="26"/>
      <c r="NQZ292" s="26"/>
      <c r="NRA292" s="81"/>
      <c r="NRB292" s="81"/>
      <c r="NRC292" s="26"/>
      <c r="NRD292" s="91"/>
      <c r="NRE292" s="91"/>
      <c r="NRF292" s="79"/>
      <c r="NRG292" s="80"/>
      <c r="NRH292" s="91"/>
      <c r="NRI292" s="26"/>
      <c r="NRJ292" s="26"/>
      <c r="NRK292" s="81"/>
      <c r="NRL292" s="81"/>
      <c r="NRM292" s="26"/>
      <c r="NRN292" s="91"/>
      <c r="NRO292" s="91"/>
      <c r="NRP292" s="79"/>
      <c r="NRQ292" s="80"/>
      <c r="NRR292" s="91"/>
      <c r="NRS292" s="26"/>
      <c r="NRT292" s="26"/>
      <c r="NRU292" s="81"/>
      <c r="NRV292" s="81"/>
      <c r="NRW292" s="26"/>
      <c r="NRX292" s="91"/>
      <c r="NRY292" s="91"/>
      <c r="NRZ292" s="79"/>
      <c r="NSA292" s="80"/>
      <c r="NSB292" s="91"/>
      <c r="NSC292" s="26"/>
      <c r="NSD292" s="26"/>
      <c r="NSE292" s="81"/>
      <c r="NSF292" s="81"/>
      <c r="NSG292" s="26"/>
      <c r="NSH292" s="91"/>
      <c r="NSI292" s="91"/>
      <c r="NSJ292" s="79"/>
      <c r="NSK292" s="80"/>
      <c r="NSL292" s="91"/>
      <c r="NSM292" s="26"/>
      <c r="NSN292" s="26"/>
      <c r="NSO292" s="81"/>
      <c r="NSP292" s="81"/>
      <c r="NSQ292" s="26"/>
      <c r="NSR292" s="91"/>
      <c r="NSS292" s="91"/>
      <c r="NST292" s="79"/>
      <c r="NSU292" s="80"/>
      <c r="NSV292" s="91"/>
      <c r="NSW292" s="26"/>
      <c r="NSX292" s="26"/>
      <c r="NSY292" s="81"/>
      <c r="NSZ292" s="81"/>
      <c r="NTA292" s="26"/>
      <c r="NTB292" s="91"/>
      <c r="NTC292" s="91"/>
      <c r="NTD292" s="79"/>
      <c r="NTE292" s="80"/>
      <c r="NTF292" s="91"/>
      <c r="NTG292" s="26"/>
      <c r="NTH292" s="26"/>
      <c r="NTI292" s="81"/>
      <c r="NTJ292" s="81"/>
      <c r="NTK292" s="26"/>
      <c r="NTL292" s="91"/>
      <c r="NTM292" s="91"/>
      <c r="NTN292" s="79"/>
      <c r="NTO292" s="80"/>
      <c r="NTP292" s="91"/>
      <c r="NTQ292" s="26"/>
      <c r="NTR292" s="26"/>
      <c r="NTS292" s="81"/>
      <c r="NTT292" s="81"/>
      <c r="NTU292" s="26"/>
      <c r="NTV292" s="91"/>
      <c r="NTW292" s="91"/>
      <c r="NTX292" s="79"/>
      <c r="NTY292" s="80"/>
      <c r="NTZ292" s="91"/>
      <c r="NUA292" s="26"/>
      <c r="NUB292" s="26"/>
      <c r="NUC292" s="81"/>
      <c r="NUD292" s="81"/>
      <c r="NUE292" s="26"/>
      <c r="NUF292" s="91"/>
      <c r="NUG292" s="91"/>
      <c r="NUH292" s="79"/>
      <c r="NUI292" s="80"/>
      <c r="NUJ292" s="91"/>
      <c r="NUK292" s="26"/>
      <c r="NUL292" s="26"/>
      <c r="NUM292" s="81"/>
      <c r="NUN292" s="81"/>
      <c r="NUO292" s="26"/>
      <c r="NUP292" s="91"/>
      <c r="NUQ292" s="91"/>
      <c r="NUR292" s="79"/>
      <c r="NUS292" s="80"/>
      <c r="NUT292" s="91"/>
      <c r="NUU292" s="26"/>
      <c r="NUV292" s="26"/>
      <c r="NUW292" s="81"/>
      <c r="NUX292" s="81"/>
      <c r="NUY292" s="26"/>
      <c r="NUZ292" s="91"/>
      <c r="NVA292" s="91"/>
      <c r="NVB292" s="79"/>
      <c r="NVC292" s="80"/>
      <c r="NVD292" s="91"/>
      <c r="NVE292" s="26"/>
      <c r="NVF292" s="26"/>
      <c r="NVG292" s="81"/>
      <c r="NVH292" s="81"/>
      <c r="NVI292" s="26"/>
      <c r="NVJ292" s="91"/>
      <c r="NVK292" s="91"/>
      <c r="NVL292" s="79"/>
      <c r="NVM292" s="80"/>
      <c r="NVN292" s="91"/>
      <c r="NVO292" s="26"/>
      <c r="NVP292" s="26"/>
      <c r="NVQ292" s="81"/>
      <c r="NVR292" s="81"/>
      <c r="NVS292" s="26"/>
      <c r="NVT292" s="91"/>
      <c r="NVU292" s="91"/>
      <c r="NVV292" s="79"/>
      <c r="NVW292" s="80"/>
      <c r="NVX292" s="91"/>
      <c r="NVY292" s="26"/>
      <c r="NVZ292" s="26"/>
      <c r="NWA292" s="81"/>
      <c r="NWB292" s="81"/>
      <c r="NWC292" s="26"/>
      <c r="NWD292" s="91"/>
      <c r="NWE292" s="91"/>
      <c r="NWF292" s="79"/>
      <c r="NWG292" s="80"/>
      <c r="NWH292" s="91"/>
      <c r="NWI292" s="26"/>
      <c r="NWJ292" s="26"/>
      <c r="NWK292" s="81"/>
      <c r="NWL292" s="81"/>
      <c r="NWM292" s="26"/>
      <c r="NWN292" s="91"/>
      <c r="NWO292" s="91"/>
      <c r="NWP292" s="79"/>
      <c r="NWQ292" s="80"/>
      <c r="NWR292" s="91"/>
      <c r="NWS292" s="26"/>
      <c r="NWT292" s="26"/>
      <c r="NWU292" s="81"/>
      <c r="NWV292" s="81"/>
      <c r="NWW292" s="26"/>
      <c r="NWX292" s="91"/>
      <c r="NWY292" s="91"/>
      <c r="NWZ292" s="79"/>
      <c r="NXA292" s="80"/>
      <c r="NXB292" s="91"/>
      <c r="NXC292" s="26"/>
      <c r="NXD292" s="26"/>
      <c r="NXE292" s="81"/>
      <c r="NXF292" s="81"/>
      <c r="NXG292" s="26"/>
      <c r="NXH292" s="91"/>
      <c r="NXI292" s="91"/>
      <c r="NXJ292" s="79"/>
      <c r="NXK292" s="80"/>
      <c r="NXL292" s="91"/>
      <c r="NXM292" s="26"/>
      <c r="NXN292" s="26"/>
      <c r="NXO292" s="81"/>
      <c r="NXP292" s="81"/>
      <c r="NXQ292" s="26"/>
      <c r="NXR292" s="91"/>
      <c r="NXS292" s="91"/>
      <c r="NXT292" s="79"/>
      <c r="NXU292" s="80"/>
      <c r="NXV292" s="91"/>
      <c r="NXW292" s="26"/>
      <c r="NXX292" s="26"/>
      <c r="NXY292" s="81"/>
      <c r="NXZ292" s="81"/>
      <c r="NYA292" s="26"/>
      <c r="NYB292" s="91"/>
      <c r="NYC292" s="91"/>
      <c r="NYD292" s="79"/>
      <c r="NYE292" s="80"/>
      <c r="NYF292" s="91"/>
      <c r="NYG292" s="26"/>
      <c r="NYH292" s="26"/>
      <c r="NYI292" s="81"/>
      <c r="NYJ292" s="81"/>
      <c r="NYK292" s="26"/>
      <c r="NYL292" s="91"/>
      <c r="NYM292" s="91"/>
      <c r="NYN292" s="79"/>
      <c r="NYO292" s="80"/>
      <c r="NYP292" s="91"/>
      <c r="NYQ292" s="26"/>
      <c r="NYR292" s="26"/>
      <c r="NYS292" s="81"/>
      <c r="NYT292" s="81"/>
      <c r="NYU292" s="26"/>
      <c r="NYV292" s="91"/>
      <c r="NYW292" s="91"/>
      <c r="NYX292" s="79"/>
      <c r="NYY292" s="80"/>
      <c r="NYZ292" s="91"/>
      <c r="NZA292" s="26"/>
      <c r="NZB292" s="26"/>
      <c r="NZC292" s="81"/>
      <c r="NZD292" s="81"/>
      <c r="NZE292" s="26"/>
      <c r="NZF292" s="91"/>
      <c r="NZG292" s="91"/>
      <c r="NZH292" s="79"/>
      <c r="NZI292" s="80"/>
      <c r="NZJ292" s="91"/>
      <c r="NZK292" s="26"/>
      <c r="NZL292" s="26"/>
      <c r="NZM292" s="81"/>
      <c r="NZN292" s="81"/>
      <c r="NZO292" s="26"/>
      <c r="NZP292" s="91"/>
      <c r="NZQ292" s="91"/>
      <c r="NZR292" s="79"/>
      <c r="NZS292" s="80"/>
      <c r="NZT292" s="91"/>
      <c r="NZU292" s="26"/>
      <c r="NZV292" s="26"/>
      <c r="NZW292" s="81"/>
      <c r="NZX292" s="81"/>
      <c r="NZY292" s="26"/>
      <c r="NZZ292" s="91"/>
      <c r="OAA292" s="91"/>
      <c r="OAB292" s="79"/>
      <c r="OAC292" s="80"/>
      <c r="OAD292" s="91"/>
      <c r="OAE292" s="26"/>
      <c r="OAF292" s="26"/>
      <c r="OAG292" s="81"/>
      <c r="OAH292" s="81"/>
      <c r="OAI292" s="26"/>
      <c r="OAJ292" s="91"/>
      <c r="OAK292" s="91"/>
      <c r="OAL292" s="79"/>
      <c r="OAM292" s="80"/>
      <c r="OAN292" s="91"/>
      <c r="OAO292" s="26"/>
      <c r="OAP292" s="26"/>
      <c r="OAQ292" s="81"/>
      <c r="OAR292" s="81"/>
      <c r="OAS292" s="26"/>
      <c r="OAT292" s="91"/>
      <c r="OAU292" s="91"/>
      <c r="OAV292" s="79"/>
      <c r="OAW292" s="80"/>
      <c r="OAX292" s="91"/>
      <c r="OAY292" s="26"/>
      <c r="OAZ292" s="26"/>
      <c r="OBA292" s="81"/>
      <c r="OBB292" s="81"/>
      <c r="OBC292" s="26"/>
      <c r="OBD292" s="91"/>
      <c r="OBE292" s="91"/>
      <c r="OBF292" s="79"/>
      <c r="OBG292" s="80"/>
      <c r="OBH292" s="91"/>
      <c r="OBI292" s="26"/>
      <c r="OBJ292" s="26"/>
      <c r="OBK292" s="81"/>
      <c r="OBL292" s="81"/>
      <c r="OBM292" s="26"/>
      <c r="OBN292" s="91"/>
      <c r="OBO292" s="91"/>
      <c r="OBP292" s="79"/>
      <c r="OBQ292" s="80"/>
      <c r="OBR292" s="91"/>
      <c r="OBS292" s="26"/>
      <c r="OBT292" s="26"/>
      <c r="OBU292" s="81"/>
      <c r="OBV292" s="81"/>
      <c r="OBW292" s="26"/>
      <c r="OBX292" s="91"/>
      <c r="OBY292" s="91"/>
      <c r="OBZ292" s="79"/>
      <c r="OCA292" s="80"/>
      <c r="OCB292" s="91"/>
      <c r="OCC292" s="26"/>
      <c r="OCD292" s="26"/>
      <c r="OCE292" s="81"/>
      <c r="OCF292" s="81"/>
      <c r="OCG292" s="26"/>
      <c r="OCH292" s="91"/>
      <c r="OCI292" s="91"/>
      <c r="OCJ292" s="79"/>
      <c r="OCK292" s="80"/>
      <c r="OCL292" s="91"/>
      <c r="OCM292" s="26"/>
      <c r="OCN292" s="26"/>
      <c r="OCO292" s="81"/>
      <c r="OCP292" s="81"/>
      <c r="OCQ292" s="26"/>
      <c r="OCR292" s="91"/>
      <c r="OCS292" s="91"/>
      <c r="OCT292" s="79"/>
      <c r="OCU292" s="80"/>
      <c r="OCV292" s="91"/>
      <c r="OCW292" s="26"/>
      <c r="OCX292" s="26"/>
      <c r="OCY292" s="81"/>
      <c r="OCZ292" s="81"/>
      <c r="ODA292" s="26"/>
      <c r="ODB292" s="91"/>
      <c r="ODC292" s="91"/>
      <c r="ODD292" s="79"/>
      <c r="ODE292" s="80"/>
      <c r="ODF292" s="91"/>
      <c r="ODG292" s="26"/>
      <c r="ODH292" s="26"/>
      <c r="ODI292" s="81"/>
      <c r="ODJ292" s="81"/>
      <c r="ODK292" s="26"/>
      <c r="ODL292" s="91"/>
      <c r="ODM292" s="91"/>
      <c r="ODN292" s="79"/>
      <c r="ODO292" s="80"/>
      <c r="ODP292" s="91"/>
      <c r="ODQ292" s="26"/>
      <c r="ODR292" s="26"/>
      <c r="ODS292" s="81"/>
      <c r="ODT292" s="81"/>
      <c r="ODU292" s="26"/>
      <c r="ODV292" s="91"/>
      <c r="ODW292" s="91"/>
      <c r="ODX292" s="79"/>
      <c r="ODY292" s="80"/>
      <c r="ODZ292" s="91"/>
      <c r="OEA292" s="26"/>
      <c r="OEB292" s="26"/>
      <c r="OEC292" s="81"/>
      <c r="OED292" s="81"/>
      <c r="OEE292" s="26"/>
      <c r="OEF292" s="91"/>
      <c r="OEG292" s="91"/>
      <c r="OEH292" s="79"/>
      <c r="OEI292" s="80"/>
      <c r="OEJ292" s="91"/>
      <c r="OEK292" s="26"/>
      <c r="OEL292" s="26"/>
      <c r="OEM292" s="81"/>
      <c r="OEN292" s="81"/>
      <c r="OEO292" s="26"/>
      <c r="OEP292" s="91"/>
      <c r="OEQ292" s="91"/>
      <c r="OER292" s="79"/>
      <c r="OES292" s="80"/>
      <c r="OET292" s="91"/>
      <c r="OEU292" s="26"/>
      <c r="OEV292" s="26"/>
      <c r="OEW292" s="81"/>
      <c r="OEX292" s="81"/>
      <c r="OEY292" s="26"/>
      <c r="OEZ292" s="91"/>
      <c r="OFA292" s="91"/>
      <c r="OFB292" s="79"/>
      <c r="OFC292" s="80"/>
      <c r="OFD292" s="91"/>
      <c r="OFE292" s="26"/>
      <c r="OFF292" s="26"/>
      <c r="OFG292" s="81"/>
      <c r="OFH292" s="81"/>
      <c r="OFI292" s="26"/>
      <c r="OFJ292" s="91"/>
      <c r="OFK292" s="91"/>
      <c r="OFL292" s="79"/>
      <c r="OFM292" s="80"/>
      <c r="OFN292" s="91"/>
      <c r="OFO292" s="26"/>
      <c r="OFP292" s="26"/>
      <c r="OFQ292" s="81"/>
      <c r="OFR292" s="81"/>
      <c r="OFS292" s="26"/>
      <c r="OFT292" s="91"/>
      <c r="OFU292" s="91"/>
      <c r="OFV292" s="79"/>
      <c r="OFW292" s="80"/>
      <c r="OFX292" s="91"/>
      <c r="OFY292" s="26"/>
      <c r="OFZ292" s="26"/>
      <c r="OGA292" s="81"/>
      <c r="OGB292" s="81"/>
      <c r="OGC292" s="26"/>
      <c r="OGD292" s="91"/>
      <c r="OGE292" s="91"/>
      <c r="OGF292" s="79"/>
      <c r="OGG292" s="80"/>
      <c r="OGH292" s="91"/>
      <c r="OGI292" s="26"/>
      <c r="OGJ292" s="26"/>
      <c r="OGK292" s="81"/>
      <c r="OGL292" s="81"/>
      <c r="OGM292" s="26"/>
      <c r="OGN292" s="91"/>
      <c r="OGO292" s="91"/>
      <c r="OGP292" s="79"/>
      <c r="OGQ292" s="80"/>
      <c r="OGR292" s="91"/>
      <c r="OGS292" s="26"/>
      <c r="OGT292" s="26"/>
      <c r="OGU292" s="81"/>
      <c r="OGV292" s="81"/>
      <c r="OGW292" s="26"/>
      <c r="OGX292" s="91"/>
      <c r="OGY292" s="91"/>
      <c r="OGZ292" s="79"/>
      <c r="OHA292" s="80"/>
      <c r="OHB292" s="91"/>
      <c r="OHC292" s="26"/>
      <c r="OHD292" s="26"/>
      <c r="OHE292" s="81"/>
      <c r="OHF292" s="81"/>
      <c r="OHG292" s="26"/>
      <c r="OHH292" s="91"/>
      <c r="OHI292" s="91"/>
      <c r="OHJ292" s="79"/>
      <c r="OHK292" s="80"/>
      <c r="OHL292" s="91"/>
      <c r="OHM292" s="26"/>
      <c r="OHN292" s="26"/>
      <c r="OHO292" s="81"/>
      <c r="OHP292" s="81"/>
      <c r="OHQ292" s="26"/>
      <c r="OHR292" s="91"/>
      <c r="OHS292" s="91"/>
      <c r="OHT292" s="79"/>
      <c r="OHU292" s="80"/>
      <c r="OHV292" s="91"/>
      <c r="OHW292" s="26"/>
      <c r="OHX292" s="26"/>
      <c r="OHY292" s="81"/>
      <c r="OHZ292" s="81"/>
      <c r="OIA292" s="26"/>
      <c r="OIB292" s="91"/>
      <c r="OIC292" s="91"/>
      <c r="OID292" s="79"/>
      <c r="OIE292" s="80"/>
      <c r="OIF292" s="91"/>
      <c r="OIG292" s="26"/>
      <c r="OIH292" s="26"/>
      <c r="OII292" s="81"/>
      <c r="OIJ292" s="81"/>
      <c r="OIK292" s="26"/>
      <c r="OIL292" s="91"/>
      <c r="OIM292" s="91"/>
      <c r="OIN292" s="79"/>
      <c r="OIO292" s="80"/>
      <c r="OIP292" s="91"/>
      <c r="OIQ292" s="26"/>
      <c r="OIR292" s="26"/>
      <c r="OIS292" s="81"/>
      <c r="OIT292" s="81"/>
      <c r="OIU292" s="26"/>
      <c r="OIV292" s="91"/>
      <c r="OIW292" s="91"/>
      <c r="OIX292" s="79"/>
      <c r="OIY292" s="80"/>
      <c r="OIZ292" s="91"/>
      <c r="OJA292" s="26"/>
      <c r="OJB292" s="26"/>
      <c r="OJC292" s="81"/>
      <c r="OJD292" s="81"/>
      <c r="OJE292" s="26"/>
      <c r="OJF292" s="91"/>
      <c r="OJG292" s="91"/>
      <c r="OJH292" s="79"/>
      <c r="OJI292" s="80"/>
      <c r="OJJ292" s="91"/>
      <c r="OJK292" s="26"/>
      <c r="OJL292" s="26"/>
      <c r="OJM292" s="81"/>
      <c r="OJN292" s="81"/>
      <c r="OJO292" s="26"/>
      <c r="OJP292" s="91"/>
      <c r="OJQ292" s="91"/>
      <c r="OJR292" s="79"/>
      <c r="OJS292" s="80"/>
      <c r="OJT292" s="91"/>
      <c r="OJU292" s="26"/>
      <c r="OJV292" s="26"/>
      <c r="OJW292" s="81"/>
      <c r="OJX292" s="81"/>
      <c r="OJY292" s="26"/>
      <c r="OJZ292" s="91"/>
      <c r="OKA292" s="91"/>
      <c r="OKB292" s="79"/>
      <c r="OKC292" s="80"/>
      <c r="OKD292" s="91"/>
      <c r="OKE292" s="26"/>
      <c r="OKF292" s="26"/>
      <c r="OKG292" s="81"/>
      <c r="OKH292" s="81"/>
      <c r="OKI292" s="26"/>
      <c r="OKJ292" s="91"/>
      <c r="OKK292" s="91"/>
      <c r="OKL292" s="79"/>
      <c r="OKM292" s="80"/>
      <c r="OKN292" s="91"/>
      <c r="OKO292" s="26"/>
      <c r="OKP292" s="26"/>
      <c r="OKQ292" s="81"/>
      <c r="OKR292" s="81"/>
      <c r="OKS292" s="26"/>
      <c r="OKT292" s="91"/>
      <c r="OKU292" s="91"/>
      <c r="OKV292" s="79"/>
      <c r="OKW292" s="80"/>
      <c r="OKX292" s="91"/>
      <c r="OKY292" s="26"/>
      <c r="OKZ292" s="26"/>
      <c r="OLA292" s="81"/>
      <c r="OLB292" s="81"/>
      <c r="OLC292" s="26"/>
      <c r="OLD292" s="91"/>
      <c r="OLE292" s="91"/>
      <c r="OLF292" s="79"/>
      <c r="OLG292" s="80"/>
      <c r="OLH292" s="91"/>
      <c r="OLI292" s="26"/>
      <c r="OLJ292" s="26"/>
      <c r="OLK292" s="81"/>
      <c r="OLL292" s="81"/>
      <c r="OLM292" s="26"/>
      <c r="OLN292" s="91"/>
      <c r="OLO292" s="91"/>
      <c r="OLP292" s="79"/>
      <c r="OLQ292" s="80"/>
      <c r="OLR292" s="91"/>
      <c r="OLS292" s="26"/>
      <c r="OLT292" s="26"/>
      <c r="OLU292" s="81"/>
      <c r="OLV292" s="81"/>
      <c r="OLW292" s="26"/>
      <c r="OLX292" s="91"/>
      <c r="OLY292" s="91"/>
      <c r="OLZ292" s="79"/>
      <c r="OMA292" s="80"/>
      <c r="OMB292" s="91"/>
      <c r="OMC292" s="26"/>
      <c r="OMD292" s="26"/>
      <c r="OME292" s="81"/>
      <c r="OMF292" s="81"/>
      <c r="OMG292" s="26"/>
      <c r="OMH292" s="91"/>
      <c r="OMI292" s="91"/>
      <c r="OMJ292" s="79"/>
      <c r="OMK292" s="80"/>
      <c r="OML292" s="91"/>
      <c r="OMM292" s="26"/>
      <c r="OMN292" s="26"/>
      <c r="OMO292" s="81"/>
      <c r="OMP292" s="81"/>
      <c r="OMQ292" s="26"/>
      <c r="OMR292" s="91"/>
      <c r="OMS292" s="91"/>
      <c r="OMT292" s="79"/>
      <c r="OMU292" s="80"/>
      <c r="OMV292" s="91"/>
      <c r="OMW292" s="26"/>
      <c r="OMX292" s="26"/>
      <c r="OMY292" s="81"/>
      <c r="OMZ292" s="81"/>
      <c r="ONA292" s="26"/>
      <c r="ONB292" s="91"/>
      <c r="ONC292" s="91"/>
      <c r="OND292" s="79"/>
      <c r="ONE292" s="80"/>
      <c r="ONF292" s="91"/>
      <c r="ONG292" s="26"/>
      <c r="ONH292" s="26"/>
      <c r="ONI292" s="81"/>
      <c r="ONJ292" s="81"/>
      <c r="ONK292" s="26"/>
      <c r="ONL292" s="91"/>
      <c r="ONM292" s="91"/>
      <c r="ONN292" s="79"/>
      <c r="ONO292" s="80"/>
      <c r="ONP292" s="91"/>
      <c r="ONQ292" s="26"/>
      <c r="ONR292" s="26"/>
      <c r="ONS292" s="81"/>
      <c r="ONT292" s="81"/>
      <c r="ONU292" s="26"/>
      <c r="ONV292" s="91"/>
      <c r="ONW292" s="91"/>
      <c r="ONX292" s="79"/>
      <c r="ONY292" s="80"/>
      <c r="ONZ292" s="91"/>
      <c r="OOA292" s="26"/>
      <c r="OOB292" s="26"/>
      <c r="OOC292" s="81"/>
      <c r="OOD292" s="81"/>
      <c r="OOE292" s="26"/>
      <c r="OOF292" s="91"/>
      <c r="OOG292" s="91"/>
      <c r="OOH292" s="79"/>
      <c r="OOI292" s="80"/>
      <c r="OOJ292" s="91"/>
      <c r="OOK292" s="26"/>
      <c r="OOL292" s="26"/>
      <c r="OOM292" s="81"/>
      <c r="OON292" s="81"/>
      <c r="OOO292" s="26"/>
      <c r="OOP292" s="91"/>
      <c r="OOQ292" s="91"/>
      <c r="OOR292" s="79"/>
      <c r="OOS292" s="80"/>
      <c r="OOT292" s="91"/>
      <c r="OOU292" s="26"/>
      <c r="OOV292" s="26"/>
      <c r="OOW292" s="81"/>
      <c r="OOX292" s="81"/>
      <c r="OOY292" s="26"/>
      <c r="OOZ292" s="91"/>
      <c r="OPA292" s="91"/>
      <c r="OPB292" s="79"/>
      <c r="OPC292" s="80"/>
      <c r="OPD292" s="91"/>
      <c r="OPE292" s="26"/>
      <c r="OPF292" s="26"/>
      <c r="OPG292" s="81"/>
      <c r="OPH292" s="81"/>
      <c r="OPI292" s="26"/>
      <c r="OPJ292" s="91"/>
      <c r="OPK292" s="91"/>
      <c r="OPL292" s="79"/>
      <c r="OPM292" s="80"/>
      <c r="OPN292" s="91"/>
      <c r="OPO292" s="26"/>
      <c r="OPP292" s="26"/>
      <c r="OPQ292" s="81"/>
      <c r="OPR292" s="81"/>
      <c r="OPS292" s="26"/>
      <c r="OPT292" s="91"/>
      <c r="OPU292" s="91"/>
      <c r="OPV292" s="79"/>
      <c r="OPW292" s="80"/>
      <c r="OPX292" s="91"/>
      <c r="OPY292" s="26"/>
      <c r="OPZ292" s="26"/>
      <c r="OQA292" s="81"/>
      <c r="OQB292" s="81"/>
      <c r="OQC292" s="26"/>
      <c r="OQD292" s="91"/>
      <c r="OQE292" s="91"/>
      <c r="OQF292" s="79"/>
      <c r="OQG292" s="80"/>
      <c r="OQH292" s="91"/>
      <c r="OQI292" s="26"/>
      <c r="OQJ292" s="26"/>
      <c r="OQK292" s="81"/>
      <c r="OQL292" s="81"/>
      <c r="OQM292" s="26"/>
      <c r="OQN292" s="91"/>
      <c r="OQO292" s="91"/>
      <c r="OQP292" s="79"/>
      <c r="OQQ292" s="80"/>
      <c r="OQR292" s="91"/>
      <c r="OQS292" s="26"/>
      <c r="OQT292" s="26"/>
      <c r="OQU292" s="81"/>
      <c r="OQV292" s="81"/>
      <c r="OQW292" s="26"/>
      <c r="OQX292" s="91"/>
      <c r="OQY292" s="91"/>
      <c r="OQZ292" s="79"/>
      <c r="ORA292" s="80"/>
      <c r="ORB292" s="91"/>
      <c r="ORC292" s="26"/>
      <c r="ORD292" s="26"/>
      <c r="ORE292" s="81"/>
      <c r="ORF292" s="81"/>
      <c r="ORG292" s="26"/>
      <c r="ORH292" s="91"/>
      <c r="ORI292" s="91"/>
      <c r="ORJ292" s="79"/>
      <c r="ORK292" s="80"/>
      <c r="ORL292" s="91"/>
      <c r="ORM292" s="26"/>
      <c r="ORN292" s="26"/>
      <c r="ORO292" s="81"/>
      <c r="ORP292" s="81"/>
      <c r="ORQ292" s="26"/>
      <c r="ORR292" s="91"/>
      <c r="ORS292" s="91"/>
      <c r="ORT292" s="79"/>
      <c r="ORU292" s="80"/>
      <c r="ORV292" s="91"/>
      <c r="ORW292" s="26"/>
      <c r="ORX292" s="26"/>
      <c r="ORY292" s="81"/>
      <c r="ORZ292" s="81"/>
      <c r="OSA292" s="26"/>
      <c r="OSB292" s="91"/>
      <c r="OSC292" s="91"/>
      <c r="OSD292" s="79"/>
      <c r="OSE292" s="80"/>
      <c r="OSF292" s="91"/>
      <c r="OSG292" s="26"/>
      <c r="OSH292" s="26"/>
      <c r="OSI292" s="81"/>
      <c r="OSJ292" s="81"/>
      <c r="OSK292" s="26"/>
      <c r="OSL292" s="91"/>
      <c r="OSM292" s="91"/>
      <c r="OSN292" s="79"/>
      <c r="OSO292" s="80"/>
      <c r="OSP292" s="91"/>
      <c r="OSQ292" s="26"/>
      <c r="OSR292" s="26"/>
      <c r="OSS292" s="81"/>
      <c r="OST292" s="81"/>
      <c r="OSU292" s="26"/>
      <c r="OSV292" s="91"/>
      <c r="OSW292" s="91"/>
      <c r="OSX292" s="79"/>
      <c r="OSY292" s="80"/>
      <c r="OSZ292" s="91"/>
      <c r="OTA292" s="26"/>
      <c r="OTB292" s="26"/>
      <c r="OTC292" s="81"/>
      <c r="OTD292" s="81"/>
      <c r="OTE292" s="26"/>
      <c r="OTF292" s="91"/>
      <c r="OTG292" s="91"/>
      <c r="OTH292" s="79"/>
      <c r="OTI292" s="80"/>
      <c r="OTJ292" s="91"/>
      <c r="OTK292" s="26"/>
      <c r="OTL292" s="26"/>
      <c r="OTM292" s="81"/>
      <c r="OTN292" s="81"/>
      <c r="OTO292" s="26"/>
      <c r="OTP292" s="91"/>
      <c r="OTQ292" s="91"/>
      <c r="OTR292" s="79"/>
      <c r="OTS292" s="80"/>
      <c r="OTT292" s="91"/>
      <c r="OTU292" s="26"/>
      <c r="OTV292" s="26"/>
      <c r="OTW292" s="81"/>
      <c r="OTX292" s="81"/>
      <c r="OTY292" s="26"/>
      <c r="OTZ292" s="91"/>
      <c r="OUA292" s="91"/>
      <c r="OUB292" s="79"/>
      <c r="OUC292" s="80"/>
      <c r="OUD292" s="91"/>
      <c r="OUE292" s="26"/>
      <c r="OUF292" s="26"/>
      <c r="OUG292" s="81"/>
      <c r="OUH292" s="81"/>
      <c r="OUI292" s="26"/>
      <c r="OUJ292" s="91"/>
      <c r="OUK292" s="91"/>
      <c r="OUL292" s="79"/>
      <c r="OUM292" s="80"/>
      <c r="OUN292" s="91"/>
      <c r="OUO292" s="26"/>
      <c r="OUP292" s="26"/>
      <c r="OUQ292" s="81"/>
      <c r="OUR292" s="81"/>
      <c r="OUS292" s="26"/>
      <c r="OUT292" s="91"/>
      <c r="OUU292" s="91"/>
      <c r="OUV292" s="79"/>
      <c r="OUW292" s="80"/>
      <c r="OUX292" s="91"/>
      <c r="OUY292" s="26"/>
      <c r="OUZ292" s="26"/>
      <c r="OVA292" s="81"/>
      <c r="OVB292" s="81"/>
      <c r="OVC292" s="26"/>
      <c r="OVD292" s="91"/>
      <c r="OVE292" s="91"/>
      <c r="OVF292" s="79"/>
      <c r="OVG292" s="80"/>
      <c r="OVH292" s="91"/>
      <c r="OVI292" s="26"/>
      <c r="OVJ292" s="26"/>
      <c r="OVK292" s="81"/>
      <c r="OVL292" s="81"/>
      <c r="OVM292" s="26"/>
      <c r="OVN292" s="91"/>
      <c r="OVO292" s="91"/>
      <c r="OVP292" s="79"/>
      <c r="OVQ292" s="80"/>
      <c r="OVR292" s="91"/>
      <c r="OVS292" s="26"/>
      <c r="OVT292" s="26"/>
      <c r="OVU292" s="81"/>
      <c r="OVV292" s="81"/>
      <c r="OVW292" s="26"/>
      <c r="OVX292" s="91"/>
      <c r="OVY292" s="91"/>
      <c r="OVZ292" s="79"/>
      <c r="OWA292" s="80"/>
      <c r="OWB292" s="91"/>
      <c r="OWC292" s="26"/>
      <c r="OWD292" s="26"/>
      <c r="OWE292" s="81"/>
      <c r="OWF292" s="81"/>
      <c r="OWG292" s="26"/>
      <c r="OWH292" s="91"/>
      <c r="OWI292" s="91"/>
      <c r="OWJ292" s="79"/>
      <c r="OWK292" s="80"/>
      <c r="OWL292" s="91"/>
      <c r="OWM292" s="26"/>
      <c r="OWN292" s="26"/>
      <c r="OWO292" s="81"/>
      <c r="OWP292" s="81"/>
      <c r="OWQ292" s="26"/>
      <c r="OWR292" s="91"/>
      <c r="OWS292" s="91"/>
      <c r="OWT292" s="79"/>
      <c r="OWU292" s="80"/>
      <c r="OWV292" s="91"/>
      <c r="OWW292" s="26"/>
      <c r="OWX292" s="26"/>
      <c r="OWY292" s="81"/>
      <c r="OWZ292" s="81"/>
      <c r="OXA292" s="26"/>
      <c r="OXB292" s="91"/>
      <c r="OXC292" s="91"/>
      <c r="OXD292" s="79"/>
      <c r="OXE292" s="80"/>
      <c r="OXF292" s="91"/>
      <c r="OXG292" s="26"/>
      <c r="OXH292" s="26"/>
      <c r="OXI292" s="81"/>
      <c r="OXJ292" s="81"/>
      <c r="OXK292" s="26"/>
      <c r="OXL292" s="91"/>
      <c r="OXM292" s="91"/>
      <c r="OXN292" s="79"/>
      <c r="OXO292" s="80"/>
      <c r="OXP292" s="91"/>
      <c r="OXQ292" s="26"/>
      <c r="OXR292" s="26"/>
      <c r="OXS292" s="81"/>
      <c r="OXT292" s="81"/>
      <c r="OXU292" s="26"/>
      <c r="OXV292" s="91"/>
      <c r="OXW292" s="91"/>
      <c r="OXX292" s="79"/>
      <c r="OXY292" s="80"/>
      <c r="OXZ292" s="91"/>
      <c r="OYA292" s="26"/>
      <c r="OYB292" s="26"/>
      <c r="OYC292" s="81"/>
      <c r="OYD292" s="81"/>
      <c r="OYE292" s="26"/>
      <c r="OYF292" s="91"/>
      <c r="OYG292" s="91"/>
      <c r="OYH292" s="79"/>
      <c r="OYI292" s="80"/>
      <c r="OYJ292" s="91"/>
      <c r="OYK292" s="26"/>
      <c r="OYL292" s="26"/>
      <c r="OYM292" s="81"/>
      <c r="OYN292" s="81"/>
      <c r="OYO292" s="26"/>
      <c r="OYP292" s="91"/>
      <c r="OYQ292" s="91"/>
      <c r="OYR292" s="79"/>
      <c r="OYS292" s="80"/>
      <c r="OYT292" s="91"/>
      <c r="OYU292" s="26"/>
      <c r="OYV292" s="26"/>
      <c r="OYW292" s="81"/>
      <c r="OYX292" s="81"/>
      <c r="OYY292" s="26"/>
      <c r="OYZ292" s="91"/>
      <c r="OZA292" s="91"/>
      <c r="OZB292" s="79"/>
      <c r="OZC292" s="80"/>
      <c r="OZD292" s="91"/>
      <c r="OZE292" s="26"/>
      <c r="OZF292" s="26"/>
      <c r="OZG292" s="81"/>
      <c r="OZH292" s="81"/>
      <c r="OZI292" s="26"/>
      <c r="OZJ292" s="91"/>
      <c r="OZK292" s="91"/>
      <c r="OZL292" s="79"/>
      <c r="OZM292" s="80"/>
      <c r="OZN292" s="91"/>
      <c r="OZO292" s="26"/>
      <c r="OZP292" s="26"/>
      <c r="OZQ292" s="81"/>
      <c r="OZR292" s="81"/>
      <c r="OZS292" s="26"/>
      <c r="OZT292" s="91"/>
      <c r="OZU292" s="91"/>
      <c r="OZV292" s="79"/>
      <c r="OZW292" s="80"/>
      <c r="OZX292" s="91"/>
      <c r="OZY292" s="26"/>
      <c r="OZZ292" s="26"/>
      <c r="PAA292" s="81"/>
      <c r="PAB292" s="81"/>
      <c r="PAC292" s="26"/>
      <c r="PAD292" s="91"/>
      <c r="PAE292" s="91"/>
      <c r="PAF292" s="79"/>
      <c r="PAG292" s="80"/>
      <c r="PAH292" s="91"/>
      <c r="PAI292" s="26"/>
      <c r="PAJ292" s="26"/>
      <c r="PAK292" s="81"/>
      <c r="PAL292" s="81"/>
      <c r="PAM292" s="26"/>
      <c r="PAN292" s="91"/>
      <c r="PAO292" s="91"/>
      <c r="PAP292" s="79"/>
      <c r="PAQ292" s="80"/>
      <c r="PAR292" s="91"/>
      <c r="PAS292" s="26"/>
      <c r="PAT292" s="26"/>
      <c r="PAU292" s="81"/>
      <c r="PAV292" s="81"/>
      <c r="PAW292" s="26"/>
      <c r="PAX292" s="91"/>
      <c r="PAY292" s="91"/>
      <c r="PAZ292" s="79"/>
      <c r="PBA292" s="80"/>
      <c r="PBB292" s="91"/>
      <c r="PBC292" s="26"/>
      <c r="PBD292" s="26"/>
      <c r="PBE292" s="81"/>
      <c r="PBF292" s="81"/>
      <c r="PBG292" s="26"/>
      <c r="PBH292" s="91"/>
      <c r="PBI292" s="91"/>
      <c r="PBJ292" s="79"/>
      <c r="PBK292" s="80"/>
      <c r="PBL292" s="91"/>
      <c r="PBM292" s="26"/>
      <c r="PBN292" s="26"/>
      <c r="PBO292" s="81"/>
      <c r="PBP292" s="81"/>
      <c r="PBQ292" s="26"/>
      <c r="PBR292" s="91"/>
      <c r="PBS292" s="91"/>
      <c r="PBT292" s="79"/>
      <c r="PBU292" s="80"/>
      <c r="PBV292" s="91"/>
      <c r="PBW292" s="26"/>
      <c r="PBX292" s="26"/>
      <c r="PBY292" s="81"/>
      <c r="PBZ292" s="81"/>
      <c r="PCA292" s="26"/>
      <c r="PCB292" s="91"/>
      <c r="PCC292" s="91"/>
      <c r="PCD292" s="79"/>
      <c r="PCE292" s="80"/>
      <c r="PCF292" s="91"/>
      <c r="PCG292" s="26"/>
      <c r="PCH292" s="26"/>
      <c r="PCI292" s="81"/>
      <c r="PCJ292" s="81"/>
      <c r="PCK292" s="26"/>
      <c r="PCL292" s="91"/>
      <c r="PCM292" s="91"/>
      <c r="PCN292" s="79"/>
      <c r="PCO292" s="80"/>
      <c r="PCP292" s="91"/>
      <c r="PCQ292" s="26"/>
      <c r="PCR292" s="26"/>
      <c r="PCS292" s="81"/>
      <c r="PCT292" s="81"/>
      <c r="PCU292" s="26"/>
      <c r="PCV292" s="91"/>
      <c r="PCW292" s="91"/>
      <c r="PCX292" s="79"/>
      <c r="PCY292" s="80"/>
      <c r="PCZ292" s="91"/>
      <c r="PDA292" s="26"/>
      <c r="PDB292" s="26"/>
      <c r="PDC292" s="81"/>
      <c r="PDD292" s="81"/>
      <c r="PDE292" s="26"/>
      <c r="PDF292" s="91"/>
      <c r="PDG292" s="91"/>
      <c r="PDH292" s="79"/>
      <c r="PDI292" s="80"/>
      <c r="PDJ292" s="91"/>
      <c r="PDK292" s="26"/>
      <c r="PDL292" s="26"/>
      <c r="PDM292" s="81"/>
      <c r="PDN292" s="81"/>
      <c r="PDO292" s="26"/>
      <c r="PDP292" s="91"/>
      <c r="PDQ292" s="91"/>
      <c r="PDR292" s="79"/>
      <c r="PDS292" s="80"/>
      <c r="PDT292" s="91"/>
      <c r="PDU292" s="26"/>
      <c r="PDV292" s="26"/>
      <c r="PDW292" s="81"/>
      <c r="PDX292" s="81"/>
      <c r="PDY292" s="26"/>
      <c r="PDZ292" s="91"/>
      <c r="PEA292" s="91"/>
      <c r="PEB292" s="79"/>
      <c r="PEC292" s="80"/>
      <c r="PED292" s="91"/>
      <c r="PEE292" s="26"/>
      <c r="PEF292" s="26"/>
      <c r="PEG292" s="81"/>
      <c r="PEH292" s="81"/>
      <c r="PEI292" s="26"/>
      <c r="PEJ292" s="91"/>
      <c r="PEK292" s="91"/>
      <c r="PEL292" s="79"/>
      <c r="PEM292" s="80"/>
      <c r="PEN292" s="91"/>
      <c r="PEO292" s="26"/>
      <c r="PEP292" s="26"/>
      <c r="PEQ292" s="81"/>
      <c r="PER292" s="81"/>
      <c r="PES292" s="26"/>
      <c r="PET292" s="91"/>
      <c r="PEU292" s="91"/>
      <c r="PEV292" s="79"/>
      <c r="PEW292" s="80"/>
      <c r="PEX292" s="91"/>
      <c r="PEY292" s="26"/>
      <c r="PEZ292" s="26"/>
      <c r="PFA292" s="81"/>
      <c r="PFB292" s="81"/>
      <c r="PFC292" s="26"/>
      <c r="PFD292" s="91"/>
      <c r="PFE292" s="91"/>
      <c r="PFF292" s="79"/>
      <c r="PFG292" s="80"/>
      <c r="PFH292" s="91"/>
      <c r="PFI292" s="26"/>
      <c r="PFJ292" s="26"/>
      <c r="PFK292" s="81"/>
      <c r="PFL292" s="81"/>
      <c r="PFM292" s="26"/>
      <c r="PFN292" s="91"/>
      <c r="PFO292" s="91"/>
      <c r="PFP292" s="79"/>
      <c r="PFQ292" s="80"/>
      <c r="PFR292" s="91"/>
      <c r="PFS292" s="26"/>
      <c r="PFT292" s="26"/>
      <c r="PFU292" s="81"/>
      <c r="PFV292" s="81"/>
      <c r="PFW292" s="26"/>
      <c r="PFX292" s="91"/>
      <c r="PFY292" s="91"/>
      <c r="PFZ292" s="79"/>
      <c r="PGA292" s="80"/>
      <c r="PGB292" s="91"/>
      <c r="PGC292" s="26"/>
      <c r="PGD292" s="26"/>
      <c r="PGE292" s="81"/>
      <c r="PGF292" s="81"/>
      <c r="PGG292" s="26"/>
      <c r="PGH292" s="91"/>
      <c r="PGI292" s="91"/>
      <c r="PGJ292" s="79"/>
      <c r="PGK292" s="80"/>
      <c r="PGL292" s="91"/>
      <c r="PGM292" s="26"/>
      <c r="PGN292" s="26"/>
      <c r="PGO292" s="81"/>
      <c r="PGP292" s="81"/>
      <c r="PGQ292" s="26"/>
      <c r="PGR292" s="91"/>
      <c r="PGS292" s="91"/>
      <c r="PGT292" s="79"/>
      <c r="PGU292" s="80"/>
      <c r="PGV292" s="91"/>
      <c r="PGW292" s="26"/>
      <c r="PGX292" s="26"/>
      <c r="PGY292" s="81"/>
      <c r="PGZ292" s="81"/>
      <c r="PHA292" s="26"/>
      <c r="PHB292" s="91"/>
      <c r="PHC292" s="91"/>
      <c r="PHD292" s="79"/>
      <c r="PHE292" s="80"/>
      <c r="PHF292" s="91"/>
      <c r="PHG292" s="26"/>
      <c r="PHH292" s="26"/>
      <c r="PHI292" s="81"/>
      <c r="PHJ292" s="81"/>
      <c r="PHK292" s="26"/>
      <c r="PHL292" s="91"/>
      <c r="PHM292" s="91"/>
      <c r="PHN292" s="79"/>
      <c r="PHO292" s="80"/>
      <c r="PHP292" s="91"/>
      <c r="PHQ292" s="26"/>
      <c r="PHR292" s="26"/>
      <c r="PHS292" s="81"/>
      <c r="PHT292" s="81"/>
      <c r="PHU292" s="26"/>
      <c r="PHV292" s="91"/>
      <c r="PHW292" s="91"/>
      <c r="PHX292" s="79"/>
      <c r="PHY292" s="80"/>
      <c r="PHZ292" s="91"/>
      <c r="PIA292" s="26"/>
      <c r="PIB292" s="26"/>
      <c r="PIC292" s="81"/>
      <c r="PID292" s="81"/>
      <c r="PIE292" s="26"/>
      <c r="PIF292" s="91"/>
      <c r="PIG292" s="91"/>
      <c r="PIH292" s="79"/>
      <c r="PII292" s="80"/>
      <c r="PIJ292" s="91"/>
      <c r="PIK292" s="26"/>
      <c r="PIL292" s="26"/>
      <c r="PIM292" s="81"/>
      <c r="PIN292" s="81"/>
      <c r="PIO292" s="26"/>
      <c r="PIP292" s="91"/>
      <c r="PIQ292" s="91"/>
      <c r="PIR292" s="79"/>
      <c r="PIS292" s="80"/>
      <c r="PIT292" s="91"/>
      <c r="PIU292" s="26"/>
      <c r="PIV292" s="26"/>
      <c r="PIW292" s="81"/>
      <c r="PIX292" s="81"/>
      <c r="PIY292" s="26"/>
      <c r="PIZ292" s="91"/>
      <c r="PJA292" s="91"/>
      <c r="PJB292" s="79"/>
      <c r="PJC292" s="80"/>
      <c r="PJD292" s="91"/>
      <c r="PJE292" s="26"/>
      <c r="PJF292" s="26"/>
      <c r="PJG292" s="81"/>
      <c r="PJH292" s="81"/>
      <c r="PJI292" s="26"/>
      <c r="PJJ292" s="91"/>
      <c r="PJK292" s="91"/>
      <c r="PJL292" s="79"/>
      <c r="PJM292" s="80"/>
      <c r="PJN292" s="91"/>
      <c r="PJO292" s="26"/>
      <c r="PJP292" s="26"/>
      <c r="PJQ292" s="81"/>
      <c r="PJR292" s="81"/>
      <c r="PJS292" s="26"/>
      <c r="PJT292" s="91"/>
      <c r="PJU292" s="91"/>
      <c r="PJV292" s="79"/>
      <c r="PJW292" s="80"/>
      <c r="PJX292" s="91"/>
      <c r="PJY292" s="26"/>
      <c r="PJZ292" s="26"/>
      <c r="PKA292" s="81"/>
      <c r="PKB292" s="81"/>
      <c r="PKC292" s="26"/>
      <c r="PKD292" s="91"/>
      <c r="PKE292" s="91"/>
      <c r="PKF292" s="79"/>
      <c r="PKG292" s="80"/>
      <c r="PKH292" s="91"/>
      <c r="PKI292" s="26"/>
      <c r="PKJ292" s="26"/>
      <c r="PKK292" s="81"/>
      <c r="PKL292" s="81"/>
      <c r="PKM292" s="26"/>
      <c r="PKN292" s="91"/>
      <c r="PKO292" s="91"/>
      <c r="PKP292" s="79"/>
      <c r="PKQ292" s="80"/>
      <c r="PKR292" s="91"/>
      <c r="PKS292" s="26"/>
      <c r="PKT292" s="26"/>
      <c r="PKU292" s="81"/>
      <c r="PKV292" s="81"/>
      <c r="PKW292" s="26"/>
      <c r="PKX292" s="91"/>
      <c r="PKY292" s="91"/>
      <c r="PKZ292" s="79"/>
      <c r="PLA292" s="80"/>
      <c r="PLB292" s="91"/>
      <c r="PLC292" s="26"/>
      <c r="PLD292" s="26"/>
      <c r="PLE292" s="81"/>
      <c r="PLF292" s="81"/>
      <c r="PLG292" s="26"/>
      <c r="PLH292" s="91"/>
      <c r="PLI292" s="91"/>
      <c r="PLJ292" s="79"/>
      <c r="PLK292" s="80"/>
      <c r="PLL292" s="91"/>
      <c r="PLM292" s="26"/>
      <c r="PLN292" s="26"/>
      <c r="PLO292" s="81"/>
      <c r="PLP292" s="81"/>
      <c r="PLQ292" s="26"/>
      <c r="PLR292" s="91"/>
      <c r="PLS292" s="91"/>
      <c r="PLT292" s="79"/>
      <c r="PLU292" s="80"/>
      <c r="PLV292" s="91"/>
      <c r="PLW292" s="26"/>
      <c r="PLX292" s="26"/>
      <c r="PLY292" s="81"/>
      <c r="PLZ292" s="81"/>
      <c r="PMA292" s="26"/>
      <c r="PMB292" s="91"/>
      <c r="PMC292" s="91"/>
      <c r="PMD292" s="79"/>
      <c r="PME292" s="80"/>
      <c r="PMF292" s="91"/>
      <c r="PMG292" s="26"/>
      <c r="PMH292" s="26"/>
      <c r="PMI292" s="81"/>
      <c r="PMJ292" s="81"/>
      <c r="PMK292" s="26"/>
      <c r="PML292" s="91"/>
      <c r="PMM292" s="91"/>
      <c r="PMN292" s="79"/>
      <c r="PMO292" s="80"/>
      <c r="PMP292" s="91"/>
      <c r="PMQ292" s="26"/>
      <c r="PMR292" s="26"/>
      <c r="PMS292" s="81"/>
      <c r="PMT292" s="81"/>
      <c r="PMU292" s="26"/>
      <c r="PMV292" s="91"/>
      <c r="PMW292" s="91"/>
      <c r="PMX292" s="79"/>
      <c r="PMY292" s="80"/>
      <c r="PMZ292" s="91"/>
      <c r="PNA292" s="26"/>
      <c r="PNB292" s="26"/>
      <c r="PNC292" s="81"/>
      <c r="PND292" s="81"/>
      <c r="PNE292" s="26"/>
      <c r="PNF292" s="91"/>
      <c r="PNG292" s="91"/>
      <c r="PNH292" s="79"/>
      <c r="PNI292" s="80"/>
      <c r="PNJ292" s="91"/>
      <c r="PNK292" s="26"/>
      <c r="PNL292" s="26"/>
      <c r="PNM292" s="81"/>
      <c r="PNN292" s="81"/>
      <c r="PNO292" s="26"/>
      <c r="PNP292" s="91"/>
      <c r="PNQ292" s="91"/>
      <c r="PNR292" s="79"/>
      <c r="PNS292" s="80"/>
      <c r="PNT292" s="91"/>
      <c r="PNU292" s="26"/>
      <c r="PNV292" s="26"/>
      <c r="PNW292" s="81"/>
      <c r="PNX292" s="81"/>
      <c r="PNY292" s="26"/>
      <c r="PNZ292" s="91"/>
      <c r="POA292" s="91"/>
      <c r="POB292" s="79"/>
      <c r="POC292" s="80"/>
      <c r="POD292" s="91"/>
      <c r="POE292" s="26"/>
      <c r="POF292" s="26"/>
      <c r="POG292" s="81"/>
      <c r="POH292" s="81"/>
      <c r="POI292" s="26"/>
      <c r="POJ292" s="91"/>
      <c r="POK292" s="91"/>
      <c r="POL292" s="79"/>
      <c r="POM292" s="80"/>
      <c r="PON292" s="91"/>
      <c r="POO292" s="26"/>
      <c r="POP292" s="26"/>
      <c r="POQ292" s="81"/>
      <c r="POR292" s="81"/>
      <c r="POS292" s="26"/>
      <c r="POT292" s="91"/>
      <c r="POU292" s="91"/>
      <c r="POV292" s="79"/>
      <c r="POW292" s="80"/>
      <c r="POX292" s="91"/>
      <c r="POY292" s="26"/>
      <c r="POZ292" s="26"/>
      <c r="PPA292" s="81"/>
      <c r="PPB292" s="81"/>
      <c r="PPC292" s="26"/>
      <c r="PPD292" s="91"/>
      <c r="PPE292" s="91"/>
      <c r="PPF292" s="79"/>
      <c r="PPG292" s="80"/>
      <c r="PPH292" s="91"/>
      <c r="PPI292" s="26"/>
      <c r="PPJ292" s="26"/>
      <c r="PPK292" s="81"/>
      <c r="PPL292" s="81"/>
      <c r="PPM292" s="26"/>
      <c r="PPN292" s="91"/>
      <c r="PPO292" s="91"/>
      <c r="PPP292" s="79"/>
      <c r="PPQ292" s="80"/>
      <c r="PPR292" s="91"/>
      <c r="PPS292" s="26"/>
      <c r="PPT292" s="26"/>
      <c r="PPU292" s="81"/>
      <c r="PPV292" s="81"/>
      <c r="PPW292" s="26"/>
      <c r="PPX292" s="91"/>
      <c r="PPY292" s="91"/>
      <c r="PPZ292" s="79"/>
      <c r="PQA292" s="80"/>
      <c r="PQB292" s="91"/>
      <c r="PQC292" s="26"/>
      <c r="PQD292" s="26"/>
      <c r="PQE292" s="81"/>
      <c r="PQF292" s="81"/>
      <c r="PQG292" s="26"/>
      <c r="PQH292" s="91"/>
      <c r="PQI292" s="91"/>
      <c r="PQJ292" s="79"/>
      <c r="PQK292" s="80"/>
      <c r="PQL292" s="91"/>
      <c r="PQM292" s="26"/>
      <c r="PQN292" s="26"/>
      <c r="PQO292" s="81"/>
      <c r="PQP292" s="81"/>
      <c r="PQQ292" s="26"/>
      <c r="PQR292" s="91"/>
      <c r="PQS292" s="91"/>
      <c r="PQT292" s="79"/>
      <c r="PQU292" s="80"/>
      <c r="PQV292" s="91"/>
      <c r="PQW292" s="26"/>
      <c r="PQX292" s="26"/>
      <c r="PQY292" s="81"/>
      <c r="PQZ292" s="81"/>
      <c r="PRA292" s="26"/>
      <c r="PRB292" s="91"/>
      <c r="PRC292" s="91"/>
      <c r="PRD292" s="79"/>
      <c r="PRE292" s="80"/>
      <c r="PRF292" s="91"/>
      <c r="PRG292" s="26"/>
      <c r="PRH292" s="26"/>
      <c r="PRI292" s="81"/>
      <c r="PRJ292" s="81"/>
      <c r="PRK292" s="26"/>
      <c r="PRL292" s="91"/>
      <c r="PRM292" s="91"/>
      <c r="PRN292" s="79"/>
      <c r="PRO292" s="80"/>
      <c r="PRP292" s="91"/>
      <c r="PRQ292" s="26"/>
      <c r="PRR292" s="26"/>
      <c r="PRS292" s="81"/>
      <c r="PRT292" s="81"/>
      <c r="PRU292" s="26"/>
      <c r="PRV292" s="91"/>
      <c r="PRW292" s="91"/>
      <c r="PRX292" s="79"/>
      <c r="PRY292" s="80"/>
      <c r="PRZ292" s="91"/>
      <c r="PSA292" s="26"/>
      <c r="PSB292" s="26"/>
      <c r="PSC292" s="81"/>
      <c r="PSD292" s="81"/>
      <c r="PSE292" s="26"/>
      <c r="PSF292" s="91"/>
      <c r="PSG292" s="91"/>
      <c r="PSH292" s="79"/>
      <c r="PSI292" s="80"/>
      <c r="PSJ292" s="91"/>
      <c r="PSK292" s="26"/>
      <c r="PSL292" s="26"/>
      <c r="PSM292" s="81"/>
      <c r="PSN292" s="81"/>
      <c r="PSO292" s="26"/>
      <c r="PSP292" s="91"/>
      <c r="PSQ292" s="91"/>
      <c r="PSR292" s="79"/>
      <c r="PSS292" s="80"/>
      <c r="PST292" s="91"/>
      <c r="PSU292" s="26"/>
      <c r="PSV292" s="26"/>
      <c r="PSW292" s="81"/>
      <c r="PSX292" s="81"/>
      <c r="PSY292" s="26"/>
      <c r="PSZ292" s="91"/>
      <c r="PTA292" s="91"/>
      <c r="PTB292" s="79"/>
      <c r="PTC292" s="80"/>
      <c r="PTD292" s="91"/>
      <c r="PTE292" s="26"/>
      <c r="PTF292" s="26"/>
      <c r="PTG292" s="81"/>
      <c r="PTH292" s="81"/>
      <c r="PTI292" s="26"/>
      <c r="PTJ292" s="91"/>
      <c r="PTK292" s="91"/>
      <c r="PTL292" s="79"/>
      <c r="PTM292" s="80"/>
      <c r="PTN292" s="91"/>
      <c r="PTO292" s="26"/>
      <c r="PTP292" s="26"/>
      <c r="PTQ292" s="81"/>
      <c r="PTR292" s="81"/>
      <c r="PTS292" s="26"/>
      <c r="PTT292" s="91"/>
      <c r="PTU292" s="91"/>
      <c r="PTV292" s="79"/>
      <c r="PTW292" s="80"/>
      <c r="PTX292" s="91"/>
      <c r="PTY292" s="26"/>
      <c r="PTZ292" s="26"/>
      <c r="PUA292" s="81"/>
      <c r="PUB292" s="81"/>
      <c r="PUC292" s="26"/>
      <c r="PUD292" s="91"/>
      <c r="PUE292" s="91"/>
      <c r="PUF292" s="79"/>
      <c r="PUG292" s="80"/>
      <c r="PUH292" s="91"/>
      <c r="PUI292" s="26"/>
      <c r="PUJ292" s="26"/>
      <c r="PUK292" s="81"/>
      <c r="PUL292" s="81"/>
      <c r="PUM292" s="26"/>
      <c r="PUN292" s="91"/>
      <c r="PUO292" s="91"/>
      <c r="PUP292" s="79"/>
      <c r="PUQ292" s="80"/>
      <c r="PUR292" s="91"/>
      <c r="PUS292" s="26"/>
      <c r="PUT292" s="26"/>
      <c r="PUU292" s="81"/>
      <c r="PUV292" s="81"/>
      <c r="PUW292" s="26"/>
      <c r="PUX292" s="91"/>
      <c r="PUY292" s="91"/>
      <c r="PUZ292" s="79"/>
      <c r="PVA292" s="80"/>
      <c r="PVB292" s="91"/>
      <c r="PVC292" s="26"/>
      <c r="PVD292" s="26"/>
      <c r="PVE292" s="81"/>
      <c r="PVF292" s="81"/>
      <c r="PVG292" s="26"/>
      <c r="PVH292" s="91"/>
      <c r="PVI292" s="91"/>
      <c r="PVJ292" s="79"/>
      <c r="PVK292" s="80"/>
      <c r="PVL292" s="91"/>
      <c r="PVM292" s="26"/>
      <c r="PVN292" s="26"/>
      <c r="PVO292" s="81"/>
      <c r="PVP292" s="81"/>
      <c r="PVQ292" s="26"/>
      <c r="PVR292" s="91"/>
      <c r="PVS292" s="91"/>
      <c r="PVT292" s="79"/>
      <c r="PVU292" s="80"/>
      <c r="PVV292" s="91"/>
      <c r="PVW292" s="26"/>
      <c r="PVX292" s="26"/>
      <c r="PVY292" s="81"/>
      <c r="PVZ292" s="81"/>
      <c r="PWA292" s="26"/>
      <c r="PWB292" s="91"/>
      <c r="PWC292" s="91"/>
      <c r="PWD292" s="79"/>
      <c r="PWE292" s="80"/>
      <c r="PWF292" s="91"/>
      <c r="PWG292" s="26"/>
      <c r="PWH292" s="26"/>
      <c r="PWI292" s="81"/>
      <c r="PWJ292" s="81"/>
      <c r="PWK292" s="26"/>
      <c r="PWL292" s="91"/>
      <c r="PWM292" s="91"/>
      <c r="PWN292" s="79"/>
      <c r="PWO292" s="80"/>
      <c r="PWP292" s="91"/>
      <c r="PWQ292" s="26"/>
      <c r="PWR292" s="26"/>
      <c r="PWS292" s="81"/>
      <c r="PWT292" s="81"/>
      <c r="PWU292" s="26"/>
      <c r="PWV292" s="91"/>
      <c r="PWW292" s="91"/>
      <c r="PWX292" s="79"/>
      <c r="PWY292" s="80"/>
      <c r="PWZ292" s="91"/>
      <c r="PXA292" s="26"/>
      <c r="PXB292" s="26"/>
      <c r="PXC292" s="81"/>
      <c r="PXD292" s="81"/>
      <c r="PXE292" s="26"/>
      <c r="PXF292" s="91"/>
      <c r="PXG292" s="91"/>
      <c r="PXH292" s="79"/>
      <c r="PXI292" s="80"/>
      <c r="PXJ292" s="91"/>
      <c r="PXK292" s="26"/>
      <c r="PXL292" s="26"/>
      <c r="PXM292" s="81"/>
      <c r="PXN292" s="81"/>
      <c r="PXO292" s="26"/>
      <c r="PXP292" s="91"/>
      <c r="PXQ292" s="91"/>
      <c r="PXR292" s="79"/>
      <c r="PXS292" s="80"/>
      <c r="PXT292" s="91"/>
      <c r="PXU292" s="26"/>
      <c r="PXV292" s="26"/>
      <c r="PXW292" s="81"/>
      <c r="PXX292" s="81"/>
      <c r="PXY292" s="26"/>
      <c r="PXZ292" s="91"/>
      <c r="PYA292" s="91"/>
      <c r="PYB292" s="79"/>
      <c r="PYC292" s="80"/>
      <c r="PYD292" s="91"/>
      <c r="PYE292" s="26"/>
      <c r="PYF292" s="26"/>
      <c r="PYG292" s="81"/>
      <c r="PYH292" s="81"/>
      <c r="PYI292" s="26"/>
      <c r="PYJ292" s="91"/>
      <c r="PYK292" s="91"/>
      <c r="PYL292" s="79"/>
      <c r="PYM292" s="80"/>
      <c r="PYN292" s="91"/>
      <c r="PYO292" s="26"/>
      <c r="PYP292" s="26"/>
      <c r="PYQ292" s="81"/>
      <c r="PYR292" s="81"/>
      <c r="PYS292" s="26"/>
      <c r="PYT292" s="91"/>
      <c r="PYU292" s="91"/>
      <c r="PYV292" s="79"/>
      <c r="PYW292" s="80"/>
      <c r="PYX292" s="91"/>
      <c r="PYY292" s="26"/>
      <c r="PYZ292" s="26"/>
      <c r="PZA292" s="81"/>
      <c r="PZB292" s="81"/>
      <c r="PZC292" s="26"/>
      <c r="PZD292" s="91"/>
      <c r="PZE292" s="91"/>
      <c r="PZF292" s="79"/>
      <c r="PZG292" s="80"/>
      <c r="PZH292" s="91"/>
      <c r="PZI292" s="26"/>
      <c r="PZJ292" s="26"/>
      <c r="PZK292" s="81"/>
      <c r="PZL292" s="81"/>
      <c r="PZM292" s="26"/>
      <c r="PZN292" s="91"/>
      <c r="PZO292" s="91"/>
      <c r="PZP292" s="79"/>
      <c r="PZQ292" s="80"/>
      <c r="PZR292" s="91"/>
      <c r="PZS292" s="26"/>
      <c r="PZT292" s="26"/>
      <c r="PZU292" s="81"/>
      <c r="PZV292" s="81"/>
      <c r="PZW292" s="26"/>
      <c r="PZX292" s="91"/>
      <c r="PZY292" s="91"/>
      <c r="PZZ292" s="79"/>
      <c r="QAA292" s="80"/>
      <c r="QAB292" s="91"/>
      <c r="QAC292" s="26"/>
      <c r="QAD292" s="26"/>
      <c r="QAE292" s="81"/>
      <c r="QAF292" s="81"/>
      <c r="QAG292" s="26"/>
      <c r="QAH292" s="91"/>
      <c r="QAI292" s="91"/>
      <c r="QAJ292" s="79"/>
      <c r="QAK292" s="80"/>
      <c r="QAL292" s="91"/>
      <c r="QAM292" s="26"/>
      <c r="QAN292" s="26"/>
      <c r="QAO292" s="81"/>
      <c r="QAP292" s="81"/>
      <c r="QAQ292" s="26"/>
      <c r="QAR292" s="91"/>
      <c r="QAS292" s="91"/>
      <c r="QAT292" s="79"/>
      <c r="QAU292" s="80"/>
      <c r="QAV292" s="91"/>
      <c r="QAW292" s="26"/>
      <c r="QAX292" s="26"/>
      <c r="QAY292" s="81"/>
      <c r="QAZ292" s="81"/>
      <c r="QBA292" s="26"/>
      <c r="QBB292" s="91"/>
      <c r="QBC292" s="91"/>
      <c r="QBD292" s="79"/>
      <c r="QBE292" s="80"/>
      <c r="QBF292" s="91"/>
      <c r="QBG292" s="26"/>
      <c r="QBH292" s="26"/>
      <c r="QBI292" s="81"/>
      <c r="QBJ292" s="81"/>
      <c r="QBK292" s="26"/>
      <c r="QBL292" s="91"/>
      <c r="QBM292" s="91"/>
      <c r="QBN292" s="79"/>
      <c r="QBO292" s="80"/>
      <c r="QBP292" s="91"/>
      <c r="QBQ292" s="26"/>
      <c r="QBR292" s="26"/>
      <c r="QBS292" s="81"/>
      <c r="QBT292" s="81"/>
      <c r="QBU292" s="26"/>
      <c r="QBV292" s="91"/>
      <c r="QBW292" s="91"/>
      <c r="QBX292" s="79"/>
      <c r="QBY292" s="80"/>
      <c r="QBZ292" s="91"/>
      <c r="QCA292" s="26"/>
      <c r="QCB292" s="26"/>
      <c r="QCC292" s="81"/>
      <c r="QCD292" s="81"/>
      <c r="QCE292" s="26"/>
      <c r="QCF292" s="91"/>
      <c r="QCG292" s="91"/>
      <c r="QCH292" s="79"/>
      <c r="QCI292" s="80"/>
      <c r="QCJ292" s="91"/>
      <c r="QCK292" s="26"/>
      <c r="QCL292" s="26"/>
      <c r="QCM292" s="81"/>
      <c r="QCN292" s="81"/>
      <c r="QCO292" s="26"/>
      <c r="QCP292" s="91"/>
      <c r="QCQ292" s="91"/>
      <c r="QCR292" s="79"/>
      <c r="QCS292" s="80"/>
      <c r="QCT292" s="91"/>
      <c r="QCU292" s="26"/>
      <c r="QCV292" s="26"/>
      <c r="QCW292" s="81"/>
      <c r="QCX292" s="81"/>
      <c r="QCY292" s="26"/>
      <c r="QCZ292" s="91"/>
      <c r="QDA292" s="91"/>
      <c r="QDB292" s="79"/>
      <c r="QDC292" s="80"/>
      <c r="QDD292" s="91"/>
      <c r="QDE292" s="26"/>
      <c r="QDF292" s="26"/>
      <c r="QDG292" s="81"/>
      <c r="QDH292" s="81"/>
      <c r="QDI292" s="26"/>
      <c r="QDJ292" s="91"/>
      <c r="QDK292" s="91"/>
      <c r="QDL292" s="79"/>
      <c r="QDM292" s="80"/>
      <c r="QDN292" s="91"/>
      <c r="QDO292" s="26"/>
      <c r="QDP292" s="26"/>
      <c r="QDQ292" s="81"/>
      <c r="QDR292" s="81"/>
      <c r="QDS292" s="26"/>
      <c r="QDT292" s="91"/>
      <c r="QDU292" s="91"/>
      <c r="QDV292" s="79"/>
      <c r="QDW292" s="80"/>
      <c r="QDX292" s="91"/>
      <c r="QDY292" s="26"/>
      <c r="QDZ292" s="26"/>
      <c r="QEA292" s="81"/>
      <c r="QEB292" s="81"/>
      <c r="QEC292" s="26"/>
      <c r="QED292" s="91"/>
      <c r="QEE292" s="91"/>
      <c r="QEF292" s="79"/>
      <c r="QEG292" s="80"/>
      <c r="QEH292" s="91"/>
      <c r="QEI292" s="26"/>
      <c r="QEJ292" s="26"/>
      <c r="QEK292" s="81"/>
      <c r="QEL292" s="81"/>
      <c r="QEM292" s="26"/>
      <c r="QEN292" s="91"/>
      <c r="QEO292" s="91"/>
      <c r="QEP292" s="79"/>
      <c r="QEQ292" s="80"/>
      <c r="QER292" s="91"/>
      <c r="QES292" s="26"/>
      <c r="QET292" s="26"/>
      <c r="QEU292" s="81"/>
      <c r="QEV292" s="81"/>
      <c r="QEW292" s="26"/>
      <c r="QEX292" s="91"/>
      <c r="QEY292" s="91"/>
      <c r="QEZ292" s="79"/>
      <c r="QFA292" s="80"/>
      <c r="QFB292" s="91"/>
      <c r="QFC292" s="26"/>
      <c r="QFD292" s="26"/>
      <c r="QFE292" s="81"/>
      <c r="QFF292" s="81"/>
      <c r="QFG292" s="26"/>
      <c r="QFH292" s="91"/>
      <c r="QFI292" s="91"/>
      <c r="QFJ292" s="79"/>
      <c r="QFK292" s="80"/>
      <c r="QFL292" s="91"/>
      <c r="QFM292" s="26"/>
      <c r="QFN292" s="26"/>
      <c r="QFO292" s="81"/>
      <c r="QFP292" s="81"/>
      <c r="QFQ292" s="26"/>
      <c r="QFR292" s="91"/>
      <c r="QFS292" s="91"/>
      <c r="QFT292" s="79"/>
      <c r="QFU292" s="80"/>
      <c r="QFV292" s="91"/>
      <c r="QFW292" s="26"/>
      <c r="QFX292" s="26"/>
      <c r="QFY292" s="81"/>
      <c r="QFZ292" s="81"/>
      <c r="QGA292" s="26"/>
      <c r="QGB292" s="91"/>
      <c r="QGC292" s="91"/>
      <c r="QGD292" s="79"/>
      <c r="QGE292" s="80"/>
      <c r="QGF292" s="91"/>
      <c r="QGG292" s="26"/>
      <c r="QGH292" s="26"/>
      <c r="QGI292" s="81"/>
      <c r="QGJ292" s="81"/>
      <c r="QGK292" s="26"/>
      <c r="QGL292" s="91"/>
      <c r="QGM292" s="91"/>
      <c r="QGN292" s="79"/>
      <c r="QGO292" s="80"/>
      <c r="QGP292" s="91"/>
      <c r="QGQ292" s="26"/>
      <c r="QGR292" s="26"/>
      <c r="QGS292" s="81"/>
      <c r="QGT292" s="81"/>
      <c r="QGU292" s="26"/>
      <c r="QGV292" s="91"/>
      <c r="QGW292" s="91"/>
      <c r="QGX292" s="79"/>
      <c r="QGY292" s="80"/>
      <c r="QGZ292" s="91"/>
      <c r="QHA292" s="26"/>
      <c r="QHB292" s="26"/>
      <c r="QHC292" s="81"/>
      <c r="QHD292" s="81"/>
      <c r="QHE292" s="26"/>
      <c r="QHF292" s="91"/>
      <c r="QHG292" s="91"/>
      <c r="QHH292" s="79"/>
      <c r="QHI292" s="80"/>
      <c r="QHJ292" s="91"/>
      <c r="QHK292" s="26"/>
      <c r="QHL292" s="26"/>
      <c r="QHM292" s="81"/>
      <c r="QHN292" s="81"/>
      <c r="QHO292" s="26"/>
      <c r="QHP292" s="91"/>
      <c r="QHQ292" s="91"/>
      <c r="QHR292" s="79"/>
      <c r="QHS292" s="80"/>
      <c r="QHT292" s="91"/>
      <c r="QHU292" s="26"/>
      <c r="QHV292" s="26"/>
      <c r="QHW292" s="81"/>
      <c r="QHX292" s="81"/>
      <c r="QHY292" s="26"/>
      <c r="QHZ292" s="91"/>
      <c r="QIA292" s="91"/>
      <c r="QIB292" s="79"/>
      <c r="QIC292" s="80"/>
      <c r="QID292" s="91"/>
      <c r="QIE292" s="26"/>
      <c r="QIF292" s="26"/>
      <c r="QIG292" s="81"/>
      <c r="QIH292" s="81"/>
      <c r="QII292" s="26"/>
      <c r="QIJ292" s="91"/>
      <c r="QIK292" s="91"/>
      <c r="QIL292" s="79"/>
      <c r="QIM292" s="80"/>
      <c r="QIN292" s="91"/>
      <c r="QIO292" s="26"/>
      <c r="QIP292" s="26"/>
      <c r="QIQ292" s="81"/>
      <c r="QIR292" s="81"/>
      <c r="QIS292" s="26"/>
      <c r="QIT292" s="91"/>
      <c r="QIU292" s="91"/>
      <c r="QIV292" s="79"/>
      <c r="QIW292" s="80"/>
      <c r="QIX292" s="91"/>
      <c r="QIY292" s="26"/>
      <c r="QIZ292" s="26"/>
      <c r="QJA292" s="81"/>
      <c r="QJB292" s="81"/>
      <c r="QJC292" s="26"/>
      <c r="QJD292" s="91"/>
      <c r="QJE292" s="91"/>
      <c r="QJF292" s="79"/>
      <c r="QJG292" s="80"/>
      <c r="QJH292" s="91"/>
      <c r="QJI292" s="26"/>
      <c r="QJJ292" s="26"/>
      <c r="QJK292" s="81"/>
      <c r="QJL292" s="81"/>
      <c r="QJM292" s="26"/>
      <c r="QJN292" s="91"/>
      <c r="QJO292" s="91"/>
      <c r="QJP292" s="79"/>
      <c r="QJQ292" s="80"/>
      <c r="QJR292" s="91"/>
      <c r="QJS292" s="26"/>
      <c r="QJT292" s="26"/>
      <c r="QJU292" s="81"/>
      <c r="QJV292" s="81"/>
      <c r="QJW292" s="26"/>
      <c r="QJX292" s="91"/>
      <c r="QJY292" s="91"/>
      <c r="QJZ292" s="79"/>
      <c r="QKA292" s="80"/>
      <c r="QKB292" s="91"/>
      <c r="QKC292" s="26"/>
      <c r="QKD292" s="26"/>
      <c r="QKE292" s="81"/>
      <c r="QKF292" s="81"/>
      <c r="QKG292" s="26"/>
      <c r="QKH292" s="91"/>
      <c r="QKI292" s="91"/>
      <c r="QKJ292" s="79"/>
      <c r="QKK292" s="80"/>
      <c r="QKL292" s="91"/>
      <c r="QKM292" s="26"/>
      <c r="QKN292" s="26"/>
      <c r="QKO292" s="81"/>
      <c r="QKP292" s="81"/>
      <c r="QKQ292" s="26"/>
      <c r="QKR292" s="91"/>
      <c r="QKS292" s="91"/>
      <c r="QKT292" s="79"/>
      <c r="QKU292" s="80"/>
      <c r="QKV292" s="91"/>
      <c r="QKW292" s="26"/>
      <c r="QKX292" s="26"/>
      <c r="QKY292" s="81"/>
      <c r="QKZ292" s="81"/>
      <c r="QLA292" s="26"/>
      <c r="QLB292" s="91"/>
      <c r="QLC292" s="91"/>
      <c r="QLD292" s="79"/>
      <c r="QLE292" s="80"/>
      <c r="QLF292" s="91"/>
      <c r="QLG292" s="26"/>
      <c r="QLH292" s="26"/>
      <c r="QLI292" s="81"/>
      <c r="QLJ292" s="81"/>
      <c r="QLK292" s="26"/>
      <c r="QLL292" s="91"/>
      <c r="QLM292" s="91"/>
      <c r="QLN292" s="79"/>
      <c r="QLO292" s="80"/>
      <c r="QLP292" s="91"/>
      <c r="QLQ292" s="26"/>
      <c r="QLR292" s="26"/>
      <c r="QLS292" s="81"/>
      <c r="QLT292" s="81"/>
      <c r="QLU292" s="26"/>
      <c r="QLV292" s="91"/>
      <c r="QLW292" s="91"/>
      <c r="QLX292" s="79"/>
      <c r="QLY292" s="80"/>
      <c r="QLZ292" s="91"/>
      <c r="QMA292" s="26"/>
      <c r="QMB292" s="26"/>
      <c r="QMC292" s="81"/>
      <c r="QMD292" s="81"/>
      <c r="QME292" s="26"/>
      <c r="QMF292" s="91"/>
      <c r="QMG292" s="91"/>
      <c r="QMH292" s="79"/>
      <c r="QMI292" s="80"/>
      <c r="QMJ292" s="91"/>
      <c r="QMK292" s="26"/>
      <c r="QML292" s="26"/>
      <c r="QMM292" s="81"/>
      <c r="QMN292" s="81"/>
      <c r="QMO292" s="26"/>
      <c r="QMP292" s="91"/>
      <c r="QMQ292" s="91"/>
      <c r="QMR292" s="79"/>
      <c r="QMS292" s="80"/>
      <c r="QMT292" s="91"/>
      <c r="QMU292" s="26"/>
      <c r="QMV292" s="26"/>
      <c r="QMW292" s="81"/>
      <c r="QMX292" s="81"/>
      <c r="QMY292" s="26"/>
      <c r="QMZ292" s="91"/>
      <c r="QNA292" s="91"/>
      <c r="QNB292" s="79"/>
      <c r="QNC292" s="80"/>
      <c r="QND292" s="91"/>
      <c r="QNE292" s="26"/>
      <c r="QNF292" s="26"/>
      <c r="QNG292" s="81"/>
      <c r="QNH292" s="81"/>
      <c r="QNI292" s="26"/>
      <c r="QNJ292" s="91"/>
      <c r="QNK292" s="91"/>
      <c r="QNL292" s="79"/>
      <c r="QNM292" s="80"/>
      <c r="QNN292" s="91"/>
      <c r="QNO292" s="26"/>
      <c r="QNP292" s="26"/>
      <c r="QNQ292" s="81"/>
      <c r="QNR292" s="81"/>
      <c r="QNS292" s="26"/>
      <c r="QNT292" s="91"/>
      <c r="QNU292" s="91"/>
      <c r="QNV292" s="79"/>
      <c r="QNW292" s="80"/>
      <c r="QNX292" s="91"/>
      <c r="QNY292" s="26"/>
      <c r="QNZ292" s="26"/>
      <c r="QOA292" s="81"/>
      <c r="QOB292" s="81"/>
      <c r="QOC292" s="26"/>
      <c r="QOD292" s="91"/>
      <c r="QOE292" s="91"/>
      <c r="QOF292" s="79"/>
      <c r="QOG292" s="80"/>
      <c r="QOH292" s="91"/>
      <c r="QOI292" s="26"/>
      <c r="QOJ292" s="26"/>
      <c r="QOK292" s="81"/>
      <c r="QOL292" s="81"/>
      <c r="QOM292" s="26"/>
      <c r="QON292" s="91"/>
      <c r="QOO292" s="91"/>
      <c r="QOP292" s="79"/>
      <c r="QOQ292" s="80"/>
      <c r="QOR292" s="91"/>
      <c r="QOS292" s="26"/>
      <c r="QOT292" s="26"/>
      <c r="QOU292" s="81"/>
      <c r="QOV292" s="81"/>
      <c r="QOW292" s="26"/>
      <c r="QOX292" s="91"/>
      <c r="QOY292" s="91"/>
      <c r="QOZ292" s="79"/>
      <c r="QPA292" s="80"/>
      <c r="QPB292" s="91"/>
      <c r="QPC292" s="26"/>
      <c r="QPD292" s="26"/>
      <c r="QPE292" s="81"/>
      <c r="QPF292" s="81"/>
      <c r="QPG292" s="26"/>
      <c r="QPH292" s="91"/>
      <c r="QPI292" s="91"/>
      <c r="QPJ292" s="79"/>
      <c r="QPK292" s="80"/>
      <c r="QPL292" s="91"/>
      <c r="QPM292" s="26"/>
      <c r="QPN292" s="26"/>
      <c r="QPO292" s="81"/>
      <c r="QPP292" s="81"/>
      <c r="QPQ292" s="26"/>
      <c r="QPR292" s="91"/>
      <c r="QPS292" s="91"/>
      <c r="QPT292" s="79"/>
      <c r="QPU292" s="80"/>
      <c r="QPV292" s="91"/>
      <c r="QPW292" s="26"/>
      <c r="QPX292" s="26"/>
      <c r="QPY292" s="81"/>
      <c r="QPZ292" s="81"/>
      <c r="QQA292" s="26"/>
      <c r="QQB292" s="91"/>
      <c r="QQC292" s="91"/>
      <c r="QQD292" s="79"/>
      <c r="QQE292" s="80"/>
      <c r="QQF292" s="91"/>
      <c r="QQG292" s="26"/>
      <c r="QQH292" s="26"/>
      <c r="QQI292" s="81"/>
      <c r="QQJ292" s="81"/>
      <c r="QQK292" s="26"/>
      <c r="QQL292" s="91"/>
      <c r="QQM292" s="91"/>
      <c r="QQN292" s="79"/>
      <c r="QQO292" s="80"/>
      <c r="QQP292" s="91"/>
      <c r="QQQ292" s="26"/>
      <c r="QQR292" s="26"/>
      <c r="QQS292" s="81"/>
      <c r="QQT292" s="81"/>
      <c r="QQU292" s="26"/>
      <c r="QQV292" s="91"/>
      <c r="QQW292" s="91"/>
      <c r="QQX292" s="79"/>
      <c r="QQY292" s="80"/>
      <c r="QQZ292" s="91"/>
      <c r="QRA292" s="26"/>
      <c r="QRB292" s="26"/>
      <c r="QRC292" s="81"/>
      <c r="QRD292" s="81"/>
      <c r="QRE292" s="26"/>
      <c r="QRF292" s="91"/>
      <c r="QRG292" s="91"/>
      <c r="QRH292" s="79"/>
      <c r="QRI292" s="80"/>
      <c r="QRJ292" s="91"/>
      <c r="QRK292" s="26"/>
      <c r="QRL292" s="26"/>
      <c r="QRM292" s="81"/>
      <c r="QRN292" s="81"/>
      <c r="QRO292" s="26"/>
      <c r="QRP292" s="91"/>
      <c r="QRQ292" s="91"/>
      <c r="QRR292" s="79"/>
      <c r="QRS292" s="80"/>
      <c r="QRT292" s="91"/>
      <c r="QRU292" s="26"/>
      <c r="QRV292" s="26"/>
      <c r="QRW292" s="81"/>
      <c r="QRX292" s="81"/>
      <c r="QRY292" s="26"/>
      <c r="QRZ292" s="91"/>
      <c r="QSA292" s="91"/>
      <c r="QSB292" s="79"/>
      <c r="QSC292" s="80"/>
      <c r="QSD292" s="91"/>
      <c r="QSE292" s="26"/>
      <c r="QSF292" s="26"/>
      <c r="QSG292" s="81"/>
      <c r="QSH292" s="81"/>
      <c r="QSI292" s="26"/>
      <c r="QSJ292" s="91"/>
      <c r="QSK292" s="91"/>
      <c r="QSL292" s="79"/>
      <c r="QSM292" s="80"/>
      <c r="QSN292" s="91"/>
      <c r="QSO292" s="26"/>
      <c r="QSP292" s="26"/>
      <c r="QSQ292" s="81"/>
      <c r="QSR292" s="81"/>
      <c r="QSS292" s="26"/>
      <c r="QST292" s="91"/>
      <c r="QSU292" s="91"/>
      <c r="QSV292" s="79"/>
      <c r="QSW292" s="80"/>
      <c r="QSX292" s="91"/>
      <c r="QSY292" s="26"/>
      <c r="QSZ292" s="26"/>
      <c r="QTA292" s="81"/>
      <c r="QTB292" s="81"/>
      <c r="QTC292" s="26"/>
      <c r="QTD292" s="91"/>
      <c r="QTE292" s="91"/>
      <c r="QTF292" s="79"/>
      <c r="QTG292" s="80"/>
      <c r="QTH292" s="91"/>
      <c r="QTI292" s="26"/>
      <c r="QTJ292" s="26"/>
      <c r="QTK292" s="81"/>
      <c r="QTL292" s="81"/>
      <c r="QTM292" s="26"/>
      <c r="QTN292" s="91"/>
      <c r="QTO292" s="91"/>
      <c r="QTP292" s="79"/>
      <c r="QTQ292" s="80"/>
      <c r="QTR292" s="91"/>
      <c r="QTS292" s="26"/>
      <c r="QTT292" s="26"/>
      <c r="QTU292" s="81"/>
      <c r="QTV292" s="81"/>
      <c r="QTW292" s="26"/>
      <c r="QTX292" s="91"/>
      <c r="QTY292" s="91"/>
      <c r="QTZ292" s="79"/>
      <c r="QUA292" s="80"/>
      <c r="QUB292" s="91"/>
      <c r="QUC292" s="26"/>
      <c r="QUD292" s="26"/>
      <c r="QUE292" s="81"/>
      <c r="QUF292" s="81"/>
      <c r="QUG292" s="26"/>
      <c r="QUH292" s="91"/>
      <c r="QUI292" s="91"/>
      <c r="QUJ292" s="79"/>
      <c r="QUK292" s="80"/>
      <c r="QUL292" s="91"/>
      <c r="QUM292" s="26"/>
      <c r="QUN292" s="26"/>
      <c r="QUO292" s="81"/>
      <c r="QUP292" s="81"/>
      <c r="QUQ292" s="26"/>
      <c r="QUR292" s="91"/>
      <c r="QUS292" s="91"/>
      <c r="QUT292" s="79"/>
      <c r="QUU292" s="80"/>
      <c r="QUV292" s="91"/>
      <c r="QUW292" s="26"/>
      <c r="QUX292" s="26"/>
      <c r="QUY292" s="81"/>
      <c r="QUZ292" s="81"/>
      <c r="QVA292" s="26"/>
      <c r="QVB292" s="91"/>
      <c r="QVC292" s="91"/>
      <c r="QVD292" s="79"/>
      <c r="QVE292" s="80"/>
      <c r="QVF292" s="91"/>
      <c r="QVG292" s="26"/>
      <c r="QVH292" s="26"/>
      <c r="QVI292" s="81"/>
      <c r="QVJ292" s="81"/>
      <c r="QVK292" s="26"/>
      <c r="QVL292" s="91"/>
      <c r="QVM292" s="91"/>
      <c r="QVN292" s="79"/>
      <c r="QVO292" s="80"/>
      <c r="QVP292" s="91"/>
      <c r="QVQ292" s="26"/>
      <c r="QVR292" s="26"/>
      <c r="QVS292" s="81"/>
      <c r="QVT292" s="81"/>
      <c r="QVU292" s="26"/>
      <c r="QVV292" s="91"/>
      <c r="QVW292" s="91"/>
      <c r="QVX292" s="79"/>
      <c r="QVY292" s="80"/>
      <c r="QVZ292" s="91"/>
      <c r="QWA292" s="26"/>
      <c r="QWB292" s="26"/>
      <c r="QWC292" s="81"/>
      <c r="QWD292" s="81"/>
      <c r="QWE292" s="26"/>
      <c r="QWF292" s="91"/>
      <c r="QWG292" s="91"/>
      <c r="QWH292" s="79"/>
      <c r="QWI292" s="80"/>
      <c r="QWJ292" s="91"/>
      <c r="QWK292" s="26"/>
      <c r="QWL292" s="26"/>
      <c r="QWM292" s="81"/>
      <c r="QWN292" s="81"/>
      <c r="QWO292" s="26"/>
      <c r="QWP292" s="91"/>
      <c r="QWQ292" s="91"/>
      <c r="QWR292" s="79"/>
      <c r="QWS292" s="80"/>
      <c r="QWT292" s="91"/>
      <c r="QWU292" s="26"/>
      <c r="QWV292" s="26"/>
      <c r="QWW292" s="81"/>
      <c r="QWX292" s="81"/>
      <c r="QWY292" s="26"/>
      <c r="QWZ292" s="91"/>
      <c r="QXA292" s="91"/>
      <c r="QXB292" s="79"/>
      <c r="QXC292" s="80"/>
      <c r="QXD292" s="91"/>
      <c r="QXE292" s="26"/>
      <c r="QXF292" s="26"/>
      <c r="QXG292" s="81"/>
      <c r="QXH292" s="81"/>
      <c r="QXI292" s="26"/>
      <c r="QXJ292" s="91"/>
      <c r="QXK292" s="91"/>
      <c r="QXL292" s="79"/>
      <c r="QXM292" s="80"/>
      <c r="QXN292" s="91"/>
      <c r="QXO292" s="26"/>
      <c r="QXP292" s="26"/>
      <c r="QXQ292" s="81"/>
      <c r="QXR292" s="81"/>
      <c r="QXS292" s="26"/>
      <c r="QXT292" s="91"/>
      <c r="QXU292" s="91"/>
      <c r="QXV292" s="79"/>
      <c r="QXW292" s="80"/>
      <c r="QXX292" s="91"/>
      <c r="QXY292" s="26"/>
      <c r="QXZ292" s="26"/>
      <c r="QYA292" s="81"/>
      <c r="QYB292" s="81"/>
      <c r="QYC292" s="26"/>
      <c r="QYD292" s="91"/>
      <c r="QYE292" s="91"/>
      <c r="QYF292" s="79"/>
      <c r="QYG292" s="80"/>
      <c r="QYH292" s="91"/>
      <c r="QYI292" s="26"/>
      <c r="QYJ292" s="26"/>
      <c r="QYK292" s="81"/>
      <c r="QYL292" s="81"/>
      <c r="QYM292" s="26"/>
      <c r="QYN292" s="91"/>
      <c r="QYO292" s="91"/>
      <c r="QYP292" s="79"/>
      <c r="QYQ292" s="80"/>
      <c r="QYR292" s="91"/>
      <c r="QYS292" s="26"/>
      <c r="QYT292" s="26"/>
      <c r="QYU292" s="81"/>
      <c r="QYV292" s="81"/>
      <c r="QYW292" s="26"/>
      <c r="QYX292" s="91"/>
      <c r="QYY292" s="91"/>
      <c r="QYZ292" s="79"/>
      <c r="QZA292" s="80"/>
      <c r="QZB292" s="91"/>
      <c r="QZC292" s="26"/>
      <c r="QZD292" s="26"/>
      <c r="QZE292" s="81"/>
      <c r="QZF292" s="81"/>
      <c r="QZG292" s="26"/>
      <c r="QZH292" s="91"/>
      <c r="QZI292" s="91"/>
      <c r="QZJ292" s="79"/>
      <c r="QZK292" s="80"/>
      <c r="QZL292" s="91"/>
      <c r="QZM292" s="26"/>
      <c r="QZN292" s="26"/>
      <c r="QZO292" s="81"/>
      <c r="QZP292" s="81"/>
      <c r="QZQ292" s="26"/>
      <c r="QZR292" s="91"/>
      <c r="QZS292" s="91"/>
      <c r="QZT292" s="79"/>
      <c r="QZU292" s="80"/>
      <c r="QZV292" s="91"/>
      <c r="QZW292" s="26"/>
      <c r="QZX292" s="26"/>
      <c r="QZY292" s="81"/>
      <c r="QZZ292" s="81"/>
      <c r="RAA292" s="26"/>
      <c r="RAB292" s="91"/>
      <c r="RAC292" s="91"/>
      <c r="RAD292" s="79"/>
      <c r="RAE292" s="80"/>
      <c r="RAF292" s="91"/>
      <c r="RAG292" s="26"/>
      <c r="RAH292" s="26"/>
      <c r="RAI292" s="81"/>
      <c r="RAJ292" s="81"/>
      <c r="RAK292" s="26"/>
      <c r="RAL292" s="91"/>
      <c r="RAM292" s="91"/>
      <c r="RAN292" s="79"/>
      <c r="RAO292" s="80"/>
      <c r="RAP292" s="91"/>
      <c r="RAQ292" s="26"/>
      <c r="RAR292" s="26"/>
      <c r="RAS292" s="81"/>
      <c r="RAT292" s="81"/>
      <c r="RAU292" s="26"/>
      <c r="RAV292" s="91"/>
      <c r="RAW292" s="91"/>
      <c r="RAX292" s="79"/>
      <c r="RAY292" s="80"/>
      <c r="RAZ292" s="91"/>
      <c r="RBA292" s="26"/>
      <c r="RBB292" s="26"/>
      <c r="RBC292" s="81"/>
      <c r="RBD292" s="81"/>
      <c r="RBE292" s="26"/>
      <c r="RBF292" s="91"/>
      <c r="RBG292" s="91"/>
      <c r="RBH292" s="79"/>
      <c r="RBI292" s="80"/>
      <c r="RBJ292" s="91"/>
      <c r="RBK292" s="26"/>
      <c r="RBL292" s="26"/>
      <c r="RBM292" s="81"/>
      <c r="RBN292" s="81"/>
      <c r="RBO292" s="26"/>
      <c r="RBP292" s="91"/>
      <c r="RBQ292" s="91"/>
      <c r="RBR292" s="79"/>
      <c r="RBS292" s="80"/>
      <c r="RBT292" s="91"/>
      <c r="RBU292" s="26"/>
      <c r="RBV292" s="26"/>
      <c r="RBW292" s="81"/>
      <c r="RBX292" s="81"/>
      <c r="RBY292" s="26"/>
      <c r="RBZ292" s="91"/>
      <c r="RCA292" s="91"/>
      <c r="RCB292" s="79"/>
      <c r="RCC292" s="80"/>
      <c r="RCD292" s="91"/>
      <c r="RCE292" s="26"/>
      <c r="RCF292" s="26"/>
      <c r="RCG292" s="81"/>
      <c r="RCH292" s="81"/>
      <c r="RCI292" s="26"/>
      <c r="RCJ292" s="91"/>
      <c r="RCK292" s="91"/>
      <c r="RCL292" s="79"/>
      <c r="RCM292" s="80"/>
      <c r="RCN292" s="91"/>
      <c r="RCO292" s="26"/>
      <c r="RCP292" s="26"/>
      <c r="RCQ292" s="81"/>
      <c r="RCR292" s="81"/>
      <c r="RCS292" s="26"/>
      <c r="RCT292" s="91"/>
      <c r="RCU292" s="91"/>
      <c r="RCV292" s="79"/>
      <c r="RCW292" s="80"/>
      <c r="RCX292" s="91"/>
      <c r="RCY292" s="26"/>
      <c r="RCZ292" s="26"/>
      <c r="RDA292" s="81"/>
      <c r="RDB292" s="81"/>
      <c r="RDC292" s="26"/>
      <c r="RDD292" s="91"/>
      <c r="RDE292" s="91"/>
      <c r="RDF292" s="79"/>
      <c r="RDG292" s="80"/>
      <c r="RDH292" s="91"/>
      <c r="RDI292" s="26"/>
      <c r="RDJ292" s="26"/>
      <c r="RDK292" s="81"/>
      <c r="RDL292" s="81"/>
      <c r="RDM292" s="26"/>
      <c r="RDN292" s="91"/>
      <c r="RDO292" s="91"/>
      <c r="RDP292" s="79"/>
      <c r="RDQ292" s="80"/>
      <c r="RDR292" s="91"/>
      <c r="RDS292" s="26"/>
      <c r="RDT292" s="26"/>
      <c r="RDU292" s="81"/>
      <c r="RDV292" s="81"/>
      <c r="RDW292" s="26"/>
      <c r="RDX292" s="91"/>
      <c r="RDY292" s="91"/>
      <c r="RDZ292" s="79"/>
      <c r="REA292" s="80"/>
      <c r="REB292" s="91"/>
      <c r="REC292" s="26"/>
      <c r="RED292" s="26"/>
      <c r="REE292" s="81"/>
      <c r="REF292" s="81"/>
      <c r="REG292" s="26"/>
      <c r="REH292" s="91"/>
      <c r="REI292" s="91"/>
      <c r="REJ292" s="79"/>
      <c r="REK292" s="80"/>
      <c r="REL292" s="91"/>
      <c r="REM292" s="26"/>
      <c r="REN292" s="26"/>
      <c r="REO292" s="81"/>
      <c r="REP292" s="81"/>
      <c r="REQ292" s="26"/>
      <c r="RER292" s="91"/>
      <c r="RES292" s="91"/>
      <c r="RET292" s="79"/>
      <c r="REU292" s="80"/>
      <c r="REV292" s="91"/>
      <c r="REW292" s="26"/>
      <c r="REX292" s="26"/>
      <c r="REY292" s="81"/>
      <c r="REZ292" s="81"/>
      <c r="RFA292" s="26"/>
      <c r="RFB292" s="91"/>
      <c r="RFC292" s="91"/>
      <c r="RFD292" s="79"/>
      <c r="RFE292" s="80"/>
      <c r="RFF292" s="91"/>
      <c r="RFG292" s="26"/>
      <c r="RFH292" s="26"/>
      <c r="RFI292" s="81"/>
      <c r="RFJ292" s="81"/>
      <c r="RFK292" s="26"/>
      <c r="RFL292" s="91"/>
      <c r="RFM292" s="91"/>
      <c r="RFN292" s="79"/>
      <c r="RFO292" s="80"/>
      <c r="RFP292" s="91"/>
      <c r="RFQ292" s="26"/>
      <c r="RFR292" s="26"/>
      <c r="RFS292" s="81"/>
      <c r="RFT292" s="81"/>
      <c r="RFU292" s="26"/>
      <c r="RFV292" s="91"/>
      <c r="RFW292" s="91"/>
      <c r="RFX292" s="79"/>
      <c r="RFY292" s="80"/>
      <c r="RFZ292" s="91"/>
      <c r="RGA292" s="26"/>
      <c r="RGB292" s="26"/>
      <c r="RGC292" s="81"/>
      <c r="RGD292" s="81"/>
      <c r="RGE292" s="26"/>
      <c r="RGF292" s="91"/>
      <c r="RGG292" s="91"/>
      <c r="RGH292" s="79"/>
      <c r="RGI292" s="80"/>
      <c r="RGJ292" s="91"/>
      <c r="RGK292" s="26"/>
      <c r="RGL292" s="26"/>
      <c r="RGM292" s="81"/>
      <c r="RGN292" s="81"/>
      <c r="RGO292" s="26"/>
      <c r="RGP292" s="91"/>
      <c r="RGQ292" s="91"/>
      <c r="RGR292" s="79"/>
      <c r="RGS292" s="80"/>
      <c r="RGT292" s="91"/>
      <c r="RGU292" s="26"/>
      <c r="RGV292" s="26"/>
      <c r="RGW292" s="81"/>
      <c r="RGX292" s="81"/>
      <c r="RGY292" s="26"/>
      <c r="RGZ292" s="91"/>
      <c r="RHA292" s="91"/>
      <c r="RHB292" s="79"/>
      <c r="RHC292" s="80"/>
      <c r="RHD292" s="91"/>
      <c r="RHE292" s="26"/>
      <c r="RHF292" s="26"/>
      <c r="RHG292" s="81"/>
      <c r="RHH292" s="81"/>
      <c r="RHI292" s="26"/>
      <c r="RHJ292" s="91"/>
      <c r="RHK292" s="91"/>
      <c r="RHL292" s="79"/>
      <c r="RHM292" s="80"/>
      <c r="RHN292" s="91"/>
      <c r="RHO292" s="26"/>
      <c r="RHP292" s="26"/>
      <c r="RHQ292" s="81"/>
      <c r="RHR292" s="81"/>
      <c r="RHS292" s="26"/>
      <c r="RHT292" s="91"/>
      <c r="RHU292" s="91"/>
      <c r="RHV292" s="79"/>
      <c r="RHW292" s="80"/>
      <c r="RHX292" s="91"/>
      <c r="RHY292" s="26"/>
      <c r="RHZ292" s="26"/>
      <c r="RIA292" s="81"/>
      <c r="RIB292" s="81"/>
      <c r="RIC292" s="26"/>
      <c r="RID292" s="91"/>
      <c r="RIE292" s="91"/>
      <c r="RIF292" s="79"/>
      <c r="RIG292" s="80"/>
      <c r="RIH292" s="91"/>
      <c r="RII292" s="26"/>
      <c r="RIJ292" s="26"/>
      <c r="RIK292" s="81"/>
      <c r="RIL292" s="81"/>
      <c r="RIM292" s="26"/>
      <c r="RIN292" s="91"/>
      <c r="RIO292" s="91"/>
      <c r="RIP292" s="79"/>
      <c r="RIQ292" s="80"/>
      <c r="RIR292" s="91"/>
      <c r="RIS292" s="26"/>
      <c r="RIT292" s="26"/>
      <c r="RIU292" s="81"/>
      <c r="RIV292" s="81"/>
      <c r="RIW292" s="26"/>
      <c r="RIX292" s="91"/>
      <c r="RIY292" s="91"/>
      <c r="RIZ292" s="79"/>
      <c r="RJA292" s="80"/>
      <c r="RJB292" s="91"/>
      <c r="RJC292" s="26"/>
      <c r="RJD292" s="26"/>
      <c r="RJE292" s="81"/>
      <c r="RJF292" s="81"/>
      <c r="RJG292" s="26"/>
      <c r="RJH292" s="91"/>
      <c r="RJI292" s="91"/>
      <c r="RJJ292" s="79"/>
      <c r="RJK292" s="80"/>
      <c r="RJL292" s="91"/>
      <c r="RJM292" s="26"/>
      <c r="RJN292" s="26"/>
      <c r="RJO292" s="81"/>
      <c r="RJP292" s="81"/>
      <c r="RJQ292" s="26"/>
      <c r="RJR292" s="91"/>
      <c r="RJS292" s="91"/>
      <c r="RJT292" s="79"/>
      <c r="RJU292" s="80"/>
      <c r="RJV292" s="91"/>
      <c r="RJW292" s="26"/>
      <c r="RJX292" s="26"/>
      <c r="RJY292" s="81"/>
      <c r="RJZ292" s="81"/>
      <c r="RKA292" s="26"/>
      <c r="RKB292" s="91"/>
      <c r="RKC292" s="91"/>
      <c r="RKD292" s="79"/>
      <c r="RKE292" s="80"/>
      <c r="RKF292" s="91"/>
      <c r="RKG292" s="26"/>
      <c r="RKH292" s="26"/>
      <c r="RKI292" s="81"/>
      <c r="RKJ292" s="81"/>
      <c r="RKK292" s="26"/>
      <c r="RKL292" s="91"/>
      <c r="RKM292" s="91"/>
      <c r="RKN292" s="79"/>
      <c r="RKO292" s="80"/>
      <c r="RKP292" s="91"/>
      <c r="RKQ292" s="26"/>
      <c r="RKR292" s="26"/>
      <c r="RKS292" s="81"/>
      <c r="RKT292" s="81"/>
      <c r="RKU292" s="26"/>
      <c r="RKV292" s="91"/>
      <c r="RKW292" s="91"/>
      <c r="RKX292" s="79"/>
      <c r="RKY292" s="80"/>
      <c r="RKZ292" s="91"/>
      <c r="RLA292" s="26"/>
      <c r="RLB292" s="26"/>
      <c r="RLC292" s="81"/>
      <c r="RLD292" s="81"/>
      <c r="RLE292" s="26"/>
      <c r="RLF292" s="91"/>
      <c r="RLG292" s="91"/>
      <c r="RLH292" s="79"/>
      <c r="RLI292" s="80"/>
      <c r="RLJ292" s="91"/>
      <c r="RLK292" s="26"/>
      <c r="RLL292" s="26"/>
      <c r="RLM292" s="81"/>
      <c r="RLN292" s="81"/>
      <c r="RLO292" s="26"/>
      <c r="RLP292" s="91"/>
      <c r="RLQ292" s="91"/>
      <c r="RLR292" s="79"/>
      <c r="RLS292" s="80"/>
      <c r="RLT292" s="91"/>
      <c r="RLU292" s="26"/>
      <c r="RLV292" s="26"/>
      <c r="RLW292" s="81"/>
      <c r="RLX292" s="81"/>
      <c r="RLY292" s="26"/>
      <c r="RLZ292" s="91"/>
      <c r="RMA292" s="91"/>
      <c r="RMB292" s="79"/>
      <c r="RMC292" s="80"/>
      <c r="RMD292" s="91"/>
      <c r="RME292" s="26"/>
      <c r="RMF292" s="26"/>
      <c r="RMG292" s="81"/>
      <c r="RMH292" s="81"/>
      <c r="RMI292" s="26"/>
      <c r="RMJ292" s="91"/>
      <c r="RMK292" s="91"/>
      <c r="RML292" s="79"/>
      <c r="RMM292" s="80"/>
      <c r="RMN292" s="91"/>
      <c r="RMO292" s="26"/>
      <c r="RMP292" s="26"/>
      <c r="RMQ292" s="81"/>
      <c r="RMR292" s="81"/>
      <c r="RMS292" s="26"/>
      <c r="RMT292" s="91"/>
      <c r="RMU292" s="91"/>
      <c r="RMV292" s="79"/>
      <c r="RMW292" s="80"/>
      <c r="RMX292" s="91"/>
      <c r="RMY292" s="26"/>
      <c r="RMZ292" s="26"/>
      <c r="RNA292" s="81"/>
      <c r="RNB292" s="81"/>
      <c r="RNC292" s="26"/>
      <c r="RND292" s="91"/>
      <c r="RNE292" s="91"/>
      <c r="RNF292" s="79"/>
      <c r="RNG292" s="80"/>
      <c r="RNH292" s="91"/>
      <c r="RNI292" s="26"/>
      <c r="RNJ292" s="26"/>
      <c r="RNK292" s="81"/>
      <c r="RNL292" s="81"/>
      <c r="RNM292" s="26"/>
      <c r="RNN292" s="91"/>
      <c r="RNO292" s="91"/>
      <c r="RNP292" s="79"/>
      <c r="RNQ292" s="80"/>
      <c r="RNR292" s="91"/>
      <c r="RNS292" s="26"/>
      <c r="RNT292" s="26"/>
      <c r="RNU292" s="81"/>
      <c r="RNV292" s="81"/>
      <c r="RNW292" s="26"/>
      <c r="RNX292" s="91"/>
      <c r="RNY292" s="91"/>
      <c r="RNZ292" s="79"/>
      <c r="ROA292" s="80"/>
      <c r="ROB292" s="91"/>
      <c r="ROC292" s="26"/>
      <c r="ROD292" s="26"/>
      <c r="ROE292" s="81"/>
      <c r="ROF292" s="81"/>
      <c r="ROG292" s="26"/>
      <c r="ROH292" s="91"/>
      <c r="ROI292" s="91"/>
      <c r="ROJ292" s="79"/>
      <c r="ROK292" s="80"/>
      <c r="ROL292" s="91"/>
      <c r="ROM292" s="26"/>
      <c r="RON292" s="26"/>
      <c r="ROO292" s="81"/>
      <c r="ROP292" s="81"/>
      <c r="ROQ292" s="26"/>
      <c r="ROR292" s="91"/>
      <c r="ROS292" s="91"/>
      <c r="ROT292" s="79"/>
      <c r="ROU292" s="80"/>
      <c r="ROV292" s="91"/>
      <c r="ROW292" s="26"/>
      <c r="ROX292" s="26"/>
      <c r="ROY292" s="81"/>
      <c r="ROZ292" s="81"/>
      <c r="RPA292" s="26"/>
      <c r="RPB292" s="91"/>
      <c r="RPC292" s="91"/>
      <c r="RPD292" s="79"/>
      <c r="RPE292" s="80"/>
      <c r="RPF292" s="91"/>
      <c r="RPG292" s="26"/>
      <c r="RPH292" s="26"/>
      <c r="RPI292" s="81"/>
      <c r="RPJ292" s="81"/>
      <c r="RPK292" s="26"/>
      <c r="RPL292" s="91"/>
      <c r="RPM292" s="91"/>
      <c r="RPN292" s="79"/>
      <c r="RPO292" s="80"/>
      <c r="RPP292" s="91"/>
      <c r="RPQ292" s="26"/>
      <c r="RPR292" s="26"/>
      <c r="RPS292" s="81"/>
      <c r="RPT292" s="81"/>
      <c r="RPU292" s="26"/>
      <c r="RPV292" s="91"/>
      <c r="RPW292" s="91"/>
      <c r="RPX292" s="79"/>
      <c r="RPY292" s="80"/>
      <c r="RPZ292" s="91"/>
      <c r="RQA292" s="26"/>
      <c r="RQB292" s="26"/>
      <c r="RQC292" s="81"/>
      <c r="RQD292" s="81"/>
      <c r="RQE292" s="26"/>
      <c r="RQF292" s="91"/>
      <c r="RQG292" s="91"/>
      <c r="RQH292" s="79"/>
      <c r="RQI292" s="80"/>
      <c r="RQJ292" s="91"/>
      <c r="RQK292" s="26"/>
      <c r="RQL292" s="26"/>
      <c r="RQM292" s="81"/>
      <c r="RQN292" s="81"/>
      <c r="RQO292" s="26"/>
      <c r="RQP292" s="91"/>
      <c r="RQQ292" s="91"/>
      <c r="RQR292" s="79"/>
      <c r="RQS292" s="80"/>
      <c r="RQT292" s="91"/>
      <c r="RQU292" s="26"/>
      <c r="RQV292" s="26"/>
      <c r="RQW292" s="81"/>
      <c r="RQX292" s="81"/>
      <c r="RQY292" s="26"/>
      <c r="RQZ292" s="91"/>
      <c r="RRA292" s="91"/>
      <c r="RRB292" s="79"/>
      <c r="RRC292" s="80"/>
      <c r="RRD292" s="91"/>
      <c r="RRE292" s="26"/>
      <c r="RRF292" s="26"/>
      <c r="RRG292" s="81"/>
      <c r="RRH292" s="81"/>
      <c r="RRI292" s="26"/>
      <c r="RRJ292" s="91"/>
      <c r="RRK292" s="91"/>
      <c r="RRL292" s="79"/>
      <c r="RRM292" s="80"/>
      <c r="RRN292" s="91"/>
      <c r="RRO292" s="26"/>
      <c r="RRP292" s="26"/>
      <c r="RRQ292" s="81"/>
      <c r="RRR292" s="81"/>
      <c r="RRS292" s="26"/>
      <c r="RRT292" s="91"/>
      <c r="RRU292" s="91"/>
      <c r="RRV292" s="79"/>
      <c r="RRW292" s="80"/>
      <c r="RRX292" s="91"/>
      <c r="RRY292" s="26"/>
      <c r="RRZ292" s="26"/>
      <c r="RSA292" s="81"/>
      <c r="RSB292" s="81"/>
      <c r="RSC292" s="26"/>
      <c r="RSD292" s="91"/>
      <c r="RSE292" s="91"/>
      <c r="RSF292" s="79"/>
      <c r="RSG292" s="80"/>
      <c r="RSH292" s="91"/>
      <c r="RSI292" s="26"/>
      <c r="RSJ292" s="26"/>
      <c r="RSK292" s="81"/>
      <c r="RSL292" s="81"/>
      <c r="RSM292" s="26"/>
      <c r="RSN292" s="91"/>
      <c r="RSO292" s="91"/>
      <c r="RSP292" s="79"/>
      <c r="RSQ292" s="80"/>
      <c r="RSR292" s="91"/>
      <c r="RSS292" s="26"/>
      <c r="RST292" s="26"/>
      <c r="RSU292" s="81"/>
      <c r="RSV292" s="81"/>
      <c r="RSW292" s="26"/>
      <c r="RSX292" s="91"/>
      <c r="RSY292" s="91"/>
      <c r="RSZ292" s="79"/>
      <c r="RTA292" s="80"/>
      <c r="RTB292" s="91"/>
      <c r="RTC292" s="26"/>
      <c r="RTD292" s="26"/>
      <c r="RTE292" s="81"/>
      <c r="RTF292" s="81"/>
      <c r="RTG292" s="26"/>
      <c r="RTH292" s="91"/>
      <c r="RTI292" s="91"/>
      <c r="RTJ292" s="79"/>
      <c r="RTK292" s="80"/>
      <c r="RTL292" s="91"/>
      <c r="RTM292" s="26"/>
      <c r="RTN292" s="26"/>
      <c r="RTO292" s="81"/>
      <c r="RTP292" s="81"/>
      <c r="RTQ292" s="26"/>
      <c r="RTR292" s="91"/>
      <c r="RTS292" s="91"/>
      <c r="RTT292" s="79"/>
      <c r="RTU292" s="80"/>
      <c r="RTV292" s="91"/>
      <c r="RTW292" s="26"/>
      <c r="RTX292" s="26"/>
      <c r="RTY292" s="81"/>
      <c r="RTZ292" s="81"/>
      <c r="RUA292" s="26"/>
      <c r="RUB292" s="91"/>
      <c r="RUC292" s="91"/>
      <c r="RUD292" s="79"/>
      <c r="RUE292" s="80"/>
      <c r="RUF292" s="91"/>
      <c r="RUG292" s="26"/>
      <c r="RUH292" s="26"/>
      <c r="RUI292" s="81"/>
      <c r="RUJ292" s="81"/>
      <c r="RUK292" s="26"/>
      <c r="RUL292" s="91"/>
      <c r="RUM292" s="91"/>
      <c r="RUN292" s="79"/>
      <c r="RUO292" s="80"/>
      <c r="RUP292" s="91"/>
      <c r="RUQ292" s="26"/>
      <c r="RUR292" s="26"/>
      <c r="RUS292" s="81"/>
      <c r="RUT292" s="81"/>
      <c r="RUU292" s="26"/>
      <c r="RUV292" s="91"/>
      <c r="RUW292" s="91"/>
      <c r="RUX292" s="79"/>
      <c r="RUY292" s="80"/>
      <c r="RUZ292" s="91"/>
      <c r="RVA292" s="26"/>
      <c r="RVB292" s="26"/>
      <c r="RVC292" s="81"/>
      <c r="RVD292" s="81"/>
      <c r="RVE292" s="26"/>
      <c r="RVF292" s="91"/>
      <c r="RVG292" s="91"/>
      <c r="RVH292" s="79"/>
      <c r="RVI292" s="80"/>
      <c r="RVJ292" s="91"/>
      <c r="RVK292" s="26"/>
      <c r="RVL292" s="26"/>
      <c r="RVM292" s="81"/>
      <c r="RVN292" s="81"/>
      <c r="RVO292" s="26"/>
      <c r="RVP292" s="91"/>
      <c r="RVQ292" s="91"/>
      <c r="RVR292" s="79"/>
      <c r="RVS292" s="80"/>
      <c r="RVT292" s="91"/>
      <c r="RVU292" s="26"/>
      <c r="RVV292" s="26"/>
      <c r="RVW292" s="81"/>
      <c r="RVX292" s="81"/>
      <c r="RVY292" s="26"/>
      <c r="RVZ292" s="91"/>
      <c r="RWA292" s="91"/>
      <c r="RWB292" s="79"/>
      <c r="RWC292" s="80"/>
      <c r="RWD292" s="91"/>
      <c r="RWE292" s="26"/>
      <c r="RWF292" s="26"/>
      <c r="RWG292" s="81"/>
      <c r="RWH292" s="81"/>
      <c r="RWI292" s="26"/>
      <c r="RWJ292" s="91"/>
      <c r="RWK292" s="91"/>
      <c r="RWL292" s="79"/>
      <c r="RWM292" s="80"/>
      <c r="RWN292" s="91"/>
      <c r="RWO292" s="26"/>
      <c r="RWP292" s="26"/>
      <c r="RWQ292" s="81"/>
      <c r="RWR292" s="81"/>
      <c r="RWS292" s="26"/>
      <c r="RWT292" s="91"/>
      <c r="RWU292" s="91"/>
      <c r="RWV292" s="79"/>
      <c r="RWW292" s="80"/>
      <c r="RWX292" s="91"/>
      <c r="RWY292" s="26"/>
      <c r="RWZ292" s="26"/>
      <c r="RXA292" s="81"/>
      <c r="RXB292" s="81"/>
      <c r="RXC292" s="26"/>
      <c r="RXD292" s="91"/>
      <c r="RXE292" s="91"/>
      <c r="RXF292" s="79"/>
      <c r="RXG292" s="80"/>
      <c r="RXH292" s="91"/>
      <c r="RXI292" s="26"/>
      <c r="RXJ292" s="26"/>
      <c r="RXK292" s="81"/>
      <c r="RXL292" s="81"/>
      <c r="RXM292" s="26"/>
      <c r="RXN292" s="91"/>
      <c r="RXO292" s="91"/>
      <c r="RXP292" s="79"/>
      <c r="RXQ292" s="80"/>
      <c r="RXR292" s="91"/>
      <c r="RXS292" s="26"/>
      <c r="RXT292" s="26"/>
      <c r="RXU292" s="81"/>
      <c r="RXV292" s="81"/>
      <c r="RXW292" s="26"/>
      <c r="RXX292" s="91"/>
      <c r="RXY292" s="91"/>
      <c r="RXZ292" s="79"/>
      <c r="RYA292" s="80"/>
      <c r="RYB292" s="91"/>
      <c r="RYC292" s="26"/>
      <c r="RYD292" s="26"/>
      <c r="RYE292" s="81"/>
      <c r="RYF292" s="81"/>
      <c r="RYG292" s="26"/>
      <c r="RYH292" s="91"/>
      <c r="RYI292" s="91"/>
      <c r="RYJ292" s="79"/>
      <c r="RYK292" s="80"/>
      <c r="RYL292" s="91"/>
      <c r="RYM292" s="26"/>
      <c r="RYN292" s="26"/>
      <c r="RYO292" s="81"/>
      <c r="RYP292" s="81"/>
      <c r="RYQ292" s="26"/>
      <c r="RYR292" s="91"/>
      <c r="RYS292" s="91"/>
      <c r="RYT292" s="79"/>
      <c r="RYU292" s="80"/>
      <c r="RYV292" s="91"/>
      <c r="RYW292" s="26"/>
      <c r="RYX292" s="26"/>
      <c r="RYY292" s="81"/>
      <c r="RYZ292" s="81"/>
      <c r="RZA292" s="26"/>
      <c r="RZB292" s="91"/>
      <c r="RZC292" s="91"/>
      <c r="RZD292" s="79"/>
      <c r="RZE292" s="80"/>
      <c r="RZF292" s="91"/>
      <c r="RZG292" s="26"/>
      <c r="RZH292" s="26"/>
      <c r="RZI292" s="81"/>
      <c r="RZJ292" s="81"/>
      <c r="RZK292" s="26"/>
      <c r="RZL292" s="91"/>
      <c r="RZM292" s="91"/>
      <c r="RZN292" s="79"/>
      <c r="RZO292" s="80"/>
      <c r="RZP292" s="91"/>
      <c r="RZQ292" s="26"/>
      <c r="RZR292" s="26"/>
      <c r="RZS292" s="81"/>
      <c r="RZT292" s="81"/>
      <c r="RZU292" s="26"/>
      <c r="RZV292" s="91"/>
      <c r="RZW292" s="91"/>
      <c r="RZX292" s="79"/>
      <c r="RZY292" s="80"/>
      <c r="RZZ292" s="91"/>
      <c r="SAA292" s="26"/>
      <c r="SAB292" s="26"/>
      <c r="SAC292" s="81"/>
      <c r="SAD292" s="81"/>
      <c r="SAE292" s="26"/>
      <c r="SAF292" s="91"/>
      <c r="SAG292" s="91"/>
      <c r="SAH292" s="79"/>
      <c r="SAI292" s="80"/>
      <c r="SAJ292" s="91"/>
      <c r="SAK292" s="26"/>
      <c r="SAL292" s="26"/>
      <c r="SAM292" s="81"/>
      <c r="SAN292" s="81"/>
      <c r="SAO292" s="26"/>
      <c r="SAP292" s="91"/>
      <c r="SAQ292" s="91"/>
      <c r="SAR292" s="79"/>
      <c r="SAS292" s="80"/>
      <c r="SAT292" s="91"/>
      <c r="SAU292" s="26"/>
      <c r="SAV292" s="26"/>
      <c r="SAW292" s="81"/>
      <c r="SAX292" s="81"/>
      <c r="SAY292" s="26"/>
      <c r="SAZ292" s="91"/>
      <c r="SBA292" s="91"/>
      <c r="SBB292" s="79"/>
      <c r="SBC292" s="80"/>
      <c r="SBD292" s="91"/>
      <c r="SBE292" s="26"/>
      <c r="SBF292" s="26"/>
      <c r="SBG292" s="81"/>
      <c r="SBH292" s="81"/>
      <c r="SBI292" s="26"/>
      <c r="SBJ292" s="91"/>
      <c r="SBK292" s="91"/>
      <c r="SBL292" s="79"/>
      <c r="SBM292" s="80"/>
      <c r="SBN292" s="91"/>
      <c r="SBO292" s="26"/>
      <c r="SBP292" s="26"/>
      <c r="SBQ292" s="81"/>
      <c r="SBR292" s="81"/>
      <c r="SBS292" s="26"/>
      <c r="SBT292" s="91"/>
      <c r="SBU292" s="91"/>
      <c r="SBV292" s="79"/>
      <c r="SBW292" s="80"/>
      <c r="SBX292" s="91"/>
      <c r="SBY292" s="26"/>
      <c r="SBZ292" s="26"/>
      <c r="SCA292" s="81"/>
      <c r="SCB292" s="81"/>
      <c r="SCC292" s="26"/>
      <c r="SCD292" s="91"/>
      <c r="SCE292" s="91"/>
      <c r="SCF292" s="79"/>
      <c r="SCG292" s="80"/>
      <c r="SCH292" s="91"/>
      <c r="SCI292" s="26"/>
      <c r="SCJ292" s="26"/>
      <c r="SCK292" s="81"/>
      <c r="SCL292" s="81"/>
      <c r="SCM292" s="26"/>
      <c r="SCN292" s="91"/>
      <c r="SCO292" s="91"/>
      <c r="SCP292" s="79"/>
      <c r="SCQ292" s="80"/>
      <c r="SCR292" s="91"/>
      <c r="SCS292" s="26"/>
      <c r="SCT292" s="26"/>
      <c r="SCU292" s="81"/>
      <c r="SCV292" s="81"/>
      <c r="SCW292" s="26"/>
      <c r="SCX292" s="91"/>
      <c r="SCY292" s="91"/>
      <c r="SCZ292" s="79"/>
      <c r="SDA292" s="80"/>
      <c r="SDB292" s="91"/>
      <c r="SDC292" s="26"/>
      <c r="SDD292" s="26"/>
      <c r="SDE292" s="81"/>
      <c r="SDF292" s="81"/>
      <c r="SDG292" s="26"/>
      <c r="SDH292" s="91"/>
      <c r="SDI292" s="91"/>
      <c r="SDJ292" s="79"/>
      <c r="SDK292" s="80"/>
      <c r="SDL292" s="91"/>
      <c r="SDM292" s="26"/>
      <c r="SDN292" s="26"/>
      <c r="SDO292" s="81"/>
      <c r="SDP292" s="81"/>
      <c r="SDQ292" s="26"/>
      <c r="SDR292" s="91"/>
      <c r="SDS292" s="91"/>
      <c r="SDT292" s="79"/>
      <c r="SDU292" s="80"/>
      <c r="SDV292" s="91"/>
      <c r="SDW292" s="26"/>
      <c r="SDX292" s="26"/>
      <c r="SDY292" s="81"/>
      <c r="SDZ292" s="81"/>
      <c r="SEA292" s="26"/>
      <c r="SEB292" s="91"/>
      <c r="SEC292" s="91"/>
      <c r="SED292" s="79"/>
      <c r="SEE292" s="80"/>
      <c r="SEF292" s="91"/>
      <c r="SEG292" s="26"/>
      <c r="SEH292" s="26"/>
      <c r="SEI292" s="81"/>
      <c r="SEJ292" s="81"/>
      <c r="SEK292" s="26"/>
      <c r="SEL292" s="91"/>
      <c r="SEM292" s="91"/>
      <c r="SEN292" s="79"/>
      <c r="SEO292" s="80"/>
      <c r="SEP292" s="91"/>
      <c r="SEQ292" s="26"/>
      <c r="SER292" s="26"/>
      <c r="SES292" s="81"/>
      <c r="SET292" s="81"/>
      <c r="SEU292" s="26"/>
      <c r="SEV292" s="91"/>
      <c r="SEW292" s="91"/>
      <c r="SEX292" s="79"/>
      <c r="SEY292" s="80"/>
      <c r="SEZ292" s="91"/>
      <c r="SFA292" s="26"/>
      <c r="SFB292" s="26"/>
      <c r="SFC292" s="81"/>
      <c r="SFD292" s="81"/>
      <c r="SFE292" s="26"/>
      <c r="SFF292" s="91"/>
      <c r="SFG292" s="91"/>
      <c r="SFH292" s="79"/>
      <c r="SFI292" s="80"/>
      <c r="SFJ292" s="91"/>
      <c r="SFK292" s="26"/>
      <c r="SFL292" s="26"/>
      <c r="SFM292" s="81"/>
      <c r="SFN292" s="81"/>
      <c r="SFO292" s="26"/>
      <c r="SFP292" s="91"/>
      <c r="SFQ292" s="91"/>
      <c r="SFR292" s="79"/>
      <c r="SFS292" s="80"/>
      <c r="SFT292" s="91"/>
      <c r="SFU292" s="26"/>
      <c r="SFV292" s="26"/>
      <c r="SFW292" s="81"/>
      <c r="SFX292" s="81"/>
      <c r="SFY292" s="26"/>
      <c r="SFZ292" s="91"/>
      <c r="SGA292" s="91"/>
      <c r="SGB292" s="79"/>
      <c r="SGC292" s="80"/>
      <c r="SGD292" s="91"/>
      <c r="SGE292" s="26"/>
      <c r="SGF292" s="26"/>
      <c r="SGG292" s="81"/>
      <c r="SGH292" s="81"/>
      <c r="SGI292" s="26"/>
      <c r="SGJ292" s="91"/>
      <c r="SGK292" s="91"/>
      <c r="SGL292" s="79"/>
      <c r="SGM292" s="80"/>
      <c r="SGN292" s="91"/>
      <c r="SGO292" s="26"/>
      <c r="SGP292" s="26"/>
      <c r="SGQ292" s="81"/>
      <c r="SGR292" s="81"/>
      <c r="SGS292" s="26"/>
      <c r="SGT292" s="91"/>
      <c r="SGU292" s="91"/>
      <c r="SGV292" s="79"/>
      <c r="SGW292" s="80"/>
      <c r="SGX292" s="91"/>
      <c r="SGY292" s="26"/>
      <c r="SGZ292" s="26"/>
      <c r="SHA292" s="81"/>
      <c r="SHB292" s="81"/>
      <c r="SHC292" s="26"/>
      <c r="SHD292" s="91"/>
      <c r="SHE292" s="91"/>
      <c r="SHF292" s="79"/>
      <c r="SHG292" s="80"/>
      <c r="SHH292" s="91"/>
      <c r="SHI292" s="26"/>
      <c r="SHJ292" s="26"/>
      <c r="SHK292" s="81"/>
      <c r="SHL292" s="81"/>
      <c r="SHM292" s="26"/>
      <c r="SHN292" s="91"/>
      <c r="SHO292" s="91"/>
      <c r="SHP292" s="79"/>
      <c r="SHQ292" s="80"/>
      <c r="SHR292" s="91"/>
      <c r="SHS292" s="26"/>
      <c r="SHT292" s="26"/>
      <c r="SHU292" s="81"/>
      <c r="SHV292" s="81"/>
      <c r="SHW292" s="26"/>
      <c r="SHX292" s="91"/>
      <c r="SHY292" s="91"/>
      <c r="SHZ292" s="79"/>
      <c r="SIA292" s="80"/>
      <c r="SIB292" s="91"/>
      <c r="SIC292" s="26"/>
      <c r="SID292" s="26"/>
      <c r="SIE292" s="81"/>
      <c r="SIF292" s="81"/>
      <c r="SIG292" s="26"/>
      <c r="SIH292" s="91"/>
      <c r="SII292" s="91"/>
      <c r="SIJ292" s="79"/>
      <c r="SIK292" s="80"/>
      <c r="SIL292" s="91"/>
      <c r="SIM292" s="26"/>
      <c r="SIN292" s="26"/>
      <c r="SIO292" s="81"/>
      <c r="SIP292" s="81"/>
      <c r="SIQ292" s="26"/>
      <c r="SIR292" s="91"/>
      <c r="SIS292" s="91"/>
      <c r="SIT292" s="79"/>
      <c r="SIU292" s="80"/>
      <c r="SIV292" s="91"/>
      <c r="SIW292" s="26"/>
      <c r="SIX292" s="26"/>
      <c r="SIY292" s="81"/>
      <c r="SIZ292" s="81"/>
      <c r="SJA292" s="26"/>
      <c r="SJB292" s="91"/>
      <c r="SJC292" s="91"/>
      <c r="SJD292" s="79"/>
      <c r="SJE292" s="80"/>
      <c r="SJF292" s="91"/>
      <c r="SJG292" s="26"/>
      <c r="SJH292" s="26"/>
      <c r="SJI292" s="81"/>
      <c r="SJJ292" s="81"/>
      <c r="SJK292" s="26"/>
      <c r="SJL292" s="91"/>
      <c r="SJM292" s="91"/>
      <c r="SJN292" s="79"/>
      <c r="SJO292" s="80"/>
      <c r="SJP292" s="91"/>
      <c r="SJQ292" s="26"/>
      <c r="SJR292" s="26"/>
      <c r="SJS292" s="81"/>
      <c r="SJT292" s="81"/>
      <c r="SJU292" s="26"/>
      <c r="SJV292" s="91"/>
      <c r="SJW292" s="91"/>
      <c r="SJX292" s="79"/>
      <c r="SJY292" s="80"/>
      <c r="SJZ292" s="91"/>
      <c r="SKA292" s="26"/>
      <c r="SKB292" s="26"/>
      <c r="SKC292" s="81"/>
      <c r="SKD292" s="81"/>
      <c r="SKE292" s="26"/>
      <c r="SKF292" s="91"/>
      <c r="SKG292" s="91"/>
      <c r="SKH292" s="79"/>
      <c r="SKI292" s="80"/>
      <c r="SKJ292" s="91"/>
      <c r="SKK292" s="26"/>
      <c r="SKL292" s="26"/>
      <c r="SKM292" s="81"/>
      <c r="SKN292" s="81"/>
      <c r="SKO292" s="26"/>
      <c r="SKP292" s="91"/>
      <c r="SKQ292" s="91"/>
      <c r="SKR292" s="79"/>
      <c r="SKS292" s="80"/>
      <c r="SKT292" s="91"/>
      <c r="SKU292" s="26"/>
      <c r="SKV292" s="26"/>
      <c r="SKW292" s="81"/>
      <c r="SKX292" s="81"/>
      <c r="SKY292" s="26"/>
      <c r="SKZ292" s="91"/>
      <c r="SLA292" s="91"/>
      <c r="SLB292" s="79"/>
      <c r="SLC292" s="80"/>
      <c r="SLD292" s="91"/>
      <c r="SLE292" s="26"/>
      <c r="SLF292" s="26"/>
      <c r="SLG292" s="81"/>
      <c r="SLH292" s="81"/>
      <c r="SLI292" s="26"/>
      <c r="SLJ292" s="91"/>
      <c r="SLK292" s="91"/>
      <c r="SLL292" s="79"/>
      <c r="SLM292" s="80"/>
      <c r="SLN292" s="91"/>
      <c r="SLO292" s="26"/>
      <c r="SLP292" s="26"/>
      <c r="SLQ292" s="81"/>
      <c r="SLR292" s="81"/>
      <c r="SLS292" s="26"/>
      <c r="SLT292" s="91"/>
      <c r="SLU292" s="91"/>
      <c r="SLV292" s="79"/>
      <c r="SLW292" s="80"/>
      <c r="SLX292" s="91"/>
      <c r="SLY292" s="26"/>
      <c r="SLZ292" s="26"/>
      <c r="SMA292" s="81"/>
      <c r="SMB292" s="81"/>
      <c r="SMC292" s="26"/>
      <c r="SMD292" s="91"/>
      <c r="SME292" s="91"/>
      <c r="SMF292" s="79"/>
      <c r="SMG292" s="80"/>
      <c r="SMH292" s="91"/>
      <c r="SMI292" s="26"/>
      <c r="SMJ292" s="26"/>
      <c r="SMK292" s="81"/>
      <c r="SML292" s="81"/>
      <c r="SMM292" s="26"/>
      <c r="SMN292" s="91"/>
      <c r="SMO292" s="91"/>
      <c r="SMP292" s="79"/>
      <c r="SMQ292" s="80"/>
      <c r="SMR292" s="91"/>
      <c r="SMS292" s="26"/>
      <c r="SMT292" s="26"/>
      <c r="SMU292" s="81"/>
      <c r="SMV292" s="81"/>
      <c r="SMW292" s="26"/>
      <c r="SMX292" s="91"/>
      <c r="SMY292" s="91"/>
      <c r="SMZ292" s="79"/>
      <c r="SNA292" s="80"/>
      <c r="SNB292" s="91"/>
      <c r="SNC292" s="26"/>
      <c r="SND292" s="26"/>
      <c r="SNE292" s="81"/>
      <c r="SNF292" s="81"/>
      <c r="SNG292" s="26"/>
      <c r="SNH292" s="91"/>
      <c r="SNI292" s="91"/>
      <c r="SNJ292" s="79"/>
      <c r="SNK292" s="80"/>
      <c r="SNL292" s="91"/>
      <c r="SNM292" s="26"/>
      <c r="SNN292" s="26"/>
      <c r="SNO292" s="81"/>
      <c r="SNP292" s="81"/>
      <c r="SNQ292" s="26"/>
      <c r="SNR292" s="91"/>
      <c r="SNS292" s="91"/>
      <c r="SNT292" s="79"/>
      <c r="SNU292" s="80"/>
      <c r="SNV292" s="91"/>
      <c r="SNW292" s="26"/>
      <c r="SNX292" s="26"/>
      <c r="SNY292" s="81"/>
      <c r="SNZ292" s="81"/>
      <c r="SOA292" s="26"/>
      <c r="SOB292" s="91"/>
      <c r="SOC292" s="91"/>
      <c r="SOD292" s="79"/>
      <c r="SOE292" s="80"/>
      <c r="SOF292" s="91"/>
      <c r="SOG292" s="26"/>
      <c r="SOH292" s="26"/>
      <c r="SOI292" s="81"/>
      <c r="SOJ292" s="81"/>
      <c r="SOK292" s="26"/>
      <c r="SOL292" s="91"/>
      <c r="SOM292" s="91"/>
      <c r="SON292" s="79"/>
      <c r="SOO292" s="80"/>
      <c r="SOP292" s="91"/>
      <c r="SOQ292" s="26"/>
      <c r="SOR292" s="26"/>
      <c r="SOS292" s="81"/>
      <c r="SOT292" s="81"/>
      <c r="SOU292" s="26"/>
      <c r="SOV292" s="91"/>
      <c r="SOW292" s="91"/>
      <c r="SOX292" s="79"/>
      <c r="SOY292" s="80"/>
      <c r="SOZ292" s="91"/>
      <c r="SPA292" s="26"/>
      <c r="SPB292" s="26"/>
      <c r="SPC292" s="81"/>
      <c r="SPD292" s="81"/>
      <c r="SPE292" s="26"/>
      <c r="SPF292" s="91"/>
      <c r="SPG292" s="91"/>
      <c r="SPH292" s="79"/>
      <c r="SPI292" s="80"/>
      <c r="SPJ292" s="91"/>
      <c r="SPK292" s="26"/>
      <c r="SPL292" s="26"/>
      <c r="SPM292" s="81"/>
      <c r="SPN292" s="81"/>
      <c r="SPO292" s="26"/>
      <c r="SPP292" s="91"/>
      <c r="SPQ292" s="91"/>
      <c r="SPR292" s="79"/>
      <c r="SPS292" s="80"/>
      <c r="SPT292" s="91"/>
      <c r="SPU292" s="26"/>
      <c r="SPV292" s="26"/>
      <c r="SPW292" s="81"/>
      <c r="SPX292" s="81"/>
      <c r="SPY292" s="26"/>
      <c r="SPZ292" s="91"/>
      <c r="SQA292" s="91"/>
      <c r="SQB292" s="79"/>
      <c r="SQC292" s="80"/>
      <c r="SQD292" s="91"/>
      <c r="SQE292" s="26"/>
      <c r="SQF292" s="26"/>
      <c r="SQG292" s="81"/>
      <c r="SQH292" s="81"/>
      <c r="SQI292" s="26"/>
      <c r="SQJ292" s="91"/>
      <c r="SQK292" s="91"/>
      <c r="SQL292" s="79"/>
      <c r="SQM292" s="80"/>
      <c r="SQN292" s="91"/>
      <c r="SQO292" s="26"/>
      <c r="SQP292" s="26"/>
      <c r="SQQ292" s="81"/>
      <c r="SQR292" s="81"/>
      <c r="SQS292" s="26"/>
      <c r="SQT292" s="91"/>
      <c r="SQU292" s="91"/>
      <c r="SQV292" s="79"/>
      <c r="SQW292" s="80"/>
      <c r="SQX292" s="91"/>
      <c r="SQY292" s="26"/>
      <c r="SQZ292" s="26"/>
      <c r="SRA292" s="81"/>
      <c r="SRB292" s="81"/>
      <c r="SRC292" s="26"/>
      <c r="SRD292" s="91"/>
      <c r="SRE292" s="91"/>
      <c r="SRF292" s="79"/>
      <c r="SRG292" s="80"/>
      <c r="SRH292" s="91"/>
      <c r="SRI292" s="26"/>
      <c r="SRJ292" s="26"/>
      <c r="SRK292" s="81"/>
      <c r="SRL292" s="81"/>
      <c r="SRM292" s="26"/>
      <c r="SRN292" s="91"/>
      <c r="SRO292" s="91"/>
      <c r="SRP292" s="79"/>
      <c r="SRQ292" s="80"/>
      <c r="SRR292" s="91"/>
      <c r="SRS292" s="26"/>
      <c r="SRT292" s="26"/>
      <c r="SRU292" s="81"/>
      <c r="SRV292" s="81"/>
      <c r="SRW292" s="26"/>
      <c r="SRX292" s="91"/>
      <c r="SRY292" s="91"/>
      <c r="SRZ292" s="79"/>
      <c r="SSA292" s="80"/>
      <c r="SSB292" s="91"/>
      <c r="SSC292" s="26"/>
      <c r="SSD292" s="26"/>
      <c r="SSE292" s="81"/>
      <c r="SSF292" s="81"/>
      <c r="SSG292" s="26"/>
      <c r="SSH292" s="91"/>
      <c r="SSI292" s="91"/>
      <c r="SSJ292" s="79"/>
      <c r="SSK292" s="80"/>
      <c r="SSL292" s="91"/>
      <c r="SSM292" s="26"/>
      <c r="SSN292" s="26"/>
      <c r="SSO292" s="81"/>
      <c r="SSP292" s="81"/>
      <c r="SSQ292" s="26"/>
      <c r="SSR292" s="91"/>
      <c r="SSS292" s="91"/>
      <c r="SST292" s="79"/>
      <c r="SSU292" s="80"/>
      <c r="SSV292" s="91"/>
      <c r="SSW292" s="26"/>
      <c r="SSX292" s="26"/>
      <c r="SSY292" s="81"/>
      <c r="SSZ292" s="81"/>
      <c r="STA292" s="26"/>
      <c r="STB292" s="91"/>
      <c r="STC292" s="91"/>
      <c r="STD292" s="79"/>
      <c r="STE292" s="80"/>
      <c r="STF292" s="91"/>
      <c r="STG292" s="26"/>
      <c r="STH292" s="26"/>
      <c r="STI292" s="81"/>
      <c r="STJ292" s="81"/>
      <c r="STK292" s="26"/>
      <c r="STL292" s="91"/>
      <c r="STM292" s="91"/>
      <c r="STN292" s="79"/>
      <c r="STO292" s="80"/>
      <c r="STP292" s="91"/>
      <c r="STQ292" s="26"/>
      <c r="STR292" s="26"/>
      <c r="STS292" s="81"/>
      <c r="STT292" s="81"/>
      <c r="STU292" s="26"/>
      <c r="STV292" s="91"/>
      <c r="STW292" s="91"/>
      <c r="STX292" s="79"/>
      <c r="STY292" s="80"/>
      <c r="STZ292" s="91"/>
      <c r="SUA292" s="26"/>
      <c r="SUB292" s="26"/>
      <c r="SUC292" s="81"/>
      <c r="SUD292" s="81"/>
      <c r="SUE292" s="26"/>
      <c r="SUF292" s="91"/>
      <c r="SUG292" s="91"/>
      <c r="SUH292" s="79"/>
      <c r="SUI292" s="80"/>
      <c r="SUJ292" s="91"/>
      <c r="SUK292" s="26"/>
      <c r="SUL292" s="26"/>
      <c r="SUM292" s="81"/>
      <c r="SUN292" s="81"/>
      <c r="SUO292" s="26"/>
      <c r="SUP292" s="91"/>
      <c r="SUQ292" s="91"/>
      <c r="SUR292" s="79"/>
      <c r="SUS292" s="80"/>
      <c r="SUT292" s="91"/>
      <c r="SUU292" s="26"/>
      <c r="SUV292" s="26"/>
      <c r="SUW292" s="81"/>
      <c r="SUX292" s="81"/>
      <c r="SUY292" s="26"/>
      <c r="SUZ292" s="91"/>
      <c r="SVA292" s="91"/>
      <c r="SVB292" s="79"/>
      <c r="SVC292" s="80"/>
      <c r="SVD292" s="91"/>
      <c r="SVE292" s="26"/>
      <c r="SVF292" s="26"/>
      <c r="SVG292" s="81"/>
      <c r="SVH292" s="81"/>
      <c r="SVI292" s="26"/>
      <c r="SVJ292" s="91"/>
      <c r="SVK292" s="91"/>
      <c r="SVL292" s="79"/>
      <c r="SVM292" s="80"/>
      <c r="SVN292" s="91"/>
      <c r="SVO292" s="26"/>
      <c r="SVP292" s="26"/>
      <c r="SVQ292" s="81"/>
      <c r="SVR292" s="81"/>
      <c r="SVS292" s="26"/>
      <c r="SVT292" s="91"/>
      <c r="SVU292" s="91"/>
      <c r="SVV292" s="79"/>
      <c r="SVW292" s="80"/>
      <c r="SVX292" s="91"/>
      <c r="SVY292" s="26"/>
      <c r="SVZ292" s="26"/>
      <c r="SWA292" s="81"/>
      <c r="SWB292" s="81"/>
      <c r="SWC292" s="26"/>
      <c r="SWD292" s="91"/>
      <c r="SWE292" s="91"/>
      <c r="SWF292" s="79"/>
      <c r="SWG292" s="80"/>
      <c r="SWH292" s="91"/>
      <c r="SWI292" s="26"/>
      <c r="SWJ292" s="26"/>
      <c r="SWK292" s="81"/>
      <c r="SWL292" s="81"/>
      <c r="SWM292" s="26"/>
      <c r="SWN292" s="91"/>
      <c r="SWO292" s="91"/>
      <c r="SWP292" s="79"/>
      <c r="SWQ292" s="80"/>
      <c r="SWR292" s="91"/>
      <c r="SWS292" s="26"/>
      <c r="SWT292" s="26"/>
      <c r="SWU292" s="81"/>
      <c r="SWV292" s="81"/>
      <c r="SWW292" s="26"/>
      <c r="SWX292" s="91"/>
      <c r="SWY292" s="91"/>
      <c r="SWZ292" s="79"/>
      <c r="SXA292" s="80"/>
      <c r="SXB292" s="91"/>
      <c r="SXC292" s="26"/>
      <c r="SXD292" s="26"/>
      <c r="SXE292" s="81"/>
      <c r="SXF292" s="81"/>
      <c r="SXG292" s="26"/>
      <c r="SXH292" s="91"/>
      <c r="SXI292" s="91"/>
      <c r="SXJ292" s="79"/>
      <c r="SXK292" s="80"/>
      <c r="SXL292" s="91"/>
      <c r="SXM292" s="26"/>
      <c r="SXN292" s="26"/>
      <c r="SXO292" s="81"/>
      <c r="SXP292" s="81"/>
      <c r="SXQ292" s="26"/>
      <c r="SXR292" s="91"/>
      <c r="SXS292" s="91"/>
      <c r="SXT292" s="79"/>
      <c r="SXU292" s="80"/>
      <c r="SXV292" s="91"/>
      <c r="SXW292" s="26"/>
      <c r="SXX292" s="26"/>
      <c r="SXY292" s="81"/>
      <c r="SXZ292" s="81"/>
      <c r="SYA292" s="26"/>
      <c r="SYB292" s="91"/>
      <c r="SYC292" s="91"/>
      <c r="SYD292" s="79"/>
      <c r="SYE292" s="80"/>
      <c r="SYF292" s="91"/>
      <c r="SYG292" s="26"/>
      <c r="SYH292" s="26"/>
      <c r="SYI292" s="81"/>
      <c r="SYJ292" s="81"/>
      <c r="SYK292" s="26"/>
      <c r="SYL292" s="91"/>
      <c r="SYM292" s="91"/>
      <c r="SYN292" s="79"/>
      <c r="SYO292" s="80"/>
      <c r="SYP292" s="91"/>
      <c r="SYQ292" s="26"/>
      <c r="SYR292" s="26"/>
      <c r="SYS292" s="81"/>
      <c r="SYT292" s="81"/>
      <c r="SYU292" s="26"/>
      <c r="SYV292" s="91"/>
      <c r="SYW292" s="91"/>
      <c r="SYX292" s="79"/>
      <c r="SYY292" s="80"/>
      <c r="SYZ292" s="91"/>
      <c r="SZA292" s="26"/>
      <c r="SZB292" s="26"/>
      <c r="SZC292" s="81"/>
      <c r="SZD292" s="81"/>
      <c r="SZE292" s="26"/>
      <c r="SZF292" s="91"/>
      <c r="SZG292" s="91"/>
      <c r="SZH292" s="79"/>
      <c r="SZI292" s="80"/>
      <c r="SZJ292" s="91"/>
      <c r="SZK292" s="26"/>
      <c r="SZL292" s="26"/>
      <c r="SZM292" s="81"/>
      <c r="SZN292" s="81"/>
      <c r="SZO292" s="26"/>
      <c r="SZP292" s="91"/>
      <c r="SZQ292" s="91"/>
      <c r="SZR292" s="79"/>
      <c r="SZS292" s="80"/>
      <c r="SZT292" s="91"/>
      <c r="SZU292" s="26"/>
      <c r="SZV292" s="26"/>
      <c r="SZW292" s="81"/>
      <c r="SZX292" s="81"/>
      <c r="SZY292" s="26"/>
      <c r="SZZ292" s="91"/>
      <c r="TAA292" s="91"/>
      <c r="TAB292" s="79"/>
      <c r="TAC292" s="80"/>
      <c r="TAD292" s="91"/>
      <c r="TAE292" s="26"/>
      <c r="TAF292" s="26"/>
      <c r="TAG292" s="81"/>
      <c r="TAH292" s="81"/>
      <c r="TAI292" s="26"/>
      <c r="TAJ292" s="91"/>
      <c r="TAK292" s="91"/>
      <c r="TAL292" s="79"/>
      <c r="TAM292" s="80"/>
      <c r="TAN292" s="91"/>
      <c r="TAO292" s="26"/>
      <c r="TAP292" s="26"/>
      <c r="TAQ292" s="81"/>
      <c r="TAR292" s="81"/>
      <c r="TAS292" s="26"/>
      <c r="TAT292" s="91"/>
      <c r="TAU292" s="91"/>
      <c r="TAV292" s="79"/>
      <c r="TAW292" s="80"/>
      <c r="TAX292" s="91"/>
      <c r="TAY292" s="26"/>
      <c r="TAZ292" s="26"/>
      <c r="TBA292" s="81"/>
      <c r="TBB292" s="81"/>
      <c r="TBC292" s="26"/>
      <c r="TBD292" s="91"/>
      <c r="TBE292" s="91"/>
      <c r="TBF292" s="79"/>
      <c r="TBG292" s="80"/>
      <c r="TBH292" s="91"/>
      <c r="TBI292" s="26"/>
      <c r="TBJ292" s="26"/>
      <c r="TBK292" s="81"/>
      <c r="TBL292" s="81"/>
      <c r="TBM292" s="26"/>
      <c r="TBN292" s="91"/>
      <c r="TBO292" s="91"/>
      <c r="TBP292" s="79"/>
      <c r="TBQ292" s="80"/>
      <c r="TBR292" s="91"/>
      <c r="TBS292" s="26"/>
      <c r="TBT292" s="26"/>
      <c r="TBU292" s="81"/>
      <c r="TBV292" s="81"/>
      <c r="TBW292" s="26"/>
      <c r="TBX292" s="91"/>
      <c r="TBY292" s="91"/>
      <c r="TBZ292" s="79"/>
      <c r="TCA292" s="80"/>
      <c r="TCB292" s="91"/>
      <c r="TCC292" s="26"/>
      <c r="TCD292" s="26"/>
      <c r="TCE292" s="81"/>
      <c r="TCF292" s="81"/>
      <c r="TCG292" s="26"/>
      <c r="TCH292" s="91"/>
      <c r="TCI292" s="91"/>
      <c r="TCJ292" s="79"/>
      <c r="TCK292" s="80"/>
      <c r="TCL292" s="91"/>
      <c r="TCM292" s="26"/>
      <c r="TCN292" s="26"/>
      <c r="TCO292" s="81"/>
      <c r="TCP292" s="81"/>
      <c r="TCQ292" s="26"/>
      <c r="TCR292" s="91"/>
      <c r="TCS292" s="91"/>
      <c r="TCT292" s="79"/>
      <c r="TCU292" s="80"/>
      <c r="TCV292" s="91"/>
      <c r="TCW292" s="26"/>
      <c r="TCX292" s="26"/>
      <c r="TCY292" s="81"/>
      <c r="TCZ292" s="81"/>
      <c r="TDA292" s="26"/>
      <c r="TDB292" s="91"/>
      <c r="TDC292" s="91"/>
      <c r="TDD292" s="79"/>
      <c r="TDE292" s="80"/>
      <c r="TDF292" s="91"/>
      <c r="TDG292" s="26"/>
      <c r="TDH292" s="26"/>
      <c r="TDI292" s="81"/>
      <c r="TDJ292" s="81"/>
      <c r="TDK292" s="26"/>
      <c r="TDL292" s="91"/>
      <c r="TDM292" s="91"/>
      <c r="TDN292" s="79"/>
      <c r="TDO292" s="80"/>
      <c r="TDP292" s="91"/>
      <c r="TDQ292" s="26"/>
      <c r="TDR292" s="26"/>
      <c r="TDS292" s="81"/>
      <c r="TDT292" s="81"/>
      <c r="TDU292" s="26"/>
      <c r="TDV292" s="91"/>
      <c r="TDW292" s="91"/>
      <c r="TDX292" s="79"/>
      <c r="TDY292" s="80"/>
      <c r="TDZ292" s="91"/>
      <c r="TEA292" s="26"/>
      <c r="TEB292" s="26"/>
      <c r="TEC292" s="81"/>
      <c r="TED292" s="81"/>
      <c r="TEE292" s="26"/>
      <c r="TEF292" s="91"/>
      <c r="TEG292" s="91"/>
      <c r="TEH292" s="79"/>
      <c r="TEI292" s="80"/>
      <c r="TEJ292" s="91"/>
      <c r="TEK292" s="26"/>
      <c r="TEL292" s="26"/>
      <c r="TEM292" s="81"/>
      <c r="TEN292" s="81"/>
      <c r="TEO292" s="26"/>
      <c r="TEP292" s="91"/>
      <c r="TEQ292" s="91"/>
      <c r="TER292" s="79"/>
      <c r="TES292" s="80"/>
      <c r="TET292" s="91"/>
      <c r="TEU292" s="26"/>
      <c r="TEV292" s="26"/>
      <c r="TEW292" s="81"/>
      <c r="TEX292" s="81"/>
      <c r="TEY292" s="26"/>
      <c r="TEZ292" s="91"/>
      <c r="TFA292" s="91"/>
      <c r="TFB292" s="79"/>
      <c r="TFC292" s="80"/>
      <c r="TFD292" s="91"/>
      <c r="TFE292" s="26"/>
      <c r="TFF292" s="26"/>
      <c r="TFG292" s="81"/>
      <c r="TFH292" s="81"/>
      <c r="TFI292" s="26"/>
      <c r="TFJ292" s="91"/>
      <c r="TFK292" s="91"/>
      <c r="TFL292" s="79"/>
      <c r="TFM292" s="80"/>
      <c r="TFN292" s="91"/>
      <c r="TFO292" s="26"/>
      <c r="TFP292" s="26"/>
      <c r="TFQ292" s="81"/>
      <c r="TFR292" s="81"/>
      <c r="TFS292" s="26"/>
      <c r="TFT292" s="91"/>
      <c r="TFU292" s="91"/>
      <c r="TFV292" s="79"/>
      <c r="TFW292" s="80"/>
      <c r="TFX292" s="91"/>
      <c r="TFY292" s="26"/>
      <c r="TFZ292" s="26"/>
      <c r="TGA292" s="81"/>
      <c r="TGB292" s="81"/>
      <c r="TGC292" s="26"/>
      <c r="TGD292" s="91"/>
      <c r="TGE292" s="91"/>
      <c r="TGF292" s="79"/>
      <c r="TGG292" s="80"/>
      <c r="TGH292" s="91"/>
      <c r="TGI292" s="26"/>
      <c r="TGJ292" s="26"/>
      <c r="TGK292" s="81"/>
      <c r="TGL292" s="81"/>
      <c r="TGM292" s="26"/>
      <c r="TGN292" s="91"/>
      <c r="TGO292" s="91"/>
      <c r="TGP292" s="79"/>
      <c r="TGQ292" s="80"/>
      <c r="TGR292" s="91"/>
      <c r="TGS292" s="26"/>
      <c r="TGT292" s="26"/>
      <c r="TGU292" s="81"/>
      <c r="TGV292" s="81"/>
      <c r="TGW292" s="26"/>
      <c r="TGX292" s="91"/>
      <c r="TGY292" s="91"/>
      <c r="TGZ292" s="79"/>
      <c r="THA292" s="80"/>
      <c r="THB292" s="91"/>
      <c r="THC292" s="26"/>
      <c r="THD292" s="26"/>
      <c r="THE292" s="81"/>
      <c r="THF292" s="81"/>
      <c r="THG292" s="26"/>
      <c r="THH292" s="91"/>
      <c r="THI292" s="91"/>
      <c r="THJ292" s="79"/>
      <c r="THK292" s="80"/>
      <c r="THL292" s="91"/>
      <c r="THM292" s="26"/>
      <c r="THN292" s="26"/>
      <c r="THO292" s="81"/>
      <c r="THP292" s="81"/>
      <c r="THQ292" s="26"/>
      <c r="THR292" s="91"/>
      <c r="THS292" s="91"/>
      <c r="THT292" s="79"/>
      <c r="THU292" s="80"/>
      <c r="THV292" s="91"/>
      <c r="THW292" s="26"/>
      <c r="THX292" s="26"/>
      <c r="THY292" s="81"/>
      <c r="THZ292" s="81"/>
      <c r="TIA292" s="26"/>
      <c r="TIB292" s="91"/>
      <c r="TIC292" s="91"/>
      <c r="TID292" s="79"/>
      <c r="TIE292" s="80"/>
      <c r="TIF292" s="91"/>
      <c r="TIG292" s="26"/>
      <c r="TIH292" s="26"/>
      <c r="TII292" s="81"/>
      <c r="TIJ292" s="81"/>
      <c r="TIK292" s="26"/>
      <c r="TIL292" s="91"/>
      <c r="TIM292" s="91"/>
      <c r="TIN292" s="79"/>
      <c r="TIO292" s="80"/>
      <c r="TIP292" s="91"/>
      <c r="TIQ292" s="26"/>
      <c r="TIR292" s="26"/>
      <c r="TIS292" s="81"/>
      <c r="TIT292" s="81"/>
      <c r="TIU292" s="26"/>
      <c r="TIV292" s="91"/>
      <c r="TIW292" s="91"/>
      <c r="TIX292" s="79"/>
      <c r="TIY292" s="80"/>
      <c r="TIZ292" s="91"/>
      <c r="TJA292" s="26"/>
      <c r="TJB292" s="26"/>
      <c r="TJC292" s="81"/>
      <c r="TJD292" s="81"/>
      <c r="TJE292" s="26"/>
      <c r="TJF292" s="91"/>
      <c r="TJG292" s="91"/>
      <c r="TJH292" s="79"/>
      <c r="TJI292" s="80"/>
      <c r="TJJ292" s="91"/>
      <c r="TJK292" s="26"/>
      <c r="TJL292" s="26"/>
      <c r="TJM292" s="81"/>
      <c r="TJN292" s="81"/>
      <c r="TJO292" s="26"/>
      <c r="TJP292" s="91"/>
      <c r="TJQ292" s="91"/>
      <c r="TJR292" s="79"/>
      <c r="TJS292" s="80"/>
      <c r="TJT292" s="91"/>
      <c r="TJU292" s="26"/>
      <c r="TJV292" s="26"/>
      <c r="TJW292" s="81"/>
      <c r="TJX292" s="81"/>
      <c r="TJY292" s="26"/>
      <c r="TJZ292" s="91"/>
      <c r="TKA292" s="91"/>
      <c r="TKB292" s="79"/>
      <c r="TKC292" s="80"/>
      <c r="TKD292" s="91"/>
      <c r="TKE292" s="26"/>
      <c r="TKF292" s="26"/>
      <c r="TKG292" s="81"/>
      <c r="TKH292" s="81"/>
      <c r="TKI292" s="26"/>
      <c r="TKJ292" s="91"/>
      <c r="TKK292" s="91"/>
      <c r="TKL292" s="79"/>
      <c r="TKM292" s="80"/>
      <c r="TKN292" s="91"/>
      <c r="TKO292" s="26"/>
      <c r="TKP292" s="26"/>
      <c r="TKQ292" s="81"/>
      <c r="TKR292" s="81"/>
      <c r="TKS292" s="26"/>
      <c r="TKT292" s="91"/>
      <c r="TKU292" s="91"/>
      <c r="TKV292" s="79"/>
      <c r="TKW292" s="80"/>
      <c r="TKX292" s="91"/>
      <c r="TKY292" s="26"/>
      <c r="TKZ292" s="26"/>
      <c r="TLA292" s="81"/>
      <c r="TLB292" s="81"/>
      <c r="TLC292" s="26"/>
      <c r="TLD292" s="91"/>
      <c r="TLE292" s="91"/>
      <c r="TLF292" s="79"/>
      <c r="TLG292" s="80"/>
      <c r="TLH292" s="91"/>
      <c r="TLI292" s="26"/>
      <c r="TLJ292" s="26"/>
      <c r="TLK292" s="81"/>
      <c r="TLL292" s="81"/>
      <c r="TLM292" s="26"/>
      <c r="TLN292" s="91"/>
      <c r="TLO292" s="91"/>
      <c r="TLP292" s="79"/>
      <c r="TLQ292" s="80"/>
      <c r="TLR292" s="91"/>
      <c r="TLS292" s="26"/>
      <c r="TLT292" s="26"/>
      <c r="TLU292" s="81"/>
      <c r="TLV292" s="81"/>
      <c r="TLW292" s="26"/>
      <c r="TLX292" s="91"/>
      <c r="TLY292" s="91"/>
      <c r="TLZ292" s="79"/>
      <c r="TMA292" s="80"/>
      <c r="TMB292" s="91"/>
      <c r="TMC292" s="26"/>
      <c r="TMD292" s="26"/>
      <c r="TME292" s="81"/>
      <c r="TMF292" s="81"/>
      <c r="TMG292" s="26"/>
      <c r="TMH292" s="91"/>
      <c r="TMI292" s="91"/>
      <c r="TMJ292" s="79"/>
      <c r="TMK292" s="80"/>
      <c r="TML292" s="91"/>
      <c r="TMM292" s="26"/>
      <c r="TMN292" s="26"/>
      <c r="TMO292" s="81"/>
      <c r="TMP292" s="81"/>
      <c r="TMQ292" s="26"/>
      <c r="TMR292" s="91"/>
      <c r="TMS292" s="91"/>
      <c r="TMT292" s="79"/>
      <c r="TMU292" s="80"/>
      <c r="TMV292" s="91"/>
      <c r="TMW292" s="26"/>
      <c r="TMX292" s="26"/>
      <c r="TMY292" s="81"/>
      <c r="TMZ292" s="81"/>
      <c r="TNA292" s="26"/>
      <c r="TNB292" s="91"/>
      <c r="TNC292" s="91"/>
      <c r="TND292" s="79"/>
      <c r="TNE292" s="80"/>
      <c r="TNF292" s="91"/>
      <c r="TNG292" s="26"/>
      <c r="TNH292" s="26"/>
      <c r="TNI292" s="81"/>
      <c r="TNJ292" s="81"/>
      <c r="TNK292" s="26"/>
      <c r="TNL292" s="91"/>
      <c r="TNM292" s="91"/>
      <c r="TNN292" s="79"/>
      <c r="TNO292" s="80"/>
      <c r="TNP292" s="91"/>
      <c r="TNQ292" s="26"/>
      <c r="TNR292" s="26"/>
      <c r="TNS292" s="81"/>
      <c r="TNT292" s="81"/>
      <c r="TNU292" s="26"/>
      <c r="TNV292" s="91"/>
      <c r="TNW292" s="91"/>
      <c r="TNX292" s="79"/>
      <c r="TNY292" s="80"/>
      <c r="TNZ292" s="91"/>
      <c r="TOA292" s="26"/>
      <c r="TOB292" s="26"/>
      <c r="TOC292" s="81"/>
      <c r="TOD292" s="81"/>
      <c r="TOE292" s="26"/>
      <c r="TOF292" s="91"/>
      <c r="TOG292" s="91"/>
      <c r="TOH292" s="79"/>
      <c r="TOI292" s="80"/>
      <c r="TOJ292" s="91"/>
      <c r="TOK292" s="26"/>
      <c r="TOL292" s="26"/>
      <c r="TOM292" s="81"/>
      <c r="TON292" s="81"/>
      <c r="TOO292" s="26"/>
      <c r="TOP292" s="91"/>
      <c r="TOQ292" s="91"/>
      <c r="TOR292" s="79"/>
      <c r="TOS292" s="80"/>
      <c r="TOT292" s="91"/>
      <c r="TOU292" s="26"/>
      <c r="TOV292" s="26"/>
      <c r="TOW292" s="81"/>
      <c r="TOX292" s="81"/>
      <c r="TOY292" s="26"/>
      <c r="TOZ292" s="91"/>
      <c r="TPA292" s="91"/>
      <c r="TPB292" s="79"/>
      <c r="TPC292" s="80"/>
      <c r="TPD292" s="91"/>
      <c r="TPE292" s="26"/>
      <c r="TPF292" s="26"/>
      <c r="TPG292" s="81"/>
      <c r="TPH292" s="81"/>
      <c r="TPI292" s="26"/>
      <c r="TPJ292" s="91"/>
      <c r="TPK292" s="91"/>
      <c r="TPL292" s="79"/>
      <c r="TPM292" s="80"/>
      <c r="TPN292" s="91"/>
      <c r="TPO292" s="26"/>
      <c r="TPP292" s="26"/>
      <c r="TPQ292" s="81"/>
      <c r="TPR292" s="81"/>
      <c r="TPS292" s="26"/>
      <c r="TPT292" s="91"/>
      <c r="TPU292" s="91"/>
      <c r="TPV292" s="79"/>
      <c r="TPW292" s="80"/>
      <c r="TPX292" s="91"/>
      <c r="TPY292" s="26"/>
      <c r="TPZ292" s="26"/>
      <c r="TQA292" s="81"/>
      <c r="TQB292" s="81"/>
      <c r="TQC292" s="26"/>
      <c r="TQD292" s="91"/>
      <c r="TQE292" s="91"/>
      <c r="TQF292" s="79"/>
      <c r="TQG292" s="80"/>
      <c r="TQH292" s="91"/>
      <c r="TQI292" s="26"/>
      <c r="TQJ292" s="26"/>
      <c r="TQK292" s="81"/>
      <c r="TQL292" s="81"/>
      <c r="TQM292" s="26"/>
      <c r="TQN292" s="91"/>
      <c r="TQO292" s="91"/>
      <c r="TQP292" s="79"/>
      <c r="TQQ292" s="80"/>
      <c r="TQR292" s="91"/>
      <c r="TQS292" s="26"/>
      <c r="TQT292" s="26"/>
      <c r="TQU292" s="81"/>
      <c r="TQV292" s="81"/>
      <c r="TQW292" s="26"/>
      <c r="TQX292" s="91"/>
      <c r="TQY292" s="91"/>
      <c r="TQZ292" s="79"/>
      <c r="TRA292" s="80"/>
      <c r="TRB292" s="91"/>
      <c r="TRC292" s="26"/>
      <c r="TRD292" s="26"/>
      <c r="TRE292" s="81"/>
      <c r="TRF292" s="81"/>
      <c r="TRG292" s="26"/>
      <c r="TRH292" s="91"/>
      <c r="TRI292" s="91"/>
      <c r="TRJ292" s="79"/>
      <c r="TRK292" s="80"/>
      <c r="TRL292" s="91"/>
      <c r="TRM292" s="26"/>
      <c r="TRN292" s="26"/>
      <c r="TRO292" s="81"/>
      <c r="TRP292" s="81"/>
      <c r="TRQ292" s="26"/>
      <c r="TRR292" s="91"/>
      <c r="TRS292" s="91"/>
      <c r="TRT292" s="79"/>
      <c r="TRU292" s="80"/>
      <c r="TRV292" s="91"/>
      <c r="TRW292" s="26"/>
      <c r="TRX292" s="26"/>
      <c r="TRY292" s="81"/>
      <c r="TRZ292" s="81"/>
      <c r="TSA292" s="26"/>
      <c r="TSB292" s="91"/>
      <c r="TSC292" s="91"/>
      <c r="TSD292" s="79"/>
      <c r="TSE292" s="80"/>
      <c r="TSF292" s="91"/>
      <c r="TSG292" s="26"/>
      <c r="TSH292" s="26"/>
      <c r="TSI292" s="81"/>
      <c r="TSJ292" s="81"/>
      <c r="TSK292" s="26"/>
      <c r="TSL292" s="91"/>
      <c r="TSM292" s="91"/>
      <c r="TSN292" s="79"/>
      <c r="TSO292" s="80"/>
      <c r="TSP292" s="91"/>
      <c r="TSQ292" s="26"/>
      <c r="TSR292" s="26"/>
      <c r="TSS292" s="81"/>
      <c r="TST292" s="81"/>
      <c r="TSU292" s="26"/>
      <c r="TSV292" s="91"/>
      <c r="TSW292" s="91"/>
      <c r="TSX292" s="79"/>
      <c r="TSY292" s="80"/>
      <c r="TSZ292" s="91"/>
      <c r="TTA292" s="26"/>
      <c r="TTB292" s="26"/>
      <c r="TTC292" s="81"/>
      <c r="TTD292" s="81"/>
      <c r="TTE292" s="26"/>
      <c r="TTF292" s="91"/>
      <c r="TTG292" s="91"/>
      <c r="TTH292" s="79"/>
      <c r="TTI292" s="80"/>
      <c r="TTJ292" s="91"/>
      <c r="TTK292" s="26"/>
      <c r="TTL292" s="26"/>
      <c r="TTM292" s="81"/>
      <c r="TTN292" s="81"/>
      <c r="TTO292" s="26"/>
      <c r="TTP292" s="91"/>
      <c r="TTQ292" s="91"/>
      <c r="TTR292" s="79"/>
      <c r="TTS292" s="80"/>
      <c r="TTT292" s="91"/>
      <c r="TTU292" s="26"/>
      <c r="TTV292" s="26"/>
      <c r="TTW292" s="81"/>
      <c r="TTX292" s="81"/>
      <c r="TTY292" s="26"/>
      <c r="TTZ292" s="91"/>
      <c r="TUA292" s="91"/>
      <c r="TUB292" s="79"/>
      <c r="TUC292" s="80"/>
      <c r="TUD292" s="91"/>
      <c r="TUE292" s="26"/>
      <c r="TUF292" s="26"/>
      <c r="TUG292" s="81"/>
      <c r="TUH292" s="81"/>
      <c r="TUI292" s="26"/>
      <c r="TUJ292" s="91"/>
      <c r="TUK292" s="91"/>
      <c r="TUL292" s="79"/>
      <c r="TUM292" s="80"/>
      <c r="TUN292" s="91"/>
      <c r="TUO292" s="26"/>
      <c r="TUP292" s="26"/>
      <c r="TUQ292" s="81"/>
      <c r="TUR292" s="81"/>
      <c r="TUS292" s="26"/>
      <c r="TUT292" s="91"/>
      <c r="TUU292" s="91"/>
      <c r="TUV292" s="79"/>
      <c r="TUW292" s="80"/>
      <c r="TUX292" s="91"/>
      <c r="TUY292" s="26"/>
      <c r="TUZ292" s="26"/>
      <c r="TVA292" s="81"/>
      <c r="TVB292" s="81"/>
      <c r="TVC292" s="26"/>
      <c r="TVD292" s="91"/>
      <c r="TVE292" s="91"/>
      <c r="TVF292" s="79"/>
      <c r="TVG292" s="80"/>
      <c r="TVH292" s="91"/>
      <c r="TVI292" s="26"/>
      <c r="TVJ292" s="26"/>
      <c r="TVK292" s="81"/>
      <c r="TVL292" s="81"/>
      <c r="TVM292" s="26"/>
      <c r="TVN292" s="91"/>
      <c r="TVO292" s="91"/>
      <c r="TVP292" s="79"/>
      <c r="TVQ292" s="80"/>
      <c r="TVR292" s="91"/>
      <c r="TVS292" s="26"/>
      <c r="TVT292" s="26"/>
      <c r="TVU292" s="81"/>
      <c r="TVV292" s="81"/>
      <c r="TVW292" s="26"/>
      <c r="TVX292" s="91"/>
      <c r="TVY292" s="91"/>
      <c r="TVZ292" s="79"/>
      <c r="TWA292" s="80"/>
      <c r="TWB292" s="91"/>
      <c r="TWC292" s="26"/>
      <c r="TWD292" s="26"/>
      <c r="TWE292" s="81"/>
      <c r="TWF292" s="81"/>
      <c r="TWG292" s="26"/>
      <c r="TWH292" s="91"/>
      <c r="TWI292" s="91"/>
      <c r="TWJ292" s="79"/>
      <c r="TWK292" s="80"/>
      <c r="TWL292" s="91"/>
      <c r="TWM292" s="26"/>
      <c r="TWN292" s="26"/>
      <c r="TWO292" s="81"/>
      <c r="TWP292" s="81"/>
      <c r="TWQ292" s="26"/>
      <c r="TWR292" s="91"/>
      <c r="TWS292" s="91"/>
      <c r="TWT292" s="79"/>
      <c r="TWU292" s="80"/>
      <c r="TWV292" s="91"/>
      <c r="TWW292" s="26"/>
      <c r="TWX292" s="26"/>
      <c r="TWY292" s="81"/>
      <c r="TWZ292" s="81"/>
      <c r="TXA292" s="26"/>
      <c r="TXB292" s="91"/>
      <c r="TXC292" s="91"/>
      <c r="TXD292" s="79"/>
      <c r="TXE292" s="80"/>
      <c r="TXF292" s="91"/>
      <c r="TXG292" s="26"/>
      <c r="TXH292" s="26"/>
      <c r="TXI292" s="81"/>
      <c r="TXJ292" s="81"/>
      <c r="TXK292" s="26"/>
      <c r="TXL292" s="91"/>
      <c r="TXM292" s="91"/>
      <c r="TXN292" s="79"/>
      <c r="TXO292" s="80"/>
      <c r="TXP292" s="91"/>
      <c r="TXQ292" s="26"/>
      <c r="TXR292" s="26"/>
      <c r="TXS292" s="81"/>
      <c r="TXT292" s="81"/>
      <c r="TXU292" s="26"/>
      <c r="TXV292" s="91"/>
      <c r="TXW292" s="91"/>
      <c r="TXX292" s="79"/>
      <c r="TXY292" s="80"/>
      <c r="TXZ292" s="91"/>
      <c r="TYA292" s="26"/>
      <c r="TYB292" s="26"/>
      <c r="TYC292" s="81"/>
      <c r="TYD292" s="81"/>
      <c r="TYE292" s="26"/>
      <c r="TYF292" s="91"/>
      <c r="TYG292" s="91"/>
      <c r="TYH292" s="79"/>
      <c r="TYI292" s="80"/>
      <c r="TYJ292" s="91"/>
      <c r="TYK292" s="26"/>
      <c r="TYL292" s="26"/>
      <c r="TYM292" s="81"/>
      <c r="TYN292" s="81"/>
      <c r="TYO292" s="26"/>
      <c r="TYP292" s="91"/>
      <c r="TYQ292" s="91"/>
      <c r="TYR292" s="79"/>
      <c r="TYS292" s="80"/>
      <c r="TYT292" s="91"/>
      <c r="TYU292" s="26"/>
      <c r="TYV292" s="26"/>
      <c r="TYW292" s="81"/>
      <c r="TYX292" s="81"/>
      <c r="TYY292" s="26"/>
      <c r="TYZ292" s="91"/>
      <c r="TZA292" s="91"/>
      <c r="TZB292" s="79"/>
      <c r="TZC292" s="80"/>
      <c r="TZD292" s="91"/>
      <c r="TZE292" s="26"/>
      <c r="TZF292" s="26"/>
      <c r="TZG292" s="81"/>
      <c r="TZH292" s="81"/>
      <c r="TZI292" s="26"/>
      <c r="TZJ292" s="91"/>
      <c r="TZK292" s="91"/>
      <c r="TZL292" s="79"/>
      <c r="TZM292" s="80"/>
      <c r="TZN292" s="91"/>
      <c r="TZO292" s="26"/>
      <c r="TZP292" s="26"/>
      <c r="TZQ292" s="81"/>
      <c r="TZR292" s="81"/>
      <c r="TZS292" s="26"/>
      <c r="TZT292" s="91"/>
      <c r="TZU292" s="91"/>
      <c r="TZV292" s="79"/>
      <c r="TZW292" s="80"/>
      <c r="TZX292" s="91"/>
      <c r="TZY292" s="26"/>
      <c r="TZZ292" s="26"/>
      <c r="UAA292" s="81"/>
      <c r="UAB292" s="81"/>
      <c r="UAC292" s="26"/>
      <c r="UAD292" s="91"/>
      <c r="UAE292" s="91"/>
      <c r="UAF292" s="79"/>
      <c r="UAG292" s="80"/>
      <c r="UAH292" s="91"/>
      <c r="UAI292" s="26"/>
      <c r="UAJ292" s="26"/>
      <c r="UAK292" s="81"/>
      <c r="UAL292" s="81"/>
      <c r="UAM292" s="26"/>
      <c r="UAN292" s="91"/>
      <c r="UAO292" s="91"/>
      <c r="UAP292" s="79"/>
      <c r="UAQ292" s="80"/>
      <c r="UAR292" s="91"/>
      <c r="UAS292" s="26"/>
      <c r="UAT292" s="26"/>
      <c r="UAU292" s="81"/>
      <c r="UAV292" s="81"/>
      <c r="UAW292" s="26"/>
      <c r="UAX292" s="91"/>
      <c r="UAY292" s="91"/>
      <c r="UAZ292" s="79"/>
      <c r="UBA292" s="80"/>
      <c r="UBB292" s="91"/>
      <c r="UBC292" s="26"/>
      <c r="UBD292" s="26"/>
      <c r="UBE292" s="81"/>
      <c r="UBF292" s="81"/>
      <c r="UBG292" s="26"/>
      <c r="UBH292" s="91"/>
      <c r="UBI292" s="91"/>
      <c r="UBJ292" s="79"/>
      <c r="UBK292" s="80"/>
      <c r="UBL292" s="91"/>
      <c r="UBM292" s="26"/>
      <c r="UBN292" s="26"/>
      <c r="UBO292" s="81"/>
      <c r="UBP292" s="81"/>
      <c r="UBQ292" s="26"/>
      <c r="UBR292" s="91"/>
      <c r="UBS292" s="91"/>
      <c r="UBT292" s="79"/>
      <c r="UBU292" s="80"/>
      <c r="UBV292" s="91"/>
      <c r="UBW292" s="26"/>
      <c r="UBX292" s="26"/>
      <c r="UBY292" s="81"/>
      <c r="UBZ292" s="81"/>
      <c r="UCA292" s="26"/>
      <c r="UCB292" s="91"/>
      <c r="UCC292" s="91"/>
      <c r="UCD292" s="79"/>
      <c r="UCE292" s="80"/>
      <c r="UCF292" s="91"/>
      <c r="UCG292" s="26"/>
      <c r="UCH292" s="26"/>
      <c r="UCI292" s="81"/>
      <c r="UCJ292" s="81"/>
      <c r="UCK292" s="26"/>
      <c r="UCL292" s="91"/>
      <c r="UCM292" s="91"/>
      <c r="UCN292" s="79"/>
      <c r="UCO292" s="80"/>
      <c r="UCP292" s="91"/>
      <c r="UCQ292" s="26"/>
      <c r="UCR292" s="26"/>
      <c r="UCS292" s="81"/>
      <c r="UCT292" s="81"/>
      <c r="UCU292" s="26"/>
      <c r="UCV292" s="91"/>
      <c r="UCW292" s="91"/>
      <c r="UCX292" s="79"/>
      <c r="UCY292" s="80"/>
      <c r="UCZ292" s="91"/>
      <c r="UDA292" s="26"/>
      <c r="UDB292" s="26"/>
      <c r="UDC292" s="81"/>
      <c r="UDD292" s="81"/>
      <c r="UDE292" s="26"/>
      <c r="UDF292" s="91"/>
      <c r="UDG292" s="91"/>
      <c r="UDH292" s="79"/>
      <c r="UDI292" s="80"/>
      <c r="UDJ292" s="91"/>
      <c r="UDK292" s="26"/>
      <c r="UDL292" s="26"/>
      <c r="UDM292" s="81"/>
      <c r="UDN292" s="81"/>
      <c r="UDO292" s="26"/>
      <c r="UDP292" s="91"/>
      <c r="UDQ292" s="91"/>
      <c r="UDR292" s="79"/>
      <c r="UDS292" s="80"/>
      <c r="UDT292" s="91"/>
      <c r="UDU292" s="26"/>
      <c r="UDV292" s="26"/>
      <c r="UDW292" s="81"/>
      <c r="UDX292" s="81"/>
      <c r="UDY292" s="26"/>
      <c r="UDZ292" s="91"/>
      <c r="UEA292" s="91"/>
      <c r="UEB292" s="79"/>
      <c r="UEC292" s="80"/>
      <c r="UED292" s="91"/>
      <c r="UEE292" s="26"/>
      <c r="UEF292" s="26"/>
      <c r="UEG292" s="81"/>
      <c r="UEH292" s="81"/>
      <c r="UEI292" s="26"/>
      <c r="UEJ292" s="91"/>
      <c r="UEK292" s="91"/>
      <c r="UEL292" s="79"/>
      <c r="UEM292" s="80"/>
      <c r="UEN292" s="91"/>
      <c r="UEO292" s="26"/>
      <c r="UEP292" s="26"/>
      <c r="UEQ292" s="81"/>
      <c r="UER292" s="81"/>
      <c r="UES292" s="26"/>
      <c r="UET292" s="91"/>
      <c r="UEU292" s="91"/>
      <c r="UEV292" s="79"/>
      <c r="UEW292" s="80"/>
      <c r="UEX292" s="91"/>
      <c r="UEY292" s="26"/>
      <c r="UEZ292" s="26"/>
      <c r="UFA292" s="81"/>
      <c r="UFB292" s="81"/>
      <c r="UFC292" s="26"/>
      <c r="UFD292" s="91"/>
      <c r="UFE292" s="91"/>
      <c r="UFF292" s="79"/>
      <c r="UFG292" s="80"/>
      <c r="UFH292" s="91"/>
      <c r="UFI292" s="26"/>
      <c r="UFJ292" s="26"/>
      <c r="UFK292" s="81"/>
      <c r="UFL292" s="81"/>
      <c r="UFM292" s="26"/>
      <c r="UFN292" s="91"/>
      <c r="UFO292" s="91"/>
      <c r="UFP292" s="79"/>
      <c r="UFQ292" s="80"/>
      <c r="UFR292" s="91"/>
      <c r="UFS292" s="26"/>
      <c r="UFT292" s="26"/>
      <c r="UFU292" s="81"/>
      <c r="UFV292" s="81"/>
      <c r="UFW292" s="26"/>
      <c r="UFX292" s="91"/>
      <c r="UFY292" s="91"/>
      <c r="UFZ292" s="79"/>
      <c r="UGA292" s="80"/>
      <c r="UGB292" s="91"/>
      <c r="UGC292" s="26"/>
      <c r="UGD292" s="26"/>
      <c r="UGE292" s="81"/>
      <c r="UGF292" s="81"/>
      <c r="UGG292" s="26"/>
      <c r="UGH292" s="91"/>
      <c r="UGI292" s="91"/>
      <c r="UGJ292" s="79"/>
      <c r="UGK292" s="80"/>
      <c r="UGL292" s="91"/>
      <c r="UGM292" s="26"/>
      <c r="UGN292" s="26"/>
      <c r="UGO292" s="81"/>
      <c r="UGP292" s="81"/>
      <c r="UGQ292" s="26"/>
      <c r="UGR292" s="91"/>
      <c r="UGS292" s="91"/>
      <c r="UGT292" s="79"/>
      <c r="UGU292" s="80"/>
      <c r="UGV292" s="91"/>
      <c r="UGW292" s="26"/>
      <c r="UGX292" s="26"/>
      <c r="UGY292" s="81"/>
      <c r="UGZ292" s="81"/>
      <c r="UHA292" s="26"/>
      <c r="UHB292" s="91"/>
      <c r="UHC292" s="91"/>
      <c r="UHD292" s="79"/>
      <c r="UHE292" s="80"/>
      <c r="UHF292" s="91"/>
      <c r="UHG292" s="26"/>
      <c r="UHH292" s="26"/>
      <c r="UHI292" s="81"/>
      <c r="UHJ292" s="81"/>
      <c r="UHK292" s="26"/>
      <c r="UHL292" s="91"/>
      <c r="UHM292" s="91"/>
      <c r="UHN292" s="79"/>
      <c r="UHO292" s="80"/>
      <c r="UHP292" s="91"/>
      <c r="UHQ292" s="26"/>
      <c r="UHR292" s="26"/>
      <c r="UHS292" s="81"/>
      <c r="UHT292" s="81"/>
      <c r="UHU292" s="26"/>
      <c r="UHV292" s="91"/>
      <c r="UHW292" s="91"/>
      <c r="UHX292" s="79"/>
      <c r="UHY292" s="80"/>
      <c r="UHZ292" s="91"/>
      <c r="UIA292" s="26"/>
      <c r="UIB292" s="26"/>
      <c r="UIC292" s="81"/>
      <c r="UID292" s="81"/>
      <c r="UIE292" s="26"/>
      <c r="UIF292" s="91"/>
      <c r="UIG292" s="91"/>
      <c r="UIH292" s="79"/>
      <c r="UII292" s="80"/>
      <c r="UIJ292" s="91"/>
      <c r="UIK292" s="26"/>
      <c r="UIL292" s="26"/>
      <c r="UIM292" s="81"/>
      <c r="UIN292" s="81"/>
      <c r="UIO292" s="26"/>
      <c r="UIP292" s="91"/>
      <c r="UIQ292" s="91"/>
      <c r="UIR292" s="79"/>
      <c r="UIS292" s="80"/>
      <c r="UIT292" s="91"/>
      <c r="UIU292" s="26"/>
      <c r="UIV292" s="26"/>
      <c r="UIW292" s="81"/>
      <c r="UIX292" s="81"/>
      <c r="UIY292" s="26"/>
      <c r="UIZ292" s="91"/>
      <c r="UJA292" s="91"/>
      <c r="UJB292" s="79"/>
      <c r="UJC292" s="80"/>
      <c r="UJD292" s="91"/>
      <c r="UJE292" s="26"/>
      <c r="UJF292" s="26"/>
      <c r="UJG292" s="81"/>
      <c r="UJH292" s="81"/>
      <c r="UJI292" s="26"/>
      <c r="UJJ292" s="91"/>
      <c r="UJK292" s="91"/>
      <c r="UJL292" s="79"/>
      <c r="UJM292" s="80"/>
      <c r="UJN292" s="91"/>
      <c r="UJO292" s="26"/>
      <c r="UJP292" s="26"/>
      <c r="UJQ292" s="81"/>
      <c r="UJR292" s="81"/>
      <c r="UJS292" s="26"/>
      <c r="UJT292" s="91"/>
      <c r="UJU292" s="91"/>
      <c r="UJV292" s="79"/>
      <c r="UJW292" s="80"/>
      <c r="UJX292" s="91"/>
      <c r="UJY292" s="26"/>
      <c r="UJZ292" s="26"/>
      <c r="UKA292" s="81"/>
      <c r="UKB292" s="81"/>
      <c r="UKC292" s="26"/>
      <c r="UKD292" s="91"/>
      <c r="UKE292" s="91"/>
      <c r="UKF292" s="79"/>
      <c r="UKG292" s="80"/>
      <c r="UKH292" s="91"/>
      <c r="UKI292" s="26"/>
      <c r="UKJ292" s="26"/>
      <c r="UKK292" s="81"/>
      <c r="UKL292" s="81"/>
      <c r="UKM292" s="26"/>
      <c r="UKN292" s="91"/>
      <c r="UKO292" s="91"/>
      <c r="UKP292" s="79"/>
      <c r="UKQ292" s="80"/>
      <c r="UKR292" s="91"/>
      <c r="UKS292" s="26"/>
      <c r="UKT292" s="26"/>
      <c r="UKU292" s="81"/>
      <c r="UKV292" s="81"/>
      <c r="UKW292" s="26"/>
      <c r="UKX292" s="91"/>
      <c r="UKY292" s="91"/>
      <c r="UKZ292" s="79"/>
      <c r="ULA292" s="80"/>
      <c r="ULB292" s="91"/>
      <c r="ULC292" s="26"/>
      <c r="ULD292" s="26"/>
      <c r="ULE292" s="81"/>
      <c r="ULF292" s="81"/>
      <c r="ULG292" s="26"/>
      <c r="ULH292" s="91"/>
      <c r="ULI292" s="91"/>
      <c r="ULJ292" s="79"/>
      <c r="ULK292" s="80"/>
      <c r="ULL292" s="91"/>
      <c r="ULM292" s="26"/>
      <c r="ULN292" s="26"/>
      <c r="ULO292" s="81"/>
      <c r="ULP292" s="81"/>
      <c r="ULQ292" s="26"/>
      <c r="ULR292" s="91"/>
      <c r="ULS292" s="91"/>
      <c r="ULT292" s="79"/>
      <c r="ULU292" s="80"/>
      <c r="ULV292" s="91"/>
      <c r="ULW292" s="26"/>
      <c r="ULX292" s="26"/>
      <c r="ULY292" s="81"/>
      <c r="ULZ292" s="81"/>
      <c r="UMA292" s="26"/>
      <c r="UMB292" s="91"/>
      <c r="UMC292" s="91"/>
      <c r="UMD292" s="79"/>
      <c r="UME292" s="80"/>
      <c r="UMF292" s="91"/>
      <c r="UMG292" s="26"/>
      <c r="UMH292" s="26"/>
      <c r="UMI292" s="81"/>
      <c r="UMJ292" s="81"/>
      <c r="UMK292" s="26"/>
      <c r="UML292" s="91"/>
      <c r="UMM292" s="91"/>
      <c r="UMN292" s="79"/>
      <c r="UMO292" s="80"/>
      <c r="UMP292" s="91"/>
      <c r="UMQ292" s="26"/>
      <c r="UMR292" s="26"/>
      <c r="UMS292" s="81"/>
      <c r="UMT292" s="81"/>
      <c r="UMU292" s="26"/>
      <c r="UMV292" s="91"/>
      <c r="UMW292" s="91"/>
      <c r="UMX292" s="79"/>
      <c r="UMY292" s="80"/>
      <c r="UMZ292" s="91"/>
      <c r="UNA292" s="26"/>
      <c r="UNB292" s="26"/>
      <c r="UNC292" s="81"/>
      <c r="UND292" s="81"/>
      <c r="UNE292" s="26"/>
      <c r="UNF292" s="91"/>
      <c r="UNG292" s="91"/>
      <c r="UNH292" s="79"/>
      <c r="UNI292" s="80"/>
      <c r="UNJ292" s="91"/>
      <c r="UNK292" s="26"/>
      <c r="UNL292" s="26"/>
      <c r="UNM292" s="81"/>
      <c r="UNN292" s="81"/>
      <c r="UNO292" s="26"/>
      <c r="UNP292" s="91"/>
      <c r="UNQ292" s="91"/>
      <c r="UNR292" s="79"/>
      <c r="UNS292" s="80"/>
      <c r="UNT292" s="91"/>
      <c r="UNU292" s="26"/>
      <c r="UNV292" s="26"/>
      <c r="UNW292" s="81"/>
      <c r="UNX292" s="81"/>
      <c r="UNY292" s="26"/>
      <c r="UNZ292" s="91"/>
      <c r="UOA292" s="91"/>
      <c r="UOB292" s="79"/>
      <c r="UOC292" s="80"/>
      <c r="UOD292" s="91"/>
      <c r="UOE292" s="26"/>
      <c r="UOF292" s="26"/>
      <c r="UOG292" s="81"/>
      <c r="UOH292" s="81"/>
      <c r="UOI292" s="26"/>
      <c r="UOJ292" s="91"/>
      <c r="UOK292" s="91"/>
      <c r="UOL292" s="79"/>
      <c r="UOM292" s="80"/>
      <c r="UON292" s="91"/>
      <c r="UOO292" s="26"/>
      <c r="UOP292" s="26"/>
      <c r="UOQ292" s="81"/>
      <c r="UOR292" s="81"/>
      <c r="UOS292" s="26"/>
      <c r="UOT292" s="91"/>
      <c r="UOU292" s="91"/>
      <c r="UOV292" s="79"/>
      <c r="UOW292" s="80"/>
      <c r="UOX292" s="91"/>
      <c r="UOY292" s="26"/>
      <c r="UOZ292" s="26"/>
      <c r="UPA292" s="81"/>
      <c r="UPB292" s="81"/>
      <c r="UPC292" s="26"/>
      <c r="UPD292" s="91"/>
      <c r="UPE292" s="91"/>
      <c r="UPF292" s="79"/>
      <c r="UPG292" s="80"/>
      <c r="UPH292" s="91"/>
      <c r="UPI292" s="26"/>
      <c r="UPJ292" s="26"/>
      <c r="UPK292" s="81"/>
      <c r="UPL292" s="81"/>
      <c r="UPM292" s="26"/>
      <c r="UPN292" s="91"/>
      <c r="UPO292" s="91"/>
      <c r="UPP292" s="79"/>
      <c r="UPQ292" s="80"/>
      <c r="UPR292" s="91"/>
      <c r="UPS292" s="26"/>
      <c r="UPT292" s="26"/>
      <c r="UPU292" s="81"/>
      <c r="UPV292" s="81"/>
      <c r="UPW292" s="26"/>
      <c r="UPX292" s="91"/>
      <c r="UPY292" s="91"/>
      <c r="UPZ292" s="79"/>
      <c r="UQA292" s="80"/>
      <c r="UQB292" s="91"/>
      <c r="UQC292" s="26"/>
      <c r="UQD292" s="26"/>
      <c r="UQE292" s="81"/>
      <c r="UQF292" s="81"/>
      <c r="UQG292" s="26"/>
      <c r="UQH292" s="91"/>
      <c r="UQI292" s="91"/>
      <c r="UQJ292" s="79"/>
      <c r="UQK292" s="80"/>
      <c r="UQL292" s="91"/>
      <c r="UQM292" s="26"/>
      <c r="UQN292" s="26"/>
      <c r="UQO292" s="81"/>
      <c r="UQP292" s="81"/>
      <c r="UQQ292" s="26"/>
      <c r="UQR292" s="91"/>
      <c r="UQS292" s="91"/>
      <c r="UQT292" s="79"/>
      <c r="UQU292" s="80"/>
      <c r="UQV292" s="91"/>
      <c r="UQW292" s="26"/>
      <c r="UQX292" s="26"/>
      <c r="UQY292" s="81"/>
      <c r="UQZ292" s="81"/>
      <c r="URA292" s="26"/>
      <c r="URB292" s="91"/>
      <c r="URC292" s="91"/>
      <c r="URD292" s="79"/>
      <c r="URE292" s="80"/>
      <c r="URF292" s="91"/>
      <c r="URG292" s="26"/>
      <c r="URH292" s="26"/>
      <c r="URI292" s="81"/>
      <c r="URJ292" s="81"/>
      <c r="URK292" s="26"/>
      <c r="URL292" s="91"/>
      <c r="URM292" s="91"/>
      <c r="URN292" s="79"/>
      <c r="URO292" s="80"/>
      <c r="URP292" s="91"/>
      <c r="URQ292" s="26"/>
      <c r="URR292" s="26"/>
      <c r="URS292" s="81"/>
      <c r="URT292" s="81"/>
      <c r="URU292" s="26"/>
      <c r="URV292" s="91"/>
      <c r="URW292" s="91"/>
      <c r="URX292" s="79"/>
      <c r="URY292" s="80"/>
      <c r="URZ292" s="91"/>
      <c r="USA292" s="26"/>
      <c r="USB292" s="26"/>
      <c r="USC292" s="81"/>
      <c r="USD292" s="81"/>
      <c r="USE292" s="26"/>
      <c r="USF292" s="91"/>
      <c r="USG292" s="91"/>
      <c r="USH292" s="79"/>
      <c r="USI292" s="80"/>
      <c r="USJ292" s="91"/>
      <c r="USK292" s="26"/>
      <c r="USL292" s="26"/>
      <c r="USM292" s="81"/>
      <c r="USN292" s="81"/>
      <c r="USO292" s="26"/>
      <c r="USP292" s="91"/>
      <c r="USQ292" s="91"/>
      <c r="USR292" s="79"/>
      <c r="USS292" s="80"/>
      <c r="UST292" s="91"/>
      <c r="USU292" s="26"/>
      <c r="USV292" s="26"/>
      <c r="USW292" s="81"/>
      <c r="USX292" s="81"/>
      <c r="USY292" s="26"/>
      <c r="USZ292" s="91"/>
      <c r="UTA292" s="91"/>
      <c r="UTB292" s="79"/>
      <c r="UTC292" s="80"/>
      <c r="UTD292" s="91"/>
      <c r="UTE292" s="26"/>
      <c r="UTF292" s="26"/>
      <c r="UTG292" s="81"/>
      <c r="UTH292" s="81"/>
      <c r="UTI292" s="26"/>
      <c r="UTJ292" s="91"/>
      <c r="UTK292" s="91"/>
      <c r="UTL292" s="79"/>
      <c r="UTM292" s="80"/>
      <c r="UTN292" s="91"/>
      <c r="UTO292" s="26"/>
      <c r="UTP292" s="26"/>
      <c r="UTQ292" s="81"/>
      <c r="UTR292" s="81"/>
      <c r="UTS292" s="26"/>
      <c r="UTT292" s="91"/>
      <c r="UTU292" s="91"/>
      <c r="UTV292" s="79"/>
      <c r="UTW292" s="80"/>
      <c r="UTX292" s="91"/>
      <c r="UTY292" s="26"/>
      <c r="UTZ292" s="26"/>
      <c r="UUA292" s="81"/>
      <c r="UUB292" s="81"/>
      <c r="UUC292" s="26"/>
      <c r="UUD292" s="91"/>
      <c r="UUE292" s="91"/>
      <c r="UUF292" s="79"/>
      <c r="UUG292" s="80"/>
      <c r="UUH292" s="91"/>
      <c r="UUI292" s="26"/>
      <c r="UUJ292" s="26"/>
      <c r="UUK292" s="81"/>
      <c r="UUL292" s="81"/>
      <c r="UUM292" s="26"/>
      <c r="UUN292" s="91"/>
      <c r="UUO292" s="91"/>
      <c r="UUP292" s="79"/>
      <c r="UUQ292" s="80"/>
      <c r="UUR292" s="91"/>
      <c r="UUS292" s="26"/>
      <c r="UUT292" s="26"/>
      <c r="UUU292" s="81"/>
      <c r="UUV292" s="81"/>
      <c r="UUW292" s="26"/>
      <c r="UUX292" s="91"/>
      <c r="UUY292" s="91"/>
      <c r="UUZ292" s="79"/>
      <c r="UVA292" s="80"/>
      <c r="UVB292" s="91"/>
      <c r="UVC292" s="26"/>
      <c r="UVD292" s="26"/>
      <c r="UVE292" s="81"/>
      <c r="UVF292" s="81"/>
      <c r="UVG292" s="26"/>
      <c r="UVH292" s="91"/>
      <c r="UVI292" s="91"/>
      <c r="UVJ292" s="79"/>
      <c r="UVK292" s="80"/>
      <c r="UVL292" s="91"/>
      <c r="UVM292" s="26"/>
      <c r="UVN292" s="26"/>
      <c r="UVO292" s="81"/>
      <c r="UVP292" s="81"/>
      <c r="UVQ292" s="26"/>
      <c r="UVR292" s="91"/>
      <c r="UVS292" s="91"/>
      <c r="UVT292" s="79"/>
      <c r="UVU292" s="80"/>
      <c r="UVV292" s="91"/>
      <c r="UVW292" s="26"/>
      <c r="UVX292" s="26"/>
      <c r="UVY292" s="81"/>
      <c r="UVZ292" s="81"/>
      <c r="UWA292" s="26"/>
      <c r="UWB292" s="91"/>
      <c r="UWC292" s="91"/>
      <c r="UWD292" s="79"/>
      <c r="UWE292" s="80"/>
      <c r="UWF292" s="91"/>
      <c r="UWG292" s="26"/>
      <c r="UWH292" s="26"/>
      <c r="UWI292" s="81"/>
      <c r="UWJ292" s="81"/>
      <c r="UWK292" s="26"/>
      <c r="UWL292" s="91"/>
      <c r="UWM292" s="91"/>
      <c r="UWN292" s="79"/>
      <c r="UWO292" s="80"/>
      <c r="UWP292" s="91"/>
      <c r="UWQ292" s="26"/>
      <c r="UWR292" s="26"/>
      <c r="UWS292" s="81"/>
      <c r="UWT292" s="81"/>
      <c r="UWU292" s="26"/>
      <c r="UWV292" s="91"/>
      <c r="UWW292" s="91"/>
      <c r="UWX292" s="79"/>
      <c r="UWY292" s="80"/>
      <c r="UWZ292" s="91"/>
      <c r="UXA292" s="26"/>
      <c r="UXB292" s="26"/>
      <c r="UXC292" s="81"/>
      <c r="UXD292" s="81"/>
      <c r="UXE292" s="26"/>
      <c r="UXF292" s="91"/>
      <c r="UXG292" s="91"/>
      <c r="UXH292" s="79"/>
      <c r="UXI292" s="80"/>
      <c r="UXJ292" s="91"/>
      <c r="UXK292" s="26"/>
      <c r="UXL292" s="26"/>
      <c r="UXM292" s="81"/>
      <c r="UXN292" s="81"/>
      <c r="UXO292" s="26"/>
      <c r="UXP292" s="91"/>
      <c r="UXQ292" s="91"/>
      <c r="UXR292" s="79"/>
      <c r="UXS292" s="80"/>
      <c r="UXT292" s="91"/>
      <c r="UXU292" s="26"/>
      <c r="UXV292" s="26"/>
      <c r="UXW292" s="81"/>
      <c r="UXX292" s="81"/>
      <c r="UXY292" s="26"/>
      <c r="UXZ292" s="91"/>
      <c r="UYA292" s="91"/>
      <c r="UYB292" s="79"/>
      <c r="UYC292" s="80"/>
      <c r="UYD292" s="91"/>
      <c r="UYE292" s="26"/>
      <c r="UYF292" s="26"/>
      <c r="UYG292" s="81"/>
      <c r="UYH292" s="81"/>
      <c r="UYI292" s="26"/>
      <c r="UYJ292" s="91"/>
      <c r="UYK292" s="91"/>
      <c r="UYL292" s="79"/>
      <c r="UYM292" s="80"/>
      <c r="UYN292" s="91"/>
      <c r="UYO292" s="26"/>
      <c r="UYP292" s="26"/>
      <c r="UYQ292" s="81"/>
      <c r="UYR292" s="81"/>
      <c r="UYS292" s="26"/>
      <c r="UYT292" s="91"/>
      <c r="UYU292" s="91"/>
      <c r="UYV292" s="79"/>
      <c r="UYW292" s="80"/>
      <c r="UYX292" s="91"/>
      <c r="UYY292" s="26"/>
      <c r="UYZ292" s="26"/>
      <c r="UZA292" s="81"/>
      <c r="UZB292" s="81"/>
      <c r="UZC292" s="26"/>
      <c r="UZD292" s="91"/>
      <c r="UZE292" s="91"/>
      <c r="UZF292" s="79"/>
      <c r="UZG292" s="80"/>
      <c r="UZH292" s="91"/>
      <c r="UZI292" s="26"/>
      <c r="UZJ292" s="26"/>
      <c r="UZK292" s="81"/>
      <c r="UZL292" s="81"/>
      <c r="UZM292" s="26"/>
      <c r="UZN292" s="91"/>
      <c r="UZO292" s="91"/>
      <c r="UZP292" s="79"/>
      <c r="UZQ292" s="80"/>
      <c r="UZR292" s="91"/>
      <c r="UZS292" s="26"/>
      <c r="UZT292" s="26"/>
      <c r="UZU292" s="81"/>
      <c r="UZV292" s="81"/>
      <c r="UZW292" s="26"/>
      <c r="UZX292" s="91"/>
      <c r="UZY292" s="91"/>
      <c r="UZZ292" s="79"/>
      <c r="VAA292" s="80"/>
      <c r="VAB292" s="91"/>
      <c r="VAC292" s="26"/>
      <c r="VAD292" s="26"/>
      <c r="VAE292" s="81"/>
      <c r="VAF292" s="81"/>
      <c r="VAG292" s="26"/>
      <c r="VAH292" s="91"/>
      <c r="VAI292" s="91"/>
      <c r="VAJ292" s="79"/>
      <c r="VAK292" s="80"/>
      <c r="VAL292" s="91"/>
      <c r="VAM292" s="26"/>
      <c r="VAN292" s="26"/>
      <c r="VAO292" s="81"/>
      <c r="VAP292" s="81"/>
      <c r="VAQ292" s="26"/>
      <c r="VAR292" s="91"/>
      <c r="VAS292" s="91"/>
      <c r="VAT292" s="79"/>
      <c r="VAU292" s="80"/>
      <c r="VAV292" s="91"/>
      <c r="VAW292" s="26"/>
      <c r="VAX292" s="26"/>
      <c r="VAY292" s="81"/>
      <c r="VAZ292" s="81"/>
      <c r="VBA292" s="26"/>
      <c r="VBB292" s="91"/>
      <c r="VBC292" s="91"/>
      <c r="VBD292" s="79"/>
      <c r="VBE292" s="80"/>
      <c r="VBF292" s="91"/>
      <c r="VBG292" s="26"/>
      <c r="VBH292" s="26"/>
      <c r="VBI292" s="81"/>
      <c r="VBJ292" s="81"/>
      <c r="VBK292" s="26"/>
      <c r="VBL292" s="91"/>
      <c r="VBM292" s="91"/>
      <c r="VBN292" s="79"/>
      <c r="VBO292" s="80"/>
      <c r="VBP292" s="91"/>
      <c r="VBQ292" s="26"/>
      <c r="VBR292" s="26"/>
      <c r="VBS292" s="81"/>
      <c r="VBT292" s="81"/>
      <c r="VBU292" s="26"/>
      <c r="VBV292" s="91"/>
      <c r="VBW292" s="91"/>
      <c r="VBX292" s="79"/>
      <c r="VBY292" s="80"/>
      <c r="VBZ292" s="91"/>
      <c r="VCA292" s="26"/>
      <c r="VCB292" s="26"/>
      <c r="VCC292" s="81"/>
      <c r="VCD292" s="81"/>
      <c r="VCE292" s="26"/>
      <c r="VCF292" s="91"/>
      <c r="VCG292" s="91"/>
      <c r="VCH292" s="79"/>
      <c r="VCI292" s="80"/>
      <c r="VCJ292" s="91"/>
      <c r="VCK292" s="26"/>
      <c r="VCL292" s="26"/>
      <c r="VCM292" s="81"/>
      <c r="VCN292" s="81"/>
      <c r="VCO292" s="26"/>
      <c r="VCP292" s="91"/>
      <c r="VCQ292" s="91"/>
      <c r="VCR292" s="79"/>
      <c r="VCS292" s="80"/>
      <c r="VCT292" s="91"/>
      <c r="VCU292" s="26"/>
      <c r="VCV292" s="26"/>
      <c r="VCW292" s="81"/>
      <c r="VCX292" s="81"/>
      <c r="VCY292" s="26"/>
      <c r="VCZ292" s="91"/>
      <c r="VDA292" s="91"/>
      <c r="VDB292" s="79"/>
      <c r="VDC292" s="80"/>
      <c r="VDD292" s="91"/>
      <c r="VDE292" s="26"/>
      <c r="VDF292" s="26"/>
      <c r="VDG292" s="81"/>
      <c r="VDH292" s="81"/>
      <c r="VDI292" s="26"/>
      <c r="VDJ292" s="91"/>
      <c r="VDK292" s="91"/>
      <c r="VDL292" s="79"/>
      <c r="VDM292" s="80"/>
      <c r="VDN292" s="91"/>
      <c r="VDO292" s="26"/>
      <c r="VDP292" s="26"/>
      <c r="VDQ292" s="81"/>
      <c r="VDR292" s="81"/>
      <c r="VDS292" s="26"/>
      <c r="VDT292" s="91"/>
      <c r="VDU292" s="91"/>
      <c r="VDV292" s="79"/>
      <c r="VDW292" s="80"/>
      <c r="VDX292" s="91"/>
      <c r="VDY292" s="26"/>
      <c r="VDZ292" s="26"/>
      <c r="VEA292" s="81"/>
      <c r="VEB292" s="81"/>
      <c r="VEC292" s="26"/>
      <c r="VED292" s="91"/>
      <c r="VEE292" s="91"/>
      <c r="VEF292" s="79"/>
      <c r="VEG292" s="80"/>
      <c r="VEH292" s="91"/>
      <c r="VEI292" s="26"/>
      <c r="VEJ292" s="26"/>
      <c r="VEK292" s="81"/>
      <c r="VEL292" s="81"/>
      <c r="VEM292" s="26"/>
      <c r="VEN292" s="91"/>
      <c r="VEO292" s="91"/>
      <c r="VEP292" s="79"/>
      <c r="VEQ292" s="80"/>
      <c r="VER292" s="91"/>
      <c r="VES292" s="26"/>
      <c r="VET292" s="26"/>
      <c r="VEU292" s="81"/>
      <c r="VEV292" s="81"/>
      <c r="VEW292" s="26"/>
      <c r="VEX292" s="91"/>
      <c r="VEY292" s="91"/>
      <c r="VEZ292" s="79"/>
      <c r="VFA292" s="80"/>
      <c r="VFB292" s="91"/>
      <c r="VFC292" s="26"/>
      <c r="VFD292" s="26"/>
      <c r="VFE292" s="81"/>
      <c r="VFF292" s="81"/>
      <c r="VFG292" s="26"/>
      <c r="VFH292" s="91"/>
      <c r="VFI292" s="91"/>
      <c r="VFJ292" s="79"/>
      <c r="VFK292" s="80"/>
      <c r="VFL292" s="91"/>
      <c r="VFM292" s="26"/>
      <c r="VFN292" s="26"/>
      <c r="VFO292" s="81"/>
      <c r="VFP292" s="81"/>
      <c r="VFQ292" s="26"/>
      <c r="VFR292" s="91"/>
      <c r="VFS292" s="91"/>
      <c r="VFT292" s="79"/>
      <c r="VFU292" s="80"/>
      <c r="VFV292" s="91"/>
      <c r="VFW292" s="26"/>
      <c r="VFX292" s="26"/>
      <c r="VFY292" s="81"/>
      <c r="VFZ292" s="81"/>
      <c r="VGA292" s="26"/>
      <c r="VGB292" s="91"/>
      <c r="VGC292" s="91"/>
      <c r="VGD292" s="79"/>
      <c r="VGE292" s="80"/>
      <c r="VGF292" s="91"/>
      <c r="VGG292" s="26"/>
      <c r="VGH292" s="26"/>
      <c r="VGI292" s="81"/>
      <c r="VGJ292" s="81"/>
      <c r="VGK292" s="26"/>
      <c r="VGL292" s="91"/>
      <c r="VGM292" s="91"/>
      <c r="VGN292" s="79"/>
      <c r="VGO292" s="80"/>
      <c r="VGP292" s="91"/>
      <c r="VGQ292" s="26"/>
      <c r="VGR292" s="26"/>
      <c r="VGS292" s="81"/>
      <c r="VGT292" s="81"/>
      <c r="VGU292" s="26"/>
      <c r="VGV292" s="91"/>
      <c r="VGW292" s="91"/>
      <c r="VGX292" s="79"/>
      <c r="VGY292" s="80"/>
      <c r="VGZ292" s="91"/>
      <c r="VHA292" s="26"/>
      <c r="VHB292" s="26"/>
      <c r="VHC292" s="81"/>
      <c r="VHD292" s="81"/>
      <c r="VHE292" s="26"/>
      <c r="VHF292" s="91"/>
      <c r="VHG292" s="91"/>
      <c r="VHH292" s="79"/>
      <c r="VHI292" s="80"/>
      <c r="VHJ292" s="91"/>
      <c r="VHK292" s="26"/>
      <c r="VHL292" s="26"/>
      <c r="VHM292" s="81"/>
      <c r="VHN292" s="81"/>
      <c r="VHO292" s="26"/>
      <c r="VHP292" s="91"/>
      <c r="VHQ292" s="91"/>
      <c r="VHR292" s="79"/>
      <c r="VHS292" s="80"/>
      <c r="VHT292" s="91"/>
      <c r="VHU292" s="26"/>
      <c r="VHV292" s="26"/>
      <c r="VHW292" s="81"/>
      <c r="VHX292" s="81"/>
      <c r="VHY292" s="26"/>
      <c r="VHZ292" s="91"/>
      <c r="VIA292" s="91"/>
      <c r="VIB292" s="79"/>
      <c r="VIC292" s="80"/>
      <c r="VID292" s="91"/>
      <c r="VIE292" s="26"/>
      <c r="VIF292" s="26"/>
      <c r="VIG292" s="81"/>
      <c r="VIH292" s="81"/>
      <c r="VII292" s="26"/>
      <c r="VIJ292" s="91"/>
      <c r="VIK292" s="91"/>
      <c r="VIL292" s="79"/>
      <c r="VIM292" s="80"/>
      <c r="VIN292" s="91"/>
      <c r="VIO292" s="26"/>
      <c r="VIP292" s="26"/>
      <c r="VIQ292" s="81"/>
      <c r="VIR292" s="81"/>
      <c r="VIS292" s="26"/>
      <c r="VIT292" s="91"/>
      <c r="VIU292" s="91"/>
      <c r="VIV292" s="79"/>
      <c r="VIW292" s="80"/>
      <c r="VIX292" s="91"/>
      <c r="VIY292" s="26"/>
      <c r="VIZ292" s="26"/>
      <c r="VJA292" s="81"/>
      <c r="VJB292" s="81"/>
      <c r="VJC292" s="26"/>
      <c r="VJD292" s="91"/>
      <c r="VJE292" s="91"/>
      <c r="VJF292" s="79"/>
      <c r="VJG292" s="80"/>
      <c r="VJH292" s="91"/>
      <c r="VJI292" s="26"/>
      <c r="VJJ292" s="26"/>
      <c r="VJK292" s="81"/>
      <c r="VJL292" s="81"/>
      <c r="VJM292" s="26"/>
      <c r="VJN292" s="91"/>
      <c r="VJO292" s="91"/>
      <c r="VJP292" s="79"/>
      <c r="VJQ292" s="80"/>
      <c r="VJR292" s="91"/>
      <c r="VJS292" s="26"/>
      <c r="VJT292" s="26"/>
      <c r="VJU292" s="81"/>
      <c r="VJV292" s="81"/>
      <c r="VJW292" s="26"/>
      <c r="VJX292" s="91"/>
      <c r="VJY292" s="91"/>
      <c r="VJZ292" s="79"/>
      <c r="VKA292" s="80"/>
      <c r="VKB292" s="91"/>
      <c r="VKC292" s="26"/>
      <c r="VKD292" s="26"/>
      <c r="VKE292" s="81"/>
      <c r="VKF292" s="81"/>
      <c r="VKG292" s="26"/>
      <c r="VKH292" s="91"/>
      <c r="VKI292" s="91"/>
      <c r="VKJ292" s="79"/>
      <c r="VKK292" s="80"/>
      <c r="VKL292" s="91"/>
      <c r="VKM292" s="26"/>
      <c r="VKN292" s="26"/>
      <c r="VKO292" s="81"/>
      <c r="VKP292" s="81"/>
      <c r="VKQ292" s="26"/>
      <c r="VKR292" s="91"/>
      <c r="VKS292" s="91"/>
      <c r="VKT292" s="79"/>
      <c r="VKU292" s="80"/>
      <c r="VKV292" s="91"/>
      <c r="VKW292" s="26"/>
      <c r="VKX292" s="26"/>
      <c r="VKY292" s="81"/>
      <c r="VKZ292" s="81"/>
      <c r="VLA292" s="26"/>
      <c r="VLB292" s="91"/>
      <c r="VLC292" s="91"/>
      <c r="VLD292" s="79"/>
      <c r="VLE292" s="80"/>
      <c r="VLF292" s="91"/>
      <c r="VLG292" s="26"/>
      <c r="VLH292" s="26"/>
      <c r="VLI292" s="81"/>
      <c r="VLJ292" s="81"/>
      <c r="VLK292" s="26"/>
      <c r="VLL292" s="91"/>
      <c r="VLM292" s="91"/>
      <c r="VLN292" s="79"/>
      <c r="VLO292" s="80"/>
      <c r="VLP292" s="91"/>
      <c r="VLQ292" s="26"/>
      <c r="VLR292" s="26"/>
      <c r="VLS292" s="81"/>
      <c r="VLT292" s="81"/>
      <c r="VLU292" s="26"/>
      <c r="VLV292" s="91"/>
      <c r="VLW292" s="91"/>
      <c r="VLX292" s="79"/>
      <c r="VLY292" s="80"/>
      <c r="VLZ292" s="91"/>
      <c r="VMA292" s="26"/>
      <c r="VMB292" s="26"/>
      <c r="VMC292" s="81"/>
      <c r="VMD292" s="81"/>
      <c r="VME292" s="26"/>
      <c r="VMF292" s="91"/>
      <c r="VMG292" s="91"/>
      <c r="VMH292" s="79"/>
      <c r="VMI292" s="80"/>
      <c r="VMJ292" s="91"/>
      <c r="VMK292" s="26"/>
      <c r="VML292" s="26"/>
      <c r="VMM292" s="81"/>
      <c r="VMN292" s="81"/>
      <c r="VMO292" s="26"/>
      <c r="VMP292" s="91"/>
      <c r="VMQ292" s="91"/>
      <c r="VMR292" s="79"/>
      <c r="VMS292" s="80"/>
      <c r="VMT292" s="91"/>
      <c r="VMU292" s="26"/>
      <c r="VMV292" s="26"/>
      <c r="VMW292" s="81"/>
      <c r="VMX292" s="81"/>
      <c r="VMY292" s="26"/>
      <c r="VMZ292" s="91"/>
      <c r="VNA292" s="91"/>
      <c r="VNB292" s="79"/>
      <c r="VNC292" s="80"/>
      <c r="VND292" s="91"/>
      <c r="VNE292" s="26"/>
      <c r="VNF292" s="26"/>
      <c r="VNG292" s="81"/>
      <c r="VNH292" s="81"/>
      <c r="VNI292" s="26"/>
      <c r="VNJ292" s="91"/>
      <c r="VNK292" s="91"/>
      <c r="VNL292" s="79"/>
      <c r="VNM292" s="80"/>
      <c r="VNN292" s="91"/>
      <c r="VNO292" s="26"/>
      <c r="VNP292" s="26"/>
      <c r="VNQ292" s="81"/>
      <c r="VNR292" s="81"/>
      <c r="VNS292" s="26"/>
      <c r="VNT292" s="91"/>
      <c r="VNU292" s="91"/>
      <c r="VNV292" s="79"/>
      <c r="VNW292" s="80"/>
      <c r="VNX292" s="91"/>
      <c r="VNY292" s="26"/>
      <c r="VNZ292" s="26"/>
      <c r="VOA292" s="81"/>
      <c r="VOB292" s="81"/>
      <c r="VOC292" s="26"/>
      <c r="VOD292" s="91"/>
      <c r="VOE292" s="91"/>
      <c r="VOF292" s="79"/>
      <c r="VOG292" s="80"/>
      <c r="VOH292" s="91"/>
      <c r="VOI292" s="26"/>
      <c r="VOJ292" s="26"/>
      <c r="VOK292" s="81"/>
      <c r="VOL292" s="81"/>
      <c r="VOM292" s="26"/>
      <c r="VON292" s="91"/>
      <c r="VOO292" s="91"/>
      <c r="VOP292" s="79"/>
      <c r="VOQ292" s="80"/>
      <c r="VOR292" s="91"/>
      <c r="VOS292" s="26"/>
      <c r="VOT292" s="26"/>
      <c r="VOU292" s="81"/>
      <c r="VOV292" s="81"/>
      <c r="VOW292" s="26"/>
      <c r="VOX292" s="91"/>
      <c r="VOY292" s="91"/>
      <c r="VOZ292" s="79"/>
      <c r="VPA292" s="80"/>
      <c r="VPB292" s="91"/>
      <c r="VPC292" s="26"/>
      <c r="VPD292" s="26"/>
      <c r="VPE292" s="81"/>
      <c r="VPF292" s="81"/>
      <c r="VPG292" s="26"/>
      <c r="VPH292" s="91"/>
      <c r="VPI292" s="91"/>
      <c r="VPJ292" s="79"/>
      <c r="VPK292" s="80"/>
      <c r="VPL292" s="91"/>
      <c r="VPM292" s="26"/>
      <c r="VPN292" s="26"/>
      <c r="VPO292" s="81"/>
      <c r="VPP292" s="81"/>
      <c r="VPQ292" s="26"/>
      <c r="VPR292" s="91"/>
      <c r="VPS292" s="91"/>
      <c r="VPT292" s="79"/>
      <c r="VPU292" s="80"/>
      <c r="VPV292" s="91"/>
      <c r="VPW292" s="26"/>
      <c r="VPX292" s="26"/>
      <c r="VPY292" s="81"/>
      <c r="VPZ292" s="81"/>
      <c r="VQA292" s="26"/>
      <c r="VQB292" s="91"/>
      <c r="VQC292" s="91"/>
      <c r="VQD292" s="79"/>
      <c r="VQE292" s="80"/>
      <c r="VQF292" s="91"/>
      <c r="VQG292" s="26"/>
      <c r="VQH292" s="26"/>
      <c r="VQI292" s="81"/>
      <c r="VQJ292" s="81"/>
      <c r="VQK292" s="26"/>
      <c r="VQL292" s="91"/>
      <c r="VQM292" s="91"/>
      <c r="VQN292" s="79"/>
      <c r="VQO292" s="80"/>
      <c r="VQP292" s="91"/>
      <c r="VQQ292" s="26"/>
      <c r="VQR292" s="26"/>
      <c r="VQS292" s="81"/>
      <c r="VQT292" s="81"/>
      <c r="VQU292" s="26"/>
      <c r="VQV292" s="91"/>
      <c r="VQW292" s="91"/>
      <c r="VQX292" s="79"/>
      <c r="VQY292" s="80"/>
      <c r="VQZ292" s="91"/>
      <c r="VRA292" s="26"/>
      <c r="VRB292" s="26"/>
      <c r="VRC292" s="81"/>
      <c r="VRD292" s="81"/>
      <c r="VRE292" s="26"/>
      <c r="VRF292" s="91"/>
      <c r="VRG292" s="91"/>
      <c r="VRH292" s="79"/>
      <c r="VRI292" s="80"/>
      <c r="VRJ292" s="91"/>
      <c r="VRK292" s="26"/>
      <c r="VRL292" s="26"/>
      <c r="VRM292" s="81"/>
      <c r="VRN292" s="81"/>
      <c r="VRO292" s="26"/>
      <c r="VRP292" s="91"/>
      <c r="VRQ292" s="91"/>
      <c r="VRR292" s="79"/>
      <c r="VRS292" s="80"/>
      <c r="VRT292" s="91"/>
      <c r="VRU292" s="26"/>
      <c r="VRV292" s="26"/>
      <c r="VRW292" s="81"/>
      <c r="VRX292" s="81"/>
      <c r="VRY292" s="26"/>
      <c r="VRZ292" s="91"/>
      <c r="VSA292" s="91"/>
      <c r="VSB292" s="79"/>
      <c r="VSC292" s="80"/>
      <c r="VSD292" s="91"/>
      <c r="VSE292" s="26"/>
      <c r="VSF292" s="26"/>
      <c r="VSG292" s="81"/>
      <c r="VSH292" s="81"/>
      <c r="VSI292" s="26"/>
      <c r="VSJ292" s="91"/>
      <c r="VSK292" s="91"/>
      <c r="VSL292" s="79"/>
      <c r="VSM292" s="80"/>
      <c r="VSN292" s="91"/>
      <c r="VSO292" s="26"/>
      <c r="VSP292" s="26"/>
      <c r="VSQ292" s="81"/>
      <c r="VSR292" s="81"/>
      <c r="VSS292" s="26"/>
      <c r="VST292" s="91"/>
      <c r="VSU292" s="91"/>
      <c r="VSV292" s="79"/>
      <c r="VSW292" s="80"/>
      <c r="VSX292" s="91"/>
      <c r="VSY292" s="26"/>
      <c r="VSZ292" s="26"/>
      <c r="VTA292" s="81"/>
      <c r="VTB292" s="81"/>
      <c r="VTC292" s="26"/>
      <c r="VTD292" s="91"/>
      <c r="VTE292" s="91"/>
      <c r="VTF292" s="79"/>
      <c r="VTG292" s="80"/>
      <c r="VTH292" s="91"/>
      <c r="VTI292" s="26"/>
      <c r="VTJ292" s="26"/>
      <c r="VTK292" s="81"/>
      <c r="VTL292" s="81"/>
      <c r="VTM292" s="26"/>
      <c r="VTN292" s="91"/>
      <c r="VTO292" s="91"/>
      <c r="VTP292" s="79"/>
      <c r="VTQ292" s="80"/>
      <c r="VTR292" s="91"/>
      <c r="VTS292" s="26"/>
      <c r="VTT292" s="26"/>
      <c r="VTU292" s="81"/>
      <c r="VTV292" s="81"/>
      <c r="VTW292" s="26"/>
      <c r="VTX292" s="91"/>
      <c r="VTY292" s="91"/>
      <c r="VTZ292" s="79"/>
      <c r="VUA292" s="80"/>
      <c r="VUB292" s="91"/>
      <c r="VUC292" s="26"/>
      <c r="VUD292" s="26"/>
      <c r="VUE292" s="81"/>
      <c r="VUF292" s="81"/>
      <c r="VUG292" s="26"/>
      <c r="VUH292" s="91"/>
      <c r="VUI292" s="91"/>
      <c r="VUJ292" s="79"/>
      <c r="VUK292" s="80"/>
      <c r="VUL292" s="91"/>
      <c r="VUM292" s="26"/>
      <c r="VUN292" s="26"/>
      <c r="VUO292" s="81"/>
      <c r="VUP292" s="81"/>
      <c r="VUQ292" s="26"/>
      <c r="VUR292" s="91"/>
      <c r="VUS292" s="91"/>
      <c r="VUT292" s="79"/>
      <c r="VUU292" s="80"/>
      <c r="VUV292" s="91"/>
      <c r="VUW292" s="26"/>
      <c r="VUX292" s="26"/>
      <c r="VUY292" s="81"/>
      <c r="VUZ292" s="81"/>
      <c r="VVA292" s="26"/>
      <c r="VVB292" s="91"/>
      <c r="VVC292" s="91"/>
      <c r="VVD292" s="79"/>
      <c r="VVE292" s="80"/>
      <c r="VVF292" s="91"/>
      <c r="VVG292" s="26"/>
      <c r="VVH292" s="26"/>
      <c r="VVI292" s="81"/>
      <c r="VVJ292" s="81"/>
      <c r="VVK292" s="26"/>
      <c r="VVL292" s="91"/>
      <c r="VVM292" s="91"/>
      <c r="VVN292" s="79"/>
      <c r="VVO292" s="80"/>
      <c r="VVP292" s="91"/>
      <c r="VVQ292" s="26"/>
      <c r="VVR292" s="26"/>
      <c r="VVS292" s="81"/>
      <c r="VVT292" s="81"/>
      <c r="VVU292" s="26"/>
      <c r="VVV292" s="91"/>
      <c r="VVW292" s="91"/>
      <c r="VVX292" s="79"/>
      <c r="VVY292" s="80"/>
      <c r="VVZ292" s="91"/>
      <c r="VWA292" s="26"/>
      <c r="VWB292" s="26"/>
      <c r="VWC292" s="81"/>
      <c r="VWD292" s="81"/>
      <c r="VWE292" s="26"/>
      <c r="VWF292" s="91"/>
      <c r="VWG292" s="91"/>
      <c r="VWH292" s="79"/>
      <c r="VWI292" s="80"/>
      <c r="VWJ292" s="91"/>
      <c r="VWK292" s="26"/>
      <c r="VWL292" s="26"/>
      <c r="VWM292" s="81"/>
      <c r="VWN292" s="81"/>
      <c r="VWO292" s="26"/>
      <c r="VWP292" s="91"/>
      <c r="VWQ292" s="91"/>
      <c r="VWR292" s="79"/>
      <c r="VWS292" s="80"/>
      <c r="VWT292" s="91"/>
      <c r="VWU292" s="26"/>
      <c r="VWV292" s="26"/>
      <c r="VWW292" s="81"/>
      <c r="VWX292" s="81"/>
      <c r="VWY292" s="26"/>
      <c r="VWZ292" s="91"/>
      <c r="VXA292" s="91"/>
      <c r="VXB292" s="79"/>
      <c r="VXC292" s="80"/>
      <c r="VXD292" s="91"/>
      <c r="VXE292" s="26"/>
      <c r="VXF292" s="26"/>
      <c r="VXG292" s="81"/>
      <c r="VXH292" s="81"/>
      <c r="VXI292" s="26"/>
      <c r="VXJ292" s="91"/>
      <c r="VXK292" s="91"/>
      <c r="VXL292" s="79"/>
      <c r="VXM292" s="80"/>
      <c r="VXN292" s="91"/>
      <c r="VXO292" s="26"/>
      <c r="VXP292" s="26"/>
      <c r="VXQ292" s="81"/>
      <c r="VXR292" s="81"/>
      <c r="VXS292" s="26"/>
      <c r="VXT292" s="91"/>
      <c r="VXU292" s="91"/>
      <c r="VXV292" s="79"/>
      <c r="VXW292" s="80"/>
      <c r="VXX292" s="91"/>
      <c r="VXY292" s="26"/>
      <c r="VXZ292" s="26"/>
      <c r="VYA292" s="81"/>
      <c r="VYB292" s="81"/>
      <c r="VYC292" s="26"/>
      <c r="VYD292" s="91"/>
      <c r="VYE292" s="91"/>
      <c r="VYF292" s="79"/>
      <c r="VYG292" s="80"/>
      <c r="VYH292" s="91"/>
      <c r="VYI292" s="26"/>
      <c r="VYJ292" s="26"/>
      <c r="VYK292" s="81"/>
      <c r="VYL292" s="81"/>
      <c r="VYM292" s="26"/>
      <c r="VYN292" s="91"/>
      <c r="VYO292" s="91"/>
      <c r="VYP292" s="79"/>
      <c r="VYQ292" s="80"/>
      <c r="VYR292" s="91"/>
      <c r="VYS292" s="26"/>
      <c r="VYT292" s="26"/>
      <c r="VYU292" s="81"/>
      <c r="VYV292" s="81"/>
      <c r="VYW292" s="26"/>
      <c r="VYX292" s="91"/>
      <c r="VYY292" s="91"/>
      <c r="VYZ292" s="79"/>
      <c r="VZA292" s="80"/>
      <c r="VZB292" s="91"/>
      <c r="VZC292" s="26"/>
      <c r="VZD292" s="26"/>
      <c r="VZE292" s="81"/>
      <c r="VZF292" s="81"/>
      <c r="VZG292" s="26"/>
      <c r="VZH292" s="91"/>
      <c r="VZI292" s="91"/>
      <c r="VZJ292" s="79"/>
      <c r="VZK292" s="80"/>
      <c r="VZL292" s="91"/>
      <c r="VZM292" s="26"/>
      <c r="VZN292" s="26"/>
      <c r="VZO292" s="81"/>
      <c r="VZP292" s="81"/>
      <c r="VZQ292" s="26"/>
      <c r="VZR292" s="91"/>
      <c r="VZS292" s="91"/>
      <c r="VZT292" s="79"/>
      <c r="VZU292" s="80"/>
      <c r="VZV292" s="91"/>
      <c r="VZW292" s="26"/>
      <c r="VZX292" s="26"/>
      <c r="VZY292" s="81"/>
      <c r="VZZ292" s="81"/>
      <c r="WAA292" s="26"/>
      <c r="WAB292" s="91"/>
      <c r="WAC292" s="91"/>
      <c r="WAD292" s="79"/>
      <c r="WAE292" s="80"/>
      <c r="WAF292" s="91"/>
      <c r="WAG292" s="26"/>
      <c r="WAH292" s="26"/>
      <c r="WAI292" s="81"/>
      <c r="WAJ292" s="81"/>
      <c r="WAK292" s="26"/>
      <c r="WAL292" s="91"/>
      <c r="WAM292" s="91"/>
      <c r="WAN292" s="79"/>
      <c r="WAO292" s="80"/>
      <c r="WAP292" s="91"/>
      <c r="WAQ292" s="26"/>
      <c r="WAR292" s="26"/>
      <c r="WAS292" s="81"/>
      <c r="WAT292" s="81"/>
      <c r="WAU292" s="26"/>
      <c r="WAV292" s="91"/>
      <c r="WAW292" s="91"/>
      <c r="WAX292" s="79"/>
      <c r="WAY292" s="80"/>
      <c r="WAZ292" s="91"/>
      <c r="WBA292" s="26"/>
      <c r="WBB292" s="26"/>
      <c r="WBC292" s="81"/>
      <c r="WBD292" s="81"/>
      <c r="WBE292" s="26"/>
      <c r="WBF292" s="91"/>
      <c r="WBG292" s="91"/>
      <c r="WBH292" s="79"/>
      <c r="WBI292" s="80"/>
      <c r="WBJ292" s="91"/>
      <c r="WBK292" s="26"/>
      <c r="WBL292" s="26"/>
      <c r="WBM292" s="81"/>
      <c r="WBN292" s="81"/>
      <c r="WBO292" s="26"/>
      <c r="WBP292" s="91"/>
      <c r="WBQ292" s="91"/>
      <c r="WBR292" s="79"/>
      <c r="WBS292" s="80"/>
      <c r="WBT292" s="91"/>
      <c r="WBU292" s="26"/>
      <c r="WBV292" s="26"/>
      <c r="WBW292" s="81"/>
      <c r="WBX292" s="81"/>
      <c r="WBY292" s="26"/>
      <c r="WBZ292" s="91"/>
      <c r="WCA292" s="91"/>
      <c r="WCB292" s="79"/>
      <c r="WCC292" s="80"/>
      <c r="WCD292" s="91"/>
      <c r="WCE292" s="26"/>
      <c r="WCF292" s="26"/>
      <c r="WCG292" s="81"/>
      <c r="WCH292" s="81"/>
      <c r="WCI292" s="26"/>
      <c r="WCJ292" s="91"/>
      <c r="WCK292" s="91"/>
      <c r="WCL292" s="79"/>
      <c r="WCM292" s="80"/>
      <c r="WCN292" s="91"/>
      <c r="WCO292" s="26"/>
      <c r="WCP292" s="26"/>
      <c r="WCQ292" s="81"/>
      <c r="WCR292" s="81"/>
      <c r="WCS292" s="26"/>
      <c r="WCT292" s="91"/>
      <c r="WCU292" s="91"/>
      <c r="WCV292" s="79"/>
      <c r="WCW292" s="80"/>
      <c r="WCX292" s="91"/>
      <c r="WCY292" s="26"/>
      <c r="WCZ292" s="26"/>
      <c r="WDA292" s="81"/>
      <c r="WDB292" s="81"/>
      <c r="WDC292" s="26"/>
      <c r="WDD292" s="91"/>
      <c r="WDE292" s="91"/>
      <c r="WDF292" s="79"/>
      <c r="WDG292" s="80"/>
      <c r="WDH292" s="91"/>
      <c r="WDI292" s="26"/>
      <c r="WDJ292" s="26"/>
      <c r="WDK292" s="81"/>
      <c r="WDL292" s="81"/>
      <c r="WDM292" s="26"/>
      <c r="WDN292" s="91"/>
      <c r="WDO292" s="91"/>
      <c r="WDP292" s="79"/>
      <c r="WDQ292" s="80"/>
      <c r="WDR292" s="91"/>
      <c r="WDS292" s="26"/>
      <c r="WDT292" s="26"/>
      <c r="WDU292" s="81"/>
      <c r="WDV292" s="81"/>
      <c r="WDW292" s="26"/>
      <c r="WDX292" s="91"/>
      <c r="WDY292" s="91"/>
      <c r="WDZ292" s="79"/>
      <c r="WEA292" s="80"/>
      <c r="WEB292" s="91"/>
      <c r="WEC292" s="26"/>
      <c r="WED292" s="26"/>
      <c r="WEE292" s="81"/>
      <c r="WEF292" s="81"/>
      <c r="WEG292" s="26"/>
      <c r="WEH292" s="91"/>
      <c r="WEI292" s="91"/>
      <c r="WEJ292" s="79"/>
      <c r="WEK292" s="80"/>
      <c r="WEL292" s="91"/>
      <c r="WEM292" s="26"/>
      <c r="WEN292" s="26"/>
      <c r="WEO292" s="81"/>
      <c r="WEP292" s="81"/>
      <c r="WEQ292" s="26"/>
      <c r="WER292" s="91"/>
      <c r="WES292" s="91"/>
      <c r="WET292" s="79"/>
      <c r="WEU292" s="80"/>
      <c r="WEV292" s="91"/>
      <c r="WEW292" s="26"/>
      <c r="WEX292" s="26"/>
      <c r="WEY292" s="81"/>
      <c r="WEZ292" s="81"/>
      <c r="WFA292" s="26"/>
      <c r="WFB292" s="91"/>
      <c r="WFC292" s="91"/>
      <c r="WFD292" s="79"/>
      <c r="WFE292" s="80"/>
      <c r="WFF292" s="91"/>
      <c r="WFG292" s="26"/>
      <c r="WFH292" s="26"/>
      <c r="WFI292" s="81"/>
      <c r="WFJ292" s="81"/>
      <c r="WFK292" s="26"/>
      <c r="WFL292" s="91"/>
      <c r="WFM292" s="91"/>
      <c r="WFN292" s="79"/>
      <c r="WFO292" s="80"/>
      <c r="WFP292" s="91"/>
      <c r="WFQ292" s="26"/>
      <c r="WFR292" s="26"/>
      <c r="WFS292" s="81"/>
      <c r="WFT292" s="81"/>
      <c r="WFU292" s="26"/>
      <c r="WFV292" s="91"/>
      <c r="WFW292" s="91"/>
      <c r="WFX292" s="79"/>
      <c r="WFY292" s="80"/>
      <c r="WFZ292" s="91"/>
      <c r="WGA292" s="26"/>
      <c r="WGB292" s="26"/>
      <c r="WGC292" s="81"/>
      <c r="WGD292" s="81"/>
      <c r="WGE292" s="26"/>
      <c r="WGF292" s="91"/>
      <c r="WGG292" s="91"/>
      <c r="WGH292" s="79"/>
      <c r="WGI292" s="80"/>
      <c r="WGJ292" s="91"/>
      <c r="WGK292" s="26"/>
      <c r="WGL292" s="26"/>
      <c r="WGM292" s="81"/>
      <c r="WGN292" s="81"/>
      <c r="WGO292" s="26"/>
      <c r="WGP292" s="91"/>
      <c r="WGQ292" s="91"/>
      <c r="WGR292" s="79"/>
      <c r="WGS292" s="80"/>
      <c r="WGT292" s="91"/>
      <c r="WGU292" s="26"/>
      <c r="WGV292" s="26"/>
      <c r="WGW292" s="81"/>
      <c r="WGX292" s="81"/>
      <c r="WGY292" s="26"/>
      <c r="WGZ292" s="91"/>
      <c r="WHA292" s="91"/>
      <c r="WHB292" s="79"/>
      <c r="WHC292" s="80"/>
      <c r="WHD292" s="91"/>
      <c r="WHE292" s="26"/>
      <c r="WHF292" s="26"/>
      <c r="WHG292" s="81"/>
      <c r="WHH292" s="81"/>
      <c r="WHI292" s="26"/>
      <c r="WHJ292" s="91"/>
      <c r="WHK292" s="91"/>
      <c r="WHL292" s="79"/>
      <c r="WHM292" s="80"/>
      <c r="WHN292" s="91"/>
      <c r="WHO292" s="26"/>
      <c r="WHP292" s="26"/>
      <c r="WHQ292" s="81"/>
      <c r="WHR292" s="81"/>
      <c r="WHS292" s="26"/>
      <c r="WHT292" s="91"/>
      <c r="WHU292" s="91"/>
      <c r="WHV292" s="79"/>
      <c r="WHW292" s="80"/>
      <c r="WHX292" s="91"/>
      <c r="WHY292" s="26"/>
      <c r="WHZ292" s="26"/>
      <c r="WIA292" s="81"/>
      <c r="WIB292" s="81"/>
      <c r="WIC292" s="26"/>
      <c r="WID292" s="91"/>
      <c r="WIE292" s="91"/>
      <c r="WIF292" s="79"/>
      <c r="WIG292" s="80"/>
      <c r="WIH292" s="91"/>
      <c r="WII292" s="26"/>
      <c r="WIJ292" s="26"/>
      <c r="WIK292" s="81"/>
      <c r="WIL292" s="81"/>
      <c r="WIM292" s="26"/>
      <c r="WIN292" s="91"/>
      <c r="WIO292" s="91"/>
      <c r="WIP292" s="79"/>
      <c r="WIQ292" s="80"/>
      <c r="WIR292" s="91"/>
      <c r="WIS292" s="26"/>
      <c r="WIT292" s="26"/>
      <c r="WIU292" s="81"/>
      <c r="WIV292" s="81"/>
      <c r="WIW292" s="26"/>
      <c r="WIX292" s="91"/>
      <c r="WIY292" s="91"/>
      <c r="WIZ292" s="79"/>
      <c r="WJA292" s="80"/>
      <c r="WJB292" s="91"/>
      <c r="WJC292" s="26"/>
      <c r="WJD292" s="26"/>
      <c r="WJE292" s="81"/>
      <c r="WJF292" s="81"/>
      <c r="WJG292" s="26"/>
      <c r="WJH292" s="91"/>
      <c r="WJI292" s="91"/>
      <c r="WJJ292" s="79"/>
      <c r="WJK292" s="80"/>
      <c r="WJL292" s="91"/>
      <c r="WJM292" s="26"/>
      <c r="WJN292" s="26"/>
      <c r="WJO292" s="81"/>
      <c r="WJP292" s="81"/>
      <c r="WJQ292" s="26"/>
      <c r="WJR292" s="91"/>
      <c r="WJS292" s="91"/>
      <c r="WJT292" s="79"/>
      <c r="WJU292" s="80"/>
      <c r="WJV292" s="91"/>
      <c r="WJW292" s="26"/>
      <c r="WJX292" s="26"/>
      <c r="WJY292" s="81"/>
      <c r="WJZ292" s="81"/>
      <c r="WKA292" s="26"/>
      <c r="WKB292" s="91"/>
      <c r="WKC292" s="91"/>
      <c r="WKD292" s="79"/>
      <c r="WKE292" s="80"/>
      <c r="WKF292" s="91"/>
      <c r="WKG292" s="26"/>
      <c r="WKH292" s="26"/>
      <c r="WKI292" s="81"/>
      <c r="WKJ292" s="81"/>
      <c r="WKK292" s="26"/>
      <c r="WKL292" s="91"/>
      <c r="WKM292" s="91"/>
      <c r="WKN292" s="79"/>
      <c r="WKO292" s="80"/>
      <c r="WKP292" s="91"/>
      <c r="WKQ292" s="26"/>
      <c r="WKR292" s="26"/>
      <c r="WKS292" s="81"/>
      <c r="WKT292" s="81"/>
      <c r="WKU292" s="26"/>
      <c r="WKV292" s="91"/>
      <c r="WKW292" s="91"/>
      <c r="WKX292" s="79"/>
      <c r="WKY292" s="80"/>
      <c r="WKZ292" s="91"/>
      <c r="WLA292" s="26"/>
      <c r="WLB292" s="26"/>
      <c r="WLC292" s="81"/>
      <c r="WLD292" s="81"/>
      <c r="WLE292" s="26"/>
      <c r="WLF292" s="91"/>
      <c r="WLG292" s="91"/>
      <c r="WLH292" s="79"/>
      <c r="WLI292" s="80"/>
      <c r="WLJ292" s="91"/>
      <c r="WLK292" s="26"/>
      <c r="WLL292" s="26"/>
      <c r="WLM292" s="81"/>
      <c r="WLN292" s="81"/>
      <c r="WLO292" s="26"/>
      <c r="WLP292" s="91"/>
      <c r="WLQ292" s="91"/>
      <c r="WLR292" s="79"/>
      <c r="WLS292" s="80"/>
      <c r="WLT292" s="91"/>
      <c r="WLU292" s="26"/>
      <c r="WLV292" s="26"/>
      <c r="WLW292" s="81"/>
      <c r="WLX292" s="81"/>
      <c r="WLY292" s="26"/>
      <c r="WLZ292" s="91"/>
      <c r="WMA292" s="91"/>
      <c r="WMB292" s="79"/>
      <c r="WMC292" s="80"/>
      <c r="WMD292" s="91"/>
      <c r="WME292" s="26"/>
      <c r="WMF292" s="26"/>
      <c r="WMG292" s="81"/>
      <c r="WMH292" s="81"/>
      <c r="WMI292" s="26"/>
      <c r="WMJ292" s="91"/>
      <c r="WMK292" s="91"/>
      <c r="WML292" s="79"/>
      <c r="WMM292" s="80"/>
      <c r="WMN292" s="91"/>
      <c r="WMO292" s="26"/>
      <c r="WMP292" s="26"/>
      <c r="WMQ292" s="81"/>
      <c r="WMR292" s="81"/>
      <c r="WMS292" s="26"/>
      <c r="WMT292" s="91"/>
      <c r="WMU292" s="91"/>
      <c r="WMV292" s="79"/>
      <c r="WMW292" s="80"/>
      <c r="WMX292" s="91"/>
      <c r="WMY292" s="26"/>
      <c r="WMZ292" s="26"/>
      <c r="WNA292" s="81"/>
      <c r="WNB292" s="81"/>
      <c r="WNC292" s="26"/>
      <c r="WND292" s="91"/>
      <c r="WNE292" s="91"/>
      <c r="WNF292" s="79"/>
      <c r="WNG292" s="80"/>
      <c r="WNH292" s="91"/>
      <c r="WNI292" s="26"/>
      <c r="WNJ292" s="26"/>
      <c r="WNK292" s="81"/>
      <c r="WNL292" s="81"/>
      <c r="WNM292" s="26"/>
      <c r="WNN292" s="91"/>
      <c r="WNO292" s="91"/>
      <c r="WNP292" s="79"/>
      <c r="WNQ292" s="80"/>
      <c r="WNR292" s="91"/>
      <c r="WNS292" s="26"/>
      <c r="WNT292" s="26"/>
      <c r="WNU292" s="81"/>
      <c r="WNV292" s="81"/>
      <c r="WNW292" s="26"/>
      <c r="WNX292" s="91"/>
      <c r="WNY292" s="91"/>
      <c r="WNZ292" s="79"/>
      <c r="WOA292" s="80"/>
      <c r="WOB292" s="91"/>
      <c r="WOC292" s="26"/>
      <c r="WOD292" s="26"/>
      <c r="WOE292" s="81"/>
      <c r="WOF292" s="81"/>
      <c r="WOG292" s="26"/>
      <c r="WOH292" s="91"/>
      <c r="WOI292" s="91"/>
      <c r="WOJ292" s="79"/>
      <c r="WOK292" s="80"/>
      <c r="WOL292" s="91"/>
      <c r="WOM292" s="26"/>
      <c r="WON292" s="26"/>
      <c r="WOO292" s="81"/>
      <c r="WOP292" s="81"/>
      <c r="WOQ292" s="26"/>
      <c r="WOR292" s="91"/>
      <c r="WOS292" s="91"/>
      <c r="WOT292" s="79"/>
      <c r="WOU292" s="80"/>
      <c r="WOV292" s="91"/>
      <c r="WOW292" s="26"/>
      <c r="WOX292" s="26"/>
      <c r="WOY292" s="81"/>
      <c r="WOZ292" s="81"/>
      <c r="WPA292" s="26"/>
      <c r="WPB292" s="91"/>
      <c r="WPC292" s="91"/>
      <c r="WPD292" s="79"/>
      <c r="WPE292" s="80"/>
      <c r="WPF292" s="91"/>
      <c r="WPG292" s="26"/>
      <c r="WPH292" s="26"/>
      <c r="WPI292" s="81"/>
      <c r="WPJ292" s="81"/>
      <c r="WPK292" s="26"/>
      <c r="WPL292" s="91"/>
      <c r="WPM292" s="91"/>
      <c r="WPN292" s="79"/>
      <c r="WPO292" s="80"/>
      <c r="WPP292" s="91"/>
      <c r="WPQ292" s="26"/>
      <c r="WPR292" s="26"/>
      <c r="WPS292" s="81"/>
      <c r="WPT292" s="81"/>
      <c r="WPU292" s="26"/>
      <c r="WPV292" s="91"/>
      <c r="WPW292" s="91"/>
      <c r="WPX292" s="79"/>
      <c r="WPY292" s="80"/>
      <c r="WPZ292" s="91"/>
      <c r="WQA292" s="26"/>
      <c r="WQB292" s="26"/>
      <c r="WQC292" s="81"/>
      <c r="WQD292" s="81"/>
      <c r="WQE292" s="26"/>
      <c r="WQF292" s="91"/>
      <c r="WQG292" s="91"/>
      <c r="WQH292" s="79"/>
      <c r="WQI292" s="80"/>
      <c r="WQJ292" s="91"/>
      <c r="WQK292" s="26"/>
      <c r="WQL292" s="26"/>
      <c r="WQM292" s="81"/>
      <c r="WQN292" s="81"/>
      <c r="WQO292" s="26"/>
      <c r="WQP292" s="91"/>
      <c r="WQQ292" s="91"/>
      <c r="WQR292" s="79"/>
      <c r="WQS292" s="80"/>
      <c r="WQT292" s="91"/>
      <c r="WQU292" s="26"/>
      <c r="WQV292" s="26"/>
      <c r="WQW292" s="81"/>
      <c r="WQX292" s="81"/>
      <c r="WQY292" s="26"/>
      <c r="WQZ292" s="91"/>
      <c r="WRA292" s="91"/>
      <c r="WRB292" s="79"/>
      <c r="WRC292" s="80"/>
      <c r="WRD292" s="91"/>
      <c r="WRE292" s="26"/>
      <c r="WRF292" s="26"/>
      <c r="WRG292" s="81"/>
      <c r="WRH292" s="81"/>
      <c r="WRI292" s="26"/>
      <c r="WRJ292" s="91"/>
      <c r="WRK292" s="91"/>
      <c r="WRL292" s="79"/>
      <c r="WRM292" s="80"/>
      <c r="WRN292" s="91"/>
      <c r="WRO292" s="26"/>
      <c r="WRP292" s="26"/>
      <c r="WRQ292" s="81"/>
      <c r="WRR292" s="81"/>
      <c r="WRS292" s="26"/>
      <c r="WRT292" s="91"/>
      <c r="WRU292" s="91"/>
      <c r="WRV292" s="79"/>
      <c r="WRW292" s="80"/>
      <c r="WRX292" s="91"/>
      <c r="WRY292" s="26"/>
      <c r="WRZ292" s="26"/>
      <c r="WSA292" s="81"/>
      <c r="WSB292" s="81"/>
      <c r="WSC292" s="26"/>
      <c r="WSD292" s="91"/>
      <c r="WSE292" s="91"/>
      <c r="WSF292" s="79"/>
      <c r="WSG292" s="80"/>
      <c r="WSH292" s="91"/>
      <c r="WSI292" s="26"/>
      <c r="WSJ292" s="26"/>
      <c r="WSK292" s="81"/>
      <c r="WSL292" s="81"/>
      <c r="WSM292" s="26"/>
      <c r="WSN292" s="91"/>
      <c r="WSO292" s="91"/>
      <c r="WSP292" s="79"/>
      <c r="WSQ292" s="80"/>
      <c r="WSR292" s="91"/>
      <c r="WSS292" s="26"/>
      <c r="WST292" s="26"/>
      <c r="WSU292" s="81"/>
      <c r="WSV292" s="81"/>
      <c r="WSW292" s="26"/>
      <c r="WSX292" s="91"/>
      <c r="WSY292" s="91"/>
      <c r="WSZ292" s="79"/>
      <c r="WTA292" s="80"/>
      <c r="WTB292" s="91"/>
      <c r="WTC292" s="26"/>
      <c r="WTD292" s="26"/>
      <c r="WTE292" s="81"/>
      <c r="WTF292" s="81"/>
      <c r="WTG292" s="26"/>
      <c r="WTH292" s="91"/>
      <c r="WTI292" s="91"/>
      <c r="WTJ292" s="79"/>
      <c r="WTK292" s="80"/>
      <c r="WTL292" s="91"/>
      <c r="WTM292" s="26"/>
      <c r="WTN292" s="26"/>
      <c r="WTO292" s="81"/>
      <c r="WTP292" s="81"/>
      <c r="WTQ292" s="26"/>
      <c r="WTR292" s="91"/>
      <c r="WTS292" s="91"/>
      <c r="WTT292" s="79"/>
      <c r="WTU292" s="80"/>
      <c r="WTV292" s="91"/>
      <c r="WTW292" s="26"/>
      <c r="WTX292" s="26"/>
      <c r="WTY292" s="81"/>
      <c r="WTZ292" s="81"/>
      <c r="WUA292" s="26"/>
      <c r="WUB292" s="91"/>
      <c r="WUC292" s="91"/>
      <c r="WUD292" s="79"/>
      <c r="WUE292" s="80"/>
      <c r="WUF292" s="91"/>
      <c r="WUG292" s="26"/>
      <c r="WUH292" s="26"/>
      <c r="WUI292" s="81"/>
      <c r="WUJ292" s="81"/>
      <c r="WUK292" s="26"/>
      <c r="WUL292" s="91"/>
      <c r="WUM292" s="91"/>
      <c r="WUN292" s="79"/>
      <c r="WUO292" s="80"/>
      <c r="WUP292" s="91"/>
      <c r="WUQ292" s="26"/>
      <c r="WUR292" s="26"/>
      <c r="WUS292" s="81"/>
      <c r="WUT292" s="81"/>
      <c r="WUU292" s="26"/>
      <c r="WUV292" s="91"/>
      <c r="WUW292" s="91"/>
      <c r="WUX292" s="79"/>
      <c r="WUY292" s="80"/>
      <c r="WUZ292" s="91"/>
      <c r="WVA292" s="26"/>
      <c r="WVB292" s="26"/>
      <c r="WVC292" s="81"/>
      <c r="WVD292" s="81"/>
      <c r="WVE292" s="26"/>
      <c r="WVF292" s="91"/>
      <c r="WVG292" s="91"/>
      <c r="WVH292" s="79"/>
      <c r="WVI292" s="80"/>
      <c r="WVJ292" s="91"/>
      <c r="WVK292" s="26"/>
      <c r="WVL292" s="26"/>
      <c r="WVM292" s="81"/>
      <c r="WVN292" s="81"/>
      <c r="WVO292" s="26"/>
      <c r="WVP292" s="91"/>
      <c r="WVQ292" s="91"/>
      <c r="WVR292" s="79"/>
      <c r="WVS292" s="80"/>
      <c r="WVT292" s="91"/>
      <c r="WVU292" s="26"/>
      <c r="WVV292" s="26"/>
      <c r="WVW292" s="81"/>
      <c r="WVX292" s="81"/>
      <c r="WVY292" s="26"/>
      <c r="WVZ292" s="91"/>
      <c r="WWA292" s="91"/>
      <c r="WWB292" s="79"/>
      <c r="WWC292" s="80"/>
      <c r="WWD292" s="91"/>
      <c r="WWE292" s="26"/>
      <c r="WWF292" s="26"/>
      <c r="WWG292" s="81"/>
      <c r="WWH292" s="81"/>
      <c r="WWI292" s="26"/>
      <c r="WWJ292" s="91"/>
      <c r="WWK292" s="91"/>
      <c r="WWL292" s="79"/>
      <c r="WWM292" s="80"/>
      <c r="WWN292" s="91"/>
      <c r="WWO292" s="26"/>
      <c r="WWP292" s="26"/>
      <c r="WWQ292" s="81"/>
      <c r="WWR292" s="81"/>
      <c r="WWS292" s="26"/>
      <c r="WWT292" s="91"/>
      <c r="WWU292" s="91"/>
      <c r="WWV292" s="79"/>
      <c r="WWW292" s="80"/>
      <c r="WWX292" s="91"/>
      <c r="WWY292" s="26"/>
      <c r="WWZ292" s="26"/>
      <c r="WXA292" s="81"/>
      <c r="WXB292" s="81"/>
      <c r="WXC292" s="26"/>
      <c r="WXD292" s="91"/>
      <c r="WXE292" s="91"/>
      <c r="WXF292" s="79"/>
      <c r="WXG292" s="80"/>
      <c r="WXH292" s="91"/>
      <c r="WXI292" s="26"/>
      <c r="WXJ292" s="26"/>
      <c r="WXK292" s="81"/>
      <c r="WXL292" s="81"/>
      <c r="WXM292" s="26"/>
      <c r="WXN292" s="91"/>
      <c r="WXO292" s="91"/>
      <c r="WXP292" s="79"/>
      <c r="WXQ292" s="80"/>
      <c r="WXR292" s="91"/>
      <c r="WXS292" s="26"/>
      <c r="WXT292" s="26"/>
      <c r="WXU292" s="81"/>
      <c r="WXV292" s="81"/>
      <c r="WXW292" s="26"/>
      <c r="WXX292" s="91"/>
      <c r="WXY292" s="91"/>
      <c r="WXZ292" s="79"/>
      <c r="WYA292" s="80"/>
      <c r="WYB292" s="91"/>
      <c r="WYC292" s="26"/>
      <c r="WYD292" s="26"/>
      <c r="WYE292" s="81"/>
      <c r="WYF292" s="81"/>
      <c r="WYG292" s="26"/>
      <c r="WYH292" s="91"/>
      <c r="WYI292" s="91"/>
      <c r="WYJ292" s="79"/>
      <c r="WYK292" s="80"/>
      <c r="WYL292" s="91"/>
      <c r="WYM292" s="26"/>
      <c r="WYN292" s="26"/>
      <c r="WYO292" s="81"/>
      <c r="WYP292" s="81"/>
      <c r="WYQ292" s="26"/>
      <c r="WYR292" s="91"/>
      <c r="WYS292" s="91"/>
      <c r="WYT292" s="79"/>
      <c r="WYU292" s="80"/>
      <c r="WYV292" s="91"/>
      <c r="WYW292" s="26"/>
      <c r="WYX292" s="26"/>
      <c r="WYY292" s="81"/>
      <c r="WYZ292" s="81"/>
      <c r="WZA292" s="26"/>
      <c r="WZB292" s="91"/>
      <c r="WZC292" s="91"/>
      <c r="WZD292" s="79"/>
      <c r="WZE292" s="80"/>
      <c r="WZF292" s="91"/>
      <c r="WZG292" s="26"/>
      <c r="WZH292" s="26"/>
      <c r="WZI292" s="81"/>
      <c r="WZJ292" s="81"/>
      <c r="WZK292" s="26"/>
      <c r="WZL292" s="91"/>
      <c r="WZM292" s="91"/>
      <c r="WZN292" s="79"/>
      <c r="WZO292" s="80"/>
      <c r="WZP292" s="91"/>
      <c r="WZQ292" s="26"/>
      <c r="WZR292" s="26"/>
      <c r="WZS292" s="81"/>
      <c r="WZT292" s="81"/>
      <c r="WZU292" s="26"/>
      <c r="WZV292" s="91"/>
      <c r="WZW292" s="91"/>
      <c r="WZX292" s="79"/>
      <c r="WZY292" s="80"/>
      <c r="WZZ292" s="91"/>
      <c r="XAA292" s="26"/>
      <c r="XAB292" s="26"/>
      <c r="XAC292" s="81"/>
      <c r="XAD292" s="81"/>
      <c r="XAE292" s="26"/>
      <c r="XAF292" s="91"/>
      <c r="XAG292" s="91"/>
      <c r="XAH292" s="79"/>
      <c r="XAI292" s="80"/>
      <c r="XAJ292" s="91"/>
      <c r="XAK292" s="26"/>
      <c r="XAL292" s="26"/>
      <c r="XAM292" s="81"/>
      <c r="XAN292" s="81"/>
      <c r="XAO292" s="26"/>
      <c r="XAP292" s="91"/>
      <c r="XAQ292" s="91"/>
      <c r="XAR292" s="79"/>
      <c r="XAS292" s="80"/>
      <c r="XAT292" s="91"/>
      <c r="XAU292" s="26"/>
      <c r="XAV292" s="26"/>
      <c r="XAW292" s="81"/>
      <c r="XAX292" s="81"/>
      <c r="XAY292" s="26"/>
      <c r="XAZ292" s="91"/>
      <c r="XBA292" s="91"/>
      <c r="XBB292" s="79"/>
      <c r="XBC292" s="80"/>
      <c r="XBD292" s="91"/>
      <c r="XBE292" s="26"/>
      <c r="XBF292" s="26"/>
      <c r="XBG292" s="81"/>
      <c r="XBH292" s="81"/>
      <c r="XBI292" s="26"/>
      <c r="XBJ292" s="91"/>
      <c r="XBK292" s="91"/>
      <c r="XBL292" s="79"/>
      <c r="XBM292" s="80"/>
      <c r="XBN292" s="91"/>
      <c r="XBO292" s="26"/>
      <c r="XBP292" s="26"/>
      <c r="XBQ292" s="81"/>
      <c r="XBR292" s="81"/>
      <c r="XBS292" s="26"/>
      <c r="XBT292" s="91"/>
      <c r="XBU292" s="91"/>
      <c r="XBV292" s="79"/>
      <c r="XBW292" s="80"/>
      <c r="XBX292" s="91"/>
      <c r="XBY292" s="26"/>
      <c r="XBZ292" s="26"/>
      <c r="XCA292" s="81"/>
      <c r="XCB292" s="81"/>
      <c r="XCC292" s="26"/>
      <c r="XCD292" s="91"/>
      <c r="XCE292" s="91"/>
      <c r="XCF292" s="79"/>
      <c r="XCG292" s="80"/>
      <c r="XCH292" s="91"/>
      <c r="XCI292" s="26"/>
      <c r="XCJ292" s="26"/>
      <c r="XCK292" s="81"/>
      <c r="XCL292" s="81"/>
      <c r="XCM292" s="26"/>
      <c r="XCN292" s="91"/>
      <c r="XCO292" s="91"/>
      <c r="XCP292" s="79"/>
      <c r="XCQ292" s="80"/>
      <c r="XCR292" s="91"/>
      <c r="XCS292" s="26"/>
      <c r="XCT292" s="26"/>
      <c r="XCU292" s="81"/>
      <c r="XCV292" s="81"/>
      <c r="XCW292" s="26"/>
      <c r="XCX292" s="91"/>
      <c r="XCY292" s="91"/>
      <c r="XCZ292" s="79"/>
      <c r="XDA292" s="80"/>
      <c r="XDB292" s="91"/>
      <c r="XDC292" s="26"/>
      <c r="XDD292" s="26"/>
      <c r="XDE292" s="81"/>
      <c r="XDF292" s="81"/>
      <c r="XDG292" s="26"/>
      <c r="XDH292" s="91"/>
      <c r="XDI292" s="91"/>
      <c r="XDJ292" s="79"/>
      <c r="XDK292" s="80"/>
      <c r="XDL292" s="91"/>
      <c r="XDM292" s="26"/>
      <c r="XDN292" s="26"/>
      <c r="XDO292" s="81"/>
      <c r="XDP292" s="81"/>
      <c r="XDQ292" s="26"/>
      <c r="XDR292" s="91"/>
      <c r="XDS292" s="91"/>
      <c r="XDT292" s="79"/>
      <c r="XDU292" s="80"/>
      <c r="XDV292" s="91"/>
      <c r="XDW292" s="26"/>
      <c r="XDX292" s="26"/>
      <c r="XDY292" s="81"/>
      <c r="XDZ292" s="81"/>
      <c r="XEA292" s="26"/>
      <c r="XEB292" s="91"/>
      <c r="XEC292" s="91"/>
      <c r="XED292" s="79"/>
      <c r="XEE292" s="80"/>
      <c r="XEF292" s="91"/>
      <c r="XEG292" s="26"/>
      <c r="XEH292" s="26"/>
      <c r="XEI292" s="81"/>
      <c r="XEJ292" s="81"/>
      <c r="XEK292" s="26"/>
      <c r="XEL292" s="91"/>
      <c r="XEM292" s="91"/>
      <c r="XEN292" s="79"/>
      <c r="XEO292" s="80"/>
    </row>
    <row r="293" spans="1:16369" s="68" customFormat="1">
      <c r="A293" s="18"/>
      <c r="B293" s="18"/>
      <c r="C293" s="132"/>
      <c r="D293" s="24"/>
      <c r="E293" s="18"/>
      <c r="F293" s="25"/>
      <c r="G293" s="25"/>
      <c r="H293" s="25"/>
      <c r="I293" s="20"/>
      <c r="J293" s="25"/>
    </row>
    <row r="294" spans="1:16369" s="68" customFormat="1">
      <c r="A294" s="18"/>
      <c r="B294" s="18"/>
      <c r="C294" s="132"/>
      <c r="D294" s="24"/>
      <c r="E294" s="18"/>
      <c r="F294" s="25"/>
      <c r="G294" s="25"/>
      <c r="H294" s="25"/>
      <c r="I294" s="20"/>
      <c r="J294" s="25"/>
    </row>
    <row r="295" spans="1:16369" s="21" customFormat="1">
      <c r="A295" s="18"/>
      <c r="B295" s="18"/>
      <c r="C295" s="132"/>
      <c r="D295" s="24"/>
      <c r="E295" s="18"/>
      <c r="F295" s="25"/>
      <c r="G295" s="25"/>
      <c r="H295" s="25"/>
      <c r="I295" s="20"/>
      <c r="J295" s="25"/>
    </row>
    <row r="296" spans="1:16369" ht="21.6" customHeight="1">
      <c r="H296" s="23"/>
      <c r="I296" s="93"/>
      <c r="J296" s="23"/>
    </row>
    <row r="297" spans="1:16369" ht="21.6" customHeight="1">
      <c r="A297" s="19"/>
      <c r="B297" s="19"/>
      <c r="C297" s="133"/>
      <c r="D297" s="22"/>
      <c r="E297" s="19"/>
      <c r="F297" s="23"/>
      <c r="G297" s="23"/>
      <c r="I297" s="20"/>
    </row>
    <row r="298" spans="1:16369" ht="21.6" customHeight="1">
      <c r="I298" s="20"/>
    </row>
    <row r="299" spans="1:16369" ht="21.6" customHeight="1">
      <c r="I299" s="20"/>
    </row>
    <row r="300" spans="1:16369" ht="21.6" customHeight="1">
      <c r="I300" s="20"/>
    </row>
    <row r="301" spans="1:16369" ht="21.6" customHeight="1">
      <c r="I301" s="20"/>
    </row>
    <row r="302" spans="1:16369" ht="21.6" customHeight="1">
      <c r="H302" s="23"/>
      <c r="I302" s="93"/>
      <c r="J302" s="23"/>
    </row>
    <row r="303" spans="1:16369" ht="21.6" customHeight="1">
      <c r="A303" s="19"/>
      <c r="B303" s="19"/>
      <c r="C303" s="133"/>
      <c r="D303" s="22"/>
      <c r="E303" s="19"/>
      <c r="F303" s="23"/>
      <c r="G303" s="23"/>
      <c r="I303" s="20"/>
    </row>
    <row r="304" spans="1:16369" ht="21.6" customHeight="1">
      <c r="I304" s="20"/>
    </row>
    <row r="305" spans="1:10" ht="21.6" customHeight="1">
      <c r="I305" s="20"/>
    </row>
    <row r="306" spans="1:10" ht="21.6" customHeight="1">
      <c r="H306" s="23"/>
      <c r="I306" s="93"/>
      <c r="J306" s="23"/>
    </row>
    <row r="307" spans="1:10" ht="21.6" customHeight="1">
      <c r="A307" s="19"/>
      <c r="B307" s="19"/>
      <c r="C307" s="133"/>
      <c r="D307" s="22"/>
      <c r="E307" s="19"/>
      <c r="F307" s="23"/>
      <c r="G307" s="23"/>
      <c r="I307" s="20"/>
    </row>
    <row r="308" spans="1:10" ht="21.6" customHeight="1">
      <c r="I308" s="20"/>
    </row>
    <row r="309" spans="1:10">
      <c r="I309" s="20"/>
    </row>
    <row r="310" spans="1:10" ht="21.6" customHeight="1">
      <c r="I310" s="20"/>
    </row>
    <row r="311" spans="1:10" ht="21.6" customHeight="1">
      <c r="I311" s="20"/>
    </row>
    <row r="312" spans="1:10" ht="21.6" customHeight="1">
      <c r="I312" s="20"/>
    </row>
    <row r="313" spans="1:10" ht="21.6" customHeight="1">
      <c r="I313" s="20"/>
    </row>
    <row r="314" spans="1:10" ht="21.6" customHeight="1">
      <c r="I314" s="20"/>
    </row>
    <row r="315" spans="1:10" ht="21.6" customHeight="1">
      <c r="I315" s="20"/>
    </row>
    <row r="316" spans="1:10" ht="21.6" customHeight="1">
      <c r="I316" s="20"/>
    </row>
    <row r="317" spans="1:10" ht="21.6" customHeight="1">
      <c r="I317" s="20"/>
    </row>
    <row r="318" spans="1:10" ht="21.6" customHeight="1">
      <c r="H318" s="23"/>
      <c r="I318" s="93"/>
      <c r="J318" s="23"/>
    </row>
    <row r="319" spans="1:10" ht="21.6" customHeight="1">
      <c r="A319" s="19"/>
      <c r="B319" s="19"/>
      <c r="C319" s="133"/>
      <c r="D319" s="22"/>
      <c r="E319" s="19"/>
      <c r="F319" s="23"/>
      <c r="G319" s="23"/>
      <c r="I319" s="20"/>
    </row>
    <row r="320" spans="1:10" ht="21.6" customHeight="1">
      <c r="H320" s="23"/>
      <c r="I320" s="93"/>
      <c r="J320" s="23"/>
    </row>
    <row r="321" spans="1:9" ht="21.6" customHeight="1">
      <c r="A321" s="19"/>
      <c r="B321" s="19"/>
      <c r="C321" s="133"/>
      <c r="D321" s="22"/>
      <c r="E321" s="19"/>
      <c r="F321" s="23"/>
      <c r="G321" s="23"/>
      <c r="I321" s="20"/>
    </row>
    <row r="322" spans="1:9" ht="21.6" customHeight="1">
      <c r="I322" s="20"/>
    </row>
    <row r="323" spans="1:9" ht="21.6" customHeight="1">
      <c r="I323" s="20"/>
    </row>
    <row r="324" spans="1:9" ht="21.6" customHeight="1">
      <c r="I324" s="20"/>
    </row>
    <row r="325" spans="1:9" ht="21.6" customHeight="1">
      <c r="I325" s="20"/>
    </row>
    <row r="326" spans="1:9" ht="21.6" customHeight="1">
      <c r="I326" s="20"/>
    </row>
    <row r="327" spans="1:9" ht="21.6" customHeight="1">
      <c r="I327" s="20"/>
    </row>
    <row r="328" spans="1:9" ht="21.6" customHeight="1">
      <c r="I328" s="20"/>
    </row>
    <row r="329" spans="1:9" ht="21.6" customHeight="1">
      <c r="I329" s="20"/>
    </row>
    <row r="330" spans="1:9" ht="21.6" customHeight="1">
      <c r="I330" s="20"/>
    </row>
    <row r="331" spans="1:9" ht="21.6" customHeight="1">
      <c r="I331" s="20"/>
    </row>
    <row r="332" spans="1:9" ht="21.6" customHeight="1">
      <c r="I332" s="20"/>
    </row>
    <row r="333" spans="1:9" ht="21.6" customHeight="1">
      <c r="I333" s="20"/>
    </row>
    <row r="334" spans="1:9" ht="21.6" customHeight="1">
      <c r="I334" s="20"/>
    </row>
    <row r="335" spans="1:9" ht="21.6" customHeight="1">
      <c r="I335" s="20"/>
    </row>
    <row r="336" spans="1:9" ht="21.6" customHeight="1">
      <c r="I336" s="20"/>
    </row>
    <row r="337" spans="9:9" ht="21.6" customHeight="1">
      <c r="I337" s="20"/>
    </row>
    <row r="338" spans="9:9" ht="21.6" customHeight="1">
      <c r="I338" s="20"/>
    </row>
    <row r="339" spans="9:9" ht="21.6" customHeight="1">
      <c r="I339" s="20"/>
    </row>
    <row r="340" spans="9:9" ht="21.6" customHeight="1">
      <c r="I340" s="20"/>
    </row>
    <row r="341" spans="9:9" ht="21.6" customHeight="1">
      <c r="I341" s="20"/>
    </row>
    <row r="342" spans="9:9" ht="21.6" customHeight="1">
      <c r="I342" s="20"/>
    </row>
    <row r="343" spans="9:9" ht="21.6" customHeight="1">
      <c r="I343" s="20"/>
    </row>
    <row r="344" spans="9:9" ht="21.6" customHeight="1">
      <c r="I344" s="20"/>
    </row>
    <row r="345" spans="9:9" ht="21.6" customHeight="1">
      <c r="I345" s="20"/>
    </row>
    <row r="346" spans="9:9" ht="21.6" customHeight="1">
      <c r="I346" s="20"/>
    </row>
    <row r="347" spans="9:9" ht="21.6" customHeight="1">
      <c r="I347" s="20"/>
    </row>
    <row r="348" spans="9:9" ht="21.6" customHeight="1">
      <c r="I348" s="20"/>
    </row>
    <row r="349" spans="9:9" ht="21.6" customHeight="1">
      <c r="I349" s="20"/>
    </row>
    <row r="350" spans="9:9" ht="21.6" customHeight="1">
      <c r="I350" s="20"/>
    </row>
    <row r="351" spans="9:9" ht="21.6" customHeight="1">
      <c r="I351" s="20"/>
    </row>
    <row r="352" spans="9:9" ht="21.6" customHeight="1">
      <c r="I352" s="20"/>
    </row>
    <row r="353" spans="9:9" ht="21.6" customHeight="1">
      <c r="I353" s="20"/>
    </row>
    <row r="354" spans="9:9" ht="21.6" customHeight="1">
      <c r="I354" s="20"/>
    </row>
    <row r="355" spans="9:9" ht="21.6" customHeight="1">
      <c r="I355" s="20"/>
    </row>
    <row r="356" spans="9:9" ht="21.6" customHeight="1">
      <c r="I356" s="20"/>
    </row>
    <row r="357" spans="9:9" ht="21.6" customHeight="1">
      <c r="I357" s="20"/>
    </row>
    <row r="358" spans="9:9" ht="21.6" customHeight="1">
      <c r="I358" s="20"/>
    </row>
    <row r="359" spans="9:9" ht="21.6" customHeight="1">
      <c r="I359" s="20"/>
    </row>
    <row r="360" spans="9:9" ht="21.6" customHeight="1">
      <c r="I360" s="20"/>
    </row>
    <row r="361" spans="9:9" ht="21.6" customHeight="1">
      <c r="I361" s="20"/>
    </row>
    <row r="362" spans="9:9" ht="21.6" customHeight="1">
      <c r="I362" s="20"/>
    </row>
    <row r="363" spans="9:9" ht="21.6" customHeight="1">
      <c r="I363" s="20"/>
    </row>
    <row r="364" spans="9:9" ht="21.6" customHeight="1">
      <c r="I364" s="20"/>
    </row>
    <row r="365" spans="9:9" ht="21.6" customHeight="1">
      <c r="I365" s="20"/>
    </row>
    <row r="366" spans="9:9" ht="21.6" customHeight="1">
      <c r="I366" s="20"/>
    </row>
    <row r="367" spans="9:9" ht="21.6" customHeight="1">
      <c r="I367" s="20"/>
    </row>
    <row r="368" spans="9:9" ht="21.6" customHeight="1">
      <c r="I368" s="20"/>
    </row>
    <row r="369" spans="9:9" ht="21.6" customHeight="1">
      <c r="I369" s="20"/>
    </row>
    <row r="370" spans="9:9" ht="21.6" customHeight="1">
      <c r="I370" s="20"/>
    </row>
    <row r="371" spans="9:9" ht="21.6" customHeight="1">
      <c r="I371" s="20"/>
    </row>
    <row r="372" spans="9:9" ht="21.6" customHeight="1">
      <c r="I372" s="20"/>
    </row>
    <row r="373" spans="9:9" ht="21.6" customHeight="1">
      <c r="I373" s="20"/>
    </row>
    <row r="374" spans="9:9" ht="21.6" customHeight="1">
      <c r="I374" s="20"/>
    </row>
    <row r="375" spans="9:9" ht="21.6" customHeight="1">
      <c r="I375" s="20"/>
    </row>
    <row r="376" spans="9:9" ht="21.6" customHeight="1">
      <c r="I376" s="20"/>
    </row>
    <row r="377" spans="9:9" ht="21.6" customHeight="1">
      <c r="I377" s="20"/>
    </row>
    <row r="378" spans="9:9" ht="21.6" customHeight="1">
      <c r="I378" s="20"/>
    </row>
    <row r="379" spans="9:9" ht="21.6" customHeight="1">
      <c r="I379" s="20"/>
    </row>
    <row r="380" spans="9:9" ht="21.6" customHeight="1">
      <c r="I380" s="20"/>
    </row>
    <row r="381" spans="9:9" ht="21.6" customHeight="1">
      <c r="I381" s="20"/>
    </row>
    <row r="382" spans="9:9" ht="21.6" customHeight="1">
      <c r="I382" s="20"/>
    </row>
    <row r="383" spans="9:9" ht="21.6" customHeight="1">
      <c r="I383" s="20"/>
    </row>
    <row r="384" spans="9:9" ht="21.6" customHeight="1">
      <c r="I384" s="20"/>
    </row>
    <row r="385" spans="9:9" ht="21.6" customHeight="1">
      <c r="I385" s="20"/>
    </row>
    <row r="386" spans="9:9" ht="21.6" customHeight="1">
      <c r="I386" s="20"/>
    </row>
    <row r="387" spans="9:9" ht="21.6" customHeight="1">
      <c r="I387" s="20"/>
    </row>
    <row r="388" spans="9:9" ht="21.6" customHeight="1">
      <c r="I388" s="20"/>
    </row>
    <row r="389" spans="9:9" ht="21.6" customHeight="1">
      <c r="I389" s="20"/>
    </row>
    <row r="390" spans="9:9" ht="21.6" customHeight="1">
      <c r="I390" s="20"/>
    </row>
    <row r="391" spans="9:9" ht="21.6" customHeight="1">
      <c r="I391" s="20"/>
    </row>
    <row r="392" spans="9:9" ht="21.6" customHeight="1">
      <c r="I392" s="20"/>
    </row>
    <row r="393" spans="9:9" ht="21.6" customHeight="1">
      <c r="I393" s="20"/>
    </row>
    <row r="394" spans="9:9" ht="21.6" customHeight="1">
      <c r="I394" s="20"/>
    </row>
    <row r="395" spans="9:9" ht="21.6" customHeight="1">
      <c r="I395" s="20"/>
    </row>
    <row r="396" spans="9:9" ht="21.6" customHeight="1">
      <c r="I396" s="20"/>
    </row>
    <row r="397" spans="9:9" ht="21.6" customHeight="1">
      <c r="I397" s="20"/>
    </row>
    <row r="398" spans="9:9" ht="21.6" customHeight="1">
      <c r="I398" s="20"/>
    </row>
    <row r="399" spans="9:9" ht="21.6" customHeight="1">
      <c r="I399" s="20"/>
    </row>
    <row r="400" spans="9:9" ht="21.6" customHeight="1">
      <c r="I400" s="20"/>
    </row>
    <row r="401" spans="9:9" ht="21.6" customHeight="1">
      <c r="I401" s="20"/>
    </row>
    <row r="402" spans="9:9" ht="21.6" customHeight="1">
      <c r="I402" s="20"/>
    </row>
    <row r="403" spans="9:9" ht="21.6" customHeight="1">
      <c r="I403" s="20"/>
    </row>
    <row r="404" spans="9:9" ht="21.6" customHeight="1">
      <c r="I404" s="20"/>
    </row>
    <row r="405" spans="9:9" ht="21.6" customHeight="1">
      <c r="I405" s="20"/>
    </row>
    <row r="406" spans="9:9" ht="21.6" customHeight="1">
      <c r="I406" s="20"/>
    </row>
    <row r="407" spans="9:9" ht="21.6" customHeight="1">
      <c r="I407" s="20"/>
    </row>
    <row r="408" spans="9:9" ht="21.6" customHeight="1">
      <c r="I408" s="20"/>
    </row>
    <row r="409" spans="9:9" ht="21.6" customHeight="1">
      <c r="I409" s="20"/>
    </row>
    <row r="410" spans="9:9" ht="21.6" customHeight="1">
      <c r="I410" s="20"/>
    </row>
    <row r="411" spans="9:9" ht="21.6" customHeight="1">
      <c r="I411" s="20"/>
    </row>
    <row r="412" spans="9:9" ht="21.6" customHeight="1">
      <c r="I412" s="20"/>
    </row>
    <row r="413" spans="9:9" ht="21.6" customHeight="1">
      <c r="I413" s="20"/>
    </row>
    <row r="414" spans="9:9" ht="21.6" customHeight="1">
      <c r="I414" s="20"/>
    </row>
    <row r="415" spans="9:9" ht="21.6" customHeight="1">
      <c r="I415" s="20"/>
    </row>
    <row r="416" spans="9:9" ht="21.6" customHeight="1">
      <c r="I416" s="20"/>
    </row>
    <row r="417" spans="9:9" ht="21.6" customHeight="1">
      <c r="I417" s="20"/>
    </row>
    <row r="418" spans="9:9" ht="21.6" customHeight="1">
      <c r="I418" s="20"/>
    </row>
    <row r="419" spans="9:9" ht="21.6" customHeight="1">
      <c r="I419" s="20"/>
    </row>
    <row r="420" spans="9:9" ht="21.6" customHeight="1">
      <c r="I420" s="20"/>
    </row>
    <row r="421" spans="9:9" ht="21.6" customHeight="1">
      <c r="I421" s="20"/>
    </row>
    <row r="422" spans="9:9" ht="21.6" customHeight="1">
      <c r="I422" s="20"/>
    </row>
    <row r="423" spans="9:9" ht="21.6" customHeight="1">
      <c r="I423" s="20"/>
    </row>
    <row r="424" spans="9:9" ht="21.6" customHeight="1">
      <c r="I424" s="20"/>
    </row>
    <row r="425" spans="9:9" ht="21.6" customHeight="1">
      <c r="I425" s="20"/>
    </row>
    <row r="426" spans="9:9" ht="21.6" customHeight="1">
      <c r="I426" s="20"/>
    </row>
    <row r="427" spans="9:9" ht="21.6" customHeight="1">
      <c r="I427" s="20"/>
    </row>
    <row r="428" spans="9:9" ht="21.6" customHeight="1">
      <c r="I428" s="20"/>
    </row>
    <row r="429" spans="9:9" ht="21.6" customHeight="1">
      <c r="I429" s="20"/>
    </row>
    <row r="430" spans="9:9" ht="21.6" customHeight="1">
      <c r="I430" s="20"/>
    </row>
    <row r="431" spans="9:9" ht="21.6" customHeight="1">
      <c r="I431" s="20"/>
    </row>
    <row r="432" spans="9:9" ht="21.6" customHeight="1">
      <c r="I432" s="20"/>
    </row>
    <row r="433" spans="9:9" ht="21.6" customHeight="1">
      <c r="I433" s="20"/>
    </row>
    <row r="434" spans="9:9" ht="21.6" customHeight="1">
      <c r="I434" s="20"/>
    </row>
    <row r="435" spans="9:9" ht="21.6" customHeight="1">
      <c r="I435" s="20"/>
    </row>
    <row r="436" spans="9:9" ht="21.6" customHeight="1">
      <c r="I436" s="20"/>
    </row>
    <row r="437" spans="9:9" ht="21.6" customHeight="1">
      <c r="I437" s="20"/>
    </row>
    <row r="438" spans="9:9" ht="21.6" customHeight="1">
      <c r="I438" s="20"/>
    </row>
    <row r="439" spans="9:9" ht="21.6" customHeight="1">
      <c r="I439" s="20"/>
    </row>
    <row r="440" spans="9:9" ht="21.6" customHeight="1">
      <c r="I440" s="20"/>
    </row>
    <row r="441" spans="9:9" ht="21.6" customHeight="1">
      <c r="I441" s="20"/>
    </row>
    <row r="442" spans="9:9" ht="21.6" customHeight="1">
      <c r="I442" s="20"/>
    </row>
    <row r="443" spans="9:9" ht="21.6" customHeight="1">
      <c r="I443" s="20"/>
    </row>
    <row r="444" spans="9:9" ht="21.6" customHeight="1">
      <c r="I444" s="20"/>
    </row>
    <row r="445" spans="9:9" ht="21.6" customHeight="1">
      <c r="I445" s="20"/>
    </row>
    <row r="446" spans="9:9" ht="21.6" customHeight="1">
      <c r="I446" s="20"/>
    </row>
    <row r="447" spans="9:9" ht="21.6" customHeight="1">
      <c r="I447" s="20"/>
    </row>
    <row r="448" spans="9:9" ht="21.6" customHeight="1">
      <c r="I448" s="20"/>
    </row>
    <row r="449" spans="9:9" ht="21.6" customHeight="1">
      <c r="I449" s="20"/>
    </row>
    <row r="450" spans="9:9" ht="21.6" customHeight="1">
      <c r="I450" s="20"/>
    </row>
    <row r="451" spans="9:9" ht="21.6" customHeight="1">
      <c r="I451" s="20"/>
    </row>
    <row r="452" spans="9:9" ht="21.6" customHeight="1">
      <c r="I452" s="20"/>
    </row>
    <row r="453" spans="9:9" ht="21.6" customHeight="1">
      <c r="I453" s="20"/>
    </row>
    <row r="454" spans="9:9" ht="21.6" customHeight="1">
      <c r="I454" s="20"/>
    </row>
    <row r="455" spans="9:9" ht="21.6" customHeight="1">
      <c r="I455" s="20"/>
    </row>
    <row r="456" spans="9:9" ht="21.6" customHeight="1">
      <c r="I456" s="20"/>
    </row>
    <row r="457" spans="9:9" ht="21.6" customHeight="1">
      <c r="I457" s="20"/>
    </row>
    <row r="458" spans="9:9" ht="21.6" customHeight="1">
      <c r="I458" s="20"/>
    </row>
    <row r="459" spans="9:9" ht="21.6" customHeight="1">
      <c r="I459" s="20"/>
    </row>
    <row r="460" spans="9:9" ht="21.6" customHeight="1">
      <c r="I460" s="20"/>
    </row>
    <row r="461" spans="9:9" ht="21.6" customHeight="1">
      <c r="I461" s="20"/>
    </row>
    <row r="462" spans="9:9" ht="21.6" customHeight="1">
      <c r="I462" s="20"/>
    </row>
    <row r="463" spans="9:9" ht="21.6" customHeight="1">
      <c r="I463" s="20"/>
    </row>
    <row r="464" spans="9:9" ht="21.6" customHeight="1">
      <c r="I464" s="20"/>
    </row>
    <row r="465" spans="9:9" ht="21.6" customHeight="1">
      <c r="I465" s="20"/>
    </row>
    <row r="466" spans="9:9" ht="21.6" customHeight="1">
      <c r="I466" s="20"/>
    </row>
    <row r="467" spans="9:9" ht="21.6" customHeight="1">
      <c r="I467" s="20"/>
    </row>
    <row r="468" spans="9:9" ht="21.6" customHeight="1">
      <c r="I468" s="20"/>
    </row>
    <row r="469" spans="9:9" ht="21.6" customHeight="1">
      <c r="I469" s="20"/>
    </row>
    <row r="470" spans="9:9" ht="21.6" customHeight="1">
      <c r="I470" s="20"/>
    </row>
    <row r="471" spans="9:9" ht="21.6" customHeight="1">
      <c r="I471" s="20"/>
    </row>
    <row r="472" spans="9:9" ht="21.6" customHeight="1">
      <c r="I472" s="20"/>
    </row>
    <row r="473" spans="9:9" ht="21.6" customHeight="1">
      <c r="I473" s="20"/>
    </row>
    <row r="474" spans="9:9" ht="21.6" customHeight="1">
      <c r="I474" s="20"/>
    </row>
    <row r="475" spans="9:9" ht="21.6" customHeight="1">
      <c r="I475" s="20"/>
    </row>
    <row r="476" spans="9:9" ht="21.6" customHeight="1">
      <c r="I476" s="20"/>
    </row>
    <row r="477" spans="9:9" ht="21.6" customHeight="1">
      <c r="I477" s="20"/>
    </row>
    <row r="478" spans="9:9" ht="21.6" customHeight="1">
      <c r="I478" s="20"/>
    </row>
    <row r="479" spans="9:9" ht="21.6" customHeight="1">
      <c r="I479" s="20"/>
    </row>
    <row r="480" spans="9:9" ht="21.6" customHeight="1">
      <c r="I480" s="20"/>
    </row>
    <row r="481" spans="9:9" ht="21.6" customHeight="1">
      <c r="I481" s="20"/>
    </row>
    <row r="482" spans="9:9" ht="21.6" customHeight="1">
      <c r="I482" s="20"/>
    </row>
    <row r="483" spans="9:9" ht="21.6" customHeight="1">
      <c r="I483" s="20"/>
    </row>
    <row r="484" spans="9:9" ht="21.6" customHeight="1">
      <c r="I484" s="20"/>
    </row>
    <row r="485" spans="9:9" ht="21.6" customHeight="1">
      <c r="I485" s="20"/>
    </row>
    <row r="486" spans="9:9" ht="21.6" customHeight="1">
      <c r="I486" s="20"/>
    </row>
    <row r="487" spans="9:9" ht="21.6" customHeight="1">
      <c r="I487" s="20"/>
    </row>
    <row r="488" spans="9:9" ht="21.6" customHeight="1">
      <c r="I488" s="20"/>
    </row>
    <row r="489" spans="9:9" ht="21.6" customHeight="1">
      <c r="I489" s="20"/>
    </row>
    <row r="490" spans="9:9" ht="21.6" customHeight="1">
      <c r="I490" s="20"/>
    </row>
    <row r="491" spans="9:9" ht="21.6" customHeight="1">
      <c r="I491" s="20"/>
    </row>
    <row r="492" spans="9:9" ht="21.6" customHeight="1">
      <c r="I492" s="20"/>
    </row>
    <row r="493" spans="9:9" ht="21.6" customHeight="1">
      <c r="I493" s="20"/>
    </row>
    <row r="494" spans="9:9" ht="21.6" customHeight="1">
      <c r="I494" s="20"/>
    </row>
    <row r="495" spans="9:9" ht="21.6" customHeight="1">
      <c r="I495" s="20"/>
    </row>
    <row r="496" spans="9:9" ht="21.6" customHeight="1">
      <c r="I496" s="20"/>
    </row>
    <row r="497" spans="9:9" ht="21.6" customHeight="1">
      <c r="I497" s="20"/>
    </row>
    <row r="498" spans="9:9" ht="21.6" customHeight="1"/>
    <row r="499" spans="9:9" ht="21.6" customHeight="1"/>
    <row r="500" spans="9:9" ht="21.6" customHeight="1"/>
    <row r="501" spans="9:9" ht="21.6" customHeight="1"/>
    <row r="502" spans="9:9" ht="21.6" customHeight="1"/>
    <row r="503" spans="9:9" ht="21.6" customHeight="1"/>
    <row r="504" spans="9:9" ht="21.6" customHeight="1"/>
    <row r="505" spans="9:9" ht="21.6" customHeight="1"/>
    <row r="506" spans="9:9" ht="21.6" customHeight="1"/>
    <row r="507" spans="9:9" ht="21.6" customHeight="1"/>
    <row r="508" spans="9:9" ht="21.6" customHeight="1"/>
    <row r="509" spans="9:9" ht="21.6" customHeight="1"/>
    <row r="510" spans="9:9" ht="21.6" customHeight="1"/>
    <row r="511" spans="9:9" ht="21.6" customHeight="1"/>
    <row r="512" spans="9:9" ht="21.6" customHeight="1"/>
    <row r="513" ht="21.6" customHeight="1"/>
    <row r="514" ht="21.6" customHeight="1"/>
    <row r="515" ht="21.6" customHeight="1"/>
    <row r="516" ht="21.6" customHeight="1"/>
    <row r="517" ht="21.6" customHeight="1"/>
    <row r="518" ht="21.6" customHeight="1"/>
    <row r="519" ht="21.6" customHeight="1"/>
    <row r="520" ht="21.6" customHeight="1"/>
    <row r="521" ht="21.6" customHeight="1"/>
    <row r="522" ht="21.6" customHeight="1"/>
    <row r="523" ht="21.6" customHeight="1"/>
    <row r="524" ht="21.6" customHeight="1"/>
    <row r="525" ht="21.6" customHeight="1"/>
  </sheetData>
  <mergeCells count="40">
    <mergeCell ref="A261:I261"/>
    <mergeCell ref="B3:D3"/>
    <mergeCell ref="B4:D4"/>
    <mergeCell ref="B5:D5"/>
    <mergeCell ref="H250:I250"/>
    <mergeCell ref="H260:I260"/>
    <mergeCell ref="I6:I7"/>
    <mergeCell ref="H19:I19"/>
    <mergeCell ref="H239:I239"/>
    <mergeCell ref="H26:I26"/>
    <mergeCell ref="H32:I32"/>
    <mergeCell ref="H39:I39"/>
    <mergeCell ref="H45:I45"/>
    <mergeCell ref="H48:I48"/>
    <mergeCell ref="H56:I56"/>
    <mergeCell ref="H64:I64"/>
    <mergeCell ref="A1:J2"/>
    <mergeCell ref="A10:A11"/>
    <mergeCell ref="B10:B11"/>
    <mergeCell ref="C10:C11"/>
    <mergeCell ref="D10:D11"/>
    <mergeCell ref="E10:E11"/>
    <mergeCell ref="F10:F11"/>
    <mergeCell ref="H10:J10"/>
    <mergeCell ref="E4:F4"/>
    <mergeCell ref="E3:F3"/>
    <mergeCell ref="J6:J8"/>
    <mergeCell ref="H67:I67"/>
    <mergeCell ref="H75:I75"/>
    <mergeCell ref="H81:I81"/>
    <mergeCell ref="H85:I85"/>
    <mergeCell ref="H92:I92"/>
    <mergeCell ref="H102:I102"/>
    <mergeCell ref="H146:I146"/>
    <mergeCell ref="H221:I221"/>
    <mergeCell ref="H157:I157"/>
    <mergeCell ref="H166:I166"/>
    <mergeCell ref="H174:I174"/>
    <mergeCell ref="H200:I200"/>
    <mergeCell ref="H208:I208"/>
  </mergeCells>
  <pageMargins left="0.59055118110236227" right="0.11811023622047245" top="0.51181102362204722" bottom="0.98425196850393704" header="0.31496062992125984" footer="0.31496062992125984"/>
  <pageSetup paperSize="9" scale="64" orientation="landscape" horizontalDpi="300" verticalDpi="300" r:id="rId1"/>
  <headerFooter>
    <oddFooter>&amp;L&amp;G&amp;CCamila Diel Bobrzyk
Engenheira Civil
CREA/MT 025305&amp;R&amp;P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9"/>
  <sheetViews>
    <sheetView view="pageBreakPreview" topLeftCell="F10" zoomScaleNormal="100" zoomScaleSheetLayoutView="100" zoomScalePageLayoutView="70" workbookViewId="0">
      <selection activeCell="H23" sqref="H23"/>
    </sheetView>
  </sheetViews>
  <sheetFormatPr defaultRowHeight="15.75"/>
  <cols>
    <col min="1" max="1" width="15.85546875" style="31" customWidth="1"/>
    <col min="2" max="2" width="17" style="31" customWidth="1"/>
    <col min="3" max="3" width="15.42578125" style="31" customWidth="1"/>
    <col min="4" max="4" width="23" style="31" customWidth="1"/>
    <col min="5" max="5" width="38.42578125" style="31" customWidth="1"/>
    <col min="6" max="6" width="21.7109375" style="32" bestFit="1" customWidth="1"/>
    <col min="7" max="7" width="15" style="32" customWidth="1"/>
    <col min="8" max="8" width="14.28515625" style="31" customWidth="1"/>
    <col min="9" max="12" width="10.7109375" style="31" customWidth="1"/>
    <col min="13" max="13" width="13" style="31" customWidth="1"/>
    <col min="14" max="19" width="10.7109375" style="31" customWidth="1"/>
    <col min="20" max="20" width="12.5703125" style="31" customWidth="1"/>
    <col min="21" max="25" width="9.140625" style="31" customWidth="1"/>
    <col min="26" max="26" width="12.5703125" style="31" customWidth="1"/>
    <col min="27" max="28" width="9.140625" style="31" customWidth="1"/>
    <col min="29" max="29" width="9.5703125" style="31" customWidth="1"/>
    <col min="30" max="40" width="9.140625" style="31" customWidth="1"/>
    <col min="41" max="41" width="9.85546875" style="31" bestFit="1" customWidth="1"/>
    <col min="42" max="16384" width="9.140625" style="31"/>
  </cols>
  <sheetData>
    <row r="1" spans="1:56" s="33" customFormat="1" ht="15" customHeight="1">
      <c r="A1" s="336" t="s">
        <v>21125</v>
      </c>
      <c r="B1" s="337"/>
      <c r="C1" s="337"/>
      <c r="D1" s="337"/>
      <c r="E1" s="337"/>
      <c r="F1" s="337"/>
      <c r="G1" s="337"/>
      <c r="H1" s="267"/>
      <c r="I1" s="267"/>
      <c r="J1" s="267"/>
      <c r="K1" s="267"/>
      <c r="L1" s="267"/>
      <c r="M1" s="267"/>
      <c r="N1" s="243"/>
      <c r="O1" s="269"/>
      <c r="P1" s="269"/>
      <c r="Q1" s="269"/>
      <c r="R1" s="269"/>
      <c r="S1" s="270"/>
      <c r="T1" s="243"/>
      <c r="U1" s="269"/>
      <c r="V1" s="269"/>
      <c r="W1" s="269"/>
      <c r="X1" s="269"/>
      <c r="Y1" s="270"/>
      <c r="Z1" s="243"/>
      <c r="AA1" s="269"/>
      <c r="AB1" s="269"/>
      <c r="AC1" s="269"/>
      <c r="AD1" s="269"/>
      <c r="AE1" s="270"/>
      <c r="AF1" s="243"/>
      <c r="AG1" s="269"/>
      <c r="AH1" s="269"/>
      <c r="AI1" s="269"/>
      <c r="AJ1" s="269"/>
      <c r="AK1" s="270"/>
      <c r="AL1" s="243"/>
      <c r="AM1" s="269"/>
      <c r="AN1" s="269"/>
      <c r="AO1" s="269"/>
      <c r="AP1" s="269"/>
      <c r="AQ1" s="270"/>
    </row>
    <row r="2" spans="1:56" s="34" customFormat="1" ht="18.75" customHeight="1" thickBot="1">
      <c r="A2" s="338"/>
      <c r="B2" s="339"/>
      <c r="C2" s="339"/>
      <c r="D2" s="339"/>
      <c r="E2" s="339"/>
      <c r="F2" s="339"/>
      <c r="G2" s="339"/>
      <c r="H2" s="268"/>
      <c r="I2" s="268"/>
      <c r="J2" s="268"/>
      <c r="K2" s="268"/>
      <c r="L2" s="268"/>
      <c r="M2" s="268"/>
      <c r="N2" s="272"/>
      <c r="O2" s="273"/>
      <c r="P2" s="273"/>
      <c r="Q2" s="273"/>
      <c r="R2" s="273"/>
      <c r="S2" s="274"/>
      <c r="T2" s="272"/>
      <c r="U2" s="273"/>
      <c r="V2" s="273"/>
      <c r="W2" s="273"/>
      <c r="X2" s="273"/>
      <c r="Y2" s="274"/>
      <c r="Z2" s="272"/>
      <c r="AA2" s="273"/>
      <c r="AB2" s="273"/>
      <c r="AC2" s="273"/>
      <c r="AD2" s="273"/>
      <c r="AE2" s="274"/>
      <c r="AF2" s="272"/>
      <c r="AG2" s="273"/>
      <c r="AH2" s="273"/>
      <c r="AI2" s="273"/>
      <c r="AJ2" s="273"/>
      <c r="AK2" s="274"/>
      <c r="AL2" s="272"/>
      <c r="AM2" s="273"/>
      <c r="AN2" s="273"/>
      <c r="AO2" s="273"/>
      <c r="AP2" s="273"/>
      <c r="AQ2" s="274"/>
    </row>
    <row r="3" spans="1:56" ht="20.100000000000001" customHeight="1">
      <c r="A3" s="233" t="str">
        <f>Resumo!$A$3</f>
        <v xml:space="preserve">Proprietário: </v>
      </c>
      <c r="B3" s="169" t="str">
        <f>Resumo!$B$3</f>
        <v>Prefeitura Municipal de Sorriso</v>
      </c>
      <c r="C3" s="169"/>
      <c r="D3" s="234" t="str">
        <f>Resumo!$D$3</f>
        <v>Valor estimado final:</v>
      </c>
      <c r="E3" s="235">
        <f>Resumo!$E$3</f>
        <v>0</v>
      </c>
      <c r="F3" s="234" t="str">
        <f>Resumo!$F$3</f>
        <v>Data:</v>
      </c>
      <c r="G3" s="236">
        <f>Resumo!$G$3</f>
        <v>44540</v>
      </c>
      <c r="H3" s="275"/>
      <c r="I3" s="262"/>
      <c r="J3" s="262"/>
      <c r="K3" s="262"/>
      <c r="L3" s="262"/>
      <c r="M3" s="276"/>
      <c r="N3" s="53"/>
      <c r="O3" s="13"/>
      <c r="P3" s="13"/>
      <c r="Q3" s="13"/>
      <c r="R3" s="13"/>
      <c r="S3" s="54"/>
      <c r="T3" s="275"/>
      <c r="U3" s="262"/>
      <c r="V3" s="262"/>
      <c r="W3" s="262"/>
      <c r="X3" s="262"/>
      <c r="Y3" s="276"/>
      <c r="Z3" s="275"/>
      <c r="AA3" s="262"/>
      <c r="AB3" s="262"/>
      <c r="AC3" s="262"/>
      <c r="AD3" s="262"/>
      <c r="AE3" s="276"/>
      <c r="AF3" s="275"/>
      <c r="AG3" s="262"/>
      <c r="AH3" s="262"/>
      <c r="AI3" s="262"/>
      <c r="AJ3" s="262"/>
      <c r="AK3" s="276"/>
      <c r="AL3" s="275"/>
      <c r="AM3" s="262"/>
      <c r="AN3" s="262"/>
      <c r="AO3" s="262"/>
      <c r="AP3" s="262"/>
      <c r="AQ3" s="276"/>
      <c r="AR3" s="13"/>
      <c r="AS3" s="13"/>
      <c r="AT3" s="13"/>
      <c r="AU3" s="13"/>
      <c r="AV3" s="13"/>
      <c r="AW3" s="13"/>
      <c r="AX3" s="13"/>
      <c r="AY3" s="13"/>
      <c r="AZ3" s="13"/>
      <c r="BA3" s="13"/>
      <c r="BB3" s="13"/>
      <c r="BC3" s="13"/>
      <c r="BD3" s="13"/>
    </row>
    <row r="4" spans="1:56" ht="20.100000000000001" customHeight="1">
      <c r="A4" s="237" t="str">
        <f>Resumo!$A$4</f>
        <v xml:space="preserve">Obra: </v>
      </c>
      <c r="B4" s="160" t="str">
        <f>Resumo!$B$4</f>
        <v xml:space="preserve">Feira do Produtor </v>
      </c>
      <c r="C4" s="160"/>
      <c r="D4" s="113" t="str">
        <f>Resumo!$D$4</f>
        <v>Custo/m²:</v>
      </c>
      <c r="E4" s="232">
        <f>Resumo!$E$4</f>
        <v>0</v>
      </c>
      <c r="F4" s="113" t="str">
        <f>Resumo!$F$4</f>
        <v>BDI:</v>
      </c>
      <c r="G4" s="238">
        <f>Resumo!$G$4</f>
        <v>0.26369999999999999</v>
      </c>
      <c r="H4" s="53"/>
      <c r="I4" s="13"/>
      <c r="J4" s="13"/>
      <c r="K4" s="13"/>
      <c r="L4" s="13"/>
      <c r="M4" s="54"/>
      <c r="N4" s="53"/>
      <c r="O4" s="13"/>
      <c r="P4" s="13"/>
      <c r="Q4" s="13"/>
      <c r="R4" s="13"/>
      <c r="S4" s="54"/>
      <c r="T4" s="53"/>
      <c r="U4" s="13"/>
      <c r="V4" s="13"/>
      <c r="W4" s="13"/>
      <c r="X4" s="13"/>
      <c r="Y4" s="54"/>
      <c r="Z4" s="53"/>
      <c r="AA4" s="13"/>
      <c r="AB4" s="13"/>
      <c r="AC4" s="13"/>
      <c r="AD4" s="13"/>
      <c r="AE4" s="54"/>
      <c r="AF4" s="53"/>
      <c r="AG4" s="13"/>
      <c r="AH4" s="13"/>
      <c r="AI4" s="13"/>
      <c r="AJ4" s="13"/>
      <c r="AK4" s="54"/>
      <c r="AL4" s="53"/>
      <c r="AM4" s="13"/>
      <c r="AN4" s="13"/>
      <c r="AO4" s="13"/>
      <c r="AP4" s="13"/>
      <c r="AQ4" s="54"/>
      <c r="AR4" s="13"/>
      <c r="AS4" s="13"/>
      <c r="AT4" s="13"/>
      <c r="AU4" s="13"/>
      <c r="AV4" s="13"/>
      <c r="AW4" s="13"/>
      <c r="AX4" s="13"/>
      <c r="AY4" s="13"/>
      <c r="AZ4" s="13"/>
      <c r="BA4" s="13"/>
      <c r="BB4" s="13"/>
      <c r="BC4" s="13"/>
      <c r="BD4" s="13"/>
    </row>
    <row r="5" spans="1:56" ht="24" customHeight="1">
      <c r="A5" s="237" t="str">
        <f>Resumo!$A$5</f>
        <v>Local:</v>
      </c>
      <c r="B5" s="160" t="str">
        <f>Resumo!$B$5</f>
        <v>Praça do Bairro Mario Raiter</v>
      </c>
      <c r="C5" s="160"/>
      <c r="D5" s="160"/>
      <c r="E5" s="160"/>
      <c r="F5" s="181" t="str">
        <f>Resumo!$F$5</f>
        <v>Referência:</v>
      </c>
      <c r="G5" s="340" t="str">
        <f>Resumo!$G$5</f>
        <v>SINAPI - JULHO/2021 - DESONERADO</v>
      </c>
      <c r="H5" s="53"/>
      <c r="I5" s="13"/>
      <c r="J5" s="13"/>
      <c r="K5" s="13"/>
      <c r="L5" s="13"/>
      <c r="M5" s="54"/>
      <c r="N5" s="53"/>
      <c r="O5" s="13"/>
      <c r="P5" s="13"/>
      <c r="Q5" s="13"/>
      <c r="R5" s="13"/>
      <c r="S5" s="54"/>
      <c r="T5" s="53"/>
      <c r="U5" s="13"/>
      <c r="V5" s="13"/>
      <c r="W5" s="13"/>
      <c r="X5" s="13"/>
      <c r="Y5" s="54"/>
      <c r="Z5" s="53"/>
      <c r="AA5" s="13"/>
      <c r="AB5" s="13"/>
      <c r="AC5" s="13"/>
      <c r="AD5" s="13"/>
      <c r="AE5" s="54"/>
      <c r="AF5" s="53"/>
      <c r="AG5" s="13"/>
      <c r="AH5" s="13"/>
      <c r="AI5" s="13"/>
      <c r="AJ5" s="13"/>
      <c r="AK5" s="54"/>
      <c r="AL5" s="53"/>
      <c r="AM5" s="13"/>
      <c r="AN5" s="13"/>
      <c r="AO5" s="13"/>
      <c r="AP5" s="13"/>
      <c r="AQ5" s="54"/>
      <c r="AR5" s="13"/>
      <c r="AS5" s="13"/>
      <c r="AT5" s="13"/>
      <c r="AU5" s="13"/>
      <c r="AV5" s="13"/>
      <c r="AW5" s="13"/>
      <c r="AX5" s="13"/>
      <c r="AY5" s="13"/>
      <c r="AZ5" s="13"/>
      <c r="BA5" s="13"/>
      <c r="BB5" s="13"/>
      <c r="BC5" s="13"/>
      <c r="BD5" s="13"/>
    </row>
    <row r="6" spans="1:56" ht="23.25" customHeight="1">
      <c r="A6" s="237" t="str">
        <f>Resumo!$A$6</f>
        <v>Área:</v>
      </c>
      <c r="B6" s="161">
        <f>Resumo!$B$6</f>
        <v>798.06</v>
      </c>
      <c r="C6" s="161" t="str">
        <f>Resumo!$C$6</f>
        <v>M²</v>
      </c>
      <c r="D6" s="161"/>
      <c r="E6" s="161"/>
      <c r="F6" s="73"/>
      <c r="G6" s="340"/>
      <c r="H6" s="53"/>
      <c r="I6" s="13"/>
      <c r="J6" s="13"/>
      <c r="K6" s="13"/>
      <c r="L6" s="13"/>
      <c r="M6" s="54"/>
      <c r="N6" s="53"/>
      <c r="O6" s="13"/>
      <c r="P6" s="13"/>
      <c r="Q6" s="13"/>
      <c r="R6" s="13"/>
      <c r="S6" s="54"/>
      <c r="T6" s="53"/>
      <c r="U6" s="13"/>
      <c r="V6" s="13"/>
      <c r="W6" s="13"/>
      <c r="X6" s="13"/>
      <c r="Y6" s="54"/>
      <c r="Z6" s="53"/>
      <c r="AA6" s="13"/>
      <c r="AB6" s="13"/>
      <c r="AC6" s="13"/>
      <c r="AD6" s="13"/>
      <c r="AE6" s="54"/>
      <c r="AF6" s="53"/>
      <c r="AG6" s="13"/>
      <c r="AH6" s="13"/>
      <c r="AI6" s="13"/>
      <c r="AJ6" s="13"/>
      <c r="AK6" s="54"/>
      <c r="AL6" s="53"/>
      <c r="AM6" s="13"/>
      <c r="AN6" s="13"/>
      <c r="AO6" s="13"/>
      <c r="AP6" s="13"/>
      <c r="AQ6" s="54"/>
      <c r="AR6" s="13"/>
      <c r="AS6" s="13"/>
      <c r="AT6" s="13"/>
      <c r="AU6" s="13"/>
      <c r="AV6" s="13"/>
      <c r="AW6" s="13"/>
      <c r="AX6" s="13"/>
      <c r="AY6" s="13"/>
      <c r="AZ6" s="13"/>
      <c r="BA6" s="13"/>
      <c r="BB6" s="13"/>
      <c r="BC6" s="13"/>
      <c r="BD6" s="13"/>
    </row>
    <row r="7" spans="1:56" ht="24.75" customHeight="1">
      <c r="A7" s="175" t="str">
        <f>Resumo!$A$7</f>
        <v>Responsável Técnico pelo orçamento: Camila Diel Bobrzyk - CREA MT 025305</v>
      </c>
      <c r="B7" s="113"/>
      <c r="C7" s="113"/>
      <c r="D7" s="113"/>
      <c r="E7" s="113"/>
      <c r="F7" s="113"/>
      <c r="G7" s="239"/>
      <c r="H7" s="53"/>
      <c r="I7" s="13"/>
      <c r="J7" s="13"/>
      <c r="K7" s="13"/>
      <c r="L7" s="13"/>
      <c r="M7" s="54"/>
      <c r="N7" s="53"/>
      <c r="O7" s="13"/>
      <c r="P7" s="13"/>
      <c r="Q7" s="13"/>
      <c r="R7" s="13"/>
      <c r="S7" s="54"/>
      <c r="T7" s="53"/>
      <c r="U7" s="13"/>
      <c r="V7" s="13"/>
      <c r="W7" s="13"/>
      <c r="X7" s="13"/>
      <c r="Y7" s="54"/>
      <c r="Z7" s="53"/>
      <c r="AA7" s="13"/>
      <c r="AB7" s="13"/>
      <c r="AC7" s="13"/>
      <c r="AD7" s="13"/>
      <c r="AE7" s="54"/>
      <c r="AF7" s="53"/>
      <c r="AG7" s="13"/>
      <c r="AH7" s="13"/>
      <c r="AI7" s="13"/>
      <c r="AJ7" s="13"/>
      <c r="AK7" s="54"/>
      <c r="AL7" s="53"/>
      <c r="AM7" s="13"/>
      <c r="AN7" s="13"/>
      <c r="AO7" s="13"/>
      <c r="AP7" s="13"/>
      <c r="AQ7" s="54"/>
      <c r="AR7" s="13"/>
      <c r="AS7" s="13"/>
      <c r="AT7" s="13"/>
      <c r="AU7" s="13"/>
      <c r="AV7" s="13"/>
      <c r="AW7" s="13"/>
      <c r="AX7" s="13"/>
      <c r="AY7" s="13"/>
      <c r="AZ7" s="13"/>
      <c r="BA7" s="13"/>
      <c r="BB7" s="13"/>
      <c r="BC7" s="13"/>
      <c r="BD7" s="13"/>
    </row>
    <row r="8" spans="1:56" ht="20.100000000000001" customHeight="1">
      <c r="A8" s="222"/>
      <c r="B8" s="70"/>
      <c r="C8" s="70"/>
      <c r="D8" s="70"/>
      <c r="E8" s="70"/>
      <c r="F8" s="73"/>
      <c r="G8" s="54"/>
      <c r="H8" s="53"/>
      <c r="I8" s="13"/>
      <c r="J8" s="13"/>
      <c r="K8" s="13"/>
      <c r="L8" s="13"/>
      <c r="M8" s="54"/>
      <c r="N8" s="53"/>
      <c r="O8" s="13"/>
      <c r="P8" s="13"/>
      <c r="Q8" s="13"/>
      <c r="R8" s="13"/>
      <c r="S8" s="54"/>
      <c r="T8" s="53"/>
      <c r="U8" s="13"/>
      <c r="V8" s="13"/>
      <c r="W8" s="13"/>
      <c r="X8" s="13"/>
      <c r="Y8" s="54"/>
      <c r="Z8" s="53"/>
      <c r="AA8" s="13"/>
      <c r="AB8" s="13"/>
      <c r="AC8" s="13"/>
      <c r="AD8" s="13"/>
      <c r="AE8" s="54"/>
      <c r="AF8" s="53"/>
      <c r="AG8" s="13"/>
      <c r="AH8" s="13"/>
      <c r="AI8" s="13"/>
      <c r="AJ8" s="13"/>
      <c r="AK8" s="54"/>
      <c r="AL8" s="53"/>
      <c r="AM8" s="13"/>
      <c r="AN8" s="13"/>
      <c r="AO8" s="13"/>
      <c r="AP8" s="13"/>
      <c r="AQ8" s="54"/>
      <c r="AR8" s="13"/>
      <c r="AS8" s="13"/>
      <c r="AT8" s="13"/>
      <c r="AU8" s="13"/>
      <c r="AV8" s="13"/>
      <c r="AW8" s="13"/>
      <c r="AX8" s="13"/>
      <c r="AY8" s="13"/>
      <c r="AZ8" s="13"/>
      <c r="BA8" s="13"/>
      <c r="BB8" s="13"/>
      <c r="BC8" s="13"/>
      <c r="BD8" s="13"/>
    </row>
    <row r="9" spans="1:56" ht="20.100000000000001" customHeight="1">
      <c r="A9" s="222"/>
      <c r="B9" s="160" t="str">
        <f>Orçamento!E8</f>
        <v>Arredondamentos: Opções → Avançado → Fórmulas → "Definir Precisão Conforme Exibido"</v>
      </c>
      <c r="C9" s="160"/>
      <c r="D9" s="160"/>
      <c r="E9" s="160"/>
      <c r="F9" s="70"/>
      <c r="G9" s="240"/>
      <c r="H9" s="53"/>
      <c r="I9" s="13"/>
      <c r="J9" s="13"/>
      <c r="K9" s="13"/>
      <c r="L9" s="13"/>
      <c r="M9" s="54"/>
      <c r="N9" s="53"/>
      <c r="O9" s="13"/>
      <c r="P9" s="13"/>
      <c r="Q9" s="13"/>
      <c r="R9" s="13"/>
      <c r="S9" s="54"/>
      <c r="T9" s="53"/>
      <c r="U9" s="13"/>
      <c r="V9" s="13"/>
      <c r="W9" s="13"/>
      <c r="X9" s="13"/>
      <c r="Y9" s="54"/>
      <c r="Z9" s="53"/>
      <c r="AA9" s="13"/>
      <c r="AB9" s="13"/>
      <c r="AC9" s="13"/>
      <c r="AD9" s="13"/>
      <c r="AE9" s="54"/>
      <c r="AF9" s="53"/>
      <c r="AG9" s="13"/>
      <c r="AH9" s="13"/>
      <c r="AI9" s="13"/>
      <c r="AJ9" s="13"/>
      <c r="AK9" s="54"/>
      <c r="AL9" s="53"/>
      <c r="AM9" s="13"/>
      <c r="AN9" s="13"/>
      <c r="AO9" s="13"/>
      <c r="AP9" s="13"/>
      <c r="AQ9" s="54"/>
      <c r="AR9" s="13"/>
      <c r="AS9" s="13"/>
      <c r="AT9" s="13"/>
      <c r="AU9" s="13"/>
      <c r="AV9" s="13"/>
      <c r="AW9" s="13"/>
      <c r="AX9" s="13"/>
      <c r="AY9" s="13"/>
      <c r="AZ9" s="13"/>
      <c r="BA9" s="13"/>
      <c r="BB9" s="13"/>
      <c r="BC9" s="13"/>
      <c r="BD9" s="13"/>
    </row>
    <row r="10" spans="1:56" ht="9.9499999999999993" customHeight="1" thickBot="1">
      <c r="A10" s="223"/>
      <c r="B10" s="224"/>
      <c r="C10" s="224"/>
      <c r="D10" s="224"/>
      <c r="E10" s="224"/>
      <c r="F10" s="241"/>
      <c r="G10" s="242"/>
      <c r="H10" s="223"/>
      <c r="I10" s="241"/>
      <c r="J10" s="263"/>
      <c r="K10" s="224"/>
      <c r="L10" s="224"/>
      <c r="M10" s="271"/>
      <c r="N10" s="223"/>
      <c r="O10" s="241"/>
      <c r="P10" s="263"/>
      <c r="Q10" s="224"/>
      <c r="R10" s="224"/>
      <c r="S10" s="271"/>
      <c r="T10" s="55"/>
      <c r="U10" s="56"/>
      <c r="V10" s="56"/>
      <c r="W10" s="56"/>
      <c r="X10" s="56"/>
      <c r="Y10" s="57"/>
      <c r="Z10" s="55"/>
      <c r="AA10" s="56"/>
      <c r="AB10" s="56"/>
      <c r="AC10" s="56"/>
      <c r="AD10" s="56"/>
      <c r="AE10" s="57"/>
      <c r="AF10" s="55"/>
      <c r="AG10" s="56"/>
      <c r="AH10" s="56"/>
      <c r="AI10" s="56"/>
      <c r="AJ10" s="56"/>
      <c r="AK10" s="57"/>
      <c r="AL10" s="55"/>
      <c r="AM10" s="56"/>
      <c r="AN10" s="56"/>
      <c r="AO10" s="56"/>
      <c r="AP10" s="56"/>
      <c r="AQ10" s="57"/>
      <c r="AR10" s="13"/>
      <c r="AS10" s="13"/>
      <c r="AT10" s="13"/>
      <c r="AU10" s="13"/>
      <c r="AV10" s="13"/>
      <c r="AW10" s="13"/>
      <c r="AX10" s="13"/>
      <c r="AY10" s="13"/>
      <c r="AZ10" s="13"/>
      <c r="BA10" s="13"/>
      <c r="BB10" s="13"/>
      <c r="BC10" s="13"/>
      <c r="BD10" s="13"/>
    </row>
    <row r="11" spans="1:56" ht="20.100000000000001" customHeight="1">
      <c r="A11" s="317" t="s">
        <v>13</v>
      </c>
      <c r="B11" s="332" t="s">
        <v>44</v>
      </c>
      <c r="C11" s="333"/>
      <c r="D11" s="231"/>
      <c r="E11" s="231"/>
      <c r="F11" s="331" t="s">
        <v>58</v>
      </c>
      <c r="G11" s="317" t="s">
        <v>45</v>
      </c>
      <c r="H11" s="317">
        <v>30</v>
      </c>
      <c r="I11" s="317"/>
      <c r="J11" s="317"/>
      <c r="K11" s="317">
        <f>H11+30</f>
        <v>60</v>
      </c>
      <c r="L11" s="317"/>
      <c r="M11" s="317"/>
      <c r="N11" s="317">
        <f>K11+30</f>
        <v>90</v>
      </c>
      <c r="O11" s="317"/>
      <c r="P11" s="317"/>
      <c r="Q11" s="317">
        <f>N11+30</f>
        <v>120</v>
      </c>
      <c r="R11" s="317"/>
      <c r="S11" s="317"/>
      <c r="T11" s="317">
        <f>Q11+30</f>
        <v>150</v>
      </c>
      <c r="U11" s="317"/>
      <c r="V11" s="317"/>
      <c r="W11" s="317">
        <f>T11+30</f>
        <v>180</v>
      </c>
      <c r="X11" s="317"/>
      <c r="Y11" s="317"/>
      <c r="Z11" s="317">
        <f>W11+30</f>
        <v>210</v>
      </c>
      <c r="AA11" s="317"/>
      <c r="AB11" s="317"/>
      <c r="AC11" s="317">
        <f>Z11+30</f>
        <v>240</v>
      </c>
      <c r="AD11" s="317"/>
      <c r="AE11" s="317"/>
      <c r="AF11" s="317">
        <f>AC11+30</f>
        <v>270</v>
      </c>
      <c r="AG11" s="317"/>
      <c r="AH11" s="317"/>
      <c r="AI11" s="317">
        <f>AF11+30</f>
        <v>300</v>
      </c>
      <c r="AJ11" s="317"/>
      <c r="AK11" s="317"/>
      <c r="AL11" s="317">
        <f>AI11+30</f>
        <v>330</v>
      </c>
      <c r="AM11" s="317"/>
      <c r="AN11" s="317"/>
      <c r="AO11" s="317">
        <f>AL11+30</f>
        <v>360</v>
      </c>
      <c r="AP11" s="317"/>
      <c r="AQ11" s="317"/>
      <c r="AR11" s="13"/>
      <c r="AS11" s="13"/>
      <c r="AT11" s="13"/>
      <c r="AU11" s="13"/>
      <c r="AV11" s="13"/>
      <c r="AW11" s="13"/>
      <c r="AX11" s="13"/>
      <c r="AY11" s="13"/>
      <c r="AZ11" s="13"/>
      <c r="BA11" s="13"/>
      <c r="BB11" s="13"/>
      <c r="BC11" s="13"/>
      <c r="BD11" s="13"/>
    </row>
    <row r="12" spans="1:56" ht="20.100000000000001" customHeight="1">
      <c r="A12" s="330"/>
      <c r="B12" s="334"/>
      <c r="C12" s="335"/>
      <c r="D12" s="264"/>
      <c r="E12" s="264"/>
      <c r="F12" s="330"/>
      <c r="G12" s="330"/>
      <c r="H12" s="36" t="s">
        <v>46</v>
      </c>
      <c r="I12" s="36" t="s">
        <v>45</v>
      </c>
      <c r="J12" s="36" t="s">
        <v>47</v>
      </c>
      <c r="K12" s="75" t="s">
        <v>46</v>
      </c>
      <c r="L12" s="75" t="s">
        <v>45</v>
      </c>
      <c r="M12" s="75" t="s">
        <v>47</v>
      </c>
      <c r="N12" s="36" t="s">
        <v>46</v>
      </c>
      <c r="O12" s="36" t="s">
        <v>45</v>
      </c>
      <c r="P12" s="36" t="s">
        <v>47</v>
      </c>
      <c r="Q12" s="36" t="s">
        <v>46</v>
      </c>
      <c r="R12" s="36" t="s">
        <v>45</v>
      </c>
      <c r="S12" s="36" t="s">
        <v>47</v>
      </c>
      <c r="T12" s="116" t="s">
        <v>46</v>
      </c>
      <c r="U12" s="116" t="s">
        <v>45</v>
      </c>
      <c r="V12" s="116" t="s">
        <v>47</v>
      </c>
      <c r="W12" s="116" t="s">
        <v>46</v>
      </c>
      <c r="X12" s="116" t="s">
        <v>45</v>
      </c>
      <c r="Y12" s="116" t="s">
        <v>47</v>
      </c>
      <c r="Z12" s="116" t="s">
        <v>46</v>
      </c>
      <c r="AA12" s="116" t="s">
        <v>45</v>
      </c>
      <c r="AB12" s="116" t="s">
        <v>47</v>
      </c>
      <c r="AC12" s="116" t="s">
        <v>46</v>
      </c>
      <c r="AD12" s="116" t="s">
        <v>45</v>
      </c>
      <c r="AE12" s="116" t="s">
        <v>47</v>
      </c>
      <c r="AF12" s="162" t="s">
        <v>46</v>
      </c>
      <c r="AG12" s="162" t="s">
        <v>45</v>
      </c>
      <c r="AH12" s="162" t="s">
        <v>47</v>
      </c>
      <c r="AI12" s="162" t="s">
        <v>46</v>
      </c>
      <c r="AJ12" s="162" t="s">
        <v>45</v>
      </c>
      <c r="AK12" s="162" t="s">
        <v>47</v>
      </c>
      <c r="AL12" s="162" t="s">
        <v>46</v>
      </c>
      <c r="AM12" s="162" t="s">
        <v>45</v>
      </c>
      <c r="AN12" s="162" t="s">
        <v>47</v>
      </c>
      <c r="AO12" s="162" t="s">
        <v>46</v>
      </c>
      <c r="AP12" s="162" t="s">
        <v>45</v>
      </c>
      <c r="AQ12" s="162" t="s">
        <v>47</v>
      </c>
      <c r="AR12" s="13"/>
      <c r="AS12" s="13"/>
      <c r="AT12" s="13"/>
      <c r="AU12" s="13"/>
      <c r="AV12" s="13"/>
      <c r="AW12" s="13"/>
      <c r="AX12" s="13"/>
      <c r="AY12" s="13"/>
      <c r="AZ12" s="13"/>
      <c r="BA12" s="13"/>
      <c r="BB12" s="13"/>
      <c r="BC12" s="13"/>
      <c r="BD12" s="13"/>
    </row>
    <row r="13" spans="1:56" s="11" customFormat="1" ht="20.100000000000001" customHeight="1">
      <c r="A13" s="15" t="str">
        <f>Resumo!$A$10</f>
        <v>1.0</v>
      </c>
      <c r="B13" s="282" t="str">
        <f>Resumo!$B$10</f>
        <v xml:space="preserve">SERVIÇOS PRELIMINARES </v>
      </c>
      <c r="C13" s="283"/>
      <c r="D13" s="265"/>
      <c r="E13" s="265"/>
      <c r="F13" s="72">
        <f>Resumo!$E$10</f>
        <v>0</v>
      </c>
      <c r="G13" s="42" t="e">
        <f>F13/$F$37</f>
        <v>#DIV/0!</v>
      </c>
      <c r="H13" s="72">
        <f>I13*$F13</f>
        <v>0</v>
      </c>
      <c r="I13" s="41">
        <v>1</v>
      </c>
      <c r="J13" s="30">
        <f>I13</f>
        <v>1</v>
      </c>
      <c r="K13" s="72">
        <f>L13*$F13</f>
        <v>0</v>
      </c>
      <c r="L13" s="41">
        <v>0</v>
      </c>
      <c r="M13" s="30">
        <f>J13+L13</f>
        <v>1</v>
      </c>
      <c r="N13" s="72">
        <f>O13*$F13</f>
        <v>0</v>
      </c>
      <c r="O13" s="41">
        <v>0</v>
      </c>
      <c r="P13" s="30">
        <f>M13+O13</f>
        <v>1</v>
      </c>
      <c r="Q13" s="72">
        <f>R13*$F13</f>
        <v>0</v>
      </c>
      <c r="R13" s="41">
        <v>0</v>
      </c>
      <c r="S13" s="30">
        <f>P13+R13</f>
        <v>1</v>
      </c>
      <c r="T13" s="72">
        <f>U13*$F13</f>
        <v>0</v>
      </c>
      <c r="U13" s="41">
        <v>0</v>
      </c>
      <c r="V13" s="30">
        <f>S13+U13</f>
        <v>1</v>
      </c>
      <c r="W13" s="72">
        <f>X13*$F13</f>
        <v>0</v>
      </c>
      <c r="X13" s="41">
        <v>0</v>
      </c>
      <c r="Y13" s="30">
        <f>V13+X13</f>
        <v>1</v>
      </c>
      <c r="Z13" s="72">
        <f>AA13*$F13</f>
        <v>0</v>
      </c>
      <c r="AA13" s="41">
        <v>0</v>
      </c>
      <c r="AB13" s="30">
        <f>Y13+AA13</f>
        <v>1</v>
      </c>
      <c r="AC13" s="72">
        <f>AD13*$F13</f>
        <v>0</v>
      </c>
      <c r="AD13" s="41">
        <v>0</v>
      </c>
      <c r="AE13" s="30">
        <f>AB13+AD13</f>
        <v>1</v>
      </c>
      <c r="AF13" s="72">
        <f>AG13*$F13</f>
        <v>0</v>
      </c>
      <c r="AG13" s="41">
        <v>0</v>
      </c>
      <c r="AH13" s="30">
        <f>AE13+AG13</f>
        <v>1</v>
      </c>
      <c r="AI13" s="72">
        <f>AJ13*$F13</f>
        <v>0</v>
      </c>
      <c r="AJ13" s="41">
        <v>0</v>
      </c>
      <c r="AK13" s="30">
        <f>AH13+AJ13</f>
        <v>1</v>
      </c>
      <c r="AL13" s="72">
        <f>AM13*$F13</f>
        <v>0</v>
      </c>
      <c r="AM13" s="41">
        <v>0</v>
      </c>
      <c r="AN13" s="30">
        <f t="shared" ref="AN13:AN36" si="0">AK13+AM13</f>
        <v>1</v>
      </c>
      <c r="AO13" s="72">
        <f>AP13*$F13</f>
        <v>0</v>
      </c>
      <c r="AP13" s="41">
        <v>0</v>
      </c>
      <c r="AQ13" s="30">
        <f t="shared" ref="AQ13:AQ36" si="1">AN13+AP13</f>
        <v>1</v>
      </c>
      <c r="AR13" s="94"/>
      <c r="AS13" s="94"/>
      <c r="AT13" s="94"/>
      <c r="AU13" s="94"/>
      <c r="AV13" s="94"/>
      <c r="AW13" s="94"/>
      <c r="AX13" s="94"/>
      <c r="AY13" s="94"/>
      <c r="AZ13" s="94"/>
      <c r="BA13" s="94"/>
      <c r="BB13" s="94"/>
      <c r="BC13" s="94"/>
      <c r="BD13" s="94"/>
    </row>
    <row r="14" spans="1:56" s="11" customFormat="1" ht="20.100000000000001" customHeight="1">
      <c r="A14" s="15" t="str">
        <f>Resumo!$A$11</f>
        <v>2.0</v>
      </c>
      <c r="B14" s="282" t="str">
        <f>Resumo!$B$11</f>
        <v>FUNDAÇÃO</v>
      </c>
      <c r="C14" s="283"/>
      <c r="D14" s="265"/>
      <c r="E14" s="265"/>
      <c r="F14" s="72">
        <f>Resumo!$E$11</f>
        <v>0</v>
      </c>
      <c r="G14" s="42" t="e">
        <f t="shared" ref="G14:G36" si="2">F14/$F$37</f>
        <v>#DIV/0!</v>
      </c>
      <c r="H14" s="72">
        <f t="shared" ref="H14:H36" si="3">I14*$F14</f>
        <v>0</v>
      </c>
      <c r="I14" s="41">
        <v>1</v>
      </c>
      <c r="J14" s="30">
        <f t="shared" ref="J14:J36" si="4">I14</f>
        <v>1</v>
      </c>
      <c r="K14" s="72">
        <f t="shared" ref="K14:K36" si="5">L14*$F14</f>
        <v>0</v>
      </c>
      <c r="L14" s="41">
        <v>0</v>
      </c>
      <c r="M14" s="30">
        <f t="shared" ref="M14:M36" si="6">J14+L14</f>
        <v>1</v>
      </c>
      <c r="N14" s="72">
        <f t="shared" ref="N14:N36" si="7">O14*$F14</f>
        <v>0</v>
      </c>
      <c r="O14" s="41">
        <v>0</v>
      </c>
      <c r="P14" s="30">
        <f t="shared" ref="P14:P36" si="8">M14+O14</f>
        <v>1</v>
      </c>
      <c r="Q14" s="72">
        <f>R14*$F14</f>
        <v>0</v>
      </c>
      <c r="R14" s="41">
        <v>0</v>
      </c>
      <c r="S14" s="30">
        <f>P14+R14</f>
        <v>1</v>
      </c>
      <c r="T14" s="72">
        <f t="shared" ref="T14:T36" si="9">U14*$F14</f>
        <v>0</v>
      </c>
      <c r="U14" s="41">
        <v>0</v>
      </c>
      <c r="V14" s="30">
        <f t="shared" ref="V14:V36" si="10">S14+U14</f>
        <v>1</v>
      </c>
      <c r="W14" s="72">
        <f t="shared" ref="W14:W36" si="11">X14*$F14</f>
        <v>0</v>
      </c>
      <c r="X14" s="41">
        <v>0</v>
      </c>
      <c r="Y14" s="30">
        <f t="shared" ref="Y14:Y36" si="12">V14+X14</f>
        <v>1</v>
      </c>
      <c r="Z14" s="72">
        <f t="shared" ref="Z14:Z35" si="13">AA14*$F14</f>
        <v>0</v>
      </c>
      <c r="AA14" s="41">
        <v>0</v>
      </c>
      <c r="AB14" s="30">
        <f t="shared" ref="AB14:AB35" si="14">Y14+AA14</f>
        <v>1</v>
      </c>
      <c r="AC14" s="72">
        <f t="shared" ref="AC14:AC36" si="15">AD14*$F14</f>
        <v>0</v>
      </c>
      <c r="AD14" s="41">
        <v>0</v>
      </c>
      <c r="AE14" s="30">
        <f t="shared" ref="AE14:AE36" si="16">AB14+AD14</f>
        <v>1</v>
      </c>
      <c r="AF14" s="72">
        <f t="shared" ref="AF14:AF36" si="17">AG14*$F14</f>
        <v>0</v>
      </c>
      <c r="AG14" s="41">
        <v>0</v>
      </c>
      <c r="AH14" s="30">
        <f t="shared" ref="AH14:AH36" si="18">AE14+AG14</f>
        <v>1</v>
      </c>
      <c r="AI14" s="72">
        <f t="shared" ref="AI14:AI36" si="19">AJ14*$F14</f>
        <v>0</v>
      </c>
      <c r="AJ14" s="41">
        <v>0</v>
      </c>
      <c r="AK14" s="30">
        <f t="shared" ref="AK14:AK36" si="20">AH14+AJ14</f>
        <v>1</v>
      </c>
      <c r="AL14" s="72">
        <f t="shared" ref="AL14:AL36" si="21">AM14*$F14</f>
        <v>0</v>
      </c>
      <c r="AM14" s="41">
        <v>0</v>
      </c>
      <c r="AN14" s="30">
        <f t="shared" si="0"/>
        <v>1</v>
      </c>
      <c r="AO14" s="72">
        <f t="shared" ref="AO14:AO36" si="22">AP14*$F14</f>
        <v>0</v>
      </c>
      <c r="AP14" s="41">
        <v>0</v>
      </c>
      <c r="AQ14" s="30">
        <f t="shared" si="1"/>
        <v>1</v>
      </c>
      <c r="AR14" s="94"/>
      <c r="AS14" s="94"/>
      <c r="AT14" s="94"/>
      <c r="AU14" s="94"/>
      <c r="AV14" s="94"/>
      <c r="AW14" s="94"/>
      <c r="AX14" s="94"/>
      <c r="AY14" s="94"/>
      <c r="AZ14" s="94"/>
      <c r="BA14" s="94"/>
      <c r="BB14" s="94"/>
      <c r="BC14" s="94"/>
      <c r="BD14" s="94"/>
    </row>
    <row r="15" spans="1:56" s="11" customFormat="1" ht="20.100000000000001" customHeight="1">
      <c r="A15" s="15" t="str">
        <f>Resumo!$A$12</f>
        <v>3.0</v>
      </c>
      <c r="B15" s="282" t="str">
        <f>Resumo!$B$12</f>
        <v>PILARES</v>
      </c>
      <c r="C15" s="283"/>
      <c r="D15" s="265"/>
      <c r="E15" s="265"/>
      <c r="F15" s="72">
        <f>Resumo!$E$12</f>
        <v>0</v>
      </c>
      <c r="G15" s="42" t="e">
        <f t="shared" si="2"/>
        <v>#DIV/0!</v>
      </c>
      <c r="H15" s="72">
        <f t="shared" si="3"/>
        <v>0</v>
      </c>
      <c r="I15" s="41">
        <v>0</v>
      </c>
      <c r="J15" s="30">
        <f t="shared" si="4"/>
        <v>0</v>
      </c>
      <c r="K15" s="72">
        <f t="shared" si="5"/>
        <v>0</v>
      </c>
      <c r="L15" s="41">
        <v>1</v>
      </c>
      <c r="M15" s="30">
        <f t="shared" si="6"/>
        <v>1</v>
      </c>
      <c r="N15" s="72">
        <f t="shared" si="7"/>
        <v>0</v>
      </c>
      <c r="O15" s="41">
        <v>0</v>
      </c>
      <c r="P15" s="30">
        <f t="shared" si="8"/>
        <v>1</v>
      </c>
      <c r="Q15" s="72">
        <f t="shared" ref="Q15:Q36" si="23">R15*$F15</f>
        <v>0</v>
      </c>
      <c r="R15" s="41">
        <v>0</v>
      </c>
      <c r="S15" s="30">
        <f t="shared" ref="S15:S36" si="24">P15+R15</f>
        <v>1</v>
      </c>
      <c r="T15" s="72">
        <f t="shared" si="9"/>
        <v>0</v>
      </c>
      <c r="U15" s="41">
        <v>0</v>
      </c>
      <c r="V15" s="30">
        <f t="shared" si="10"/>
        <v>1</v>
      </c>
      <c r="W15" s="72">
        <f t="shared" si="11"/>
        <v>0</v>
      </c>
      <c r="X15" s="41">
        <v>0</v>
      </c>
      <c r="Y15" s="30">
        <f t="shared" si="12"/>
        <v>1</v>
      </c>
      <c r="Z15" s="72">
        <f t="shared" si="13"/>
        <v>0</v>
      </c>
      <c r="AA15" s="41">
        <v>0</v>
      </c>
      <c r="AB15" s="30">
        <f t="shared" si="14"/>
        <v>1</v>
      </c>
      <c r="AC15" s="72">
        <f t="shared" si="15"/>
        <v>0</v>
      </c>
      <c r="AD15" s="41">
        <v>0</v>
      </c>
      <c r="AE15" s="30">
        <f t="shared" si="16"/>
        <v>1</v>
      </c>
      <c r="AF15" s="72">
        <f t="shared" si="17"/>
        <v>0</v>
      </c>
      <c r="AG15" s="41">
        <v>0</v>
      </c>
      <c r="AH15" s="30">
        <f t="shared" si="18"/>
        <v>1</v>
      </c>
      <c r="AI15" s="72">
        <f t="shared" si="19"/>
        <v>0</v>
      </c>
      <c r="AJ15" s="41">
        <v>0</v>
      </c>
      <c r="AK15" s="30">
        <f t="shared" si="20"/>
        <v>1</v>
      </c>
      <c r="AL15" s="72">
        <f t="shared" si="21"/>
        <v>0</v>
      </c>
      <c r="AM15" s="41">
        <v>0</v>
      </c>
      <c r="AN15" s="30">
        <f t="shared" si="0"/>
        <v>1</v>
      </c>
      <c r="AO15" s="72">
        <f t="shared" si="22"/>
        <v>0</v>
      </c>
      <c r="AP15" s="41">
        <v>0</v>
      </c>
      <c r="AQ15" s="30">
        <f t="shared" si="1"/>
        <v>1</v>
      </c>
      <c r="AR15" s="94"/>
      <c r="AS15" s="94"/>
      <c r="AT15" s="94"/>
      <c r="AU15" s="94"/>
      <c r="AV15" s="94"/>
      <c r="AW15" s="94"/>
      <c r="AX15" s="94"/>
      <c r="AY15" s="94"/>
      <c r="AZ15" s="94"/>
      <c r="BA15" s="94"/>
      <c r="BB15" s="94"/>
      <c r="BC15" s="94"/>
      <c r="BD15" s="94"/>
    </row>
    <row r="16" spans="1:56" s="11" customFormat="1" ht="20.100000000000001" customHeight="1">
      <c r="A16" s="15" t="str">
        <f>Resumo!$A$13</f>
        <v>4.0</v>
      </c>
      <c r="B16" s="282" t="str">
        <f>Resumo!$B$13</f>
        <v>VIGAS BALDRAMES</v>
      </c>
      <c r="C16" s="283"/>
      <c r="D16" s="265"/>
      <c r="E16" s="265"/>
      <c r="F16" s="72">
        <f>Resumo!$E$13</f>
        <v>0</v>
      </c>
      <c r="G16" s="42" t="e">
        <f t="shared" si="2"/>
        <v>#DIV/0!</v>
      </c>
      <c r="H16" s="72">
        <f t="shared" si="3"/>
        <v>0</v>
      </c>
      <c r="I16" s="41">
        <v>0</v>
      </c>
      <c r="J16" s="30">
        <f t="shared" si="4"/>
        <v>0</v>
      </c>
      <c r="K16" s="72">
        <f t="shared" si="5"/>
        <v>0</v>
      </c>
      <c r="L16" s="41">
        <v>1</v>
      </c>
      <c r="M16" s="30">
        <f t="shared" si="6"/>
        <v>1</v>
      </c>
      <c r="N16" s="72">
        <f t="shared" si="7"/>
        <v>0</v>
      </c>
      <c r="O16" s="41">
        <v>0</v>
      </c>
      <c r="P16" s="30">
        <f t="shared" si="8"/>
        <v>1</v>
      </c>
      <c r="Q16" s="72">
        <f t="shared" si="23"/>
        <v>0</v>
      </c>
      <c r="R16" s="41">
        <v>0</v>
      </c>
      <c r="S16" s="30">
        <f t="shared" si="24"/>
        <v>1</v>
      </c>
      <c r="T16" s="72">
        <f t="shared" si="9"/>
        <v>0</v>
      </c>
      <c r="U16" s="41">
        <v>0</v>
      </c>
      <c r="V16" s="30">
        <f t="shared" si="10"/>
        <v>1</v>
      </c>
      <c r="W16" s="72">
        <f t="shared" si="11"/>
        <v>0</v>
      </c>
      <c r="X16" s="41">
        <v>0</v>
      </c>
      <c r="Y16" s="30">
        <f t="shared" si="12"/>
        <v>1</v>
      </c>
      <c r="Z16" s="72">
        <f t="shared" si="13"/>
        <v>0</v>
      </c>
      <c r="AA16" s="41">
        <v>0</v>
      </c>
      <c r="AB16" s="30">
        <f t="shared" si="14"/>
        <v>1</v>
      </c>
      <c r="AC16" s="72">
        <f t="shared" si="15"/>
        <v>0</v>
      </c>
      <c r="AD16" s="41">
        <v>0</v>
      </c>
      <c r="AE16" s="30">
        <f t="shared" si="16"/>
        <v>1</v>
      </c>
      <c r="AF16" s="72">
        <f t="shared" si="17"/>
        <v>0</v>
      </c>
      <c r="AG16" s="41">
        <v>0</v>
      </c>
      <c r="AH16" s="30">
        <f t="shared" si="18"/>
        <v>1</v>
      </c>
      <c r="AI16" s="72">
        <f t="shared" si="19"/>
        <v>0</v>
      </c>
      <c r="AJ16" s="41">
        <v>0</v>
      </c>
      <c r="AK16" s="30">
        <f t="shared" si="20"/>
        <v>1</v>
      </c>
      <c r="AL16" s="72">
        <f t="shared" si="21"/>
        <v>0</v>
      </c>
      <c r="AM16" s="41">
        <v>0</v>
      </c>
      <c r="AN16" s="30">
        <f t="shared" si="0"/>
        <v>1</v>
      </c>
      <c r="AO16" s="72">
        <f t="shared" si="22"/>
        <v>0</v>
      </c>
      <c r="AP16" s="41">
        <v>0</v>
      </c>
      <c r="AQ16" s="30">
        <f t="shared" si="1"/>
        <v>1</v>
      </c>
      <c r="AR16" s="94"/>
      <c r="AS16" s="94"/>
      <c r="AT16" s="94"/>
      <c r="AU16" s="94"/>
      <c r="AV16" s="94"/>
      <c r="AW16" s="94"/>
      <c r="AX16" s="94"/>
      <c r="AY16" s="94"/>
      <c r="AZ16" s="94"/>
      <c r="BA16" s="94"/>
      <c r="BB16" s="94"/>
      <c r="BC16" s="94"/>
      <c r="BD16" s="94"/>
    </row>
    <row r="17" spans="1:56" s="11" customFormat="1" ht="20.100000000000001" customHeight="1">
      <c r="A17" s="15" t="str">
        <f>Resumo!$A$14</f>
        <v>5.0</v>
      </c>
      <c r="B17" s="282" t="str">
        <f>Resumo!$B$14</f>
        <v>VIGAS TERREO</v>
      </c>
      <c r="C17" s="283"/>
      <c r="D17" s="265"/>
      <c r="E17" s="265"/>
      <c r="F17" s="72">
        <f>Resumo!$E$14</f>
        <v>0</v>
      </c>
      <c r="G17" s="42" t="e">
        <f t="shared" si="2"/>
        <v>#DIV/0!</v>
      </c>
      <c r="H17" s="72">
        <f t="shared" si="3"/>
        <v>0</v>
      </c>
      <c r="I17" s="41">
        <v>0</v>
      </c>
      <c r="J17" s="30">
        <f t="shared" si="4"/>
        <v>0</v>
      </c>
      <c r="K17" s="72">
        <f t="shared" si="5"/>
        <v>0</v>
      </c>
      <c r="L17" s="41">
        <v>0</v>
      </c>
      <c r="M17" s="30">
        <f t="shared" si="6"/>
        <v>0</v>
      </c>
      <c r="N17" s="72">
        <f t="shared" si="7"/>
        <v>0</v>
      </c>
      <c r="O17" s="41">
        <v>1</v>
      </c>
      <c r="P17" s="30">
        <f t="shared" si="8"/>
        <v>1</v>
      </c>
      <c r="Q17" s="72">
        <f t="shared" si="23"/>
        <v>0</v>
      </c>
      <c r="R17" s="41">
        <v>0</v>
      </c>
      <c r="S17" s="30">
        <f t="shared" si="24"/>
        <v>1</v>
      </c>
      <c r="T17" s="72">
        <f t="shared" si="9"/>
        <v>0</v>
      </c>
      <c r="U17" s="41">
        <v>0</v>
      </c>
      <c r="V17" s="30">
        <f t="shared" si="10"/>
        <v>1</v>
      </c>
      <c r="W17" s="72">
        <f t="shared" si="11"/>
        <v>0</v>
      </c>
      <c r="X17" s="41">
        <v>0</v>
      </c>
      <c r="Y17" s="30">
        <f t="shared" si="12"/>
        <v>1</v>
      </c>
      <c r="Z17" s="72">
        <f t="shared" si="13"/>
        <v>0</v>
      </c>
      <c r="AA17" s="41">
        <v>0</v>
      </c>
      <c r="AB17" s="30">
        <f t="shared" si="14"/>
        <v>1</v>
      </c>
      <c r="AC17" s="72">
        <f t="shared" si="15"/>
        <v>0</v>
      </c>
      <c r="AD17" s="41">
        <v>0</v>
      </c>
      <c r="AE17" s="30">
        <f t="shared" si="16"/>
        <v>1</v>
      </c>
      <c r="AF17" s="72">
        <f t="shared" si="17"/>
        <v>0</v>
      </c>
      <c r="AG17" s="41">
        <v>0</v>
      </c>
      <c r="AH17" s="30">
        <f t="shared" si="18"/>
        <v>1</v>
      </c>
      <c r="AI17" s="72">
        <f t="shared" si="19"/>
        <v>0</v>
      </c>
      <c r="AJ17" s="41">
        <v>0</v>
      </c>
      <c r="AK17" s="30">
        <f t="shared" si="20"/>
        <v>1</v>
      </c>
      <c r="AL17" s="72">
        <f t="shared" si="21"/>
        <v>0</v>
      </c>
      <c r="AM17" s="41">
        <v>0</v>
      </c>
      <c r="AN17" s="30">
        <f t="shared" si="0"/>
        <v>1</v>
      </c>
      <c r="AO17" s="72">
        <f t="shared" si="22"/>
        <v>0</v>
      </c>
      <c r="AP17" s="41">
        <v>0</v>
      </c>
      <c r="AQ17" s="30">
        <f t="shared" si="1"/>
        <v>1</v>
      </c>
      <c r="AR17" s="94"/>
      <c r="AS17" s="94"/>
      <c r="AT17" s="94"/>
      <c r="AU17" s="94"/>
      <c r="AV17" s="94"/>
      <c r="AW17" s="94"/>
      <c r="AX17" s="94"/>
      <c r="AY17" s="94"/>
      <c r="AZ17" s="94"/>
      <c r="BA17" s="94"/>
      <c r="BB17" s="94"/>
      <c r="BC17" s="94"/>
      <c r="BD17" s="94"/>
    </row>
    <row r="18" spans="1:56" s="11" customFormat="1" ht="20.100000000000001" customHeight="1">
      <c r="A18" s="15" t="str">
        <f>Resumo!$A$15</f>
        <v>6.0</v>
      </c>
      <c r="B18" s="282" t="str">
        <f>Resumo!$B$15</f>
        <v>LAJE</v>
      </c>
      <c r="C18" s="283"/>
      <c r="D18" s="265"/>
      <c r="E18" s="265"/>
      <c r="F18" s="72">
        <f>Resumo!$E$15</f>
        <v>0</v>
      </c>
      <c r="G18" s="42" t="e">
        <f t="shared" si="2"/>
        <v>#DIV/0!</v>
      </c>
      <c r="H18" s="72">
        <f t="shared" si="3"/>
        <v>0</v>
      </c>
      <c r="I18" s="41">
        <v>0</v>
      </c>
      <c r="J18" s="30">
        <f t="shared" si="4"/>
        <v>0</v>
      </c>
      <c r="K18" s="72">
        <f t="shared" si="5"/>
        <v>0</v>
      </c>
      <c r="L18" s="41">
        <v>0</v>
      </c>
      <c r="M18" s="30">
        <f t="shared" si="6"/>
        <v>0</v>
      </c>
      <c r="N18" s="72">
        <f t="shared" si="7"/>
        <v>0</v>
      </c>
      <c r="O18" s="41">
        <v>0</v>
      </c>
      <c r="P18" s="30">
        <f t="shared" si="8"/>
        <v>0</v>
      </c>
      <c r="Q18" s="72">
        <f t="shared" si="23"/>
        <v>0</v>
      </c>
      <c r="R18" s="41">
        <v>1</v>
      </c>
      <c r="S18" s="30">
        <f t="shared" si="24"/>
        <v>1</v>
      </c>
      <c r="T18" s="72">
        <f t="shared" si="9"/>
        <v>0</v>
      </c>
      <c r="U18" s="41">
        <v>0</v>
      </c>
      <c r="V18" s="30">
        <f t="shared" si="10"/>
        <v>1</v>
      </c>
      <c r="W18" s="72">
        <f t="shared" si="11"/>
        <v>0</v>
      </c>
      <c r="X18" s="41">
        <v>0</v>
      </c>
      <c r="Y18" s="30">
        <f t="shared" si="12"/>
        <v>1</v>
      </c>
      <c r="Z18" s="72">
        <f t="shared" si="13"/>
        <v>0</v>
      </c>
      <c r="AA18" s="41">
        <v>0</v>
      </c>
      <c r="AB18" s="30">
        <f t="shared" si="14"/>
        <v>1</v>
      </c>
      <c r="AC18" s="72">
        <f t="shared" si="15"/>
        <v>0</v>
      </c>
      <c r="AD18" s="41">
        <v>0</v>
      </c>
      <c r="AE18" s="30">
        <f t="shared" si="16"/>
        <v>1</v>
      </c>
      <c r="AF18" s="72">
        <f t="shared" si="17"/>
        <v>0</v>
      </c>
      <c r="AG18" s="41">
        <v>0</v>
      </c>
      <c r="AH18" s="30">
        <f t="shared" si="18"/>
        <v>1</v>
      </c>
      <c r="AI18" s="72">
        <f t="shared" si="19"/>
        <v>0</v>
      </c>
      <c r="AJ18" s="41">
        <v>0</v>
      </c>
      <c r="AK18" s="30">
        <f t="shared" si="20"/>
        <v>1</v>
      </c>
      <c r="AL18" s="72">
        <f t="shared" si="21"/>
        <v>0</v>
      </c>
      <c r="AM18" s="41">
        <v>0</v>
      </c>
      <c r="AN18" s="30">
        <f t="shared" si="0"/>
        <v>1</v>
      </c>
      <c r="AO18" s="72">
        <f t="shared" si="22"/>
        <v>0</v>
      </c>
      <c r="AP18" s="41">
        <v>0</v>
      </c>
      <c r="AQ18" s="30">
        <f t="shared" si="1"/>
        <v>1</v>
      </c>
      <c r="AR18" s="94"/>
      <c r="AS18" s="94"/>
      <c r="AT18" s="94"/>
      <c r="AU18" s="94"/>
      <c r="AV18" s="94"/>
      <c r="AW18" s="94"/>
      <c r="AX18" s="94"/>
      <c r="AY18" s="94"/>
      <c r="AZ18" s="94"/>
      <c r="BA18" s="94"/>
      <c r="BB18" s="94"/>
      <c r="BC18" s="94"/>
      <c r="BD18" s="94"/>
    </row>
    <row r="19" spans="1:56" s="11" customFormat="1" ht="20.100000000000001" customHeight="1">
      <c r="A19" s="15" t="str">
        <f>Resumo!$A$16</f>
        <v>7.0</v>
      </c>
      <c r="B19" s="282" t="str">
        <f>Resumo!$B$16</f>
        <v>VEDAÇÃO</v>
      </c>
      <c r="C19" s="283"/>
      <c r="D19" s="265"/>
      <c r="E19" s="265"/>
      <c r="F19" s="72">
        <f>Resumo!$E$16</f>
        <v>0</v>
      </c>
      <c r="G19" s="42" t="e">
        <f t="shared" si="2"/>
        <v>#DIV/0!</v>
      </c>
      <c r="H19" s="72">
        <f t="shared" si="3"/>
        <v>0</v>
      </c>
      <c r="I19" s="41">
        <v>0</v>
      </c>
      <c r="J19" s="30">
        <f t="shared" si="4"/>
        <v>0</v>
      </c>
      <c r="K19" s="72">
        <f t="shared" si="5"/>
        <v>0</v>
      </c>
      <c r="L19" s="41">
        <v>0</v>
      </c>
      <c r="M19" s="30">
        <f t="shared" si="6"/>
        <v>0</v>
      </c>
      <c r="N19" s="72">
        <f t="shared" si="7"/>
        <v>0</v>
      </c>
      <c r="O19" s="41">
        <v>1</v>
      </c>
      <c r="P19" s="30">
        <f t="shared" si="8"/>
        <v>1</v>
      </c>
      <c r="Q19" s="72">
        <f t="shared" si="23"/>
        <v>0</v>
      </c>
      <c r="R19" s="41">
        <v>0</v>
      </c>
      <c r="S19" s="30">
        <f t="shared" si="24"/>
        <v>1</v>
      </c>
      <c r="T19" s="72">
        <f t="shared" si="9"/>
        <v>0</v>
      </c>
      <c r="U19" s="41">
        <v>0</v>
      </c>
      <c r="V19" s="30">
        <f t="shared" si="10"/>
        <v>1</v>
      </c>
      <c r="W19" s="72">
        <f t="shared" si="11"/>
        <v>0</v>
      </c>
      <c r="X19" s="41">
        <v>0</v>
      </c>
      <c r="Y19" s="30">
        <f t="shared" si="12"/>
        <v>1</v>
      </c>
      <c r="Z19" s="72">
        <f t="shared" si="13"/>
        <v>0</v>
      </c>
      <c r="AA19" s="41">
        <v>0</v>
      </c>
      <c r="AB19" s="30">
        <f t="shared" si="14"/>
        <v>1</v>
      </c>
      <c r="AC19" s="72">
        <f t="shared" si="15"/>
        <v>0</v>
      </c>
      <c r="AD19" s="41">
        <v>0</v>
      </c>
      <c r="AE19" s="30">
        <f t="shared" si="16"/>
        <v>1</v>
      </c>
      <c r="AF19" s="72">
        <f t="shared" si="17"/>
        <v>0</v>
      </c>
      <c r="AG19" s="41">
        <v>0</v>
      </c>
      <c r="AH19" s="30">
        <f t="shared" si="18"/>
        <v>1</v>
      </c>
      <c r="AI19" s="72">
        <f t="shared" si="19"/>
        <v>0</v>
      </c>
      <c r="AJ19" s="41">
        <v>0</v>
      </c>
      <c r="AK19" s="30">
        <f t="shared" si="20"/>
        <v>1</v>
      </c>
      <c r="AL19" s="72">
        <f t="shared" si="21"/>
        <v>0</v>
      </c>
      <c r="AM19" s="41">
        <v>0</v>
      </c>
      <c r="AN19" s="30">
        <f t="shared" si="0"/>
        <v>1</v>
      </c>
      <c r="AO19" s="72">
        <f t="shared" si="22"/>
        <v>0</v>
      </c>
      <c r="AP19" s="41">
        <v>0</v>
      </c>
      <c r="AQ19" s="30">
        <f t="shared" si="1"/>
        <v>1</v>
      </c>
      <c r="AR19" s="94"/>
      <c r="AS19" s="94"/>
      <c r="AT19" s="94"/>
      <c r="AU19" s="94"/>
      <c r="AV19" s="94"/>
      <c r="AW19" s="94"/>
      <c r="AX19" s="94"/>
      <c r="AY19" s="94"/>
      <c r="AZ19" s="94"/>
      <c r="BA19" s="94"/>
      <c r="BB19" s="94"/>
      <c r="BC19" s="94"/>
      <c r="BD19" s="94"/>
    </row>
    <row r="20" spans="1:56" s="11" customFormat="1" ht="20.100000000000001" customHeight="1">
      <c r="A20" s="15" t="str">
        <f>Resumo!$A$17</f>
        <v>8.0</v>
      </c>
      <c r="B20" s="282" t="str">
        <f>Resumo!$B$17</f>
        <v>COBERTURA</v>
      </c>
      <c r="C20" s="283"/>
      <c r="D20" s="265"/>
      <c r="E20" s="265"/>
      <c r="F20" s="72">
        <f>Resumo!$E$17</f>
        <v>0</v>
      </c>
      <c r="G20" s="42" t="e">
        <f t="shared" si="2"/>
        <v>#DIV/0!</v>
      </c>
      <c r="H20" s="72">
        <f t="shared" si="3"/>
        <v>0</v>
      </c>
      <c r="I20" s="41">
        <v>0</v>
      </c>
      <c r="J20" s="30">
        <f t="shared" si="4"/>
        <v>0</v>
      </c>
      <c r="K20" s="72">
        <f t="shared" si="5"/>
        <v>0</v>
      </c>
      <c r="L20" s="41">
        <v>0</v>
      </c>
      <c r="M20" s="30">
        <f t="shared" si="6"/>
        <v>0</v>
      </c>
      <c r="N20" s="72">
        <f t="shared" si="7"/>
        <v>0</v>
      </c>
      <c r="O20" s="41">
        <v>0</v>
      </c>
      <c r="P20" s="30">
        <f t="shared" si="8"/>
        <v>0</v>
      </c>
      <c r="Q20" s="72">
        <f t="shared" si="23"/>
        <v>0</v>
      </c>
      <c r="R20" s="41">
        <v>0</v>
      </c>
      <c r="S20" s="30">
        <f t="shared" si="24"/>
        <v>0</v>
      </c>
      <c r="T20" s="72">
        <f t="shared" si="9"/>
        <v>0</v>
      </c>
      <c r="U20" s="41">
        <v>1</v>
      </c>
      <c r="V20" s="30">
        <f t="shared" si="10"/>
        <v>1</v>
      </c>
      <c r="W20" s="72">
        <f t="shared" si="11"/>
        <v>0</v>
      </c>
      <c r="X20" s="41">
        <v>0</v>
      </c>
      <c r="Y20" s="30">
        <f t="shared" si="12"/>
        <v>1</v>
      </c>
      <c r="Z20" s="72">
        <f t="shared" si="13"/>
        <v>0</v>
      </c>
      <c r="AA20" s="41">
        <v>0</v>
      </c>
      <c r="AB20" s="30">
        <f t="shared" si="14"/>
        <v>1</v>
      </c>
      <c r="AC20" s="72">
        <f t="shared" si="15"/>
        <v>0</v>
      </c>
      <c r="AD20" s="41">
        <v>0</v>
      </c>
      <c r="AE20" s="30">
        <f t="shared" si="16"/>
        <v>1</v>
      </c>
      <c r="AF20" s="72">
        <f t="shared" si="17"/>
        <v>0</v>
      </c>
      <c r="AG20" s="41">
        <v>0</v>
      </c>
      <c r="AH20" s="30">
        <f t="shared" si="18"/>
        <v>1</v>
      </c>
      <c r="AI20" s="72">
        <f t="shared" si="19"/>
        <v>0</v>
      </c>
      <c r="AJ20" s="41">
        <v>0</v>
      </c>
      <c r="AK20" s="30">
        <f t="shared" si="20"/>
        <v>1</v>
      </c>
      <c r="AL20" s="72">
        <f t="shared" si="21"/>
        <v>0</v>
      </c>
      <c r="AM20" s="41">
        <v>0</v>
      </c>
      <c r="AN20" s="30">
        <f t="shared" si="0"/>
        <v>1</v>
      </c>
      <c r="AO20" s="72">
        <f t="shared" si="22"/>
        <v>0</v>
      </c>
      <c r="AP20" s="41">
        <v>0</v>
      </c>
      <c r="AQ20" s="30">
        <f t="shared" si="1"/>
        <v>1</v>
      </c>
      <c r="AR20" s="94"/>
      <c r="AS20" s="94"/>
      <c r="AT20" s="94"/>
      <c r="AU20" s="94"/>
      <c r="AV20" s="94"/>
      <c r="AW20" s="94"/>
      <c r="AX20" s="94"/>
      <c r="AY20" s="94"/>
      <c r="AZ20" s="94"/>
      <c r="BA20" s="94"/>
      <c r="BB20" s="94"/>
      <c r="BC20" s="94"/>
      <c r="BD20" s="94"/>
    </row>
    <row r="21" spans="1:56" s="11" customFormat="1" ht="20.100000000000001" customHeight="1">
      <c r="A21" s="15" t="str">
        <f>Resumo!$A$18</f>
        <v>9.0</v>
      </c>
      <c r="B21" s="282" t="str">
        <f>Resumo!$B$18</f>
        <v xml:space="preserve">IMPERMEABILIZAÇÃO </v>
      </c>
      <c r="C21" s="283"/>
      <c r="D21" s="265"/>
      <c r="E21" s="265"/>
      <c r="F21" s="72">
        <f>Resumo!$E$18</f>
        <v>0</v>
      </c>
      <c r="G21" s="42" t="e">
        <f t="shared" si="2"/>
        <v>#DIV/0!</v>
      </c>
      <c r="H21" s="72">
        <f t="shared" si="3"/>
        <v>0</v>
      </c>
      <c r="I21" s="41">
        <v>0</v>
      </c>
      <c r="J21" s="30">
        <f t="shared" si="4"/>
        <v>0</v>
      </c>
      <c r="K21" s="72">
        <f t="shared" si="5"/>
        <v>0</v>
      </c>
      <c r="L21" s="41">
        <v>1</v>
      </c>
      <c r="M21" s="30">
        <f t="shared" si="6"/>
        <v>1</v>
      </c>
      <c r="N21" s="72">
        <f t="shared" si="7"/>
        <v>0</v>
      </c>
      <c r="O21" s="41">
        <v>0</v>
      </c>
      <c r="P21" s="30">
        <f t="shared" si="8"/>
        <v>1</v>
      </c>
      <c r="Q21" s="72">
        <f t="shared" si="23"/>
        <v>0</v>
      </c>
      <c r="R21" s="41">
        <v>0</v>
      </c>
      <c r="S21" s="30">
        <f t="shared" si="24"/>
        <v>1</v>
      </c>
      <c r="T21" s="72">
        <f t="shared" si="9"/>
        <v>0</v>
      </c>
      <c r="U21" s="41">
        <v>0</v>
      </c>
      <c r="V21" s="30">
        <f t="shared" si="10"/>
        <v>1</v>
      </c>
      <c r="W21" s="72">
        <f t="shared" si="11"/>
        <v>0</v>
      </c>
      <c r="X21" s="41">
        <v>0</v>
      </c>
      <c r="Y21" s="30">
        <f t="shared" si="12"/>
        <v>1</v>
      </c>
      <c r="Z21" s="72">
        <f t="shared" si="13"/>
        <v>0</v>
      </c>
      <c r="AA21" s="41">
        <v>0</v>
      </c>
      <c r="AB21" s="30">
        <f t="shared" si="14"/>
        <v>1</v>
      </c>
      <c r="AC21" s="72">
        <f t="shared" si="15"/>
        <v>0</v>
      </c>
      <c r="AD21" s="41">
        <v>0</v>
      </c>
      <c r="AE21" s="30">
        <f t="shared" si="16"/>
        <v>1</v>
      </c>
      <c r="AF21" s="72">
        <f t="shared" si="17"/>
        <v>0</v>
      </c>
      <c r="AG21" s="41">
        <v>0</v>
      </c>
      <c r="AH21" s="30">
        <f t="shared" si="18"/>
        <v>1</v>
      </c>
      <c r="AI21" s="72">
        <f t="shared" si="19"/>
        <v>0</v>
      </c>
      <c r="AJ21" s="41">
        <v>0</v>
      </c>
      <c r="AK21" s="30">
        <f t="shared" si="20"/>
        <v>1</v>
      </c>
      <c r="AL21" s="72">
        <f t="shared" si="21"/>
        <v>0</v>
      </c>
      <c r="AM21" s="41">
        <v>0</v>
      </c>
      <c r="AN21" s="30">
        <f t="shared" si="0"/>
        <v>1</v>
      </c>
      <c r="AO21" s="72">
        <f t="shared" si="22"/>
        <v>0</v>
      </c>
      <c r="AP21" s="41">
        <v>0</v>
      </c>
      <c r="AQ21" s="30">
        <f t="shared" si="1"/>
        <v>1</v>
      </c>
      <c r="AR21" s="94"/>
      <c r="AS21" s="94"/>
      <c r="AT21" s="94"/>
      <c r="AU21" s="94"/>
      <c r="AV21" s="94"/>
      <c r="AW21" s="94"/>
      <c r="AX21" s="94"/>
      <c r="AY21" s="94"/>
      <c r="AZ21" s="94"/>
      <c r="BA21" s="94"/>
      <c r="BB21" s="94"/>
      <c r="BC21" s="94"/>
      <c r="BD21" s="94"/>
    </row>
    <row r="22" spans="1:56" s="11" customFormat="1" ht="20.100000000000001" customHeight="1">
      <c r="A22" s="15" t="str">
        <f>Resumo!$A$19</f>
        <v>10.0</v>
      </c>
      <c r="B22" s="282" t="str">
        <f>Resumo!$B$19</f>
        <v xml:space="preserve">REVESTIMENTO </v>
      </c>
      <c r="C22" s="283"/>
      <c r="D22" s="265"/>
      <c r="E22" s="265"/>
      <c r="F22" s="72">
        <f>Resumo!$E$19</f>
        <v>0</v>
      </c>
      <c r="G22" s="42" t="e">
        <f t="shared" si="2"/>
        <v>#DIV/0!</v>
      </c>
      <c r="H22" s="72">
        <f t="shared" si="3"/>
        <v>0</v>
      </c>
      <c r="I22" s="41">
        <v>0</v>
      </c>
      <c r="J22" s="30">
        <f t="shared" si="4"/>
        <v>0</v>
      </c>
      <c r="K22" s="72">
        <f t="shared" si="5"/>
        <v>0</v>
      </c>
      <c r="L22" s="41">
        <v>0</v>
      </c>
      <c r="M22" s="30">
        <f t="shared" si="6"/>
        <v>0</v>
      </c>
      <c r="N22" s="72">
        <f t="shared" si="7"/>
        <v>0</v>
      </c>
      <c r="O22" s="41">
        <v>0</v>
      </c>
      <c r="P22" s="30">
        <f t="shared" si="8"/>
        <v>0</v>
      </c>
      <c r="Q22" s="72">
        <f t="shared" si="23"/>
        <v>0</v>
      </c>
      <c r="R22" s="41">
        <v>0</v>
      </c>
      <c r="S22" s="30">
        <f t="shared" si="24"/>
        <v>0</v>
      </c>
      <c r="T22" s="72">
        <f t="shared" si="9"/>
        <v>0</v>
      </c>
      <c r="U22" s="41">
        <v>0</v>
      </c>
      <c r="V22" s="30">
        <f t="shared" si="10"/>
        <v>0</v>
      </c>
      <c r="W22" s="72">
        <f t="shared" si="11"/>
        <v>0</v>
      </c>
      <c r="X22" s="41">
        <v>0</v>
      </c>
      <c r="Y22" s="30">
        <f t="shared" si="12"/>
        <v>0</v>
      </c>
      <c r="Z22" s="72">
        <f t="shared" si="13"/>
        <v>0</v>
      </c>
      <c r="AA22" s="41">
        <v>1</v>
      </c>
      <c r="AB22" s="30">
        <f t="shared" si="14"/>
        <v>1</v>
      </c>
      <c r="AC22" s="72">
        <f t="shared" si="15"/>
        <v>0</v>
      </c>
      <c r="AD22" s="41">
        <v>0</v>
      </c>
      <c r="AE22" s="30">
        <f t="shared" si="16"/>
        <v>1</v>
      </c>
      <c r="AF22" s="72">
        <f t="shared" si="17"/>
        <v>0</v>
      </c>
      <c r="AG22" s="41">
        <v>0</v>
      </c>
      <c r="AH22" s="30">
        <f t="shared" si="18"/>
        <v>1</v>
      </c>
      <c r="AI22" s="72">
        <f t="shared" si="19"/>
        <v>0</v>
      </c>
      <c r="AJ22" s="41">
        <v>0</v>
      </c>
      <c r="AK22" s="30">
        <f t="shared" si="20"/>
        <v>1</v>
      </c>
      <c r="AL22" s="72">
        <f t="shared" si="21"/>
        <v>0</v>
      </c>
      <c r="AM22" s="41">
        <v>0</v>
      </c>
      <c r="AN22" s="30">
        <f t="shared" si="0"/>
        <v>1</v>
      </c>
      <c r="AO22" s="72">
        <f t="shared" si="22"/>
        <v>0</v>
      </c>
      <c r="AP22" s="41">
        <v>0</v>
      </c>
      <c r="AQ22" s="30">
        <f t="shared" si="1"/>
        <v>1</v>
      </c>
      <c r="AR22" s="94"/>
      <c r="AS22" s="94"/>
      <c r="AT22" s="94"/>
      <c r="AU22" s="94"/>
      <c r="AV22" s="94"/>
      <c r="AW22" s="94"/>
      <c r="AX22" s="94"/>
      <c r="AY22" s="94"/>
      <c r="AZ22" s="94"/>
      <c r="BA22" s="94"/>
      <c r="BB22" s="94"/>
      <c r="BC22" s="94"/>
      <c r="BD22" s="94"/>
    </row>
    <row r="23" spans="1:56" s="11" customFormat="1" ht="20.100000000000001" customHeight="1">
      <c r="A23" s="15" t="str">
        <f>Resumo!$A$20</f>
        <v>11.0</v>
      </c>
      <c r="B23" s="282" t="str">
        <f>Resumo!$B$20</f>
        <v>PISOS</v>
      </c>
      <c r="C23" s="283"/>
      <c r="D23" s="265"/>
      <c r="E23" s="265"/>
      <c r="F23" s="72">
        <f>Resumo!$E$20</f>
        <v>0</v>
      </c>
      <c r="G23" s="42" t="e">
        <f t="shared" si="2"/>
        <v>#DIV/0!</v>
      </c>
      <c r="H23" s="72">
        <f t="shared" si="3"/>
        <v>0</v>
      </c>
      <c r="I23" s="41">
        <v>0</v>
      </c>
      <c r="J23" s="30">
        <f t="shared" si="4"/>
        <v>0</v>
      </c>
      <c r="K23" s="72">
        <f t="shared" si="5"/>
        <v>0</v>
      </c>
      <c r="L23" s="41">
        <v>0</v>
      </c>
      <c r="M23" s="30">
        <f t="shared" si="6"/>
        <v>0</v>
      </c>
      <c r="N23" s="72">
        <f t="shared" si="7"/>
        <v>0</v>
      </c>
      <c r="O23" s="41">
        <v>0</v>
      </c>
      <c r="P23" s="30">
        <f t="shared" si="8"/>
        <v>0</v>
      </c>
      <c r="Q23" s="72">
        <f t="shared" si="23"/>
        <v>0</v>
      </c>
      <c r="R23" s="41">
        <v>1</v>
      </c>
      <c r="S23" s="30">
        <f t="shared" si="24"/>
        <v>1</v>
      </c>
      <c r="T23" s="72">
        <f t="shared" si="9"/>
        <v>0</v>
      </c>
      <c r="U23" s="41">
        <v>0</v>
      </c>
      <c r="V23" s="30">
        <f t="shared" si="10"/>
        <v>1</v>
      </c>
      <c r="W23" s="72">
        <f t="shared" si="11"/>
        <v>0</v>
      </c>
      <c r="X23" s="41">
        <v>0</v>
      </c>
      <c r="Y23" s="30">
        <f t="shared" si="12"/>
        <v>1</v>
      </c>
      <c r="Z23" s="72">
        <f t="shared" si="13"/>
        <v>0</v>
      </c>
      <c r="AA23" s="41">
        <v>0</v>
      </c>
      <c r="AB23" s="30">
        <f t="shared" si="14"/>
        <v>1</v>
      </c>
      <c r="AC23" s="72">
        <f t="shared" si="15"/>
        <v>0</v>
      </c>
      <c r="AD23" s="41">
        <v>0</v>
      </c>
      <c r="AE23" s="30">
        <f t="shared" si="16"/>
        <v>1</v>
      </c>
      <c r="AF23" s="72">
        <f t="shared" si="17"/>
        <v>0</v>
      </c>
      <c r="AG23" s="41">
        <v>0</v>
      </c>
      <c r="AH23" s="30">
        <f t="shared" si="18"/>
        <v>1</v>
      </c>
      <c r="AI23" s="72">
        <f t="shared" si="19"/>
        <v>0</v>
      </c>
      <c r="AJ23" s="41">
        <v>0</v>
      </c>
      <c r="AK23" s="30">
        <f t="shared" si="20"/>
        <v>1</v>
      </c>
      <c r="AL23" s="72">
        <f t="shared" si="21"/>
        <v>0</v>
      </c>
      <c r="AM23" s="41">
        <v>0</v>
      </c>
      <c r="AN23" s="30">
        <f t="shared" si="0"/>
        <v>1</v>
      </c>
      <c r="AO23" s="72">
        <f t="shared" si="22"/>
        <v>0</v>
      </c>
      <c r="AP23" s="41">
        <v>0</v>
      </c>
      <c r="AQ23" s="30">
        <f t="shared" si="1"/>
        <v>1</v>
      </c>
      <c r="AR23" s="94"/>
      <c r="AS23" s="94"/>
      <c r="AT23" s="94"/>
      <c r="AU23" s="94"/>
      <c r="AV23" s="94"/>
      <c r="AW23" s="94"/>
      <c r="AX23" s="94"/>
      <c r="AY23" s="94"/>
      <c r="AZ23" s="94"/>
      <c r="BA23" s="94"/>
      <c r="BB23" s="94"/>
      <c r="BC23" s="94"/>
      <c r="BD23" s="94"/>
    </row>
    <row r="24" spans="1:56" s="11" customFormat="1" ht="20.100000000000001" customHeight="1">
      <c r="A24" s="15" t="str">
        <f>Resumo!$A$21</f>
        <v>12.0</v>
      </c>
      <c r="B24" s="282" t="str">
        <f>Resumo!$B$21</f>
        <v xml:space="preserve">JANELAS </v>
      </c>
      <c r="C24" s="283"/>
      <c r="D24" s="265"/>
      <c r="E24" s="265"/>
      <c r="F24" s="72">
        <f>Resumo!$E$21</f>
        <v>0</v>
      </c>
      <c r="G24" s="42" t="e">
        <f t="shared" si="2"/>
        <v>#DIV/0!</v>
      </c>
      <c r="H24" s="72">
        <f t="shared" si="3"/>
        <v>0</v>
      </c>
      <c r="I24" s="41">
        <v>0</v>
      </c>
      <c r="J24" s="30">
        <f t="shared" si="4"/>
        <v>0</v>
      </c>
      <c r="K24" s="72">
        <f t="shared" si="5"/>
        <v>0</v>
      </c>
      <c r="L24" s="41">
        <v>0</v>
      </c>
      <c r="M24" s="30">
        <f t="shared" si="6"/>
        <v>0</v>
      </c>
      <c r="N24" s="72">
        <f t="shared" si="7"/>
        <v>0</v>
      </c>
      <c r="O24" s="41">
        <v>0</v>
      </c>
      <c r="P24" s="30">
        <f t="shared" si="8"/>
        <v>0</v>
      </c>
      <c r="Q24" s="72">
        <f t="shared" si="23"/>
        <v>0</v>
      </c>
      <c r="R24" s="41">
        <v>0</v>
      </c>
      <c r="S24" s="30">
        <f t="shared" si="24"/>
        <v>0</v>
      </c>
      <c r="T24" s="72">
        <f t="shared" si="9"/>
        <v>0</v>
      </c>
      <c r="U24" s="41">
        <v>0</v>
      </c>
      <c r="V24" s="30">
        <f t="shared" si="10"/>
        <v>0</v>
      </c>
      <c r="W24" s="72">
        <f t="shared" si="11"/>
        <v>0</v>
      </c>
      <c r="X24" s="41">
        <v>1</v>
      </c>
      <c r="Y24" s="30">
        <f t="shared" si="12"/>
        <v>1</v>
      </c>
      <c r="Z24" s="72">
        <f t="shared" si="13"/>
        <v>0</v>
      </c>
      <c r="AA24" s="41">
        <v>0</v>
      </c>
      <c r="AB24" s="30">
        <f t="shared" si="14"/>
        <v>1</v>
      </c>
      <c r="AC24" s="72">
        <f t="shared" si="15"/>
        <v>0</v>
      </c>
      <c r="AD24" s="41">
        <v>0</v>
      </c>
      <c r="AE24" s="30">
        <f t="shared" si="16"/>
        <v>1</v>
      </c>
      <c r="AF24" s="72">
        <f t="shared" si="17"/>
        <v>0</v>
      </c>
      <c r="AG24" s="41">
        <v>0</v>
      </c>
      <c r="AH24" s="30">
        <f t="shared" si="18"/>
        <v>1</v>
      </c>
      <c r="AI24" s="72">
        <f t="shared" si="19"/>
        <v>0</v>
      </c>
      <c r="AJ24" s="41">
        <v>0</v>
      </c>
      <c r="AK24" s="30">
        <f t="shared" si="20"/>
        <v>1</v>
      </c>
      <c r="AL24" s="72">
        <f t="shared" si="21"/>
        <v>0</v>
      </c>
      <c r="AM24" s="41">
        <v>0</v>
      </c>
      <c r="AN24" s="30">
        <f t="shared" si="0"/>
        <v>1</v>
      </c>
      <c r="AO24" s="72">
        <f t="shared" si="22"/>
        <v>0</v>
      </c>
      <c r="AP24" s="41">
        <v>0</v>
      </c>
      <c r="AQ24" s="30">
        <f t="shared" si="1"/>
        <v>1</v>
      </c>
      <c r="AR24" s="94"/>
      <c r="AS24" s="94"/>
      <c r="AT24" s="94"/>
      <c r="AU24" s="94"/>
      <c r="AV24" s="94"/>
      <c r="AW24" s="94"/>
      <c r="AX24" s="94"/>
      <c r="AY24" s="94"/>
      <c r="AZ24" s="94"/>
      <c r="BA24" s="94"/>
      <c r="BB24" s="94"/>
      <c r="BC24" s="94"/>
      <c r="BD24" s="94"/>
    </row>
    <row r="25" spans="1:56" s="11" customFormat="1" ht="20.100000000000001" customHeight="1">
      <c r="A25" s="15" t="str">
        <f>Resumo!$A$22</f>
        <v>13.0</v>
      </c>
      <c r="B25" s="282" t="str">
        <f>Resumo!$B$22</f>
        <v>PORTAS</v>
      </c>
      <c r="C25" s="283"/>
      <c r="D25" s="265"/>
      <c r="E25" s="265"/>
      <c r="F25" s="72">
        <f>Resumo!$E$22</f>
        <v>0</v>
      </c>
      <c r="G25" s="42" t="e">
        <f t="shared" si="2"/>
        <v>#DIV/0!</v>
      </c>
      <c r="H25" s="72">
        <f t="shared" si="3"/>
        <v>0</v>
      </c>
      <c r="I25" s="41">
        <v>0</v>
      </c>
      <c r="J25" s="30">
        <f t="shared" si="4"/>
        <v>0</v>
      </c>
      <c r="K25" s="72">
        <f t="shared" si="5"/>
        <v>0</v>
      </c>
      <c r="L25" s="41">
        <v>0</v>
      </c>
      <c r="M25" s="30">
        <f t="shared" si="6"/>
        <v>0</v>
      </c>
      <c r="N25" s="72">
        <f t="shared" si="7"/>
        <v>0</v>
      </c>
      <c r="O25" s="41">
        <v>0</v>
      </c>
      <c r="P25" s="30">
        <f t="shared" si="8"/>
        <v>0</v>
      </c>
      <c r="Q25" s="72">
        <f t="shared" si="23"/>
        <v>0</v>
      </c>
      <c r="R25" s="41">
        <v>0</v>
      </c>
      <c r="S25" s="30">
        <f t="shared" si="24"/>
        <v>0</v>
      </c>
      <c r="T25" s="72">
        <f t="shared" si="9"/>
        <v>0</v>
      </c>
      <c r="U25" s="41">
        <v>0</v>
      </c>
      <c r="V25" s="30">
        <f t="shared" si="10"/>
        <v>0</v>
      </c>
      <c r="W25" s="72">
        <f t="shared" si="11"/>
        <v>0</v>
      </c>
      <c r="X25" s="41">
        <v>1</v>
      </c>
      <c r="Y25" s="30">
        <f t="shared" si="12"/>
        <v>1</v>
      </c>
      <c r="Z25" s="72">
        <f t="shared" si="13"/>
        <v>0</v>
      </c>
      <c r="AA25" s="41">
        <v>0</v>
      </c>
      <c r="AB25" s="30">
        <f t="shared" si="14"/>
        <v>1</v>
      </c>
      <c r="AC25" s="72">
        <f t="shared" si="15"/>
        <v>0</v>
      </c>
      <c r="AD25" s="41">
        <v>0</v>
      </c>
      <c r="AE25" s="30">
        <f t="shared" si="16"/>
        <v>1</v>
      </c>
      <c r="AF25" s="72">
        <f t="shared" si="17"/>
        <v>0</v>
      </c>
      <c r="AG25" s="41">
        <v>0</v>
      </c>
      <c r="AH25" s="30">
        <f t="shared" si="18"/>
        <v>1</v>
      </c>
      <c r="AI25" s="72">
        <f t="shared" si="19"/>
        <v>0</v>
      </c>
      <c r="AJ25" s="41">
        <v>0</v>
      </c>
      <c r="AK25" s="30">
        <f t="shared" si="20"/>
        <v>1</v>
      </c>
      <c r="AL25" s="72">
        <f t="shared" si="21"/>
        <v>0</v>
      </c>
      <c r="AM25" s="41">
        <v>0</v>
      </c>
      <c r="AN25" s="30">
        <f t="shared" si="0"/>
        <v>1</v>
      </c>
      <c r="AO25" s="72">
        <f t="shared" si="22"/>
        <v>0</v>
      </c>
      <c r="AP25" s="41">
        <v>0</v>
      </c>
      <c r="AQ25" s="30">
        <f t="shared" si="1"/>
        <v>1</v>
      </c>
      <c r="AR25" s="94"/>
      <c r="AS25" s="94"/>
      <c r="AT25" s="94"/>
      <c r="AU25" s="94"/>
      <c r="AV25" s="94"/>
      <c r="AW25" s="94"/>
      <c r="AX25" s="94"/>
      <c r="AY25" s="94"/>
      <c r="AZ25" s="94"/>
      <c r="BA25" s="94"/>
      <c r="BB25" s="94"/>
      <c r="BC25" s="94"/>
      <c r="BD25" s="94"/>
    </row>
    <row r="26" spans="1:56" s="11" customFormat="1" ht="20.100000000000001" customHeight="1">
      <c r="A26" s="15" t="str">
        <f>Resumo!$A$23</f>
        <v>14.0</v>
      </c>
      <c r="B26" s="282" t="str">
        <f>Resumo!$B$23</f>
        <v>PINTURA</v>
      </c>
      <c r="C26" s="283"/>
      <c r="D26" s="265"/>
      <c r="E26" s="265"/>
      <c r="F26" s="72">
        <f>Resumo!$E$23</f>
        <v>0</v>
      </c>
      <c r="G26" s="42" t="e">
        <f t="shared" si="2"/>
        <v>#DIV/0!</v>
      </c>
      <c r="H26" s="72">
        <f t="shared" si="3"/>
        <v>0</v>
      </c>
      <c r="I26" s="41">
        <v>0</v>
      </c>
      <c r="J26" s="30">
        <f t="shared" si="4"/>
        <v>0</v>
      </c>
      <c r="K26" s="72">
        <f t="shared" si="5"/>
        <v>0</v>
      </c>
      <c r="L26" s="41">
        <v>0</v>
      </c>
      <c r="M26" s="30">
        <f t="shared" si="6"/>
        <v>0</v>
      </c>
      <c r="N26" s="72">
        <f t="shared" si="7"/>
        <v>0</v>
      </c>
      <c r="O26" s="41">
        <v>0</v>
      </c>
      <c r="P26" s="30">
        <f t="shared" si="8"/>
        <v>0</v>
      </c>
      <c r="Q26" s="72">
        <f t="shared" si="23"/>
        <v>0</v>
      </c>
      <c r="R26" s="41">
        <v>0</v>
      </c>
      <c r="S26" s="30">
        <f t="shared" si="24"/>
        <v>0</v>
      </c>
      <c r="T26" s="72">
        <f t="shared" si="9"/>
        <v>0</v>
      </c>
      <c r="U26" s="41">
        <v>0</v>
      </c>
      <c r="V26" s="30">
        <f t="shared" si="10"/>
        <v>0</v>
      </c>
      <c r="W26" s="72">
        <f t="shared" si="11"/>
        <v>0</v>
      </c>
      <c r="X26" s="41">
        <v>0</v>
      </c>
      <c r="Y26" s="30">
        <f t="shared" si="12"/>
        <v>0</v>
      </c>
      <c r="Z26" s="72">
        <f t="shared" si="13"/>
        <v>0</v>
      </c>
      <c r="AA26" s="41">
        <v>0</v>
      </c>
      <c r="AB26" s="30">
        <f t="shared" si="14"/>
        <v>0</v>
      </c>
      <c r="AC26" s="72">
        <f t="shared" si="15"/>
        <v>0</v>
      </c>
      <c r="AD26" s="41">
        <v>1</v>
      </c>
      <c r="AE26" s="30">
        <f t="shared" si="16"/>
        <v>1</v>
      </c>
      <c r="AF26" s="72">
        <f t="shared" si="17"/>
        <v>0</v>
      </c>
      <c r="AG26" s="41">
        <v>0</v>
      </c>
      <c r="AH26" s="30">
        <f t="shared" si="18"/>
        <v>1</v>
      </c>
      <c r="AI26" s="72">
        <f t="shared" si="19"/>
        <v>0</v>
      </c>
      <c r="AJ26" s="41">
        <v>0</v>
      </c>
      <c r="AK26" s="30">
        <f t="shared" si="20"/>
        <v>1</v>
      </c>
      <c r="AL26" s="72">
        <f t="shared" si="21"/>
        <v>0</v>
      </c>
      <c r="AM26" s="41">
        <v>0</v>
      </c>
      <c r="AN26" s="30">
        <f t="shared" si="0"/>
        <v>1</v>
      </c>
      <c r="AO26" s="72">
        <f t="shared" si="22"/>
        <v>0</v>
      </c>
      <c r="AP26" s="41">
        <v>0</v>
      </c>
      <c r="AQ26" s="30">
        <f t="shared" si="1"/>
        <v>1</v>
      </c>
      <c r="AR26" s="94"/>
      <c r="AS26" s="94"/>
      <c r="AT26" s="94"/>
      <c r="AU26" s="94"/>
      <c r="AV26" s="94"/>
      <c r="AW26" s="94"/>
      <c r="AX26" s="94"/>
      <c r="AY26" s="94"/>
      <c r="AZ26" s="94"/>
      <c r="BA26" s="94"/>
      <c r="BB26" s="94"/>
      <c r="BC26" s="94"/>
      <c r="BD26" s="94"/>
    </row>
    <row r="27" spans="1:56" s="11" customFormat="1" ht="20.100000000000001" customHeight="1">
      <c r="A27" s="15" t="str">
        <f>Resumo!$A$24</f>
        <v>15.0</v>
      </c>
      <c r="B27" s="282" t="str">
        <f>Resumo!$B$24</f>
        <v>INSTALAÇÕES ELÉTRICAS</v>
      </c>
      <c r="C27" s="283"/>
      <c r="D27" s="265"/>
      <c r="E27" s="265"/>
      <c r="F27" s="12">
        <f>Resumo!$E$24</f>
        <v>0</v>
      </c>
      <c r="G27" s="42" t="e">
        <f t="shared" si="2"/>
        <v>#DIV/0!</v>
      </c>
      <c r="H27" s="72">
        <f t="shared" si="3"/>
        <v>0</v>
      </c>
      <c r="I27" s="41">
        <v>0</v>
      </c>
      <c r="J27" s="30">
        <f t="shared" si="4"/>
        <v>0</v>
      </c>
      <c r="K27" s="72">
        <f t="shared" si="5"/>
        <v>0</v>
      </c>
      <c r="L27" s="41">
        <v>0</v>
      </c>
      <c r="M27" s="30">
        <f t="shared" si="6"/>
        <v>0</v>
      </c>
      <c r="N27" s="72">
        <f t="shared" si="7"/>
        <v>0</v>
      </c>
      <c r="O27" s="41">
        <v>0</v>
      </c>
      <c r="P27" s="30">
        <f t="shared" si="8"/>
        <v>0</v>
      </c>
      <c r="Q27" s="72">
        <f t="shared" si="23"/>
        <v>0</v>
      </c>
      <c r="R27" s="41">
        <v>0</v>
      </c>
      <c r="S27" s="30">
        <f t="shared" si="24"/>
        <v>0</v>
      </c>
      <c r="T27" s="72">
        <f t="shared" si="9"/>
        <v>0</v>
      </c>
      <c r="U27" s="41">
        <v>0</v>
      </c>
      <c r="V27" s="30">
        <f t="shared" si="10"/>
        <v>0</v>
      </c>
      <c r="W27" s="72">
        <f t="shared" si="11"/>
        <v>0</v>
      </c>
      <c r="X27" s="41">
        <v>0</v>
      </c>
      <c r="Y27" s="30">
        <f t="shared" si="12"/>
        <v>0</v>
      </c>
      <c r="Z27" s="72">
        <f t="shared" si="13"/>
        <v>0</v>
      </c>
      <c r="AA27" s="41">
        <v>0</v>
      </c>
      <c r="AB27" s="30">
        <f t="shared" si="14"/>
        <v>0</v>
      </c>
      <c r="AC27" s="72">
        <f t="shared" si="15"/>
        <v>0</v>
      </c>
      <c r="AD27" s="41">
        <v>1</v>
      </c>
      <c r="AE27" s="30">
        <f t="shared" si="16"/>
        <v>1</v>
      </c>
      <c r="AF27" s="72">
        <f t="shared" si="17"/>
        <v>0</v>
      </c>
      <c r="AG27" s="41">
        <v>0</v>
      </c>
      <c r="AH27" s="30">
        <f t="shared" si="18"/>
        <v>1</v>
      </c>
      <c r="AI27" s="72">
        <f t="shared" si="19"/>
        <v>0</v>
      </c>
      <c r="AJ27" s="41">
        <v>0</v>
      </c>
      <c r="AK27" s="30">
        <f t="shared" si="20"/>
        <v>1</v>
      </c>
      <c r="AL27" s="72">
        <f t="shared" si="21"/>
        <v>0</v>
      </c>
      <c r="AM27" s="41">
        <v>0</v>
      </c>
      <c r="AN27" s="30">
        <f t="shared" si="0"/>
        <v>1</v>
      </c>
      <c r="AO27" s="72">
        <f t="shared" si="22"/>
        <v>0</v>
      </c>
      <c r="AP27" s="41">
        <v>0</v>
      </c>
      <c r="AQ27" s="30">
        <f t="shared" si="1"/>
        <v>1</v>
      </c>
      <c r="AR27" s="17"/>
      <c r="AS27" s="17"/>
      <c r="AT27" s="17"/>
      <c r="AU27" s="17"/>
      <c r="AV27" s="17"/>
      <c r="AW27" s="17"/>
      <c r="AX27" s="17"/>
      <c r="AY27" s="17"/>
      <c r="AZ27" s="17"/>
      <c r="BA27" s="17"/>
      <c r="BB27" s="17"/>
      <c r="BC27" s="17"/>
      <c r="BD27" s="17"/>
    </row>
    <row r="28" spans="1:56" s="11" customFormat="1" ht="20.100000000000001" customHeight="1">
      <c r="A28" s="15" t="str">
        <f>Resumo!$A$25</f>
        <v>16.0</v>
      </c>
      <c r="B28" s="282" t="str">
        <f>Resumo!$B$25</f>
        <v>REDE HIDRÁULICA</v>
      </c>
      <c r="C28" s="283"/>
      <c r="D28" s="265"/>
      <c r="E28" s="265"/>
      <c r="F28" s="72">
        <f>Resumo!$E$25</f>
        <v>0</v>
      </c>
      <c r="G28" s="42" t="e">
        <f t="shared" si="2"/>
        <v>#DIV/0!</v>
      </c>
      <c r="H28" s="72">
        <f t="shared" si="3"/>
        <v>0</v>
      </c>
      <c r="I28" s="41">
        <v>0</v>
      </c>
      <c r="J28" s="30">
        <f t="shared" si="4"/>
        <v>0</v>
      </c>
      <c r="K28" s="72">
        <f t="shared" si="5"/>
        <v>0</v>
      </c>
      <c r="L28" s="41">
        <v>0</v>
      </c>
      <c r="M28" s="30">
        <f t="shared" si="6"/>
        <v>0</v>
      </c>
      <c r="N28" s="72">
        <f t="shared" si="7"/>
        <v>0</v>
      </c>
      <c r="O28" s="41">
        <v>0</v>
      </c>
      <c r="P28" s="30">
        <f t="shared" si="8"/>
        <v>0</v>
      </c>
      <c r="Q28" s="72">
        <f t="shared" si="23"/>
        <v>0</v>
      </c>
      <c r="R28" s="41">
        <v>0</v>
      </c>
      <c r="S28" s="30">
        <f t="shared" si="24"/>
        <v>0</v>
      </c>
      <c r="T28" s="72">
        <f t="shared" si="9"/>
        <v>0</v>
      </c>
      <c r="U28" s="41">
        <v>0</v>
      </c>
      <c r="V28" s="30">
        <f t="shared" si="10"/>
        <v>0</v>
      </c>
      <c r="W28" s="72">
        <f t="shared" si="11"/>
        <v>0</v>
      </c>
      <c r="X28" s="41">
        <v>1</v>
      </c>
      <c r="Y28" s="30">
        <f t="shared" si="12"/>
        <v>1</v>
      </c>
      <c r="Z28" s="72">
        <f t="shared" si="13"/>
        <v>0</v>
      </c>
      <c r="AA28" s="41">
        <v>0</v>
      </c>
      <c r="AB28" s="30">
        <f t="shared" si="14"/>
        <v>1</v>
      </c>
      <c r="AC28" s="72">
        <f t="shared" si="15"/>
        <v>0</v>
      </c>
      <c r="AD28" s="41">
        <v>0</v>
      </c>
      <c r="AE28" s="30">
        <f t="shared" si="16"/>
        <v>1</v>
      </c>
      <c r="AF28" s="72">
        <f t="shared" si="17"/>
        <v>0</v>
      </c>
      <c r="AG28" s="41">
        <v>0</v>
      </c>
      <c r="AH28" s="30">
        <f t="shared" si="18"/>
        <v>1</v>
      </c>
      <c r="AI28" s="72">
        <f t="shared" si="19"/>
        <v>0</v>
      </c>
      <c r="AJ28" s="41">
        <v>0</v>
      </c>
      <c r="AK28" s="30">
        <f t="shared" si="20"/>
        <v>1</v>
      </c>
      <c r="AL28" s="72">
        <f t="shared" si="21"/>
        <v>0</v>
      </c>
      <c r="AM28" s="41">
        <v>0</v>
      </c>
      <c r="AN28" s="30">
        <f t="shared" si="0"/>
        <v>1</v>
      </c>
      <c r="AO28" s="72">
        <f t="shared" si="22"/>
        <v>0</v>
      </c>
      <c r="AP28" s="41">
        <v>0</v>
      </c>
      <c r="AQ28" s="30">
        <f t="shared" si="1"/>
        <v>1</v>
      </c>
      <c r="AR28" s="94"/>
      <c r="AS28" s="94"/>
      <c r="AT28" s="94"/>
      <c r="AU28" s="94"/>
      <c r="AV28" s="94"/>
      <c r="AW28" s="94"/>
      <c r="AX28" s="94"/>
      <c r="AY28" s="94"/>
      <c r="AZ28" s="94"/>
      <c r="BA28" s="94"/>
      <c r="BB28" s="94"/>
      <c r="BC28" s="94"/>
      <c r="BD28" s="94"/>
    </row>
    <row r="29" spans="1:56" s="11" customFormat="1" ht="20.100000000000001" customHeight="1">
      <c r="A29" s="15" t="str">
        <f>Resumo!$A$26</f>
        <v>17.0</v>
      </c>
      <c r="B29" s="282" t="str">
        <f>Resumo!$B$26</f>
        <v>APARELHOS</v>
      </c>
      <c r="C29" s="283"/>
      <c r="D29" s="265"/>
      <c r="E29" s="265"/>
      <c r="F29" s="72">
        <f>Resumo!$E$26</f>
        <v>0</v>
      </c>
      <c r="G29" s="42" t="e">
        <f t="shared" si="2"/>
        <v>#DIV/0!</v>
      </c>
      <c r="H29" s="72">
        <f t="shared" si="3"/>
        <v>0</v>
      </c>
      <c r="I29" s="41">
        <v>0</v>
      </c>
      <c r="J29" s="30">
        <f t="shared" si="4"/>
        <v>0</v>
      </c>
      <c r="K29" s="72">
        <f t="shared" si="5"/>
        <v>0</v>
      </c>
      <c r="L29" s="41">
        <v>0</v>
      </c>
      <c r="M29" s="30">
        <f t="shared" si="6"/>
        <v>0</v>
      </c>
      <c r="N29" s="72">
        <f t="shared" si="7"/>
        <v>0</v>
      </c>
      <c r="O29" s="41">
        <v>0</v>
      </c>
      <c r="P29" s="30">
        <f t="shared" si="8"/>
        <v>0</v>
      </c>
      <c r="Q29" s="72">
        <f t="shared" si="23"/>
        <v>0</v>
      </c>
      <c r="R29" s="41">
        <v>0</v>
      </c>
      <c r="S29" s="30">
        <f t="shared" si="24"/>
        <v>0</v>
      </c>
      <c r="T29" s="72">
        <f t="shared" si="9"/>
        <v>0</v>
      </c>
      <c r="U29" s="41">
        <v>0</v>
      </c>
      <c r="V29" s="30">
        <f t="shared" si="10"/>
        <v>0</v>
      </c>
      <c r="W29" s="72">
        <f t="shared" si="11"/>
        <v>0</v>
      </c>
      <c r="X29" s="41">
        <v>1</v>
      </c>
      <c r="Y29" s="30">
        <f t="shared" si="12"/>
        <v>1</v>
      </c>
      <c r="Z29" s="72">
        <f t="shared" si="13"/>
        <v>0</v>
      </c>
      <c r="AA29" s="41">
        <v>0</v>
      </c>
      <c r="AB29" s="30">
        <f t="shared" si="14"/>
        <v>1</v>
      </c>
      <c r="AC29" s="72">
        <f t="shared" si="15"/>
        <v>0</v>
      </c>
      <c r="AD29" s="41">
        <v>0</v>
      </c>
      <c r="AE29" s="30">
        <f t="shared" si="16"/>
        <v>1</v>
      </c>
      <c r="AF29" s="72">
        <f t="shared" si="17"/>
        <v>0</v>
      </c>
      <c r="AG29" s="41">
        <v>0</v>
      </c>
      <c r="AH29" s="30">
        <f t="shared" si="18"/>
        <v>1</v>
      </c>
      <c r="AI29" s="72">
        <f t="shared" si="19"/>
        <v>0</v>
      </c>
      <c r="AJ29" s="41">
        <v>0</v>
      </c>
      <c r="AK29" s="30">
        <f t="shared" si="20"/>
        <v>1</v>
      </c>
      <c r="AL29" s="72">
        <f t="shared" si="21"/>
        <v>0</v>
      </c>
      <c r="AM29" s="41">
        <v>0</v>
      </c>
      <c r="AN29" s="30">
        <f t="shared" si="0"/>
        <v>1</v>
      </c>
      <c r="AO29" s="72">
        <f t="shared" si="22"/>
        <v>0</v>
      </c>
      <c r="AP29" s="41">
        <v>0</v>
      </c>
      <c r="AQ29" s="30">
        <f t="shared" si="1"/>
        <v>1</v>
      </c>
      <c r="AR29" s="94"/>
      <c r="AS29" s="94"/>
      <c r="AT29" s="94"/>
      <c r="AU29" s="94"/>
      <c r="AV29" s="94"/>
      <c r="AW29" s="94"/>
      <c r="AX29" s="94"/>
      <c r="AY29" s="94"/>
      <c r="AZ29" s="94"/>
      <c r="BA29" s="94"/>
      <c r="BB29" s="94"/>
      <c r="BC29" s="94"/>
      <c r="BD29" s="94"/>
    </row>
    <row r="30" spans="1:56" s="11" customFormat="1" ht="20.100000000000001" customHeight="1">
      <c r="A30" s="15" t="str">
        <f>Resumo!$A$27</f>
        <v>18.0</v>
      </c>
      <c r="B30" s="282" t="str">
        <f>Resumo!$B$27</f>
        <v xml:space="preserve">METAIS </v>
      </c>
      <c r="C30" s="283"/>
      <c r="D30" s="265"/>
      <c r="E30" s="265"/>
      <c r="F30" s="72">
        <f>Resumo!$E$27</f>
        <v>0</v>
      </c>
      <c r="G30" s="42" t="e">
        <f t="shared" si="2"/>
        <v>#DIV/0!</v>
      </c>
      <c r="H30" s="72">
        <f t="shared" si="3"/>
        <v>0</v>
      </c>
      <c r="I30" s="41">
        <v>0</v>
      </c>
      <c r="J30" s="30">
        <f t="shared" si="4"/>
        <v>0</v>
      </c>
      <c r="K30" s="72">
        <f t="shared" si="5"/>
        <v>0</v>
      </c>
      <c r="L30" s="41">
        <v>0</v>
      </c>
      <c r="M30" s="30">
        <f t="shared" si="6"/>
        <v>0</v>
      </c>
      <c r="N30" s="72">
        <f t="shared" si="7"/>
        <v>0</v>
      </c>
      <c r="O30" s="41">
        <v>0</v>
      </c>
      <c r="P30" s="30">
        <f t="shared" si="8"/>
        <v>0</v>
      </c>
      <c r="Q30" s="72">
        <f t="shared" si="23"/>
        <v>0</v>
      </c>
      <c r="R30" s="41">
        <v>0</v>
      </c>
      <c r="S30" s="30">
        <f t="shared" si="24"/>
        <v>0</v>
      </c>
      <c r="T30" s="72">
        <f t="shared" si="9"/>
        <v>0</v>
      </c>
      <c r="U30" s="41">
        <v>0</v>
      </c>
      <c r="V30" s="30">
        <f t="shared" si="10"/>
        <v>0</v>
      </c>
      <c r="W30" s="72">
        <f t="shared" si="11"/>
        <v>0</v>
      </c>
      <c r="X30" s="41">
        <v>0</v>
      </c>
      <c r="Y30" s="30">
        <f t="shared" si="12"/>
        <v>0</v>
      </c>
      <c r="Z30" s="72">
        <f t="shared" si="13"/>
        <v>0</v>
      </c>
      <c r="AA30" s="41">
        <v>0</v>
      </c>
      <c r="AB30" s="30">
        <f t="shared" si="14"/>
        <v>0</v>
      </c>
      <c r="AC30" s="72">
        <f t="shared" si="15"/>
        <v>0</v>
      </c>
      <c r="AD30" s="41">
        <v>0</v>
      </c>
      <c r="AE30" s="30">
        <f t="shared" si="16"/>
        <v>0</v>
      </c>
      <c r="AF30" s="72">
        <f t="shared" si="17"/>
        <v>0</v>
      </c>
      <c r="AG30" s="41">
        <v>0</v>
      </c>
      <c r="AH30" s="30">
        <f t="shared" si="18"/>
        <v>0</v>
      </c>
      <c r="AI30" s="72">
        <f t="shared" si="19"/>
        <v>0</v>
      </c>
      <c r="AJ30" s="41">
        <v>0</v>
      </c>
      <c r="AK30" s="30">
        <f t="shared" si="20"/>
        <v>0</v>
      </c>
      <c r="AL30" s="72">
        <f t="shared" si="21"/>
        <v>0</v>
      </c>
      <c r="AM30" s="41">
        <v>1</v>
      </c>
      <c r="AN30" s="30">
        <f t="shared" si="0"/>
        <v>1</v>
      </c>
      <c r="AO30" s="72">
        <f t="shared" si="22"/>
        <v>0</v>
      </c>
      <c r="AP30" s="41">
        <v>0</v>
      </c>
      <c r="AQ30" s="30">
        <f t="shared" si="1"/>
        <v>1</v>
      </c>
      <c r="AR30" s="94"/>
      <c r="AS30" s="94"/>
      <c r="AT30" s="94"/>
      <c r="AU30" s="94"/>
      <c r="AV30" s="94"/>
      <c r="AW30" s="94"/>
      <c r="AX30" s="94"/>
      <c r="AY30" s="94"/>
      <c r="AZ30" s="94"/>
      <c r="BA30" s="94"/>
      <c r="BB30" s="94"/>
      <c r="BC30" s="94"/>
      <c r="BD30" s="94"/>
    </row>
    <row r="31" spans="1:56" s="11" customFormat="1" ht="20.100000000000001" customHeight="1">
      <c r="A31" s="15" t="str">
        <f>Resumo!$A$28</f>
        <v>19.0</v>
      </c>
      <c r="B31" s="282" t="str">
        <f>Resumo!$B$28</f>
        <v>RESERVATÓRIO</v>
      </c>
      <c r="C31" s="283"/>
      <c r="D31" s="265"/>
      <c r="E31" s="265"/>
      <c r="F31" s="72">
        <f>Resumo!$E$28</f>
        <v>0</v>
      </c>
      <c r="G31" s="42" t="e">
        <f t="shared" si="2"/>
        <v>#DIV/0!</v>
      </c>
      <c r="H31" s="72">
        <f t="shared" si="3"/>
        <v>0</v>
      </c>
      <c r="I31" s="41">
        <v>0</v>
      </c>
      <c r="J31" s="30">
        <f t="shared" si="4"/>
        <v>0</v>
      </c>
      <c r="K31" s="72">
        <f t="shared" si="5"/>
        <v>0</v>
      </c>
      <c r="L31" s="41">
        <v>0</v>
      </c>
      <c r="M31" s="30">
        <f t="shared" si="6"/>
        <v>0</v>
      </c>
      <c r="N31" s="72">
        <f t="shared" si="7"/>
        <v>0</v>
      </c>
      <c r="O31" s="41">
        <v>0</v>
      </c>
      <c r="P31" s="30">
        <f t="shared" si="8"/>
        <v>0</v>
      </c>
      <c r="Q31" s="72">
        <f t="shared" si="23"/>
        <v>0</v>
      </c>
      <c r="R31" s="41">
        <v>0</v>
      </c>
      <c r="S31" s="30">
        <f t="shared" si="24"/>
        <v>0</v>
      </c>
      <c r="T31" s="72">
        <f t="shared" si="9"/>
        <v>0</v>
      </c>
      <c r="U31" s="41">
        <v>0</v>
      </c>
      <c r="V31" s="30">
        <f t="shared" si="10"/>
        <v>0</v>
      </c>
      <c r="W31" s="72">
        <f t="shared" si="11"/>
        <v>0</v>
      </c>
      <c r="X31" s="41">
        <v>0</v>
      </c>
      <c r="Y31" s="30">
        <f t="shared" si="12"/>
        <v>0</v>
      </c>
      <c r="Z31" s="72">
        <f t="shared" si="13"/>
        <v>0</v>
      </c>
      <c r="AA31" s="41">
        <v>0</v>
      </c>
      <c r="AB31" s="30">
        <f t="shared" si="14"/>
        <v>0</v>
      </c>
      <c r="AC31" s="72">
        <f t="shared" si="15"/>
        <v>0</v>
      </c>
      <c r="AD31" s="41">
        <v>0</v>
      </c>
      <c r="AE31" s="30">
        <f t="shared" si="16"/>
        <v>0</v>
      </c>
      <c r="AF31" s="72">
        <f t="shared" si="17"/>
        <v>0</v>
      </c>
      <c r="AG31" s="41">
        <v>1</v>
      </c>
      <c r="AH31" s="30">
        <f t="shared" si="18"/>
        <v>1</v>
      </c>
      <c r="AI31" s="72">
        <f t="shared" si="19"/>
        <v>0</v>
      </c>
      <c r="AJ31" s="41">
        <v>0</v>
      </c>
      <c r="AK31" s="30">
        <f t="shared" si="20"/>
        <v>1</v>
      </c>
      <c r="AL31" s="72">
        <f t="shared" si="21"/>
        <v>0</v>
      </c>
      <c r="AM31" s="41">
        <v>0</v>
      </c>
      <c r="AN31" s="30">
        <f t="shared" si="0"/>
        <v>1</v>
      </c>
      <c r="AO31" s="72">
        <f t="shared" si="22"/>
        <v>0</v>
      </c>
      <c r="AP31" s="41">
        <v>0</v>
      </c>
      <c r="AQ31" s="30">
        <f t="shared" si="1"/>
        <v>1</v>
      </c>
      <c r="AR31" s="94"/>
      <c r="AS31" s="94"/>
      <c r="AT31" s="94"/>
      <c r="AU31" s="94"/>
      <c r="AV31" s="94"/>
      <c r="AW31" s="94"/>
      <c r="AX31" s="94"/>
      <c r="AY31" s="94"/>
      <c r="AZ31" s="94"/>
      <c r="BA31" s="94"/>
      <c r="BB31" s="94"/>
      <c r="BC31" s="94"/>
      <c r="BD31" s="94"/>
    </row>
    <row r="32" spans="1:56" s="14" customFormat="1" ht="20.100000000000001" customHeight="1">
      <c r="A32" s="15" t="str">
        <f>Resumo!$A$29</f>
        <v>20.0</v>
      </c>
      <c r="B32" s="282" t="str">
        <f>Resumo!$B$29</f>
        <v>ACESSÓRIO WC</v>
      </c>
      <c r="C32" s="283"/>
      <c r="D32" s="265"/>
      <c r="E32" s="265"/>
      <c r="F32" s="72">
        <f>Resumo!$E$29</f>
        <v>0</v>
      </c>
      <c r="G32" s="42" t="e">
        <f t="shared" si="2"/>
        <v>#DIV/0!</v>
      </c>
      <c r="H32" s="72">
        <f t="shared" si="3"/>
        <v>0</v>
      </c>
      <c r="I32" s="41">
        <v>0</v>
      </c>
      <c r="J32" s="30">
        <f t="shared" si="4"/>
        <v>0</v>
      </c>
      <c r="K32" s="72">
        <f t="shared" si="5"/>
        <v>0</v>
      </c>
      <c r="L32" s="41">
        <v>0</v>
      </c>
      <c r="M32" s="30">
        <f t="shared" si="6"/>
        <v>0</v>
      </c>
      <c r="N32" s="72">
        <f t="shared" si="7"/>
        <v>0</v>
      </c>
      <c r="O32" s="41">
        <v>0</v>
      </c>
      <c r="P32" s="30">
        <f t="shared" si="8"/>
        <v>0</v>
      </c>
      <c r="Q32" s="72">
        <f t="shared" si="23"/>
        <v>0</v>
      </c>
      <c r="R32" s="41">
        <v>0</v>
      </c>
      <c r="S32" s="30">
        <f t="shared" si="24"/>
        <v>0</v>
      </c>
      <c r="T32" s="72">
        <f t="shared" si="9"/>
        <v>0</v>
      </c>
      <c r="U32" s="41">
        <v>0</v>
      </c>
      <c r="V32" s="30">
        <f t="shared" si="10"/>
        <v>0</v>
      </c>
      <c r="W32" s="72">
        <f t="shared" si="11"/>
        <v>0</v>
      </c>
      <c r="X32" s="41">
        <v>0</v>
      </c>
      <c r="Y32" s="30">
        <f t="shared" si="12"/>
        <v>0</v>
      </c>
      <c r="Z32" s="72">
        <f t="shared" si="13"/>
        <v>0</v>
      </c>
      <c r="AA32" s="41">
        <v>0</v>
      </c>
      <c r="AB32" s="30">
        <f t="shared" si="14"/>
        <v>0</v>
      </c>
      <c r="AC32" s="72">
        <f t="shared" si="15"/>
        <v>0</v>
      </c>
      <c r="AD32" s="41">
        <v>0</v>
      </c>
      <c r="AE32" s="30">
        <f t="shared" si="16"/>
        <v>0</v>
      </c>
      <c r="AF32" s="72">
        <f t="shared" si="17"/>
        <v>0</v>
      </c>
      <c r="AG32" s="41">
        <v>0</v>
      </c>
      <c r="AH32" s="30">
        <f t="shared" si="18"/>
        <v>0</v>
      </c>
      <c r="AI32" s="72">
        <f t="shared" si="19"/>
        <v>0</v>
      </c>
      <c r="AJ32" s="41">
        <v>0</v>
      </c>
      <c r="AK32" s="30">
        <f t="shared" si="20"/>
        <v>0</v>
      </c>
      <c r="AL32" s="72">
        <f t="shared" si="21"/>
        <v>0</v>
      </c>
      <c r="AM32" s="41">
        <v>1</v>
      </c>
      <c r="AN32" s="30">
        <f t="shared" si="0"/>
        <v>1</v>
      </c>
      <c r="AO32" s="72">
        <f t="shared" si="22"/>
        <v>0</v>
      </c>
      <c r="AP32" s="41">
        <v>0</v>
      </c>
      <c r="AQ32" s="30">
        <f t="shared" si="1"/>
        <v>1</v>
      </c>
      <c r="AR32" s="94"/>
      <c r="AS32" s="13"/>
      <c r="AT32" s="13"/>
      <c r="AU32" s="13"/>
      <c r="AV32" s="13"/>
      <c r="AW32" s="13"/>
      <c r="AX32" s="13"/>
      <c r="AY32" s="13"/>
      <c r="AZ32" s="13"/>
      <c r="BA32" s="13"/>
      <c r="BB32" s="13"/>
      <c r="BC32" s="13"/>
      <c r="BD32" s="13"/>
    </row>
    <row r="33" spans="1:56" s="14" customFormat="1" ht="20.100000000000001" customHeight="1">
      <c r="A33" s="15" t="str">
        <f>Resumo!$A$30</f>
        <v>21.0</v>
      </c>
      <c r="B33" s="282" t="str">
        <f>Resumo!$B$30</f>
        <v>REDE SANITÁRIA E PLUVIAL</v>
      </c>
      <c r="C33" s="283"/>
      <c r="D33" s="265"/>
      <c r="E33" s="265"/>
      <c r="F33" s="72">
        <f>Resumo!$E$30</f>
        <v>0</v>
      </c>
      <c r="G33" s="42" t="e">
        <f t="shared" si="2"/>
        <v>#DIV/0!</v>
      </c>
      <c r="H33" s="72">
        <f t="shared" si="3"/>
        <v>0</v>
      </c>
      <c r="I33" s="41">
        <v>0</v>
      </c>
      <c r="J33" s="30">
        <f t="shared" si="4"/>
        <v>0</v>
      </c>
      <c r="K33" s="72">
        <f t="shared" si="5"/>
        <v>0</v>
      </c>
      <c r="L33" s="41">
        <v>0</v>
      </c>
      <c r="M33" s="30">
        <f t="shared" si="6"/>
        <v>0</v>
      </c>
      <c r="N33" s="72">
        <f t="shared" si="7"/>
        <v>0</v>
      </c>
      <c r="O33" s="41">
        <v>0</v>
      </c>
      <c r="P33" s="30">
        <f t="shared" si="8"/>
        <v>0</v>
      </c>
      <c r="Q33" s="72">
        <f t="shared" si="23"/>
        <v>0</v>
      </c>
      <c r="R33" s="41">
        <v>0</v>
      </c>
      <c r="S33" s="30">
        <f t="shared" si="24"/>
        <v>0</v>
      </c>
      <c r="T33" s="72">
        <f t="shared" si="9"/>
        <v>0</v>
      </c>
      <c r="U33" s="41">
        <v>0</v>
      </c>
      <c r="V33" s="30">
        <f t="shared" si="10"/>
        <v>0</v>
      </c>
      <c r="W33" s="72">
        <f t="shared" si="11"/>
        <v>0</v>
      </c>
      <c r="X33" s="41">
        <v>1</v>
      </c>
      <c r="Y33" s="30">
        <f t="shared" si="12"/>
        <v>1</v>
      </c>
      <c r="Z33" s="72">
        <f t="shared" si="13"/>
        <v>0</v>
      </c>
      <c r="AA33" s="41">
        <v>0</v>
      </c>
      <c r="AB33" s="30">
        <f t="shared" si="14"/>
        <v>1</v>
      </c>
      <c r="AC33" s="72">
        <f t="shared" si="15"/>
        <v>0</v>
      </c>
      <c r="AD33" s="41">
        <v>0</v>
      </c>
      <c r="AE33" s="30">
        <f t="shared" si="16"/>
        <v>1</v>
      </c>
      <c r="AF33" s="72">
        <f t="shared" si="17"/>
        <v>0</v>
      </c>
      <c r="AG33" s="41">
        <v>0</v>
      </c>
      <c r="AH33" s="30">
        <f t="shared" si="18"/>
        <v>1</v>
      </c>
      <c r="AI33" s="72">
        <f t="shared" si="19"/>
        <v>0</v>
      </c>
      <c r="AJ33" s="41">
        <v>0</v>
      </c>
      <c r="AK33" s="30">
        <f t="shared" si="20"/>
        <v>1</v>
      </c>
      <c r="AL33" s="72">
        <f t="shared" si="21"/>
        <v>0</v>
      </c>
      <c r="AM33" s="41">
        <v>0</v>
      </c>
      <c r="AN33" s="30">
        <f t="shared" si="0"/>
        <v>1</v>
      </c>
      <c r="AO33" s="72">
        <f t="shared" si="22"/>
        <v>0</v>
      </c>
      <c r="AP33" s="41">
        <v>0</v>
      </c>
      <c r="AQ33" s="30">
        <f t="shared" si="1"/>
        <v>1</v>
      </c>
      <c r="AR33" s="13"/>
      <c r="AS33" s="13"/>
      <c r="AT33" s="13"/>
      <c r="AU33" s="13"/>
      <c r="AV33" s="13"/>
      <c r="AW33" s="13"/>
      <c r="AX33" s="13"/>
      <c r="AY33" s="13"/>
      <c r="AZ33" s="13"/>
      <c r="BA33" s="13"/>
      <c r="BB33" s="13"/>
      <c r="BC33" s="13"/>
      <c r="BD33" s="13"/>
    </row>
    <row r="34" spans="1:56" s="14" customFormat="1" ht="20.100000000000001" customHeight="1">
      <c r="A34" s="15" t="str">
        <f>Resumo!$A$31</f>
        <v>22.0</v>
      </c>
      <c r="B34" s="282" t="str">
        <f>Resumo!$B$31</f>
        <v>SPDA</v>
      </c>
      <c r="C34" s="283"/>
      <c r="D34" s="265"/>
      <c r="E34" s="265"/>
      <c r="F34" s="72">
        <f>Resumo!$E$31</f>
        <v>0</v>
      </c>
      <c r="G34" s="42" t="e">
        <f t="shared" si="2"/>
        <v>#DIV/0!</v>
      </c>
      <c r="H34" s="72">
        <f t="shared" si="3"/>
        <v>0</v>
      </c>
      <c r="I34" s="41">
        <v>0</v>
      </c>
      <c r="J34" s="30">
        <f t="shared" si="4"/>
        <v>0</v>
      </c>
      <c r="K34" s="72">
        <f t="shared" si="5"/>
        <v>0</v>
      </c>
      <c r="L34" s="41">
        <v>0</v>
      </c>
      <c r="M34" s="30">
        <f t="shared" si="6"/>
        <v>0</v>
      </c>
      <c r="N34" s="72">
        <f t="shared" si="7"/>
        <v>0</v>
      </c>
      <c r="O34" s="41">
        <v>0</v>
      </c>
      <c r="P34" s="30">
        <f t="shared" si="8"/>
        <v>0</v>
      </c>
      <c r="Q34" s="72">
        <f t="shared" si="23"/>
        <v>0</v>
      </c>
      <c r="R34" s="41">
        <v>0</v>
      </c>
      <c r="S34" s="30">
        <f t="shared" si="24"/>
        <v>0</v>
      </c>
      <c r="T34" s="72">
        <f t="shared" si="9"/>
        <v>0</v>
      </c>
      <c r="U34" s="41">
        <v>0</v>
      </c>
      <c r="V34" s="30">
        <f t="shared" si="10"/>
        <v>0</v>
      </c>
      <c r="W34" s="72">
        <f t="shared" si="11"/>
        <v>0</v>
      </c>
      <c r="X34" s="41">
        <v>0</v>
      </c>
      <c r="Y34" s="30">
        <f t="shared" si="12"/>
        <v>0</v>
      </c>
      <c r="Z34" s="72">
        <f t="shared" si="13"/>
        <v>0</v>
      </c>
      <c r="AA34" s="41">
        <v>0</v>
      </c>
      <c r="AB34" s="30">
        <f t="shared" si="14"/>
        <v>0</v>
      </c>
      <c r="AC34" s="72">
        <f t="shared" si="15"/>
        <v>0</v>
      </c>
      <c r="AD34" s="41">
        <v>0</v>
      </c>
      <c r="AE34" s="30">
        <f t="shared" si="16"/>
        <v>0</v>
      </c>
      <c r="AF34" s="72">
        <f t="shared" si="17"/>
        <v>0</v>
      </c>
      <c r="AG34" s="41">
        <v>0</v>
      </c>
      <c r="AH34" s="30">
        <f t="shared" si="18"/>
        <v>0</v>
      </c>
      <c r="AI34" s="72">
        <f t="shared" si="19"/>
        <v>0</v>
      </c>
      <c r="AJ34" s="41">
        <v>1</v>
      </c>
      <c r="AK34" s="30">
        <f t="shared" si="20"/>
        <v>1</v>
      </c>
      <c r="AL34" s="72">
        <f t="shared" si="21"/>
        <v>0</v>
      </c>
      <c r="AM34" s="41">
        <v>0</v>
      </c>
      <c r="AN34" s="30">
        <f t="shared" si="0"/>
        <v>1</v>
      </c>
      <c r="AO34" s="72">
        <f t="shared" si="22"/>
        <v>0</v>
      </c>
      <c r="AP34" s="41">
        <v>0</v>
      </c>
      <c r="AQ34" s="30">
        <f t="shared" si="1"/>
        <v>1</v>
      </c>
      <c r="AR34" s="13"/>
      <c r="AS34" s="13"/>
      <c r="AT34" s="13"/>
      <c r="AU34" s="13"/>
      <c r="AV34" s="13"/>
      <c r="AW34" s="13"/>
      <c r="AX34" s="13"/>
      <c r="AY34" s="13"/>
      <c r="AZ34" s="13"/>
      <c r="BA34" s="13"/>
      <c r="BB34" s="13"/>
      <c r="BC34" s="13"/>
      <c r="BD34" s="13"/>
    </row>
    <row r="35" spans="1:56" s="14" customFormat="1" ht="20.100000000000001" customHeight="1">
      <c r="A35" s="15" t="str">
        <f>Resumo!$A$32</f>
        <v>23.0</v>
      </c>
      <c r="B35" s="282" t="str">
        <f>Resumo!$B$32</f>
        <v>PREVENÇÃO DE INCÊNDIO</v>
      </c>
      <c r="C35" s="283"/>
      <c r="D35" s="265"/>
      <c r="E35" s="265"/>
      <c r="F35" s="72">
        <f>Resumo!$E$32</f>
        <v>0</v>
      </c>
      <c r="G35" s="42" t="e">
        <f t="shared" si="2"/>
        <v>#DIV/0!</v>
      </c>
      <c r="H35" s="72">
        <f t="shared" si="3"/>
        <v>0</v>
      </c>
      <c r="I35" s="41">
        <v>0</v>
      </c>
      <c r="J35" s="30">
        <f t="shared" si="4"/>
        <v>0</v>
      </c>
      <c r="K35" s="72">
        <f t="shared" si="5"/>
        <v>0</v>
      </c>
      <c r="L35" s="41">
        <v>0</v>
      </c>
      <c r="M35" s="30">
        <f t="shared" si="6"/>
        <v>0</v>
      </c>
      <c r="N35" s="72">
        <f t="shared" si="7"/>
        <v>0</v>
      </c>
      <c r="O35" s="41">
        <v>0</v>
      </c>
      <c r="P35" s="30">
        <f t="shared" si="8"/>
        <v>0</v>
      </c>
      <c r="Q35" s="72">
        <f t="shared" si="23"/>
        <v>0</v>
      </c>
      <c r="R35" s="41">
        <v>0</v>
      </c>
      <c r="S35" s="30">
        <f t="shared" si="24"/>
        <v>0</v>
      </c>
      <c r="T35" s="72">
        <f t="shared" si="9"/>
        <v>0</v>
      </c>
      <c r="U35" s="41">
        <v>0</v>
      </c>
      <c r="V35" s="30">
        <f t="shared" si="10"/>
        <v>0</v>
      </c>
      <c r="W35" s="72">
        <f t="shared" si="11"/>
        <v>0</v>
      </c>
      <c r="X35" s="41">
        <v>0</v>
      </c>
      <c r="Y35" s="30">
        <f t="shared" si="12"/>
        <v>0</v>
      </c>
      <c r="Z35" s="72">
        <f t="shared" si="13"/>
        <v>0</v>
      </c>
      <c r="AA35" s="41">
        <v>0</v>
      </c>
      <c r="AB35" s="30">
        <f t="shared" si="14"/>
        <v>0</v>
      </c>
      <c r="AC35" s="72">
        <f t="shared" si="15"/>
        <v>0</v>
      </c>
      <c r="AD35" s="41">
        <v>0</v>
      </c>
      <c r="AE35" s="30">
        <f t="shared" si="16"/>
        <v>0</v>
      </c>
      <c r="AF35" s="72">
        <f t="shared" si="17"/>
        <v>0</v>
      </c>
      <c r="AG35" s="41">
        <v>0</v>
      </c>
      <c r="AH35" s="30">
        <f t="shared" si="18"/>
        <v>0</v>
      </c>
      <c r="AI35" s="72">
        <f t="shared" si="19"/>
        <v>0</v>
      </c>
      <c r="AJ35" s="41">
        <v>0</v>
      </c>
      <c r="AK35" s="30">
        <f t="shared" si="20"/>
        <v>0</v>
      </c>
      <c r="AL35" s="72">
        <f t="shared" si="21"/>
        <v>0</v>
      </c>
      <c r="AM35" s="41">
        <v>0</v>
      </c>
      <c r="AN35" s="30">
        <f t="shared" si="0"/>
        <v>0</v>
      </c>
      <c r="AO35" s="72">
        <f t="shared" si="22"/>
        <v>0</v>
      </c>
      <c r="AP35" s="41">
        <v>1</v>
      </c>
      <c r="AQ35" s="30">
        <f t="shared" si="1"/>
        <v>1</v>
      </c>
      <c r="AR35" s="13"/>
      <c r="AS35" s="13"/>
      <c r="AT35" s="13"/>
      <c r="AU35" s="13"/>
      <c r="AV35" s="13"/>
      <c r="AW35" s="13"/>
      <c r="AX35" s="13"/>
      <c r="AY35" s="13"/>
      <c r="AZ35" s="13"/>
      <c r="BA35" s="13"/>
      <c r="BB35" s="13"/>
      <c r="BC35" s="13"/>
      <c r="BD35" s="13"/>
    </row>
    <row r="36" spans="1:56" s="14" customFormat="1" ht="20.100000000000001" customHeight="1">
      <c r="A36" s="15" t="str">
        <f>Resumo!$A$33</f>
        <v>24.0</v>
      </c>
      <c r="B36" s="282" t="str">
        <f>Resumo!$B$33</f>
        <v>SERVIÇOS COMPLEMENTARES</v>
      </c>
      <c r="C36" s="283"/>
      <c r="D36" s="265"/>
      <c r="E36" s="265"/>
      <c r="F36" s="72">
        <f>Resumo!$E$33</f>
        <v>0</v>
      </c>
      <c r="G36" s="42" t="e">
        <f t="shared" si="2"/>
        <v>#DIV/0!</v>
      </c>
      <c r="H36" s="72">
        <f t="shared" si="3"/>
        <v>0</v>
      </c>
      <c r="I36" s="41">
        <v>0</v>
      </c>
      <c r="J36" s="30">
        <f t="shared" si="4"/>
        <v>0</v>
      </c>
      <c r="K36" s="72">
        <f t="shared" si="5"/>
        <v>0</v>
      </c>
      <c r="L36" s="41">
        <v>0</v>
      </c>
      <c r="M36" s="30">
        <f t="shared" si="6"/>
        <v>0</v>
      </c>
      <c r="N36" s="72">
        <f t="shared" si="7"/>
        <v>0</v>
      </c>
      <c r="O36" s="41">
        <v>0</v>
      </c>
      <c r="P36" s="30">
        <f t="shared" si="8"/>
        <v>0</v>
      </c>
      <c r="Q36" s="72">
        <f t="shared" si="23"/>
        <v>0</v>
      </c>
      <c r="R36" s="41">
        <v>0</v>
      </c>
      <c r="S36" s="30">
        <f t="shared" si="24"/>
        <v>0</v>
      </c>
      <c r="T36" s="72">
        <f t="shared" si="9"/>
        <v>0</v>
      </c>
      <c r="U36" s="41">
        <v>0</v>
      </c>
      <c r="V36" s="30">
        <f t="shared" si="10"/>
        <v>0</v>
      </c>
      <c r="W36" s="72">
        <f t="shared" si="11"/>
        <v>0</v>
      </c>
      <c r="X36" s="41">
        <v>0</v>
      </c>
      <c r="Y36" s="30">
        <f t="shared" si="12"/>
        <v>0</v>
      </c>
      <c r="Z36" s="72">
        <f>AA36*$F36</f>
        <v>0</v>
      </c>
      <c r="AA36" s="41">
        <v>0</v>
      </c>
      <c r="AB36" s="30">
        <f t="shared" ref="AB36" si="25">Y36+AA36</f>
        <v>0</v>
      </c>
      <c r="AC36" s="72">
        <f t="shared" si="15"/>
        <v>0</v>
      </c>
      <c r="AD36" s="41">
        <v>0</v>
      </c>
      <c r="AE36" s="30">
        <f t="shared" si="16"/>
        <v>0</v>
      </c>
      <c r="AF36" s="72">
        <f t="shared" si="17"/>
        <v>0</v>
      </c>
      <c r="AG36" s="41">
        <v>0</v>
      </c>
      <c r="AH36" s="30">
        <f t="shared" si="18"/>
        <v>0</v>
      </c>
      <c r="AI36" s="72">
        <f t="shared" si="19"/>
        <v>0</v>
      </c>
      <c r="AJ36" s="41">
        <v>0</v>
      </c>
      <c r="AK36" s="30">
        <f t="shared" si="20"/>
        <v>0</v>
      </c>
      <c r="AL36" s="72">
        <f t="shared" si="21"/>
        <v>0</v>
      </c>
      <c r="AM36" s="41">
        <v>0</v>
      </c>
      <c r="AN36" s="30">
        <f t="shared" si="0"/>
        <v>0</v>
      </c>
      <c r="AO36" s="72">
        <f t="shared" si="22"/>
        <v>0</v>
      </c>
      <c r="AP36" s="41">
        <v>1</v>
      </c>
      <c r="AQ36" s="30">
        <f t="shared" si="1"/>
        <v>1</v>
      </c>
      <c r="AR36" s="13"/>
      <c r="AS36" s="13"/>
      <c r="AT36" s="13"/>
      <c r="AU36" s="13"/>
      <c r="AV36" s="13"/>
      <c r="AW36" s="13"/>
      <c r="AX36" s="13"/>
      <c r="AY36" s="13"/>
      <c r="AZ36" s="13"/>
      <c r="BA36" s="13"/>
      <c r="BB36" s="13"/>
      <c r="BC36" s="13"/>
      <c r="BD36" s="13"/>
    </row>
    <row r="37" spans="1:56" s="14" customFormat="1" ht="20.100000000000001" customHeight="1">
      <c r="A37" s="322" t="s">
        <v>66</v>
      </c>
      <c r="B37" s="323"/>
      <c r="C37" s="324"/>
      <c r="D37" s="266"/>
      <c r="E37" s="266"/>
      <c r="F37" s="37">
        <f>SUM(F13:F36)</f>
        <v>0</v>
      </c>
      <c r="G37" s="38" t="e">
        <f>SUM(G13:G36)</f>
        <v>#DIV/0!</v>
      </c>
      <c r="H37" s="320">
        <f>SUM(H13:H36)</f>
        <v>0</v>
      </c>
      <c r="I37" s="321"/>
      <c r="J37" s="38" t="e">
        <f>H37/$F$37</f>
        <v>#DIV/0!</v>
      </c>
      <c r="K37" s="328">
        <f>SUM(K13:K36)</f>
        <v>0</v>
      </c>
      <c r="L37" s="328"/>
      <c r="M37" s="38" t="e">
        <f>K37/$F$37</f>
        <v>#DIV/0!</v>
      </c>
      <c r="N37" s="320">
        <f>SUM(N13:N36)</f>
        <v>0</v>
      </c>
      <c r="O37" s="321"/>
      <c r="P37" s="38" t="e">
        <f>N37/$F$37</f>
        <v>#DIV/0!</v>
      </c>
      <c r="Q37" s="320">
        <f>SUM(Q13:Q36)</f>
        <v>0</v>
      </c>
      <c r="R37" s="321"/>
      <c r="S37" s="38" t="e">
        <f>Q37/$F$37</f>
        <v>#DIV/0!</v>
      </c>
      <c r="T37" s="320">
        <f>SUM(T13:T36)</f>
        <v>0</v>
      </c>
      <c r="U37" s="321"/>
      <c r="V37" s="38" t="e">
        <f>T37/$F$37</f>
        <v>#DIV/0!</v>
      </c>
      <c r="W37" s="320">
        <f>SUM(W13:W36)</f>
        <v>0</v>
      </c>
      <c r="X37" s="321"/>
      <c r="Y37" s="38" t="e">
        <f>W37/$F$37</f>
        <v>#DIV/0!</v>
      </c>
      <c r="Z37" s="320">
        <f>SUM(Z13:Z36)</f>
        <v>0</v>
      </c>
      <c r="AA37" s="321"/>
      <c r="AB37" s="38" t="e">
        <f>Z37/$F$37</f>
        <v>#DIV/0!</v>
      </c>
      <c r="AC37" s="320">
        <f>SUM(AC13:AC36)</f>
        <v>0</v>
      </c>
      <c r="AD37" s="321"/>
      <c r="AE37" s="38" t="e">
        <f>AC37/$F$37</f>
        <v>#DIV/0!</v>
      </c>
      <c r="AF37" s="320">
        <f>SUM(AF13:AF36)</f>
        <v>0</v>
      </c>
      <c r="AG37" s="321"/>
      <c r="AH37" s="38" t="e">
        <f>AF37/$F$37</f>
        <v>#DIV/0!</v>
      </c>
      <c r="AI37" s="320">
        <f>SUM(AI13:AI36)</f>
        <v>0</v>
      </c>
      <c r="AJ37" s="321"/>
      <c r="AK37" s="38" t="e">
        <f>AI37/$F$37</f>
        <v>#DIV/0!</v>
      </c>
      <c r="AL37" s="320">
        <f>SUM(AL13:AL36)</f>
        <v>0</v>
      </c>
      <c r="AM37" s="321"/>
      <c r="AN37" s="38" t="e">
        <f>AL37/$F$37</f>
        <v>#DIV/0!</v>
      </c>
      <c r="AO37" s="320">
        <f>SUM(AO13:AO36)</f>
        <v>0</v>
      </c>
      <c r="AP37" s="321"/>
      <c r="AQ37" s="38" t="e">
        <f>AO37/$F$37</f>
        <v>#DIV/0!</v>
      </c>
      <c r="AR37" s="13"/>
      <c r="AS37" s="13"/>
      <c r="AT37" s="13"/>
      <c r="AU37" s="13"/>
      <c r="AV37" s="13"/>
      <c r="AW37" s="13"/>
      <c r="AX37" s="13"/>
      <c r="AY37" s="13"/>
      <c r="AZ37" s="13"/>
      <c r="BA37" s="13"/>
      <c r="BB37" s="13"/>
      <c r="BC37" s="13"/>
      <c r="BD37" s="13"/>
    </row>
    <row r="38" spans="1:56" ht="20.100000000000001" customHeight="1">
      <c r="A38" s="325" t="s">
        <v>67</v>
      </c>
      <c r="B38" s="326"/>
      <c r="C38" s="326"/>
      <c r="D38" s="326"/>
      <c r="E38" s="326"/>
      <c r="F38" s="326"/>
      <c r="G38" s="327"/>
      <c r="H38" s="318">
        <f>H37</f>
        <v>0</v>
      </c>
      <c r="I38" s="319"/>
      <c r="J38" s="40" t="e">
        <f>H38/$F$37</f>
        <v>#DIV/0!</v>
      </c>
      <c r="K38" s="329">
        <f>K37+H38</f>
        <v>0</v>
      </c>
      <c r="L38" s="329"/>
      <c r="M38" s="40" t="e">
        <f>K38/$F$37</f>
        <v>#DIV/0!</v>
      </c>
      <c r="N38" s="318">
        <f>N37+K38</f>
        <v>0</v>
      </c>
      <c r="O38" s="319"/>
      <c r="P38" s="40" t="e">
        <f>N38/$F$37</f>
        <v>#DIV/0!</v>
      </c>
      <c r="Q38" s="318">
        <f>Q37+N38</f>
        <v>0</v>
      </c>
      <c r="R38" s="319"/>
      <c r="S38" s="40" t="e">
        <f>Q38/$F$37</f>
        <v>#DIV/0!</v>
      </c>
      <c r="T38" s="318">
        <f>T37+Q38</f>
        <v>0</v>
      </c>
      <c r="U38" s="319"/>
      <c r="V38" s="40" t="e">
        <f>T38/$F$37</f>
        <v>#DIV/0!</v>
      </c>
      <c r="W38" s="318">
        <f>W37+T38</f>
        <v>0</v>
      </c>
      <c r="X38" s="319"/>
      <c r="Y38" s="40" t="e">
        <f>W38/$F$37</f>
        <v>#DIV/0!</v>
      </c>
      <c r="Z38" s="318">
        <f>Z37+W38</f>
        <v>0</v>
      </c>
      <c r="AA38" s="319"/>
      <c r="AB38" s="40" t="e">
        <f>Z38/$F$37</f>
        <v>#DIV/0!</v>
      </c>
      <c r="AC38" s="318">
        <f>AC37+Z38</f>
        <v>0</v>
      </c>
      <c r="AD38" s="319"/>
      <c r="AE38" s="40" t="e">
        <f>AC38/$F$37</f>
        <v>#DIV/0!</v>
      </c>
      <c r="AF38" s="318">
        <f>AF37+AC38</f>
        <v>0</v>
      </c>
      <c r="AG38" s="319"/>
      <c r="AH38" s="40" t="e">
        <f>AF38/$F$37</f>
        <v>#DIV/0!</v>
      </c>
      <c r="AI38" s="318">
        <f>AI37+AF38</f>
        <v>0</v>
      </c>
      <c r="AJ38" s="319"/>
      <c r="AK38" s="40" t="e">
        <f>AI38/$F$37</f>
        <v>#DIV/0!</v>
      </c>
      <c r="AL38" s="318">
        <f>AL37+AI38</f>
        <v>0</v>
      </c>
      <c r="AM38" s="319"/>
      <c r="AN38" s="40" t="e">
        <f>AL38/$F$37</f>
        <v>#DIV/0!</v>
      </c>
      <c r="AO38" s="318">
        <f>AO37+AL38</f>
        <v>0</v>
      </c>
      <c r="AP38" s="319"/>
      <c r="AQ38" s="40" t="e">
        <f>AO38/$F$37</f>
        <v>#DIV/0!</v>
      </c>
    </row>
    <row r="39" spans="1:56" ht="20.100000000000001" customHeight="1">
      <c r="A39" s="13"/>
      <c r="B39" s="13"/>
      <c r="C39" s="13"/>
      <c r="D39" s="13"/>
      <c r="E39" s="13"/>
      <c r="F39" s="31"/>
      <c r="G39" s="31"/>
    </row>
  </sheetData>
  <mergeCells count="68">
    <mergeCell ref="A1:G2"/>
    <mergeCell ref="G5:G6"/>
    <mergeCell ref="B33:C33"/>
    <mergeCell ref="B34:C34"/>
    <mergeCell ref="B35:C35"/>
    <mergeCell ref="B22:C22"/>
    <mergeCell ref="B13:C13"/>
    <mergeCell ref="B14:C14"/>
    <mergeCell ref="B15:C15"/>
    <mergeCell ref="B16:C16"/>
    <mergeCell ref="B17:C17"/>
    <mergeCell ref="B36:C36"/>
    <mergeCell ref="B11:C12"/>
    <mergeCell ref="B28:C28"/>
    <mergeCell ref="B29:C29"/>
    <mergeCell ref="B30:C30"/>
    <mergeCell ref="B31:C31"/>
    <mergeCell ref="B32:C32"/>
    <mergeCell ref="B23:C23"/>
    <mergeCell ref="B24:C24"/>
    <mergeCell ref="B25:C25"/>
    <mergeCell ref="B26:C26"/>
    <mergeCell ref="B27:C27"/>
    <mergeCell ref="B18:C18"/>
    <mergeCell ref="B19:C19"/>
    <mergeCell ref="B20:C20"/>
    <mergeCell ref="B21:C21"/>
    <mergeCell ref="AL11:AN11"/>
    <mergeCell ref="AL37:AM37"/>
    <mergeCell ref="AL38:AM38"/>
    <mergeCell ref="AO11:AQ11"/>
    <mergeCell ref="AO37:AP37"/>
    <mergeCell ref="AO38:AP38"/>
    <mergeCell ref="AF11:AH11"/>
    <mergeCell ref="AF37:AG37"/>
    <mergeCell ref="AF38:AG38"/>
    <mergeCell ref="AI11:AK11"/>
    <mergeCell ref="AI37:AJ37"/>
    <mergeCell ref="AI38:AJ38"/>
    <mergeCell ref="Z11:AB11"/>
    <mergeCell ref="Z37:AA37"/>
    <mergeCell ref="Z38:AA38"/>
    <mergeCell ref="AC11:AE11"/>
    <mergeCell ref="AC37:AD37"/>
    <mergeCell ref="AC38:AD38"/>
    <mergeCell ref="G11:G12"/>
    <mergeCell ref="T11:V11"/>
    <mergeCell ref="T37:U37"/>
    <mergeCell ref="T38:U38"/>
    <mergeCell ref="W11:Y11"/>
    <mergeCell ref="W37:X37"/>
    <mergeCell ref="W38:X38"/>
    <mergeCell ref="N11:P11"/>
    <mergeCell ref="Q11:S11"/>
    <mergeCell ref="H38:I38"/>
    <mergeCell ref="H37:I37"/>
    <mergeCell ref="A37:C37"/>
    <mergeCell ref="A38:G38"/>
    <mergeCell ref="K37:L37"/>
    <mergeCell ref="K38:L38"/>
    <mergeCell ref="N37:O37"/>
    <mergeCell ref="N38:O38"/>
    <mergeCell ref="Q37:R37"/>
    <mergeCell ref="Q38:R38"/>
    <mergeCell ref="H11:J11"/>
    <mergeCell ref="K11:M11"/>
    <mergeCell ref="A11:A12"/>
    <mergeCell ref="F11:F12"/>
  </mergeCells>
  <pageMargins left="0.59055118110236227" right="0.11811023622047245" top="0.51181102362204722" bottom="0.98425196850393704" header="0.31496062992125984" footer="0.31496062992125984"/>
  <pageSetup paperSize="9" scale="57" orientation="landscape" horizontalDpi="300" verticalDpi="300" r:id="rId1"/>
  <headerFooter>
    <oddFooter>&amp;L&amp;G&amp;C&amp;"Gill Sans MT,Normal"&amp;9Camila Diel Bobrzyk
Engenheira Civil
CREA/MT 025305&amp;R&amp;P de &amp;N</oddFooter>
  </headerFooter>
  <colBreaks count="5" manualBreakCount="5">
    <brk id="13" min="1" max="37" man="1"/>
    <brk id="19" min="1" max="37" man="1"/>
    <brk id="25" min="1" max="37" man="1"/>
    <brk id="31" min="1" max="37" man="1"/>
    <brk id="37" min="1" max="37"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view="pageLayout" zoomScale="70" zoomScaleNormal="100" zoomScaleSheetLayoutView="130" zoomScalePageLayoutView="70" workbookViewId="0">
      <selection activeCell="B14" sqref="B14:E14"/>
    </sheetView>
  </sheetViews>
  <sheetFormatPr defaultRowHeight="15.75"/>
  <cols>
    <col min="1" max="1" width="11" style="31" customWidth="1"/>
    <col min="2" max="2" width="12.5703125" style="31" customWidth="1"/>
    <col min="3" max="3" width="7.5703125" style="31" customWidth="1"/>
    <col min="4" max="4" width="6.5703125" style="31" customWidth="1"/>
    <col min="5" max="5" width="5.7109375" style="31" customWidth="1"/>
    <col min="6" max="6" width="13.140625" style="31" customWidth="1"/>
    <col min="7" max="7" width="10.7109375" style="31" customWidth="1"/>
    <col min="8" max="8" width="11.140625" style="31" customWidth="1"/>
    <col min="9" max="9" width="11.85546875" style="31" customWidth="1"/>
    <col min="10" max="10" width="14.42578125" style="31" customWidth="1"/>
    <col min="11" max="11" width="6.7109375" style="31" customWidth="1"/>
    <col min="12" max="13" width="9.140625" style="31"/>
    <col min="14" max="15" width="18.5703125" style="31" customWidth="1"/>
    <col min="16" max="16384" width="9.140625" style="31"/>
  </cols>
  <sheetData>
    <row r="1" spans="1:10" ht="15" customHeight="1">
      <c r="A1" s="357" t="s">
        <v>21126</v>
      </c>
      <c r="B1" s="358"/>
      <c r="C1" s="358"/>
      <c r="D1" s="358"/>
      <c r="E1" s="358"/>
      <c r="F1" s="358"/>
      <c r="G1" s="358"/>
      <c r="H1" s="358"/>
      <c r="I1" s="358"/>
      <c r="J1" s="359"/>
    </row>
    <row r="2" spans="1:10" ht="15" customHeight="1">
      <c r="A2" s="360"/>
      <c r="B2" s="361"/>
      <c r="C2" s="361"/>
      <c r="D2" s="361"/>
      <c r="E2" s="361"/>
      <c r="F2" s="361"/>
      <c r="G2" s="361"/>
      <c r="H2" s="361"/>
      <c r="I2" s="361"/>
      <c r="J2" s="362"/>
    </row>
    <row r="3" spans="1:10">
      <c r="A3" s="182" t="str">
        <f>Resumo!$A$3</f>
        <v xml:space="preserve">Proprietário: </v>
      </c>
      <c r="B3" s="373" t="str">
        <f>Resumo!$B$3</f>
        <v>Prefeitura Municipal de Sorriso</v>
      </c>
      <c r="C3" s="373"/>
      <c r="D3" s="373"/>
      <c r="E3" s="373"/>
      <c r="F3" s="375" t="str">
        <f>Resumo!$D$3</f>
        <v>Valor estimado final:</v>
      </c>
      <c r="G3" s="375"/>
      <c r="H3" s="35">
        <f>Resumo!$E$3</f>
        <v>0</v>
      </c>
      <c r="I3" s="181" t="str">
        <f>Resumo!$F$3</f>
        <v>Data:</v>
      </c>
      <c r="J3" s="245">
        <f>Resumo!$G$3</f>
        <v>44540</v>
      </c>
    </row>
    <row r="4" spans="1:10">
      <c r="A4" s="182" t="str">
        <f>Resumo!$A$4</f>
        <v xml:space="preserve">Obra: </v>
      </c>
      <c r="B4" s="302" t="str">
        <f>Resumo!$B$4</f>
        <v xml:space="preserve">Feira do Produtor </v>
      </c>
      <c r="C4" s="302"/>
      <c r="D4" s="302"/>
      <c r="E4" s="302"/>
      <c r="F4" s="316" t="str">
        <f>Resumo!$D$4</f>
        <v>Custo/m²:</v>
      </c>
      <c r="G4" s="316"/>
      <c r="H4" s="232">
        <f>Resumo!$E$4</f>
        <v>0</v>
      </c>
      <c r="I4" s="181" t="str">
        <f>Resumo!$F$4</f>
        <v>BDI:</v>
      </c>
      <c r="J4" s="246">
        <f>Resumo!$G$4</f>
        <v>0.26369999999999999</v>
      </c>
    </row>
    <row r="5" spans="1:10">
      <c r="A5" s="182" t="str">
        <f>Resumo!$A$5</f>
        <v>Local:</v>
      </c>
      <c r="B5" s="302" t="str">
        <f>Orçamento!$B$5</f>
        <v>Praça do Bairro Mario Raiter</v>
      </c>
      <c r="C5" s="302"/>
      <c r="D5" s="302"/>
      <c r="E5" s="302"/>
      <c r="F5" s="302"/>
      <c r="G5" s="302"/>
      <c r="H5" s="302"/>
      <c r="I5" s="181" t="str">
        <f>Resumo!$F$5</f>
        <v>Referência:</v>
      </c>
      <c r="J5" s="370" t="str">
        <f>Resumo!$G$5</f>
        <v>SINAPI - JULHO/2021 - DESONERADO</v>
      </c>
    </row>
    <row r="6" spans="1:10">
      <c r="A6" s="182" t="str">
        <f>Resumo!$A$6</f>
        <v>Área:</v>
      </c>
      <c r="B6" s="8">
        <f>Resumo!$B$6</f>
        <v>798.06</v>
      </c>
      <c r="C6" s="374" t="str">
        <f>Resumo!$C$6</f>
        <v>M²</v>
      </c>
      <c r="D6" s="374"/>
      <c r="E6" s="374"/>
      <c r="F6" s="9"/>
      <c r="G6" s="43"/>
      <c r="H6" s="43"/>
      <c r="I6" s="13"/>
      <c r="J6" s="370"/>
    </row>
    <row r="7" spans="1:10">
      <c r="A7" s="371" t="str">
        <f>'Cronograma Fisíco-Financeiro'!$A$7</f>
        <v>Responsável Técnico pelo orçamento: Camila Diel Bobrzyk - CREA MT 025305</v>
      </c>
      <c r="B7" s="372"/>
      <c r="C7" s="372"/>
      <c r="D7" s="372"/>
      <c r="E7" s="372"/>
      <c r="F7" s="372"/>
      <c r="G7" s="372"/>
      <c r="H7" s="372"/>
      <c r="I7" s="372"/>
      <c r="J7" s="39"/>
    </row>
    <row r="8" spans="1:10">
      <c r="A8" s="69"/>
      <c r="B8" s="70"/>
      <c r="C8" s="13"/>
      <c r="D8" s="13"/>
      <c r="E8" s="70"/>
      <c r="F8" s="13"/>
      <c r="G8" s="70"/>
      <c r="H8" s="73"/>
      <c r="I8" s="13"/>
      <c r="J8" s="39"/>
    </row>
    <row r="9" spans="1:10">
      <c r="A9" s="69"/>
      <c r="B9" s="9" t="str">
        <f>'Cronograma Fisíco-Financeiro'!B9</f>
        <v>Arredondamentos: Opções → Avançado → Fórmulas → "Definir Precisão Conforme Exibido"</v>
      </c>
      <c r="C9" s="70"/>
      <c r="D9" s="9"/>
      <c r="E9" s="70"/>
      <c r="F9" s="70"/>
      <c r="G9" s="70"/>
      <c r="H9" s="70"/>
      <c r="I9" s="70"/>
      <c r="J9" s="39"/>
    </row>
    <row r="10" spans="1:10" ht="17.25">
      <c r="A10" s="367"/>
      <c r="B10" s="368"/>
      <c r="C10" s="368"/>
      <c r="D10" s="368"/>
      <c r="E10" s="368"/>
      <c r="F10" s="368"/>
      <c r="G10" s="368"/>
      <c r="H10" s="368"/>
      <c r="I10" s="368"/>
      <c r="J10" s="369"/>
    </row>
    <row r="11" spans="1:10">
      <c r="A11" s="44" t="s">
        <v>18</v>
      </c>
      <c r="B11" s="348" t="s">
        <v>19</v>
      </c>
      <c r="C11" s="349"/>
      <c r="D11" s="349"/>
      <c r="E11" s="349"/>
      <c r="F11" s="349"/>
      <c r="G11" s="349"/>
      <c r="H11" s="350"/>
      <c r="I11" s="366">
        <f>SUM(I12:I15)</f>
        <v>6.9500000000000006E-2</v>
      </c>
      <c r="J11" s="366"/>
    </row>
    <row r="12" spans="1:10">
      <c r="A12" s="76" t="s">
        <v>20</v>
      </c>
      <c r="B12" s="365" t="s">
        <v>21</v>
      </c>
      <c r="C12" s="365"/>
      <c r="D12" s="365"/>
      <c r="E12" s="365"/>
      <c r="F12" s="346" t="s">
        <v>22</v>
      </c>
      <c r="G12" s="346"/>
      <c r="H12" s="346"/>
      <c r="I12" s="356">
        <v>3.7999999999999999E-2</v>
      </c>
      <c r="J12" s="356"/>
    </row>
    <row r="13" spans="1:10">
      <c r="A13" s="76" t="s">
        <v>23</v>
      </c>
      <c r="B13" s="365" t="s">
        <v>24</v>
      </c>
      <c r="C13" s="365"/>
      <c r="D13" s="365"/>
      <c r="E13" s="365"/>
      <c r="F13" s="346" t="s">
        <v>125</v>
      </c>
      <c r="G13" s="346"/>
      <c r="H13" s="346"/>
      <c r="I13" s="356">
        <v>8.0000000000000002E-3</v>
      </c>
      <c r="J13" s="356"/>
    </row>
    <row r="14" spans="1:10">
      <c r="A14" s="76" t="s">
        <v>25</v>
      </c>
      <c r="B14" s="365" t="s">
        <v>26</v>
      </c>
      <c r="C14" s="365"/>
      <c r="D14" s="365"/>
      <c r="E14" s="365"/>
      <c r="F14" s="346" t="s">
        <v>126</v>
      </c>
      <c r="G14" s="346"/>
      <c r="H14" s="346"/>
      <c r="I14" s="356">
        <v>1.2E-2</v>
      </c>
      <c r="J14" s="356"/>
    </row>
    <row r="15" spans="1:10">
      <c r="A15" s="76" t="s">
        <v>27</v>
      </c>
      <c r="B15" s="365" t="s">
        <v>28</v>
      </c>
      <c r="C15" s="365"/>
      <c r="D15" s="365"/>
      <c r="E15" s="365"/>
      <c r="F15" s="346" t="s">
        <v>29</v>
      </c>
      <c r="G15" s="346"/>
      <c r="H15" s="346"/>
      <c r="I15" s="356">
        <v>1.15E-2</v>
      </c>
      <c r="J15" s="356"/>
    </row>
    <row r="16" spans="1:10">
      <c r="A16" s="76"/>
      <c r="B16" s="346"/>
      <c r="C16" s="346"/>
      <c r="D16" s="346"/>
      <c r="E16" s="346"/>
      <c r="F16" s="346"/>
      <c r="G16" s="346"/>
      <c r="H16" s="346"/>
      <c r="I16" s="356"/>
      <c r="J16" s="356"/>
    </row>
    <row r="17" spans="1:14">
      <c r="A17" s="44" t="s">
        <v>30</v>
      </c>
      <c r="B17" s="348" t="s">
        <v>31</v>
      </c>
      <c r="C17" s="349"/>
      <c r="D17" s="349"/>
      <c r="E17" s="349"/>
      <c r="F17" s="349"/>
      <c r="G17" s="349"/>
      <c r="H17" s="350"/>
      <c r="I17" s="366">
        <f>SUM(I18:I21)</f>
        <v>0.10150000000000001</v>
      </c>
      <c r="J17" s="366"/>
    </row>
    <row r="18" spans="1:14">
      <c r="A18" s="76" t="s">
        <v>32</v>
      </c>
      <c r="B18" s="365" t="s">
        <v>33</v>
      </c>
      <c r="C18" s="365"/>
      <c r="D18" s="365"/>
      <c r="E18" s="365"/>
      <c r="F18" s="365"/>
      <c r="G18" s="365"/>
      <c r="H18" s="365"/>
      <c r="I18" s="356">
        <v>6.4999999999999997E-3</v>
      </c>
      <c r="J18" s="356"/>
    </row>
    <row r="19" spans="1:14">
      <c r="A19" s="76" t="s">
        <v>34</v>
      </c>
      <c r="B19" s="365" t="s">
        <v>35</v>
      </c>
      <c r="C19" s="365"/>
      <c r="D19" s="365"/>
      <c r="E19" s="365"/>
      <c r="F19" s="365"/>
      <c r="G19" s="365"/>
      <c r="H19" s="365"/>
      <c r="I19" s="356">
        <v>0.03</v>
      </c>
      <c r="J19" s="356"/>
    </row>
    <row r="20" spans="1:14">
      <c r="A20" s="76" t="s">
        <v>36</v>
      </c>
      <c r="B20" s="365" t="s">
        <v>37</v>
      </c>
      <c r="C20" s="365"/>
      <c r="D20" s="365"/>
      <c r="E20" s="365"/>
      <c r="F20" s="365"/>
      <c r="G20" s="365"/>
      <c r="H20" s="365"/>
      <c r="I20" s="356">
        <v>4.4999999999999998E-2</v>
      </c>
      <c r="J20" s="356"/>
    </row>
    <row r="21" spans="1:14">
      <c r="A21" s="76" t="s">
        <v>43</v>
      </c>
      <c r="B21" s="341" t="s">
        <v>76</v>
      </c>
      <c r="C21" s="342"/>
      <c r="D21" s="342"/>
      <c r="E21" s="342"/>
      <c r="F21" s="342"/>
      <c r="G21" s="342"/>
      <c r="H21" s="343"/>
      <c r="I21" s="344">
        <v>0.02</v>
      </c>
      <c r="J21" s="345"/>
    </row>
    <row r="22" spans="1:14">
      <c r="A22" s="76"/>
      <c r="B22" s="346"/>
      <c r="C22" s="346"/>
      <c r="D22" s="346"/>
      <c r="E22" s="346"/>
      <c r="F22" s="346"/>
      <c r="G22" s="346"/>
      <c r="H22" s="346"/>
      <c r="I22" s="346"/>
      <c r="J22" s="346"/>
    </row>
    <row r="23" spans="1:14">
      <c r="A23" s="44" t="s">
        <v>38</v>
      </c>
      <c r="B23" s="348" t="s">
        <v>39</v>
      </c>
      <c r="C23" s="349"/>
      <c r="D23" s="349"/>
      <c r="E23" s="349"/>
      <c r="F23" s="349"/>
      <c r="G23" s="349"/>
      <c r="H23" s="350"/>
      <c r="I23" s="363">
        <f>I24</f>
        <v>6.0999999999999999E-2</v>
      </c>
      <c r="J23" s="364"/>
    </row>
    <row r="24" spans="1:14">
      <c r="A24" s="76" t="s">
        <v>40</v>
      </c>
      <c r="B24" s="341" t="s">
        <v>41</v>
      </c>
      <c r="C24" s="342"/>
      <c r="D24" s="342"/>
      <c r="E24" s="342"/>
      <c r="F24" s="342"/>
      <c r="G24" s="342"/>
      <c r="H24" s="343"/>
      <c r="I24" s="356">
        <v>6.0999999999999999E-2</v>
      </c>
      <c r="J24" s="356"/>
    </row>
    <row r="25" spans="1:14">
      <c r="A25" s="45"/>
      <c r="B25" s="352"/>
      <c r="C25" s="353"/>
      <c r="D25" s="353"/>
      <c r="E25" s="353"/>
      <c r="F25" s="353"/>
      <c r="G25" s="353"/>
      <c r="H25" s="354"/>
      <c r="I25" s="352"/>
      <c r="J25" s="354"/>
    </row>
    <row r="26" spans="1:14">
      <c r="A26" s="77"/>
      <c r="B26" s="351" t="s">
        <v>84</v>
      </c>
      <c r="C26" s="351"/>
      <c r="D26" s="351"/>
      <c r="E26" s="351"/>
      <c r="F26" s="351"/>
      <c r="G26" s="351"/>
      <c r="H26" s="351"/>
      <c r="I26" s="355">
        <f>(((1+I12+I13+I14)*(1+I15)*(1+I23))/(1-I17))-1</f>
        <v>0.26369999999999999</v>
      </c>
      <c r="J26" s="355"/>
      <c r="N26" s="46"/>
    </row>
    <row r="27" spans="1:14">
      <c r="A27" s="47"/>
      <c r="B27" s="13"/>
      <c r="C27" s="13"/>
      <c r="D27" s="13"/>
      <c r="E27" s="13"/>
      <c r="F27" s="13"/>
      <c r="G27" s="13"/>
      <c r="H27" s="13"/>
      <c r="I27" s="13"/>
      <c r="J27" s="39"/>
    </row>
    <row r="28" spans="1:14">
      <c r="A28" s="47"/>
      <c r="B28" s="13"/>
      <c r="C28" s="13"/>
      <c r="D28" s="13"/>
      <c r="E28" s="13"/>
      <c r="F28" s="13"/>
      <c r="G28" s="13"/>
      <c r="H28" s="13"/>
      <c r="I28" s="13"/>
      <c r="J28" s="39"/>
      <c r="N28" s="46"/>
    </row>
    <row r="29" spans="1:14" ht="50.25" customHeight="1">
      <c r="A29" s="347" t="s">
        <v>48</v>
      </c>
      <c r="B29" s="347"/>
      <c r="C29" s="347"/>
      <c r="D29" s="347"/>
      <c r="E29" s="347"/>
      <c r="F29" s="347"/>
      <c r="G29" s="347"/>
      <c r="H29" s="347"/>
      <c r="I29" s="347"/>
      <c r="J29" s="347"/>
    </row>
    <row r="30" spans="1:14">
      <c r="A30" s="48"/>
      <c r="B30" s="49"/>
      <c r="C30" s="49"/>
      <c r="D30" s="49"/>
      <c r="E30" s="13"/>
      <c r="F30" s="13"/>
      <c r="G30" s="13"/>
      <c r="H30" s="13"/>
      <c r="I30" s="13"/>
      <c r="J30" s="39"/>
    </row>
    <row r="31" spans="1:14">
      <c r="A31" s="48"/>
      <c r="B31" s="13"/>
      <c r="C31" s="49"/>
      <c r="D31" s="49"/>
      <c r="E31" s="13"/>
      <c r="F31" s="13"/>
      <c r="G31" s="13"/>
      <c r="H31" s="13"/>
      <c r="I31" s="13"/>
      <c r="J31" s="39"/>
    </row>
    <row r="32" spans="1:14" ht="27.75" customHeight="1">
      <c r="A32" s="48"/>
      <c r="B32" s="49"/>
      <c r="C32" s="49"/>
      <c r="D32" s="49"/>
      <c r="E32" s="13"/>
      <c r="F32" s="13"/>
      <c r="G32" s="13"/>
      <c r="H32" s="13"/>
      <c r="I32" s="13"/>
      <c r="J32" s="39"/>
    </row>
    <row r="33" spans="1:10">
      <c r="A33" s="48" t="s">
        <v>49</v>
      </c>
      <c r="B33" s="49"/>
      <c r="C33" s="49"/>
      <c r="D33" s="49"/>
      <c r="E33" s="13"/>
      <c r="F33" s="13"/>
      <c r="G33" s="13"/>
      <c r="H33" s="13"/>
      <c r="I33" s="13"/>
      <c r="J33" s="39"/>
    </row>
    <row r="34" spans="1:10">
      <c r="A34" s="50" t="s">
        <v>50</v>
      </c>
      <c r="B34" s="49"/>
      <c r="C34" s="49"/>
      <c r="D34" s="49"/>
      <c r="E34" s="13"/>
      <c r="F34" s="13"/>
      <c r="G34" s="13"/>
      <c r="H34" s="13"/>
      <c r="I34" s="13"/>
      <c r="J34" s="39"/>
    </row>
    <row r="35" spans="1:10">
      <c r="A35" s="50" t="s">
        <v>51</v>
      </c>
      <c r="B35" s="49"/>
      <c r="C35" s="49"/>
      <c r="D35" s="49"/>
      <c r="E35" s="13"/>
      <c r="F35" s="13"/>
      <c r="G35" s="13"/>
      <c r="H35" s="13"/>
      <c r="I35" s="13"/>
      <c r="J35" s="39"/>
    </row>
    <row r="36" spans="1:10">
      <c r="A36" s="50" t="s">
        <v>52</v>
      </c>
      <c r="B36" s="49"/>
      <c r="C36" s="49"/>
      <c r="D36" s="49"/>
      <c r="E36" s="13"/>
      <c r="F36" s="13"/>
      <c r="G36" s="13"/>
      <c r="H36" s="13"/>
      <c r="I36" s="13"/>
      <c r="J36" s="39"/>
    </row>
    <row r="37" spans="1:10">
      <c r="A37" s="50" t="s">
        <v>53</v>
      </c>
      <c r="B37" s="49"/>
      <c r="C37" s="49"/>
      <c r="D37" s="49"/>
      <c r="E37" s="13"/>
      <c r="F37" s="13"/>
      <c r="G37" s="13"/>
      <c r="H37" s="13"/>
      <c r="I37" s="13"/>
      <c r="J37" s="39"/>
    </row>
    <row r="38" spans="1:10">
      <c r="A38" s="50" t="s">
        <v>54</v>
      </c>
      <c r="B38" s="49"/>
      <c r="C38" s="49"/>
      <c r="D38" s="49"/>
      <c r="E38" s="13"/>
      <c r="F38" s="13"/>
      <c r="G38" s="13"/>
      <c r="H38" s="13"/>
      <c r="I38" s="13"/>
      <c r="J38" s="39"/>
    </row>
    <row r="39" spans="1:10">
      <c r="A39" s="50" t="s">
        <v>55</v>
      </c>
      <c r="B39" s="13"/>
      <c r="C39" s="13"/>
      <c r="D39" s="13"/>
      <c r="E39" s="13"/>
      <c r="F39" s="13"/>
      <c r="G39" s="13"/>
      <c r="H39" s="13"/>
      <c r="I39" s="13"/>
      <c r="J39" s="39"/>
    </row>
    <row r="40" spans="1:10">
      <c r="A40" s="47"/>
      <c r="B40" s="13"/>
      <c r="C40" s="13"/>
      <c r="D40" s="13"/>
      <c r="E40" s="13"/>
      <c r="F40" s="13"/>
      <c r="G40" s="13"/>
      <c r="H40" s="13"/>
      <c r="I40" s="13"/>
      <c r="J40" s="39"/>
    </row>
    <row r="41" spans="1:10">
      <c r="A41" s="51"/>
      <c r="B41" s="34"/>
      <c r="C41" s="34"/>
      <c r="D41" s="34"/>
      <c r="E41" s="34"/>
      <c r="F41" s="34"/>
      <c r="G41" s="34"/>
      <c r="H41" s="34"/>
      <c r="I41" s="34"/>
      <c r="J41" s="52"/>
    </row>
    <row r="42" spans="1:10">
      <c r="A42" s="47"/>
      <c r="B42" s="13"/>
      <c r="C42" s="13"/>
      <c r="D42" s="13"/>
      <c r="E42" s="13"/>
      <c r="F42" s="13"/>
      <c r="G42" s="13"/>
      <c r="H42" s="13"/>
      <c r="I42" s="13"/>
      <c r="J42" s="39"/>
    </row>
    <row r="43" spans="1:10">
      <c r="A43" s="47"/>
      <c r="B43" s="13"/>
      <c r="C43" s="13"/>
      <c r="D43" s="13"/>
      <c r="E43" s="13"/>
      <c r="F43" s="13"/>
      <c r="G43" s="13"/>
      <c r="H43" s="13"/>
      <c r="I43" s="13"/>
      <c r="J43" s="39"/>
    </row>
    <row r="44" spans="1:10">
      <c r="A44" s="47"/>
      <c r="B44" s="13"/>
      <c r="C44" s="13"/>
      <c r="D44" s="13"/>
      <c r="E44" s="13"/>
      <c r="F44" s="13"/>
      <c r="G44" s="13"/>
      <c r="H44" s="13"/>
      <c r="I44" s="13"/>
      <c r="J44" s="39"/>
    </row>
    <row r="45" spans="1:10">
      <c r="A45" s="51"/>
      <c r="B45" s="34"/>
      <c r="C45" s="34"/>
      <c r="D45" s="34"/>
      <c r="E45" s="34"/>
      <c r="F45" s="34"/>
      <c r="G45" s="34"/>
      <c r="H45" s="34"/>
      <c r="I45" s="34"/>
      <c r="J45" s="52"/>
    </row>
    <row r="46" spans="1:10">
      <c r="A46" s="13"/>
      <c r="B46" s="13"/>
      <c r="C46" s="13"/>
      <c r="D46" s="13"/>
      <c r="E46" s="13"/>
      <c r="F46" s="13"/>
      <c r="G46" s="13"/>
      <c r="H46" s="13"/>
      <c r="I46" s="13"/>
      <c r="J46" s="13"/>
    </row>
    <row r="47" spans="1:10">
      <c r="A47" s="13"/>
      <c r="B47" s="13"/>
      <c r="C47" s="13"/>
      <c r="D47" s="13"/>
      <c r="E47" s="13"/>
      <c r="F47" s="13"/>
      <c r="G47" s="13"/>
      <c r="H47" s="13"/>
      <c r="I47" s="13"/>
      <c r="J47" s="13"/>
    </row>
    <row r="48" spans="1:10">
      <c r="A48" s="13"/>
      <c r="B48" s="13"/>
      <c r="C48" s="13"/>
      <c r="D48" s="13"/>
      <c r="E48" s="13"/>
      <c r="F48" s="13"/>
      <c r="G48" s="13"/>
      <c r="H48" s="13"/>
      <c r="I48" s="13"/>
      <c r="J48" s="13"/>
    </row>
    <row r="49" spans="1:10">
      <c r="A49" s="13"/>
      <c r="B49" s="13"/>
      <c r="C49" s="13"/>
      <c r="D49" s="13"/>
      <c r="E49" s="13"/>
      <c r="F49" s="13"/>
      <c r="G49" s="13"/>
      <c r="H49" s="13"/>
      <c r="I49" s="13"/>
      <c r="J49" s="13"/>
    </row>
    <row r="50" spans="1:10">
      <c r="A50" s="13"/>
      <c r="B50" s="13"/>
      <c r="C50" s="13"/>
      <c r="D50" s="13"/>
      <c r="E50" s="13"/>
      <c r="F50" s="13"/>
      <c r="G50" s="13"/>
      <c r="H50" s="13"/>
      <c r="I50" s="13"/>
      <c r="J50" s="13"/>
    </row>
    <row r="51" spans="1:10">
      <c r="A51" s="13"/>
      <c r="B51" s="13"/>
      <c r="C51" s="13"/>
      <c r="D51" s="13"/>
      <c r="E51" s="13"/>
      <c r="F51" s="13"/>
      <c r="G51" s="13"/>
      <c r="H51" s="13"/>
      <c r="I51" s="13"/>
      <c r="J51" s="13"/>
    </row>
    <row r="52" spans="1:10">
      <c r="A52" s="13"/>
      <c r="B52" s="13"/>
      <c r="C52" s="13"/>
      <c r="D52" s="13"/>
      <c r="E52" s="13"/>
      <c r="F52" s="13"/>
      <c r="G52" s="13"/>
      <c r="H52" s="13"/>
      <c r="I52" s="13"/>
      <c r="J52" s="13"/>
    </row>
    <row r="53" spans="1:10">
      <c r="A53" s="13"/>
      <c r="B53" s="13"/>
      <c r="C53" s="13"/>
      <c r="D53" s="13"/>
      <c r="E53" s="13"/>
      <c r="F53" s="13"/>
      <c r="G53" s="13"/>
      <c r="H53" s="13"/>
      <c r="I53" s="13"/>
      <c r="J53" s="13"/>
    </row>
    <row r="54" spans="1:10">
      <c r="A54" s="13"/>
      <c r="B54" s="13"/>
      <c r="C54" s="13"/>
      <c r="D54" s="13"/>
      <c r="E54" s="13"/>
      <c r="F54" s="13"/>
      <c r="G54" s="13"/>
      <c r="H54" s="13"/>
      <c r="I54" s="13"/>
      <c r="J54" s="13"/>
    </row>
    <row r="55" spans="1:10">
      <c r="A55" s="13"/>
      <c r="B55" s="13"/>
      <c r="C55" s="13"/>
      <c r="D55" s="13"/>
      <c r="E55" s="13"/>
      <c r="F55" s="13"/>
      <c r="G55" s="13"/>
      <c r="H55" s="13"/>
      <c r="I55" s="13"/>
      <c r="J55" s="13"/>
    </row>
  </sheetData>
  <mergeCells count="47">
    <mergeCell ref="J5:J6"/>
    <mergeCell ref="A7:I7"/>
    <mergeCell ref="B3:E3"/>
    <mergeCell ref="B4:E4"/>
    <mergeCell ref="C6:E6"/>
    <mergeCell ref="F3:G3"/>
    <mergeCell ref="F4:G4"/>
    <mergeCell ref="B5:H5"/>
    <mergeCell ref="A10:J10"/>
    <mergeCell ref="B20:H20"/>
    <mergeCell ref="F13:H13"/>
    <mergeCell ref="F14:H14"/>
    <mergeCell ref="F15:H15"/>
    <mergeCell ref="B17:H17"/>
    <mergeCell ref="B16:H16"/>
    <mergeCell ref="I12:J12"/>
    <mergeCell ref="I13:J13"/>
    <mergeCell ref="B18:H18"/>
    <mergeCell ref="B19:H19"/>
    <mergeCell ref="A1:J2"/>
    <mergeCell ref="I20:J20"/>
    <mergeCell ref="I22:J22"/>
    <mergeCell ref="I23:J23"/>
    <mergeCell ref="B11:H11"/>
    <mergeCell ref="B12:E12"/>
    <mergeCell ref="B13:E13"/>
    <mergeCell ref="B14:E14"/>
    <mergeCell ref="B15:E15"/>
    <mergeCell ref="I14:J14"/>
    <mergeCell ref="I15:J15"/>
    <mergeCell ref="I16:J16"/>
    <mergeCell ref="I17:J17"/>
    <mergeCell ref="I18:J18"/>
    <mergeCell ref="I19:J19"/>
    <mergeCell ref="I11:J11"/>
    <mergeCell ref="B21:H21"/>
    <mergeCell ref="I21:J21"/>
    <mergeCell ref="B22:H22"/>
    <mergeCell ref="F12:H12"/>
    <mergeCell ref="A29:J29"/>
    <mergeCell ref="B23:H23"/>
    <mergeCell ref="B24:H24"/>
    <mergeCell ref="B26:H26"/>
    <mergeCell ref="B25:H25"/>
    <mergeCell ref="I25:J25"/>
    <mergeCell ref="I26:J26"/>
    <mergeCell ref="I24:J24"/>
  </mergeCells>
  <pageMargins left="0.59055118110236227" right="0.60148809523809521" top="1.0236220472440944" bottom="0.98425196850393704" header="0.31496062992125984" footer="0.31496062992125984"/>
  <pageSetup paperSize="9" scale="86" orientation="portrait" horizontalDpi="300" verticalDpi="300" r:id="rId1"/>
  <headerFooter>
    <oddFooter>&amp;L&amp;G&amp;C&amp;"Gill Sans MT,Normal"&amp;9Camila Diel Bobrzyk
Engenheira Civil
CREA/MT 025305&amp;R&amp;P de &amp;N</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view="pageLayout" zoomScale="70" zoomScaleNormal="100" zoomScaleSheetLayoutView="130" zoomScalePageLayoutView="70" workbookViewId="0">
      <selection activeCell="A30" sqref="A30:J45"/>
    </sheetView>
  </sheetViews>
  <sheetFormatPr defaultRowHeight="15.75"/>
  <cols>
    <col min="1" max="1" width="11.85546875" style="31" customWidth="1"/>
    <col min="2" max="2" width="10.42578125" style="31" customWidth="1"/>
    <col min="3" max="3" width="7.5703125" style="31" customWidth="1"/>
    <col min="4" max="4" width="17.7109375" style="31" customWidth="1"/>
    <col min="5" max="5" width="7.140625" style="31" customWidth="1"/>
    <col min="6" max="6" width="13.140625" style="31" customWidth="1"/>
    <col min="7" max="7" width="10.7109375" style="31" customWidth="1"/>
    <col min="8" max="8" width="11.140625" style="31" customWidth="1"/>
    <col min="9" max="9" width="11.28515625" style="31" customWidth="1"/>
    <col min="10" max="10" width="10.7109375" style="31" customWidth="1"/>
    <col min="11" max="11" width="6.7109375" style="31" customWidth="1"/>
    <col min="12" max="13" width="9.140625" style="31"/>
    <col min="14" max="15" width="18.5703125" style="31" customWidth="1"/>
    <col min="16" max="16384" width="9.140625" style="31"/>
  </cols>
  <sheetData>
    <row r="1" spans="1:10" ht="15" customHeight="1">
      <c r="A1" s="357" t="s">
        <v>21127</v>
      </c>
      <c r="B1" s="358"/>
      <c r="C1" s="358"/>
      <c r="D1" s="358"/>
      <c r="E1" s="358"/>
      <c r="F1" s="358"/>
      <c r="G1" s="358"/>
      <c r="H1" s="358"/>
      <c r="I1" s="358"/>
      <c r="J1" s="359"/>
    </row>
    <row r="2" spans="1:10" ht="15" customHeight="1">
      <c r="A2" s="360"/>
      <c r="B2" s="361"/>
      <c r="C2" s="361"/>
      <c r="D2" s="361"/>
      <c r="E2" s="361"/>
      <c r="F2" s="361"/>
      <c r="G2" s="361"/>
      <c r="H2" s="361"/>
      <c r="I2" s="361"/>
      <c r="J2" s="362"/>
    </row>
    <row r="3" spans="1:10" ht="16.5" customHeight="1">
      <c r="A3" s="182" t="str">
        <f>Resumo!$A$3</f>
        <v xml:space="preserve">Proprietário: </v>
      </c>
      <c r="B3" s="63" t="str">
        <f>Resumo!$B$3</f>
        <v>Prefeitura Municipal de Sorriso</v>
      </c>
      <c r="C3" s="13"/>
      <c r="D3" s="13"/>
      <c r="E3" s="9"/>
      <c r="F3" s="378" t="str">
        <f>Resumo!$D$3</f>
        <v>Valor estimado final:</v>
      </c>
      <c r="G3" s="378"/>
      <c r="H3" s="35">
        <f>Resumo!$E$3</f>
        <v>0</v>
      </c>
      <c r="I3" s="181" t="str">
        <f>Resumo!$F$3</f>
        <v>Data:</v>
      </c>
      <c r="J3" s="245">
        <f>Resumo!$G$3</f>
        <v>44540</v>
      </c>
    </row>
    <row r="4" spans="1:10" ht="16.5" customHeight="1">
      <c r="A4" s="182" t="str">
        <f>Resumo!$A$4</f>
        <v xml:space="preserve">Obra: </v>
      </c>
      <c r="B4" s="9" t="str">
        <f>Resumo!$B$4</f>
        <v xml:space="preserve">Feira do Produtor </v>
      </c>
      <c r="C4" s="13"/>
      <c r="D4" s="13"/>
      <c r="E4" s="9"/>
      <c r="F4" s="379" t="str">
        <f>Resumo!$D$4</f>
        <v>Custo/m²:</v>
      </c>
      <c r="G4" s="379"/>
      <c r="H4" s="232">
        <f>Resumo!$E$4</f>
        <v>0</v>
      </c>
      <c r="I4" s="181" t="str">
        <f>Resumo!$F$4</f>
        <v>BDI:</v>
      </c>
      <c r="J4" s="246">
        <f>$I$26</f>
        <v>0.1278</v>
      </c>
    </row>
    <row r="5" spans="1:10" ht="27" customHeight="1">
      <c r="A5" s="182" t="str">
        <f>Resumo!$A$5</f>
        <v>Local:</v>
      </c>
      <c r="B5" s="9" t="str">
        <f>Resumo!$B$5</f>
        <v>Praça do Bairro Mario Raiter</v>
      </c>
      <c r="C5" s="13"/>
      <c r="D5" s="13"/>
      <c r="E5" s="9"/>
      <c r="F5" s="9"/>
      <c r="G5" s="43"/>
      <c r="H5" s="29"/>
      <c r="I5" s="377" t="str">
        <f>Resumo!$F$5</f>
        <v>Referência:</v>
      </c>
      <c r="J5" s="376" t="str">
        <f>Resumo!$G$5</f>
        <v>SINAPI - JULHO/2021 - DESONERADO</v>
      </c>
    </row>
    <row r="6" spans="1:10" ht="21.75" customHeight="1">
      <c r="A6" s="182" t="str">
        <f>Resumo!$A$6</f>
        <v>Área:</v>
      </c>
      <c r="B6" s="8">
        <f>Resumo!$B$6</f>
        <v>798.06</v>
      </c>
      <c r="C6" s="244" t="str">
        <f>Resumo!$C$6</f>
        <v>M²</v>
      </c>
      <c r="D6" s="63"/>
      <c r="E6" s="9"/>
      <c r="F6" s="9"/>
      <c r="G6" s="43"/>
      <c r="H6" s="43"/>
      <c r="I6" s="377"/>
      <c r="J6" s="376"/>
    </row>
    <row r="7" spans="1:10">
      <c r="A7" s="371" t="str">
        <f>Resumo!$A$7</f>
        <v>Responsável Técnico pelo orçamento: Camila Diel Bobrzyk - CREA MT 025305</v>
      </c>
      <c r="B7" s="372"/>
      <c r="C7" s="372"/>
      <c r="D7" s="372"/>
      <c r="E7" s="372"/>
      <c r="F7" s="372"/>
      <c r="G7" s="372"/>
      <c r="H7" s="372"/>
      <c r="I7" s="13"/>
      <c r="J7" s="39"/>
    </row>
    <row r="8" spans="1:10">
      <c r="A8" s="62"/>
      <c r="B8" s="63"/>
      <c r="C8" s="13"/>
      <c r="D8" s="13"/>
      <c r="E8" s="63"/>
      <c r="F8" s="13"/>
      <c r="G8" s="63"/>
      <c r="H8" s="64"/>
      <c r="I8" s="13"/>
      <c r="J8" s="39"/>
    </row>
    <row r="9" spans="1:10">
      <c r="A9" s="62"/>
      <c r="B9" s="9" t="str">
        <f>'Cronograma Fisíco-Financeiro'!B9</f>
        <v>Arredondamentos: Opções → Avançado → Fórmulas → "Definir Precisão Conforme Exibido"</v>
      </c>
      <c r="C9" s="63"/>
      <c r="D9" s="9"/>
      <c r="E9" s="63"/>
      <c r="F9" s="63"/>
      <c r="G9" s="63"/>
      <c r="H9" s="63"/>
      <c r="I9" s="63"/>
      <c r="J9" s="39"/>
    </row>
    <row r="10" spans="1:10" ht="17.25">
      <c r="A10" s="367"/>
      <c r="B10" s="368"/>
      <c r="C10" s="368"/>
      <c r="D10" s="368"/>
      <c r="E10" s="368"/>
      <c r="F10" s="368"/>
      <c r="G10" s="368"/>
      <c r="H10" s="368"/>
      <c r="I10" s="368"/>
      <c r="J10" s="369"/>
    </row>
    <row r="11" spans="1:10">
      <c r="A11" s="44" t="s">
        <v>18</v>
      </c>
      <c r="B11" s="348" t="s">
        <v>77</v>
      </c>
      <c r="C11" s="349"/>
      <c r="D11" s="349"/>
      <c r="E11" s="349"/>
      <c r="F11" s="349"/>
      <c r="G11" s="349"/>
      <c r="H11" s="350"/>
      <c r="I11" s="366">
        <f>SUM(I12:I16)</f>
        <v>4.3900000000000002E-2</v>
      </c>
      <c r="J11" s="366"/>
    </row>
    <row r="12" spans="1:10">
      <c r="A12" s="65" t="s">
        <v>20</v>
      </c>
      <c r="B12" s="365" t="s">
        <v>78</v>
      </c>
      <c r="C12" s="365"/>
      <c r="D12" s="365"/>
      <c r="E12" s="365"/>
      <c r="F12" s="346"/>
      <c r="G12" s="346"/>
      <c r="H12" s="346"/>
      <c r="I12" s="356">
        <v>2.0500000000000001E-2</v>
      </c>
      <c r="J12" s="356"/>
    </row>
    <row r="13" spans="1:10">
      <c r="A13" s="65" t="s">
        <v>23</v>
      </c>
      <c r="B13" s="365" t="s">
        <v>79</v>
      </c>
      <c r="C13" s="365"/>
      <c r="D13" s="365"/>
      <c r="E13" s="365"/>
      <c r="F13" s="346"/>
      <c r="G13" s="346"/>
      <c r="H13" s="346"/>
      <c r="I13" s="356">
        <v>2.2000000000000001E-3</v>
      </c>
      <c r="J13" s="356"/>
    </row>
    <row r="14" spans="1:10">
      <c r="A14" s="65" t="s">
        <v>25</v>
      </c>
      <c r="B14" s="365" t="s">
        <v>28</v>
      </c>
      <c r="C14" s="365"/>
      <c r="D14" s="365"/>
      <c r="E14" s="365"/>
      <c r="F14" s="346"/>
      <c r="G14" s="346"/>
      <c r="H14" s="346"/>
      <c r="I14" s="356">
        <v>1.2E-2</v>
      </c>
      <c r="J14" s="356"/>
    </row>
    <row r="15" spans="1:10">
      <c r="A15" s="65" t="s">
        <v>27</v>
      </c>
      <c r="B15" s="341" t="s">
        <v>80</v>
      </c>
      <c r="C15" s="342"/>
      <c r="D15" s="342"/>
      <c r="E15" s="343"/>
      <c r="F15" s="392"/>
      <c r="G15" s="393"/>
      <c r="H15" s="394"/>
      <c r="I15" s="344">
        <v>4.1999999999999997E-3</v>
      </c>
      <c r="J15" s="345"/>
    </row>
    <row r="16" spans="1:10">
      <c r="A16" s="65" t="s">
        <v>42</v>
      </c>
      <c r="B16" s="365" t="s">
        <v>81</v>
      </c>
      <c r="C16" s="365"/>
      <c r="D16" s="365"/>
      <c r="E16" s="365"/>
      <c r="F16" s="346"/>
      <c r="G16" s="346"/>
      <c r="H16" s="346"/>
      <c r="I16" s="356">
        <v>5.0000000000000001E-3</v>
      </c>
      <c r="J16" s="356"/>
    </row>
    <row r="17" spans="1:14">
      <c r="A17" s="65"/>
      <c r="B17" s="346"/>
      <c r="C17" s="346"/>
      <c r="D17" s="346"/>
      <c r="E17" s="346"/>
      <c r="F17" s="346"/>
      <c r="G17" s="346"/>
      <c r="H17" s="346"/>
      <c r="I17" s="356"/>
      <c r="J17" s="356"/>
    </row>
    <row r="18" spans="1:14">
      <c r="A18" s="44" t="s">
        <v>30</v>
      </c>
      <c r="B18" s="348" t="s">
        <v>31</v>
      </c>
      <c r="C18" s="349"/>
      <c r="D18" s="349"/>
      <c r="E18" s="349"/>
      <c r="F18" s="349"/>
      <c r="G18" s="349"/>
      <c r="H18" s="350"/>
      <c r="I18" s="366">
        <f>SUM(I19:I21)</f>
        <v>7.1499999999999994E-2</v>
      </c>
      <c r="J18" s="366"/>
    </row>
    <row r="19" spans="1:14">
      <c r="A19" s="65" t="s">
        <v>32</v>
      </c>
      <c r="B19" s="365" t="s">
        <v>33</v>
      </c>
      <c r="C19" s="365"/>
      <c r="D19" s="365"/>
      <c r="E19" s="365"/>
      <c r="F19" s="365"/>
      <c r="G19" s="365"/>
      <c r="H19" s="365"/>
      <c r="I19" s="356">
        <v>6.4999999999999997E-3</v>
      </c>
      <c r="J19" s="356"/>
    </row>
    <row r="20" spans="1:14">
      <c r="A20" s="65" t="s">
        <v>34</v>
      </c>
      <c r="B20" s="365" t="s">
        <v>35</v>
      </c>
      <c r="C20" s="365"/>
      <c r="D20" s="365"/>
      <c r="E20" s="365"/>
      <c r="F20" s="365"/>
      <c r="G20" s="365"/>
      <c r="H20" s="365"/>
      <c r="I20" s="356">
        <v>0.03</v>
      </c>
      <c r="J20" s="356"/>
    </row>
    <row r="21" spans="1:14">
      <c r="A21" s="65" t="s">
        <v>36</v>
      </c>
      <c r="B21" s="365" t="s">
        <v>37</v>
      </c>
      <c r="C21" s="365"/>
      <c r="D21" s="365"/>
      <c r="E21" s="365"/>
      <c r="F21" s="365"/>
      <c r="G21" s="365"/>
      <c r="H21" s="365"/>
      <c r="I21" s="356">
        <v>3.5000000000000003E-2</v>
      </c>
      <c r="J21" s="356"/>
    </row>
    <row r="22" spans="1:14">
      <c r="A22" s="65"/>
      <c r="B22" s="346"/>
      <c r="C22" s="346"/>
      <c r="D22" s="346"/>
      <c r="E22" s="346"/>
      <c r="F22" s="346"/>
      <c r="G22" s="346"/>
      <c r="H22" s="346"/>
      <c r="I22" s="346"/>
      <c r="J22" s="346"/>
    </row>
    <row r="23" spans="1:14">
      <c r="A23" s="44" t="s">
        <v>38</v>
      </c>
      <c r="B23" s="348" t="s">
        <v>39</v>
      </c>
      <c r="C23" s="349"/>
      <c r="D23" s="349"/>
      <c r="E23" s="349"/>
      <c r="F23" s="349"/>
      <c r="G23" s="349"/>
      <c r="H23" s="350"/>
      <c r="I23" s="366">
        <f>I24</f>
        <v>3.8300000000000001E-2</v>
      </c>
      <c r="J23" s="366"/>
    </row>
    <row r="24" spans="1:14">
      <c r="A24" s="65" t="s">
        <v>40</v>
      </c>
      <c r="B24" s="341" t="s">
        <v>82</v>
      </c>
      <c r="C24" s="342"/>
      <c r="D24" s="342"/>
      <c r="E24" s="342"/>
      <c r="F24" s="342"/>
      <c r="G24" s="342"/>
      <c r="H24" s="343"/>
      <c r="I24" s="356">
        <v>3.8300000000000001E-2</v>
      </c>
      <c r="J24" s="356"/>
    </row>
    <row r="25" spans="1:14">
      <c r="A25" s="45"/>
      <c r="B25" s="352"/>
      <c r="C25" s="353"/>
      <c r="D25" s="353"/>
      <c r="E25" s="353"/>
      <c r="F25" s="353"/>
      <c r="G25" s="353"/>
      <c r="H25" s="354"/>
      <c r="I25" s="352"/>
      <c r="J25" s="354"/>
    </row>
    <row r="26" spans="1:14">
      <c r="A26" s="66"/>
      <c r="B26" s="351" t="s">
        <v>83</v>
      </c>
      <c r="C26" s="351"/>
      <c r="D26" s="351"/>
      <c r="E26" s="351"/>
      <c r="F26" s="351"/>
      <c r="G26" s="351"/>
      <c r="H26" s="351"/>
      <c r="I26" s="395">
        <f>((1-I21+I11+I23)/(1-I18))-1</f>
        <v>0.1278</v>
      </c>
      <c r="J26" s="396"/>
      <c r="N26" s="46"/>
    </row>
    <row r="27" spans="1:14" ht="16.5" customHeight="1">
      <c r="A27" s="383" t="s">
        <v>48</v>
      </c>
      <c r="B27" s="384"/>
      <c r="C27" s="384"/>
      <c r="D27" s="384"/>
      <c r="E27" s="384"/>
      <c r="F27" s="384"/>
      <c r="G27" s="384"/>
      <c r="H27" s="384"/>
      <c r="I27" s="384"/>
      <c r="J27" s="385"/>
    </row>
    <row r="28" spans="1:14">
      <c r="A28" s="386"/>
      <c r="B28" s="387"/>
      <c r="C28" s="387"/>
      <c r="D28" s="387"/>
      <c r="E28" s="387"/>
      <c r="F28" s="387"/>
      <c r="G28" s="387"/>
      <c r="H28" s="387"/>
      <c r="I28" s="387"/>
      <c r="J28" s="388"/>
      <c r="N28" s="46"/>
    </row>
    <row r="29" spans="1:14" ht="50.25" customHeight="1">
      <c r="A29" s="389"/>
      <c r="B29" s="390"/>
      <c r="C29" s="390"/>
      <c r="D29" s="390"/>
      <c r="E29" s="390"/>
      <c r="F29" s="390"/>
      <c r="G29" s="390"/>
      <c r="H29" s="390"/>
      <c r="I29" s="390"/>
      <c r="J29" s="391"/>
    </row>
    <row r="30" spans="1:14" ht="16.5" customHeight="1">
      <c r="A30" s="380"/>
      <c r="B30" s="380"/>
      <c r="C30" s="380"/>
      <c r="D30" s="380"/>
      <c r="E30" s="380"/>
      <c r="F30" s="380"/>
      <c r="G30" s="380"/>
      <c r="H30" s="380"/>
      <c r="I30" s="380"/>
      <c r="J30" s="380"/>
    </row>
    <row r="31" spans="1:14" ht="16.5" customHeight="1">
      <c r="A31" s="381"/>
      <c r="B31" s="381"/>
      <c r="C31" s="381"/>
      <c r="D31" s="381"/>
      <c r="E31" s="381"/>
      <c r="F31" s="381"/>
      <c r="G31" s="381"/>
      <c r="H31" s="381"/>
      <c r="I31" s="381"/>
      <c r="J31" s="381"/>
    </row>
    <row r="32" spans="1:14" ht="16.5" customHeight="1">
      <c r="A32" s="381"/>
      <c r="B32" s="381"/>
      <c r="C32" s="381"/>
      <c r="D32" s="381"/>
      <c r="E32" s="381"/>
      <c r="F32" s="381"/>
      <c r="G32" s="381"/>
      <c r="H32" s="381"/>
      <c r="I32" s="381"/>
      <c r="J32" s="381"/>
    </row>
    <row r="33" spans="1:10" ht="16.5" customHeight="1">
      <c r="A33" s="381"/>
      <c r="B33" s="381"/>
      <c r="C33" s="381"/>
      <c r="D33" s="381"/>
      <c r="E33" s="381"/>
      <c r="F33" s="381"/>
      <c r="G33" s="381"/>
      <c r="H33" s="381"/>
      <c r="I33" s="381"/>
      <c r="J33" s="381"/>
    </row>
    <row r="34" spans="1:10" ht="16.5" customHeight="1">
      <c r="A34" s="381"/>
      <c r="B34" s="381"/>
      <c r="C34" s="381"/>
      <c r="D34" s="381"/>
      <c r="E34" s="381"/>
      <c r="F34" s="381"/>
      <c r="G34" s="381"/>
      <c r="H34" s="381"/>
      <c r="I34" s="381"/>
      <c r="J34" s="381"/>
    </row>
    <row r="35" spans="1:10" ht="16.5" customHeight="1">
      <c r="A35" s="381"/>
      <c r="B35" s="381"/>
      <c r="C35" s="381"/>
      <c r="D35" s="381"/>
      <c r="E35" s="381"/>
      <c r="F35" s="381"/>
      <c r="G35" s="381"/>
      <c r="H35" s="381"/>
      <c r="I35" s="381"/>
      <c r="J35" s="381"/>
    </row>
    <row r="36" spans="1:10" ht="16.5" customHeight="1">
      <c r="A36" s="381"/>
      <c r="B36" s="381"/>
      <c r="C36" s="381"/>
      <c r="D36" s="381"/>
      <c r="E36" s="381"/>
      <c r="F36" s="381"/>
      <c r="G36" s="381"/>
      <c r="H36" s="381"/>
      <c r="I36" s="381"/>
      <c r="J36" s="381"/>
    </row>
    <row r="37" spans="1:10" ht="16.5" customHeight="1">
      <c r="A37" s="381"/>
      <c r="B37" s="381"/>
      <c r="C37" s="381"/>
      <c r="D37" s="381"/>
      <c r="E37" s="381"/>
      <c r="F37" s="381"/>
      <c r="G37" s="381"/>
      <c r="H37" s="381"/>
      <c r="I37" s="381"/>
      <c r="J37" s="381"/>
    </row>
    <row r="38" spans="1:10" ht="16.5" customHeight="1">
      <c r="A38" s="381"/>
      <c r="B38" s="381"/>
      <c r="C38" s="381"/>
      <c r="D38" s="381"/>
      <c r="E38" s="381"/>
      <c r="F38" s="381"/>
      <c r="G38" s="381"/>
      <c r="H38" s="381"/>
      <c r="I38" s="381"/>
      <c r="J38" s="381"/>
    </row>
    <row r="39" spans="1:10" ht="16.5" customHeight="1">
      <c r="A39" s="381"/>
      <c r="B39" s="381"/>
      <c r="C39" s="381"/>
      <c r="D39" s="381"/>
      <c r="E39" s="381"/>
      <c r="F39" s="381"/>
      <c r="G39" s="381"/>
      <c r="H39" s="381"/>
      <c r="I39" s="381"/>
      <c r="J39" s="381"/>
    </row>
    <row r="40" spans="1:10" ht="16.5" customHeight="1">
      <c r="A40" s="381"/>
      <c r="B40" s="381"/>
      <c r="C40" s="381"/>
      <c r="D40" s="381"/>
      <c r="E40" s="381"/>
      <c r="F40" s="381"/>
      <c r="G40" s="381"/>
      <c r="H40" s="381"/>
      <c r="I40" s="381"/>
      <c r="J40" s="381"/>
    </row>
    <row r="41" spans="1:10" ht="16.5" customHeight="1">
      <c r="A41" s="381"/>
      <c r="B41" s="381"/>
      <c r="C41" s="381"/>
      <c r="D41" s="381"/>
      <c r="E41" s="381"/>
      <c r="F41" s="381"/>
      <c r="G41" s="381"/>
      <c r="H41" s="381"/>
      <c r="I41" s="381"/>
      <c r="J41" s="381"/>
    </row>
    <row r="42" spans="1:10" ht="16.5" customHeight="1">
      <c r="A42" s="381"/>
      <c r="B42" s="381"/>
      <c r="C42" s="381"/>
      <c r="D42" s="381"/>
      <c r="E42" s="381"/>
      <c r="F42" s="381"/>
      <c r="G42" s="381"/>
      <c r="H42" s="381"/>
      <c r="I42" s="381"/>
      <c r="J42" s="381"/>
    </row>
    <row r="43" spans="1:10" ht="16.5" customHeight="1">
      <c r="A43" s="381"/>
      <c r="B43" s="381"/>
      <c r="C43" s="381"/>
      <c r="D43" s="381"/>
      <c r="E43" s="381"/>
      <c r="F43" s="381"/>
      <c r="G43" s="381"/>
      <c r="H43" s="381"/>
      <c r="I43" s="381"/>
      <c r="J43" s="381"/>
    </row>
    <row r="44" spans="1:10" ht="16.5" customHeight="1">
      <c r="A44" s="381"/>
      <c r="B44" s="381"/>
      <c r="C44" s="381"/>
      <c r="D44" s="381"/>
      <c r="E44" s="381"/>
      <c r="F44" s="381"/>
      <c r="G44" s="381"/>
      <c r="H44" s="381"/>
      <c r="I44" s="381"/>
      <c r="J44" s="381"/>
    </row>
    <row r="45" spans="1:10" ht="16.5" customHeight="1" thickBot="1">
      <c r="A45" s="382"/>
      <c r="B45" s="382"/>
      <c r="C45" s="382"/>
      <c r="D45" s="382"/>
      <c r="E45" s="382"/>
      <c r="F45" s="382"/>
      <c r="G45" s="382"/>
      <c r="H45" s="382"/>
      <c r="I45" s="382"/>
      <c r="J45" s="382"/>
    </row>
    <row r="46" spans="1:10">
      <c r="A46" s="13"/>
      <c r="B46" s="13"/>
      <c r="C46" s="13"/>
      <c r="D46" s="13"/>
      <c r="E46" s="13"/>
      <c r="F46" s="13"/>
      <c r="G46" s="13"/>
      <c r="H46" s="13"/>
      <c r="I46" s="13"/>
      <c r="J46" s="13"/>
    </row>
    <row r="47" spans="1:10">
      <c r="A47" s="13"/>
      <c r="B47" s="13"/>
      <c r="C47" s="13"/>
      <c r="D47" s="13"/>
      <c r="E47" s="13"/>
      <c r="F47" s="13"/>
      <c r="G47" s="13"/>
      <c r="H47" s="13"/>
      <c r="I47" s="13"/>
      <c r="J47" s="13"/>
    </row>
    <row r="48" spans="1:10">
      <c r="A48" s="13"/>
      <c r="B48" s="13"/>
      <c r="C48" s="13"/>
      <c r="D48" s="13"/>
      <c r="E48" s="13"/>
      <c r="F48" s="13"/>
      <c r="G48" s="13"/>
      <c r="H48" s="13"/>
      <c r="I48" s="13"/>
      <c r="J48" s="13"/>
    </row>
    <row r="49" spans="1:10">
      <c r="A49" s="13"/>
      <c r="B49" s="13"/>
      <c r="C49" s="13"/>
      <c r="D49" s="13"/>
      <c r="E49" s="13"/>
      <c r="F49" s="13"/>
      <c r="G49" s="13"/>
      <c r="H49" s="13"/>
      <c r="I49" s="13"/>
      <c r="J49" s="13"/>
    </row>
    <row r="50" spans="1:10">
      <c r="A50" s="13"/>
      <c r="B50" s="13"/>
      <c r="C50" s="13"/>
      <c r="D50" s="13"/>
      <c r="E50" s="13"/>
      <c r="F50" s="13"/>
      <c r="G50" s="13"/>
      <c r="H50" s="13"/>
      <c r="I50" s="13"/>
      <c r="J50" s="13"/>
    </row>
    <row r="51" spans="1:10">
      <c r="A51" s="13"/>
      <c r="B51" s="13"/>
      <c r="C51" s="13"/>
      <c r="D51" s="13"/>
      <c r="E51" s="13"/>
      <c r="F51" s="13"/>
      <c r="G51" s="13"/>
      <c r="H51" s="13"/>
      <c r="I51" s="13"/>
      <c r="J51" s="13"/>
    </row>
    <row r="52" spans="1:10">
      <c r="A52" s="13"/>
      <c r="B52" s="13"/>
      <c r="C52" s="13"/>
      <c r="D52" s="13"/>
      <c r="E52" s="13"/>
      <c r="F52" s="13"/>
      <c r="G52" s="13"/>
      <c r="H52" s="13"/>
      <c r="I52" s="13"/>
      <c r="J52" s="13"/>
    </row>
    <row r="53" spans="1:10">
      <c r="A53" s="13"/>
      <c r="B53" s="13"/>
      <c r="C53" s="13"/>
      <c r="D53" s="13"/>
      <c r="E53" s="13"/>
      <c r="F53" s="13"/>
      <c r="G53" s="13"/>
      <c r="H53" s="13"/>
      <c r="I53" s="13"/>
      <c r="J53" s="13"/>
    </row>
    <row r="54" spans="1:10">
      <c r="A54" s="13"/>
      <c r="B54" s="13"/>
      <c r="C54" s="13"/>
      <c r="D54" s="13"/>
      <c r="E54" s="13"/>
      <c r="F54" s="13"/>
      <c r="G54" s="13"/>
      <c r="H54" s="13"/>
      <c r="I54" s="13"/>
      <c r="J54" s="13"/>
    </row>
    <row r="55" spans="1:10">
      <c r="A55" s="13"/>
      <c r="B55" s="13"/>
      <c r="C55" s="13"/>
      <c r="D55" s="13"/>
      <c r="E55" s="13"/>
      <c r="F55" s="13"/>
      <c r="G55" s="13"/>
      <c r="H55" s="13"/>
      <c r="I55" s="13"/>
      <c r="J55" s="13"/>
    </row>
  </sheetData>
  <mergeCells count="46">
    <mergeCell ref="A30:J45"/>
    <mergeCell ref="A27:J29"/>
    <mergeCell ref="A10:J10"/>
    <mergeCell ref="B15:E15"/>
    <mergeCell ref="I15:J15"/>
    <mergeCell ref="F15:H15"/>
    <mergeCell ref="B24:H24"/>
    <mergeCell ref="I24:J24"/>
    <mergeCell ref="B25:H25"/>
    <mergeCell ref="I25:J25"/>
    <mergeCell ref="B26:H26"/>
    <mergeCell ref="I26:J26"/>
    <mergeCell ref="B22:H22"/>
    <mergeCell ref="I22:J22"/>
    <mergeCell ref="B23:H23"/>
    <mergeCell ref="I23:J23"/>
    <mergeCell ref="B19:H19"/>
    <mergeCell ref="I19:J19"/>
    <mergeCell ref="B20:H20"/>
    <mergeCell ref="I20:J20"/>
    <mergeCell ref="B21:H21"/>
    <mergeCell ref="I21:J21"/>
    <mergeCell ref="B18:H18"/>
    <mergeCell ref="I18:J18"/>
    <mergeCell ref="B13:E13"/>
    <mergeCell ref="F13:H13"/>
    <mergeCell ref="I13:J13"/>
    <mergeCell ref="B14:E14"/>
    <mergeCell ref="F14:H14"/>
    <mergeCell ref="I14:J14"/>
    <mergeCell ref="B16:E16"/>
    <mergeCell ref="F16:H16"/>
    <mergeCell ref="I16:J16"/>
    <mergeCell ref="B17:H17"/>
    <mergeCell ref="I17:J17"/>
    <mergeCell ref="A1:J2"/>
    <mergeCell ref="B11:H11"/>
    <mergeCell ref="I11:J11"/>
    <mergeCell ref="B12:E12"/>
    <mergeCell ref="F12:H12"/>
    <mergeCell ref="I12:J12"/>
    <mergeCell ref="A7:H7"/>
    <mergeCell ref="J5:J6"/>
    <mergeCell ref="I5:I6"/>
    <mergeCell ref="F3:G3"/>
    <mergeCell ref="F4:G4"/>
  </mergeCells>
  <pageMargins left="0.59055118110236227" right="0.58333333333333337" top="1.0236220472440944" bottom="0.98425196850393704" header="0.31496062992125984" footer="0.31496062992125984"/>
  <pageSetup paperSize="9" scale="80" orientation="portrait" horizontalDpi="300" verticalDpi="300" r:id="rId1"/>
  <headerFooter>
    <oddFooter>&amp;L&amp;G&amp;C&amp;"Gill Sans MT,Normal"&amp;9Camila Diel Bobrzyk
Engenheira Civil
CREA/MT 025305&amp;R&amp;P de &amp;N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1"/>
  <sheetViews>
    <sheetView view="pageLayout" zoomScaleNormal="85" workbookViewId="0">
      <selection activeCell="B51" sqref="B51"/>
    </sheetView>
  </sheetViews>
  <sheetFormatPr defaultRowHeight="15.75"/>
  <cols>
    <col min="1" max="1" width="16.42578125" style="105" customWidth="1"/>
    <col min="2" max="2" width="80.7109375" style="58" customWidth="1"/>
    <col min="3" max="3" width="11.140625" style="61" customWidth="1"/>
    <col min="4" max="4" width="16" style="61" customWidth="1"/>
    <col min="5" max="5" width="16.5703125" style="61" customWidth="1"/>
    <col min="6" max="6" width="18.140625" style="61" customWidth="1"/>
    <col min="7" max="7" width="5" customWidth="1"/>
    <col min="8" max="9" width="9.140625" hidden="1" customWidth="1"/>
    <col min="10" max="10" width="6.28515625" hidden="1" customWidth="1"/>
    <col min="11" max="13" width="9.140625" hidden="1" customWidth="1"/>
    <col min="14" max="14" width="8.85546875" customWidth="1"/>
    <col min="15" max="15" width="63.7109375" style="111" customWidth="1"/>
  </cols>
  <sheetData>
    <row r="1" spans="1:6" ht="15">
      <c r="A1" s="414" t="s">
        <v>21128</v>
      </c>
      <c r="B1" s="415"/>
      <c r="C1" s="415"/>
      <c r="D1" s="415"/>
      <c r="E1" s="415"/>
      <c r="F1" s="416"/>
    </row>
    <row r="2" spans="1:6" thickBot="1">
      <c r="A2" s="417"/>
      <c r="B2" s="418"/>
      <c r="C2" s="418"/>
      <c r="D2" s="418"/>
      <c r="E2" s="418"/>
      <c r="F2" s="419"/>
    </row>
    <row r="3" spans="1:6">
      <c r="A3" s="110"/>
      <c r="B3" s="95"/>
      <c r="C3" s="95"/>
      <c r="D3" s="95"/>
      <c r="E3" s="95"/>
      <c r="F3" s="95"/>
    </row>
    <row r="4" spans="1:6">
      <c r="A4" s="104" t="s">
        <v>134</v>
      </c>
      <c r="B4" s="399" t="s">
        <v>20684</v>
      </c>
      <c r="C4" s="400"/>
      <c r="D4" s="145" t="s">
        <v>20685</v>
      </c>
      <c r="E4" s="403">
        <v>2311.14</v>
      </c>
      <c r="F4" s="404"/>
    </row>
    <row r="5" spans="1:6">
      <c r="A5" s="405"/>
      <c r="B5" s="406"/>
      <c r="C5" s="406"/>
      <c r="D5" s="406"/>
      <c r="E5" s="406"/>
      <c r="F5" s="407"/>
    </row>
    <row r="6" spans="1:6">
      <c r="A6" s="108" t="s">
        <v>86</v>
      </c>
      <c r="B6" s="98" t="s">
        <v>56</v>
      </c>
      <c r="C6" s="59" t="s">
        <v>60</v>
      </c>
      <c r="D6" s="59" t="s">
        <v>68</v>
      </c>
      <c r="E6" s="59" t="s">
        <v>69</v>
      </c>
      <c r="F6" s="96" t="s">
        <v>70</v>
      </c>
    </row>
    <row r="7" spans="1:6" s="111" customFormat="1">
      <c r="A7" s="141">
        <v>88264</v>
      </c>
      <c r="B7" s="146" t="str">
        <f>IFERROR(VLOOKUP(A7,'SINAPI07-2021'!$A$5:$F$13000,2,0),"-")</f>
        <v>ELETRICISTA COM ENCARGOS COMPLEMENTARES</v>
      </c>
      <c r="C7" s="147" t="str">
        <f>IFERROR(VLOOKUP(A7,'SINAPI07-2021'!$A$5:$F$13000,3,0),"-")</f>
        <v>H</v>
      </c>
      <c r="D7" s="148">
        <v>24</v>
      </c>
      <c r="E7" s="147" t="str">
        <f>IFERROR(VLOOKUP(A7,'SINAPI07-2021'!$A$5:$F$130001,5,0),"-")</f>
        <v>18,30</v>
      </c>
      <c r="F7" s="151">
        <f>E7*D7</f>
        <v>439.2</v>
      </c>
    </row>
    <row r="8" spans="1:6">
      <c r="A8" s="141">
        <v>88316</v>
      </c>
      <c r="B8" s="146" t="str">
        <f>IFERROR(VLOOKUP(A8,'SINAPI07-2021'!$A$5:$F$13000,2,0),"-")</f>
        <v>SERVENTE COM ENCARGOS COMPLEMENTARES</v>
      </c>
      <c r="C8" s="147" t="str">
        <f>IFERROR(VLOOKUP(A8,'SINAPI07-2021'!$A$5:$F$12061,3,0),"-")</f>
        <v>H</v>
      </c>
      <c r="D8" s="142">
        <v>24</v>
      </c>
      <c r="E8" s="147" t="str">
        <f>IFERROR(VLOOKUP(A8,'SINAPI07-2021'!$A$5:$F$12061,5,0),"-")</f>
        <v>14,02</v>
      </c>
      <c r="F8" s="151">
        <f>E8*D8</f>
        <v>336.48</v>
      </c>
    </row>
    <row r="9" spans="1:6">
      <c r="A9" s="408" t="s">
        <v>71</v>
      </c>
      <c r="B9" s="409"/>
      <c r="C9" s="409"/>
      <c r="D9" s="409"/>
      <c r="E9" s="410"/>
      <c r="F9" s="60">
        <f>SUM(F7:F8)</f>
        <v>775.68</v>
      </c>
    </row>
    <row r="10" spans="1:6">
      <c r="A10" s="107"/>
      <c r="B10" s="83"/>
      <c r="C10" s="83"/>
      <c r="D10" s="85"/>
      <c r="E10" s="83"/>
      <c r="F10" s="97"/>
    </row>
    <row r="11" spans="1:6">
      <c r="A11" s="108" t="s">
        <v>86</v>
      </c>
      <c r="B11" s="86" t="s">
        <v>72</v>
      </c>
      <c r="C11" s="59" t="s">
        <v>60</v>
      </c>
      <c r="D11" s="59" t="s">
        <v>73</v>
      </c>
      <c r="E11" s="59" t="s">
        <v>69</v>
      </c>
      <c r="F11" s="96" t="s">
        <v>70</v>
      </c>
    </row>
    <row r="12" spans="1:6" ht="31.5">
      <c r="A12" s="141">
        <v>392</v>
      </c>
      <c r="B12" s="146" t="str">
        <f>IFERROR(VLOOKUP(A12,'SINAPI07-2021'!$A$5:$F$13000,2,0),"-")</f>
        <v xml:space="preserve">ABRACADEIRA EM ACO PARA AMARRACAO DE ELETRODUTOS, TIPO D, COM 1/2" E PARAFUSO DE FIXACAO                                                                                                                                                                                                                                                                                                                                                                                                                  </v>
      </c>
      <c r="C12" s="147" t="str">
        <f>IFERROR(VLOOKUP(A12,'SINAPI07-2021'!$A$5:$F$13000,3,0),"-")</f>
        <v xml:space="preserve">UN    </v>
      </c>
      <c r="D12" s="142">
        <v>1</v>
      </c>
      <c r="E12" s="147" t="str">
        <f>IFERROR(VLOOKUP(A12,'SINAPI07-2021'!$A$5:$F$130001,5,0),"-")</f>
        <v>1,82</v>
      </c>
      <c r="F12" s="151">
        <f>E12*D12</f>
        <v>1.82</v>
      </c>
    </row>
    <row r="13" spans="1:6" ht="31.5">
      <c r="A13" s="141">
        <v>979</v>
      </c>
      <c r="B13" s="146" t="str">
        <f>IFERROR(VLOOKUP(A13,'SINAPI07-2021'!$A$5:$F$13000,2,0),"-")</f>
        <v xml:space="preserve">CABO DE COBRE, FLEXIVEL, CLASSE 4 OU 5, ISOLACAO EM PVC/A, ANTICHAMA BWF-B, 1 CONDUTOR, 450/750 V, SECAO NOMINAL 16 MM2                                                                                                                                                                                                                                                                                                                                                                                   </v>
      </c>
      <c r="C13" s="147" t="str">
        <f>IFERROR(VLOOKUP(A13,'SINAPI07-2021'!$A$5:$F$13000,3,0),"-")</f>
        <v xml:space="preserve">M     </v>
      </c>
      <c r="D13" s="142">
        <v>20</v>
      </c>
      <c r="E13" s="147" t="str">
        <f>IFERROR(VLOOKUP(A13,'SINAPI07-2021'!$A$5:$F$130001,5,0),"-")</f>
        <v>16,10</v>
      </c>
      <c r="F13" s="151">
        <f t="shared" ref="F13:F21" si="0">E13*D13</f>
        <v>322</v>
      </c>
    </row>
    <row r="14" spans="1:6">
      <c r="A14" s="141">
        <v>1875</v>
      </c>
      <c r="B14" s="146" t="str">
        <f>IFERROR(VLOOKUP(A14,'SINAPI07-2021'!$A$5:$F$13000,2,0),"-")</f>
        <v xml:space="preserve">CURVA 90 GRAUS, LONGA, DE PVC RIGIDO ROSCAVEL, DE 1 1/2", PARA ELETRODUTO                                                                                                                                                                                                                                                                                                                                                                                                                                 </v>
      </c>
      <c r="C14" s="147" t="str">
        <f>IFERROR(VLOOKUP(A14,'SINAPI07-2021'!$A$5:$F$13000,3,0),"-")</f>
        <v xml:space="preserve">UN    </v>
      </c>
      <c r="D14" s="142">
        <v>2</v>
      </c>
      <c r="E14" s="147" t="str">
        <f>IFERROR(VLOOKUP(A14,'SINAPI07-2021'!$A$5:$F$130001,5,0),"-")</f>
        <v>4,17</v>
      </c>
      <c r="F14" s="151">
        <f t="shared" si="0"/>
        <v>8.34</v>
      </c>
    </row>
    <row r="15" spans="1:6">
      <c r="A15" s="141">
        <v>2673</v>
      </c>
      <c r="B15" s="146" t="str">
        <f>IFERROR(VLOOKUP(A15,'SINAPI07-2021'!$A$5:$F$13000,2,0),"-")</f>
        <v xml:space="preserve">ELETRODUTO DE PVC RIGIDO ROSCAVEL DE 1/2 ", SEM LUVA                                                                                                                                                                                                                                                                                                                                                                                                                                                      </v>
      </c>
      <c r="C15" s="147" t="str">
        <f>IFERROR(VLOOKUP(A15,'SINAPI07-2021'!$A$5:$F$13000,3,0),"-")</f>
        <v xml:space="preserve">M     </v>
      </c>
      <c r="D15" s="142">
        <v>12</v>
      </c>
      <c r="E15" s="147" t="str">
        <f>IFERROR(VLOOKUP(A15,'SINAPI07-2021'!$A$5:$F$130001,5,0),"-")</f>
        <v>2,76</v>
      </c>
      <c r="F15" s="151">
        <f t="shared" si="0"/>
        <v>33.119999999999997</v>
      </c>
    </row>
    <row r="16" spans="1:6">
      <c r="A16" s="141">
        <v>3406</v>
      </c>
      <c r="B16" s="146" t="str">
        <f>IFERROR(VLOOKUP(A16,'SINAPI07-2021'!$A$5:$F$13000,2,0),"-")</f>
        <v xml:space="preserve">ISOLADOR DE PORCELANA, TIPO PINO MONOCORPO, PARA TENSAO DE *15* KV                                                                                                                                                                                                                                                                                                                                                                                                                                        </v>
      </c>
      <c r="C16" s="147" t="str">
        <f>IFERROR(VLOOKUP(A16,'SINAPI07-2021'!$A$5:$F$13000,3,0),"-")</f>
        <v xml:space="preserve">UN    </v>
      </c>
      <c r="D16" s="142">
        <v>4</v>
      </c>
      <c r="E16" s="147" t="str">
        <f>IFERROR(VLOOKUP(A16,'SINAPI07-2021'!$A$5:$F$130001,5,0),"-")</f>
        <v>26,00</v>
      </c>
      <c r="F16" s="151">
        <f t="shared" si="0"/>
        <v>104</v>
      </c>
    </row>
    <row r="17" spans="1:6" ht="31.5">
      <c r="A17" s="141">
        <v>4481</v>
      </c>
      <c r="B17" s="146" t="str">
        <f>IFERROR(VLOOKUP(A17,'SINAPI07-2021'!$A$5:$F$13000,2,0),"-")</f>
        <v xml:space="preserve">VIGA NAO APARELHADA *8 X 16* CM EM MACARANDUBA, ANGELIM OU EQUIVALENTE DA REGIAO -  BRUTA                                                                                                                                                                                                                                                                                                                                                                                                                 </v>
      </c>
      <c r="C17" s="147" t="str">
        <f>IFERROR(VLOOKUP(A17,'SINAPI07-2021'!$A$5:$F$13000,3,0),"-")</f>
        <v xml:space="preserve">M     </v>
      </c>
      <c r="D17" s="142">
        <v>6</v>
      </c>
      <c r="E17" s="147" t="str">
        <f>IFERROR(VLOOKUP(A17,'SINAPI07-2021'!$A$5:$F$130001,5,0),"-")</f>
        <v>30,86</v>
      </c>
      <c r="F17" s="151">
        <f t="shared" si="0"/>
        <v>185.16</v>
      </c>
    </row>
    <row r="18" spans="1:6" ht="31.5">
      <c r="A18" s="141">
        <v>7701</v>
      </c>
      <c r="B18" s="146" t="str">
        <f>IFERROR(VLOOKUP(A18,'SINAPI07-2021'!$A$5:$F$13000,2,0),"-")</f>
        <v xml:space="preserve">TUBO ACO GALVANIZADO COM COSTURA, CLASSE MEDIA, DN 2.1/2", E = *3,65* MM, PESO *6,51* KG/M (NBR 5580)                                                                                                                                                                                                                                                                                                                                                                                                     </v>
      </c>
      <c r="C18" s="147" t="str">
        <f>IFERROR(VLOOKUP(A18,'SINAPI07-2021'!$A$5:$F$13000,3,0),"-")</f>
        <v xml:space="preserve">M     </v>
      </c>
      <c r="D18" s="142">
        <v>2</v>
      </c>
      <c r="E18" s="147" t="str">
        <f>IFERROR(VLOOKUP(A18,'SINAPI07-2021'!$A$5:$F$130001,5,0),"-")</f>
        <v>135,17</v>
      </c>
      <c r="F18" s="151">
        <f t="shared" si="0"/>
        <v>270.33999999999997</v>
      </c>
    </row>
    <row r="19" spans="1:6">
      <c r="A19" s="141">
        <v>12056</v>
      </c>
      <c r="B19" s="146" t="str">
        <f>IFERROR(VLOOKUP(A19,'SINAPI07-2021'!$A$5:$F$13000,2,0),"-")</f>
        <v xml:space="preserve">ELETRODUTO FLEXIVEL, EM ACO, TIPO CONDUITE, DIAMETRO DE 1 1/2"                                                                                                                                                                                                                                                                                                                                                                                                                                            </v>
      </c>
      <c r="C19" s="147" t="str">
        <f>IFERROR(VLOOKUP(A19,'SINAPI07-2021'!$A$5:$F$13000,3,0),"-")</f>
        <v xml:space="preserve">M     </v>
      </c>
      <c r="D19" s="142">
        <v>1</v>
      </c>
      <c r="E19" s="147" t="str">
        <f>IFERROR(VLOOKUP(A19,'SINAPI07-2021'!$A$5:$F$130001,5,0),"-")</f>
        <v>22,35</v>
      </c>
      <c r="F19" s="151">
        <f t="shared" si="0"/>
        <v>22.35</v>
      </c>
    </row>
    <row r="20" spans="1:6" ht="31.5">
      <c r="A20" s="141">
        <v>12083</v>
      </c>
      <c r="B20" s="146" t="str">
        <f>IFERROR(VLOOKUP(A20,'SINAPI07-2021'!$A$5:$F$13000,2,0),"-")</f>
        <v xml:space="preserve">CHAVE BLINDADA TRIPOLAR PARA MOTORES, DO TIPO FACA, COM PORTA FUSIVEL DO TIPO CARTUCHO, CORRENTE NOMINAL DE 100 A, TENSAO NOMINAL DE 250 V                                                                                                                                                                                                                                                                                                                                                                </v>
      </c>
      <c r="C20" s="147" t="str">
        <f>IFERROR(VLOOKUP(A20,'SINAPI07-2021'!$A$5:$F$13000,3,0),"-")</f>
        <v xml:space="preserve">UN    </v>
      </c>
      <c r="D20" s="142">
        <v>1</v>
      </c>
      <c r="E20" s="147" t="str">
        <f>IFERROR(VLOOKUP(A20,'SINAPI07-2021'!$A$5:$F$130001,5,0),"-")</f>
        <v>576,63</v>
      </c>
      <c r="F20" s="151">
        <f t="shared" si="0"/>
        <v>576.63</v>
      </c>
    </row>
    <row r="21" spans="1:6" ht="31.5">
      <c r="A21" s="141">
        <v>12344</v>
      </c>
      <c r="B21" s="146" t="str">
        <f>IFERROR(VLOOKUP(A21,'SINAPI07-2021'!$A$5:$F$13000,2,0),"-")</f>
        <v xml:space="preserve">FUSIVEL DIAZED 20 A TAMANHO DII, CAPACIDADE DE INTERRUPCAO DE 50 KA EM VCA E 8 KA EM VCC, TENSAO NOMIMNAL DE 500 V                                                                                                                                                                                                                                                                                                                                                                                        </v>
      </c>
      <c r="C21" s="147" t="str">
        <f>IFERROR(VLOOKUP(A21,'SINAPI07-2021'!$A$5:$F$13000,3,0),"-")</f>
        <v xml:space="preserve">UN    </v>
      </c>
      <c r="D21" s="142">
        <v>3</v>
      </c>
      <c r="E21" s="147" t="str">
        <f>IFERROR(VLOOKUP(A21,'SINAPI07-2021'!$A$5:$F$130001,5,0),"-")</f>
        <v>3,90</v>
      </c>
      <c r="F21" s="151">
        <f t="shared" si="0"/>
        <v>11.7</v>
      </c>
    </row>
    <row r="22" spans="1:6">
      <c r="A22" s="411" t="s">
        <v>74</v>
      </c>
      <c r="B22" s="411"/>
      <c r="C22" s="411"/>
      <c r="D22" s="412"/>
      <c r="E22" s="411"/>
      <c r="F22" s="60">
        <f>SUM(F12:F21)</f>
        <v>1535.46</v>
      </c>
    </row>
    <row r="23" spans="1:6">
      <c r="A23" s="397" t="s">
        <v>75</v>
      </c>
      <c r="B23" s="397"/>
      <c r="C23" s="397"/>
      <c r="D23" s="398"/>
      <c r="E23" s="397"/>
      <c r="F23" s="101">
        <f>SUM(F22,F9)</f>
        <v>2311.14</v>
      </c>
    </row>
    <row r="24" spans="1:6">
      <c r="A24" s="401"/>
      <c r="B24" s="401"/>
      <c r="C24" s="401"/>
      <c r="D24" s="402"/>
      <c r="E24" s="401"/>
      <c r="F24" s="401"/>
    </row>
    <row r="25" spans="1:6">
      <c r="A25" s="104" t="s">
        <v>135</v>
      </c>
      <c r="B25" s="399" t="s">
        <v>20687</v>
      </c>
      <c r="C25" s="400"/>
      <c r="D25" s="145" t="s">
        <v>65</v>
      </c>
      <c r="E25" s="403">
        <f>F38</f>
        <v>5.66</v>
      </c>
      <c r="F25" s="404"/>
    </row>
    <row r="26" spans="1:6">
      <c r="A26" s="405"/>
      <c r="B26" s="406"/>
      <c r="C26" s="406"/>
      <c r="D26" s="406"/>
      <c r="E26" s="406"/>
      <c r="F26" s="407"/>
    </row>
    <row r="27" spans="1:6">
      <c r="A27" s="154" t="s">
        <v>86</v>
      </c>
      <c r="B27" s="155" t="s">
        <v>56</v>
      </c>
      <c r="C27" s="149" t="s">
        <v>60</v>
      </c>
      <c r="D27" s="149" t="s">
        <v>68</v>
      </c>
      <c r="E27" s="149" t="s">
        <v>69</v>
      </c>
      <c r="F27" s="150" t="s">
        <v>70</v>
      </c>
    </row>
    <row r="28" spans="1:6" s="111" customFormat="1">
      <c r="A28" s="141">
        <v>88316</v>
      </c>
      <c r="B28" s="146" t="str">
        <f>IFERROR(VLOOKUP(A28,'SINAPI07-2021'!$A$5:$F$13000,2,0),"-")</f>
        <v>SERVENTE COM ENCARGOS COMPLEMENTARES</v>
      </c>
      <c r="C28" s="147" t="str">
        <f>IFERROR(VLOOKUP(A28,'SINAPI07-2021'!$A$5:$F$13000,3,0),"-")</f>
        <v>H</v>
      </c>
      <c r="D28" s="148">
        <v>0.1</v>
      </c>
      <c r="E28" s="147" t="str">
        <f>IFERROR(VLOOKUP(A28,'SINAPI07-2021'!$A$5:$F$130001,5,0),"-")</f>
        <v>14,02</v>
      </c>
      <c r="F28" s="151">
        <f>TRUNC((E28*D28),2)</f>
        <v>1.4</v>
      </c>
    </row>
    <row r="29" spans="1:6">
      <c r="A29" s="141">
        <v>88262</v>
      </c>
      <c r="B29" s="146" t="str">
        <f>IFERROR(VLOOKUP(A29,'SINAPI07-2021'!$A$5:$F$13000,2,0),"-")</f>
        <v>CARPINTEIRO DE FORMAS COM ENCARGOS COMPLEMENTARES</v>
      </c>
      <c r="C29" s="147" t="str">
        <f>IFERROR(VLOOKUP(A29,'SINAPI07-2021'!$A$5:$F$12061,3,0),"-")</f>
        <v>H</v>
      </c>
      <c r="D29" s="142">
        <v>0.1</v>
      </c>
      <c r="E29" s="147" t="str">
        <f>IFERROR(VLOOKUP(A29,'SINAPI07-2021'!$A$5:$F$12061,5,0),"-")</f>
        <v>17,48</v>
      </c>
      <c r="F29" s="151">
        <f>TRUNC((E29*D29),2)</f>
        <v>1.74</v>
      </c>
    </row>
    <row r="30" spans="1:6">
      <c r="A30" s="413" t="s">
        <v>71</v>
      </c>
      <c r="B30" s="413"/>
      <c r="C30" s="413"/>
      <c r="D30" s="413"/>
      <c r="E30" s="413"/>
      <c r="F30" s="156">
        <f>SUM(F28:F29)</f>
        <v>3.14</v>
      </c>
    </row>
    <row r="31" spans="1:6">
      <c r="A31" s="107"/>
      <c r="B31" s="83"/>
      <c r="C31" s="83"/>
      <c r="D31" s="85"/>
      <c r="E31" s="83"/>
      <c r="F31" s="97"/>
    </row>
    <row r="32" spans="1:6">
      <c r="A32" s="154" t="s">
        <v>86</v>
      </c>
      <c r="B32" s="157" t="s">
        <v>72</v>
      </c>
      <c r="C32" s="149" t="s">
        <v>60</v>
      </c>
      <c r="D32" s="149" t="s">
        <v>73</v>
      </c>
      <c r="E32" s="149" t="s">
        <v>69</v>
      </c>
      <c r="F32" s="150" t="s">
        <v>70</v>
      </c>
    </row>
    <row r="33" spans="1:6">
      <c r="A33" s="141">
        <v>43132</v>
      </c>
      <c r="B33" s="146" t="str">
        <f>IFERROR(VLOOKUP(A33,'SINAPI07-2021'!$A$5:$F$13000,2,0),"-")</f>
        <v xml:space="preserve">ARAME RECOZIDO 16 BWG, D = 1,65 MM (0,016 KG/M) OU 18 BWG, D = 1,25 MM (0,01 KG/M)                                                                                                                                                                                                                                                                                                                                                                                                                        </v>
      </c>
      <c r="C33" s="147" t="str">
        <f>IFERROR(VLOOKUP(A33,'SINAPI07-2021'!$A$5:$F$13000,3,0),"-")</f>
        <v xml:space="preserve">KG    </v>
      </c>
      <c r="D33" s="142">
        <v>0.02</v>
      </c>
      <c r="E33" s="147" t="str">
        <f>IFERROR(VLOOKUP(A33,'SINAPI07-2021'!$A$5:$F$130001,5,0),"-")</f>
        <v>19,99</v>
      </c>
      <c r="F33" s="151">
        <f>TRUNC((E33*D33),2)</f>
        <v>0.39</v>
      </c>
    </row>
    <row r="34" spans="1:6">
      <c r="A34" s="141">
        <v>4491</v>
      </c>
      <c r="B34" s="146" t="str">
        <f>IFERROR(VLOOKUP(A34,'SINAPI07-2021'!$A$5:$F$13000,2,0),"-")</f>
        <v xml:space="preserve">PONTALETE *7,5 X 7,5* CM EM PINUS, MISTA OU EQUIVALENTE DA REGIAO - BRUTA                                                                                                                                                                                                                                                                                                                                                                                                                                 </v>
      </c>
      <c r="C34" s="147" t="str">
        <f>IFERROR(VLOOKUP(A34,'SINAPI07-2021'!$A$5:$F$13000,3,0),"-")</f>
        <v xml:space="preserve">M     </v>
      </c>
      <c r="D34" s="142">
        <v>0.12</v>
      </c>
      <c r="E34" s="147" t="str">
        <f>IFERROR(VLOOKUP(A34,'SINAPI07-2021'!$A$5:$F$130001,5,0),"-")</f>
        <v>8,14</v>
      </c>
      <c r="F34" s="151">
        <f t="shared" ref="F34:F36" si="1">TRUNC((E34*D34),2)</f>
        <v>0.97</v>
      </c>
    </row>
    <row r="35" spans="1:6">
      <c r="A35" s="141">
        <v>5061</v>
      </c>
      <c r="B35" s="146" t="str">
        <f>IFERROR(VLOOKUP(A35,'SINAPI07-2021'!$A$5:$F$13000,2,0),"-")</f>
        <v xml:space="preserve">PREGO DE ACO POLIDO COM CABECA 18 X 27 (2 1/2 X 10)                                                                                                                                                                                                                                                                                                                                                                                                                                                       </v>
      </c>
      <c r="C35" s="147" t="str">
        <f>IFERROR(VLOOKUP(A35,'SINAPI07-2021'!$A$5:$F$13000,3,0),"-")</f>
        <v xml:space="preserve">KG    </v>
      </c>
      <c r="D35" s="142">
        <v>0.01</v>
      </c>
      <c r="E35" s="147" t="str">
        <f>IFERROR(VLOOKUP(A35,'SINAPI07-2021'!$A$5:$F$130001,5,0),"-")</f>
        <v>18,00</v>
      </c>
      <c r="F35" s="151">
        <f t="shared" si="1"/>
        <v>0.18</v>
      </c>
    </row>
    <row r="36" spans="1:6">
      <c r="A36" s="141">
        <v>10567</v>
      </c>
      <c r="B36" s="146" t="str">
        <f>IFERROR(VLOOKUP(A36,'SINAPI07-2021'!$A$5:$F$13000,2,0),"-")</f>
        <v xml:space="preserve">TABUA *2,5 X 23* CM EM PINUS, MISTA OU EQUIVALENTE DA REGIAO - BRUTA                                                                                                                                                                                                                                                                                                                                                                                                                                      </v>
      </c>
      <c r="C36" s="147" t="str">
        <f>IFERROR(VLOOKUP(A36,'SINAPI07-2021'!$A$5:$F$13000,3,0),"-")</f>
        <v xml:space="preserve">M     </v>
      </c>
      <c r="D36" s="142">
        <v>0.10680000000000001</v>
      </c>
      <c r="E36" s="147" t="str">
        <f>IFERROR(VLOOKUP(A36,'SINAPI07-2021'!$A$5:$F$130001,5,0),"-")</f>
        <v>9,20</v>
      </c>
      <c r="F36" s="151">
        <f t="shared" si="1"/>
        <v>0.98</v>
      </c>
    </row>
    <row r="37" spans="1:6">
      <c r="A37" s="411" t="s">
        <v>74</v>
      </c>
      <c r="B37" s="411"/>
      <c r="C37" s="411"/>
      <c r="D37" s="412"/>
      <c r="E37" s="411"/>
      <c r="F37" s="60">
        <f>SUM(F33:F36)</f>
        <v>2.52</v>
      </c>
    </row>
    <row r="38" spans="1:6">
      <c r="A38" s="397" t="s">
        <v>75</v>
      </c>
      <c r="B38" s="397"/>
      <c r="C38" s="397"/>
      <c r="D38" s="398"/>
      <c r="E38" s="397"/>
      <c r="F38" s="101">
        <f>SUM(F37,F30)</f>
        <v>5.66</v>
      </c>
    </row>
    <row r="39" spans="1:6">
      <c r="A39" s="401"/>
      <c r="B39" s="401"/>
      <c r="C39" s="401"/>
      <c r="D39" s="402"/>
      <c r="E39" s="401"/>
      <c r="F39" s="401"/>
    </row>
    <row r="40" spans="1:6">
      <c r="A40" s="104" t="s">
        <v>20688</v>
      </c>
      <c r="B40" s="399" t="s">
        <v>20689</v>
      </c>
      <c r="C40" s="400"/>
      <c r="D40" s="145" t="s">
        <v>65</v>
      </c>
      <c r="E40" s="403">
        <f>F54</f>
        <v>57.5</v>
      </c>
      <c r="F40" s="404"/>
    </row>
    <row r="41" spans="1:6">
      <c r="A41" s="405"/>
      <c r="B41" s="406"/>
      <c r="C41" s="406"/>
      <c r="D41" s="406"/>
      <c r="E41" s="406"/>
      <c r="F41" s="407"/>
    </row>
    <row r="42" spans="1:6">
      <c r="A42" s="106" t="s">
        <v>86</v>
      </c>
      <c r="B42" s="98" t="s">
        <v>56</v>
      </c>
      <c r="C42" s="59" t="s">
        <v>60</v>
      </c>
      <c r="D42" s="59" t="s">
        <v>68</v>
      </c>
      <c r="E42" s="59" t="s">
        <v>69</v>
      </c>
      <c r="F42" s="96" t="s">
        <v>70</v>
      </c>
    </row>
    <row r="43" spans="1:6" s="111" customFormat="1">
      <c r="A43" s="141">
        <v>88316</v>
      </c>
      <c r="B43" s="146" t="str">
        <f>IFERROR(VLOOKUP(A43,'SINAPI07-2021'!$A$5:$F$13000,2,0),"-")</f>
        <v>SERVENTE COM ENCARGOS COMPLEMENTARES</v>
      </c>
      <c r="C43" s="147" t="str">
        <f>IFERROR(VLOOKUP(A43,'SINAPI07-2021'!$A$5:$F$13000,3,0),"-")</f>
        <v>H</v>
      </c>
      <c r="D43" s="148">
        <v>0.95</v>
      </c>
      <c r="E43" s="147" t="str">
        <f>IFERROR(VLOOKUP(A43,'SINAPI07-2021'!$A$5:$F$130001,5,0),"-")</f>
        <v>14,02</v>
      </c>
      <c r="F43" s="82">
        <f t="shared" ref="F43:F45" si="2">E43*D43</f>
        <v>13.32</v>
      </c>
    </row>
    <row r="44" spans="1:6">
      <c r="A44" s="141">
        <v>88262</v>
      </c>
      <c r="B44" s="146" t="str">
        <f>IFERROR(VLOOKUP(A44,'SINAPI07-2021'!$A$5:$F$13000,2,0),"-")</f>
        <v>CARPINTEIRO DE FORMAS COM ENCARGOS COMPLEMENTARES</v>
      </c>
      <c r="C44" s="147" t="str">
        <f>IFERROR(VLOOKUP(A44,'SINAPI07-2021'!$A$5:$F$12061,3,0),"-")</f>
        <v>H</v>
      </c>
      <c r="D44" s="142">
        <v>0.8</v>
      </c>
      <c r="E44" s="147" t="str">
        <f>IFERROR(VLOOKUP(A44,'SINAPI07-2021'!$A$5:$F$12061,5,0),"-")</f>
        <v>17,48</v>
      </c>
      <c r="F44" s="82">
        <f t="shared" si="2"/>
        <v>13.98</v>
      </c>
    </row>
    <row r="45" spans="1:6">
      <c r="A45" s="141">
        <v>88310</v>
      </c>
      <c r="B45" s="146" t="str">
        <f>IFERROR(VLOOKUP(A45,'SINAPI07-2021'!$A$5:$F$13000,2,0),"-")</f>
        <v>PINTOR COM ENCARGOS COMPLEMENTARES</v>
      </c>
      <c r="C45" s="147" t="str">
        <f>IFERROR(VLOOKUP(A45,'SINAPI07-2021'!$A$5:$F$12061,3,0),"-")</f>
        <v>H</v>
      </c>
      <c r="D45" s="142">
        <v>0.3</v>
      </c>
      <c r="E45" s="147" t="str">
        <f>IFERROR(VLOOKUP(A45,'SINAPI07-2021'!$A$5:$F$12061,5,0),"-")</f>
        <v>18,68</v>
      </c>
      <c r="F45" s="82">
        <f t="shared" si="2"/>
        <v>5.6</v>
      </c>
    </row>
    <row r="46" spans="1:6">
      <c r="A46" s="408" t="s">
        <v>71</v>
      </c>
      <c r="B46" s="409"/>
      <c r="C46" s="409"/>
      <c r="D46" s="409"/>
      <c r="E46" s="410"/>
      <c r="F46" s="60">
        <f>SUM(F43:F45)</f>
        <v>32.9</v>
      </c>
    </row>
    <row r="47" spans="1:6">
      <c r="A47" s="107"/>
      <c r="B47" s="83"/>
      <c r="C47" s="83"/>
      <c r="D47" s="85"/>
      <c r="E47" s="83"/>
      <c r="F47" s="97"/>
    </row>
    <row r="48" spans="1:6">
      <c r="A48" s="108" t="s">
        <v>86</v>
      </c>
      <c r="B48" s="86" t="s">
        <v>72</v>
      </c>
      <c r="C48" s="59" t="s">
        <v>60</v>
      </c>
      <c r="D48" s="59" t="s">
        <v>73</v>
      </c>
      <c r="E48" s="59" t="s">
        <v>69</v>
      </c>
      <c r="F48" s="96" t="s">
        <v>70</v>
      </c>
    </row>
    <row r="49" spans="1:6">
      <c r="A49" s="141">
        <v>1106</v>
      </c>
      <c r="B49" s="146" t="str">
        <f>IFERROR(VLOOKUP(A49,'SINAPI07-2021'!$A$5:$F$13000,2,0),"-")</f>
        <v xml:space="preserve">CAL HIDRATADA CH-I PARA ARGAMASSAS                                                                                                                                                                                                                                                                                                                                                                                                                                                                        </v>
      </c>
      <c r="C49" s="147" t="str">
        <f>IFERROR(VLOOKUP(A49,'SINAPI07-2021'!$A$5:$F$13000,3,0),"-")</f>
        <v xml:space="preserve">KG    </v>
      </c>
      <c r="D49" s="142">
        <v>0.6</v>
      </c>
      <c r="E49" s="147" t="str">
        <f>IFERROR(VLOOKUP(A49,'SINAPI07-2021'!$A$5:$F$130001,5,0),"-")</f>
        <v>0,80</v>
      </c>
      <c r="F49" s="82">
        <f t="shared" ref="F49:F52" si="3">E49*D49</f>
        <v>0.48</v>
      </c>
    </row>
    <row r="50" spans="1:6" ht="31.5">
      <c r="A50" s="141">
        <v>1351</v>
      </c>
      <c r="B50" s="146" t="str">
        <f>IFERROR(VLOOKUP(A50,'SINAPI07-2021'!$A$5:$F$13000,2,0),"-")</f>
        <v xml:space="preserve">!EM PROCESSO DE DESATIVACAO! CHAPA DE MADEIRA COMPENSADA RESINADA PARA FORMA DE CONCRETO, DE *2,2 X 1,1* M, E = 6 MM                                                                                                                                                                                                                                                                                                                                                                                      </v>
      </c>
      <c r="C50" s="147" t="str">
        <f>IFERROR(VLOOKUP(A50,'SINAPI07-2021'!$A$5:$F$13000,3,0),"-")</f>
        <v xml:space="preserve">UN    </v>
      </c>
      <c r="D50" s="142">
        <v>0.22700000000000001</v>
      </c>
      <c r="E50" s="147" t="str">
        <f>IFERROR(VLOOKUP(A50,'SINAPI07-2021'!$A$5:$F$130001,5,0),"-")</f>
        <v>37,73</v>
      </c>
      <c r="F50" s="82">
        <f t="shared" si="3"/>
        <v>8.56</v>
      </c>
    </row>
    <row r="51" spans="1:6">
      <c r="A51" s="141">
        <v>4491</v>
      </c>
      <c r="B51" s="146" t="str">
        <f>IFERROR(VLOOKUP(A51,'SINAPI07-2021'!$A$5:$F$13000,2,0),"-")</f>
        <v xml:space="preserve">PONTALETE *7,5 X 7,5* CM EM PINUS, MISTA OU EQUIVALENTE DA REGIAO - BRUTA                                                                                                                                                                                                                                                                                                                                                                                                                                 </v>
      </c>
      <c r="C51" s="147" t="str">
        <f>IFERROR(VLOOKUP(A51,'SINAPI07-2021'!$A$5:$F$13000,3,0),"-")</f>
        <v xml:space="preserve">M     </v>
      </c>
      <c r="D51" s="142">
        <v>1.58</v>
      </c>
      <c r="E51" s="147" t="str">
        <f>IFERROR(VLOOKUP(A51,'SINAPI07-2021'!$A$5:$F$130001,5,0),"-")</f>
        <v>8,14</v>
      </c>
      <c r="F51" s="82">
        <f t="shared" si="3"/>
        <v>12.86</v>
      </c>
    </row>
    <row r="52" spans="1:6">
      <c r="A52" s="141">
        <v>5061</v>
      </c>
      <c r="B52" s="146" t="str">
        <f>IFERROR(VLOOKUP(A52,'SINAPI07-2021'!$A$5:$F$13000,2,0),"-")</f>
        <v xml:space="preserve">PREGO DE ACO POLIDO COM CABECA 18 X 27 (2 1/2 X 10)                                                                                                                                                                                                                                                                                                                                                                                                                                                       </v>
      </c>
      <c r="C52" s="147" t="str">
        <f>IFERROR(VLOOKUP(A52,'SINAPI07-2021'!$A$5:$F$13000,3,0),"-")</f>
        <v xml:space="preserve">KG    </v>
      </c>
      <c r="D52" s="142">
        <v>0.15</v>
      </c>
      <c r="E52" s="147" t="str">
        <f>IFERROR(VLOOKUP(A52,'SINAPI07-2021'!$A$5:$F$130001,5,0),"-")</f>
        <v>18,00</v>
      </c>
      <c r="F52" s="82">
        <f t="shared" si="3"/>
        <v>2.7</v>
      </c>
    </row>
    <row r="53" spans="1:6">
      <c r="A53" s="411" t="s">
        <v>74</v>
      </c>
      <c r="B53" s="411"/>
      <c r="C53" s="411"/>
      <c r="D53" s="412"/>
      <c r="E53" s="411"/>
      <c r="F53" s="60">
        <f>SUM(F49:F52)</f>
        <v>24.6</v>
      </c>
    </row>
    <row r="54" spans="1:6">
      <c r="A54" s="397" t="s">
        <v>75</v>
      </c>
      <c r="B54" s="397"/>
      <c r="C54" s="397"/>
      <c r="D54" s="398"/>
      <c r="E54" s="397"/>
      <c r="F54" s="101">
        <f>SUM(F53,F46)</f>
        <v>57.5</v>
      </c>
    </row>
    <row r="55" spans="1:6">
      <c r="A55" s="401"/>
      <c r="B55" s="401"/>
      <c r="C55" s="401"/>
      <c r="D55" s="402"/>
      <c r="E55" s="401"/>
      <c r="F55" s="401"/>
    </row>
    <row r="56" spans="1:6">
      <c r="A56" s="104" t="s">
        <v>20691</v>
      </c>
      <c r="B56" s="143" t="s">
        <v>20690</v>
      </c>
      <c r="C56" s="144"/>
      <c r="D56" s="145" t="s">
        <v>65</v>
      </c>
      <c r="E56" s="403">
        <f>F70</f>
        <v>312.14999999999998</v>
      </c>
      <c r="F56" s="404"/>
    </row>
    <row r="57" spans="1:6">
      <c r="A57" s="405"/>
      <c r="B57" s="406"/>
      <c r="C57" s="406"/>
      <c r="D57" s="406"/>
      <c r="E57" s="406"/>
      <c r="F57" s="407"/>
    </row>
    <row r="58" spans="1:6">
      <c r="A58" s="106" t="s">
        <v>86</v>
      </c>
      <c r="B58" s="98" t="s">
        <v>56</v>
      </c>
      <c r="C58" s="59" t="s">
        <v>60</v>
      </c>
      <c r="D58" s="59" t="s">
        <v>68</v>
      </c>
      <c r="E58" s="59" t="s">
        <v>69</v>
      </c>
      <c r="F58" s="96" t="s">
        <v>70</v>
      </c>
    </row>
    <row r="59" spans="1:6" s="111" customFormat="1">
      <c r="A59" s="141">
        <v>88262</v>
      </c>
      <c r="B59" s="146" t="str">
        <f>IFERROR(VLOOKUP(A59,'SINAPI07-2021'!$A$5:$F$13000,2,0),"-")</f>
        <v>CARPINTEIRO DE FORMAS COM ENCARGOS COMPLEMENTARES</v>
      </c>
      <c r="C59" s="147" t="str">
        <f>IFERROR(VLOOKUP(A59,'SINAPI07-2021'!$A$5:$F$13000,3,0),"-")</f>
        <v>H</v>
      </c>
      <c r="D59" s="148">
        <v>1</v>
      </c>
      <c r="E59" s="147" t="str">
        <f>IFERROR(VLOOKUP(A59,'SINAPI07-2021'!$A$5:$F$130001,5,0),"-")</f>
        <v>17,48</v>
      </c>
      <c r="F59" s="82">
        <f>TRUNC((E59*D59),2)</f>
        <v>17.48</v>
      </c>
    </row>
    <row r="60" spans="1:6">
      <c r="A60" s="141">
        <v>88316</v>
      </c>
      <c r="B60" s="146" t="str">
        <f>IFERROR(VLOOKUP(A60,'SINAPI07-2021'!$A$5:$F$13000,2,0),"-")</f>
        <v>SERVENTE COM ENCARGOS COMPLEMENTARES</v>
      </c>
      <c r="C60" s="147" t="str">
        <f>IFERROR(VLOOKUP(A60,'SINAPI07-2021'!$A$5:$F$12061,3,0),"-")</f>
        <v>H</v>
      </c>
      <c r="D60" s="142">
        <v>2</v>
      </c>
      <c r="E60" s="147" t="str">
        <f>IFERROR(VLOOKUP(A60,'SINAPI07-2021'!$A$5:$F$12061,5,0),"-")</f>
        <v>14,02</v>
      </c>
      <c r="F60" s="82">
        <f>TRUNC((E60*D60),2)</f>
        <v>28.04</v>
      </c>
    </row>
    <row r="61" spans="1:6">
      <c r="A61" s="408" t="s">
        <v>71</v>
      </c>
      <c r="B61" s="409"/>
      <c r="C61" s="409"/>
      <c r="D61" s="409"/>
      <c r="E61" s="410"/>
      <c r="F61" s="60">
        <f>SUM(F59:F60)</f>
        <v>45.52</v>
      </c>
    </row>
    <row r="62" spans="1:6">
      <c r="A62" s="107"/>
      <c r="B62" s="83"/>
      <c r="C62" s="83"/>
      <c r="D62" s="85"/>
      <c r="E62" s="83"/>
      <c r="F62" s="97"/>
    </row>
    <row r="63" spans="1:6">
      <c r="A63" s="108" t="s">
        <v>86</v>
      </c>
      <c r="B63" s="86" t="s">
        <v>72</v>
      </c>
      <c r="C63" s="59" t="s">
        <v>60</v>
      </c>
      <c r="D63" s="59" t="s">
        <v>73</v>
      </c>
      <c r="E63" s="59" t="s">
        <v>69</v>
      </c>
      <c r="F63" s="96" t="s">
        <v>70</v>
      </c>
    </row>
    <row r="64" spans="1:6" ht="31.5">
      <c r="A64" s="141">
        <v>4417</v>
      </c>
      <c r="B64" s="146" t="str">
        <f>IFERROR(VLOOKUP(A64,'SINAPI07-2021'!$A$5:$F$13000,2,0),"-")</f>
        <v xml:space="preserve">SARRAFO NAO APARELHADO *2,5 X 7* CM, EM MACARANDUBA, ANGELIM OU EQUIVALENTE DA REGIAO -  BRUTA                                                                                                                                                                                                                                                                                                                                                                                                            </v>
      </c>
      <c r="C64" s="147" t="str">
        <f>IFERROR(VLOOKUP(A64,'SINAPI07-2021'!$A$5:$F$13000,3,0),"-")</f>
        <v xml:space="preserve">M     </v>
      </c>
      <c r="D64" s="142">
        <v>1</v>
      </c>
      <c r="E64" s="147" t="str">
        <f>IFERROR(VLOOKUP(A64,'SINAPI07-2021'!$A$5:$F$130001,5,0),"-")</f>
        <v>4,10</v>
      </c>
      <c r="F64" s="82">
        <f>TRUNC((E64*D64),2)</f>
        <v>4.0999999999999996</v>
      </c>
    </row>
    <row r="65" spans="1:6">
      <c r="A65" s="141">
        <v>4491</v>
      </c>
      <c r="B65" s="146" t="str">
        <f>IFERROR(VLOOKUP(A65,'SINAPI07-2021'!$A$5:$F$13000,2,0),"-")</f>
        <v xml:space="preserve">PONTALETE *7,5 X 7,5* CM EM PINUS, MISTA OU EQUIVALENTE DA REGIAO - BRUTA                                                                                                                                                                                                                                                                                                                                                                                                                                 </v>
      </c>
      <c r="C65" s="147" t="str">
        <f>IFERROR(VLOOKUP(A65,'SINAPI07-2021'!$A$5:$F$13000,3,0),"-")</f>
        <v xml:space="preserve">M     </v>
      </c>
      <c r="D65" s="142">
        <v>4</v>
      </c>
      <c r="E65" s="147" t="str">
        <f>IFERROR(VLOOKUP(A65,'SINAPI07-2021'!$A$5:$F$130001,5,0),"-")</f>
        <v>8,14</v>
      </c>
      <c r="F65" s="82">
        <f t="shared" ref="F65:F68" si="4">TRUNC((E65*D65),2)</f>
        <v>32.56</v>
      </c>
    </row>
    <row r="66" spans="1:6" ht="31.5">
      <c r="A66" s="141">
        <v>4813</v>
      </c>
      <c r="B66" s="146" t="str">
        <f>IFERROR(VLOOKUP(A66,'SINAPI07-2021'!$A$5:$F$13000,2,0),"-")</f>
        <v xml:space="preserve">PLACA DE OBRA (PARA CONSTRUCAO CIVIL) EM CHAPA GALVANIZADA *N. 22*, ADESIVADA, DE *2,0 X 1,125* M                                                                                                                                                                                                                                                                                                                                                                                                         </v>
      </c>
      <c r="C66" s="147" t="str">
        <f>IFERROR(VLOOKUP(A66,'SINAPI07-2021'!$A$5:$F$13000,3,0),"-")</f>
        <v xml:space="preserve">M2    </v>
      </c>
      <c r="D66" s="142">
        <v>1</v>
      </c>
      <c r="E66" s="147" t="str">
        <f>IFERROR(VLOOKUP(A66,'SINAPI07-2021'!$A$5:$F$130001,5,0),"-")</f>
        <v>225,00</v>
      </c>
      <c r="F66" s="82">
        <f t="shared" si="4"/>
        <v>225</v>
      </c>
    </row>
    <row r="67" spans="1:6">
      <c r="A67" s="141">
        <v>5075</v>
      </c>
      <c r="B67" s="146" t="str">
        <f>IFERROR(VLOOKUP(A67,'SINAPI07-2021'!$A$5:$F$13000,2,0),"-")</f>
        <v xml:space="preserve">PREGO DE ACO POLIDO COM CABECA 18 X 30 (2 3/4 X 10)                                                                                                                                                                                                                                                                                                                                                                                                                                                       </v>
      </c>
      <c r="C67" s="147" t="str">
        <f>IFERROR(VLOOKUP(A67,'SINAPI07-2021'!$A$5:$F$13000,3,0),"-")</f>
        <v xml:space="preserve">KG    </v>
      </c>
      <c r="D67" s="142">
        <v>0.11</v>
      </c>
      <c r="E67" s="147" t="str">
        <f>IFERROR(VLOOKUP(A67,'SINAPI07-2021'!$A$5:$F$130001,5,0),"-")</f>
        <v>18,31</v>
      </c>
      <c r="F67" s="82">
        <f t="shared" si="4"/>
        <v>2.0099999999999998</v>
      </c>
    </row>
    <row r="68" spans="1:6" ht="31.5">
      <c r="A68" s="141">
        <v>94962</v>
      </c>
      <c r="B68" s="146" t="str">
        <f>IFERROR(VLOOKUP(A68,'SINAPI07-2021'!$A$5:$F$13000,2,0),"-")</f>
        <v>CONCRETO MAGRO PARA LASTRO, TRAÇO 1:4,5:4,5 (EM MASSA SECA DE CIMENTO/ AREIA MÉDIA/ BRITA 1) - PREPARO MECÂNICO COM BETONEIRA 400 L. AF_05/2021</v>
      </c>
      <c r="C68" s="147" t="str">
        <f>IFERROR(VLOOKUP(A68,'SINAPI07-2021'!$A$5:$F$13000,3,0),"-")</f>
        <v>M3</v>
      </c>
      <c r="D68" s="142">
        <v>0.01</v>
      </c>
      <c r="E68" s="147" t="str">
        <f>IFERROR(VLOOKUP(A68,'SINAPI07-2021'!$A$5:$F$130001,5,0),"-")</f>
        <v>296,50</v>
      </c>
      <c r="F68" s="82">
        <f t="shared" si="4"/>
        <v>2.96</v>
      </c>
    </row>
    <row r="69" spans="1:6">
      <c r="A69" s="411" t="s">
        <v>74</v>
      </c>
      <c r="B69" s="411"/>
      <c r="C69" s="411"/>
      <c r="D69" s="412"/>
      <c r="E69" s="411"/>
      <c r="F69" s="60">
        <f>SUM(F64:F68)</f>
        <v>266.63</v>
      </c>
    </row>
    <row r="70" spans="1:6">
      <c r="A70" s="397" t="s">
        <v>75</v>
      </c>
      <c r="B70" s="397"/>
      <c r="C70" s="397"/>
      <c r="D70" s="398"/>
      <c r="E70" s="397"/>
      <c r="F70" s="101">
        <f>SUM(F69,F61)</f>
        <v>312.14999999999998</v>
      </c>
    </row>
    <row r="71" spans="1:6">
      <c r="A71" s="401"/>
      <c r="B71" s="401"/>
      <c r="C71" s="401"/>
      <c r="D71" s="402"/>
      <c r="E71" s="401"/>
      <c r="F71" s="401"/>
    </row>
    <row r="72" spans="1:6" ht="31.5">
      <c r="A72" s="104" t="s">
        <v>20694</v>
      </c>
      <c r="B72" s="143" t="s">
        <v>20968</v>
      </c>
      <c r="C72" s="144"/>
      <c r="D72" s="145" t="s">
        <v>64</v>
      </c>
      <c r="E72" s="403">
        <f>F84</f>
        <v>556.46</v>
      </c>
      <c r="F72" s="404"/>
    </row>
    <row r="73" spans="1:6">
      <c r="A73" s="405"/>
      <c r="B73" s="406"/>
      <c r="C73" s="406"/>
      <c r="D73" s="406"/>
      <c r="E73" s="406"/>
      <c r="F73" s="407"/>
    </row>
    <row r="74" spans="1:6">
      <c r="A74" s="106" t="s">
        <v>86</v>
      </c>
      <c r="B74" s="98" t="s">
        <v>56</v>
      </c>
      <c r="C74" s="59" t="s">
        <v>60</v>
      </c>
      <c r="D74" s="59" t="s">
        <v>68</v>
      </c>
      <c r="E74" s="59" t="s">
        <v>69</v>
      </c>
      <c r="F74" s="96" t="s">
        <v>70</v>
      </c>
    </row>
    <row r="75" spans="1:6" s="111" customFormat="1">
      <c r="A75" s="141">
        <v>88316</v>
      </c>
      <c r="B75" s="146" t="str">
        <f>IFERROR(VLOOKUP(A75,'SINAPI07-2021'!$A$5:$F$13000,2,0),"-")</f>
        <v>SERVENTE COM ENCARGOS COMPLEMENTARES</v>
      </c>
      <c r="C75" s="147" t="str">
        <f>IFERROR(VLOOKUP(A75,'SINAPI07-2021'!$A$5:$F$13000,3,0),"-")</f>
        <v>H</v>
      </c>
      <c r="D75" s="148">
        <v>0.74</v>
      </c>
      <c r="E75" s="147" t="str">
        <f>IFERROR(VLOOKUP(A75,'SINAPI07-2021'!$A$5:$F$130001,5,0),"-")</f>
        <v>14,02</v>
      </c>
      <c r="F75" s="82">
        <f t="shared" ref="F75:F76" si="5">E75*D75</f>
        <v>10.37</v>
      </c>
    </row>
    <row r="76" spans="1:6">
      <c r="A76" s="141">
        <v>88309</v>
      </c>
      <c r="B76" s="146" t="str">
        <f>IFERROR(VLOOKUP(A76,'SINAPI07-2021'!$A$5:$F$13000,2,0),"-")</f>
        <v>PEDREIRO COM ENCARGOS COMPLEMENTARES</v>
      </c>
      <c r="C76" s="147" t="str">
        <f>IFERROR(VLOOKUP(A76,'SINAPI07-2021'!$A$5:$F$12061,3,0),"-")</f>
        <v>H</v>
      </c>
      <c r="D76" s="142">
        <v>0.49299999999999999</v>
      </c>
      <c r="E76" s="147" t="str">
        <f>IFERROR(VLOOKUP(A76,'SINAPI07-2021'!$A$5:$F$12061,5,0),"-")</f>
        <v>17,67</v>
      </c>
      <c r="F76" s="82">
        <f t="shared" si="5"/>
        <v>8.7100000000000009</v>
      </c>
    </row>
    <row r="77" spans="1:6">
      <c r="A77" s="408" t="s">
        <v>71</v>
      </c>
      <c r="B77" s="409"/>
      <c r="C77" s="409"/>
      <c r="D77" s="409"/>
      <c r="E77" s="410"/>
      <c r="F77" s="60">
        <f>SUM(F75:F76)</f>
        <v>19.079999999999998</v>
      </c>
    </row>
    <row r="78" spans="1:6">
      <c r="A78" s="107"/>
      <c r="B78" s="83"/>
      <c r="C78" s="83"/>
      <c r="D78" s="85"/>
      <c r="E78" s="83"/>
      <c r="F78" s="97"/>
    </row>
    <row r="79" spans="1:6">
      <c r="A79" s="108" t="s">
        <v>86</v>
      </c>
      <c r="B79" s="86" t="s">
        <v>72</v>
      </c>
      <c r="C79" s="59" t="s">
        <v>60</v>
      </c>
      <c r="D79" s="59" t="s">
        <v>73</v>
      </c>
      <c r="E79" s="59" t="s">
        <v>69</v>
      </c>
      <c r="F79" s="96" t="s">
        <v>70</v>
      </c>
    </row>
    <row r="80" spans="1:6" ht="31.5">
      <c r="A80" s="141">
        <v>90586</v>
      </c>
      <c r="B80" s="146" t="str">
        <f>IFERROR(VLOOKUP(A80,'SINAPI07-2021'!$A$5:$F$13000,2,0),"-")</f>
        <v>VIBRADOR DE IMERSÃO, DIÂMETRO DE PONTEIRA 45MM, MOTOR ELÉTRICO TRIFÁSICO POTÊNCIA DE 2 CV - CHP DIURNO. AF_06/2015</v>
      </c>
      <c r="C80" s="147" t="str">
        <f>IFERROR(VLOOKUP(A80,'SINAPI07-2021'!$A$5:$F$13000,3,0),"-")</f>
        <v>CHP</v>
      </c>
      <c r="D80" s="142">
        <v>0.12</v>
      </c>
      <c r="E80" s="147" t="str">
        <f>IFERROR(VLOOKUP(A80,'SINAPI07-2021'!$A$5:$F$130001,5,0),"-")</f>
        <v>1,77</v>
      </c>
      <c r="F80" s="82">
        <f>TRUNC((E80*D80),2)</f>
        <v>0.21</v>
      </c>
    </row>
    <row r="81" spans="1:6" ht="31.5">
      <c r="A81" s="141">
        <v>90587</v>
      </c>
      <c r="B81" s="146" t="str">
        <f>IFERROR(VLOOKUP(A81,'SINAPI07-2021'!$A$5:$F$13000,2,0),"-")</f>
        <v>VIBRADOR DE IMERSÃO, DIÂMETRO DE PONTEIRA 45MM, MOTOR ELÉTRICO TRIFÁSICO POTÊNCIA DE 2 CV - CHI DIURNO. AF_06/2015</v>
      </c>
      <c r="C81" s="147" t="str">
        <f>IFERROR(VLOOKUP(A81,'SINAPI07-2021'!$A$5:$F$13000,3,0),"-")</f>
        <v>CHI</v>
      </c>
      <c r="D81" s="142">
        <v>0.126</v>
      </c>
      <c r="E81" s="147" t="str">
        <f>IFERROR(VLOOKUP(A81,'SINAPI07-2021'!$A$5:$F$130001,5,0),"-")</f>
        <v>0,42</v>
      </c>
      <c r="F81" s="82">
        <f t="shared" ref="F81:F82" si="6">TRUNC((E81*D81),2)</f>
        <v>0.05</v>
      </c>
    </row>
    <row r="82" spans="1:6" ht="31.5">
      <c r="A82" s="141">
        <v>1527</v>
      </c>
      <c r="B82" s="146" t="str">
        <f>IFERROR(VLOOKUP(A82,'SINAPI07-2021'!$A$5:$F$13000,2,0),"-")</f>
        <v xml:space="preserve">CONCRETO USINADO BOMBEAVEL, CLASSE DE RESISTENCIA C25, COM BRITA 0 E 1, SLUMP = 100 +/- 20 MM, INCLUI SERVICO DE BOMBEAMENTO (NBR 8953)                                                                                                                                                                                                                                                                                                                                                                   </v>
      </c>
      <c r="C82" s="147" t="str">
        <f>IFERROR(VLOOKUP(A82,'SINAPI07-2021'!$A$5:$F$13000,3,0),"-")</f>
        <v xml:space="preserve">M3    </v>
      </c>
      <c r="D82" s="142">
        <v>1.155</v>
      </c>
      <c r="E82" s="147" t="str">
        <f>IFERROR(VLOOKUP(A82,'SINAPI07-2021'!$A$5:$F$130001,5,0),"-")</f>
        <v>465,04</v>
      </c>
      <c r="F82" s="82">
        <f t="shared" si="6"/>
        <v>537.12</v>
      </c>
    </row>
    <row r="83" spans="1:6">
      <c r="A83" s="411" t="s">
        <v>74</v>
      </c>
      <c r="B83" s="411"/>
      <c r="C83" s="411"/>
      <c r="D83" s="412"/>
      <c r="E83" s="411"/>
      <c r="F83" s="60">
        <f>SUM(F80:F82)</f>
        <v>537.38</v>
      </c>
    </row>
    <row r="84" spans="1:6">
      <c r="A84" s="397" t="s">
        <v>75</v>
      </c>
      <c r="B84" s="397"/>
      <c r="C84" s="397"/>
      <c r="D84" s="398"/>
      <c r="E84" s="397"/>
      <c r="F84" s="101">
        <f>SUM(F83,F77)</f>
        <v>556.46</v>
      </c>
    </row>
    <row r="85" spans="1:6">
      <c r="A85" s="401"/>
      <c r="B85" s="401"/>
      <c r="C85" s="401"/>
      <c r="D85" s="402"/>
      <c r="E85" s="401"/>
      <c r="F85" s="401"/>
    </row>
    <row r="86" spans="1:6" ht="47.25">
      <c r="A86" s="104" t="s">
        <v>20959</v>
      </c>
      <c r="B86" s="143" t="s">
        <v>20969</v>
      </c>
      <c r="C86" s="144"/>
      <c r="D86" s="145" t="s">
        <v>65</v>
      </c>
      <c r="E86" s="403">
        <f>F104</f>
        <v>106.75</v>
      </c>
      <c r="F86" s="404"/>
    </row>
    <row r="87" spans="1:6">
      <c r="A87" s="405"/>
      <c r="B87" s="406"/>
      <c r="C87" s="406"/>
      <c r="D87" s="406"/>
      <c r="E87" s="406"/>
      <c r="F87" s="407"/>
    </row>
    <row r="88" spans="1:6">
      <c r="A88" s="106" t="s">
        <v>86</v>
      </c>
      <c r="B88" s="98" t="s">
        <v>56</v>
      </c>
      <c r="C88" s="59" t="s">
        <v>60</v>
      </c>
      <c r="D88" s="59" t="s">
        <v>68</v>
      </c>
      <c r="E88" s="59" t="s">
        <v>69</v>
      </c>
      <c r="F88" s="96" t="s">
        <v>70</v>
      </c>
    </row>
    <row r="89" spans="1:6" s="111" customFormat="1">
      <c r="A89" s="141">
        <v>88239</v>
      </c>
      <c r="B89" s="146" t="str">
        <f>IFERROR(VLOOKUP(A89,'SINAPI07-2021'!$A$5:$F$13000,2,0),"-")</f>
        <v>AJUDANTE DE CARPINTEIRO COM ENCARGOS COMPLEMENTARES</v>
      </c>
      <c r="C89" s="147" t="str">
        <f>IFERROR(VLOOKUP(A89,'SINAPI07-2021'!$A$5:$F$13000,3,0),"-")</f>
        <v>H</v>
      </c>
      <c r="D89" s="148">
        <v>0.16</v>
      </c>
      <c r="E89" s="147" t="str">
        <f>IFERROR(VLOOKUP(A89,'SINAPI07-2021'!$A$5:$F$130001,5,0),"-")</f>
        <v>14,57</v>
      </c>
      <c r="F89" s="82">
        <f t="shared" ref="F89:F92" si="7">TRUNC((E89*D89),2)</f>
        <v>2.33</v>
      </c>
    </row>
    <row r="90" spans="1:6" s="111" customFormat="1">
      <c r="A90" s="141">
        <v>88262</v>
      </c>
      <c r="B90" s="146" t="str">
        <f>IFERROR(VLOOKUP(A90,'SINAPI07-2021'!$A$5:$F$13000,2,0),"-")</f>
        <v>CARPINTEIRO DE FORMAS COM ENCARGOS COMPLEMENTARES</v>
      </c>
      <c r="C90" s="147" t="str">
        <f>IFERROR(VLOOKUP(A90,'SINAPI07-2021'!$A$5:$F$13000,3,0),"-")</f>
        <v>H</v>
      </c>
      <c r="D90" s="148">
        <v>0.16</v>
      </c>
      <c r="E90" s="147" t="str">
        <f>IFERROR(VLOOKUP(A90,'SINAPI07-2021'!$A$5:$F$130001,5,0),"-")</f>
        <v>17,48</v>
      </c>
      <c r="F90" s="82">
        <f t="shared" si="7"/>
        <v>2.79</v>
      </c>
    </row>
    <row r="91" spans="1:6" s="111" customFormat="1">
      <c r="A91" s="141">
        <v>88309</v>
      </c>
      <c r="B91" s="146" t="str">
        <f>IFERROR(VLOOKUP(A91,'SINAPI07-2021'!$A$5:$F$13000,2,0),"-")</f>
        <v>PEDREIRO COM ENCARGOS COMPLEMENTARES</v>
      </c>
      <c r="C91" s="147" t="str">
        <f>IFERROR(VLOOKUP(A91,'SINAPI07-2021'!$A$5:$F$13000,3,0),"-")</f>
        <v>H</v>
      </c>
      <c r="D91" s="148">
        <v>0.35</v>
      </c>
      <c r="E91" s="147" t="str">
        <f>IFERROR(VLOOKUP(A91,'SINAPI07-2021'!$A$5:$F$130001,5,0),"-")</f>
        <v>17,67</v>
      </c>
      <c r="F91" s="82">
        <f t="shared" si="7"/>
        <v>6.18</v>
      </c>
    </row>
    <row r="92" spans="1:6">
      <c r="A92" s="141">
        <v>88316</v>
      </c>
      <c r="B92" s="146" t="str">
        <f>IFERROR(VLOOKUP(A92,'SINAPI07-2021'!$A$5:$F$13000,2,0),"-")</f>
        <v>SERVENTE COM ENCARGOS COMPLEMENTARES</v>
      </c>
      <c r="C92" s="147" t="str">
        <f>IFERROR(VLOOKUP(A92,'SINAPI07-2021'!$A$5:$F$13000,3,0),"-")</f>
        <v>H</v>
      </c>
      <c r="D92" s="142">
        <v>0.36</v>
      </c>
      <c r="E92" s="147" t="str">
        <f>IFERROR(VLOOKUP(A92,'SINAPI07-2021'!$A$5:$F$130001,5,0),"-")</f>
        <v>14,02</v>
      </c>
      <c r="F92" s="82">
        <f t="shared" si="7"/>
        <v>5.04</v>
      </c>
    </row>
    <row r="93" spans="1:6">
      <c r="A93" s="408" t="s">
        <v>71</v>
      </c>
      <c r="B93" s="409"/>
      <c r="C93" s="409"/>
      <c r="D93" s="409"/>
      <c r="E93" s="410"/>
      <c r="F93" s="60">
        <f>SUM(F89:F92)</f>
        <v>16.34</v>
      </c>
    </row>
    <row r="94" spans="1:6">
      <c r="A94" s="107"/>
      <c r="B94" s="83"/>
      <c r="C94" s="83"/>
      <c r="D94" s="85"/>
      <c r="E94" s="83"/>
      <c r="F94" s="97"/>
    </row>
    <row r="95" spans="1:6">
      <c r="A95" s="108" t="s">
        <v>86</v>
      </c>
      <c r="B95" s="86" t="s">
        <v>72</v>
      </c>
      <c r="C95" s="59" t="s">
        <v>60</v>
      </c>
      <c r="D95" s="59" t="s">
        <v>73</v>
      </c>
      <c r="E95" s="59" t="s">
        <v>69</v>
      </c>
      <c r="F95" s="96" t="s">
        <v>70</v>
      </c>
    </row>
    <row r="96" spans="1:6" ht="31.5">
      <c r="A96" s="141">
        <v>3736</v>
      </c>
      <c r="B96" s="146" t="str">
        <f>IFERROR(VLOOKUP(A96,'SINAPI07-2021'!$A$5:$F$13000,2,0),"-")</f>
        <v xml:space="preserve">LAJE PRE-MOLDADA CONVENCIONAL (LAJOTAS + VIGOTAS) PARA FORRO, UNIDIRECIONAL, SOBRECARGA DE 100 KG/M2, VAO ATE 4,00 M (SEM COLOCACAO)                                                                                                                                                                                                                                                                                                                                                                      </v>
      </c>
      <c r="C96" s="147" t="str">
        <f>IFERROR(VLOOKUP(A96,'SINAPI07-2021'!$A$5:$F$13000,3,0),"-")</f>
        <v xml:space="preserve">M2    </v>
      </c>
      <c r="D96" s="142">
        <v>1</v>
      </c>
      <c r="E96" s="147" t="str">
        <f>IFERROR(VLOOKUP(A96,'SINAPI07-2021'!$A$5:$F$130001,5,0),"-")</f>
        <v>66,10</v>
      </c>
      <c r="F96" s="82">
        <f>TRUNC((E96*D96),2)</f>
        <v>66.099999999999994</v>
      </c>
    </row>
    <row r="97" spans="1:6">
      <c r="A97" s="141">
        <v>4491</v>
      </c>
      <c r="B97" s="146" t="str">
        <f>IFERROR(VLOOKUP(A97,'SINAPI07-2021'!$A$5:$F$13000,2,0),"-")</f>
        <v xml:space="preserve">PONTALETE *7,5 X 7,5* CM EM PINUS, MISTA OU EQUIVALENTE DA REGIAO - BRUTA                                                                                                                                                                                                                                                                                                                                                                                                                                 </v>
      </c>
      <c r="C97" s="147" t="str">
        <f>IFERROR(VLOOKUP(A97,'SINAPI07-2021'!$A$5:$F$13000,3,0),"-")</f>
        <v xml:space="preserve">M     </v>
      </c>
      <c r="D97" s="142">
        <v>0.28999999999999998</v>
      </c>
      <c r="E97" s="147" t="str">
        <f>IFERROR(VLOOKUP(A97,'SINAPI07-2021'!$A$5:$F$130001,5,0),"-")</f>
        <v>8,14</v>
      </c>
      <c r="F97" s="82">
        <f t="shared" ref="F97:F102" si="8">TRUNC((E97*D97),2)</f>
        <v>2.36</v>
      </c>
    </row>
    <row r="98" spans="1:6">
      <c r="A98" s="141">
        <v>5061</v>
      </c>
      <c r="B98" s="146" t="str">
        <f>IFERROR(VLOOKUP(A98,'SINAPI07-2021'!$A$5:$F$13000,2,0),"-")</f>
        <v xml:space="preserve">PREGO DE ACO POLIDO COM CABECA 18 X 27 (2 1/2 X 10)                                                                                                                                                                                                                                                                                                                                                                                                                                                       </v>
      </c>
      <c r="C98" s="147" t="str">
        <f>IFERROR(VLOOKUP(A98,'SINAPI07-2021'!$A$5:$F$13000,3,0),"-")</f>
        <v xml:space="preserve">KG    </v>
      </c>
      <c r="D98" s="142">
        <v>0.03</v>
      </c>
      <c r="E98" s="147" t="str">
        <f>IFERROR(VLOOKUP(A98,'SINAPI07-2021'!$A$5:$F$130001,5,0),"-")</f>
        <v>18,00</v>
      </c>
      <c r="F98" s="82">
        <f t="shared" si="8"/>
        <v>0.54</v>
      </c>
    </row>
    <row r="99" spans="1:6" ht="31.5">
      <c r="A99" s="141">
        <v>6189</v>
      </c>
      <c r="B99" s="146" t="str">
        <f>IFERROR(VLOOKUP(A99,'SINAPI07-2021'!$A$5:$F$13000,2,0),"-")</f>
        <v xml:space="preserve">TABUA NAO APARELHADA *2,5 X 30* CM, EM MACARANDUBA, ANGELIM OU EQUIVALENTE DA REGIAO - BRUTA                                                                                                                                                                                                                                                                                                                                                                                                              </v>
      </c>
      <c r="C99" s="147" t="str">
        <f>IFERROR(VLOOKUP(A99,'SINAPI07-2021'!$A$5:$F$13000,3,0),"-")</f>
        <v xml:space="preserve">M     </v>
      </c>
      <c r="D99" s="142">
        <v>0.17</v>
      </c>
      <c r="E99" s="147" t="str">
        <f>IFERROR(VLOOKUP(A99,'SINAPI07-2021'!$A$5:$F$130001,5,0),"-")</f>
        <v>15,57</v>
      </c>
      <c r="F99" s="82">
        <f t="shared" si="8"/>
        <v>2.64</v>
      </c>
    </row>
    <row r="100" spans="1:6">
      <c r="A100" s="141">
        <v>43059</v>
      </c>
      <c r="B100" s="146" t="str">
        <f>IFERROR(VLOOKUP(A100,'SINAPI07-2021'!$A$5:$F$13000,2,0),"-")</f>
        <v xml:space="preserve">ACO CA-60, 4,2 MM, OU 5,0 MM, OU 6,0 MM, OU 7,0 MM, VERGALHAO                                                                                                                                                                                                                                                                                                                                                                                                                                             </v>
      </c>
      <c r="C100" s="147" t="str">
        <f>IFERROR(VLOOKUP(A100,'SINAPI07-2021'!$A$5:$F$13000,3,0),"-")</f>
        <v xml:space="preserve">KG    </v>
      </c>
      <c r="D100" s="142">
        <v>0.47099999999999997</v>
      </c>
      <c r="E100" s="147" t="str">
        <f>IFERROR(VLOOKUP(A100,'SINAPI07-2021'!$A$5:$F$130001,5,0),"-")</f>
        <v>12,97</v>
      </c>
      <c r="F100" s="82">
        <f t="shared" si="8"/>
        <v>6.1</v>
      </c>
    </row>
    <row r="101" spans="1:6" ht="31.5">
      <c r="A101" s="141">
        <v>92874</v>
      </c>
      <c r="B101" s="146" t="str">
        <f>IFERROR(VLOOKUP(A101,'SINAPI07-2021'!$A$5:$F$13000,2,0),"-")</f>
        <v>LANÇAMENTO COM USO DE BOMBA, ADENSAMENTO E ACABAMENTO DE CONCRETO EM ESTRUTURAS. AF_12/2015</v>
      </c>
      <c r="C101" s="147" t="str">
        <f>IFERROR(VLOOKUP(A101,'SINAPI07-2021'!$A$5:$F$13000,3,0),"-")</f>
        <v>M3</v>
      </c>
      <c r="D101" s="142">
        <v>3.3000000000000002E-2</v>
      </c>
      <c r="E101" s="147" t="str">
        <f>IFERROR(VLOOKUP(A101,'SINAPI07-2021'!$A$5:$F$130001,5,0),"-")</f>
        <v>23,86</v>
      </c>
      <c r="F101" s="82">
        <f t="shared" si="8"/>
        <v>0.78</v>
      </c>
    </row>
    <row r="102" spans="1:6" ht="31.5">
      <c r="A102" s="141">
        <v>94970</v>
      </c>
      <c r="B102" s="146" t="str">
        <f>IFERROR(VLOOKUP(A102,'SINAPI07-2021'!$A$5:$F$13000,2,0),"-")</f>
        <v>CONCRETO FCK = 20MPA, TRAÇO 1:2,7:3 (EM MASSA SECA DE CIMENTO/ AREIA MÉDIA/ BRITA 1) - PREPARO MECÂNICO COM BETONEIRA 600 L. AF_05/2021</v>
      </c>
      <c r="C102" s="147" t="str">
        <f>IFERROR(VLOOKUP(A102,'SINAPI07-2021'!$A$5:$F$13000,3,0),"-")</f>
        <v>M3</v>
      </c>
      <c r="D102" s="142">
        <v>3.3000000000000002E-2</v>
      </c>
      <c r="E102" s="147" t="str">
        <f>IFERROR(VLOOKUP(A102,'SINAPI07-2021'!$A$5:$F$130001,5,0),"-")</f>
        <v>360,42</v>
      </c>
      <c r="F102" s="82">
        <f t="shared" si="8"/>
        <v>11.89</v>
      </c>
    </row>
    <row r="103" spans="1:6">
      <c r="A103" s="411" t="s">
        <v>74</v>
      </c>
      <c r="B103" s="411"/>
      <c r="C103" s="411"/>
      <c r="D103" s="412"/>
      <c r="E103" s="411"/>
      <c r="F103" s="60">
        <f>SUM(F96:F102)</f>
        <v>90.41</v>
      </c>
    </row>
    <row r="104" spans="1:6">
      <c r="A104" s="397" t="s">
        <v>75</v>
      </c>
      <c r="B104" s="397"/>
      <c r="C104" s="397"/>
      <c r="D104" s="398"/>
      <c r="E104" s="397"/>
      <c r="F104" s="101">
        <f>SUM(F103,F93)</f>
        <v>106.75</v>
      </c>
    </row>
    <row r="105" spans="1:6">
      <c r="A105" s="401"/>
      <c r="B105" s="401"/>
      <c r="C105" s="401"/>
      <c r="D105" s="402"/>
      <c r="E105" s="401"/>
      <c r="F105" s="401"/>
    </row>
    <row r="106" spans="1:6" ht="63">
      <c r="A106" s="104" t="s">
        <v>20970</v>
      </c>
      <c r="B106" s="143" t="s">
        <v>20971</v>
      </c>
      <c r="C106" s="144"/>
      <c r="D106" s="145" t="s">
        <v>65</v>
      </c>
      <c r="E106" s="403">
        <f>F116</f>
        <v>171.55</v>
      </c>
      <c r="F106" s="404"/>
    </row>
    <row r="107" spans="1:6">
      <c r="A107" s="405"/>
      <c r="B107" s="406"/>
      <c r="C107" s="406"/>
      <c r="D107" s="406"/>
      <c r="E107" s="406"/>
      <c r="F107" s="407"/>
    </row>
    <row r="108" spans="1:6">
      <c r="A108" s="106" t="s">
        <v>86</v>
      </c>
      <c r="B108" s="98" t="s">
        <v>56</v>
      </c>
      <c r="C108" s="59" t="s">
        <v>60</v>
      </c>
      <c r="D108" s="59" t="s">
        <v>68</v>
      </c>
      <c r="E108" s="59" t="s">
        <v>69</v>
      </c>
      <c r="F108" s="96" t="s">
        <v>70</v>
      </c>
    </row>
    <row r="109" spans="1:6">
      <c r="A109" s="141">
        <v>88278</v>
      </c>
      <c r="B109" s="146" t="str">
        <f>IFERROR(VLOOKUP(A109,'SINAPI07-2021'!$A$5:$F$13000,2,0),"-")</f>
        <v>MONTADOR DE ESTRUTURA METÁLICA COM ENCARGOS COMPLEMENTARES</v>
      </c>
      <c r="C109" s="147" t="str">
        <f>IFERROR(VLOOKUP(A109,'SINAPI07-2021'!$A$5:$F$13000,3,0),"-")</f>
        <v>H</v>
      </c>
      <c r="D109" s="142">
        <v>0.9</v>
      </c>
      <c r="E109" s="147" t="str">
        <f>IFERROR(VLOOKUP(A109,'SINAPI07-2021'!$A$5:$F$130001,5,0),"-")</f>
        <v>12,66</v>
      </c>
      <c r="F109" s="82">
        <f t="shared" ref="F109" si="9">TRUNC((E109*D109),2)</f>
        <v>11.39</v>
      </c>
    </row>
    <row r="110" spans="1:6">
      <c r="A110" s="141">
        <v>88316</v>
      </c>
      <c r="B110" s="146" t="str">
        <f>IFERROR(VLOOKUP(A110,'SINAPI07-2021'!$A$5:$F$13000,2,0),"-")</f>
        <v>SERVENTE COM ENCARGOS COMPLEMENTARES</v>
      </c>
      <c r="C110" s="147" t="str">
        <f>IFERROR(VLOOKUP(A110,'SINAPI07-2021'!$A$5:$F$13000,3,0),"-")</f>
        <v>H</v>
      </c>
      <c r="D110" s="142">
        <v>0.9</v>
      </c>
      <c r="E110" s="147" t="str">
        <f>IFERROR(VLOOKUP(A110,'SINAPI07-2021'!$A$5:$F$130001,5,0),"-")</f>
        <v>14,02</v>
      </c>
      <c r="F110" s="82">
        <f t="shared" ref="F110" si="10">TRUNC((E110*D110),2)</f>
        <v>12.61</v>
      </c>
    </row>
    <row r="111" spans="1:6">
      <c r="A111" s="408" t="s">
        <v>71</v>
      </c>
      <c r="B111" s="409"/>
      <c r="C111" s="409"/>
      <c r="D111" s="409"/>
      <c r="E111" s="410"/>
      <c r="F111" s="60">
        <f>SUM(F109:F110)</f>
        <v>24</v>
      </c>
    </row>
    <row r="112" spans="1:6">
      <c r="A112" s="107"/>
      <c r="B112" s="83"/>
      <c r="C112" s="83"/>
      <c r="D112" s="85"/>
      <c r="E112" s="83"/>
      <c r="F112" s="97"/>
    </row>
    <row r="113" spans="1:6">
      <c r="A113" s="108" t="s">
        <v>86</v>
      </c>
      <c r="B113" s="86" t="s">
        <v>72</v>
      </c>
      <c r="C113" s="59" t="s">
        <v>60</v>
      </c>
      <c r="D113" s="59" t="s">
        <v>73</v>
      </c>
      <c r="E113" s="59" t="s">
        <v>69</v>
      </c>
      <c r="F113" s="96" t="s">
        <v>70</v>
      </c>
    </row>
    <row r="114" spans="1:6">
      <c r="A114" s="141">
        <v>10966</v>
      </c>
      <c r="B114" s="146" t="str">
        <f>IFERROR(VLOOKUP(A114,'SINAPI07-2021'!$A$5:$F$13000,2,0),"-")</f>
        <v xml:space="preserve">PERFIL "U" DE ACO LAMINADO, "U" 152 X 15,6                                                                                                                                                                                                                                                                                                                                                                                                                                                                </v>
      </c>
      <c r="C114" s="147" t="str">
        <f>IFERROR(VLOOKUP(A114,'SINAPI07-2021'!$A$5:$F$13000,3,0),"-")</f>
        <v xml:space="preserve">KG    </v>
      </c>
      <c r="D114" s="142">
        <v>13.5</v>
      </c>
      <c r="E114" s="147" t="str">
        <f>IFERROR(VLOOKUP(A114,'SINAPI07-2021'!$A$5:$F$130001,5,0),"-")</f>
        <v>10,93</v>
      </c>
      <c r="F114" s="82">
        <f>TRUNC((E114*D114),2)</f>
        <v>147.55000000000001</v>
      </c>
    </row>
    <row r="115" spans="1:6">
      <c r="A115" s="411" t="s">
        <v>74</v>
      </c>
      <c r="B115" s="411"/>
      <c r="C115" s="411"/>
      <c r="D115" s="412"/>
      <c r="E115" s="411"/>
      <c r="F115" s="60">
        <f>SUM(F114:F114)</f>
        <v>147.55000000000001</v>
      </c>
    </row>
    <row r="116" spans="1:6">
      <c r="A116" s="397" t="s">
        <v>75</v>
      </c>
      <c r="B116" s="397"/>
      <c r="C116" s="397"/>
      <c r="D116" s="398"/>
      <c r="E116" s="397"/>
      <c r="F116" s="101">
        <f>SUM(F115,F111)</f>
        <v>171.55</v>
      </c>
    </row>
    <row r="117" spans="1:6">
      <c r="A117" s="401"/>
      <c r="B117" s="401"/>
      <c r="C117" s="401"/>
      <c r="D117" s="402"/>
      <c r="E117" s="401"/>
      <c r="F117" s="401"/>
    </row>
    <row r="118" spans="1:6" ht="31.5">
      <c r="A118" s="104" t="s">
        <v>20960</v>
      </c>
      <c r="B118" s="143" t="s">
        <v>20972</v>
      </c>
      <c r="C118" s="144"/>
      <c r="D118" s="145" t="s">
        <v>65</v>
      </c>
      <c r="E118" s="403">
        <f>F127</f>
        <v>13.52</v>
      </c>
      <c r="F118" s="404"/>
    </row>
    <row r="119" spans="1:6">
      <c r="A119" s="405"/>
      <c r="B119" s="406"/>
      <c r="C119" s="406"/>
      <c r="D119" s="406"/>
      <c r="E119" s="406"/>
      <c r="F119" s="407"/>
    </row>
    <row r="120" spans="1:6">
      <c r="A120" s="106" t="s">
        <v>86</v>
      </c>
      <c r="B120" s="98" t="s">
        <v>56</v>
      </c>
      <c r="C120" s="59" t="s">
        <v>60</v>
      </c>
      <c r="D120" s="59" t="s">
        <v>68</v>
      </c>
      <c r="E120" s="59" t="s">
        <v>69</v>
      </c>
      <c r="F120" s="96" t="s">
        <v>70</v>
      </c>
    </row>
    <row r="121" spans="1:6">
      <c r="A121" s="141">
        <v>88316</v>
      </c>
      <c r="B121" s="146" t="str">
        <f>IFERROR(VLOOKUP(A121,'SINAPI07-2021'!$A$5:$F$13000,2,0),"-")</f>
        <v>SERVENTE COM ENCARGOS COMPLEMENTARES</v>
      </c>
      <c r="C121" s="147" t="str">
        <f>IFERROR(VLOOKUP(A121,'SINAPI07-2021'!$A$5:$F$13000,3,0),"-")</f>
        <v>H</v>
      </c>
      <c r="D121" s="142">
        <v>0.4</v>
      </c>
      <c r="E121" s="147" t="str">
        <f>IFERROR(VLOOKUP(A121,'SINAPI07-2021'!$A$5:$F$130001,5,0),"-")</f>
        <v>14,02</v>
      </c>
      <c r="F121" s="82">
        <f t="shared" ref="F121" si="11">TRUNC((E121*D121),2)</f>
        <v>5.6</v>
      </c>
    </row>
    <row r="122" spans="1:6">
      <c r="A122" s="408" t="s">
        <v>71</v>
      </c>
      <c r="B122" s="409"/>
      <c r="C122" s="409"/>
      <c r="D122" s="409"/>
      <c r="E122" s="410"/>
      <c r="F122" s="60">
        <f>SUM(F121:F121)</f>
        <v>5.6</v>
      </c>
    </row>
    <row r="123" spans="1:6">
      <c r="A123" s="107"/>
      <c r="B123" s="83"/>
      <c r="C123" s="83"/>
      <c r="D123" s="85"/>
      <c r="E123" s="83"/>
      <c r="F123" s="97"/>
    </row>
    <row r="124" spans="1:6">
      <c r="A124" s="108" t="s">
        <v>86</v>
      </c>
      <c r="B124" s="86" t="s">
        <v>72</v>
      </c>
      <c r="C124" s="59" t="s">
        <v>60</v>
      </c>
      <c r="D124" s="59" t="s">
        <v>73</v>
      </c>
      <c r="E124" s="59" t="s">
        <v>69</v>
      </c>
      <c r="F124" s="96" t="s">
        <v>70</v>
      </c>
    </row>
    <row r="125" spans="1:6">
      <c r="A125" s="141">
        <v>7319</v>
      </c>
      <c r="B125" s="146" t="str">
        <f>IFERROR(VLOOKUP(A125,'SINAPI07-2021'!$A$5:$F$13000,2,0),"-")</f>
        <v xml:space="preserve">TINTA ASFALTICA IMPERMEABILIZANTE DISPERSA EM AGUA, PARA MATERIAIS CIMENTICIOS                                                                                                                                                                                                                                                                                                                                                                                                                            </v>
      </c>
      <c r="C125" s="147" t="str">
        <f>IFERROR(VLOOKUP(A125,'SINAPI07-2021'!$A$5:$F$13000,3,0),"-")</f>
        <v xml:space="preserve">L     </v>
      </c>
      <c r="D125" s="142">
        <v>0.4</v>
      </c>
      <c r="E125" s="147" t="str">
        <f>IFERROR(VLOOKUP(A125,'SINAPI07-2021'!$A$5:$F$130001,5,0),"-")</f>
        <v>19,80</v>
      </c>
      <c r="F125" s="82">
        <f>TRUNC((E125*D125),2)</f>
        <v>7.92</v>
      </c>
    </row>
    <row r="126" spans="1:6">
      <c r="A126" s="411" t="s">
        <v>74</v>
      </c>
      <c r="B126" s="411"/>
      <c r="C126" s="411"/>
      <c r="D126" s="412"/>
      <c r="E126" s="411"/>
      <c r="F126" s="60">
        <f>SUM(F125:F125)</f>
        <v>7.92</v>
      </c>
    </row>
    <row r="127" spans="1:6">
      <c r="A127" s="397" t="s">
        <v>75</v>
      </c>
      <c r="B127" s="397"/>
      <c r="C127" s="397"/>
      <c r="D127" s="398"/>
      <c r="E127" s="397"/>
      <c r="F127" s="101">
        <f>SUM(F126,F122)</f>
        <v>13.52</v>
      </c>
    </row>
    <row r="128" spans="1:6">
      <c r="A128" s="401"/>
      <c r="B128" s="401"/>
      <c r="C128" s="401"/>
      <c r="D128" s="402"/>
      <c r="E128" s="401"/>
      <c r="F128" s="401"/>
    </row>
    <row r="129" spans="1:6" ht="31.5">
      <c r="A129" s="104" t="s">
        <v>20961</v>
      </c>
      <c r="B129" s="143" t="s">
        <v>20973</v>
      </c>
      <c r="C129" s="144"/>
      <c r="D129" s="145" t="s">
        <v>65</v>
      </c>
      <c r="E129" s="403">
        <f>F141</f>
        <v>114.65</v>
      </c>
      <c r="F129" s="404"/>
    </row>
    <row r="130" spans="1:6">
      <c r="A130" s="405"/>
      <c r="B130" s="406"/>
      <c r="C130" s="406"/>
      <c r="D130" s="406"/>
      <c r="E130" s="406"/>
      <c r="F130" s="407"/>
    </row>
    <row r="131" spans="1:6">
      <c r="A131" s="106" t="s">
        <v>86</v>
      </c>
      <c r="B131" s="98" t="s">
        <v>56</v>
      </c>
      <c r="C131" s="59" t="s">
        <v>60</v>
      </c>
      <c r="D131" s="59" t="s">
        <v>68</v>
      </c>
      <c r="E131" s="59" t="s">
        <v>69</v>
      </c>
      <c r="F131" s="96" t="s">
        <v>70</v>
      </c>
    </row>
    <row r="132" spans="1:6" s="111" customFormat="1">
      <c r="A132" s="141">
        <v>88309</v>
      </c>
      <c r="B132" s="146" t="str">
        <f>IFERROR(VLOOKUP(A132,'SINAPI07-2021'!$A$5:$F$13000,2,0),"-")</f>
        <v>PEDREIRO COM ENCARGOS COMPLEMENTARES</v>
      </c>
      <c r="C132" s="147" t="str">
        <f>IFERROR(VLOOKUP(A132,'SINAPI07-2021'!$A$5:$F$13000,3,0),"-")</f>
        <v>H</v>
      </c>
      <c r="D132" s="148">
        <v>0.6</v>
      </c>
      <c r="E132" s="147" t="str">
        <f>IFERROR(VLOOKUP(A132,'SINAPI07-2021'!$A$5:$F$130001,5,0),"-")</f>
        <v>17,67</v>
      </c>
      <c r="F132" s="82">
        <f t="shared" ref="F132:F133" si="12">TRUNC((E132*D132),2)</f>
        <v>10.6</v>
      </c>
    </row>
    <row r="133" spans="1:6">
      <c r="A133" s="141">
        <v>88316</v>
      </c>
      <c r="B133" s="146" t="str">
        <f>IFERROR(VLOOKUP(A133,'SINAPI07-2021'!$A$5:$F$13000,2,0),"-")</f>
        <v>SERVENTE COM ENCARGOS COMPLEMENTARES</v>
      </c>
      <c r="C133" s="147" t="str">
        <f>IFERROR(VLOOKUP(A133,'SINAPI07-2021'!$A$5:$F$13000,3,0),"-")</f>
        <v>H</v>
      </c>
      <c r="D133" s="142">
        <v>0.3</v>
      </c>
      <c r="E133" s="147" t="str">
        <f>IFERROR(VLOOKUP(A133,'SINAPI07-2021'!$A$5:$F$130001,5,0),"-")</f>
        <v>14,02</v>
      </c>
      <c r="F133" s="82">
        <f t="shared" si="12"/>
        <v>4.2</v>
      </c>
    </row>
    <row r="134" spans="1:6">
      <c r="A134" s="408" t="s">
        <v>71</v>
      </c>
      <c r="B134" s="409"/>
      <c r="C134" s="409"/>
      <c r="D134" s="409"/>
      <c r="E134" s="410"/>
      <c r="F134" s="60">
        <f>SUM(F132:F133)</f>
        <v>14.8</v>
      </c>
    </row>
    <row r="135" spans="1:6">
      <c r="A135" s="107"/>
      <c r="B135" s="83"/>
      <c r="C135" s="83"/>
      <c r="D135" s="85"/>
      <c r="E135" s="83"/>
      <c r="F135" s="97"/>
    </row>
    <row r="136" spans="1:6">
      <c r="A136" s="108" t="s">
        <v>86</v>
      </c>
      <c r="B136" s="86" t="s">
        <v>72</v>
      </c>
      <c r="C136" s="59" t="s">
        <v>60</v>
      </c>
      <c r="D136" s="59" t="s">
        <v>73</v>
      </c>
      <c r="E136" s="59" t="s">
        <v>69</v>
      </c>
      <c r="F136" s="96" t="s">
        <v>70</v>
      </c>
    </row>
    <row r="137" spans="1:6" ht="31.5">
      <c r="A137" s="141">
        <v>87373</v>
      </c>
      <c r="B137" s="146" t="str">
        <f>IFERROR(VLOOKUP(A137,'SINAPI07-2021'!$A$5:$F$13000,2,0),"-")</f>
        <v>ARGAMASSA TRAÇO 1:4 (EM VOLUME DE CIMENTO E AREIA MÉDIA ÚMIDA) PARA CONTRAPISO, PREPARO MANUAL. AF_08/2019</v>
      </c>
      <c r="C137" s="147" t="str">
        <f>IFERROR(VLOOKUP(A137,'SINAPI07-2021'!$A$5:$F$13000,3,0),"-")</f>
        <v>M3</v>
      </c>
      <c r="D137" s="142">
        <v>0.02</v>
      </c>
      <c r="E137" s="147" t="str">
        <f>IFERROR(VLOOKUP(A137,'SINAPI07-2021'!$A$5:$F$130001,5,0),"-")</f>
        <v>546,12</v>
      </c>
      <c r="F137" s="82">
        <f>TRUNC((E137*D137),2)</f>
        <v>10.92</v>
      </c>
    </row>
    <row r="138" spans="1:6">
      <c r="A138" s="141">
        <v>3671</v>
      </c>
      <c r="B138" s="146" t="str">
        <f>IFERROR(VLOOKUP(A138,'SINAPI07-2021'!$A$5:$F$13000,2,0),"-")</f>
        <v xml:space="preserve">JUNTA PLASTICA DE DILATACAO PARA PISOS, COR CINZA, 17 X 3 MM (ALTURA X ESPESSURA)                                                                                                                                                                                                                                                                                                                                                                                                                         </v>
      </c>
      <c r="C138" s="147" t="str">
        <f>IFERROR(VLOOKUP(A138,'SINAPI07-2021'!$A$5:$F$13000,3,0),"-")</f>
        <v xml:space="preserve">M     </v>
      </c>
      <c r="D138" s="142">
        <v>1</v>
      </c>
      <c r="E138" s="147" t="str">
        <f>IFERROR(VLOOKUP(A138,'SINAPI07-2021'!$A$5:$F$130001,5,0),"-")</f>
        <v>0,93</v>
      </c>
      <c r="F138" s="82">
        <f t="shared" ref="F138:F139" si="13">TRUNC((E138*D138),2)</f>
        <v>0.93</v>
      </c>
    </row>
    <row r="139" spans="1:6" ht="31.5">
      <c r="A139" s="141">
        <v>4786</v>
      </c>
      <c r="B139" s="146" t="str">
        <f>IFERROR(VLOOKUP(A139,'SINAPI07-2021'!$A$5:$F$13000,2,0),"-")</f>
        <v xml:space="preserve">PISO EM GRANILITE, MARMORITE OU GRANITINA, AGREGADO COR PRETO, CINZA, PALHA OU BRANCO, E=  *8* MM (INCLUSO EXECUCAO)                                                                                                                                                                                                                                                                                                                                                                                      </v>
      </c>
      <c r="C139" s="147" t="str">
        <f>IFERROR(VLOOKUP(A139,'SINAPI07-2021'!$A$5:$F$13000,3,0),"-")</f>
        <v xml:space="preserve">M2    </v>
      </c>
      <c r="D139" s="142">
        <v>1</v>
      </c>
      <c r="E139" s="147" t="str">
        <f>IFERROR(VLOOKUP(A139,'SINAPI07-2021'!$A$5:$F$130001,5,0),"-")</f>
        <v>88,00</v>
      </c>
      <c r="F139" s="82">
        <f t="shared" si="13"/>
        <v>88</v>
      </c>
    </row>
    <row r="140" spans="1:6">
      <c r="A140" s="411" t="s">
        <v>74</v>
      </c>
      <c r="B140" s="411"/>
      <c r="C140" s="411"/>
      <c r="D140" s="412"/>
      <c r="E140" s="411"/>
      <c r="F140" s="60">
        <f>SUM(F137:F139)</f>
        <v>99.85</v>
      </c>
    </row>
    <row r="141" spans="1:6">
      <c r="A141" s="397" t="s">
        <v>75</v>
      </c>
      <c r="B141" s="397"/>
      <c r="C141" s="397"/>
      <c r="D141" s="398"/>
      <c r="E141" s="397"/>
      <c r="F141" s="101">
        <f>SUM(F140,F134)</f>
        <v>114.65</v>
      </c>
    </row>
    <row r="142" spans="1:6">
      <c r="A142" s="401"/>
      <c r="B142" s="401"/>
      <c r="C142" s="401"/>
      <c r="D142" s="402"/>
      <c r="E142" s="401"/>
      <c r="F142" s="401"/>
    </row>
    <row r="143" spans="1:6" ht="31.5">
      <c r="A143" s="104" t="s">
        <v>20962</v>
      </c>
      <c r="B143" s="143" t="s">
        <v>20976</v>
      </c>
      <c r="C143" s="144"/>
      <c r="D143" s="145" t="s">
        <v>65</v>
      </c>
      <c r="E143" s="403">
        <f>F153</f>
        <v>18.43</v>
      </c>
      <c r="F143" s="404"/>
    </row>
    <row r="144" spans="1:6">
      <c r="A144" s="405"/>
      <c r="B144" s="406"/>
      <c r="C144" s="406"/>
      <c r="D144" s="406"/>
      <c r="E144" s="406"/>
      <c r="F144" s="407"/>
    </row>
    <row r="145" spans="1:6">
      <c r="A145" s="106" t="s">
        <v>86</v>
      </c>
      <c r="B145" s="98" t="s">
        <v>56</v>
      </c>
      <c r="C145" s="59" t="s">
        <v>60</v>
      </c>
      <c r="D145" s="59" t="s">
        <v>68</v>
      </c>
      <c r="E145" s="59" t="s">
        <v>69</v>
      </c>
      <c r="F145" s="96" t="s">
        <v>70</v>
      </c>
    </row>
    <row r="146" spans="1:6" s="111" customFormat="1">
      <c r="A146" s="141">
        <v>88310</v>
      </c>
      <c r="B146" s="146" t="str">
        <f>IFERROR(VLOOKUP(A146,'SINAPI07-2021'!$A$5:$F$13000,2,0),"-")</f>
        <v>PINTOR COM ENCARGOS COMPLEMENTARES</v>
      </c>
      <c r="C146" s="147" t="str">
        <f>IFERROR(VLOOKUP(A146,'SINAPI07-2021'!$A$5:$F$13000,3,0),"-")</f>
        <v>H</v>
      </c>
      <c r="D146" s="148">
        <v>0.5</v>
      </c>
      <c r="E146" s="147" t="str">
        <f>IFERROR(VLOOKUP(A146,'SINAPI07-2021'!$A$5:$F$130001,5,0),"-")</f>
        <v>18,68</v>
      </c>
      <c r="F146" s="82">
        <f t="shared" ref="F146:F147" si="14">TRUNC((E146*D146),2)</f>
        <v>9.34</v>
      </c>
    </row>
    <row r="147" spans="1:6">
      <c r="A147" s="141">
        <v>88316</v>
      </c>
      <c r="B147" s="146" t="str">
        <f>IFERROR(VLOOKUP(A147,'SINAPI07-2021'!$A$5:$F$13000,2,0),"-")</f>
        <v>SERVENTE COM ENCARGOS COMPLEMENTARES</v>
      </c>
      <c r="C147" s="147" t="str">
        <f>IFERROR(VLOOKUP(A147,'SINAPI07-2021'!$A$5:$F$13000,3,0),"-")</f>
        <v>H</v>
      </c>
      <c r="D147" s="142">
        <v>0.5</v>
      </c>
      <c r="E147" s="147" t="str">
        <f>IFERROR(VLOOKUP(A147,'SINAPI07-2021'!$A$5:$F$130001,5,0),"-")</f>
        <v>14,02</v>
      </c>
      <c r="F147" s="82">
        <f t="shared" si="14"/>
        <v>7.01</v>
      </c>
    </row>
    <row r="148" spans="1:6">
      <c r="A148" s="408" t="s">
        <v>71</v>
      </c>
      <c r="B148" s="409"/>
      <c r="C148" s="409"/>
      <c r="D148" s="409"/>
      <c r="E148" s="410"/>
      <c r="F148" s="60">
        <f>SUM(F146:F147)</f>
        <v>16.350000000000001</v>
      </c>
    </row>
    <row r="149" spans="1:6">
      <c r="A149" s="107"/>
      <c r="B149" s="83"/>
      <c r="C149" s="83"/>
      <c r="D149" s="85"/>
      <c r="E149" s="83"/>
      <c r="F149" s="97"/>
    </row>
    <row r="150" spans="1:6">
      <c r="A150" s="108" t="s">
        <v>86</v>
      </c>
      <c r="B150" s="86" t="s">
        <v>72</v>
      </c>
      <c r="C150" s="59" t="s">
        <v>60</v>
      </c>
      <c r="D150" s="59" t="s">
        <v>73</v>
      </c>
      <c r="E150" s="59" t="s">
        <v>69</v>
      </c>
      <c r="F150" s="96" t="s">
        <v>70</v>
      </c>
    </row>
    <row r="151" spans="1:6">
      <c r="A151" s="141">
        <v>7353</v>
      </c>
      <c r="B151" s="146" t="str">
        <f>IFERROR(VLOOKUP(A151,'SINAPI07-2021'!$A$5:$F$13000,2,0),"-")</f>
        <v xml:space="preserve">RESINA ACRILICA BASE AGUA - COR BRANCA                                                                                                                                                                                                                                                                                                                                                                                                                                                                    </v>
      </c>
      <c r="C151" s="147" t="str">
        <f>IFERROR(VLOOKUP(A151,'SINAPI07-2021'!$A$5:$F$13000,3,0),"-")</f>
        <v xml:space="preserve">L     </v>
      </c>
      <c r="D151" s="142">
        <v>8.5000000000000006E-2</v>
      </c>
      <c r="E151" s="147" t="str">
        <f>IFERROR(VLOOKUP(A151,'SINAPI07-2021'!$A$5:$F$130001,5,0),"-")</f>
        <v>24,56</v>
      </c>
      <c r="F151" s="82">
        <f>TRUNC((E151*D151),2)</f>
        <v>2.08</v>
      </c>
    </row>
    <row r="152" spans="1:6">
      <c r="A152" s="411" t="s">
        <v>74</v>
      </c>
      <c r="B152" s="411"/>
      <c r="C152" s="411"/>
      <c r="D152" s="412"/>
      <c r="E152" s="411"/>
      <c r="F152" s="60">
        <f>SUM(F151:F151)</f>
        <v>2.08</v>
      </c>
    </row>
    <row r="153" spans="1:6">
      <c r="A153" s="397" t="s">
        <v>75</v>
      </c>
      <c r="B153" s="397"/>
      <c r="C153" s="397"/>
      <c r="D153" s="398"/>
      <c r="E153" s="397"/>
      <c r="F153" s="101">
        <f>SUM(F152,F148)</f>
        <v>18.43</v>
      </c>
    </row>
    <row r="154" spans="1:6">
      <c r="A154" s="84"/>
    </row>
    <row r="155" spans="1:6">
      <c r="A155" s="104" t="s">
        <v>20975</v>
      </c>
      <c r="B155" s="143" t="s">
        <v>20974</v>
      </c>
      <c r="C155" s="144"/>
      <c r="D155" s="145" t="s">
        <v>65</v>
      </c>
      <c r="E155" s="403">
        <f>F164</f>
        <v>122.17</v>
      </c>
      <c r="F155" s="404"/>
    </row>
    <row r="156" spans="1:6">
      <c r="A156" s="405"/>
      <c r="B156" s="406"/>
      <c r="C156" s="406"/>
      <c r="D156" s="406"/>
      <c r="E156" s="406"/>
      <c r="F156" s="407"/>
    </row>
    <row r="157" spans="1:6">
      <c r="A157" s="106" t="s">
        <v>86</v>
      </c>
      <c r="B157" s="98" t="s">
        <v>56</v>
      </c>
      <c r="C157" s="59" t="s">
        <v>60</v>
      </c>
      <c r="D157" s="59" t="s">
        <v>68</v>
      </c>
      <c r="E157" s="59" t="s">
        <v>69</v>
      </c>
      <c r="F157" s="96" t="s">
        <v>70</v>
      </c>
    </row>
    <row r="158" spans="1:6">
      <c r="A158" s="141">
        <v>88316</v>
      </c>
      <c r="B158" s="146" t="str">
        <f>IFERROR(VLOOKUP(A158,'SINAPI07-2021'!$A$5:$F$13000,2,0),"-")</f>
        <v>SERVENTE COM ENCARGOS COMPLEMENTARES</v>
      </c>
      <c r="C158" s="147" t="str">
        <f>IFERROR(VLOOKUP(A158,'SINAPI07-2021'!$A$5:$F$13000,3,0),"-")</f>
        <v>H</v>
      </c>
      <c r="D158" s="142">
        <v>2.4500000000000002</v>
      </c>
      <c r="E158" s="147" t="str">
        <f>IFERROR(VLOOKUP(A158,'SINAPI07-2021'!$A$5:$F$130001,5,0),"-")</f>
        <v>14,02</v>
      </c>
      <c r="F158" s="82">
        <f t="shared" ref="F158" si="15">TRUNC((E158*D158),2)</f>
        <v>34.340000000000003</v>
      </c>
    </row>
    <row r="159" spans="1:6">
      <c r="A159" s="408" t="s">
        <v>71</v>
      </c>
      <c r="B159" s="409"/>
      <c r="C159" s="409"/>
      <c r="D159" s="409"/>
      <c r="E159" s="410"/>
      <c r="F159" s="60">
        <f>SUM(F158:F158)</f>
        <v>34.340000000000003</v>
      </c>
    </row>
    <row r="160" spans="1:6">
      <c r="A160" s="107"/>
      <c r="B160" s="83"/>
      <c r="C160" s="83"/>
      <c r="D160" s="85"/>
      <c r="E160" s="83"/>
      <c r="F160" s="97"/>
    </row>
    <row r="161" spans="1:6">
      <c r="A161" s="108" t="s">
        <v>86</v>
      </c>
      <c r="B161" s="86" t="s">
        <v>72</v>
      </c>
      <c r="C161" s="59" t="s">
        <v>60</v>
      </c>
      <c r="D161" s="59" t="s">
        <v>73</v>
      </c>
      <c r="E161" s="59" t="s">
        <v>69</v>
      </c>
      <c r="F161" s="96" t="s">
        <v>70</v>
      </c>
    </row>
    <row r="162" spans="1:6">
      <c r="A162" s="141">
        <v>4718</v>
      </c>
      <c r="B162" s="146" t="str">
        <f>IFERROR(VLOOKUP(A162,'SINAPI07-2021'!$A$5:$F$13000,2,0),"-")</f>
        <v xml:space="preserve">PEDRA BRITADA N. 2 (19 A 38 MM) POSTO PEDREIRA/FORNECEDOR, SEM FRETE                                                                                                                                                                                                                                                                                                                                                                                                                                      </v>
      </c>
      <c r="C162" s="147" t="str">
        <f>IFERROR(VLOOKUP(A162,'SINAPI07-2021'!$A$5:$F$13000,3,0),"-")</f>
        <v xml:space="preserve">M3    </v>
      </c>
      <c r="D162" s="142">
        <v>1.1000000000000001</v>
      </c>
      <c r="E162" s="147" t="str">
        <f>IFERROR(VLOOKUP(A162,'SINAPI07-2021'!$A$5:$F$130001,5,0),"-")</f>
        <v>79,85</v>
      </c>
      <c r="F162" s="82">
        <f>TRUNC((E162*D162),2)</f>
        <v>87.83</v>
      </c>
    </row>
    <row r="163" spans="1:6">
      <c r="A163" s="411" t="s">
        <v>74</v>
      </c>
      <c r="B163" s="411"/>
      <c r="C163" s="411"/>
      <c r="D163" s="412"/>
      <c r="E163" s="411"/>
      <c r="F163" s="60">
        <f>SUM(F162:F162)</f>
        <v>87.83</v>
      </c>
    </row>
    <row r="164" spans="1:6">
      <c r="A164" s="397" t="s">
        <v>75</v>
      </c>
      <c r="B164" s="397"/>
      <c r="C164" s="397"/>
      <c r="D164" s="398"/>
      <c r="E164" s="397"/>
      <c r="F164" s="101">
        <f>SUM(F163,F159)</f>
        <v>122.17</v>
      </c>
    </row>
    <row r="165" spans="1:6">
      <c r="A165" s="84"/>
    </row>
    <row r="166" spans="1:6" ht="31.5">
      <c r="A166" s="104" t="s">
        <v>20963</v>
      </c>
      <c r="B166" s="143" t="s">
        <v>20977</v>
      </c>
      <c r="C166" s="144"/>
      <c r="D166" s="145" t="s">
        <v>65</v>
      </c>
      <c r="E166" s="403">
        <f>F176</f>
        <v>431.88</v>
      </c>
      <c r="F166" s="404"/>
    </row>
    <row r="167" spans="1:6">
      <c r="A167" s="405"/>
      <c r="B167" s="406"/>
      <c r="C167" s="406"/>
      <c r="D167" s="406"/>
      <c r="E167" s="406"/>
      <c r="F167" s="407"/>
    </row>
    <row r="168" spans="1:6">
      <c r="A168" s="106" t="s">
        <v>86</v>
      </c>
      <c r="B168" s="98" t="s">
        <v>56</v>
      </c>
      <c r="C168" s="59" t="s">
        <v>60</v>
      </c>
      <c r="D168" s="59" t="s">
        <v>68</v>
      </c>
      <c r="E168" s="59" t="s">
        <v>69</v>
      </c>
      <c r="F168" s="96" t="s">
        <v>70</v>
      </c>
    </row>
    <row r="169" spans="1:6" s="111" customFormat="1">
      <c r="A169" s="141">
        <v>88316</v>
      </c>
      <c r="B169" s="146" t="str">
        <f>IFERROR(VLOOKUP(A169,'SINAPI07-2021'!$A$5:$F$13000,2,0),"-")</f>
        <v>SERVENTE COM ENCARGOS COMPLEMENTARES</v>
      </c>
      <c r="C169" s="147" t="str">
        <f>IFERROR(VLOOKUP(A169,'SINAPI07-2021'!$A$5:$F$13000,3,0),"-")</f>
        <v>H</v>
      </c>
      <c r="D169" s="148">
        <v>4.2</v>
      </c>
      <c r="E169" s="147" t="str">
        <f>IFERROR(VLOOKUP(A169,'SINAPI07-2021'!$A$5:$F$130001,5,0),"-")</f>
        <v>14,02</v>
      </c>
      <c r="F169" s="82">
        <f t="shared" ref="F169" si="16">TRUNC((E169*D169),2)</f>
        <v>58.88</v>
      </c>
    </row>
    <row r="170" spans="1:6">
      <c r="A170" s="408" t="s">
        <v>71</v>
      </c>
      <c r="B170" s="409"/>
      <c r="C170" s="409"/>
      <c r="D170" s="409"/>
      <c r="E170" s="410"/>
      <c r="F170" s="60">
        <f>SUM(F169:F169)</f>
        <v>58.88</v>
      </c>
    </row>
    <row r="171" spans="1:6">
      <c r="A171" s="107"/>
      <c r="B171" s="83"/>
      <c r="C171" s="83"/>
      <c r="D171" s="85"/>
      <c r="E171" s="83"/>
      <c r="F171" s="97"/>
    </row>
    <row r="172" spans="1:6">
      <c r="A172" s="108" t="s">
        <v>86</v>
      </c>
      <c r="B172" s="86" t="s">
        <v>72</v>
      </c>
      <c r="C172" s="59" t="s">
        <v>60</v>
      </c>
      <c r="D172" s="59" t="s">
        <v>73</v>
      </c>
      <c r="E172" s="59" t="s">
        <v>69</v>
      </c>
      <c r="F172" s="96" t="s">
        <v>70</v>
      </c>
    </row>
    <row r="173" spans="1:6" ht="31.5">
      <c r="A173" s="141">
        <v>88627</v>
      </c>
      <c r="B173" s="146" t="str">
        <f>IFERROR(VLOOKUP(A173,'SINAPI07-2021'!$A$5:$F$13000,2,0),"-")</f>
        <v>ARGAMASSA TRAÇO 1:0,5:4,5 (EM VOLUME DE CIMENTO, CAL E AREIA MÉDIA ÚMIDA) PARA ASSENTAMENTO DE ALVENARIA, PREPARO MANUAL. AF_08/2019</v>
      </c>
      <c r="C173" s="147" t="str">
        <f>IFERROR(VLOOKUP(A173,'SINAPI07-2021'!$A$5:$F$13000,3,0),"-")</f>
        <v>M3</v>
      </c>
      <c r="D173" s="142">
        <v>6.0000000000000001E-3</v>
      </c>
      <c r="E173" s="147" t="str">
        <f>IFERROR(VLOOKUP(A173,'SINAPI07-2021'!$A$5:$F$130001,5,0),"-")</f>
        <v>485,09</v>
      </c>
      <c r="F173" s="82">
        <f>TRUNC((E173*D173),2)</f>
        <v>2.91</v>
      </c>
    </row>
    <row r="174" spans="1:6" ht="31.5">
      <c r="A174" s="141">
        <v>39022</v>
      </c>
      <c r="B174" s="146" t="str">
        <f>IFERROR(VLOOKUP(A174,'SINAPI07-2021'!$A$5:$F$13000,2,0),"-")</f>
        <v xml:space="preserve">PORTA DE ABRIR EM ACO TIPO VENEZIANA, COM FUNDO ANTICORROSIVO / PRIMER DE PROTECAO, SEM GUARNICAO/ALIZAR/VISTA, 87 X 210 CM                                                                                                                                                                                                                                                                                                                                                                               </v>
      </c>
      <c r="C174" s="147" t="str">
        <f>IFERROR(VLOOKUP(A174,'SINAPI07-2021'!$A$5:$F$13000,3,0),"-")</f>
        <v xml:space="preserve">UN    </v>
      </c>
      <c r="D174" s="142">
        <v>0.59523999999999999</v>
      </c>
      <c r="E174" s="147" t="str">
        <f>IFERROR(VLOOKUP(A174,'SINAPI07-2021'!$A$5:$F$130001,5,0),"-")</f>
        <v>621,75</v>
      </c>
      <c r="F174" s="82">
        <f>TRUNC((E174*D174),2)</f>
        <v>370.09</v>
      </c>
    </row>
    <row r="175" spans="1:6">
      <c r="A175" s="411" t="s">
        <v>74</v>
      </c>
      <c r="B175" s="411"/>
      <c r="C175" s="411"/>
      <c r="D175" s="412"/>
      <c r="E175" s="411"/>
      <c r="F175" s="60">
        <f>SUM(F173:F174)</f>
        <v>373</v>
      </c>
    </row>
    <row r="176" spans="1:6">
      <c r="A176" s="397" t="s">
        <v>75</v>
      </c>
      <c r="B176" s="397"/>
      <c r="C176" s="397"/>
      <c r="D176" s="398"/>
      <c r="E176" s="397"/>
      <c r="F176" s="101">
        <f>SUM(F175,F170)</f>
        <v>431.88</v>
      </c>
    </row>
    <row r="177" spans="1:6">
      <c r="A177" s="84"/>
    </row>
    <row r="178" spans="1:6" ht="31.5">
      <c r="A178" s="104" t="s">
        <v>20964</v>
      </c>
      <c r="B178" s="143" t="s">
        <v>20978</v>
      </c>
      <c r="C178" s="144"/>
      <c r="D178" s="145" t="s">
        <v>65</v>
      </c>
      <c r="E178" s="403">
        <f>F193</f>
        <v>401.47</v>
      </c>
      <c r="F178" s="404"/>
    </row>
    <row r="179" spans="1:6">
      <c r="A179" s="405"/>
      <c r="B179" s="406"/>
      <c r="C179" s="406"/>
      <c r="D179" s="406"/>
      <c r="E179" s="406"/>
      <c r="F179" s="407"/>
    </row>
    <row r="180" spans="1:6">
      <c r="A180" s="106" t="s">
        <v>86</v>
      </c>
      <c r="B180" s="98" t="s">
        <v>56</v>
      </c>
      <c r="C180" s="59" t="s">
        <v>60</v>
      </c>
      <c r="D180" s="59" t="s">
        <v>68</v>
      </c>
      <c r="E180" s="59" t="s">
        <v>69</v>
      </c>
      <c r="F180" s="96" t="s">
        <v>70</v>
      </c>
    </row>
    <row r="181" spans="1:6" s="111" customFormat="1">
      <c r="A181" s="141">
        <v>88309</v>
      </c>
      <c r="B181" s="146" t="str">
        <f>IFERROR(VLOOKUP(A181,'SINAPI07-2021'!$A$5:$F$13000,2,0),"-")</f>
        <v>PEDREIRO COM ENCARGOS COMPLEMENTARES</v>
      </c>
      <c r="C181" s="147" t="str">
        <f>IFERROR(VLOOKUP(A181,'SINAPI07-2021'!$A$5:$F$13000,3,0),"-")</f>
        <v>H</v>
      </c>
      <c r="D181" s="148">
        <v>1.5</v>
      </c>
      <c r="E181" s="147" t="str">
        <f>IFERROR(VLOOKUP(A181,'SINAPI07-2021'!$A$5:$F$130001,5,0),"-")</f>
        <v>17,67</v>
      </c>
      <c r="F181" s="82">
        <f t="shared" ref="F181:F182" si="17">TRUNC((E181*D181),2)</f>
        <v>26.5</v>
      </c>
    </row>
    <row r="182" spans="1:6" s="111" customFormat="1">
      <c r="A182" s="141">
        <v>88316</v>
      </c>
      <c r="B182" s="146" t="str">
        <f>IFERROR(VLOOKUP(A182,'SINAPI07-2021'!$A$5:$F$13000,2,0),"-")</f>
        <v>SERVENTE COM ENCARGOS COMPLEMENTARES</v>
      </c>
      <c r="C182" s="147" t="str">
        <f>IFERROR(VLOOKUP(A182,'SINAPI07-2021'!$A$5:$F$13000,3,0),"-")</f>
        <v>H</v>
      </c>
      <c r="D182" s="148">
        <v>1.5</v>
      </c>
      <c r="E182" s="147" t="str">
        <f>IFERROR(VLOOKUP(A182,'SINAPI07-2021'!$A$5:$F$130001,5,0),"-")</f>
        <v>14,02</v>
      </c>
      <c r="F182" s="82">
        <f t="shared" si="17"/>
        <v>21.03</v>
      </c>
    </row>
    <row r="183" spans="1:6">
      <c r="A183" s="408" t="s">
        <v>71</v>
      </c>
      <c r="B183" s="409"/>
      <c r="C183" s="409"/>
      <c r="D183" s="409"/>
      <c r="E183" s="410"/>
      <c r="F183" s="60">
        <f>SUM(F181:F182)</f>
        <v>47.53</v>
      </c>
    </row>
    <row r="184" spans="1:6">
      <c r="A184" s="107"/>
      <c r="B184" s="83"/>
      <c r="C184" s="83"/>
      <c r="D184" s="85"/>
      <c r="E184" s="83"/>
      <c r="F184" s="97"/>
    </row>
    <row r="185" spans="1:6">
      <c r="A185" s="108" t="s">
        <v>86</v>
      </c>
      <c r="B185" s="86" t="s">
        <v>72</v>
      </c>
      <c r="C185" s="59" t="s">
        <v>60</v>
      </c>
      <c r="D185" s="59" t="s">
        <v>73</v>
      </c>
      <c r="E185" s="59" t="s">
        <v>69</v>
      </c>
      <c r="F185" s="96" t="s">
        <v>70</v>
      </c>
    </row>
    <row r="186" spans="1:6">
      <c r="A186" s="141">
        <v>43054</v>
      </c>
      <c r="B186" s="146" t="str">
        <f>IFERROR(VLOOKUP(A186,'SINAPI07-2021'!$A$5:$F$13000,2,0),"-")</f>
        <v xml:space="preserve">ACO CA-25, 10,0 MM, OU 12,5 MM, OU 16,0 MM, OU 20,0 MM, OU 25,0 MM, VERGALHAO                                                                                                                                                                                                                                                                                                                                                                                                                             </v>
      </c>
      <c r="C186" s="147" t="str">
        <f>IFERROR(VLOOKUP(A186,'SINAPI07-2021'!$A$5:$F$13000,3,0),"-")</f>
        <v xml:space="preserve">KG    </v>
      </c>
      <c r="D186" s="142">
        <v>5.0999999999999996</v>
      </c>
      <c r="E186" s="147" t="str">
        <f>IFERROR(VLOOKUP(A186,'SINAPI07-2021'!$A$5:$F$130001,5,0),"-")</f>
        <v>14,72</v>
      </c>
      <c r="F186" s="82">
        <f>TRUNC((E186*D186),2)</f>
        <v>75.069999999999993</v>
      </c>
    </row>
    <row r="187" spans="1:6">
      <c r="A187" s="141">
        <v>370</v>
      </c>
      <c r="B187" s="146" t="str">
        <f>IFERROR(VLOOKUP(A187,'SINAPI07-2021'!$A$5:$F$13000,2,0),"-")</f>
        <v xml:space="preserve">AREIA MEDIA - POSTO JAZIDA/FORNECEDOR (RETIRADO NA JAZIDA, SEM TRANSPORTE)                                                                                                                                                                                                                                                                                                                                                                                                                                </v>
      </c>
      <c r="C187" s="147" t="str">
        <f>IFERROR(VLOOKUP(A187,'SINAPI07-2021'!$A$5:$F$13000,3,0),"-")</f>
        <v xml:space="preserve">M3    </v>
      </c>
      <c r="D187" s="142">
        <v>2.5000000000000001E-2</v>
      </c>
      <c r="E187" s="147" t="str">
        <f>IFERROR(VLOOKUP(A187,'SINAPI07-2021'!$A$5:$F$130001,5,0),"-")</f>
        <v>74,59</v>
      </c>
      <c r="F187" s="82">
        <f t="shared" ref="F187:F191" si="18">TRUNC((E187*D187),2)</f>
        <v>1.86</v>
      </c>
    </row>
    <row r="188" spans="1:6">
      <c r="A188" s="141">
        <v>1106</v>
      </c>
      <c r="B188" s="146" t="str">
        <f>IFERROR(VLOOKUP(A188,'SINAPI07-2021'!$A$5:$F$13000,2,0),"-")</f>
        <v xml:space="preserve">CAL HIDRATADA CH-I PARA ARGAMASSAS                                                                                                                                                                                                                                                                                                                                                                                                                                                                        </v>
      </c>
      <c r="C188" s="147" t="str">
        <f>IFERROR(VLOOKUP(A188,'SINAPI07-2021'!$A$5:$F$13000,3,0),"-")</f>
        <v xml:space="preserve">KG    </v>
      </c>
      <c r="D188" s="142">
        <v>1</v>
      </c>
      <c r="E188" s="147" t="str">
        <f>IFERROR(VLOOKUP(A188,'SINAPI07-2021'!$A$5:$F$130001,5,0),"-")</f>
        <v>0,80</v>
      </c>
      <c r="F188" s="82">
        <f t="shared" si="18"/>
        <v>0.8</v>
      </c>
    </row>
    <row r="189" spans="1:6">
      <c r="A189" s="141">
        <v>1379</v>
      </c>
      <c r="B189" s="146" t="str">
        <f>IFERROR(VLOOKUP(A189,'SINAPI07-2021'!$A$5:$F$13000,2,0),"-")</f>
        <v xml:space="preserve">CIMENTO PORTLAND COMPOSTO CP II-32                                                                                                                                                                                                                                                                                                                                                                                                                                                                        </v>
      </c>
      <c r="C189" s="147" t="str">
        <f>IFERROR(VLOOKUP(A189,'SINAPI07-2021'!$A$5:$F$13000,3,0),"-")</f>
        <v xml:space="preserve">KG    </v>
      </c>
      <c r="D189" s="142">
        <v>4.5999999999999996</v>
      </c>
      <c r="E189" s="147" t="str">
        <f>IFERROR(VLOOKUP(A189,'SINAPI07-2021'!$A$5:$F$130001,5,0),"-")</f>
        <v>0,64</v>
      </c>
      <c r="F189" s="82">
        <f t="shared" si="18"/>
        <v>2.94</v>
      </c>
    </row>
    <row r="190" spans="1:6">
      <c r="A190" s="141">
        <v>4777</v>
      </c>
      <c r="B190" s="146" t="str">
        <f>IFERROR(VLOOKUP(A190,'SINAPI07-2021'!$A$5:$F$13000,2,0),"-")</f>
        <v xml:space="preserve">CANTONEIRA ACO ABAS IGUAIS (QUALQUER BITOLA), ESPESSURA ENTRE 1/8" E 1/4"                                                                                                                                                                                                                                                                                                                                                                                                                                 </v>
      </c>
      <c r="C190" s="147" t="str">
        <f>IFERROR(VLOOKUP(A190,'SINAPI07-2021'!$A$5:$F$13000,3,0),"-")</f>
        <v xml:space="preserve">KG    </v>
      </c>
      <c r="D190" s="142">
        <v>8.26</v>
      </c>
      <c r="E190" s="147" t="str">
        <f>IFERROR(VLOOKUP(A190,'SINAPI07-2021'!$A$5:$F$130001,5,0),"-")</f>
        <v>9,61</v>
      </c>
      <c r="F190" s="82">
        <f t="shared" si="18"/>
        <v>79.37</v>
      </c>
    </row>
    <row r="191" spans="1:6">
      <c r="A191" s="141">
        <v>11026</v>
      </c>
      <c r="B191" s="146" t="str">
        <f>IFERROR(VLOOKUP(A191,'SINAPI07-2021'!$A$5:$F$13000,2,0),"-")</f>
        <v xml:space="preserve">CHAPA DE ACO GALVANIZADA BITOLA GSG 14, E = 1,95 MM (15,60 KG/M2)                                                                                                                                                                                                                                                                                                                                                                                                                                         </v>
      </c>
      <c r="C191" s="147" t="str">
        <f>IFERROR(VLOOKUP(A191,'SINAPI07-2021'!$A$5:$F$13000,3,0),"-")</f>
        <v xml:space="preserve">KG    </v>
      </c>
      <c r="D191" s="142">
        <v>15.28</v>
      </c>
      <c r="E191" s="147" t="str">
        <f>IFERROR(VLOOKUP(A191,'SINAPI07-2021'!$A$5:$F$130001,5,0),"-")</f>
        <v>12,69</v>
      </c>
      <c r="F191" s="82">
        <f t="shared" si="18"/>
        <v>193.9</v>
      </c>
    </row>
    <row r="192" spans="1:6">
      <c r="A192" s="411" t="s">
        <v>74</v>
      </c>
      <c r="B192" s="411"/>
      <c r="C192" s="411"/>
      <c r="D192" s="412"/>
      <c r="E192" s="411"/>
      <c r="F192" s="60">
        <f>SUM(F186:F191)</f>
        <v>353.94</v>
      </c>
    </row>
    <row r="193" spans="1:6">
      <c r="A193" s="397" t="s">
        <v>75</v>
      </c>
      <c r="B193" s="397"/>
      <c r="C193" s="397"/>
      <c r="D193" s="398"/>
      <c r="E193" s="397"/>
      <c r="F193" s="101">
        <f>SUM(F192,F183)</f>
        <v>401.47</v>
      </c>
    </row>
    <row r="194" spans="1:6">
      <c r="A194" s="84"/>
    </row>
    <row r="195" spans="1:6" ht="31.5">
      <c r="A195" s="104" t="s">
        <v>20965</v>
      </c>
      <c r="B195" s="143" t="s">
        <v>20979</v>
      </c>
      <c r="C195" s="144"/>
      <c r="D195" s="145" t="s">
        <v>65</v>
      </c>
      <c r="E195" s="403">
        <f>F205</f>
        <v>1.3</v>
      </c>
      <c r="F195" s="404"/>
    </row>
    <row r="196" spans="1:6">
      <c r="A196" s="405"/>
      <c r="B196" s="406"/>
      <c r="C196" s="406"/>
      <c r="D196" s="406"/>
      <c r="E196" s="406"/>
      <c r="F196" s="407"/>
    </row>
    <row r="197" spans="1:6">
      <c r="A197" s="106" t="s">
        <v>86</v>
      </c>
      <c r="B197" s="98" t="s">
        <v>56</v>
      </c>
      <c r="C197" s="59" t="s">
        <v>60</v>
      </c>
      <c r="D197" s="59" t="s">
        <v>68</v>
      </c>
      <c r="E197" s="59" t="s">
        <v>69</v>
      </c>
      <c r="F197" s="96" t="s">
        <v>70</v>
      </c>
    </row>
    <row r="198" spans="1:6" s="111" customFormat="1">
      <c r="A198" s="141">
        <v>88310</v>
      </c>
      <c r="B198" s="146" t="str">
        <f>IFERROR(VLOOKUP(A198,'SINAPI07-2021'!$A$5:$F$13000,2,0),"-")</f>
        <v>PINTOR COM ENCARGOS COMPLEMENTARES</v>
      </c>
      <c r="C198" s="147" t="str">
        <f>IFERROR(VLOOKUP(A198,'SINAPI07-2021'!$A$5:$F$13000,3,0),"-")</f>
        <v>H</v>
      </c>
      <c r="D198" s="148">
        <v>2.7E-2</v>
      </c>
      <c r="E198" s="147" t="str">
        <f>IFERROR(VLOOKUP(A198,'SINAPI07-2021'!$A$5:$F$130001,5,0),"-")</f>
        <v>18,68</v>
      </c>
      <c r="F198" s="82">
        <f t="shared" ref="F198:F199" si="19">TRUNC((E198*D198),2)</f>
        <v>0.5</v>
      </c>
    </row>
    <row r="199" spans="1:6">
      <c r="A199" s="141">
        <v>88316</v>
      </c>
      <c r="B199" s="146" t="str">
        <f>IFERROR(VLOOKUP(A199,'SINAPI07-2021'!$A$5:$F$13000,2,0),"-")</f>
        <v>SERVENTE COM ENCARGOS COMPLEMENTARES</v>
      </c>
      <c r="C199" s="147" t="str">
        <f>IFERROR(VLOOKUP(A199,'SINAPI07-2021'!$A$5:$F$13000,3,0),"-")</f>
        <v>H</v>
      </c>
      <c r="D199" s="142">
        <v>0.01</v>
      </c>
      <c r="E199" s="147" t="str">
        <f>IFERROR(VLOOKUP(A199,'SINAPI07-2021'!$A$5:$F$130001,5,0),"-")</f>
        <v>14,02</v>
      </c>
      <c r="F199" s="82">
        <f t="shared" si="19"/>
        <v>0.14000000000000001</v>
      </c>
    </row>
    <row r="200" spans="1:6">
      <c r="A200" s="408" t="s">
        <v>71</v>
      </c>
      <c r="B200" s="409"/>
      <c r="C200" s="409"/>
      <c r="D200" s="409"/>
      <c r="E200" s="410"/>
      <c r="F200" s="60">
        <f>SUM(F198:F199)</f>
        <v>0.64</v>
      </c>
    </row>
    <row r="201" spans="1:6">
      <c r="A201" s="107"/>
      <c r="B201" s="83"/>
      <c r="C201" s="83"/>
      <c r="D201" s="85"/>
      <c r="E201" s="83"/>
      <c r="F201" s="97"/>
    </row>
    <row r="202" spans="1:6">
      <c r="A202" s="108" t="s">
        <v>86</v>
      </c>
      <c r="B202" s="86" t="s">
        <v>72</v>
      </c>
      <c r="C202" s="59" t="s">
        <v>60</v>
      </c>
      <c r="D202" s="59" t="s">
        <v>73</v>
      </c>
      <c r="E202" s="59" t="s">
        <v>69</v>
      </c>
      <c r="F202" s="96" t="s">
        <v>70</v>
      </c>
    </row>
    <row r="203" spans="1:6">
      <c r="A203" s="141">
        <v>6085</v>
      </c>
      <c r="B203" s="146" t="str">
        <f>IFERROR(VLOOKUP(A203,'SINAPI07-2021'!$A$5:$F$13000,2,0),"-")</f>
        <v xml:space="preserve">SELADOR ACRILICO PAREDES INTERNAS/EXTERNAS                                                                                                                                                                                                                                                                                                                                                                                                                                                                </v>
      </c>
      <c r="C203" s="147" t="str">
        <f>IFERROR(VLOOKUP(A203,'SINAPI07-2021'!$A$5:$F$13000,3,0),"-")</f>
        <v xml:space="preserve">L     </v>
      </c>
      <c r="D203" s="142">
        <v>0.16</v>
      </c>
      <c r="E203" s="147" t="str">
        <f>IFERROR(VLOOKUP(A203,'SINAPI07-2021'!$A$5:$F$130001,5,0),"-")</f>
        <v>4,17</v>
      </c>
      <c r="F203" s="82">
        <f>TRUNC((E203*D203),2)</f>
        <v>0.66</v>
      </c>
    </row>
    <row r="204" spans="1:6">
      <c r="A204" s="411" t="s">
        <v>74</v>
      </c>
      <c r="B204" s="411"/>
      <c r="C204" s="411"/>
      <c r="D204" s="412"/>
      <c r="E204" s="411"/>
      <c r="F204" s="60">
        <f>SUM(F203:F203)</f>
        <v>0.66</v>
      </c>
    </row>
    <row r="205" spans="1:6">
      <c r="A205" s="397" t="s">
        <v>75</v>
      </c>
      <c r="B205" s="397"/>
      <c r="C205" s="397"/>
      <c r="D205" s="398"/>
      <c r="E205" s="397"/>
      <c r="F205" s="101">
        <f>SUM(F204,F200)</f>
        <v>1.3</v>
      </c>
    </row>
    <row r="206" spans="1:6">
      <c r="A206" s="84"/>
    </row>
    <row r="207" spans="1:6" ht="31.5">
      <c r="A207" s="104" t="s">
        <v>20966</v>
      </c>
      <c r="B207" s="143" t="s">
        <v>20980</v>
      </c>
      <c r="C207" s="144"/>
      <c r="D207" s="145" t="s">
        <v>65</v>
      </c>
      <c r="E207" s="403">
        <f>F217</f>
        <v>1.51</v>
      </c>
      <c r="F207" s="404"/>
    </row>
    <row r="208" spans="1:6">
      <c r="A208" s="405"/>
      <c r="B208" s="406"/>
      <c r="C208" s="406"/>
      <c r="D208" s="406"/>
      <c r="E208" s="406"/>
      <c r="F208" s="407"/>
    </row>
    <row r="209" spans="1:6">
      <c r="A209" s="106" t="s">
        <v>86</v>
      </c>
      <c r="B209" s="98" t="s">
        <v>56</v>
      </c>
      <c r="C209" s="59" t="s">
        <v>60</v>
      </c>
      <c r="D209" s="59" t="s">
        <v>68</v>
      </c>
      <c r="E209" s="59" t="s">
        <v>69</v>
      </c>
      <c r="F209" s="96" t="s">
        <v>70</v>
      </c>
    </row>
    <row r="210" spans="1:6" s="111" customFormat="1">
      <c r="A210" s="141">
        <v>88310</v>
      </c>
      <c r="B210" s="146" t="str">
        <f>IFERROR(VLOOKUP(A210,'SINAPI07-2021'!$A$5:$F$13000,2,0),"-")</f>
        <v>PINTOR COM ENCARGOS COMPLEMENTARES</v>
      </c>
      <c r="C210" s="147" t="str">
        <f>IFERROR(VLOOKUP(A210,'SINAPI07-2021'!$A$5:$F$13000,3,0),"-")</f>
        <v>H</v>
      </c>
      <c r="D210" s="148">
        <v>3.5999999999999997E-2</v>
      </c>
      <c r="E210" s="147" t="str">
        <f>IFERROR(VLOOKUP(A210,'SINAPI07-2021'!$A$5:$F$130001,5,0),"-")</f>
        <v>18,68</v>
      </c>
      <c r="F210" s="82">
        <f t="shared" ref="F210:F211" si="20">TRUNC((E210*D210),2)</f>
        <v>0.67</v>
      </c>
    </row>
    <row r="211" spans="1:6">
      <c r="A211" s="141">
        <v>88316</v>
      </c>
      <c r="B211" s="146" t="str">
        <f>IFERROR(VLOOKUP(A211,'SINAPI07-2021'!$A$5:$F$13000,2,0),"-")</f>
        <v>SERVENTE COM ENCARGOS COMPLEMENTARES</v>
      </c>
      <c r="C211" s="147" t="str">
        <f>IFERROR(VLOOKUP(A211,'SINAPI07-2021'!$A$5:$F$13000,3,0),"-")</f>
        <v>H</v>
      </c>
      <c r="D211" s="142">
        <v>1.2999999999999999E-2</v>
      </c>
      <c r="E211" s="147" t="str">
        <f>IFERROR(VLOOKUP(A211,'SINAPI07-2021'!$A$5:$F$130001,5,0),"-")</f>
        <v>14,02</v>
      </c>
      <c r="F211" s="82">
        <f t="shared" si="20"/>
        <v>0.18</v>
      </c>
    </row>
    <row r="212" spans="1:6">
      <c r="A212" s="408" t="s">
        <v>71</v>
      </c>
      <c r="B212" s="409"/>
      <c r="C212" s="409"/>
      <c r="D212" s="409"/>
      <c r="E212" s="410"/>
      <c r="F212" s="60">
        <f>SUM(F210:F211)</f>
        <v>0.85</v>
      </c>
    </row>
    <row r="213" spans="1:6">
      <c r="A213" s="107"/>
      <c r="B213" s="83"/>
      <c r="C213" s="83"/>
      <c r="D213" s="85"/>
      <c r="E213" s="83"/>
      <c r="F213" s="97"/>
    </row>
    <row r="214" spans="1:6">
      <c r="A214" s="108" t="s">
        <v>86</v>
      </c>
      <c r="B214" s="86" t="s">
        <v>72</v>
      </c>
      <c r="C214" s="59" t="s">
        <v>60</v>
      </c>
      <c r="D214" s="59" t="s">
        <v>73</v>
      </c>
      <c r="E214" s="59" t="s">
        <v>69</v>
      </c>
      <c r="F214" s="96" t="s">
        <v>70</v>
      </c>
    </row>
    <row r="215" spans="1:6">
      <c r="A215" s="141">
        <v>6085</v>
      </c>
      <c r="B215" s="146" t="str">
        <f>IFERROR(VLOOKUP(A215,'SINAPI07-2021'!$A$5:$F$13000,2,0),"-")</f>
        <v xml:space="preserve">SELADOR ACRILICO PAREDES INTERNAS/EXTERNAS                                                                                                                                                                                                                                                                                                                                                                                                                                                                </v>
      </c>
      <c r="C215" s="147" t="str">
        <f>IFERROR(VLOOKUP(A215,'SINAPI07-2021'!$A$5:$F$13000,3,0),"-")</f>
        <v xml:space="preserve">L     </v>
      </c>
      <c r="D215" s="142">
        <v>0.16</v>
      </c>
      <c r="E215" s="147" t="str">
        <f>IFERROR(VLOOKUP(A215,'SINAPI07-2021'!$A$5:$F$130001,5,0),"-")</f>
        <v>4,17</v>
      </c>
      <c r="F215" s="82">
        <f>TRUNC((E215*D215),2)</f>
        <v>0.66</v>
      </c>
    </row>
    <row r="216" spans="1:6">
      <c r="A216" s="411" t="s">
        <v>74</v>
      </c>
      <c r="B216" s="411"/>
      <c r="C216" s="411"/>
      <c r="D216" s="412"/>
      <c r="E216" s="411"/>
      <c r="F216" s="60">
        <f>SUM(F215:F215)</f>
        <v>0.66</v>
      </c>
    </row>
    <row r="217" spans="1:6">
      <c r="A217" s="397" t="s">
        <v>75</v>
      </c>
      <c r="B217" s="397"/>
      <c r="C217" s="397"/>
      <c r="D217" s="398"/>
      <c r="E217" s="397"/>
      <c r="F217" s="101">
        <f>SUM(F216,F212)</f>
        <v>1.51</v>
      </c>
    </row>
    <row r="218" spans="1:6">
      <c r="A218" s="84"/>
    </row>
    <row r="219" spans="1:6" ht="31.5">
      <c r="A219" s="104" t="s">
        <v>20967</v>
      </c>
      <c r="B219" s="143" t="s">
        <v>20981</v>
      </c>
      <c r="C219" s="144"/>
      <c r="D219" s="145" t="s">
        <v>65</v>
      </c>
      <c r="E219" s="403">
        <f>F232</f>
        <v>34.229999999999997</v>
      </c>
      <c r="F219" s="404"/>
    </row>
    <row r="220" spans="1:6">
      <c r="A220" s="405"/>
      <c r="B220" s="406"/>
      <c r="C220" s="406"/>
      <c r="D220" s="406"/>
      <c r="E220" s="406"/>
      <c r="F220" s="407"/>
    </row>
    <row r="221" spans="1:6">
      <c r="A221" s="106" t="s">
        <v>86</v>
      </c>
      <c r="B221" s="98" t="s">
        <v>56</v>
      </c>
      <c r="C221" s="59" t="s">
        <v>60</v>
      </c>
      <c r="D221" s="59" t="s">
        <v>68</v>
      </c>
      <c r="E221" s="59" t="s">
        <v>69</v>
      </c>
      <c r="F221" s="96" t="s">
        <v>70</v>
      </c>
    </row>
    <row r="222" spans="1:6" s="111" customFormat="1">
      <c r="A222" s="141">
        <v>88310</v>
      </c>
      <c r="B222" s="146" t="str">
        <f>IFERROR(VLOOKUP(A222,'SINAPI07-2021'!$A$5:$F$13000,2,0),"-")</f>
        <v>PINTOR COM ENCARGOS COMPLEMENTARES</v>
      </c>
      <c r="C222" s="147" t="str">
        <f>IFERROR(VLOOKUP(A222,'SINAPI07-2021'!$A$5:$F$13000,3,0),"-")</f>
        <v>H</v>
      </c>
      <c r="D222" s="148">
        <v>0.8</v>
      </c>
      <c r="E222" s="147" t="str">
        <f>IFERROR(VLOOKUP(A222,'SINAPI07-2021'!$A$5:$F$130001,5,0),"-")</f>
        <v>18,68</v>
      </c>
      <c r="F222" s="82">
        <f t="shared" ref="F222:F223" si="21">TRUNC((E222*D222),2)</f>
        <v>14.94</v>
      </c>
    </row>
    <row r="223" spans="1:6" s="111" customFormat="1">
      <c r="A223" s="141">
        <v>88316</v>
      </c>
      <c r="B223" s="146" t="str">
        <f>IFERROR(VLOOKUP(A223,'SINAPI07-2021'!$A$5:$F$13000,2,0),"-")</f>
        <v>SERVENTE COM ENCARGOS COMPLEMENTARES</v>
      </c>
      <c r="C223" s="147" t="str">
        <f>IFERROR(VLOOKUP(A223,'SINAPI07-2021'!$A$5:$F$13000,3,0),"-")</f>
        <v>H</v>
      </c>
      <c r="D223" s="148">
        <v>0.8</v>
      </c>
      <c r="E223" s="147" t="str">
        <f>IFERROR(VLOOKUP(A223,'SINAPI07-2021'!$A$5:$F$130001,5,0),"-")</f>
        <v>14,02</v>
      </c>
      <c r="F223" s="82">
        <f t="shared" si="21"/>
        <v>11.21</v>
      </c>
    </row>
    <row r="224" spans="1:6">
      <c r="A224" s="408" t="s">
        <v>71</v>
      </c>
      <c r="B224" s="409"/>
      <c r="C224" s="409"/>
      <c r="D224" s="409"/>
      <c r="E224" s="410"/>
      <c r="F224" s="60">
        <f>SUM(F222:F223)</f>
        <v>26.15</v>
      </c>
    </row>
    <row r="225" spans="1:6">
      <c r="A225" s="107"/>
      <c r="B225" s="83"/>
      <c r="C225" s="83"/>
      <c r="D225" s="85"/>
      <c r="E225" s="83"/>
      <c r="F225" s="97"/>
    </row>
    <row r="226" spans="1:6">
      <c r="A226" s="108" t="s">
        <v>86</v>
      </c>
      <c r="B226" s="86" t="s">
        <v>72</v>
      </c>
      <c r="C226" s="59" t="s">
        <v>60</v>
      </c>
      <c r="D226" s="59" t="s">
        <v>73</v>
      </c>
      <c r="E226" s="59" t="s">
        <v>69</v>
      </c>
      <c r="F226" s="96" t="s">
        <v>70</v>
      </c>
    </row>
    <row r="227" spans="1:6">
      <c r="A227" s="141">
        <v>3768</v>
      </c>
      <c r="B227" s="146" t="str">
        <f>IFERROR(VLOOKUP(A227,'SINAPI07-2021'!$A$5:$F$13000,2,0),"-")</f>
        <v xml:space="preserve">LIXA EM FOLHA PARA FERRO, NUMERO 150                                                                                                                                                                                                                                                                                                                                                                                                                                                                      </v>
      </c>
      <c r="C227" s="147" t="str">
        <f>IFERROR(VLOOKUP(A227,'SINAPI07-2021'!$A$5:$F$13000,3,0),"-")</f>
        <v xml:space="preserve">UN    </v>
      </c>
      <c r="D227" s="142">
        <v>0.3</v>
      </c>
      <c r="E227" s="147" t="str">
        <f>IFERROR(VLOOKUP(A227,'SINAPI07-2021'!$A$5:$F$130001,5,0),"-")</f>
        <v>2,93</v>
      </c>
      <c r="F227" s="82">
        <f>TRUNC((E227*D227),2)</f>
        <v>0.87</v>
      </c>
    </row>
    <row r="228" spans="1:6">
      <c r="A228" s="141">
        <v>5318</v>
      </c>
      <c r="B228" s="146" t="str">
        <f>IFERROR(VLOOKUP(A228,'SINAPI07-2021'!$A$5:$F$13000,2,0),"-")</f>
        <v xml:space="preserve">SOLVENTE DILUENTE A BASE DE AGUARRAS                                                                                                                                                                                                                                                                                                                                                                                                                                                                      </v>
      </c>
      <c r="C228" s="147" t="str">
        <f>IFERROR(VLOOKUP(A228,'SINAPI07-2021'!$A$5:$F$13000,3,0),"-")</f>
        <v xml:space="preserve">L     </v>
      </c>
      <c r="D228" s="142">
        <v>0.03</v>
      </c>
      <c r="E228" s="147" t="str">
        <f>IFERROR(VLOOKUP(A228,'SINAPI07-2021'!$A$5:$F$130001,5,0),"-")</f>
        <v>12,84</v>
      </c>
      <c r="F228" s="82">
        <f t="shared" ref="F228:F230" si="22">TRUNC((E228*D228),2)</f>
        <v>0.38</v>
      </c>
    </row>
    <row r="229" spans="1:6">
      <c r="A229" s="141">
        <v>7292</v>
      </c>
      <c r="B229" s="146" t="str">
        <f>IFERROR(VLOOKUP(A229,'SINAPI07-2021'!$A$5:$F$13000,2,0),"-")</f>
        <v xml:space="preserve">TINTA ESMALTE SINTETICO PREMIUM BRILHANTE                                                                                                                                                                                                                                                                                                                                                                                                                                                                 </v>
      </c>
      <c r="C229" s="147" t="str">
        <f>IFERROR(VLOOKUP(A229,'SINAPI07-2021'!$A$5:$F$13000,3,0),"-")</f>
        <v xml:space="preserve">L     </v>
      </c>
      <c r="D229" s="142">
        <v>0.14399999999999999</v>
      </c>
      <c r="E229" s="147" t="str">
        <f>IFERROR(VLOOKUP(A229,'SINAPI07-2021'!$A$5:$F$130001,5,0),"-")</f>
        <v>25,00</v>
      </c>
      <c r="F229" s="82">
        <f t="shared" si="22"/>
        <v>3.6</v>
      </c>
    </row>
    <row r="230" spans="1:6">
      <c r="A230" s="141">
        <v>7307</v>
      </c>
      <c r="B230" s="146" t="str">
        <f>IFERROR(VLOOKUP(A230,'SINAPI07-2021'!$A$5:$F$13000,2,0),"-")</f>
        <v xml:space="preserve">FUNDO ANTICORROSIVO PARA METAIS FERROSOS (ZARCAO)                                                                                                                                                                                                                                                                                                                                                                                                                                                         </v>
      </c>
      <c r="C230" s="147" t="str">
        <f>IFERROR(VLOOKUP(A230,'SINAPI07-2021'!$A$5:$F$13000,3,0),"-")</f>
        <v xml:space="preserve">L     </v>
      </c>
      <c r="D230" s="142">
        <v>0.12</v>
      </c>
      <c r="E230" s="147" t="str">
        <f>IFERROR(VLOOKUP(A230,'SINAPI07-2021'!$A$5:$F$130001,5,0),"-")</f>
        <v>26,96</v>
      </c>
      <c r="F230" s="82">
        <f t="shared" si="22"/>
        <v>3.23</v>
      </c>
    </row>
    <row r="231" spans="1:6">
      <c r="A231" s="411" t="s">
        <v>74</v>
      </c>
      <c r="B231" s="411"/>
      <c r="C231" s="411"/>
      <c r="D231" s="412"/>
      <c r="E231" s="411"/>
      <c r="F231" s="60">
        <f>SUM(F227:F230)</f>
        <v>8.08</v>
      </c>
    </row>
    <row r="232" spans="1:6">
      <c r="A232" s="397" t="s">
        <v>75</v>
      </c>
      <c r="B232" s="397"/>
      <c r="C232" s="397"/>
      <c r="D232" s="398"/>
      <c r="E232" s="397"/>
      <c r="F232" s="101">
        <f>SUM(F231,F224)</f>
        <v>34.229999999999997</v>
      </c>
    </row>
    <row r="233" spans="1:6">
      <c r="A233" s="84"/>
    </row>
    <row r="234" spans="1:6" ht="31.5">
      <c r="A234" s="104" t="s">
        <v>20802</v>
      </c>
      <c r="B234" s="143" t="s">
        <v>20982</v>
      </c>
      <c r="C234" s="144"/>
      <c r="D234" s="145" t="s">
        <v>20685</v>
      </c>
      <c r="E234" s="403">
        <f>F244</f>
        <v>0.98</v>
      </c>
      <c r="F234" s="404"/>
    </row>
    <row r="235" spans="1:6">
      <c r="A235" s="405"/>
      <c r="B235" s="406"/>
      <c r="C235" s="406"/>
      <c r="D235" s="406"/>
      <c r="E235" s="406"/>
      <c r="F235" s="407"/>
    </row>
    <row r="236" spans="1:6">
      <c r="A236" s="106" t="s">
        <v>86</v>
      </c>
      <c r="B236" s="98" t="s">
        <v>56</v>
      </c>
      <c r="C236" s="59" t="s">
        <v>60</v>
      </c>
      <c r="D236" s="59" t="s">
        <v>68</v>
      </c>
      <c r="E236" s="59" t="s">
        <v>69</v>
      </c>
      <c r="F236" s="96" t="s">
        <v>70</v>
      </c>
    </row>
    <row r="237" spans="1:6" s="111" customFormat="1">
      <c r="A237" s="141">
        <v>88264</v>
      </c>
      <c r="B237" s="146" t="str">
        <f>IFERROR(VLOOKUP(A237,'SINAPI07-2021'!$A$5:$F$13000,2,0),"-")</f>
        <v>ELETRICISTA COM ENCARGOS COMPLEMENTARES</v>
      </c>
      <c r="C237" s="147" t="str">
        <f>IFERROR(VLOOKUP(A237,'SINAPI07-2021'!$A$5:$F$13000,3,0),"-")</f>
        <v>H</v>
      </c>
      <c r="D237" s="148">
        <v>0.01</v>
      </c>
      <c r="E237" s="147" t="str">
        <f>IFERROR(VLOOKUP(A237,'SINAPI07-2021'!$A$5:$F$130001,5,0),"-")</f>
        <v>18,30</v>
      </c>
      <c r="F237" s="82">
        <f t="shared" ref="F237:F238" si="23">TRUNC((E237*D237),2)</f>
        <v>0.18</v>
      </c>
    </row>
    <row r="238" spans="1:6">
      <c r="A238" s="141">
        <v>88316</v>
      </c>
      <c r="B238" s="146" t="str">
        <f>IFERROR(VLOOKUP(A238,'SINAPI07-2021'!$A$5:$F$13000,2,0),"-")</f>
        <v>SERVENTE COM ENCARGOS COMPLEMENTARES</v>
      </c>
      <c r="C238" s="147" t="str">
        <f>IFERROR(VLOOKUP(A238,'SINAPI07-2021'!$A$5:$F$13000,3,0),"-")</f>
        <v>H</v>
      </c>
      <c r="D238" s="142">
        <v>0.01</v>
      </c>
      <c r="E238" s="147" t="str">
        <f>IFERROR(VLOOKUP(A238,'SINAPI07-2021'!$A$5:$F$130001,5,0),"-")</f>
        <v>14,02</v>
      </c>
      <c r="F238" s="82">
        <f t="shared" si="23"/>
        <v>0.14000000000000001</v>
      </c>
    </row>
    <row r="239" spans="1:6">
      <c r="A239" s="408" t="s">
        <v>71</v>
      </c>
      <c r="B239" s="409"/>
      <c r="C239" s="409"/>
      <c r="D239" s="409"/>
      <c r="E239" s="410"/>
      <c r="F239" s="60">
        <f>SUM(F237:F238)</f>
        <v>0.32</v>
      </c>
    </row>
    <row r="240" spans="1:6">
      <c r="A240" s="107"/>
      <c r="B240" s="83"/>
      <c r="C240" s="83"/>
      <c r="D240" s="85"/>
      <c r="E240" s="83"/>
      <c r="F240" s="97"/>
    </row>
    <row r="241" spans="1:6">
      <c r="A241" s="108" t="s">
        <v>86</v>
      </c>
      <c r="B241" s="86" t="s">
        <v>72</v>
      </c>
      <c r="C241" s="59" t="s">
        <v>60</v>
      </c>
      <c r="D241" s="59" t="s">
        <v>73</v>
      </c>
      <c r="E241" s="59" t="s">
        <v>69</v>
      </c>
      <c r="F241" s="96" t="s">
        <v>70</v>
      </c>
    </row>
    <row r="242" spans="1:6">
      <c r="A242" s="141">
        <v>39174</v>
      </c>
      <c r="B242" s="146" t="str">
        <f>IFERROR(VLOOKUP(A242,'SINAPI07-2021'!$A$5:$F$13000,2,0),"-")</f>
        <v xml:space="preserve">BUCHA EM ALUMINIO, COM ROSCA, DE 1/2", PARA ELETRODUTO                                                                                                                                                                                                                                                                                                                                                                                                                                                    </v>
      </c>
      <c r="C242" s="147" t="str">
        <f>IFERROR(VLOOKUP(A242,'SINAPI07-2021'!$A$5:$F$13000,3,0),"-")</f>
        <v xml:space="preserve">UN    </v>
      </c>
      <c r="D242" s="142">
        <v>1</v>
      </c>
      <c r="E242" s="147" t="str">
        <f>IFERROR(VLOOKUP(A242,'SINAPI07-2021'!$A$5:$F$130001,5,0),"-")</f>
        <v>0,66</v>
      </c>
      <c r="F242" s="82">
        <f>TRUNC((E242*D242),2)</f>
        <v>0.66</v>
      </c>
    </row>
    <row r="243" spans="1:6">
      <c r="A243" s="411" t="s">
        <v>74</v>
      </c>
      <c r="B243" s="411"/>
      <c r="C243" s="411"/>
      <c r="D243" s="412"/>
      <c r="E243" s="411"/>
      <c r="F243" s="60">
        <f>SUM(F242:F242)</f>
        <v>0.66</v>
      </c>
    </row>
    <row r="244" spans="1:6">
      <c r="A244" s="397" t="s">
        <v>75</v>
      </c>
      <c r="B244" s="397"/>
      <c r="C244" s="397"/>
      <c r="D244" s="398"/>
      <c r="E244" s="397"/>
      <c r="F244" s="101">
        <f>SUM(F243,F239)</f>
        <v>0.98</v>
      </c>
    </row>
    <row r="245" spans="1:6">
      <c r="A245" s="84"/>
    </row>
    <row r="246" spans="1:6" ht="47.25">
      <c r="A246" s="104" t="s">
        <v>20803</v>
      </c>
      <c r="B246" s="143" t="s">
        <v>20983</v>
      </c>
      <c r="C246" s="144"/>
      <c r="D246" s="145" t="s">
        <v>20685</v>
      </c>
      <c r="E246" s="403">
        <f>F256</f>
        <v>3.42</v>
      </c>
      <c r="F246" s="404"/>
    </row>
    <row r="247" spans="1:6">
      <c r="A247" s="405"/>
      <c r="B247" s="406"/>
      <c r="C247" s="406"/>
      <c r="D247" s="406"/>
      <c r="E247" s="406"/>
      <c r="F247" s="407"/>
    </row>
    <row r="248" spans="1:6">
      <c r="A248" s="106" t="s">
        <v>86</v>
      </c>
      <c r="B248" s="98" t="s">
        <v>56</v>
      </c>
      <c r="C248" s="59" t="s">
        <v>60</v>
      </c>
      <c r="D248" s="59" t="s">
        <v>68</v>
      </c>
      <c r="E248" s="59" t="s">
        <v>69</v>
      </c>
      <c r="F248" s="96" t="s">
        <v>70</v>
      </c>
    </row>
    <row r="249" spans="1:6" s="111" customFormat="1">
      <c r="A249" s="141">
        <v>88248</v>
      </c>
      <c r="B249" s="146" t="str">
        <f>IFERROR(VLOOKUP(A249,'SINAPI07-2021'!$A$5:$F$13000,2,0),"-")</f>
        <v>AUXILIAR DE ENCANADOR OU BOMBEIRO HIDRÁULICO COM ENCARGOS COMPLEMENTARES</v>
      </c>
      <c r="C249" s="147" t="str">
        <f>IFERROR(VLOOKUP(A249,'SINAPI07-2021'!$A$5:$F$13000,3,0),"-")</f>
        <v>H</v>
      </c>
      <c r="D249" s="148">
        <v>2.2700000000000001E-2</v>
      </c>
      <c r="E249" s="147" t="str">
        <f>IFERROR(VLOOKUP(A249,'SINAPI07-2021'!$A$5:$F$130001,5,0),"-")</f>
        <v>13,48</v>
      </c>
      <c r="F249" s="82">
        <f t="shared" ref="F249:F250" si="24">TRUNC((E249*D249),2)</f>
        <v>0.3</v>
      </c>
    </row>
    <row r="250" spans="1:6">
      <c r="A250" s="141">
        <v>88267</v>
      </c>
      <c r="B250" s="146" t="str">
        <f>IFERROR(VLOOKUP(A250,'SINAPI07-2021'!$A$5:$F$13000,2,0),"-")</f>
        <v>ENCANADOR OU BOMBEIRO HIDRÁULICO COM ENCARGOS COMPLEMENTARES</v>
      </c>
      <c r="C250" s="147" t="str">
        <f>IFERROR(VLOOKUP(A250,'SINAPI07-2021'!$A$5:$F$13000,3,0),"-")</f>
        <v>H</v>
      </c>
      <c r="D250" s="142">
        <v>0.16209999999999999</v>
      </c>
      <c r="E250" s="147" t="str">
        <f>IFERROR(VLOOKUP(A250,'SINAPI07-2021'!$A$5:$F$130001,5,0),"-")</f>
        <v>17,66</v>
      </c>
      <c r="F250" s="82">
        <f t="shared" si="24"/>
        <v>2.86</v>
      </c>
    </row>
    <row r="251" spans="1:6">
      <c r="A251" s="408" t="s">
        <v>71</v>
      </c>
      <c r="B251" s="409"/>
      <c r="C251" s="409"/>
      <c r="D251" s="409"/>
      <c r="E251" s="410"/>
      <c r="F251" s="60">
        <f>SUM(F249:F250)</f>
        <v>3.16</v>
      </c>
    </row>
    <row r="252" spans="1:6">
      <c r="A252" s="107"/>
      <c r="B252" s="83"/>
      <c r="C252" s="83"/>
      <c r="D252" s="85"/>
      <c r="E252" s="83"/>
      <c r="F252" s="97"/>
    </row>
    <row r="253" spans="1:6">
      <c r="A253" s="108" t="s">
        <v>86</v>
      </c>
      <c r="B253" s="86" t="s">
        <v>72</v>
      </c>
      <c r="C253" s="59" t="s">
        <v>60</v>
      </c>
      <c r="D253" s="59" t="s">
        <v>73</v>
      </c>
      <c r="E253" s="59" t="s">
        <v>69</v>
      </c>
      <c r="F253" s="96" t="s">
        <v>70</v>
      </c>
    </row>
    <row r="254" spans="1:6" ht="31.5">
      <c r="A254" s="141">
        <v>11950</v>
      </c>
      <c r="B254" s="146" t="str">
        <f>IFERROR(VLOOKUP(A254,'SINAPI07-2021'!$A$5:$F$13000,2,0),"-")</f>
        <v xml:space="preserve">BUCHA DE NYLON SEM ABA S6, COM PARAFUSO DE 4,20 X 40 MM EM ACO ZINCADO COM ROSCA SOBERBA, CABECA CHATA E FENDA PHILLIPS                                                                                                                                                                                                                                                                                                                                                                                   </v>
      </c>
      <c r="C254" s="147" t="str">
        <f>IFERROR(VLOOKUP(A254,'SINAPI07-2021'!$A$5:$F$13000,3,0),"-")</f>
        <v xml:space="preserve">UN    </v>
      </c>
      <c r="D254" s="142">
        <v>1</v>
      </c>
      <c r="E254" s="147" t="str">
        <f>IFERROR(VLOOKUP(A254,'SINAPI07-2021'!$A$5:$F$130001,5,0),"-")</f>
        <v>0,26</v>
      </c>
      <c r="F254" s="82">
        <f>TRUNC((E254*D254),2)</f>
        <v>0.26</v>
      </c>
    </row>
    <row r="255" spans="1:6">
      <c r="A255" s="411" t="s">
        <v>74</v>
      </c>
      <c r="B255" s="411"/>
      <c r="C255" s="411"/>
      <c r="D255" s="412"/>
      <c r="E255" s="411"/>
      <c r="F255" s="60">
        <f>SUM(F254:F254)</f>
        <v>0.26</v>
      </c>
    </row>
    <row r="256" spans="1:6">
      <c r="A256" s="397" t="s">
        <v>75</v>
      </c>
      <c r="B256" s="397"/>
      <c r="C256" s="397"/>
      <c r="D256" s="398"/>
      <c r="E256" s="397"/>
      <c r="F256" s="101">
        <f>SUM(F255,F251)</f>
        <v>3.42</v>
      </c>
    </row>
    <row r="257" spans="1:6">
      <c r="A257" s="84"/>
    </row>
    <row r="258" spans="1:6" ht="47.25">
      <c r="A258" s="104" t="s">
        <v>20804</v>
      </c>
      <c r="B258" s="143" t="s">
        <v>20984</v>
      </c>
      <c r="C258" s="144"/>
      <c r="D258" s="145" t="s">
        <v>20685</v>
      </c>
      <c r="E258" s="403">
        <f>F268</f>
        <v>3.7</v>
      </c>
      <c r="F258" s="404"/>
    </row>
    <row r="259" spans="1:6">
      <c r="A259" s="405"/>
      <c r="B259" s="406"/>
      <c r="C259" s="406"/>
      <c r="D259" s="406"/>
      <c r="E259" s="406"/>
      <c r="F259" s="407"/>
    </row>
    <row r="260" spans="1:6">
      <c r="A260" s="106" t="s">
        <v>86</v>
      </c>
      <c r="B260" s="98" t="s">
        <v>56</v>
      </c>
      <c r="C260" s="59" t="s">
        <v>60</v>
      </c>
      <c r="D260" s="59" t="s">
        <v>68</v>
      </c>
      <c r="E260" s="59" t="s">
        <v>69</v>
      </c>
      <c r="F260" s="96" t="s">
        <v>70</v>
      </c>
    </row>
    <row r="261" spans="1:6" s="111" customFormat="1">
      <c r="A261" s="141">
        <v>88248</v>
      </c>
      <c r="B261" s="146" t="str">
        <f>IFERROR(VLOOKUP(A261,'SINAPI07-2021'!$A$5:$F$13000,2,0),"-")</f>
        <v>AUXILIAR DE ENCANADOR OU BOMBEIRO HIDRÁULICO COM ENCARGOS COMPLEMENTARES</v>
      </c>
      <c r="C261" s="147" t="str">
        <f>IFERROR(VLOOKUP(A261,'SINAPI07-2021'!$A$5:$F$13000,3,0),"-")</f>
        <v>H</v>
      </c>
      <c r="D261" s="148">
        <v>2.2700000000000001E-2</v>
      </c>
      <c r="E261" s="147" t="str">
        <f>IFERROR(VLOOKUP(A261,'SINAPI07-2021'!$A$5:$F$130001,5,0),"-")</f>
        <v>13,48</v>
      </c>
      <c r="F261" s="82">
        <f t="shared" ref="F261:F262" si="25">TRUNC((E261*D261),2)</f>
        <v>0.3</v>
      </c>
    </row>
    <row r="262" spans="1:6">
      <c r="A262" s="141">
        <v>88267</v>
      </c>
      <c r="B262" s="146" t="str">
        <f>IFERROR(VLOOKUP(A262,'SINAPI07-2021'!$A$5:$F$13000,2,0),"-")</f>
        <v>ENCANADOR OU BOMBEIRO HIDRÁULICO COM ENCARGOS COMPLEMENTARES</v>
      </c>
      <c r="C262" s="147" t="str">
        <f>IFERROR(VLOOKUP(A262,'SINAPI07-2021'!$A$5:$F$13000,3,0),"-")</f>
        <v>H</v>
      </c>
      <c r="D262" s="142">
        <v>0.16209999999999999</v>
      </c>
      <c r="E262" s="147" t="str">
        <f>IFERROR(VLOOKUP(A262,'SINAPI07-2021'!$A$5:$F$130001,5,0),"-")</f>
        <v>17,66</v>
      </c>
      <c r="F262" s="82">
        <f t="shared" si="25"/>
        <v>2.86</v>
      </c>
    </row>
    <row r="263" spans="1:6">
      <c r="A263" s="408" t="s">
        <v>71</v>
      </c>
      <c r="B263" s="409"/>
      <c r="C263" s="409"/>
      <c r="D263" s="409"/>
      <c r="E263" s="410"/>
      <c r="F263" s="60">
        <f>SUM(F261:F262)</f>
        <v>3.16</v>
      </c>
    </row>
    <row r="264" spans="1:6">
      <c r="A264" s="107"/>
      <c r="B264" s="83"/>
      <c r="C264" s="83"/>
      <c r="D264" s="85"/>
      <c r="E264" s="83"/>
      <c r="F264" s="97"/>
    </row>
    <row r="265" spans="1:6">
      <c r="A265" s="108" t="s">
        <v>86</v>
      </c>
      <c r="B265" s="86" t="s">
        <v>72</v>
      </c>
      <c r="C265" s="59" t="s">
        <v>60</v>
      </c>
      <c r="D265" s="59" t="s">
        <v>73</v>
      </c>
      <c r="E265" s="59" t="s">
        <v>69</v>
      </c>
      <c r="F265" s="96" t="s">
        <v>70</v>
      </c>
    </row>
    <row r="266" spans="1:6" ht="31.5">
      <c r="A266" s="141">
        <v>7583</v>
      </c>
      <c r="B266" s="146" t="str">
        <f>IFERROR(VLOOKUP(A266,'SINAPI07-2021'!$A$5:$F$13000,2,0),"-")</f>
        <v xml:space="preserve">BUCHA DE NYLON SEM ABA S8, COM PARAFUSO DE 4,80 X 50 MM EM ACO ZINCADO COM ROSCA SOBERBA, CABECA CHATA E FENDA PHILLIPS                                                                                                                                                                                                                                                                                                                                                                                   </v>
      </c>
      <c r="C266" s="147" t="str">
        <f>IFERROR(VLOOKUP(A266,'SINAPI07-2021'!$A$5:$F$13000,3,0),"-")</f>
        <v xml:space="preserve">UN    </v>
      </c>
      <c r="D266" s="142">
        <v>1</v>
      </c>
      <c r="E266" s="147" t="str">
        <f>IFERROR(VLOOKUP(A266,'SINAPI07-2021'!$A$5:$F$130001,5,0),"-")</f>
        <v>0,54</v>
      </c>
      <c r="F266" s="82">
        <f>TRUNC((E266*D266),2)</f>
        <v>0.54</v>
      </c>
    </row>
    <row r="267" spans="1:6">
      <c r="A267" s="411" t="s">
        <v>74</v>
      </c>
      <c r="B267" s="411"/>
      <c r="C267" s="411"/>
      <c r="D267" s="412"/>
      <c r="E267" s="411"/>
      <c r="F267" s="60">
        <f>SUM(F266:F266)</f>
        <v>0.54</v>
      </c>
    </row>
    <row r="268" spans="1:6">
      <c r="A268" s="397" t="s">
        <v>75</v>
      </c>
      <c r="B268" s="397"/>
      <c r="C268" s="397"/>
      <c r="D268" s="398"/>
      <c r="E268" s="397"/>
      <c r="F268" s="101">
        <f>SUM(F267,F263)</f>
        <v>3.7</v>
      </c>
    </row>
    <row r="269" spans="1:6">
      <c r="A269" s="405"/>
      <c r="B269" s="406"/>
      <c r="C269" s="406"/>
      <c r="D269" s="406"/>
      <c r="E269" s="406"/>
      <c r="F269" s="407"/>
    </row>
    <row r="270" spans="1:6">
      <c r="A270" s="104" t="s">
        <v>20805</v>
      </c>
      <c r="B270" s="143" t="s">
        <v>20985</v>
      </c>
      <c r="C270" s="144"/>
      <c r="D270" s="145" t="s">
        <v>20685</v>
      </c>
      <c r="E270" s="403">
        <f>F288</f>
        <v>307.64999999999998</v>
      </c>
      <c r="F270" s="404"/>
    </row>
    <row r="271" spans="1:6">
      <c r="A271" s="405"/>
      <c r="B271" s="406"/>
      <c r="C271" s="406"/>
      <c r="D271" s="406"/>
      <c r="E271" s="406"/>
      <c r="F271" s="407"/>
    </row>
    <row r="272" spans="1:6">
      <c r="A272" s="106" t="s">
        <v>86</v>
      </c>
      <c r="B272" s="98" t="s">
        <v>56</v>
      </c>
      <c r="C272" s="59" t="s">
        <v>60</v>
      </c>
      <c r="D272" s="59" t="s">
        <v>68</v>
      </c>
      <c r="E272" s="59" t="s">
        <v>69</v>
      </c>
      <c r="F272" s="96" t="s">
        <v>70</v>
      </c>
    </row>
    <row r="273" spans="1:6" s="111" customFormat="1">
      <c r="A273" s="141">
        <v>88309</v>
      </c>
      <c r="B273" s="146" t="str">
        <f>IFERROR(VLOOKUP(A273,'SINAPI07-2021'!$A$5:$F$13000,2,0),"-")</f>
        <v>PEDREIRO COM ENCARGOS COMPLEMENTARES</v>
      </c>
      <c r="C273" s="147" t="str">
        <f>IFERROR(VLOOKUP(A273,'SINAPI07-2021'!$A$5:$F$13000,3,0),"-")</f>
        <v>H</v>
      </c>
      <c r="D273" s="148">
        <v>3.8</v>
      </c>
      <c r="E273" s="147" t="str">
        <f>IFERROR(VLOOKUP(A273,'SINAPI07-2021'!$A$5:$F$130001,5,0),"-")</f>
        <v>17,67</v>
      </c>
      <c r="F273" s="82">
        <f t="shared" ref="F273:F274" si="26">TRUNC((E273*D273),2)</f>
        <v>67.14</v>
      </c>
    </row>
    <row r="274" spans="1:6" s="111" customFormat="1">
      <c r="A274" s="141">
        <v>88316</v>
      </c>
      <c r="B274" s="146" t="str">
        <f>IFERROR(VLOOKUP(A274,'SINAPI07-2021'!$A$5:$F$13000,2,0),"-")</f>
        <v>SERVENTE COM ENCARGOS COMPLEMENTARES</v>
      </c>
      <c r="C274" s="147" t="str">
        <f>IFERROR(VLOOKUP(A274,'SINAPI07-2021'!$A$5:$F$13000,3,0),"-")</f>
        <v>H</v>
      </c>
      <c r="D274" s="148">
        <v>6.04</v>
      </c>
      <c r="E274" s="147" t="str">
        <f>IFERROR(VLOOKUP(A274,'SINAPI07-2021'!$A$5:$F$130001,5,0),"-")</f>
        <v>14,02</v>
      </c>
      <c r="F274" s="82">
        <f t="shared" si="26"/>
        <v>84.68</v>
      </c>
    </row>
    <row r="275" spans="1:6">
      <c r="A275" s="408" t="s">
        <v>71</v>
      </c>
      <c r="B275" s="409"/>
      <c r="C275" s="409"/>
      <c r="D275" s="409"/>
      <c r="E275" s="410"/>
      <c r="F275" s="60">
        <f>SUM(F273:F274)</f>
        <v>151.82</v>
      </c>
    </row>
    <row r="276" spans="1:6">
      <c r="A276" s="107"/>
      <c r="B276" s="83"/>
      <c r="C276" s="83"/>
      <c r="D276" s="85"/>
      <c r="E276" s="83"/>
      <c r="F276" s="97"/>
    </row>
    <row r="277" spans="1:6">
      <c r="A277" s="108" t="s">
        <v>86</v>
      </c>
      <c r="B277" s="86" t="s">
        <v>72</v>
      </c>
      <c r="C277" s="59" t="s">
        <v>60</v>
      </c>
      <c r="D277" s="59" t="s">
        <v>73</v>
      </c>
      <c r="E277" s="59" t="s">
        <v>69</v>
      </c>
      <c r="F277" s="96" t="s">
        <v>70</v>
      </c>
    </row>
    <row r="278" spans="1:6">
      <c r="A278" s="141">
        <v>43059</v>
      </c>
      <c r="B278" s="146" t="str">
        <f>IFERROR(VLOOKUP(A278,'SINAPI07-2021'!$A$5:$F$13000,2,0),"-")</f>
        <v xml:space="preserve">ACO CA-60, 4,2 MM, OU 5,0 MM, OU 6,0 MM, OU 7,0 MM, VERGALHAO                                                                                                                                                                                                                                                                                                                                                                                                                                             </v>
      </c>
      <c r="C278" s="147" t="str">
        <f>IFERROR(VLOOKUP(A278,'SINAPI07-2021'!$A$5:$F$13000,3,0),"-")</f>
        <v xml:space="preserve">KG    </v>
      </c>
      <c r="D278" s="142">
        <v>0.875</v>
      </c>
      <c r="E278" s="147" t="str">
        <f>IFERROR(VLOOKUP(A278,'SINAPI07-2021'!$A$5:$F$130001,5,0),"-")</f>
        <v>12,97</v>
      </c>
      <c r="F278" s="82">
        <f>TRUNC((E278*D278),2)</f>
        <v>11.34</v>
      </c>
    </row>
    <row r="279" spans="1:6">
      <c r="A279" s="141">
        <v>367</v>
      </c>
      <c r="B279" s="146" t="str">
        <f>IFERROR(VLOOKUP(A279,'SINAPI07-2021'!$A$5:$F$13000,2,0),"-")</f>
        <v xml:space="preserve">AREIA GROSSA - POSTO JAZIDA/FORNECEDOR (RETIRADO NA JAZIDA, SEM TRANSPORTE)                                                                                                                                                                                                                                                                                                                                                                                                                               </v>
      </c>
      <c r="C279" s="147" t="str">
        <f>IFERROR(VLOOKUP(A279,'SINAPI07-2021'!$A$5:$F$13000,3,0),"-")</f>
        <v xml:space="preserve">M3    </v>
      </c>
      <c r="D279" s="142">
        <v>8.1899999999999994E-3</v>
      </c>
      <c r="E279" s="147" t="str">
        <f>IFERROR(VLOOKUP(A279,'SINAPI07-2021'!$A$5:$F$130001,5,0),"-")</f>
        <v>76,50</v>
      </c>
      <c r="F279" s="82">
        <f t="shared" ref="F279:F283" si="27">TRUNC((E279*D279),2)</f>
        <v>0.62</v>
      </c>
    </row>
    <row r="280" spans="1:6">
      <c r="A280" s="141">
        <v>370</v>
      </c>
      <c r="B280" s="146" t="str">
        <f>IFERROR(VLOOKUP(A280,'SINAPI07-2021'!$A$5:$F$13000,2,0),"-")</f>
        <v xml:space="preserve">AREIA MEDIA - POSTO JAZIDA/FORNECEDOR (RETIRADO NA JAZIDA, SEM TRANSPORTE)                                                                                                                                                                                                                                                                                                                                                                                                                                </v>
      </c>
      <c r="C280" s="147" t="str">
        <f>IFERROR(VLOOKUP(A280,'SINAPI07-2021'!$A$5:$F$13000,3,0),"-")</f>
        <v xml:space="preserve">M3    </v>
      </c>
      <c r="D280" s="142">
        <v>0.1</v>
      </c>
      <c r="E280" s="147" t="str">
        <f>IFERROR(VLOOKUP(A280,'SINAPI07-2021'!$A$5:$F$130001,5,0),"-")</f>
        <v>74,59</v>
      </c>
      <c r="F280" s="82">
        <f t="shared" si="27"/>
        <v>7.45</v>
      </c>
    </row>
    <row r="281" spans="1:6">
      <c r="A281" s="141">
        <v>1106</v>
      </c>
      <c r="B281" s="146" t="str">
        <f>IFERROR(VLOOKUP(A281,'SINAPI07-2021'!$A$5:$F$13000,2,0),"-")</f>
        <v xml:space="preserve">CAL HIDRATADA CH-I PARA ARGAMASSAS                                                                                                                                                                                                                                                                                                                                                                                                                                                                        </v>
      </c>
      <c r="C281" s="147" t="str">
        <f>IFERROR(VLOOKUP(A281,'SINAPI07-2021'!$A$5:$F$13000,3,0),"-")</f>
        <v xml:space="preserve">KG    </v>
      </c>
      <c r="D281" s="142">
        <v>8.25</v>
      </c>
      <c r="E281" s="147" t="str">
        <f>IFERROR(VLOOKUP(A281,'SINAPI07-2021'!$A$5:$F$130001,5,0),"-")</f>
        <v>0,80</v>
      </c>
      <c r="F281" s="82">
        <f t="shared" si="27"/>
        <v>6.6</v>
      </c>
    </row>
    <row r="282" spans="1:6" ht="31.5">
      <c r="A282" s="141">
        <v>1358</v>
      </c>
      <c r="B282" s="146" t="str">
        <f>IFERROR(VLOOKUP(A282,'SINAPI07-2021'!$A$5:$F$13000,2,0),"-")</f>
        <v xml:space="preserve">CHAPA DE MADEIRA COMPENSADA RESINADA PARA FORMA DE CONCRETO, DE *2,2 X 1,1* M, E = 17 MM                                                                                                                                                                                                                                                                                                                                                                                                                  </v>
      </c>
      <c r="C282" s="147" t="str">
        <f>IFERROR(VLOOKUP(A282,'SINAPI07-2021'!$A$5:$F$13000,3,0),"-")</f>
        <v xml:space="preserve">M2    </v>
      </c>
      <c r="D282" s="142">
        <v>0.1</v>
      </c>
      <c r="E282" s="147" t="str">
        <f>IFERROR(VLOOKUP(A282,'SINAPI07-2021'!$A$5:$F$130001,5,0),"-")</f>
        <v>40,41</v>
      </c>
      <c r="F282" s="82">
        <f t="shared" si="27"/>
        <v>4.04</v>
      </c>
    </row>
    <row r="283" spans="1:6">
      <c r="A283" s="141">
        <v>1379</v>
      </c>
      <c r="B283" s="146" t="str">
        <f>IFERROR(VLOOKUP(A283,'SINAPI07-2021'!$A$5:$F$13000,2,0),"-")</f>
        <v xml:space="preserve">CIMENTO PORTLAND COMPOSTO CP II-32                                                                                                                                                                                                                                                                                                                                                                                                                                                                        </v>
      </c>
      <c r="C283" s="147" t="str">
        <f>IFERROR(VLOOKUP(A283,'SINAPI07-2021'!$A$5:$F$13000,3,0),"-")</f>
        <v xml:space="preserve">KG    </v>
      </c>
      <c r="D283" s="142">
        <v>24.09</v>
      </c>
      <c r="E283" s="147" t="str">
        <f>IFERROR(VLOOKUP(A283,'SINAPI07-2021'!$A$5:$F$130001,5,0),"-")</f>
        <v>0,64</v>
      </c>
      <c r="F283" s="82">
        <f t="shared" si="27"/>
        <v>15.41</v>
      </c>
    </row>
    <row r="284" spans="1:6">
      <c r="A284" s="141">
        <v>4718</v>
      </c>
      <c r="B284" s="146" t="str">
        <f>IFERROR(VLOOKUP(A284,'SINAPI07-2021'!$A$5:$F$13000,2,0),"-")</f>
        <v xml:space="preserve">PEDRA BRITADA N. 2 (19 A 38 MM) POSTO PEDREIRA/FORNECEDOR, SEM FRETE                                                                                                                                                                                                                                                                                                                                                                                                                                      </v>
      </c>
      <c r="C284" s="147" t="str">
        <f>IFERROR(VLOOKUP(A284,'SINAPI07-2021'!$A$5:$F$13000,3,0),"-")</f>
        <v xml:space="preserve">M3    </v>
      </c>
      <c r="D284" s="142">
        <v>9.4900000000000002E-3</v>
      </c>
      <c r="E284" s="147" t="str">
        <f>IFERROR(VLOOKUP(A284,'SINAPI07-2021'!$A$5:$F$130001,5,0),"-")</f>
        <v>79,85</v>
      </c>
      <c r="F284" s="82">
        <f t="shared" ref="F284:F286" si="28">TRUNC((E284*D284),2)</f>
        <v>0.75</v>
      </c>
    </row>
    <row r="285" spans="1:6">
      <c r="A285" s="141">
        <v>4722</v>
      </c>
      <c r="B285" s="146" t="str">
        <f>IFERROR(VLOOKUP(A285,'SINAPI07-2021'!$A$5:$F$13000,2,0),"-")</f>
        <v xml:space="preserve">PEDRA BRITADA N. 3 (38 A 50 MM) POSTO PEDREIRA/FORNECEDOR, SEM FRETE                                                                                                                                                                                                                                                                                                                                                                                                                                      </v>
      </c>
      <c r="C285" s="147" t="str">
        <f>IFERROR(VLOOKUP(A285,'SINAPI07-2021'!$A$5:$F$13000,3,0),"-")</f>
        <v xml:space="preserve">M3    </v>
      </c>
      <c r="D285" s="142">
        <v>8.0000000000000002E-3</v>
      </c>
      <c r="E285" s="147" t="str">
        <f>IFERROR(VLOOKUP(A285,'SINAPI07-2021'!$A$5:$F$130001,5,0),"-")</f>
        <v>75,03</v>
      </c>
      <c r="F285" s="82">
        <f t="shared" si="28"/>
        <v>0.6</v>
      </c>
    </row>
    <row r="286" spans="1:6">
      <c r="A286" s="141">
        <v>7258</v>
      </c>
      <c r="B286" s="146" t="str">
        <f>IFERROR(VLOOKUP(A286,'SINAPI07-2021'!$A$5:$F$13000,2,0),"-")</f>
        <v xml:space="preserve">TIJOLO CERAMICO MACICO COMUM *5 X 10 X 20* CM (L X A X C)                                                                                                                                                                                                                                                                                                                                                                                                                                                 </v>
      </c>
      <c r="C286" s="147" t="str">
        <f>IFERROR(VLOOKUP(A286,'SINAPI07-2021'!$A$5:$F$13000,3,0),"-")</f>
        <v xml:space="preserve">UN    </v>
      </c>
      <c r="D286" s="142">
        <v>138</v>
      </c>
      <c r="E286" s="147" t="str">
        <f>IFERROR(VLOOKUP(A286,'SINAPI07-2021'!$A$5:$F$130001,5,0),"-")</f>
        <v>0,79</v>
      </c>
      <c r="F286" s="82">
        <f t="shared" si="28"/>
        <v>109.02</v>
      </c>
    </row>
    <row r="287" spans="1:6">
      <c r="A287" s="411" t="s">
        <v>74</v>
      </c>
      <c r="B287" s="411"/>
      <c r="C287" s="411"/>
      <c r="D287" s="412"/>
      <c r="E287" s="411"/>
      <c r="F287" s="60">
        <f>SUM(F278:F286)</f>
        <v>155.83000000000001</v>
      </c>
    </row>
    <row r="288" spans="1:6">
      <c r="A288" s="397" t="s">
        <v>75</v>
      </c>
      <c r="B288" s="397"/>
      <c r="C288" s="397"/>
      <c r="D288" s="398"/>
      <c r="E288" s="397"/>
      <c r="F288" s="101">
        <f>SUM(F287,F275)</f>
        <v>307.64999999999998</v>
      </c>
    </row>
    <row r="289" spans="1:6">
      <c r="A289" s="405"/>
      <c r="B289" s="406"/>
      <c r="C289" s="406"/>
      <c r="D289" s="406"/>
      <c r="E289" s="406"/>
      <c r="F289" s="407"/>
    </row>
    <row r="290" spans="1:6" ht="31.5">
      <c r="A290" s="104" t="s">
        <v>20806</v>
      </c>
      <c r="B290" s="143" t="s">
        <v>20986</v>
      </c>
      <c r="C290" s="144"/>
      <c r="D290" s="145" t="s">
        <v>20685</v>
      </c>
      <c r="E290" s="403">
        <f>F300</f>
        <v>33.04</v>
      </c>
      <c r="F290" s="404"/>
    </row>
    <row r="291" spans="1:6">
      <c r="A291" s="405"/>
      <c r="B291" s="406"/>
      <c r="C291" s="406"/>
      <c r="D291" s="406"/>
      <c r="E291" s="406"/>
      <c r="F291" s="407"/>
    </row>
    <row r="292" spans="1:6">
      <c r="A292" s="106" t="s">
        <v>86</v>
      </c>
      <c r="B292" s="98" t="s">
        <v>56</v>
      </c>
      <c r="C292" s="59" t="s">
        <v>60</v>
      </c>
      <c r="D292" s="59" t="s">
        <v>68</v>
      </c>
      <c r="E292" s="59" t="s">
        <v>69</v>
      </c>
      <c r="F292" s="96" t="s">
        <v>70</v>
      </c>
    </row>
    <row r="293" spans="1:6" s="111" customFormat="1">
      <c r="A293" s="141">
        <v>88247</v>
      </c>
      <c r="B293" s="146" t="str">
        <f>IFERROR(VLOOKUP(A293,'SINAPI07-2021'!$A$5:$F$13000,2,0),"-")</f>
        <v>AUXILIAR DE ELETRICISTA COM ENCARGOS COMPLEMENTARES</v>
      </c>
      <c r="C293" s="147" t="str">
        <f>IFERROR(VLOOKUP(A293,'SINAPI07-2021'!$A$5:$F$13000,3,0),"-")</f>
        <v>H</v>
      </c>
      <c r="D293" s="148">
        <v>0.05</v>
      </c>
      <c r="E293" s="147" t="str">
        <f>IFERROR(VLOOKUP(A293,'SINAPI07-2021'!$A$5:$F$130001,5,0),"-")</f>
        <v>14,00</v>
      </c>
      <c r="F293" s="82">
        <f t="shared" ref="F293:F294" si="29">TRUNC((E293*D293),2)</f>
        <v>0.7</v>
      </c>
    </row>
    <row r="294" spans="1:6">
      <c r="A294" s="141">
        <v>88264</v>
      </c>
      <c r="B294" s="146" t="str">
        <f>IFERROR(VLOOKUP(A294,'SINAPI07-2021'!$A$5:$F$13000,2,0),"-")</f>
        <v>ELETRICISTA COM ENCARGOS COMPLEMENTARES</v>
      </c>
      <c r="C294" s="147" t="str">
        <f>IFERROR(VLOOKUP(A294,'SINAPI07-2021'!$A$5:$F$13000,3,0),"-")</f>
        <v>H</v>
      </c>
      <c r="D294" s="142">
        <v>0.1</v>
      </c>
      <c r="E294" s="147" t="str">
        <f>IFERROR(VLOOKUP(A294,'SINAPI07-2021'!$A$5:$F$130001,5,0),"-")</f>
        <v>18,30</v>
      </c>
      <c r="F294" s="82">
        <f t="shared" si="29"/>
        <v>1.83</v>
      </c>
    </row>
    <row r="295" spans="1:6">
      <c r="A295" s="408" t="s">
        <v>71</v>
      </c>
      <c r="B295" s="409"/>
      <c r="C295" s="409"/>
      <c r="D295" s="409"/>
      <c r="E295" s="410"/>
      <c r="F295" s="60">
        <f>SUM(F293:F294)</f>
        <v>2.5299999999999998</v>
      </c>
    </row>
    <row r="296" spans="1:6">
      <c r="A296" s="107"/>
      <c r="B296" s="83"/>
      <c r="C296" s="83"/>
      <c r="D296" s="85"/>
      <c r="E296" s="83"/>
      <c r="F296" s="97"/>
    </row>
    <row r="297" spans="1:6">
      <c r="A297" s="108" t="s">
        <v>86</v>
      </c>
      <c r="B297" s="86" t="s">
        <v>72</v>
      </c>
      <c r="C297" s="59" t="s">
        <v>60</v>
      </c>
      <c r="D297" s="59" t="s">
        <v>73</v>
      </c>
      <c r="E297" s="59" t="s">
        <v>69</v>
      </c>
      <c r="F297" s="96" t="s">
        <v>70</v>
      </c>
    </row>
    <row r="298" spans="1:6">
      <c r="A298" s="141">
        <v>2567</v>
      </c>
      <c r="B298" s="146" t="str">
        <f>IFERROR(VLOOKUP(A298,'SINAPI07-2021'!$A$5:$F$13000,2,0),"-")</f>
        <v xml:space="preserve">CONDULETE DE ALUMINIO TIPO E, PARA ELETRODUTO ROSCAVEL DE 2", COM TAMPA CEGA                                                                                                                                                                                                                                                                                                                                                                                                                              </v>
      </c>
      <c r="C298" s="147" t="str">
        <f>IFERROR(VLOOKUP(A298,'SINAPI07-2021'!$A$5:$F$13000,3,0),"-")</f>
        <v xml:space="preserve">UN    </v>
      </c>
      <c r="D298" s="142">
        <v>1</v>
      </c>
      <c r="E298" s="147" t="str">
        <f>IFERROR(VLOOKUP(A298,'SINAPI07-2021'!$A$5:$F$130001,5,0),"-")</f>
        <v>30,51</v>
      </c>
      <c r="F298" s="82">
        <f>TRUNC((E298*D298),2)</f>
        <v>30.51</v>
      </c>
    </row>
    <row r="299" spans="1:6">
      <c r="A299" s="411" t="s">
        <v>74</v>
      </c>
      <c r="B299" s="411"/>
      <c r="C299" s="411"/>
      <c r="D299" s="412"/>
      <c r="E299" s="411"/>
      <c r="F299" s="60">
        <f>SUM(F298:F298)</f>
        <v>30.51</v>
      </c>
    </row>
    <row r="300" spans="1:6">
      <c r="A300" s="397" t="s">
        <v>75</v>
      </c>
      <c r="B300" s="397"/>
      <c r="C300" s="397"/>
      <c r="D300" s="398"/>
      <c r="E300" s="397"/>
      <c r="F300" s="101">
        <f>SUM(F299,F295)</f>
        <v>33.04</v>
      </c>
    </row>
    <row r="301" spans="1:6">
      <c r="A301" s="405"/>
      <c r="B301" s="406"/>
      <c r="C301" s="406"/>
      <c r="D301" s="406"/>
      <c r="E301" s="406"/>
      <c r="F301" s="407"/>
    </row>
    <row r="302" spans="1:6" ht="31.5">
      <c r="A302" s="104" t="s">
        <v>20807</v>
      </c>
      <c r="B302" s="143" t="s">
        <v>20987</v>
      </c>
      <c r="C302" s="144"/>
      <c r="D302" s="145" t="s">
        <v>20685</v>
      </c>
      <c r="E302" s="403">
        <f>F312</f>
        <v>401.37</v>
      </c>
      <c r="F302" s="404"/>
    </row>
    <row r="303" spans="1:6">
      <c r="A303" s="405"/>
      <c r="B303" s="406"/>
      <c r="C303" s="406"/>
      <c r="D303" s="406"/>
      <c r="E303" s="406"/>
      <c r="F303" s="407"/>
    </row>
    <row r="304" spans="1:6">
      <c r="A304" s="106" t="s">
        <v>86</v>
      </c>
      <c r="B304" s="98" t="s">
        <v>56</v>
      </c>
      <c r="C304" s="59" t="s">
        <v>60</v>
      </c>
      <c r="D304" s="59" t="s">
        <v>68</v>
      </c>
      <c r="E304" s="59" t="s">
        <v>69</v>
      </c>
      <c r="F304" s="96" t="s">
        <v>70</v>
      </c>
    </row>
    <row r="305" spans="1:6" s="111" customFormat="1">
      <c r="A305" s="141">
        <v>88264</v>
      </c>
      <c r="B305" s="146" t="str">
        <f>IFERROR(VLOOKUP(A305,'SINAPI07-2021'!$A$5:$F$13000,2,0),"-")</f>
        <v>ELETRICISTA COM ENCARGOS COMPLEMENTARES</v>
      </c>
      <c r="C305" s="147" t="str">
        <f>IFERROR(VLOOKUP(A305,'SINAPI07-2021'!$A$5:$F$13000,3,0),"-")</f>
        <v>H</v>
      </c>
      <c r="D305" s="148">
        <v>0.4</v>
      </c>
      <c r="E305" s="147" t="str">
        <f>IFERROR(VLOOKUP(A305,'SINAPI07-2021'!$A$5:$F$130001,5,0),"-")</f>
        <v>18,30</v>
      </c>
      <c r="F305" s="82">
        <f t="shared" ref="F305:F306" si="30">TRUNC((E305*D305),2)</f>
        <v>7.32</v>
      </c>
    </row>
    <row r="306" spans="1:6">
      <c r="A306" s="141">
        <v>88316</v>
      </c>
      <c r="B306" s="146" t="str">
        <f>IFERROR(VLOOKUP(A306,'SINAPI07-2021'!$A$5:$F$13000,2,0),"-")</f>
        <v>SERVENTE COM ENCARGOS COMPLEMENTARES</v>
      </c>
      <c r="C306" s="147" t="str">
        <f>IFERROR(VLOOKUP(A306,'SINAPI07-2021'!$A$5:$F$13000,3,0),"-")</f>
        <v>H</v>
      </c>
      <c r="D306" s="142">
        <v>0.4</v>
      </c>
      <c r="E306" s="147" t="str">
        <f>IFERROR(VLOOKUP(A306,'SINAPI07-2021'!$A$5:$F$130001,5,0),"-")</f>
        <v>14,02</v>
      </c>
      <c r="F306" s="82">
        <f t="shared" si="30"/>
        <v>5.6</v>
      </c>
    </row>
    <row r="307" spans="1:6">
      <c r="A307" s="408" t="s">
        <v>71</v>
      </c>
      <c r="B307" s="409"/>
      <c r="C307" s="409"/>
      <c r="D307" s="409"/>
      <c r="E307" s="410"/>
      <c r="F307" s="60">
        <f>SUM(F305:F306)</f>
        <v>12.92</v>
      </c>
    </row>
    <row r="308" spans="1:6">
      <c r="A308" s="107"/>
      <c r="B308" s="83"/>
      <c r="C308" s="83"/>
      <c r="D308" s="85"/>
      <c r="E308" s="83"/>
      <c r="F308" s="97"/>
    </row>
    <row r="309" spans="1:6">
      <c r="A309" s="108" t="s">
        <v>86</v>
      </c>
      <c r="B309" s="86" t="s">
        <v>72</v>
      </c>
      <c r="C309" s="59" t="s">
        <v>60</v>
      </c>
      <c r="D309" s="59" t="s">
        <v>73</v>
      </c>
      <c r="E309" s="59" t="s">
        <v>69</v>
      </c>
      <c r="F309" s="96" t="s">
        <v>70</v>
      </c>
    </row>
    <row r="310" spans="1:6">
      <c r="A310" s="163">
        <f>'Mapa de Cotação'!$A$8</f>
        <v>2</v>
      </c>
      <c r="B310" s="146" t="str">
        <f>'Mapa de Cotação'!$B$8</f>
        <v>DISJUNTOR TERMOMAGNÉTICO TRIPOLAR , CORRENTE NOMINAL DE 150A</v>
      </c>
      <c r="C310" s="147" t="str">
        <f>'Mapa de Cotação'!$H$8</f>
        <v xml:space="preserve">UN </v>
      </c>
      <c r="D310" s="142">
        <v>1</v>
      </c>
      <c r="E310" s="147">
        <f>'Mapa de Cotação'!$J$8</f>
        <v>388.45</v>
      </c>
      <c r="F310" s="82">
        <f>TRUNC((E310*D310),2)</f>
        <v>388.45</v>
      </c>
    </row>
    <row r="311" spans="1:6">
      <c r="A311" s="411" t="s">
        <v>74</v>
      </c>
      <c r="B311" s="411"/>
      <c r="C311" s="411"/>
      <c r="D311" s="412"/>
      <c r="E311" s="411"/>
      <c r="F311" s="60">
        <f>SUM(F310:F310)</f>
        <v>388.45</v>
      </c>
    </row>
    <row r="312" spans="1:6">
      <c r="A312" s="397" t="s">
        <v>75</v>
      </c>
      <c r="B312" s="397"/>
      <c r="C312" s="397"/>
      <c r="D312" s="398"/>
      <c r="E312" s="397"/>
      <c r="F312" s="101">
        <f>SUM(F311,F307)</f>
        <v>401.37</v>
      </c>
    </row>
    <row r="313" spans="1:6">
      <c r="A313" s="405"/>
      <c r="B313" s="406"/>
      <c r="C313" s="406"/>
      <c r="D313" s="406"/>
      <c r="E313" s="406"/>
      <c r="F313" s="407"/>
    </row>
    <row r="314" spans="1:6">
      <c r="A314" s="104" t="s">
        <v>20808</v>
      </c>
      <c r="B314" s="143" t="s">
        <v>20988</v>
      </c>
      <c r="C314" s="144"/>
      <c r="D314" s="145" t="s">
        <v>20685</v>
      </c>
      <c r="E314" s="403">
        <f>F324</f>
        <v>69.69</v>
      </c>
      <c r="F314" s="404"/>
    </row>
    <row r="315" spans="1:6">
      <c r="A315" s="405"/>
      <c r="B315" s="406"/>
      <c r="C315" s="406"/>
      <c r="D315" s="406"/>
      <c r="E315" s="406"/>
      <c r="F315" s="407"/>
    </row>
    <row r="316" spans="1:6">
      <c r="A316" s="106" t="s">
        <v>86</v>
      </c>
      <c r="B316" s="98" t="s">
        <v>56</v>
      </c>
      <c r="C316" s="59" t="s">
        <v>60</v>
      </c>
      <c r="D316" s="59" t="s">
        <v>68</v>
      </c>
      <c r="E316" s="59" t="s">
        <v>69</v>
      </c>
      <c r="F316" s="96" t="s">
        <v>70</v>
      </c>
    </row>
    <row r="317" spans="1:6" s="111" customFormat="1">
      <c r="A317" s="141">
        <v>88264</v>
      </c>
      <c r="B317" s="146" t="str">
        <f>IFERROR(VLOOKUP(A317,'SINAPI07-2021'!$A$5:$F$13000,2,0),"-")</f>
        <v>ELETRICISTA COM ENCARGOS COMPLEMENTARES</v>
      </c>
      <c r="C317" s="147" t="str">
        <f>IFERROR(VLOOKUP(A317,'SINAPI07-2021'!$A$5:$F$13000,3,0),"-")</f>
        <v>H</v>
      </c>
      <c r="D317" s="148">
        <v>0.6</v>
      </c>
      <c r="E317" s="147" t="str">
        <f>IFERROR(VLOOKUP(A317,'SINAPI07-2021'!$A$5:$F$130001,5,0),"-")</f>
        <v>18,30</v>
      </c>
      <c r="F317" s="82">
        <f t="shared" ref="F317:F318" si="31">TRUNC((E317*D317),2)</f>
        <v>10.98</v>
      </c>
    </row>
    <row r="318" spans="1:6">
      <c r="A318" s="141">
        <v>88316</v>
      </c>
      <c r="B318" s="146" t="str">
        <f>IFERROR(VLOOKUP(A318,'SINAPI07-2021'!$A$5:$F$13000,2,0),"-")</f>
        <v>SERVENTE COM ENCARGOS COMPLEMENTARES</v>
      </c>
      <c r="C318" s="147" t="str">
        <f>IFERROR(VLOOKUP(A318,'SINAPI07-2021'!$A$5:$F$13000,3,0),"-")</f>
        <v>H</v>
      </c>
      <c r="D318" s="142">
        <v>0.6</v>
      </c>
      <c r="E318" s="147" t="str">
        <f>IFERROR(VLOOKUP(A318,'SINAPI07-2021'!$A$5:$F$130001,5,0),"-")</f>
        <v>14,02</v>
      </c>
      <c r="F318" s="82">
        <f t="shared" si="31"/>
        <v>8.41</v>
      </c>
    </row>
    <row r="319" spans="1:6">
      <c r="A319" s="408" t="s">
        <v>71</v>
      </c>
      <c r="B319" s="409"/>
      <c r="C319" s="409"/>
      <c r="D319" s="409"/>
      <c r="E319" s="410"/>
      <c r="F319" s="60">
        <f>SUM(F317:F318)</f>
        <v>19.39</v>
      </c>
    </row>
    <row r="320" spans="1:6">
      <c r="A320" s="107"/>
      <c r="B320" s="83"/>
      <c r="C320" s="83"/>
      <c r="D320" s="85"/>
      <c r="E320" s="83"/>
      <c r="F320" s="97"/>
    </row>
    <row r="321" spans="1:6">
      <c r="A321" s="108" t="s">
        <v>86</v>
      </c>
      <c r="B321" s="86" t="s">
        <v>72</v>
      </c>
      <c r="C321" s="59" t="s">
        <v>60</v>
      </c>
      <c r="D321" s="59" t="s">
        <v>73</v>
      </c>
      <c r="E321" s="59" t="s">
        <v>69</v>
      </c>
      <c r="F321" s="96" t="s">
        <v>70</v>
      </c>
    </row>
    <row r="322" spans="1:6">
      <c r="A322" s="163">
        <f>'Mapa de Cotação'!$A$80</f>
        <v>21</v>
      </c>
      <c r="B322" s="146" t="str">
        <f>'Mapa de Cotação'!$B$80</f>
        <v xml:space="preserve">DPS 175V 15ka </v>
      </c>
      <c r="C322" s="147" t="str">
        <f>'Mapa de Cotação'!$H$80</f>
        <v xml:space="preserve">UN </v>
      </c>
      <c r="D322" s="142">
        <v>1</v>
      </c>
      <c r="E322" s="147">
        <f>'Mapa de Cotação'!$J$80</f>
        <v>50.3</v>
      </c>
      <c r="F322" s="82">
        <f>TRUNC((E322*D322),2)</f>
        <v>50.3</v>
      </c>
    </row>
    <row r="323" spans="1:6">
      <c r="A323" s="411" t="s">
        <v>74</v>
      </c>
      <c r="B323" s="411"/>
      <c r="C323" s="411"/>
      <c r="D323" s="412"/>
      <c r="E323" s="411"/>
      <c r="F323" s="60">
        <f>SUM(F322:F322)</f>
        <v>50.3</v>
      </c>
    </row>
    <row r="324" spans="1:6">
      <c r="A324" s="397" t="s">
        <v>75</v>
      </c>
      <c r="B324" s="397"/>
      <c r="C324" s="397"/>
      <c r="D324" s="398"/>
      <c r="E324" s="397"/>
      <c r="F324" s="101">
        <f>SUM(F323,F319)</f>
        <v>69.69</v>
      </c>
    </row>
    <row r="325" spans="1:6">
      <c r="A325" s="405"/>
      <c r="B325" s="406"/>
      <c r="C325" s="406"/>
      <c r="D325" s="406"/>
      <c r="E325" s="406"/>
      <c r="F325" s="407"/>
    </row>
    <row r="326" spans="1:6" ht="47.25">
      <c r="A326" s="104" t="s">
        <v>20809</v>
      </c>
      <c r="B326" s="143" t="s">
        <v>20989</v>
      </c>
      <c r="C326" s="144"/>
      <c r="D326" s="145" t="s">
        <v>63</v>
      </c>
      <c r="E326" s="403">
        <f>F336</f>
        <v>33.54</v>
      </c>
      <c r="F326" s="404"/>
    </row>
    <row r="327" spans="1:6">
      <c r="A327" s="405"/>
      <c r="B327" s="406"/>
      <c r="C327" s="406"/>
      <c r="D327" s="406"/>
      <c r="E327" s="406"/>
      <c r="F327" s="407"/>
    </row>
    <row r="328" spans="1:6">
      <c r="A328" s="106" t="s">
        <v>86</v>
      </c>
      <c r="B328" s="98" t="s">
        <v>56</v>
      </c>
      <c r="C328" s="59" t="s">
        <v>60</v>
      </c>
      <c r="D328" s="59" t="s">
        <v>68</v>
      </c>
      <c r="E328" s="59" t="s">
        <v>69</v>
      </c>
      <c r="F328" s="96" t="s">
        <v>70</v>
      </c>
    </row>
    <row r="329" spans="1:6" s="111" customFormat="1">
      <c r="A329" s="141">
        <v>88247</v>
      </c>
      <c r="B329" s="146" t="str">
        <f>IFERROR(VLOOKUP(A329,'SINAPI07-2021'!$A$5:$F$13000,2,0),"-")</f>
        <v>AUXILIAR DE ELETRICISTA COM ENCARGOS COMPLEMENTARES</v>
      </c>
      <c r="C329" s="147" t="str">
        <f>IFERROR(VLOOKUP(A329,'SINAPI07-2021'!$A$5:$F$13000,3,0),"-")</f>
        <v>H</v>
      </c>
      <c r="D329" s="148">
        <v>0.8</v>
      </c>
      <c r="E329" s="147" t="str">
        <f>IFERROR(VLOOKUP(A329,'SINAPI07-2021'!$A$5:$F$130001,5,0),"-")</f>
        <v>14,00</v>
      </c>
      <c r="F329" s="82">
        <f t="shared" ref="F329:F330" si="32">TRUNC((E329*D329),2)</f>
        <v>11.2</v>
      </c>
    </row>
    <row r="330" spans="1:6">
      <c r="A330" s="141">
        <v>88264</v>
      </c>
      <c r="B330" s="146" t="str">
        <f>IFERROR(VLOOKUP(A330,'SINAPI07-2021'!$A$5:$F$13000,2,0),"-")</f>
        <v>ELETRICISTA COM ENCARGOS COMPLEMENTARES</v>
      </c>
      <c r="C330" s="147" t="str">
        <f>IFERROR(VLOOKUP(A330,'SINAPI07-2021'!$A$5:$F$13000,3,0),"-")</f>
        <v>H</v>
      </c>
      <c r="D330" s="142">
        <v>0.8</v>
      </c>
      <c r="E330" s="147" t="str">
        <f>IFERROR(VLOOKUP(A330,'SINAPI07-2021'!$A$5:$F$130001,5,0),"-")</f>
        <v>18,30</v>
      </c>
      <c r="F330" s="82">
        <f t="shared" si="32"/>
        <v>14.64</v>
      </c>
    </row>
    <row r="331" spans="1:6">
      <c r="A331" s="408" t="s">
        <v>71</v>
      </c>
      <c r="B331" s="409"/>
      <c r="C331" s="409"/>
      <c r="D331" s="409"/>
      <c r="E331" s="410"/>
      <c r="F331" s="60">
        <f>SUM(F329:F330)</f>
        <v>25.84</v>
      </c>
    </row>
    <row r="332" spans="1:6">
      <c r="A332" s="107"/>
      <c r="B332" s="83"/>
      <c r="C332" s="83"/>
      <c r="D332" s="85"/>
      <c r="E332" s="83"/>
      <c r="F332" s="97"/>
    </row>
    <row r="333" spans="1:6">
      <c r="A333" s="108" t="s">
        <v>86</v>
      </c>
      <c r="B333" s="86" t="s">
        <v>72</v>
      </c>
      <c r="C333" s="59" t="s">
        <v>60</v>
      </c>
      <c r="D333" s="59" t="s">
        <v>73</v>
      </c>
      <c r="E333" s="59" t="s">
        <v>69</v>
      </c>
      <c r="F333" s="96" t="s">
        <v>70</v>
      </c>
    </row>
    <row r="334" spans="1:6" ht="31.5">
      <c r="A334" s="141">
        <v>2442</v>
      </c>
      <c r="B334" s="146" t="str">
        <f>IFERROR(VLOOKUP(A334,'SINAPI07-2021'!$A$5:$F$13000,2,0),"-")</f>
        <v xml:space="preserve">ELETRODUTO/DUTO PEAD FLEXIVEL PAREDE SIMPLES, CORRUGACAO HELICOIDAL, COR PRETA, SEM ROSCA, DE 3",  PARA CABEAMENTO SUBTERRANEO (NBR 15715)                                                                                                                                                                                                                                                                                                                                                                </v>
      </c>
      <c r="C334" s="147" t="str">
        <f>IFERROR(VLOOKUP(A334,'SINAPI07-2021'!$A$5:$F$13000,3,0),"-")</f>
        <v xml:space="preserve">M     </v>
      </c>
      <c r="D334" s="142">
        <v>1</v>
      </c>
      <c r="E334" s="147" t="str">
        <f>IFERROR(VLOOKUP(A334,'SINAPI07-2021'!$A$5:$F$130001,5,0),"-")</f>
        <v>7,70</v>
      </c>
      <c r="F334" s="82">
        <f>TRUNC((E334*D334),2)</f>
        <v>7.7</v>
      </c>
    </row>
    <row r="335" spans="1:6">
      <c r="A335" s="411" t="s">
        <v>74</v>
      </c>
      <c r="B335" s="411"/>
      <c r="C335" s="411"/>
      <c r="D335" s="412"/>
      <c r="E335" s="411"/>
      <c r="F335" s="60">
        <f>SUM(F334:F334)</f>
        <v>7.7</v>
      </c>
    </row>
    <row r="336" spans="1:6">
      <c r="A336" s="397" t="s">
        <v>75</v>
      </c>
      <c r="B336" s="397"/>
      <c r="C336" s="397"/>
      <c r="D336" s="398"/>
      <c r="E336" s="397"/>
      <c r="F336" s="101">
        <f>SUM(F335,F331)</f>
        <v>33.54</v>
      </c>
    </row>
    <row r="337" spans="1:6">
      <c r="A337" s="405"/>
      <c r="B337" s="406"/>
      <c r="C337" s="406"/>
      <c r="D337" s="406"/>
      <c r="E337" s="406"/>
      <c r="F337" s="407"/>
    </row>
    <row r="338" spans="1:6">
      <c r="A338" s="104" t="s">
        <v>20810</v>
      </c>
      <c r="B338" s="143" t="s">
        <v>20990</v>
      </c>
      <c r="C338" s="144"/>
      <c r="D338" s="145" t="s">
        <v>63</v>
      </c>
      <c r="E338" s="403">
        <f>F353</f>
        <v>80.069999999999993</v>
      </c>
      <c r="F338" s="404"/>
    </row>
    <row r="339" spans="1:6">
      <c r="A339" s="405"/>
      <c r="B339" s="406"/>
      <c r="C339" s="406"/>
      <c r="D339" s="406"/>
      <c r="E339" s="406"/>
      <c r="F339" s="407"/>
    </row>
    <row r="340" spans="1:6">
      <c r="A340" s="106" t="s">
        <v>86</v>
      </c>
      <c r="B340" s="98" t="s">
        <v>56</v>
      </c>
      <c r="C340" s="59" t="s">
        <v>60</v>
      </c>
      <c r="D340" s="59" t="s">
        <v>68</v>
      </c>
      <c r="E340" s="59" t="s">
        <v>69</v>
      </c>
      <c r="F340" s="96" t="s">
        <v>70</v>
      </c>
    </row>
    <row r="341" spans="1:6" s="111" customFormat="1">
      <c r="A341" s="141">
        <v>88264</v>
      </c>
      <c r="B341" s="146" t="str">
        <f>IFERROR(VLOOKUP(A341,'SINAPI07-2021'!$A$5:$F$13000,2,0),"-")</f>
        <v>ELETRICISTA COM ENCARGOS COMPLEMENTARES</v>
      </c>
      <c r="C341" s="147" t="str">
        <f>IFERROR(VLOOKUP(A341,'SINAPI07-2021'!$A$5:$F$13000,3,0),"-")</f>
        <v>H</v>
      </c>
      <c r="D341" s="148">
        <v>0.6</v>
      </c>
      <c r="E341" s="147" t="str">
        <f>IFERROR(VLOOKUP(A341,'SINAPI07-2021'!$A$5:$F$130001,5,0),"-")</f>
        <v>18,30</v>
      </c>
      <c r="F341" s="82">
        <f t="shared" ref="F341:F342" si="33">TRUNC((E341*D341),2)</f>
        <v>10.98</v>
      </c>
    </row>
    <row r="342" spans="1:6">
      <c r="A342" s="141">
        <v>88316</v>
      </c>
      <c r="B342" s="146" t="str">
        <f>IFERROR(VLOOKUP(A342,'SINAPI07-2021'!$A$5:$F$13000,2,0),"-")</f>
        <v>SERVENTE COM ENCARGOS COMPLEMENTARES</v>
      </c>
      <c r="C342" s="147" t="str">
        <f>IFERROR(VLOOKUP(A342,'SINAPI07-2021'!$A$5:$F$13000,3,0),"-")</f>
        <v>H</v>
      </c>
      <c r="D342" s="142">
        <v>0.6</v>
      </c>
      <c r="E342" s="147" t="str">
        <f>IFERROR(VLOOKUP(A342,'SINAPI07-2021'!$A$5:$F$130001,5,0),"-")</f>
        <v>14,02</v>
      </c>
      <c r="F342" s="82">
        <f t="shared" si="33"/>
        <v>8.41</v>
      </c>
    </row>
    <row r="343" spans="1:6">
      <c r="A343" s="408" t="s">
        <v>71</v>
      </c>
      <c r="B343" s="409"/>
      <c r="C343" s="409"/>
      <c r="D343" s="409"/>
      <c r="E343" s="410"/>
      <c r="F343" s="60">
        <f>SUM(F341:F342)</f>
        <v>19.39</v>
      </c>
    </row>
    <row r="344" spans="1:6">
      <c r="A344" s="107"/>
      <c r="B344" s="83"/>
      <c r="C344" s="83"/>
      <c r="D344" s="85"/>
      <c r="E344" s="83"/>
      <c r="F344" s="97"/>
    </row>
    <row r="345" spans="1:6">
      <c r="A345" s="108" t="s">
        <v>86</v>
      </c>
      <c r="B345" s="86" t="s">
        <v>72</v>
      </c>
      <c r="C345" s="59" t="s">
        <v>60</v>
      </c>
      <c r="D345" s="59" t="s">
        <v>73</v>
      </c>
      <c r="E345" s="59" t="s">
        <v>69</v>
      </c>
      <c r="F345" s="96" t="s">
        <v>70</v>
      </c>
    </row>
    <row r="346" spans="1:6">
      <c r="A346" s="163">
        <f>'Mapa de Cotação'!$A$12</f>
        <v>3</v>
      </c>
      <c r="B346" s="146" t="str">
        <f>'Mapa de Cotação'!$B$12</f>
        <v>ELETROCALHA PERFURADA 50X50X3000MM</v>
      </c>
      <c r="C346" s="147" t="str">
        <f>'Mapa de Cotação'!$H$12</f>
        <v>M</v>
      </c>
      <c r="D346" s="142">
        <v>1</v>
      </c>
      <c r="E346" s="147">
        <f>'Mapa de Cotação'!$J$12</f>
        <v>23.67</v>
      </c>
      <c r="F346" s="82">
        <f t="shared" ref="F346:F351" si="34">TRUNC((E346*D346),2)</f>
        <v>23.67</v>
      </c>
    </row>
    <row r="347" spans="1:6">
      <c r="A347" s="163">
        <f>'Mapa de Cotação'!$A$16</f>
        <v>4</v>
      </c>
      <c r="B347" s="164" t="str">
        <f>'Mapa de Cotação'!$B$16</f>
        <v xml:space="preserve">EMENDA TIPO U ELETROCALHA </v>
      </c>
      <c r="C347" s="147" t="str">
        <f>'Mapa de Cotação'!$H$16</f>
        <v>M</v>
      </c>
      <c r="D347" s="142">
        <v>0.66</v>
      </c>
      <c r="E347" s="147">
        <f>'Mapa de Cotação'!$J$16</f>
        <v>5.36</v>
      </c>
      <c r="F347" s="82">
        <f t="shared" si="34"/>
        <v>3.53</v>
      </c>
    </row>
    <row r="348" spans="1:6">
      <c r="A348" s="163">
        <f>'Mapa de Cotação'!$A$20</f>
        <v>5</v>
      </c>
      <c r="B348" s="164" t="str">
        <f>'Mapa de Cotação'!$B$20</f>
        <v>PARAFUSO LENTILHA 1/4 X 1/2</v>
      </c>
      <c r="C348" s="147" t="str">
        <f>'Mapa de Cotação'!$H$20</f>
        <v xml:space="preserve">UN </v>
      </c>
      <c r="D348" s="142">
        <v>2.66</v>
      </c>
      <c r="E348" s="147">
        <f>'Mapa de Cotação'!$J$20</f>
        <v>0.48</v>
      </c>
      <c r="F348" s="82">
        <f t="shared" si="34"/>
        <v>1.27</v>
      </c>
    </row>
    <row r="349" spans="1:6">
      <c r="A349" s="163">
        <f>'Mapa de Cotação'!$A$23</f>
        <v>6</v>
      </c>
      <c r="B349" s="164" t="str">
        <f>'Mapa de Cotação'!$B$23</f>
        <v>PORCA SEXTAVADA 1/4</v>
      </c>
      <c r="C349" s="147" t="str">
        <f>'Mapa de Cotação'!$H$23</f>
        <v xml:space="preserve">UN </v>
      </c>
      <c r="D349" s="142">
        <v>2.66</v>
      </c>
      <c r="E349" s="147">
        <f>'Mapa de Cotação'!$J$23</f>
        <v>0.22</v>
      </c>
      <c r="F349" s="82">
        <f t="shared" si="34"/>
        <v>0.57999999999999996</v>
      </c>
    </row>
    <row r="350" spans="1:6">
      <c r="A350" s="163">
        <f>'Mapa de Cotação'!$A$27</f>
        <v>7</v>
      </c>
      <c r="B350" s="164" t="str">
        <f>'Mapa de Cotação'!$B$27</f>
        <v>MÃO FRANCESA  SIMPLES -100</v>
      </c>
      <c r="C350" s="147" t="str">
        <f>'Mapa de Cotação'!$H$27</f>
        <v xml:space="preserve">UN </v>
      </c>
      <c r="D350" s="142">
        <v>2.66</v>
      </c>
      <c r="E350" s="147">
        <f>'Mapa de Cotação'!$J$27</f>
        <v>11.76</v>
      </c>
      <c r="F350" s="82">
        <f t="shared" si="34"/>
        <v>31.28</v>
      </c>
    </row>
    <row r="351" spans="1:6">
      <c r="A351" s="163">
        <f>'Mapa de Cotação'!$A$30</f>
        <v>8</v>
      </c>
      <c r="B351" s="164" t="str">
        <f>'Mapa de Cotação'!$B$30</f>
        <v>PORCA SEXTAVADA 1/4</v>
      </c>
      <c r="C351" s="147" t="str">
        <f>'Mapa de Cotação'!$H$30</f>
        <v xml:space="preserve">UN </v>
      </c>
      <c r="D351" s="142">
        <v>1</v>
      </c>
      <c r="E351" s="147">
        <f>'Mapa de Cotação'!$J$30</f>
        <v>0.35</v>
      </c>
      <c r="F351" s="82">
        <f t="shared" si="34"/>
        <v>0.35</v>
      </c>
    </row>
    <row r="352" spans="1:6">
      <c r="A352" s="411" t="s">
        <v>74</v>
      </c>
      <c r="B352" s="411"/>
      <c r="C352" s="411"/>
      <c r="D352" s="412"/>
      <c r="E352" s="411"/>
      <c r="F352" s="60">
        <f>SUM(F346:F351)</f>
        <v>60.68</v>
      </c>
    </row>
    <row r="353" spans="1:6">
      <c r="A353" s="397" t="s">
        <v>75</v>
      </c>
      <c r="B353" s="397"/>
      <c r="C353" s="397"/>
      <c r="D353" s="398"/>
      <c r="E353" s="397"/>
      <c r="F353" s="101">
        <f>SUM(F352,F343)</f>
        <v>80.069999999999993</v>
      </c>
    </row>
    <row r="354" spans="1:6">
      <c r="A354" s="405"/>
      <c r="B354" s="406"/>
      <c r="C354" s="406"/>
      <c r="D354" s="406"/>
      <c r="E354" s="406"/>
      <c r="F354" s="407"/>
    </row>
    <row r="355" spans="1:6" ht="31.5">
      <c r="A355" s="104" t="s">
        <v>20811</v>
      </c>
      <c r="B355" s="143" t="s">
        <v>20991</v>
      </c>
      <c r="C355" s="144"/>
      <c r="D355" s="145" t="s">
        <v>20685</v>
      </c>
      <c r="E355" s="403">
        <f>F364</f>
        <v>11.92</v>
      </c>
      <c r="F355" s="404"/>
    </row>
    <row r="356" spans="1:6">
      <c r="A356" s="405"/>
      <c r="B356" s="406"/>
      <c r="C356" s="406"/>
      <c r="D356" s="406"/>
      <c r="E356" s="406"/>
      <c r="F356" s="407"/>
    </row>
    <row r="357" spans="1:6">
      <c r="A357" s="106" t="s">
        <v>86</v>
      </c>
      <c r="B357" s="98" t="s">
        <v>56</v>
      </c>
      <c r="C357" s="59" t="s">
        <v>60</v>
      </c>
      <c r="D357" s="59" t="s">
        <v>68</v>
      </c>
      <c r="E357" s="59" t="s">
        <v>69</v>
      </c>
      <c r="F357" s="96" t="s">
        <v>70</v>
      </c>
    </row>
    <row r="358" spans="1:6" s="111" customFormat="1">
      <c r="A358" s="141">
        <v>88247</v>
      </c>
      <c r="B358" s="146" t="str">
        <f>IFERROR(VLOOKUP(A358,'SINAPI07-2021'!$A$5:$F$13000,2,0),"-")</f>
        <v>AUXILIAR DE ELETRICISTA COM ENCARGOS COMPLEMENTARES</v>
      </c>
      <c r="C358" s="147" t="str">
        <f>IFERROR(VLOOKUP(A358,'SINAPI07-2021'!$A$5:$F$13000,3,0),"-")</f>
        <v>H</v>
      </c>
      <c r="D358" s="148">
        <v>0.1</v>
      </c>
      <c r="E358" s="147" t="str">
        <f>IFERROR(VLOOKUP(A358,'SINAPI07-2021'!$A$5:$F$130001,5,0),"-")</f>
        <v>14,00</v>
      </c>
      <c r="F358" s="82">
        <f t="shared" ref="F358" si="35">TRUNC((E358*D358),2)</f>
        <v>1.4</v>
      </c>
    </row>
    <row r="359" spans="1:6">
      <c r="A359" s="408" t="s">
        <v>71</v>
      </c>
      <c r="B359" s="409"/>
      <c r="C359" s="409"/>
      <c r="D359" s="409"/>
      <c r="E359" s="410"/>
      <c r="F359" s="60">
        <f>SUM(F358:F358)</f>
        <v>1.4</v>
      </c>
    </row>
    <row r="360" spans="1:6">
      <c r="A360" s="107"/>
      <c r="B360" s="83"/>
      <c r="C360" s="83"/>
      <c r="D360" s="85"/>
      <c r="E360" s="83"/>
      <c r="F360" s="97"/>
    </row>
    <row r="361" spans="1:6">
      <c r="A361" s="108" t="s">
        <v>86</v>
      </c>
      <c r="B361" s="86" t="s">
        <v>72</v>
      </c>
      <c r="C361" s="59" t="s">
        <v>60</v>
      </c>
      <c r="D361" s="59" t="s">
        <v>73</v>
      </c>
      <c r="E361" s="59" t="s">
        <v>69</v>
      </c>
      <c r="F361" s="96" t="s">
        <v>70</v>
      </c>
    </row>
    <row r="362" spans="1:6">
      <c r="A362" s="141">
        <v>38780</v>
      </c>
      <c r="B362" s="146" t="str">
        <f>IFERROR(VLOOKUP(A362,'SINAPI07-2021'!$A$5:$F$13000,2,0),"-")</f>
        <v xml:space="preserve">LAMPADA FLUORESCENTE COMPACTA 3U BRANCA 20 W, BASE E27 (127/220 V)                                                                                                                                                                                                                                                                                                                                                                                                                                        </v>
      </c>
      <c r="C362" s="147" t="str">
        <f>IFERROR(VLOOKUP(A362,'SINAPI07-2021'!$A$5:$F$13000,3,0),"-")</f>
        <v xml:space="preserve">UN    </v>
      </c>
      <c r="D362" s="142">
        <v>1</v>
      </c>
      <c r="E362" s="147" t="str">
        <f>IFERROR(VLOOKUP(A362,'SINAPI07-2021'!$A$5:$F$130001,5,0),"-")</f>
        <v>10,52</v>
      </c>
      <c r="F362" s="82">
        <f>TRUNC((E362*D362),2)</f>
        <v>10.52</v>
      </c>
    </row>
    <row r="363" spans="1:6">
      <c r="A363" s="411" t="s">
        <v>74</v>
      </c>
      <c r="B363" s="411"/>
      <c r="C363" s="411"/>
      <c r="D363" s="412"/>
      <c r="E363" s="411"/>
      <c r="F363" s="60">
        <f>SUM(F362:F362)</f>
        <v>10.52</v>
      </c>
    </row>
    <row r="364" spans="1:6">
      <c r="A364" s="397" t="s">
        <v>75</v>
      </c>
      <c r="B364" s="397"/>
      <c r="C364" s="397"/>
      <c r="D364" s="398"/>
      <c r="E364" s="397"/>
      <c r="F364" s="101">
        <f>SUM(F363,F359)</f>
        <v>11.92</v>
      </c>
    </row>
    <row r="365" spans="1:6">
      <c r="A365" s="405"/>
      <c r="B365" s="406"/>
      <c r="C365" s="406"/>
      <c r="D365" s="406"/>
      <c r="E365" s="406"/>
      <c r="F365" s="407"/>
    </row>
    <row r="366" spans="1:6" ht="47.25">
      <c r="A366" s="104" t="s">
        <v>20812</v>
      </c>
      <c r="B366" s="143" t="s">
        <v>20992</v>
      </c>
      <c r="C366" s="144"/>
      <c r="D366" s="145" t="s">
        <v>20685</v>
      </c>
      <c r="E366" s="403">
        <f>F376</f>
        <v>63.12</v>
      </c>
      <c r="F366" s="404"/>
    </row>
    <row r="367" spans="1:6">
      <c r="A367" s="405"/>
      <c r="B367" s="406"/>
      <c r="C367" s="406"/>
      <c r="D367" s="406"/>
      <c r="E367" s="406"/>
      <c r="F367" s="407"/>
    </row>
    <row r="368" spans="1:6">
      <c r="A368" s="106" t="s">
        <v>86</v>
      </c>
      <c r="B368" s="98" t="s">
        <v>56</v>
      </c>
      <c r="C368" s="59" t="s">
        <v>60</v>
      </c>
      <c r="D368" s="59" t="s">
        <v>68</v>
      </c>
      <c r="E368" s="59" t="s">
        <v>69</v>
      </c>
      <c r="F368" s="96" t="s">
        <v>70</v>
      </c>
    </row>
    <row r="369" spans="1:6" s="111" customFormat="1">
      <c r="A369" s="141">
        <v>88247</v>
      </c>
      <c r="B369" s="146" t="str">
        <f>IFERROR(VLOOKUP(A369,'SINAPI07-2021'!$A$5:$F$13000,2,0),"-")</f>
        <v>AUXILIAR DE ELETRICISTA COM ENCARGOS COMPLEMENTARES</v>
      </c>
      <c r="C369" s="147" t="str">
        <f>IFERROR(VLOOKUP(A369,'SINAPI07-2021'!$A$5:$F$13000,3,0),"-")</f>
        <v>H</v>
      </c>
      <c r="D369" s="148">
        <v>1</v>
      </c>
      <c r="E369" s="147" t="str">
        <f>IFERROR(VLOOKUP(A369,'SINAPI07-2021'!$A$5:$F$130001,5,0),"-")</f>
        <v>14,00</v>
      </c>
      <c r="F369" s="82">
        <f t="shared" ref="F369:F370" si="36">TRUNC((E369*D369),2)</f>
        <v>14</v>
      </c>
    </row>
    <row r="370" spans="1:6">
      <c r="A370" s="141">
        <v>88264</v>
      </c>
      <c r="B370" s="146" t="str">
        <f>IFERROR(VLOOKUP(A370,'SINAPI07-2021'!$A$5:$F$13000,2,0),"-")</f>
        <v>ELETRICISTA COM ENCARGOS COMPLEMENTARES</v>
      </c>
      <c r="C370" s="147" t="str">
        <f>IFERROR(VLOOKUP(A370,'SINAPI07-2021'!$A$5:$F$13000,3,0),"-")</f>
        <v>H</v>
      </c>
      <c r="D370" s="142">
        <v>1</v>
      </c>
      <c r="E370" s="147" t="str">
        <f>IFERROR(VLOOKUP(A370,'SINAPI07-2021'!$A$5:$F$130001,5,0),"-")</f>
        <v>18,30</v>
      </c>
      <c r="F370" s="82">
        <f t="shared" si="36"/>
        <v>18.3</v>
      </c>
    </row>
    <row r="371" spans="1:6">
      <c r="A371" s="408" t="s">
        <v>71</v>
      </c>
      <c r="B371" s="409"/>
      <c r="C371" s="409"/>
      <c r="D371" s="409"/>
      <c r="E371" s="410"/>
      <c r="F371" s="60">
        <f>SUM(F369:F370)</f>
        <v>32.299999999999997</v>
      </c>
    </row>
    <row r="372" spans="1:6">
      <c r="A372" s="107"/>
      <c r="B372" s="83"/>
      <c r="C372" s="83"/>
      <c r="D372" s="85"/>
      <c r="E372" s="83"/>
      <c r="F372" s="97"/>
    </row>
    <row r="373" spans="1:6">
      <c r="A373" s="108" t="s">
        <v>86</v>
      </c>
      <c r="B373" s="86" t="s">
        <v>72</v>
      </c>
      <c r="C373" s="59" t="s">
        <v>60</v>
      </c>
      <c r="D373" s="59" t="s">
        <v>73</v>
      </c>
      <c r="E373" s="59" t="s">
        <v>69</v>
      </c>
      <c r="F373" s="96" t="s">
        <v>70</v>
      </c>
    </row>
    <row r="374" spans="1:6" ht="31.5">
      <c r="A374" s="141">
        <v>39794</v>
      </c>
      <c r="B374" s="146" t="str">
        <f>IFERROR(VLOOKUP(A374,'SINAPI07-2021'!$A$5:$F$13000,2,0),"-")</f>
        <v xml:space="preserve">QUADRO DE DISTRIBUICAO, SEM BARRAMENTO, EM PVC, DE EMBUTIR, PARA 3 DISJUNTORES NEMA OU 4 DISJUNTORES DIN                                                                                                                                                                                                                                                                                                                                                                                                  </v>
      </c>
      <c r="C374" s="147" t="str">
        <f>IFERROR(VLOOKUP(A374,'SINAPI07-2021'!$A$5:$F$13000,3,0),"-")</f>
        <v xml:space="preserve">UN    </v>
      </c>
      <c r="D374" s="142">
        <v>1</v>
      </c>
      <c r="E374" s="147" t="str">
        <f>IFERROR(VLOOKUP(A374,'SINAPI07-2021'!$A$5:$F$130001,5,0),"-")</f>
        <v>30,82</v>
      </c>
      <c r="F374" s="82">
        <f>TRUNC((E374*D374),2)</f>
        <v>30.82</v>
      </c>
    </row>
    <row r="375" spans="1:6">
      <c r="A375" s="411" t="s">
        <v>74</v>
      </c>
      <c r="B375" s="411"/>
      <c r="C375" s="411"/>
      <c r="D375" s="412"/>
      <c r="E375" s="411"/>
      <c r="F375" s="60">
        <f>SUM(F374:F374)</f>
        <v>30.82</v>
      </c>
    </row>
    <row r="376" spans="1:6">
      <c r="A376" s="397" t="s">
        <v>75</v>
      </c>
      <c r="B376" s="397"/>
      <c r="C376" s="397"/>
      <c r="D376" s="398"/>
      <c r="E376" s="397"/>
      <c r="F376" s="101">
        <f>SUM(F375,F371)</f>
        <v>63.12</v>
      </c>
    </row>
    <row r="377" spans="1:6">
      <c r="A377" s="405"/>
      <c r="B377" s="406"/>
      <c r="C377" s="406"/>
      <c r="D377" s="406"/>
      <c r="E377" s="406"/>
      <c r="F377" s="407"/>
    </row>
    <row r="378" spans="1:6" ht="47.25">
      <c r="A378" s="104" t="s">
        <v>20813</v>
      </c>
      <c r="B378" s="143" t="s">
        <v>20993</v>
      </c>
      <c r="C378" s="144"/>
      <c r="D378" s="145" t="s">
        <v>20685</v>
      </c>
      <c r="E378" s="403">
        <f>F388</f>
        <v>1078.1500000000001</v>
      </c>
      <c r="F378" s="404"/>
    </row>
    <row r="379" spans="1:6">
      <c r="A379" s="405"/>
      <c r="B379" s="406"/>
      <c r="C379" s="406"/>
      <c r="D379" s="406"/>
      <c r="E379" s="406"/>
      <c r="F379" s="407"/>
    </row>
    <row r="380" spans="1:6">
      <c r="A380" s="106" t="s">
        <v>86</v>
      </c>
      <c r="B380" s="98" t="s">
        <v>56</v>
      </c>
      <c r="C380" s="59" t="s">
        <v>60</v>
      </c>
      <c r="D380" s="59" t="s">
        <v>68</v>
      </c>
      <c r="E380" s="59" t="s">
        <v>69</v>
      </c>
      <c r="F380" s="96" t="s">
        <v>70</v>
      </c>
    </row>
    <row r="381" spans="1:6" s="111" customFormat="1">
      <c r="A381" s="141">
        <v>88247</v>
      </c>
      <c r="B381" s="146" t="str">
        <f>IFERROR(VLOOKUP(A381,'SINAPI07-2021'!$A$5:$F$13000,2,0),"-")</f>
        <v>AUXILIAR DE ELETRICISTA COM ENCARGOS COMPLEMENTARES</v>
      </c>
      <c r="C381" s="147" t="str">
        <f>IFERROR(VLOOKUP(A381,'SINAPI07-2021'!$A$5:$F$13000,3,0),"-")</f>
        <v>H</v>
      </c>
      <c r="D381" s="148">
        <v>4</v>
      </c>
      <c r="E381" s="147" t="str">
        <f>IFERROR(VLOOKUP(A381,'SINAPI07-2021'!$A$5:$F$130001,5,0),"-")</f>
        <v>14,00</v>
      </c>
      <c r="F381" s="82">
        <f t="shared" ref="F381:F382" si="37">TRUNC((E381*D381),2)</f>
        <v>56</v>
      </c>
    </row>
    <row r="382" spans="1:6">
      <c r="A382" s="141">
        <v>88264</v>
      </c>
      <c r="B382" s="146" t="str">
        <f>IFERROR(VLOOKUP(A382,'SINAPI07-2021'!$A$5:$F$13000,2,0),"-")</f>
        <v>ELETRICISTA COM ENCARGOS COMPLEMENTARES</v>
      </c>
      <c r="C382" s="147" t="str">
        <f>IFERROR(VLOOKUP(A382,'SINAPI07-2021'!$A$5:$F$13000,3,0),"-")</f>
        <v>H</v>
      </c>
      <c r="D382" s="142">
        <v>4</v>
      </c>
      <c r="E382" s="147" t="str">
        <f>IFERROR(VLOOKUP(A382,'SINAPI07-2021'!$A$5:$F$130001,5,0),"-")</f>
        <v>18,30</v>
      </c>
      <c r="F382" s="82">
        <f t="shared" si="37"/>
        <v>73.2</v>
      </c>
    </row>
    <row r="383" spans="1:6">
      <c r="A383" s="408" t="s">
        <v>71</v>
      </c>
      <c r="B383" s="409"/>
      <c r="C383" s="409"/>
      <c r="D383" s="409"/>
      <c r="E383" s="410"/>
      <c r="F383" s="60">
        <f>SUM(F381:F382)</f>
        <v>129.19999999999999</v>
      </c>
    </row>
    <row r="384" spans="1:6">
      <c r="A384" s="107"/>
      <c r="B384" s="83"/>
      <c r="C384" s="83"/>
      <c r="D384" s="85"/>
      <c r="E384" s="83"/>
      <c r="F384" s="97"/>
    </row>
    <row r="385" spans="1:6">
      <c r="A385" s="108" t="s">
        <v>86</v>
      </c>
      <c r="B385" s="86" t="s">
        <v>72</v>
      </c>
      <c r="C385" s="59" t="s">
        <v>60</v>
      </c>
      <c r="D385" s="59" t="s">
        <v>73</v>
      </c>
      <c r="E385" s="59" t="s">
        <v>69</v>
      </c>
      <c r="F385" s="96" t="s">
        <v>70</v>
      </c>
    </row>
    <row r="386" spans="1:6" ht="31.5">
      <c r="A386" s="141">
        <v>12042</v>
      </c>
      <c r="B386" s="146" t="str">
        <f>IFERROR(VLOOKUP(A386,'SINAPI07-2021'!$A$5:$F$13000,2,0),"-")</f>
        <v xml:space="preserve">QUADRO DE DISTRIBUICAO COM BARRAMENTO TRIFASICO, DE EMBUTIR, EM CHAPA DE ACO GALVANIZADO, PARA 40 DISJUNTORES DIN, 100 A                                                                                                                                                                                                                                                                                                                                                                                  </v>
      </c>
      <c r="C386" s="147" t="str">
        <f>IFERROR(VLOOKUP(A386,'SINAPI07-2021'!$A$5:$F$13000,3,0),"-")</f>
        <v xml:space="preserve">UN    </v>
      </c>
      <c r="D386" s="142">
        <v>1</v>
      </c>
      <c r="E386" s="147" t="str">
        <f>IFERROR(VLOOKUP(A386,'SINAPI07-2021'!$A$5:$F$130001,5,0),"-")</f>
        <v>948,95</v>
      </c>
      <c r="F386" s="82">
        <f>TRUNC((E386*D386),2)</f>
        <v>948.95</v>
      </c>
    </row>
    <row r="387" spans="1:6">
      <c r="A387" s="411" t="s">
        <v>74</v>
      </c>
      <c r="B387" s="411"/>
      <c r="C387" s="411"/>
      <c r="D387" s="412"/>
      <c r="E387" s="411"/>
      <c r="F387" s="60">
        <f>SUM(F386:F386)</f>
        <v>948.95</v>
      </c>
    </row>
    <row r="388" spans="1:6">
      <c r="A388" s="397" t="s">
        <v>75</v>
      </c>
      <c r="B388" s="397"/>
      <c r="C388" s="397"/>
      <c r="D388" s="398"/>
      <c r="E388" s="397"/>
      <c r="F388" s="101">
        <f>SUM(F387,F383)</f>
        <v>1078.1500000000001</v>
      </c>
    </row>
    <row r="389" spans="1:6">
      <c r="A389" s="405"/>
      <c r="B389" s="406"/>
      <c r="C389" s="406"/>
      <c r="D389" s="406"/>
      <c r="E389" s="406"/>
      <c r="F389" s="407"/>
    </row>
    <row r="390" spans="1:6">
      <c r="A390" s="104" t="s">
        <v>20814</v>
      </c>
      <c r="B390" s="143" t="s">
        <v>20994</v>
      </c>
      <c r="C390" s="144"/>
      <c r="D390" s="145" t="s">
        <v>20685</v>
      </c>
      <c r="E390" s="403">
        <f>F400</f>
        <v>1588.85</v>
      </c>
      <c r="F390" s="404"/>
    </row>
    <row r="391" spans="1:6">
      <c r="A391" s="405"/>
      <c r="B391" s="406"/>
      <c r="C391" s="406"/>
      <c r="D391" s="406"/>
      <c r="E391" s="406"/>
      <c r="F391" s="407"/>
    </row>
    <row r="392" spans="1:6">
      <c r="A392" s="106" t="s">
        <v>86</v>
      </c>
      <c r="B392" s="98" t="s">
        <v>56</v>
      </c>
      <c r="C392" s="59" t="s">
        <v>60</v>
      </c>
      <c r="D392" s="59" t="s">
        <v>68</v>
      </c>
      <c r="E392" s="59" t="s">
        <v>69</v>
      </c>
      <c r="F392" s="96" t="s">
        <v>70</v>
      </c>
    </row>
    <row r="393" spans="1:6" s="111" customFormat="1">
      <c r="A393" s="141">
        <v>88243</v>
      </c>
      <c r="B393" s="146" t="str">
        <f>IFERROR(VLOOKUP(A393,'SINAPI07-2021'!$A$5:$F$13000,2,0),"-")</f>
        <v>AJUDANTE ESPECIALIZADO COM ENCARGOS COMPLEMENTARES</v>
      </c>
      <c r="C393" s="147" t="str">
        <f>IFERROR(VLOOKUP(A393,'SINAPI07-2021'!$A$5:$F$13000,3,0),"-")</f>
        <v>H</v>
      </c>
      <c r="D393" s="148">
        <v>6.1</v>
      </c>
      <c r="E393" s="147" t="str">
        <f>IFERROR(VLOOKUP(A393,'SINAPI07-2021'!$A$5:$F$130001,5,0),"-")</f>
        <v>16,98</v>
      </c>
      <c r="F393" s="82">
        <f t="shared" ref="F393:F394" si="38">TRUNC((E393*D393),2)</f>
        <v>103.57</v>
      </c>
    </row>
    <row r="394" spans="1:6">
      <c r="A394" s="141">
        <v>88279</v>
      </c>
      <c r="B394" s="146" t="str">
        <f>IFERROR(VLOOKUP(A394,'SINAPI07-2021'!$A$5:$F$13000,2,0),"-")</f>
        <v>MONTADOR ELETROMECÃNICO COM ENCARGOS COMPLEMENTARES</v>
      </c>
      <c r="C394" s="147" t="str">
        <f>IFERROR(VLOOKUP(A394,'SINAPI07-2021'!$A$5:$F$13000,3,0),"-")</f>
        <v>H</v>
      </c>
      <c r="D394" s="142">
        <v>6.1</v>
      </c>
      <c r="E394" s="147" t="str">
        <f>IFERROR(VLOOKUP(A394,'SINAPI07-2021'!$A$5:$F$130001,5,0),"-")</f>
        <v>19,51</v>
      </c>
      <c r="F394" s="82">
        <f t="shared" si="38"/>
        <v>119.01</v>
      </c>
    </row>
    <row r="395" spans="1:6">
      <c r="A395" s="408" t="s">
        <v>71</v>
      </c>
      <c r="B395" s="409"/>
      <c r="C395" s="409"/>
      <c r="D395" s="409"/>
      <c r="E395" s="410"/>
      <c r="F395" s="60">
        <f>SUM(F393:F394)</f>
        <v>222.58</v>
      </c>
    </row>
    <row r="396" spans="1:6">
      <c r="A396" s="107"/>
      <c r="B396" s="83"/>
      <c r="C396" s="83"/>
      <c r="D396" s="85"/>
      <c r="E396" s="83"/>
      <c r="F396" s="97"/>
    </row>
    <row r="397" spans="1:6">
      <c r="A397" s="108" t="s">
        <v>86</v>
      </c>
      <c r="B397" s="86" t="s">
        <v>72</v>
      </c>
      <c r="C397" s="59" t="s">
        <v>60</v>
      </c>
      <c r="D397" s="59" t="s">
        <v>73</v>
      </c>
      <c r="E397" s="59" t="s">
        <v>69</v>
      </c>
      <c r="F397" s="96" t="s">
        <v>70</v>
      </c>
    </row>
    <row r="398" spans="1:6" ht="31.5">
      <c r="A398" s="141">
        <v>734</v>
      </c>
      <c r="B398" s="146" t="str">
        <f>IFERROR(VLOOKUP(A398,'SINAPI07-2021'!$A$5:$F$13000,2,0),"-")</f>
        <v xml:space="preserve">BOMBA CENTRIFUGA,  MOTOR ELETRICO TRIFASICO 1,48HP  DIAMETRO DE SUCCAO X ELEVACAO 1 1/2" X 1", DIAMETRO DO ROTOR 117 MM, HM/Q: 10 M / 21,9 M3/H A 24 M / 6,1 M3/H                                                                                                                                                                                                                                                                                                                                         </v>
      </c>
      <c r="C398" s="147" t="str">
        <f>IFERROR(VLOOKUP(A398,'SINAPI07-2021'!$A$5:$F$13000,3,0),"-")</f>
        <v xml:space="preserve">UN    </v>
      </c>
      <c r="D398" s="142">
        <v>1</v>
      </c>
      <c r="E398" s="147" t="str">
        <f>IFERROR(VLOOKUP(A398,'SINAPI07-2021'!$A$5:$F$130001,5,0),"-")</f>
        <v>1.366,27</v>
      </c>
      <c r="F398" s="82">
        <f>TRUNC((E398*D398),2)</f>
        <v>1366.27</v>
      </c>
    </row>
    <row r="399" spans="1:6">
      <c r="A399" s="411" t="s">
        <v>74</v>
      </c>
      <c r="B399" s="411"/>
      <c r="C399" s="411"/>
      <c r="D399" s="412"/>
      <c r="E399" s="411"/>
      <c r="F399" s="60">
        <f>SUM(F398:F398)</f>
        <v>1366.27</v>
      </c>
    </row>
    <row r="400" spans="1:6">
      <c r="A400" s="397" t="s">
        <v>75</v>
      </c>
      <c r="B400" s="397"/>
      <c r="C400" s="397"/>
      <c r="D400" s="398"/>
      <c r="E400" s="397"/>
      <c r="F400" s="101">
        <f>SUM(F399,F395)</f>
        <v>1588.85</v>
      </c>
    </row>
    <row r="401" spans="1:6">
      <c r="A401" s="405"/>
      <c r="B401" s="406"/>
      <c r="C401" s="406"/>
      <c r="D401" s="406"/>
      <c r="E401" s="406"/>
      <c r="F401" s="407"/>
    </row>
    <row r="402" spans="1:6" ht="31.5">
      <c r="A402" s="104" t="s">
        <v>20815</v>
      </c>
      <c r="B402" s="143" t="s">
        <v>20995</v>
      </c>
      <c r="C402" s="144"/>
      <c r="D402" s="145" t="s">
        <v>20685</v>
      </c>
      <c r="E402" s="403">
        <f>F412</f>
        <v>76.69</v>
      </c>
      <c r="F402" s="404"/>
    </row>
    <row r="403" spans="1:6">
      <c r="A403" s="405"/>
      <c r="B403" s="406"/>
      <c r="C403" s="406"/>
      <c r="D403" s="406"/>
      <c r="E403" s="406"/>
      <c r="F403" s="407"/>
    </row>
    <row r="404" spans="1:6">
      <c r="A404" s="106" t="s">
        <v>86</v>
      </c>
      <c r="B404" s="98" t="s">
        <v>56</v>
      </c>
      <c r="C404" s="59" t="s">
        <v>60</v>
      </c>
      <c r="D404" s="59" t="s">
        <v>68</v>
      </c>
      <c r="E404" s="59" t="s">
        <v>69</v>
      </c>
      <c r="F404" s="96" t="s">
        <v>70</v>
      </c>
    </row>
    <row r="405" spans="1:6" s="111" customFormat="1">
      <c r="A405" s="141">
        <v>88247</v>
      </c>
      <c r="B405" s="146" t="str">
        <f>IFERROR(VLOOKUP(A405,'SINAPI07-2021'!$A$5:$F$13000,2,0),"-")</f>
        <v>AUXILIAR DE ELETRICISTA COM ENCARGOS COMPLEMENTARES</v>
      </c>
      <c r="C405" s="147" t="str">
        <f>IFERROR(VLOOKUP(A405,'SINAPI07-2021'!$A$5:$F$13000,3,0),"-")</f>
        <v>H</v>
      </c>
      <c r="D405" s="148">
        <v>1</v>
      </c>
      <c r="E405" s="147" t="str">
        <f>IFERROR(VLOOKUP(A405,'SINAPI07-2021'!$A$5:$F$130001,5,0),"-")</f>
        <v>14,00</v>
      </c>
      <c r="F405" s="82">
        <f t="shared" ref="F405:F406" si="39">TRUNC((E405*D405),2)</f>
        <v>14</v>
      </c>
    </row>
    <row r="406" spans="1:6">
      <c r="A406" s="141">
        <v>88264</v>
      </c>
      <c r="B406" s="146" t="str">
        <f>IFERROR(VLOOKUP(A406,'SINAPI07-2021'!$A$5:$F$13000,2,0),"-")</f>
        <v>ELETRICISTA COM ENCARGOS COMPLEMENTARES</v>
      </c>
      <c r="C406" s="147" t="str">
        <f>IFERROR(VLOOKUP(A406,'SINAPI07-2021'!$A$5:$F$13000,3,0),"-")</f>
        <v>H</v>
      </c>
      <c r="D406" s="142">
        <v>1</v>
      </c>
      <c r="E406" s="147" t="str">
        <f>IFERROR(VLOOKUP(A406,'SINAPI07-2021'!$A$5:$F$130001,5,0),"-")</f>
        <v>18,30</v>
      </c>
      <c r="F406" s="82">
        <f t="shared" si="39"/>
        <v>18.3</v>
      </c>
    </row>
    <row r="407" spans="1:6">
      <c r="A407" s="408" t="s">
        <v>71</v>
      </c>
      <c r="B407" s="409"/>
      <c r="C407" s="409"/>
      <c r="D407" s="409"/>
      <c r="E407" s="410"/>
      <c r="F407" s="60">
        <f>SUM(F405:F406)</f>
        <v>32.299999999999997</v>
      </c>
    </row>
    <row r="408" spans="1:6">
      <c r="A408" s="107"/>
      <c r="B408" s="83"/>
      <c r="C408" s="83"/>
      <c r="D408" s="85"/>
      <c r="E408" s="83"/>
      <c r="F408" s="97"/>
    </row>
    <row r="409" spans="1:6">
      <c r="A409" s="108" t="s">
        <v>86</v>
      </c>
      <c r="B409" s="86" t="s">
        <v>72</v>
      </c>
      <c r="C409" s="59" t="s">
        <v>60</v>
      </c>
      <c r="D409" s="59" t="s">
        <v>73</v>
      </c>
      <c r="E409" s="59" t="s">
        <v>69</v>
      </c>
      <c r="F409" s="96" t="s">
        <v>70</v>
      </c>
    </row>
    <row r="410" spans="1:6">
      <c r="A410" s="141">
        <v>7588</v>
      </c>
      <c r="B410" s="146" t="str">
        <f>IFERROR(VLOOKUP(A410,'SINAPI07-2021'!$A$5:$F$13000,2,0),"-")</f>
        <v xml:space="preserve">AUTOMATICO DE BOIA SUPERIOR / INFERIOR, *15* A / 250 V                                                                                                                                                                                                                                                                                                                                                                                                                                                    </v>
      </c>
      <c r="C410" s="147" t="str">
        <f>IFERROR(VLOOKUP(A410,'SINAPI07-2021'!$A$5:$F$13000,3,0),"-")</f>
        <v xml:space="preserve">UN    </v>
      </c>
      <c r="D410" s="142">
        <v>1</v>
      </c>
      <c r="E410" s="147" t="str">
        <f>IFERROR(VLOOKUP(A410,'SINAPI07-2021'!$A$5:$F$130001,5,0),"-")</f>
        <v>44,39</v>
      </c>
      <c r="F410" s="82">
        <f>TRUNC((E410*D410),2)</f>
        <v>44.39</v>
      </c>
    </row>
    <row r="411" spans="1:6">
      <c r="A411" s="411" t="s">
        <v>74</v>
      </c>
      <c r="B411" s="411"/>
      <c r="C411" s="411"/>
      <c r="D411" s="412"/>
      <c r="E411" s="411"/>
      <c r="F411" s="60">
        <f>SUM(F410:F410)</f>
        <v>44.39</v>
      </c>
    </row>
    <row r="412" spans="1:6">
      <c r="A412" s="397" t="s">
        <v>75</v>
      </c>
      <c r="B412" s="397"/>
      <c r="C412" s="397"/>
      <c r="D412" s="398"/>
      <c r="E412" s="397"/>
      <c r="F412" s="101">
        <f>SUM(F411,F407)</f>
        <v>76.69</v>
      </c>
    </row>
    <row r="413" spans="1:6">
      <c r="A413" s="405"/>
      <c r="B413" s="406"/>
      <c r="C413" s="406"/>
      <c r="D413" s="406"/>
      <c r="E413" s="406"/>
      <c r="F413" s="407"/>
    </row>
    <row r="414" spans="1:6" ht="31.5">
      <c r="A414" s="104" t="s">
        <v>20816</v>
      </c>
      <c r="B414" s="143" t="s">
        <v>20996</v>
      </c>
      <c r="C414" s="144"/>
      <c r="D414" s="145" t="s">
        <v>20685</v>
      </c>
      <c r="E414" s="403">
        <f>F424</f>
        <v>287.85000000000002</v>
      </c>
      <c r="F414" s="404"/>
    </row>
    <row r="415" spans="1:6">
      <c r="A415" s="405"/>
      <c r="B415" s="406"/>
      <c r="C415" s="406"/>
      <c r="D415" s="406"/>
      <c r="E415" s="406"/>
      <c r="F415" s="407"/>
    </row>
    <row r="416" spans="1:6">
      <c r="A416" s="106" t="s">
        <v>86</v>
      </c>
      <c r="B416" s="98" t="s">
        <v>56</v>
      </c>
      <c r="C416" s="59" t="s">
        <v>60</v>
      </c>
      <c r="D416" s="59" t="s">
        <v>68</v>
      </c>
      <c r="E416" s="59" t="s">
        <v>69</v>
      </c>
      <c r="F416" s="96" t="s">
        <v>70</v>
      </c>
    </row>
    <row r="417" spans="1:6" s="111" customFormat="1">
      <c r="A417" s="141">
        <v>88247</v>
      </c>
      <c r="B417" s="146" t="str">
        <f>IFERROR(VLOOKUP(A417,'SINAPI07-2021'!$A$5:$F$13000,2,0),"-")</f>
        <v>AUXILIAR DE ELETRICISTA COM ENCARGOS COMPLEMENTARES</v>
      </c>
      <c r="C417" s="147" t="str">
        <f>IFERROR(VLOOKUP(A417,'SINAPI07-2021'!$A$5:$F$13000,3,0),"-")</f>
        <v>H</v>
      </c>
      <c r="D417" s="148">
        <v>1</v>
      </c>
      <c r="E417" s="147" t="str">
        <f>IFERROR(VLOOKUP(A417,'SINAPI07-2021'!$A$5:$F$130001,5,0),"-")</f>
        <v>14,00</v>
      </c>
      <c r="F417" s="82">
        <f t="shared" ref="F417:F418" si="40">TRUNC((E417*D417),2)</f>
        <v>14</v>
      </c>
    </row>
    <row r="418" spans="1:6">
      <c r="A418" s="141">
        <v>88264</v>
      </c>
      <c r="B418" s="146" t="str">
        <f>IFERROR(VLOOKUP(A418,'SINAPI07-2021'!$A$5:$F$13000,2,0),"-")</f>
        <v>ELETRICISTA COM ENCARGOS COMPLEMENTARES</v>
      </c>
      <c r="C418" s="147" t="str">
        <f>IFERROR(VLOOKUP(A418,'SINAPI07-2021'!$A$5:$F$13000,3,0),"-")</f>
        <v>H</v>
      </c>
      <c r="D418" s="142">
        <v>1</v>
      </c>
      <c r="E418" s="147" t="str">
        <f>IFERROR(VLOOKUP(A418,'SINAPI07-2021'!$A$5:$F$130001,5,0),"-")</f>
        <v>18,30</v>
      </c>
      <c r="F418" s="82">
        <f t="shared" si="40"/>
        <v>18.3</v>
      </c>
    </row>
    <row r="419" spans="1:6">
      <c r="A419" s="408" t="s">
        <v>71</v>
      </c>
      <c r="B419" s="409"/>
      <c r="C419" s="409"/>
      <c r="D419" s="409"/>
      <c r="E419" s="410"/>
      <c r="F419" s="60">
        <f>SUM(F417:F418)</f>
        <v>32.299999999999997</v>
      </c>
    </row>
    <row r="420" spans="1:6">
      <c r="A420" s="107"/>
      <c r="B420" s="83"/>
      <c r="C420" s="83"/>
      <c r="D420" s="85"/>
      <c r="E420" s="83"/>
      <c r="F420" s="97"/>
    </row>
    <row r="421" spans="1:6">
      <c r="A421" s="108" t="s">
        <v>86</v>
      </c>
      <c r="B421" s="86" t="s">
        <v>72</v>
      </c>
      <c r="C421" s="59" t="s">
        <v>60</v>
      </c>
      <c r="D421" s="59" t="s">
        <v>73</v>
      </c>
      <c r="E421" s="59" t="s">
        <v>69</v>
      </c>
      <c r="F421" s="96" t="s">
        <v>70</v>
      </c>
    </row>
    <row r="422" spans="1:6" ht="31.5">
      <c r="A422" s="141">
        <v>14057</v>
      </c>
      <c r="B422" s="146" t="str">
        <f>IFERROR(VLOOKUP(A422,'SINAPI07-2021'!$A$5:$F$13000,2,0),"-")</f>
        <v xml:space="preserve">CHAVE DE PARTIDA DIRETA TRIFASICA, COM CAIXA TERMOPLASTICA, COM FUSIVEL DE 35 A, PARA MOTOR COM POTENCIA DE 5 CV E TENSAO DE 220 V                                                                                                                                                                                                                                                                                                                                                                        </v>
      </c>
      <c r="C422" s="147" t="str">
        <f>IFERROR(VLOOKUP(A422,'SINAPI07-2021'!$A$5:$F$13000,3,0),"-")</f>
        <v xml:space="preserve">UN    </v>
      </c>
      <c r="D422" s="142">
        <v>1</v>
      </c>
      <c r="E422" s="147" t="str">
        <f>IFERROR(VLOOKUP(A422,'SINAPI07-2021'!$A$5:$F$130001,5,0),"-")</f>
        <v>255,55</v>
      </c>
      <c r="F422" s="82">
        <f>TRUNC((E422*D422),2)</f>
        <v>255.55</v>
      </c>
    </row>
    <row r="423" spans="1:6">
      <c r="A423" s="411" t="s">
        <v>74</v>
      </c>
      <c r="B423" s="411"/>
      <c r="C423" s="411"/>
      <c r="D423" s="412"/>
      <c r="E423" s="411"/>
      <c r="F423" s="60">
        <f>SUM(F422:F422)</f>
        <v>255.55</v>
      </c>
    </row>
    <row r="424" spans="1:6">
      <c r="A424" s="397" t="s">
        <v>75</v>
      </c>
      <c r="B424" s="397"/>
      <c r="C424" s="397"/>
      <c r="D424" s="398"/>
      <c r="E424" s="397"/>
      <c r="F424" s="101">
        <f>SUM(F423,F419)</f>
        <v>287.85000000000002</v>
      </c>
    </row>
    <row r="425" spans="1:6">
      <c r="A425" s="405"/>
      <c r="B425" s="406"/>
      <c r="C425" s="406"/>
      <c r="D425" s="406"/>
      <c r="E425" s="406"/>
      <c r="F425" s="407"/>
    </row>
    <row r="426" spans="1:6" ht="31.5">
      <c r="A426" s="104" t="s">
        <v>20817</v>
      </c>
      <c r="B426" s="143" t="s">
        <v>20997</v>
      </c>
      <c r="C426" s="144"/>
      <c r="D426" s="145" t="s">
        <v>20685</v>
      </c>
      <c r="E426" s="403">
        <f>F438</f>
        <v>374.04</v>
      </c>
      <c r="F426" s="404"/>
    </row>
    <row r="427" spans="1:6">
      <c r="A427" s="405"/>
      <c r="B427" s="406"/>
      <c r="C427" s="406"/>
      <c r="D427" s="406"/>
      <c r="E427" s="406"/>
      <c r="F427" s="407"/>
    </row>
    <row r="428" spans="1:6">
      <c r="A428" s="106" t="s">
        <v>86</v>
      </c>
      <c r="B428" s="98" t="s">
        <v>56</v>
      </c>
      <c r="C428" s="59" t="s">
        <v>60</v>
      </c>
      <c r="D428" s="59" t="s">
        <v>68</v>
      </c>
      <c r="E428" s="59" t="s">
        <v>69</v>
      </c>
      <c r="F428" s="96" t="s">
        <v>70</v>
      </c>
    </row>
    <row r="429" spans="1:6" s="111" customFormat="1">
      <c r="A429" s="141">
        <v>88247</v>
      </c>
      <c r="B429" s="146" t="str">
        <f>IFERROR(VLOOKUP(A429,'SINAPI07-2021'!$A$5:$F$13000,2,0),"-")</f>
        <v>AUXILIAR DE ELETRICISTA COM ENCARGOS COMPLEMENTARES</v>
      </c>
      <c r="C429" s="147" t="str">
        <f>IFERROR(VLOOKUP(A429,'SINAPI07-2021'!$A$5:$F$13000,3,0),"-")</f>
        <v>H</v>
      </c>
      <c r="D429" s="148">
        <v>2</v>
      </c>
      <c r="E429" s="147" t="str">
        <f>IFERROR(VLOOKUP(A429,'SINAPI07-2021'!$A$5:$F$130001,5,0),"-")</f>
        <v>14,00</v>
      </c>
      <c r="F429" s="82">
        <f t="shared" ref="F429:F430" si="41">TRUNC((E429*D429),2)</f>
        <v>28</v>
      </c>
    </row>
    <row r="430" spans="1:6">
      <c r="A430" s="141">
        <v>88264</v>
      </c>
      <c r="B430" s="146" t="str">
        <f>IFERROR(VLOOKUP(A430,'SINAPI07-2021'!$A$5:$F$13000,2,0),"-")</f>
        <v>ELETRICISTA COM ENCARGOS COMPLEMENTARES</v>
      </c>
      <c r="C430" s="147" t="str">
        <f>IFERROR(VLOOKUP(A430,'SINAPI07-2021'!$A$5:$F$13000,3,0),"-")</f>
        <v>H</v>
      </c>
      <c r="D430" s="142">
        <v>2</v>
      </c>
      <c r="E430" s="147" t="str">
        <f>IFERROR(VLOOKUP(A430,'SINAPI07-2021'!$A$5:$F$130001,5,0),"-")</f>
        <v>18,30</v>
      </c>
      <c r="F430" s="82">
        <f t="shared" si="41"/>
        <v>36.6</v>
      </c>
    </row>
    <row r="431" spans="1:6">
      <c r="A431" s="408" t="s">
        <v>71</v>
      </c>
      <c r="B431" s="409"/>
      <c r="C431" s="409"/>
      <c r="D431" s="409"/>
      <c r="E431" s="410"/>
      <c r="F431" s="60">
        <f>SUM(F429:F430)</f>
        <v>64.599999999999994</v>
      </c>
    </row>
    <row r="432" spans="1:6">
      <c r="A432" s="107"/>
      <c r="B432" s="83"/>
      <c r="C432" s="83"/>
      <c r="D432" s="85"/>
      <c r="E432" s="83"/>
      <c r="F432" s="97"/>
    </row>
    <row r="433" spans="1:6">
      <c r="A433" s="108" t="s">
        <v>86</v>
      </c>
      <c r="B433" s="86" t="s">
        <v>72</v>
      </c>
      <c r="C433" s="59" t="s">
        <v>60</v>
      </c>
      <c r="D433" s="59" t="s">
        <v>73</v>
      </c>
      <c r="E433" s="59" t="s">
        <v>69</v>
      </c>
      <c r="F433" s="96" t="s">
        <v>70</v>
      </c>
    </row>
    <row r="434" spans="1:6">
      <c r="A434" s="141">
        <v>3752</v>
      </c>
      <c r="B434" s="146" t="str">
        <f>IFERROR(VLOOKUP(A434,'SINAPI07-2021'!$A$5:$F$13000,2,0),"-")</f>
        <v xml:space="preserve">LAMPADA VAPOR METALICO TUBULAR 400 W (BASE E40)                                                                                                                                                                                                                                                                                                                                                                                                                                                           </v>
      </c>
      <c r="C434" s="147" t="str">
        <f>IFERROR(VLOOKUP(A434,'SINAPI07-2021'!$A$5:$F$13000,3,0),"-")</f>
        <v xml:space="preserve">UN    </v>
      </c>
      <c r="D434" s="142">
        <v>1</v>
      </c>
      <c r="E434" s="147" t="str">
        <f>IFERROR(VLOOKUP(A434,'SINAPI07-2021'!$A$5:$F$130001,5,0),"-")</f>
        <v>59,54</v>
      </c>
      <c r="F434" s="82">
        <f>TRUNC((E434*D434),2)</f>
        <v>59.54</v>
      </c>
    </row>
    <row r="435" spans="1:6" ht="47.25">
      <c r="A435" s="141">
        <v>12273</v>
      </c>
      <c r="B435" s="146" t="str">
        <f>IFERROR(VLOOKUP(A435,'SINAPI07-2021'!$A$5:$F$13000,2,0),"-")</f>
        <v xml:space="preserve">PROJETOR RETANGULAR FECHADO PARA LAMPADA VAPOR DE MERCURIO/SODIO 250 W A 500 W, CABECEIRAS EM ALUMINIO FUNDIDO, CORPO EM ALUMINIO ANODIZADO, PARA LAMPADA E40 FECHAMENTO EM VIDRO TEMPERADO.                                                                                                                                                                                                                                                                                                              </v>
      </c>
      <c r="C435" s="147" t="str">
        <f>IFERROR(VLOOKUP(A435,'SINAPI07-2021'!$A$5:$F$13000,3,0),"-")</f>
        <v xml:space="preserve">UN    </v>
      </c>
      <c r="D435" s="142">
        <v>1</v>
      </c>
      <c r="E435" s="147" t="str">
        <f>IFERROR(VLOOKUP(A435,'SINAPI07-2021'!$A$5:$F$130001,5,0),"-")</f>
        <v>102,96</v>
      </c>
      <c r="F435" s="82">
        <f>TRUNC((E435*D435),2)</f>
        <v>102.96</v>
      </c>
    </row>
    <row r="436" spans="1:6">
      <c r="A436" s="141">
        <v>12318</v>
      </c>
      <c r="B436" s="146" t="str">
        <f>IFERROR(VLOOKUP(A436,'SINAPI07-2021'!$A$5:$F$13000,2,0),"-")</f>
        <v xml:space="preserve">REATOR P/ 1 LAMPADA VAPOR DE MERCURIO 400W USO EXT                                                                                                                                                                                                                                                                                                                                                                                                                                                        </v>
      </c>
      <c r="C436" s="147" t="str">
        <f>IFERROR(VLOOKUP(A436,'SINAPI07-2021'!$A$5:$F$13000,3,0),"-")</f>
        <v xml:space="preserve">UN    </v>
      </c>
      <c r="D436" s="142">
        <v>1</v>
      </c>
      <c r="E436" s="147" t="str">
        <f>IFERROR(VLOOKUP(A436,'SINAPI07-2021'!$A$5:$F$130001,5,0),"-")</f>
        <v>146,94</v>
      </c>
      <c r="F436" s="82">
        <f>TRUNC((E436*D436),2)</f>
        <v>146.94</v>
      </c>
    </row>
    <row r="437" spans="1:6">
      <c r="A437" s="411" t="s">
        <v>74</v>
      </c>
      <c r="B437" s="411"/>
      <c r="C437" s="411"/>
      <c r="D437" s="412"/>
      <c r="E437" s="411"/>
      <c r="F437" s="60">
        <f>SUM(F434:F436)</f>
        <v>309.44</v>
      </c>
    </row>
    <row r="438" spans="1:6">
      <c r="A438" s="397" t="s">
        <v>75</v>
      </c>
      <c r="B438" s="397"/>
      <c r="C438" s="397"/>
      <c r="D438" s="398"/>
      <c r="E438" s="397"/>
      <c r="F438" s="101">
        <f>SUM(F437,F431)</f>
        <v>374.04</v>
      </c>
    </row>
    <row r="439" spans="1:6">
      <c r="A439" s="405"/>
      <c r="B439" s="406"/>
      <c r="C439" s="406"/>
      <c r="D439" s="406"/>
      <c r="E439" s="406"/>
      <c r="F439" s="407"/>
    </row>
    <row r="440" spans="1:6" ht="31.5">
      <c r="A440" s="104" t="s">
        <v>20832</v>
      </c>
      <c r="B440" s="143" t="s">
        <v>20998</v>
      </c>
      <c r="C440" s="144"/>
      <c r="D440" s="145" t="s">
        <v>20685</v>
      </c>
      <c r="E440" s="403">
        <f>F449</f>
        <v>38.67</v>
      </c>
      <c r="F440" s="404"/>
    </row>
    <row r="441" spans="1:6">
      <c r="A441" s="405"/>
      <c r="B441" s="406"/>
      <c r="C441" s="406"/>
      <c r="D441" s="406"/>
      <c r="E441" s="406"/>
      <c r="F441" s="407"/>
    </row>
    <row r="442" spans="1:6">
      <c r="A442" s="106" t="s">
        <v>86</v>
      </c>
      <c r="B442" s="98" t="s">
        <v>56</v>
      </c>
      <c r="C442" s="59" t="s">
        <v>60</v>
      </c>
      <c r="D442" s="59" t="s">
        <v>68</v>
      </c>
      <c r="E442" s="59" t="s">
        <v>69</v>
      </c>
      <c r="F442" s="96" t="s">
        <v>70</v>
      </c>
    </row>
    <row r="443" spans="1:6" s="111" customFormat="1">
      <c r="A443" s="141">
        <v>88267</v>
      </c>
      <c r="B443" s="146" t="str">
        <f>IFERROR(VLOOKUP(A443,'SINAPI07-2021'!$A$5:$F$13000,2,0),"-")</f>
        <v>ENCANADOR OU BOMBEIRO HIDRÁULICO COM ENCARGOS COMPLEMENTARES</v>
      </c>
      <c r="C443" s="147" t="str">
        <f>IFERROR(VLOOKUP(A443,'SINAPI07-2021'!$A$5:$F$13000,3,0),"-")</f>
        <v>H</v>
      </c>
      <c r="D443" s="148">
        <v>0.01</v>
      </c>
      <c r="E443" s="147" t="str">
        <f>IFERROR(VLOOKUP(A443,'SINAPI07-2021'!$A$5:$F$130001,5,0),"-")</f>
        <v>17,66</v>
      </c>
      <c r="F443" s="82">
        <f t="shared" ref="F443" si="42">TRUNC((E443*D443),2)</f>
        <v>0.17</v>
      </c>
    </row>
    <row r="444" spans="1:6">
      <c r="A444" s="408" t="s">
        <v>71</v>
      </c>
      <c r="B444" s="409"/>
      <c r="C444" s="409"/>
      <c r="D444" s="409"/>
      <c r="E444" s="410"/>
      <c r="F444" s="60">
        <f>SUM(F443:F443)</f>
        <v>0.17</v>
      </c>
    </row>
    <row r="445" spans="1:6">
      <c r="A445" s="107"/>
      <c r="B445" s="83"/>
      <c r="C445" s="83"/>
      <c r="D445" s="85"/>
      <c r="E445" s="83"/>
      <c r="F445" s="97"/>
    </row>
    <row r="446" spans="1:6">
      <c r="A446" s="108" t="s">
        <v>86</v>
      </c>
      <c r="B446" s="86" t="s">
        <v>72</v>
      </c>
      <c r="C446" s="59" t="s">
        <v>60</v>
      </c>
      <c r="D446" s="59" t="s">
        <v>73</v>
      </c>
      <c r="E446" s="59" t="s">
        <v>69</v>
      </c>
      <c r="F446" s="96" t="s">
        <v>70</v>
      </c>
    </row>
    <row r="447" spans="1:6">
      <c r="A447" s="141">
        <v>377</v>
      </c>
      <c r="B447" s="146" t="str">
        <f>IFERROR(VLOOKUP(A447,'SINAPI07-2021'!$A$5:$F$13000,2,0),"-")</f>
        <v xml:space="preserve">ASSENTO SANITARIO DE PLASTICO, TIPO CONVENCIONAL                                                                                                                                                                                                                                                                                                                                                                                                                                                          </v>
      </c>
      <c r="C447" s="147" t="str">
        <f>IFERROR(VLOOKUP(A447,'SINAPI07-2021'!$A$5:$F$13000,3,0),"-")</f>
        <v xml:space="preserve">UN    </v>
      </c>
      <c r="D447" s="142">
        <v>1</v>
      </c>
      <c r="E447" s="147" t="str">
        <f>IFERROR(VLOOKUP(A447,'SINAPI07-2021'!$A$5:$F$130001,5,0),"-")</f>
        <v>38,50</v>
      </c>
      <c r="F447" s="82">
        <f>TRUNC((E447*D447),2)</f>
        <v>38.5</v>
      </c>
    </row>
    <row r="448" spans="1:6">
      <c r="A448" s="411" t="s">
        <v>74</v>
      </c>
      <c r="B448" s="411"/>
      <c r="C448" s="411"/>
      <c r="D448" s="412"/>
      <c r="E448" s="411"/>
      <c r="F448" s="60">
        <f>SUM(F447:F447)</f>
        <v>38.5</v>
      </c>
    </row>
    <row r="449" spans="1:6">
      <c r="A449" s="397" t="s">
        <v>75</v>
      </c>
      <c r="B449" s="397"/>
      <c r="C449" s="397"/>
      <c r="D449" s="398"/>
      <c r="E449" s="397"/>
      <c r="F449" s="101">
        <f>SUM(F448,F444)</f>
        <v>38.67</v>
      </c>
    </row>
    <row r="450" spans="1:6">
      <c r="A450" s="405"/>
      <c r="B450" s="406"/>
      <c r="C450" s="406"/>
      <c r="D450" s="406"/>
      <c r="E450" s="406"/>
      <c r="F450" s="407"/>
    </row>
    <row r="451" spans="1:6" ht="47.25">
      <c r="A451" s="104" t="s">
        <v>20839</v>
      </c>
      <c r="B451" s="143" t="s">
        <v>20999</v>
      </c>
      <c r="C451" s="144"/>
      <c r="D451" s="145" t="s">
        <v>20685</v>
      </c>
      <c r="E451" s="403">
        <f>F465</f>
        <v>478.65</v>
      </c>
      <c r="F451" s="404"/>
    </row>
    <row r="452" spans="1:6">
      <c r="A452" s="405"/>
      <c r="B452" s="406"/>
      <c r="C452" s="406"/>
      <c r="D452" s="406"/>
      <c r="E452" s="406"/>
      <c r="F452" s="407"/>
    </row>
    <row r="453" spans="1:6">
      <c r="A453" s="106" t="s">
        <v>86</v>
      </c>
      <c r="B453" s="98" t="s">
        <v>56</v>
      </c>
      <c r="C453" s="59" t="s">
        <v>60</v>
      </c>
      <c r="D453" s="59" t="s">
        <v>68</v>
      </c>
      <c r="E453" s="59" t="s">
        <v>69</v>
      </c>
      <c r="F453" s="96" t="s">
        <v>70</v>
      </c>
    </row>
    <row r="454" spans="1:6" s="111" customFormat="1">
      <c r="A454" s="141">
        <v>88248</v>
      </c>
      <c r="B454" s="146" t="str">
        <f>IFERROR(VLOOKUP(A454,'SINAPI07-2021'!$A$5:$F$13000,2,0),"-")</f>
        <v>AUXILIAR DE ENCANADOR OU BOMBEIRO HIDRÁULICO COM ENCARGOS COMPLEMENTARES</v>
      </c>
      <c r="C454" s="147" t="str">
        <f>IFERROR(VLOOKUP(A454,'SINAPI07-2021'!$A$5:$F$13000,3,0),"-")</f>
        <v>H</v>
      </c>
      <c r="D454" s="148">
        <v>3.2</v>
      </c>
      <c r="E454" s="147" t="str">
        <f>IFERROR(VLOOKUP(A454,'SINAPI07-2021'!$A$5:$F$130001,5,0),"-")</f>
        <v>13,48</v>
      </c>
      <c r="F454" s="82">
        <f t="shared" ref="F454:F455" si="43">TRUNC((E454*D454),2)</f>
        <v>43.13</v>
      </c>
    </row>
    <row r="455" spans="1:6">
      <c r="A455" s="141">
        <v>88267</v>
      </c>
      <c r="B455" s="146" t="str">
        <f>IFERROR(VLOOKUP(A455,'SINAPI07-2021'!$A$5:$F$13000,2,0),"-")</f>
        <v>ENCANADOR OU BOMBEIRO HIDRÁULICO COM ENCARGOS COMPLEMENTARES</v>
      </c>
      <c r="C455" s="147" t="str">
        <f>IFERROR(VLOOKUP(A455,'SINAPI07-2021'!$A$5:$F$13000,3,0),"-")</f>
        <v>H</v>
      </c>
      <c r="D455" s="142">
        <v>3.2</v>
      </c>
      <c r="E455" s="147" t="str">
        <f>IFERROR(VLOOKUP(A455,'SINAPI07-2021'!$A$5:$F$130001,5,0),"-")</f>
        <v>17,66</v>
      </c>
      <c r="F455" s="82">
        <f t="shared" si="43"/>
        <v>56.51</v>
      </c>
    </row>
    <row r="456" spans="1:6">
      <c r="A456" s="408" t="s">
        <v>71</v>
      </c>
      <c r="B456" s="409"/>
      <c r="C456" s="409"/>
      <c r="D456" s="409"/>
      <c r="E456" s="410"/>
      <c r="F456" s="60">
        <f>SUM(F454:F455)</f>
        <v>99.64</v>
      </c>
    </row>
    <row r="457" spans="1:6">
      <c r="A457" s="107"/>
      <c r="B457" s="83"/>
      <c r="C457" s="83"/>
      <c r="D457" s="85"/>
      <c r="E457" s="83"/>
      <c r="F457" s="97"/>
    </row>
    <row r="458" spans="1:6">
      <c r="A458" s="108" t="s">
        <v>86</v>
      </c>
      <c r="B458" s="86" t="s">
        <v>72</v>
      </c>
      <c r="C458" s="59" t="s">
        <v>60</v>
      </c>
      <c r="D458" s="59" t="s">
        <v>73</v>
      </c>
      <c r="E458" s="59" t="s">
        <v>69</v>
      </c>
      <c r="F458" s="96" t="s">
        <v>70</v>
      </c>
    </row>
    <row r="459" spans="1:6">
      <c r="A459" s="141">
        <v>3146</v>
      </c>
      <c r="B459" s="146" t="str">
        <f>IFERROR(VLOOKUP(A459,'SINAPI07-2021'!$A$5:$F$13000,2,0),"-")</f>
        <v xml:space="preserve">FITA VEDA ROSCA EM ROLOS DE 18 MM X 10 M (L X C)                                                                                                                                                                                                                                                                                                                                                                                                                                                          </v>
      </c>
      <c r="C459" s="147" t="str">
        <f>IFERROR(VLOOKUP(A459,'SINAPI07-2021'!$A$5:$F$13000,3,0),"-")</f>
        <v xml:space="preserve">UN    </v>
      </c>
      <c r="D459" s="142">
        <v>7.5999999999999998E-2</v>
      </c>
      <c r="E459" s="147" t="str">
        <f>IFERROR(VLOOKUP(A459,'SINAPI07-2021'!$A$5:$F$130001,5,0),"-")</f>
        <v>5,00</v>
      </c>
      <c r="F459" s="82">
        <f>TRUNC((E459*D459),2)</f>
        <v>0.38</v>
      </c>
    </row>
    <row r="460" spans="1:6" ht="31.5">
      <c r="A460" s="141">
        <v>4351</v>
      </c>
      <c r="B460" s="146" t="str">
        <f>IFERROR(VLOOKUP(A460,'SINAPI07-2021'!$A$5:$F$13000,2,0),"-")</f>
        <v xml:space="preserve">PARAFUSO NIQUELADO 3 1/2" COM ACABAMENTO CROMADO PARA FIXAR PECA SANITARIA, INCLUI PORCA CEGA, ARRUELA E BUCHA DE NYLON TAMANHO S-8                                                                                                                                                                                                                                                                                                                                                                       </v>
      </c>
      <c r="C460" s="147" t="str">
        <f>IFERROR(VLOOKUP(A460,'SINAPI07-2021'!$A$5:$F$13000,3,0),"-")</f>
        <v xml:space="preserve">UN    </v>
      </c>
      <c r="D460" s="142">
        <v>2</v>
      </c>
      <c r="E460" s="147" t="str">
        <f>IFERROR(VLOOKUP(A460,'SINAPI07-2021'!$A$5:$F$130001,5,0),"-")</f>
        <v>11,01</v>
      </c>
      <c r="F460" s="82">
        <f>TRUNC((E460*D460),2)</f>
        <v>22.02</v>
      </c>
    </row>
    <row r="461" spans="1:6">
      <c r="A461" s="141">
        <v>6021</v>
      </c>
      <c r="B461" s="146" t="str">
        <f>IFERROR(VLOOKUP(A461,'SINAPI07-2021'!$A$5:$F$13000,2,0),"-")</f>
        <v xml:space="preserve">REGISTRO PRESSAO COM ACABAMENTO E CANOPLA CROMADA, SIMPLES, BITOLA 1/2 " (REF 1416)                                                                                                                                                                                                                                                                                                                                                                                                                       </v>
      </c>
      <c r="C461" s="147" t="str">
        <f>IFERROR(VLOOKUP(A461,'SINAPI07-2021'!$A$5:$F$13000,3,0),"-")</f>
        <v xml:space="preserve">UN    </v>
      </c>
      <c r="D461" s="142">
        <v>1</v>
      </c>
      <c r="E461" s="147" t="str">
        <f>IFERROR(VLOOKUP(A461,'SINAPI07-2021'!$A$5:$F$130001,5,0),"-")</f>
        <v>34,16</v>
      </c>
      <c r="F461" s="82">
        <f>TRUNC((E461*D461),2)</f>
        <v>34.159999999999997</v>
      </c>
    </row>
    <row r="462" spans="1:6">
      <c r="A462" s="141">
        <v>10432</v>
      </c>
      <c r="B462" s="146" t="str">
        <f>IFERROR(VLOOKUP(A462,'SINAPI07-2021'!$A$5:$F$13000,2,0),"-")</f>
        <v xml:space="preserve">MICTORIO INDICUDUAL, SIFONADO, LOUCA BRANCA, SEM COMPLEMENTOS                                                                                                                                                                                                                                                                                                                                                                                                                                             </v>
      </c>
      <c r="C462" s="147" t="str">
        <f>IFERROR(VLOOKUP(A462,'SINAPI07-2021'!$A$5:$F$13000,3,0),"-")</f>
        <v xml:space="preserve">UN    </v>
      </c>
      <c r="D462" s="142">
        <v>1</v>
      </c>
      <c r="E462" s="147" t="str">
        <f>IFERROR(VLOOKUP(A462,'SINAPI07-2021'!$A$5:$F$130001,5,0),"-")</f>
        <v>288,06</v>
      </c>
      <c r="F462" s="82">
        <f t="shared" ref="F462:F463" si="44">TRUNC((E462*D462),2)</f>
        <v>288.06</v>
      </c>
    </row>
    <row r="463" spans="1:6">
      <c r="A463" s="141">
        <v>11683</v>
      </c>
      <c r="B463" s="146" t="str">
        <f>IFERROR(VLOOKUP(A463,'SINAPI07-2021'!$A$5:$F$13000,2,0),"-")</f>
        <v xml:space="preserve">ENGATE / RABICHO FLEXIVEL INOX 1/2 " X 30 CM                                                                                                                                                                                                                                                                                                                                                                                                                                                              </v>
      </c>
      <c r="C463" s="147" t="str">
        <f>IFERROR(VLOOKUP(A463,'SINAPI07-2021'!$A$5:$F$13000,3,0),"-")</f>
        <v xml:space="preserve">UN    </v>
      </c>
      <c r="D463" s="142">
        <v>1</v>
      </c>
      <c r="E463" s="147" t="str">
        <f>IFERROR(VLOOKUP(A463,'SINAPI07-2021'!$A$5:$F$130001,5,0),"-")</f>
        <v>34,39</v>
      </c>
      <c r="F463" s="82">
        <f t="shared" si="44"/>
        <v>34.39</v>
      </c>
    </row>
    <row r="464" spans="1:6">
      <c r="A464" s="411" t="s">
        <v>74</v>
      </c>
      <c r="B464" s="411"/>
      <c r="C464" s="411"/>
      <c r="D464" s="412"/>
      <c r="E464" s="411"/>
      <c r="F464" s="60">
        <f>SUM(F459:F463)</f>
        <v>379.01</v>
      </c>
    </row>
    <row r="465" spans="1:6">
      <c r="A465" s="397" t="s">
        <v>75</v>
      </c>
      <c r="B465" s="397"/>
      <c r="C465" s="397"/>
      <c r="D465" s="398"/>
      <c r="E465" s="397"/>
      <c r="F465" s="101">
        <f>SUM(F464,F456)</f>
        <v>478.65</v>
      </c>
    </row>
    <row r="466" spans="1:6">
      <c r="A466" s="405"/>
      <c r="B466" s="406"/>
      <c r="C466" s="406"/>
      <c r="D466" s="406"/>
      <c r="E466" s="406"/>
      <c r="F466" s="407"/>
    </row>
    <row r="467" spans="1:6" ht="63">
      <c r="A467" s="104" t="s">
        <v>20840</v>
      </c>
      <c r="B467" s="143" t="s">
        <v>21000</v>
      </c>
      <c r="C467" s="144"/>
      <c r="D467" s="145" t="s">
        <v>20685</v>
      </c>
      <c r="E467" s="403">
        <f>F479</f>
        <v>670.82</v>
      </c>
      <c r="F467" s="404"/>
    </row>
    <row r="468" spans="1:6">
      <c r="A468" s="405"/>
      <c r="B468" s="406"/>
      <c r="C468" s="406"/>
      <c r="D468" s="406"/>
      <c r="E468" s="406"/>
      <c r="F468" s="407"/>
    </row>
    <row r="469" spans="1:6">
      <c r="A469" s="106" t="s">
        <v>86</v>
      </c>
      <c r="B469" s="98" t="s">
        <v>56</v>
      </c>
      <c r="C469" s="59" t="s">
        <v>60</v>
      </c>
      <c r="D469" s="59" t="s">
        <v>68</v>
      </c>
      <c r="E469" s="59" t="s">
        <v>69</v>
      </c>
      <c r="F469" s="96" t="s">
        <v>70</v>
      </c>
    </row>
    <row r="470" spans="1:6" s="111" customFormat="1" ht="31.5">
      <c r="A470" s="141">
        <v>86879</v>
      </c>
      <c r="B470" s="146" t="str">
        <f>IFERROR(VLOOKUP(A470,'SINAPI07-2021'!$A$5:$F$13000,2,0),"-")</f>
        <v>VÁLVULA EM PLÁSTICO 1 PARA PIA, TANQUE OU LAVATÓRIO, COM OU SEM LADRÃO - FORNECIMENTO E INSTALAÇÃO. AF_01/2020</v>
      </c>
      <c r="C470" s="147" t="str">
        <f>IFERROR(VLOOKUP(A470,'SINAPI07-2021'!$A$5:$F$13000,3,0),"-")</f>
        <v>UN</v>
      </c>
      <c r="D470" s="148">
        <v>1</v>
      </c>
      <c r="E470" s="147" t="str">
        <f>IFERROR(VLOOKUP(A470,'SINAPI07-2021'!$A$5:$F$130001,5,0),"-")</f>
        <v>6,08</v>
      </c>
      <c r="F470" s="82">
        <f t="shared" ref="F470:F471" si="45">TRUNC((E470*D470),2)</f>
        <v>6.08</v>
      </c>
    </row>
    <row r="471" spans="1:6" ht="31.5">
      <c r="A471" s="141">
        <v>86882</v>
      </c>
      <c r="B471" s="146" t="str">
        <f>IFERROR(VLOOKUP(A471,'SINAPI07-2021'!$A$5:$F$13000,2,0),"-")</f>
        <v>SIFÃO DO TIPO GARRAFA/COPO EM PVC 1.1/4  X 1.1/2 - FORNECIMENTO E INSTALAÇÃO. AF_01/2020</v>
      </c>
      <c r="C471" s="147" t="str">
        <f>IFERROR(VLOOKUP(A471,'SINAPI07-2021'!$A$5:$F$13000,3,0),"-")</f>
        <v>UN</v>
      </c>
      <c r="D471" s="142">
        <v>1</v>
      </c>
      <c r="E471" s="147" t="str">
        <f>IFERROR(VLOOKUP(A471,'SINAPI07-2021'!$A$5:$F$130001,5,0),"-")</f>
        <v>19,16</v>
      </c>
      <c r="F471" s="82">
        <f t="shared" si="45"/>
        <v>19.16</v>
      </c>
    </row>
    <row r="472" spans="1:6">
      <c r="A472" s="408" t="s">
        <v>71</v>
      </c>
      <c r="B472" s="409"/>
      <c r="C472" s="409"/>
      <c r="D472" s="409"/>
      <c r="E472" s="410"/>
      <c r="F472" s="60">
        <f>SUM(F470:F471)</f>
        <v>25.24</v>
      </c>
    </row>
    <row r="473" spans="1:6">
      <c r="A473" s="107"/>
      <c r="B473" s="83"/>
      <c r="C473" s="83"/>
      <c r="D473" s="85"/>
      <c r="E473" s="83"/>
      <c r="F473" s="97"/>
    </row>
    <row r="474" spans="1:6">
      <c r="A474" s="108" t="s">
        <v>86</v>
      </c>
      <c r="B474" s="86" t="s">
        <v>72</v>
      </c>
      <c r="C474" s="59" t="s">
        <v>60</v>
      </c>
      <c r="D474" s="59" t="s">
        <v>73</v>
      </c>
      <c r="E474" s="59" t="s">
        <v>69</v>
      </c>
      <c r="F474" s="96" t="s">
        <v>70</v>
      </c>
    </row>
    <row r="475" spans="1:6" ht="31.5">
      <c r="A475" s="141">
        <v>86884</v>
      </c>
      <c r="B475" s="146" t="str">
        <f>IFERROR(VLOOKUP(A475,'SINAPI07-2021'!$A$5:$F$13000,2,0),"-")</f>
        <v>ENGATE FLEXÍVEL EM PLÁSTICO BRANCO, 1/2 X 30CM - FORNECIMENTO E INSTALAÇÃO. AF_01/2020</v>
      </c>
      <c r="C475" s="147" t="str">
        <f>IFERROR(VLOOKUP(A475,'SINAPI07-2021'!$A$5:$F$13000,3,0),"-")</f>
        <v>UN</v>
      </c>
      <c r="D475" s="142">
        <v>1</v>
      </c>
      <c r="E475" s="147" t="str">
        <f>IFERROR(VLOOKUP(A475,'SINAPI07-2021'!$A$5:$F$130001,5,0),"-")</f>
        <v>7,46</v>
      </c>
      <c r="F475" s="82">
        <f>TRUNC((E475*D475),2)</f>
        <v>7.46</v>
      </c>
    </row>
    <row r="476" spans="1:6" ht="31.5">
      <c r="A476" s="141" t="s">
        <v>20875</v>
      </c>
      <c r="B476" s="146" t="str">
        <f>B481</f>
        <v>CONCRETAGEM DE SAPATAS, FCK 25 MPA, COM USO DE BOMBA  LANÇAMENTO, ADENSAMENTO E ACABAMENTO.  (REF. SINAPI 96558 - 04/2020)</v>
      </c>
      <c r="C476" s="152" t="str">
        <f>$D$481</f>
        <v>M3</v>
      </c>
      <c r="D476" s="142">
        <v>1</v>
      </c>
      <c r="E476" s="153">
        <f>$F$493</f>
        <v>556.46</v>
      </c>
      <c r="F476" s="82">
        <f>TRUNC((E476*D476),2)</f>
        <v>556.46</v>
      </c>
    </row>
    <row r="477" spans="1:6" ht="31.5">
      <c r="A477" s="141" t="str">
        <f>$A$495</f>
        <v>CP0037</v>
      </c>
      <c r="B477" s="146" t="str">
        <f>$B$495</f>
        <v>TOALHEIRO PLASTICO TIPO DISPENSER PARA PAPEL TOALHA INTERFOLHADO - FORNECIMENTO E INSTALAÇÃO (REF. ORSE 4287 - 05/2020)</v>
      </c>
      <c r="C477" s="152" t="str">
        <f>$D$495</f>
        <v xml:space="preserve">UN </v>
      </c>
      <c r="D477" s="142">
        <v>1</v>
      </c>
      <c r="E477" s="153">
        <f>$F$504</f>
        <v>81.66</v>
      </c>
      <c r="F477" s="82">
        <f>TRUNC((E477*D477),2)</f>
        <v>81.66</v>
      </c>
    </row>
    <row r="478" spans="1:6">
      <c r="A478" s="411" t="s">
        <v>74</v>
      </c>
      <c r="B478" s="411"/>
      <c r="C478" s="411"/>
      <c r="D478" s="412"/>
      <c r="E478" s="411"/>
      <c r="F478" s="60">
        <f>SUM(F475:F477)</f>
        <v>645.58000000000004</v>
      </c>
    </row>
    <row r="479" spans="1:6">
      <c r="A479" s="397" t="s">
        <v>75</v>
      </c>
      <c r="B479" s="397"/>
      <c r="C479" s="397"/>
      <c r="D479" s="398"/>
      <c r="E479" s="397"/>
      <c r="F479" s="101">
        <f>SUM(F478,F472)</f>
        <v>670.82</v>
      </c>
    </row>
    <row r="480" spans="1:6">
      <c r="A480" s="405"/>
      <c r="B480" s="406"/>
      <c r="C480" s="406"/>
      <c r="D480" s="406"/>
      <c r="E480" s="406"/>
      <c r="F480" s="407"/>
    </row>
    <row r="481" spans="1:6" ht="31.5">
      <c r="A481" s="104" t="s">
        <v>20875</v>
      </c>
      <c r="B481" s="143" t="s">
        <v>20968</v>
      </c>
      <c r="C481" s="144"/>
      <c r="D481" s="145" t="s">
        <v>64</v>
      </c>
      <c r="E481" s="403">
        <f>F493</f>
        <v>556.46</v>
      </c>
      <c r="F481" s="404"/>
    </row>
    <row r="482" spans="1:6">
      <c r="A482" s="405"/>
      <c r="B482" s="406"/>
      <c r="C482" s="406"/>
      <c r="D482" s="406"/>
      <c r="E482" s="406"/>
      <c r="F482" s="407"/>
    </row>
    <row r="483" spans="1:6">
      <c r="A483" s="106" t="s">
        <v>86</v>
      </c>
      <c r="B483" s="98" t="s">
        <v>56</v>
      </c>
      <c r="C483" s="59" t="s">
        <v>60</v>
      </c>
      <c r="D483" s="59" t="s">
        <v>68</v>
      </c>
      <c r="E483" s="59" t="s">
        <v>69</v>
      </c>
      <c r="F483" s="96" t="s">
        <v>70</v>
      </c>
    </row>
    <row r="484" spans="1:6" s="111" customFormat="1">
      <c r="A484" s="141">
        <v>88316</v>
      </c>
      <c r="B484" s="146" t="str">
        <f>IFERROR(VLOOKUP(A484,'SINAPI07-2021'!$A$5:$F$13000,2,0),"-")</f>
        <v>SERVENTE COM ENCARGOS COMPLEMENTARES</v>
      </c>
      <c r="C484" s="147" t="str">
        <f>IFERROR(VLOOKUP(A484,'SINAPI07-2021'!$A$5:$F$13000,3,0),"-")</f>
        <v>H</v>
      </c>
      <c r="D484" s="148">
        <v>0.74</v>
      </c>
      <c r="E484" s="147" t="str">
        <f>IFERROR(VLOOKUP(A484,'SINAPI07-2021'!$A$5:$F$130001,5,0),"-")</f>
        <v>14,02</v>
      </c>
      <c r="F484" s="82">
        <f t="shared" ref="F484:F485" si="46">TRUNC((E484*D484),2)</f>
        <v>10.37</v>
      </c>
    </row>
    <row r="485" spans="1:6">
      <c r="A485" s="141">
        <v>88309</v>
      </c>
      <c r="B485" s="146" t="str">
        <f>IFERROR(VLOOKUP(A485,'SINAPI07-2021'!$A$5:$F$13000,2,0),"-")</f>
        <v>PEDREIRO COM ENCARGOS COMPLEMENTARES</v>
      </c>
      <c r="C485" s="147" t="str">
        <f>IFERROR(VLOOKUP(A485,'SINAPI07-2021'!$A$5:$F$13000,3,0),"-")</f>
        <v>H</v>
      </c>
      <c r="D485" s="142">
        <v>0.49299999999999999</v>
      </c>
      <c r="E485" s="147" t="str">
        <f>IFERROR(VLOOKUP(A485,'SINAPI07-2021'!$A$5:$F$130001,5,0),"-")</f>
        <v>17,67</v>
      </c>
      <c r="F485" s="82">
        <f t="shared" si="46"/>
        <v>8.7100000000000009</v>
      </c>
    </row>
    <row r="486" spans="1:6">
      <c r="A486" s="408" t="s">
        <v>71</v>
      </c>
      <c r="B486" s="409"/>
      <c r="C486" s="409"/>
      <c r="D486" s="409"/>
      <c r="E486" s="410"/>
      <c r="F486" s="60">
        <f>SUM(F484:F485)</f>
        <v>19.079999999999998</v>
      </c>
    </row>
    <row r="487" spans="1:6">
      <c r="A487" s="107"/>
      <c r="B487" s="83"/>
      <c r="C487" s="83"/>
      <c r="D487" s="85"/>
      <c r="E487" s="83"/>
      <c r="F487" s="97"/>
    </row>
    <row r="488" spans="1:6">
      <c r="A488" s="108" t="s">
        <v>86</v>
      </c>
      <c r="B488" s="86" t="s">
        <v>72</v>
      </c>
      <c r="C488" s="59" t="s">
        <v>60</v>
      </c>
      <c r="D488" s="59" t="s">
        <v>73</v>
      </c>
      <c r="E488" s="59" t="s">
        <v>69</v>
      </c>
      <c r="F488" s="96" t="s">
        <v>70</v>
      </c>
    </row>
    <row r="489" spans="1:6" ht="31.5">
      <c r="A489" s="141">
        <v>90586</v>
      </c>
      <c r="B489" s="146" t="str">
        <f>IFERROR(VLOOKUP(A489,'SINAPI07-2021'!$A$5:$F$13000,2,0),"-")</f>
        <v>VIBRADOR DE IMERSÃO, DIÂMETRO DE PONTEIRA 45MM, MOTOR ELÉTRICO TRIFÁSICO POTÊNCIA DE 2 CV - CHP DIURNO. AF_06/2015</v>
      </c>
      <c r="C489" s="147" t="str">
        <f>IFERROR(VLOOKUP(A489,'SINAPI07-2021'!$A$5:$F$13000,3,0),"-")</f>
        <v>CHP</v>
      </c>
      <c r="D489" s="142">
        <v>0.12</v>
      </c>
      <c r="E489" s="147" t="str">
        <f>IFERROR(VLOOKUP(A489,'SINAPI07-2021'!$A$5:$F$130001,5,0),"-")</f>
        <v>1,77</v>
      </c>
      <c r="F489" s="82">
        <f>TRUNC((E489*D489),2)</f>
        <v>0.21</v>
      </c>
    </row>
    <row r="490" spans="1:6" ht="31.5">
      <c r="A490" s="141">
        <v>90587</v>
      </c>
      <c r="B490" s="146" t="str">
        <f>IFERROR(VLOOKUP(A490,'SINAPI07-2021'!$A$5:$F$13000,2,0),"-")</f>
        <v>VIBRADOR DE IMERSÃO, DIÂMETRO DE PONTEIRA 45MM, MOTOR ELÉTRICO TRIFÁSICO POTÊNCIA DE 2 CV - CHI DIURNO. AF_06/2015</v>
      </c>
      <c r="C490" s="147" t="str">
        <f>IFERROR(VLOOKUP(A490,'SINAPI07-2021'!$A$5:$F$13000,3,0),"-")</f>
        <v>CHI</v>
      </c>
      <c r="D490" s="142">
        <v>0.126</v>
      </c>
      <c r="E490" s="147" t="str">
        <f>IFERROR(VLOOKUP(A490,'SINAPI07-2021'!$A$5:$F$130001,5,0),"-")</f>
        <v>0,42</v>
      </c>
      <c r="F490" s="82">
        <f>TRUNC((E490*D490),2)</f>
        <v>0.05</v>
      </c>
    </row>
    <row r="491" spans="1:6" ht="31.5">
      <c r="A491" s="141">
        <v>1527</v>
      </c>
      <c r="B491" s="146" t="str">
        <f>IFERROR(VLOOKUP(A491,'SINAPI07-2021'!$A$5:$F$13000,2,0),"-")</f>
        <v xml:space="preserve">CONCRETO USINADO BOMBEAVEL, CLASSE DE RESISTENCIA C25, COM BRITA 0 E 1, SLUMP = 100 +/- 20 MM, INCLUI SERVICO DE BOMBEAMENTO (NBR 8953)                                                                                                                                                                                                                                                                                                                                                                   </v>
      </c>
      <c r="C491" s="147" t="str">
        <f>IFERROR(VLOOKUP(A491,'SINAPI07-2021'!$A$5:$F$13000,3,0),"-")</f>
        <v xml:space="preserve">M3    </v>
      </c>
      <c r="D491" s="142">
        <v>1.155</v>
      </c>
      <c r="E491" s="147" t="str">
        <f>IFERROR(VLOOKUP(A491,'SINAPI07-2021'!$A$5:$F$130001,5,0),"-")</f>
        <v>465,04</v>
      </c>
      <c r="F491" s="82">
        <f>TRUNC((E491*D491),2)</f>
        <v>537.12</v>
      </c>
    </row>
    <row r="492" spans="1:6">
      <c r="A492" s="411" t="s">
        <v>74</v>
      </c>
      <c r="B492" s="411"/>
      <c r="C492" s="411"/>
      <c r="D492" s="412"/>
      <c r="E492" s="411"/>
      <c r="F492" s="60">
        <f>SUM(F489:F491)</f>
        <v>537.38</v>
      </c>
    </row>
    <row r="493" spans="1:6">
      <c r="A493" s="397" t="s">
        <v>75</v>
      </c>
      <c r="B493" s="397"/>
      <c r="C493" s="397"/>
      <c r="D493" s="398"/>
      <c r="E493" s="397"/>
      <c r="F493" s="101">
        <f>SUM(F492,F486)</f>
        <v>556.46</v>
      </c>
    </row>
    <row r="494" spans="1:6">
      <c r="A494" s="405"/>
      <c r="B494" s="406"/>
      <c r="C494" s="406"/>
      <c r="D494" s="406"/>
      <c r="E494" s="406"/>
      <c r="F494" s="407"/>
    </row>
    <row r="495" spans="1:6" ht="31.5">
      <c r="A495" s="104" t="s">
        <v>20884</v>
      </c>
      <c r="B495" s="143" t="s">
        <v>21001</v>
      </c>
      <c r="C495" s="144"/>
      <c r="D495" s="145" t="s">
        <v>20685</v>
      </c>
      <c r="E495" s="403">
        <f>F504</f>
        <v>81.66</v>
      </c>
      <c r="F495" s="404"/>
    </row>
    <row r="496" spans="1:6">
      <c r="A496" s="405"/>
      <c r="B496" s="406"/>
      <c r="C496" s="406"/>
      <c r="D496" s="406"/>
      <c r="E496" s="406"/>
      <c r="F496" s="407"/>
    </row>
    <row r="497" spans="1:6">
      <c r="A497" s="106" t="s">
        <v>86</v>
      </c>
      <c r="B497" s="98" t="s">
        <v>56</v>
      </c>
      <c r="C497" s="59" t="s">
        <v>60</v>
      </c>
      <c r="D497" s="59" t="s">
        <v>68</v>
      </c>
      <c r="E497" s="59" t="s">
        <v>69</v>
      </c>
      <c r="F497" s="96" t="s">
        <v>70</v>
      </c>
    </row>
    <row r="498" spans="1:6" s="111" customFormat="1">
      <c r="A498" s="141">
        <v>88267</v>
      </c>
      <c r="B498" s="146" t="str">
        <f>IFERROR(VLOOKUP(A498,'SINAPI07-2021'!$A$5:$F$13000,2,0),"-")</f>
        <v>ENCANADOR OU BOMBEIRO HIDRÁULICO COM ENCARGOS COMPLEMENTARES</v>
      </c>
      <c r="C498" s="147" t="str">
        <f>IFERROR(VLOOKUP(A498,'SINAPI07-2021'!$A$5:$F$13000,3,0),"-")</f>
        <v>H</v>
      </c>
      <c r="D498" s="148">
        <v>0.15</v>
      </c>
      <c r="E498" s="147" t="str">
        <f>IFERROR(VLOOKUP(A498,'SINAPI07-2021'!$A$5:$F$130001,5,0),"-")</f>
        <v>17,66</v>
      </c>
      <c r="F498" s="82">
        <f t="shared" ref="F498" si="47">TRUNC((E498*D498),2)</f>
        <v>2.64</v>
      </c>
    </row>
    <row r="499" spans="1:6">
      <c r="A499" s="408" t="s">
        <v>71</v>
      </c>
      <c r="B499" s="409"/>
      <c r="C499" s="409"/>
      <c r="D499" s="409"/>
      <c r="E499" s="410"/>
      <c r="F499" s="60">
        <f>SUM(F498:F498)</f>
        <v>2.64</v>
      </c>
    </row>
    <row r="500" spans="1:6">
      <c r="A500" s="107"/>
      <c r="B500" s="83"/>
      <c r="C500" s="83"/>
      <c r="D500" s="85"/>
      <c r="E500" s="83"/>
      <c r="F500" s="97"/>
    </row>
    <row r="501" spans="1:6">
      <c r="A501" s="108" t="s">
        <v>86</v>
      </c>
      <c r="B501" s="86" t="s">
        <v>72</v>
      </c>
      <c r="C501" s="59" t="s">
        <v>60</v>
      </c>
      <c r="D501" s="59" t="s">
        <v>73</v>
      </c>
      <c r="E501" s="59" t="s">
        <v>69</v>
      </c>
      <c r="F501" s="96" t="s">
        <v>70</v>
      </c>
    </row>
    <row r="502" spans="1:6">
      <c r="A502" s="141">
        <v>37401</v>
      </c>
      <c r="B502" s="146" t="str">
        <f>IFERROR(VLOOKUP(A502,'SINAPI07-2021'!$A$5:$F$13000,2,0),"-")</f>
        <v xml:space="preserve">TOALHEIRO PLASTICO TIPO DISPENSER PARA PAPEL TOALHA INTERFOLHADO                                                                                                                                                                                                                                                                                                                                                                                                                                          </v>
      </c>
      <c r="C502" s="147" t="str">
        <f>IFERROR(VLOOKUP(A502,'SINAPI07-2021'!$A$5:$F$13000,3,0),"-")</f>
        <v xml:space="preserve">UN    </v>
      </c>
      <c r="D502" s="142">
        <v>1</v>
      </c>
      <c r="E502" s="147" t="str">
        <f>IFERROR(VLOOKUP(A502,'SINAPI07-2021'!$A$5:$F$130001,5,0),"-")</f>
        <v>79,02</v>
      </c>
      <c r="F502" s="82">
        <f>TRUNC((E502*D502),2)</f>
        <v>79.02</v>
      </c>
    </row>
    <row r="503" spans="1:6">
      <c r="A503" s="411" t="s">
        <v>74</v>
      </c>
      <c r="B503" s="411"/>
      <c r="C503" s="411"/>
      <c r="D503" s="412"/>
      <c r="E503" s="411"/>
      <c r="F503" s="60">
        <f>SUM(F502:F502)</f>
        <v>79.02</v>
      </c>
    </row>
    <row r="504" spans="1:6">
      <c r="A504" s="397" t="s">
        <v>75</v>
      </c>
      <c r="B504" s="397"/>
      <c r="C504" s="397"/>
      <c r="D504" s="398"/>
      <c r="E504" s="397"/>
      <c r="F504" s="101">
        <f>SUM(F503,F499)</f>
        <v>81.66</v>
      </c>
    </row>
    <row r="505" spans="1:6">
      <c r="A505" s="405"/>
      <c r="B505" s="406"/>
      <c r="C505" s="406"/>
      <c r="D505" s="406"/>
      <c r="E505" s="406"/>
      <c r="F505" s="407"/>
    </row>
    <row r="506" spans="1:6" ht="63">
      <c r="A506" s="104" t="s">
        <v>20898</v>
      </c>
      <c r="B506" s="143" t="s">
        <v>21002</v>
      </c>
      <c r="C506" s="144"/>
      <c r="D506" s="145" t="s">
        <v>65</v>
      </c>
      <c r="E506" s="403">
        <f>F522</f>
        <v>2422.17</v>
      </c>
      <c r="F506" s="404"/>
    </row>
    <row r="507" spans="1:6">
      <c r="A507" s="405"/>
      <c r="B507" s="406"/>
      <c r="C507" s="406"/>
      <c r="D507" s="406"/>
      <c r="E507" s="406"/>
      <c r="F507" s="407"/>
    </row>
    <row r="508" spans="1:6">
      <c r="A508" s="108" t="s">
        <v>86</v>
      </c>
      <c r="B508" s="98" t="s">
        <v>56</v>
      </c>
      <c r="C508" s="59" t="s">
        <v>60</v>
      </c>
      <c r="D508" s="59" t="s">
        <v>68</v>
      </c>
      <c r="E508" s="59" t="s">
        <v>69</v>
      </c>
      <c r="F508" s="96" t="s">
        <v>70</v>
      </c>
    </row>
    <row r="509" spans="1:6" s="111" customFormat="1">
      <c r="A509" s="141">
        <v>88309</v>
      </c>
      <c r="B509" s="146" t="str">
        <f>IFERROR(VLOOKUP(A509,'SINAPI07-2021'!$A$5:$F$13000,2,0),"-")</f>
        <v>PEDREIRO COM ENCARGOS COMPLEMENTARES</v>
      </c>
      <c r="C509" s="147" t="str">
        <f>IFERROR(VLOOKUP(A509,'SINAPI07-2021'!$A$5:$F$13000,3,0),"-")</f>
        <v>H</v>
      </c>
      <c r="D509" s="148">
        <v>1.9</v>
      </c>
      <c r="E509" s="147" t="str">
        <f>IFERROR(VLOOKUP(A509,'SINAPI07-2021'!$A$5:$F$130001,5,0),"-")</f>
        <v>17,67</v>
      </c>
      <c r="F509" s="82">
        <f t="shared" ref="F509:F510" si="48">TRUNC((E509*D509),2)</f>
        <v>33.57</v>
      </c>
    </row>
    <row r="510" spans="1:6">
      <c r="A510" s="141">
        <v>88316</v>
      </c>
      <c r="B510" s="146" t="str">
        <f>IFERROR(VLOOKUP(A510,'SINAPI07-2021'!$A$5:$F$13000,2,0),"-")</f>
        <v>SERVENTE COM ENCARGOS COMPLEMENTARES</v>
      </c>
      <c r="C510" s="147" t="str">
        <f>IFERROR(VLOOKUP(A510,'SINAPI07-2021'!$A$5:$F$13000,3,0),"-")</f>
        <v>H</v>
      </c>
      <c r="D510" s="142">
        <v>1.65</v>
      </c>
      <c r="E510" s="147" t="str">
        <f>IFERROR(VLOOKUP(A510,'SINAPI07-2021'!$A$5:$F$130001,5,0),"-")</f>
        <v>14,02</v>
      </c>
      <c r="F510" s="82">
        <f t="shared" si="48"/>
        <v>23.13</v>
      </c>
    </row>
    <row r="511" spans="1:6">
      <c r="A511" s="408" t="s">
        <v>71</v>
      </c>
      <c r="B511" s="409"/>
      <c r="C511" s="409"/>
      <c r="D511" s="409"/>
      <c r="E511" s="410"/>
      <c r="F511" s="60">
        <f>SUM(F509:F510)</f>
        <v>56.7</v>
      </c>
    </row>
    <row r="512" spans="1:6">
      <c r="A512" s="107"/>
      <c r="B512" s="83"/>
      <c r="C512" s="83"/>
      <c r="D512" s="85"/>
      <c r="E512" s="83"/>
      <c r="F512" s="97"/>
    </row>
    <row r="513" spans="1:6">
      <c r="A513" s="108" t="s">
        <v>86</v>
      </c>
      <c r="B513" s="86" t="s">
        <v>72</v>
      </c>
      <c r="C513" s="59" t="s">
        <v>60</v>
      </c>
      <c r="D513" s="59" t="s">
        <v>73</v>
      </c>
      <c r="E513" s="59" t="s">
        <v>69</v>
      </c>
      <c r="F513" s="96" t="s">
        <v>70</v>
      </c>
    </row>
    <row r="514" spans="1:6">
      <c r="A514" s="141">
        <v>1379</v>
      </c>
      <c r="B514" s="146" t="str">
        <f>IFERROR(VLOOKUP(A514,'SINAPI07-2021'!$A$5:$F$13000,2,0),"-")</f>
        <v xml:space="preserve">CIMENTO PORTLAND COMPOSTO CP II-32                                                                                                                                                                                                                                                                                                                                                                                                                                                                        </v>
      </c>
      <c r="C514" s="147" t="str">
        <f>IFERROR(VLOOKUP(A514,'SINAPI07-2021'!$A$5:$F$13000,3,0),"-")</f>
        <v xml:space="preserve">KG    </v>
      </c>
      <c r="D514" s="142">
        <v>0.8</v>
      </c>
      <c r="E514" s="147" t="str">
        <f>IFERROR(VLOOKUP(A514,'SINAPI07-2021'!$A$5:$F$130001,5,0),"-")</f>
        <v>0,64</v>
      </c>
      <c r="F514" s="82">
        <f>TRUNC((E514*D514),2)</f>
        <v>0.51</v>
      </c>
    </row>
    <row r="515" spans="1:6" ht="47.25">
      <c r="A515" s="141" t="str">
        <f>$A$538</f>
        <v>CP0040</v>
      </c>
      <c r="B515" s="146" t="str">
        <f>$B$538</f>
        <v>SUMIDOURO EM ALVENARIA DE TIJOLO CERAMICO MACIÇO DIAMETRO 1,40M E ALTURA 5,00M, COM TAMPA EM CONCRETO ARMADO DIAMETRO 1,60M E ESPESSURA 10CM  (REF. SINAPI 74198/2 - 04/2018)</v>
      </c>
      <c r="C515" s="152" t="str">
        <f>$D$538</f>
        <v xml:space="preserve">UN </v>
      </c>
      <c r="D515" s="142">
        <v>1</v>
      </c>
      <c r="E515" s="153">
        <f>$F$558</f>
        <v>2272</v>
      </c>
      <c r="F515" s="82">
        <f t="shared" ref="F515:F520" si="49">TRUNC((E515*D515),2)</f>
        <v>2272</v>
      </c>
    </row>
    <row r="516" spans="1:6">
      <c r="A516" s="141">
        <v>7258</v>
      </c>
      <c r="B516" s="146" t="str">
        <f>IFERROR(VLOOKUP(A516,'SINAPI07-2021'!$A$5:$F$13000,2,0),"-")</f>
        <v xml:space="preserve">TIJOLO CERAMICO MACICO COMUM *5 X 10 X 20* CM (L X A X C)                                                                                                                                                                                                                                                                                                                                                                                                                                                 </v>
      </c>
      <c r="C516" s="147" t="str">
        <f>IFERROR(VLOOKUP(A516,'SINAPI07-2021'!$A$5:$F$13000,3,0),"-")</f>
        <v xml:space="preserve">UN    </v>
      </c>
      <c r="D516" s="142">
        <v>75.885999999999996</v>
      </c>
      <c r="E516" s="147" t="str">
        <f>IFERROR(VLOOKUP(A516,'SINAPI07-2021'!$A$5:$F$130001,5,0),"-")</f>
        <v>0,79</v>
      </c>
      <c r="F516" s="82">
        <f t="shared" si="49"/>
        <v>59.94</v>
      </c>
    </row>
    <row r="517" spans="1:6" ht="47.25">
      <c r="A517" s="141">
        <v>87335</v>
      </c>
      <c r="B517" s="146" t="str">
        <f>IFERROR(VLOOKUP(A517,'SINAPI07-2021'!$A$5:$F$13000,2,0),"-")</f>
        <v>ARGAMASSA TRAÇO 1:2:8 (EM VOLUME DE CIMENTO, CAL E AREIA MÉDIA ÚMIDA) PARA EMBOÇO/MASSA ÚNICA/ASSENTAMENTO DE ALVENARIA DE VEDAÇÃO, PREPARO MECÂNICO COM MISTURADOR DE EIXO HORIZONTAL DE 300 KG. AF_08/2019</v>
      </c>
      <c r="C517" s="147" t="str">
        <f>IFERROR(VLOOKUP(A517,'SINAPI07-2021'!$A$5:$F$13000,3,0),"-")</f>
        <v>M3</v>
      </c>
      <c r="D517" s="142">
        <v>2.2800000000000001E-2</v>
      </c>
      <c r="E517" s="147" t="str">
        <f>IFERROR(VLOOKUP(A517,'SINAPI07-2021'!$A$5:$F$130001,5,0),"-")</f>
        <v>399,88</v>
      </c>
      <c r="F517" s="82">
        <f t="shared" si="49"/>
        <v>9.11</v>
      </c>
    </row>
    <row r="518" spans="1:6" ht="31.5">
      <c r="A518" s="141">
        <v>88630</v>
      </c>
      <c r="B518" s="146" t="str">
        <f>IFERROR(VLOOKUP(A518,'SINAPI07-2021'!$A$5:$F$13000,2,0),"-")</f>
        <v>ARGAMASSA TRAÇO 1:4 (CIMENTO E AREIA MÉDIA), PREPARO MECÂNICO COM BETONEIRA 400 L. AF_08/2014</v>
      </c>
      <c r="C518" s="147" t="str">
        <f>IFERROR(VLOOKUP(A518,'SINAPI07-2021'!$A$5:$F$13000,3,0),"-")</f>
        <v>M3</v>
      </c>
      <c r="D518" s="142">
        <v>1.6500000000000001E-2</v>
      </c>
      <c r="E518" s="147" t="str">
        <f>IFERROR(VLOOKUP(A518,'SINAPI07-2021'!$A$5:$F$130001,5,0),"-")</f>
        <v>363,91</v>
      </c>
      <c r="F518" s="82">
        <f t="shared" si="49"/>
        <v>6</v>
      </c>
    </row>
    <row r="519" spans="1:6">
      <c r="A519" s="141">
        <v>93358</v>
      </c>
      <c r="B519" s="146" t="str">
        <f>IFERROR(VLOOKUP(A519,'SINAPI07-2021'!$A$5:$F$13000,2,0),"-")</f>
        <v>ESCAVAÇÃO MANUAL DE VALA COM PROFUNDIDADE MENOR OU IGUAL A 1,30 M. AF_02/2021</v>
      </c>
      <c r="C519" s="147" t="str">
        <f>IFERROR(VLOOKUP(A519,'SINAPI07-2021'!$A$5:$F$13000,3,0),"-")</f>
        <v>M3</v>
      </c>
      <c r="D519" s="142">
        <v>0.216</v>
      </c>
      <c r="E519" s="147" t="str">
        <f>IFERROR(VLOOKUP(A519,'SINAPI07-2021'!$A$5:$F$130001,5,0),"-")</f>
        <v>55,46</v>
      </c>
      <c r="F519" s="82">
        <f t="shared" si="49"/>
        <v>11.97</v>
      </c>
    </row>
    <row r="520" spans="1:6" ht="31.5">
      <c r="A520" s="141">
        <v>94969</v>
      </c>
      <c r="B520" s="146" t="str">
        <f>IFERROR(VLOOKUP(A520,'SINAPI07-2021'!$A$5:$F$13000,2,0),"-")</f>
        <v>CONCRETO FCK = 15MPA, TRAÇO 1:3,4:3,5 (EM MASSA SECA DE CIMENTO/ AREIA MÉDIA/ BRITA 1) - PREPARO MECÂNICO COM BETONEIRA 600 L. AF_05/2021</v>
      </c>
      <c r="C520" s="147" t="str">
        <f>IFERROR(VLOOKUP(A520,'SINAPI07-2021'!$A$5:$F$13000,3,0),"-")</f>
        <v>M3</v>
      </c>
      <c r="D520" s="142">
        <v>1.7999999999999999E-2</v>
      </c>
      <c r="E520" s="147" t="str">
        <f>IFERROR(VLOOKUP(A520,'SINAPI07-2021'!$A$5:$F$130001,5,0),"-")</f>
        <v>330,51</v>
      </c>
      <c r="F520" s="82">
        <f t="shared" si="49"/>
        <v>5.94</v>
      </c>
    </row>
    <row r="521" spans="1:6">
      <c r="A521" s="411" t="s">
        <v>74</v>
      </c>
      <c r="B521" s="411"/>
      <c r="C521" s="411"/>
      <c r="D521" s="412"/>
      <c r="E521" s="411"/>
      <c r="F521" s="60">
        <f>SUM(F514:F520)</f>
        <v>2365.4699999999998</v>
      </c>
    </row>
    <row r="522" spans="1:6">
      <c r="A522" s="397" t="s">
        <v>75</v>
      </c>
      <c r="B522" s="397"/>
      <c r="C522" s="397"/>
      <c r="D522" s="398"/>
      <c r="E522" s="397"/>
      <c r="F522" s="101">
        <f>SUM(F521,F511)</f>
        <v>2422.17</v>
      </c>
    </row>
    <row r="523" spans="1:6">
      <c r="A523" s="405"/>
      <c r="B523" s="406"/>
      <c r="C523" s="406"/>
      <c r="D523" s="406"/>
      <c r="E523" s="406"/>
      <c r="F523" s="407"/>
    </row>
    <row r="524" spans="1:6" ht="31.5">
      <c r="A524" s="104" t="s">
        <v>20899</v>
      </c>
      <c r="B524" s="143" t="s">
        <v>21003</v>
      </c>
      <c r="C524" s="144"/>
      <c r="D524" s="145" t="s">
        <v>65</v>
      </c>
      <c r="E524" s="403">
        <f>F536</f>
        <v>151.33000000000001</v>
      </c>
      <c r="F524" s="404"/>
    </row>
    <row r="525" spans="1:6">
      <c r="A525" s="405"/>
      <c r="B525" s="406"/>
      <c r="C525" s="406"/>
      <c r="D525" s="406"/>
      <c r="E525" s="406"/>
      <c r="F525" s="407"/>
    </row>
    <row r="526" spans="1:6">
      <c r="A526" s="108" t="s">
        <v>86</v>
      </c>
      <c r="B526" s="98" t="s">
        <v>56</v>
      </c>
      <c r="C526" s="59" t="s">
        <v>60</v>
      </c>
      <c r="D526" s="59" t="s">
        <v>68</v>
      </c>
      <c r="E526" s="59" t="s">
        <v>69</v>
      </c>
      <c r="F526" s="96" t="s">
        <v>70</v>
      </c>
    </row>
    <row r="527" spans="1:6" s="111" customFormat="1">
      <c r="A527" s="141">
        <v>88309</v>
      </c>
      <c r="B527" s="146" t="str">
        <f>IFERROR(VLOOKUP(A527,'SINAPI07-2021'!$A$5:$F$13000,2,0),"-")</f>
        <v>PEDREIRO COM ENCARGOS COMPLEMENTARES</v>
      </c>
      <c r="C527" s="147" t="str">
        <f>IFERROR(VLOOKUP(A527,'SINAPI07-2021'!$A$5:$F$13000,3,0),"-")</f>
        <v>H</v>
      </c>
      <c r="D527" s="148">
        <v>2</v>
      </c>
      <c r="E527" s="147" t="str">
        <f>IFERROR(VLOOKUP(A527,'SINAPI07-2021'!$A$5:$F$130001,5,0),"-")</f>
        <v>17,67</v>
      </c>
      <c r="F527" s="82">
        <f t="shared" ref="F527:F528" si="50">TRUNC((E527*D527),2)</f>
        <v>35.340000000000003</v>
      </c>
    </row>
    <row r="528" spans="1:6">
      <c r="A528" s="141">
        <v>88316</v>
      </c>
      <c r="B528" s="146" t="str">
        <f>IFERROR(VLOOKUP(A528,'SINAPI07-2021'!$A$5:$F$13000,2,0),"-")</f>
        <v>SERVENTE COM ENCARGOS COMPLEMENTARES</v>
      </c>
      <c r="C528" s="147" t="str">
        <f>IFERROR(VLOOKUP(A528,'SINAPI07-2021'!$A$5:$F$13000,3,0),"-")</f>
        <v>H</v>
      </c>
      <c r="D528" s="142">
        <v>4.3499999999999996</v>
      </c>
      <c r="E528" s="147" t="str">
        <f>IFERROR(VLOOKUP(A528,'SINAPI07-2021'!$A$5:$F$130001,5,0),"-")</f>
        <v>14,02</v>
      </c>
      <c r="F528" s="82">
        <f t="shared" si="50"/>
        <v>60.98</v>
      </c>
    </row>
    <row r="529" spans="1:6">
      <c r="A529" s="408" t="s">
        <v>71</v>
      </c>
      <c r="B529" s="409"/>
      <c r="C529" s="409"/>
      <c r="D529" s="409"/>
      <c r="E529" s="410"/>
      <c r="F529" s="60">
        <f>SUM(F527:F528)</f>
        <v>96.32</v>
      </c>
    </row>
    <row r="530" spans="1:6">
      <c r="A530" s="107"/>
      <c r="B530" s="83"/>
      <c r="C530" s="83"/>
      <c r="D530" s="85"/>
      <c r="E530" s="83"/>
      <c r="F530" s="97"/>
    </row>
    <row r="531" spans="1:6">
      <c r="A531" s="108" t="s">
        <v>86</v>
      </c>
      <c r="B531" s="86" t="s">
        <v>72</v>
      </c>
      <c r="C531" s="59" t="s">
        <v>60</v>
      </c>
      <c r="D531" s="59" t="s">
        <v>73</v>
      </c>
      <c r="E531" s="59" t="s">
        <v>69</v>
      </c>
      <c r="F531" s="96" t="s">
        <v>70</v>
      </c>
    </row>
    <row r="532" spans="1:6">
      <c r="A532" s="141">
        <v>370</v>
      </c>
      <c r="B532" s="146" t="str">
        <f>IFERROR(VLOOKUP(A532,'SINAPI07-2021'!$A$5:$F$13000,2,0),"-")</f>
        <v xml:space="preserve">AREIA MEDIA - POSTO JAZIDA/FORNECEDOR (RETIRADO NA JAZIDA, SEM TRANSPORTE)                                                                                                                                                                                                                                                                                                                                                                                                                                </v>
      </c>
      <c r="C532" s="147" t="str">
        <f>IFERROR(VLOOKUP(A532,'SINAPI07-2021'!$A$5:$F$13000,3,0),"-")</f>
        <v xml:space="preserve">M3    </v>
      </c>
      <c r="D532" s="142">
        <v>0.16</v>
      </c>
      <c r="E532" s="147" t="str">
        <f>IFERROR(VLOOKUP(A532,'SINAPI07-2021'!$A$5:$F$130001,5,0),"-")</f>
        <v>74,59</v>
      </c>
      <c r="F532" s="82">
        <f>TRUNC((E532*D532),2)</f>
        <v>11.93</v>
      </c>
    </row>
    <row r="533" spans="1:6">
      <c r="A533" s="141">
        <v>4721</v>
      </c>
      <c r="B533" s="146" t="str">
        <f>IFERROR(VLOOKUP(A533,'SINAPI07-2021'!$A$5:$F$13000,2,0),"-")</f>
        <v xml:space="preserve">PEDRA BRITADA N. 1 (9,5 a 19 MM) POSTO PEDREIRA/FORNECEDOR, SEM FRETE                                                                                                                                                                                                                                                                                                                                                                                                                                     </v>
      </c>
      <c r="C533" s="147" t="str">
        <f>IFERROR(VLOOKUP(A533,'SINAPI07-2021'!$A$5:$F$13000,3,0),"-")</f>
        <v xml:space="preserve">M3    </v>
      </c>
      <c r="D533" s="142">
        <v>5.6000000000000001E-2</v>
      </c>
      <c r="E533" s="147" t="str">
        <f>IFERROR(VLOOKUP(A533,'SINAPI07-2021'!$A$5:$F$130001,5,0),"-")</f>
        <v>79,43</v>
      </c>
      <c r="F533" s="82">
        <f t="shared" ref="F533:F534" si="51">TRUNC((E533*D533),2)</f>
        <v>4.4400000000000004</v>
      </c>
    </row>
    <row r="534" spans="1:6" ht="31.5">
      <c r="A534" s="141">
        <v>7271</v>
      </c>
      <c r="B534" s="146" t="str">
        <f>IFERROR(VLOOKUP(A534,'SINAPI07-2021'!$A$5:$F$13000,2,0),"-")</f>
        <v xml:space="preserve">BLOCO CERAMICO VAZADO PARA ALVENARIA DE VEDACAO, 8 FUROS, DE 9 X 19 X 19 CM (L XA X C)                                                                                                                                                                                                                                                                                                                                                                                                                    </v>
      </c>
      <c r="C534" s="147" t="str">
        <f>IFERROR(VLOOKUP(A534,'SINAPI07-2021'!$A$5:$F$13000,3,0),"-")</f>
        <v xml:space="preserve">UN    </v>
      </c>
      <c r="D534" s="142">
        <v>42</v>
      </c>
      <c r="E534" s="147" t="str">
        <f>IFERROR(VLOOKUP(A534,'SINAPI07-2021'!$A$5:$F$130001,5,0),"-")</f>
        <v>0,92</v>
      </c>
      <c r="F534" s="82">
        <f t="shared" si="51"/>
        <v>38.64</v>
      </c>
    </row>
    <row r="535" spans="1:6">
      <c r="A535" s="411" t="s">
        <v>74</v>
      </c>
      <c r="B535" s="411"/>
      <c r="C535" s="411"/>
      <c r="D535" s="412"/>
      <c r="E535" s="411"/>
      <c r="F535" s="60">
        <f>SUM(F532:F534)</f>
        <v>55.01</v>
      </c>
    </row>
    <row r="536" spans="1:6">
      <c r="A536" s="397" t="s">
        <v>75</v>
      </c>
      <c r="B536" s="397"/>
      <c r="C536" s="397"/>
      <c r="D536" s="398"/>
      <c r="E536" s="397"/>
      <c r="F536" s="101">
        <f>SUM(F535,F529)</f>
        <v>151.33000000000001</v>
      </c>
    </row>
    <row r="537" spans="1:6">
      <c r="A537" s="405"/>
      <c r="B537" s="406"/>
      <c r="C537" s="406"/>
      <c r="D537" s="406"/>
      <c r="E537" s="406"/>
      <c r="F537" s="407"/>
    </row>
    <row r="538" spans="1:6" ht="47.25">
      <c r="A538" s="104" t="s">
        <v>20900</v>
      </c>
      <c r="B538" s="143" t="s">
        <v>21004</v>
      </c>
      <c r="C538" s="144"/>
      <c r="D538" s="145" t="s">
        <v>20685</v>
      </c>
      <c r="E538" s="403">
        <f>F558</f>
        <v>2272</v>
      </c>
      <c r="F538" s="404"/>
    </row>
    <row r="539" spans="1:6">
      <c r="A539" s="405"/>
      <c r="B539" s="406"/>
      <c r="C539" s="406"/>
      <c r="D539" s="406"/>
      <c r="E539" s="406"/>
      <c r="F539" s="407"/>
    </row>
    <row r="540" spans="1:6">
      <c r="A540" s="108" t="s">
        <v>86</v>
      </c>
      <c r="B540" s="98" t="s">
        <v>56</v>
      </c>
      <c r="C540" s="59" t="s">
        <v>60</v>
      </c>
      <c r="D540" s="59" t="s">
        <v>68</v>
      </c>
      <c r="E540" s="59" t="s">
        <v>69</v>
      </c>
      <c r="F540" s="96" t="s">
        <v>70</v>
      </c>
    </row>
    <row r="541" spans="1:6" s="111" customFormat="1">
      <c r="A541" s="141">
        <v>88245</v>
      </c>
      <c r="B541" s="146" t="str">
        <f>IFERROR(VLOOKUP(A541,'SINAPI07-2021'!$A$5:$F$13000,2,0),"-")</f>
        <v>ARMADOR COM ENCARGOS COMPLEMENTARES</v>
      </c>
      <c r="C541" s="147" t="str">
        <f>IFERROR(VLOOKUP(A541,'SINAPI07-2021'!$A$5:$F$13000,3,0),"-")</f>
        <v>H</v>
      </c>
      <c r="D541" s="148">
        <v>0.97899999999999998</v>
      </c>
      <c r="E541" s="147" t="str">
        <f>IFERROR(VLOOKUP(A541,'SINAPI07-2021'!$A$5:$F$130001,5,0),"-")</f>
        <v>17,58</v>
      </c>
      <c r="F541" s="82">
        <f t="shared" ref="F541" si="52">TRUNC((E541*D541),2)</f>
        <v>17.21</v>
      </c>
    </row>
    <row r="542" spans="1:6" s="111" customFormat="1">
      <c r="A542" s="141">
        <v>88309</v>
      </c>
      <c r="B542" s="146" t="str">
        <f>IFERROR(VLOOKUP(A542,'SINAPI07-2021'!$A$5:$F$13000,2,0),"-")</f>
        <v>PEDREIRO COM ENCARGOS COMPLEMENTARES</v>
      </c>
      <c r="C542" s="147" t="str">
        <f>IFERROR(VLOOKUP(A542,'SINAPI07-2021'!$A$5:$F$13000,3,0),"-")</f>
        <v>H</v>
      </c>
      <c r="D542" s="148">
        <v>11.63</v>
      </c>
      <c r="E542" s="147" t="str">
        <f>IFERROR(VLOOKUP(A542,'SINAPI07-2021'!$A$5:$F$130001,5,0),"-")</f>
        <v>17,67</v>
      </c>
      <c r="F542" s="82">
        <f t="shared" ref="F542:F544" si="53">TRUNC((E542*D542),2)</f>
        <v>205.5</v>
      </c>
    </row>
    <row r="543" spans="1:6" s="111" customFormat="1">
      <c r="A543" s="141">
        <v>88313</v>
      </c>
      <c r="B543" s="146" t="str">
        <f>IFERROR(VLOOKUP(A543,'SINAPI07-2021'!$A$5:$F$13000,2,0),"-")</f>
        <v>POCEIRO COM ENCARGOS COMPLEMENTARES</v>
      </c>
      <c r="C543" s="147" t="str">
        <f>IFERROR(VLOOKUP(A543,'SINAPI07-2021'!$A$5:$F$13000,3,0),"-")</f>
        <v>H</v>
      </c>
      <c r="D543" s="148">
        <v>22.552</v>
      </c>
      <c r="E543" s="147" t="str">
        <f>IFERROR(VLOOKUP(A543,'SINAPI07-2021'!$A$5:$F$130001,5,0),"-")</f>
        <v>12,88</v>
      </c>
      <c r="F543" s="82">
        <f t="shared" si="53"/>
        <v>290.45999999999998</v>
      </c>
    </row>
    <row r="544" spans="1:6">
      <c r="A544" s="141">
        <v>88316</v>
      </c>
      <c r="B544" s="146" t="str">
        <f>IFERROR(VLOOKUP(A544,'SINAPI07-2021'!$A$5:$F$13000,2,0),"-")</f>
        <v>SERVENTE COM ENCARGOS COMPLEMENTARES</v>
      </c>
      <c r="C544" s="147" t="str">
        <f>IFERROR(VLOOKUP(A544,'SINAPI07-2021'!$A$5:$F$13000,3,0),"-")</f>
        <v>H</v>
      </c>
      <c r="D544" s="148">
        <v>16.43</v>
      </c>
      <c r="E544" s="147" t="str">
        <f>IFERROR(VLOOKUP(A544,'SINAPI07-2021'!$A$5:$F$130001,5,0),"-")</f>
        <v>14,02</v>
      </c>
      <c r="F544" s="82">
        <f t="shared" si="53"/>
        <v>230.34</v>
      </c>
    </row>
    <row r="545" spans="1:6">
      <c r="A545" s="408" t="s">
        <v>71</v>
      </c>
      <c r="B545" s="409"/>
      <c r="C545" s="409"/>
      <c r="D545" s="409"/>
      <c r="E545" s="410"/>
      <c r="F545" s="60">
        <f>SUM(F541:F544)</f>
        <v>743.51</v>
      </c>
    </row>
    <row r="546" spans="1:6">
      <c r="A546" s="107"/>
      <c r="B546" s="83"/>
      <c r="C546" s="83"/>
      <c r="D546" s="85"/>
      <c r="E546" s="83"/>
      <c r="F546" s="97"/>
    </row>
    <row r="547" spans="1:6">
      <c r="A547" s="108" t="s">
        <v>86</v>
      </c>
      <c r="B547" s="86" t="s">
        <v>72</v>
      </c>
      <c r="C547" s="59" t="s">
        <v>60</v>
      </c>
      <c r="D547" s="59" t="s">
        <v>73</v>
      </c>
      <c r="E547" s="59" t="s">
        <v>69</v>
      </c>
      <c r="F547" s="96" t="s">
        <v>70</v>
      </c>
    </row>
    <row r="548" spans="1:6">
      <c r="A548" s="141">
        <v>33</v>
      </c>
      <c r="B548" s="146" t="str">
        <f>IFERROR(VLOOKUP(A548,'SINAPI07-2021'!$A$5:$F$13000,2,0),"-")</f>
        <v xml:space="preserve">ACO CA-50, 8,0 MM, VERGALHAO                                                                                                                                                                                                                                                                                                                                                                                                                                                                              </v>
      </c>
      <c r="C548" s="147" t="str">
        <f>IFERROR(VLOOKUP(A548,'SINAPI07-2021'!$A$5:$F$13000,3,0),"-")</f>
        <v xml:space="preserve">KG    </v>
      </c>
      <c r="D548" s="142">
        <v>14.074</v>
      </c>
      <c r="E548" s="147" t="str">
        <f>IFERROR(VLOOKUP(A548,'SINAPI07-2021'!$A$5:$F$130001,5,0),"-")</f>
        <v>14,54</v>
      </c>
      <c r="F548" s="82">
        <f>TRUNC((E548*D548),2)</f>
        <v>204.63</v>
      </c>
    </row>
    <row r="549" spans="1:6">
      <c r="A549" s="141">
        <v>43132</v>
      </c>
      <c r="B549" s="146" t="str">
        <f>IFERROR(VLOOKUP(A549,'SINAPI07-2021'!$A$5:$F$13000,2,0),"-")</f>
        <v xml:space="preserve">ARAME RECOZIDO 16 BWG, D = 1,65 MM (0,016 KG/M) OU 18 BWG, D = 1,25 MM (0,01 KG/M)                                                                                                                                                                                                                                                                                                                                                                                                                        </v>
      </c>
      <c r="C549" s="147" t="str">
        <f>IFERROR(VLOOKUP(A549,'SINAPI07-2021'!$A$5:$F$13000,3,0),"-")</f>
        <v xml:space="preserve">KG    </v>
      </c>
      <c r="D549" s="142">
        <v>0.245</v>
      </c>
      <c r="E549" s="147" t="str">
        <f>IFERROR(VLOOKUP(A549,'SINAPI07-2021'!$A$5:$F$130001,5,0),"-")</f>
        <v>19,99</v>
      </c>
      <c r="F549" s="82">
        <f t="shared" ref="F549:F556" si="54">TRUNC((E549*D549),2)</f>
        <v>4.8899999999999997</v>
      </c>
    </row>
    <row r="550" spans="1:6">
      <c r="A550" s="141">
        <v>370</v>
      </c>
      <c r="B550" s="146" t="str">
        <f>IFERROR(VLOOKUP(A550,'SINAPI07-2021'!$A$5:$F$13000,2,0),"-")</f>
        <v xml:space="preserve">AREIA MEDIA - POSTO JAZIDA/FORNECEDOR (RETIRADO NA JAZIDA, SEM TRANSPORTE)                                                                                                                                                                                                                                                                                                                                                                                                                                </v>
      </c>
      <c r="C550" s="147" t="str">
        <f>IFERROR(VLOOKUP(A550,'SINAPI07-2021'!$A$5:$F$13000,3,0),"-")</f>
        <v xml:space="preserve">M3    </v>
      </c>
      <c r="D550" s="142">
        <v>0.25900000000000001</v>
      </c>
      <c r="E550" s="147" t="str">
        <f>IFERROR(VLOOKUP(A550,'SINAPI07-2021'!$A$5:$F$130001,5,0),"-")</f>
        <v>74,59</v>
      </c>
      <c r="F550" s="82">
        <f t="shared" si="54"/>
        <v>19.309999999999999</v>
      </c>
    </row>
    <row r="551" spans="1:6">
      <c r="A551" s="141">
        <v>110</v>
      </c>
      <c r="B551" s="146" t="str">
        <f>IFERROR(VLOOKUP(A551,'SINAPI07-2021'!$A$5:$F$13000,2,0),"-")</f>
        <v xml:space="preserve">ADAPTADOR PVC SOLDAVEL CURTO COM BOLSA E ROSCA, 40 MM X 1 1/2", PARA AGUA FRIA                                                                                                                                                                                                                                                                                                                                                                                                                            </v>
      </c>
      <c r="C551" s="147" t="str">
        <f>IFERROR(VLOOKUP(A551,'SINAPI07-2021'!$A$5:$F$13000,3,0),"-")</f>
        <v xml:space="preserve">UN    </v>
      </c>
      <c r="D551" s="142">
        <v>11.948</v>
      </c>
      <c r="E551" s="147" t="str">
        <f>IFERROR(VLOOKUP(A551,'SINAPI07-2021'!$A$5:$F$130001,5,0),"-")</f>
        <v>6,92</v>
      </c>
      <c r="F551" s="82">
        <f t="shared" si="54"/>
        <v>82.68</v>
      </c>
    </row>
    <row r="552" spans="1:6">
      <c r="A552" s="141">
        <v>1379</v>
      </c>
      <c r="B552" s="146" t="str">
        <f>IFERROR(VLOOKUP(A552,'SINAPI07-2021'!$A$5:$F$13000,2,0),"-")</f>
        <v xml:space="preserve">CIMENTO PORTLAND COMPOSTO CP II-32                                                                                                                                                                                                                                                                                                                                                                                                                                                                        </v>
      </c>
      <c r="C552" s="147" t="str">
        <f>IFERROR(VLOOKUP(A552,'SINAPI07-2021'!$A$5:$F$13000,3,0),"-")</f>
        <v xml:space="preserve">KG    </v>
      </c>
      <c r="D552" s="142">
        <v>70.858999999999995</v>
      </c>
      <c r="E552" s="147" t="str">
        <f>IFERROR(VLOOKUP(A552,'SINAPI07-2021'!$A$5:$F$130001,5,0),"-")</f>
        <v>0,64</v>
      </c>
      <c r="F552" s="82">
        <f t="shared" si="54"/>
        <v>45.34</v>
      </c>
    </row>
    <row r="553" spans="1:6">
      <c r="A553" s="141">
        <v>4718</v>
      </c>
      <c r="B553" s="146" t="str">
        <f>IFERROR(VLOOKUP(A553,'SINAPI07-2021'!$A$5:$F$13000,2,0),"-")</f>
        <v xml:space="preserve">PEDRA BRITADA N. 2 (19 A 38 MM) POSTO PEDREIRA/FORNECEDOR, SEM FRETE                                                                                                                                                                                                                                                                                                                                                                                                                                      </v>
      </c>
      <c r="C553" s="147" t="str">
        <f>IFERROR(VLOOKUP(A553,'SINAPI07-2021'!$A$5:$F$13000,3,0),"-")</f>
        <v xml:space="preserve">M3    </v>
      </c>
      <c r="D553" s="142">
        <v>0.35199999999999998</v>
      </c>
      <c r="E553" s="147" t="str">
        <f>IFERROR(VLOOKUP(A553,'SINAPI07-2021'!$A$5:$F$130001,5,0),"-")</f>
        <v>79,85</v>
      </c>
      <c r="F553" s="82">
        <f t="shared" si="54"/>
        <v>28.1</v>
      </c>
    </row>
    <row r="554" spans="1:6">
      <c r="A554" s="141">
        <v>4721</v>
      </c>
      <c r="B554" s="146" t="str">
        <f>IFERROR(VLOOKUP(A554,'SINAPI07-2021'!$A$5:$F$13000,2,0),"-")</f>
        <v xml:space="preserve">PEDRA BRITADA N. 1 (9,5 a 19 MM) POSTO PEDREIRA/FORNECEDOR, SEM FRETE                                                                                                                                                                                                                                                                                                                                                                                                                                     </v>
      </c>
      <c r="C554" s="147" t="str">
        <f>IFERROR(VLOOKUP(A554,'SINAPI07-2021'!$A$5:$F$13000,3,0),"-")</f>
        <v xml:space="preserve">M3    </v>
      </c>
      <c r="D554" s="142">
        <v>4.2000000000000003E-2</v>
      </c>
      <c r="E554" s="147" t="str">
        <f>IFERROR(VLOOKUP(A554,'SINAPI07-2021'!$A$5:$F$130001,5,0),"-")</f>
        <v>79,43</v>
      </c>
      <c r="F554" s="82">
        <f t="shared" si="54"/>
        <v>3.33</v>
      </c>
    </row>
    <row r="555" spans="1:6">
      <c r="A555" s="141">
        <v>7258</v>
      </c>
      <c r="B555" s="146" t="str">
        <f>IFERROR(VLOOKUP(A555,'SINAPI07-2021'!$A$5:$F$13000,2,0),"-")</f>
        <v xml:space="preserve">TIJOLO CERAMICO MACICO COMUM *5 X 10 X 20* CM (L X A X C)                                                                                                                                                                                                                                                                                                                                                                                                                                                 </v>
      </c>
      <c r="C555" s="147" t="str">
        <f>IFERROR(VLOOKUP(A555,'SINAPI07-2021'!$A$5:$F$13000,3,0),"-")</f>
        <v xml:space="preserve">UN    </v>
      </c>
      <c r="D555" s="142">
        <v>1443</v>
      </c>
      <c r="E555" s="147" t="str">
        <f>IFERROR(VLOOKUP(A555,'SINAPI07-2021'!$A$5:$F$130001,5,0),"-")</f>
        <v>0,79</v>
      </c>
      <c r="F555" s="82">
        <f t="shared" si="54"/>
        <v>1139.97</v>
      </c>
    </row>
    <row r="556" spans="1:6" ht="31.5">
      <c r="A556" s="141">
        <v>88830</v>
      </c>
      <c r="B556" s="146" t="str">
        <f>IFERROR(VLOOKUP(A556,'SINAPI07-2021'!$A$5:$F$13000,2,0),"-")</f>
        <v>BETONEIRA CAPACIDADE NOMINAL DE 400 L, CAPACIDADE DE MISTURA 280 L, MOTOR ELÉTRICO TRIFÁSICO POTÊNCIA DE 2 CV, SEM CARREGADOR - CHP DIURNO. AF_10/2014</v>
      </c>
      <c r="C556" s="147" t="str">
        <f>IFERROR(VLOOKUP(A556,'SINAPI07-2021'!$A$5:$F$13000,3,0),"-")</f>
        <v>CHP</v>
      </c>
      <c r="D556" s="142">
        <v>0.14399999999999999</v>
      </c>
      <c r="E556" s="147" t="str">
        <f>IFERROR(VLOOKUP(A556,'SINAPI07-2021'!$A$5:$F$130001,5,0),"-")</f>
        <v>1,68</v>
      </c>
      <c r="F556" s="82">
        <f t="shared" si="54"/>
        <v>0.24</v>
      </c>
    </row>
    <row r="557" spans="1:6">
      <c r="A557" s="411" t="s">
        <v>74</v>
      </c>
      <c r="B557" s="411"/>
      <c r="C557" s="411"/>
      <c r="D557" s="412"/>
      <c r="E557" s="411"/>
      <c r="F557" s="60">
        <f>SUM(F548:F556)</f>
        <v>1528.49</v>
      </c>
    </row>
    <row r="558" spans="1:6">
      <c r="A558" s="397" t="s">
        <v>75</v>
      </c>
      <c r="B558" s="397"/>
      <c r="C558" s="397"/>
      <c r="D558" s="398"/>
      <c r="E558" s="397"/>
      <c r="F558" s="101">
        <f>SUM(F557,F545)</f>
        <v>2272</v>
      </c>
    </row>
    <row r="559" spans="1:6">
      <c r="A559" s="405"/>
      <c r="B559" s="406"/>
      <c r="C559" s="406"/>
      <c r="D559" s="406"/>
      <c r="E559" s="406"/>
      <c r="F559" s="407"/>
    </row>
    <row r="560" spans="1:6" ht="31.5">
      <c r="A560" s="104" t="s">
        <v>20919</v>
      </c>
      <c r="B560" s="143" t="s">
        <v>21005</v>
      </c>
      <c r="C560" s="144"/>
      <c r="D560" s="145" t="s">
        <v>20685</v>
      </c>
      <c r="E560" s="403">
        <f>F572</f>
        <v>37.29</v>
      </c>
      <c r="F560" s="404"/>
    </row>
    <row r="561" spans="1:6">
      <c r="A561" s="405"/>
      <c r="B561" s="406"/>
      <c r="C561" s="406"/>
      <c r="D561" s="406"/>
      <c r="E561" s="406"/>
      <c r="F561" s="407"/>
    </row>
    <row r="562" spans="1:6">
      <c r="A562" s="108" t="s">
        <v>86</v>
      </c>
      <c r="B562" s="98" t="s">
        <v>56</v>
      </c>
      <c r="C562" s="59" t="s">
        <v>60</v>
      </c>
      <c r="D562" s="59" t="s">
        <v>68</v>
      </c>
      <c r="E562" s="59" t="s">
        <v>69</v>
      </c>
      <c r="F562" s="96" t="s">
        <v>70</v>
      </c>
    </row>
    <row r="563" spans="1:6" s="111" customFormat="1">
      <c r="A563" s="141">
        <v>88264</v>
      </c>
      <c r="B563" s="146" t="str">
        <f>IFERROR(VLOOKUP(A563,'SINAPI07-2021'!$A$5:$F$13000,2,0),"-")</f>
        <v>ELETRICISTA COM ENCARGOS COMPLEMENTARES</v>
      </c>
      <c r="C563" s="147" t="str">
        <f>IFERROR(VLOOKUP(A563,'SINAPI07-2021'!$A$5:$F$13000,3,0),"-")</f>
        <v>H</v>
      </c>
      <c r="D563" s="148">
        <v>0.5</v>
      </c>
      <c r="E563" s="147" t="str">
        <f>IFERROR(VLOOKUP(A563,'SINAPI07-2021'!$A$5:$F$130001,5,0),"-")</f>
        <v>18,30</v>
      </c>
      <c r="F563" s="82">
        <f t="shared" ref="F563:F564" si="55">TRUNC((E563*D563),2)</f>
        <v>9.15</v>
      </c>
    </row>
    <row r="564" spans="1:6" s="111" customFormat="1">
      <c r="A564" s="141">
        <v>88247</v>
      </c>
      <c r="B564" s="146" t="str">
        <f>IFERROR(VLOOKUP(A564,'SINAPI07-2021'!$A$5:$F$13000,2,0),"-")</f>
        <v>AUXILIAR DE ELETRICISTA COM ENCARGOS COMPLEMENTARES</v>
      </c>
      <c r="C564" s="147" t="str">
        <f>IFERROR(VLOOKUP(A564,'SINAPI07-2021'!$A$5:$F$13000,3,0),"-")</f>
        <v>H</v>
      </c>
      <c r="D564" s="148">
        <v>0.5</v>
      </c>
      <c r="E564" s="147" t="str">
        <f>IFERROR(VLOOKUP(A564,'SINAPI07-2021'!$A$5:$F$130001,5,0),"-")</f>
        <v>14,00</v>
      </c>
      <c r="F564" s="82">
        <f t="shared" si="55"/>
        <v>7</v>
      </c>
    </row>
    <row r="565" spans="1:6">
      <c r="A565" s="408" t="s">
        <v>71</v>
      </c>
      <c r="B565" s="409"/>
      <c r="C565" s="409"/>
      <c r="D565" s="409"/>
      <c r="E565" s="410"/>
      <c r="F565" s="60">
        <f>SUM(F563:F564)</f>
        <v>16.149999999999999</v>
      </c>
    </row>
    <row r="566" spans="1:6">
      <c r="A566" s="107"/>
      <c r="B566" s="83"/>
      <c r="C566" s="83"/>
      <c r="D566" s="85"/>
      <c r="E566" s="83"/>
      <c r="F566" s="97"/>
    </row>
    <row r="567" spans="1:6">
      <c r="A567" s="108" t="s">
        <v>86</v>
      </c>
      <c r="B567" s="86" t="s">
        <v>72</v>
      </c>
      <c r="C567" s="59" t="s">
        <v>60</v>
      </c>
      <c r="D567" s="59" t="s">
        <v>73</v>
      </c>
      <c r="E567" s="59" t="s">
        <v>69</v>
      </c>
      <c r="F567" s="96" t="s">
        <v>70</v>
      </c>
    </row>
    <row r="568" spans="1:6" s="111" customFormat="1">
      <c r="A568" s="163">
        <f>'Mapa de Cotação'!$A$38</f>
        <v>10</v>
      </c>
      <c r="B568" s="146" t="str">
        <f>'Mapa de Cotação'!$B$38</f>
        <v>CARTUCHO PARA SOLDA EXOTÉRMICA 115</v>
      </c>
      <c r="C568" s="147" t="str">
        <f>'Mapa de Cotação'!$H$38</f>
        <v xml:space="preserve">UN </v>
      </c>
      <c r="D568" s="148">
        <v>1</v>
      </c>
      <c r="E568" s="147">
        <f>'Mapa de Cotação'!$J$38</f>
        <v>17.399999999999999</v>
      </c>
      <c r="F568" s="82">
        <f>TRUNC((E568*D568),2)</f>
        <v>17.399999999999999</v>
      </c>
    </row>
    <row r="569" spans="1:6">
      <c r="A569" s="141">
        <v>38469</v>
      </c>
      <c r="B569" s="146" t="str">
        <f>IFERROR(VLOOKUP(A569,'SINAPI07-2021'!$A$5:$F$13000,2,0),"-")</f>
        <v xml:space="preserve">ALICATE DE PRESSAO PARA SOLDA DE CHAPA 18 "                                                                                                                                                                                                                                                                                                                                                                                                                                                               </v>
      </c>
      <c r="C569" s="147" t="str">
        <f>IFERROR(VLOOKUP(A569,'SINAPI07-2021'!$A$5:$F$13000,3,0),"-")</f>
        <v xml:space="preserve">UN    </v>
      </c>
      <c r="D569" s="142">
        <v>0.01</v>
      </c>
      <c r="E569" s="147" t="str">
        <f>IFERROR(VLOOKUP(A569,'SINAPI07-2021'!$A$5:$F$130001,5,0),"-")</f>
        <v>100,93</v>
      </c>
      <c r="F569" s="82">
        <f t="shared" ref="F569" si="56">TRUNC((E569*D569),2)</f>
        <v>1</v>
      </c>
    </row>
    <row r="570" spans="1:6">
      <c r="A570" s="163">
        <f>'Mapa de Cotação'!$A$42</f>
        <v>11</v>
      </c>
      <c r="B570" s="164" t="str">
        <f>'Mapa de Cotação'!$B$42</f>
        <v>MOLDE PARA SOLDA EXOTÉRMICA (HASTE-CABO) M8 5/8.50</v>
      </c>
      <c r="C570" s="147" t="str">
        <f>'Mapa de Cotação'!$H$42</f>
        <v xml:space="preserve">UN </v>
      </c>
      <c r="D570" s="148">
        <v>1.2500000000000001E-2</v>
      </c>
      <c r="E570" s="147">
        <f>'Mapa de Cotação'!$J$42</f>
        <v>219.56</v>
      </c>
      <c r="F570" s="82">
        <f>TRUNC((E570*D570),2)</f>
        <v>2.74</v>
      </c>
    </row>
    <row r="571" spans="1:6">
      <c r="A571" s="411" t="s">
        <v>74</v>
      </c>
      <c r="B571" s="411"/>
      <c r="C571" s="411"/>
      <c r="D571" s="412"/>
      <c r="E571" s="411"/>
      <c r="F571" s="60">
        <f>SUM(F568:F570)</f>
        <v>21.14</v>
      </c>
    </row>
    <row r="572" spans="1:6">
      <c r="A572" s="397" t="s">
        <v>75</v>
      </c>
      <c r="B572" s="397"/>
      <c r="C572" s="397"/>
      <c r="D572" s="398"/>
      <c r="E572" s="397"/>
      <c r="F572" s="101">
        <f>SUM(F571,F565)</f>
        <v>37.29</v>
      </c>
    </row>
    <row r="573" spans="1:6">
      <c r="A573" s="405"/>
      <c r="B573" s="406"/>
      <c r="C573" s="406"/>
      <c r="D573" s="406"/>
      <c r="E573" s="406"/>
      <c r="F573" s="407"/>
    </row>
    <row r="574" spans="1:6" ht="31.5">
      <c r="A574" s="104" t="s">
        <v>20920</v>
      </c>
      <c r="B574" s="143" t="s">
        <v>21006</v>
      </c>
      <c r="C574" s="144"/>
      <c r="D574" s="145" t="s">
        <v>20685</v>
      </c>
      <c r="E574" s="403">
        <f>F586</f>
        <v>33.36</v>
      </c>
      <c r="F574" s="404"/>
    </row>
    <row r="575" spans="1:6">
      <c r="A575" s="405"/>
      <c r="B575" s="406"/>
      <c r="C575" s="406"/>
      <c r="D575" s="406"/>
      <c r="E575" s="406"/>
      <c r="F575" s="407"/>
    </row>
    <row r="576" spans="1:6">
      <c r="A576" s="108" t="s">
        <v>86</v>
      </c>
      <c r="B576" s="98" t="s">
        <v>56</v>
      </c>
      <c r="C576" s="59" t="s">
        <v>60</v>
      </c>
      <c r="D576" s="59" t="s">
        <v>68</v>
      </c>
      <c r="E576" s="59" t="s">
        <v>69</v>
      </c>
      <c r="F576" s="96" t="s">
        <v>70</v>
      </c>
    </row>
    <row r="577" spans="1:6" s="111" customFormat="1">
      <c r="A577" s="141">
        <v>88247</v>
      </c>
      <c r="B577" s="146" t="str">
        <f>IFERROR(VLOOKUP(A577,'SINAPI07-2021'!$A$5:$F$13000,2,0),"-")</f>
        <v>AUXILIAR DE ELETRICISTA COM ENCARGOS COMPLEMENTARES</v>
      </c>
      <c r="C577" s="147" t="str">
        <f>IFERROR(VLOOKUP(A577,'SINAPI07-2021'!$A$5:$F$13000,3,0),"-")</f>
        <v>H</v>
      </c>
      <c r="D577" s="148">
        <v>0.5</v>
      </c>
      <c r="E577" s="147" t="str">
        <f>IFERROR(VLOOKUP(A577,'SINAPI07-2021'!$A$5:$F$130001,5,0),"-")</f>
        <v>14,00</v>
      </c>
      <c r="F577" s="82">
        <f t="shared" ref="F577:F578" si="57">TRUNC((E577*D577),2)</f>
        <v>7</v>
      </c>
    </row>
    <row r="578" spans="1:6" s="111" customFormat="1">
      <c r="A578" s="141">
        <v>88264</v>
      </c>
      <c r="B578" s="146" t="str">
        <f>IFERROR(VLOOKUP(A578,'SINAPI07-2021'!$A$5:$F$13000,2,0),"-")</f>
        <v>ELETRICISTA COM ENCARGOS COMPLEMENTARES</v>
      </c>
      <c r="C578" s="147" t="str">
        <f>IFERROR(VLOOKUP(A578,'SINAPI07-2021'!$A$5:$F$13000,3,0),"-")</f>
        <v>H</v>
      </c>
      <c r="D578" s="148">
        <v>0.5</v>
      </c>
      <c r="E578" s="147" t="str">
        <f>IFERROR(VLOOKUP(A578,'SINAPI07-2021'!$A$5:$F$130001,5,0),"-")</f>
        <v>18,30</v>
      </c>
      <c r="F578" s="82">
        <f t="shared" si="57"/>
        <v>9.15</v>
      </c>
    </row>
    <row r="579" spans="1:6">
      <c r="A579" s="408" t="s">
        <v>71</v>
      </c>
      <c r="B579" s="409"/>
      <c r="C579" s="409"/>
      <c r="D579" s="409"/>
      <c r="E579" s="410"/>
      <c r="F579" s="60">
        <f>SUM(F577:F578)</f>
        <v>16.149999999999999</v>
      </c>
    </row>
    <row r="580" spans="1:6">
      <c r="A580" s="107"/>
      <c r="B580" s="83"/>
      <c r="C580" s="83"/>
      <c r="D580" s="85"/>
      <c r="E580" s="83"/>
      <c r="F580" s="97"/>
    </row>
    <row r="581" spans="1:6">
      <c r="A581" s="108" t="s">
        <v>86</v>
      </c>
      <c r="B581" s="86" t="s">
        <v>72</v>
      </c>
      <c r="C581" s="59" t="s">
        <v>60</v>
      </c>
      <c r="D581" s="59" t="s">
        <v>73</v>
      </c>
      <c r="E581" s="59" t="s">
        <v>69</v>
      </c>
      <c r="F581" s="96" t="s">
        <v>70</v>
      </c>
    </row>
    <row r="582" spans="1:6">
      <c r="A582" s="163">
        <f>'Mapa de Cotação'!$A$42</f>
        <v>11</v>
      </c>
      <c r="B582" s="164" t="str">
        <f>'Mapa de Cotação'!$B$42</f>
        <v>MOLDE PARA SOLDA EXOTÉRMICA (HASTE-CABO) M8 5/8.50</v>
      </c>
      <c r="C582" s="147" t="str">
        <f>'Mapa de Cotação'!$H$42</f>
        <v xml:space="preserve">UN </v>
      </c>
      <c r="D582" s="148">
        <v>1.2500000000000001E-2</v>
      </c>
      <c r="E582" s="147">
        <f>'Mapa de Cotação'!$J$42</f>
        <v>219.56</v>
      </c>
      <c r="F582" s="82">
        <f>TRUNC((E582*D582),2)</f>
        <v>2.74</v>
      </c>
    </row>
    <row r="583" spans="1:6">
      <c r="A583" s="141">
        <v>38469</v>
      </c>
      <c r="B583" s="146" t="str">
        <f>IFERROR(VLOOKUP(A583,'SINAPI07-2021'!$A$5:$F$13000,2,0),"-")</f>
        <v xml:space="preserve">ALICATE DE PRESSAO PARA SOLDA DE CHAPA 18 "                                                                                                                                                                                                                                                                                                                                                                                                                                                               </v>
      </c>
      <c r="C583" s="147" t="str">
        <f>IFERROR(VLOOKUP(A583,'SINAPI07-2021'!$A$5:$F$13000,3,0),"-")</f>
        <v xml:space="preserve">UN    </v>
      </c>
      <c r="D583" s="142">
        <v>0.01</v>
      </c>
      <c r="E583" s="147" t="str">
        <f>IFERROR(VLOOKUP(A583,'SINAPI07-2021'!$A$5:$F$130001,5,0),"-")</f>
        <v>100,93</v>
      </c>
      <c r="F583" s="82">
        <f t="shared" ref="F583" si="58">TRUNC((E583*D583),2)</f>
        <v>1</v>
      </c>
    </row>
    <row r="584" spans="1:6">
      <c r="A584" s="163">
        <f>'Mapa de Cotação'!$A$46</f>
        <v>12</v>
      </c>
      <c r="B584" s="164" t="str">
        <f>'Mapa de Cotação'!$B$46</f>
        <v>CARTUCHO PARA SOLDA EXOTÉRMICA 90</v>
      </c>
      <c r="C584" s="147" t="str">
        <f>'Mapa de Cotação'!$H$46</f>
        <v xml:space="preserve">UN </v>
      </c>
      <c r="D584" s="148">
        <v>1</v>
      </c>
      <c r="E584" s="147">
        <f>'Mapa de Cotação'!$J$46</f>
        <v>13.47</v>
      </c>
      <c r="F584" s="82">
        <f>TRUNC((E584*D584),2)</f>
        <v>13.47</v>
      </c>
    </row>
    <row r="585" spans="1:6">
      <c r="A585" s="411" t="s">
        <v>74</v>
      </c>
      <c r="B585" s="411"/>
      <c r="C585" s="411"/>
      <c r="D585" s="412"/>
      <c r="E585" s="411"/>
      <c r="F585" s="60">
        <f>SUM(F582:F584)</f>
        <v>17.21</v>
      </c>
    </row>
    <row r="586" spans="1:6">
      <c r="A586" s="397" t="s">
        <v>75</v>
      </c>
      <c r="B586" s="397"/>
      <c r="C586" s="397"/>
      <c r="D586" s="398"/>
      <c r="E586" s="397"/>
      <c r="F586" s="101">
        <f>SUM(F585,F579)</f>
        <v>33.36</v>
      </c>
    </row>
    <row r="587" spans="1:6">
      <c r="A587" s="405"/>
      <c r="B587" s="406"/>
      <c r="C587" s="406"/>
      <c r="D587" s="406"/>
      <c r="E587" s="406"/>
      <c r="F587" s="407"/>
    </row>
    <row r="588" spans="1:6" ht="31.5">
      <c r="A588" s="104" t="s">
        <v>20921</v>
      </c>
      <c r="B588" s="143" t="s">
        <v>21007</v>
      </c>
      <c r="C588" s="144"/>
      <c r="D588" s="145" t="s">
        <v>20685</v>
      </c>
      <c r="E588" s="403">
        <f>F597</f>
        <v>2.16</v>
      </c>
      <c r="F588" s="404"/>
    </row>
    <row r="589" spans="1:6">
      <c r="A589" s="405"/>
      <c r="B589" s="406"/>
      <c r="C589" s="406"/>
      <c r="D589" s="406"/>
      <c r="E589" s="406"/>
      <c r="F589" s="407"/>
    </row>
    <row r="590" spans="1:6">
      <c r="A590" s="108" t="s">
        <v>86</v>
      </c>
      <c r="B590" s="98" t="s">
        <v>56</v>
      </c>
      <c r="C590" s="59" t="s">
        <v>60</v>
      </c>
      <c r="D590" s="59" t="s">
        <v>68</v>
      </c>
      <c r="E590" s="59" t="s">
        <v>69</v>
      </c>
      <c r="F590" s="96" t="s">
        <v>70</v>
      </c>
    </row>
    <row r="591" spans="1:6" s="111" customFormat="1">
      <c r="A591" s="141">
        <v>88264</v>
      </c>
      <c r="B591" s="146" t="str">
        <f>IFERROR(VLOOKUP(A591,'SINAPI07-2021'!$A$5:$F$13000,2,0),"-")</f>
        <v>ELETRICISTA COM ENCARGOS COMPLEMENTARES</v>
      </c>
      <c r="C591" s="147" t="str">
        <f>IFERROR(VLOOKUP(A591,'SINAPI07-2021'!$A$5:$F$13000,3,0),"-")</f>
        <v>H</v>
      </c>
      <c r="D591" s="148">
        <v>0.01</v>
      </c>
      <c r="E591" s="147" t="str">
        <f>IFERROR(VLOOKUP(A591,'SINAPI07-2021'!$A$5:$F$130001,5,0),"-")</f>
        <v>18,30</v>
      </c>
      <c r="F591" s="82">
        <f t="shared" ref="F591" si="59">TRUNC((E591*D591),2)</f>
        <v>0.18</v>
      </c>
    </row>
    <row r="592" spans="1:6">
      <c r="A592" s="408" t="s">
        <v>71</v>
      </c>
      <c r="B592" s="409"/>
      <c r="C592" s="409"/>
      <c r="D592" s="409"/>
      <c r="E592" s="410"/>
      <c r="F592" s="60">
        <f>SUM(F591:F591)</f>
        <v>0.18</v>
      </c>
    </row>
    <row r="593" spans="1:6">
      <c r="A593" s="107"/>
      <c r="B593" s="83"/>
      <c r="C593" s="83"/>
      <c r="D593" s="85"/>
      <c r="E593" s="83"/>
      <c r="F593" s="97"/>
    </row>
    <row r="594" spans="1:6">
      <c r="A594" s="108" t="s">
        <v>86</v>
      </c>
      <c r="B594" s="86" t="s">
        <v>72</v>
      </c>
      <c r="C594" s="59" t="s">
        <v>60</v>
      </c>
      <c r="D594" s="59" t="s">
        <v>73</v>
      </c>
      <c r="E594" s="59" t="s">
        <v>69</v>
      </c>
      <c r="F594" s="96" t="s">
        <v>70</v>
      </c>
    </row>
    <row r="595" spans="1:6">
      <c r="A595" s="163">
        <f>'Mapa de Cotação'!$A$50</f>
        <v>13</v>
      </c>
      <c r="B595" s="164" t="str">
        <f>'Mapa de Cotação'!$B$50</f>
        <v>PRESILHA DE LATÃO CB 35/50MM FURO 8MM</v>
      </c>
      <c r="C595" s="147" t="str">
        <f>'Mapa de Cotação'!$H$50</f>
        <v xml:space="preserve">UN </v>
      </c>
      <c r="D595" s="148">
        <v>1</v>
      </c>
      <c r="E595" s="147">
        <f>'Mapa de Cotação'!$J$50</f>
        <v>1.98</v>
      </c>
      <c r="F595" s="82">
        <f>TRUNC((E595*D595),2)</f>
        <v>1.98</v>
      </c>
    </row>
    <row r="596" spans="1:6">
      <c r="A596" s="411" t="s">
        <v>74</v>
      </c>
      <c r="B596" s="411"/>
      <c r="C596" s="411"/>
      <c r="D596" s="412"/>
      <c r="E596" s="411"/>
      <c r="F596" s="60">
        <f>SUM(F595:F595)</f>
        <v>1.98</v>
      </c>
    </row>
    <row r="597" spans="1:6">
      <c r="A597" s="397" t="s">
        <v>75</v>
      </c>
      <c r="B597" s="397"/>
      <c r="C597" s="397"/>
      <c r="D597" s="398"/>
      <c r="E597" s="397"/>
      <c r="F597" s="101">
        <f>SUM(F596,F592)</f>
        <v>2.16</v>
      </c>
    </row>
    <row r="598" spans="1:6">
      <c r="A598" s="405"/>
      <c r="B598" s="406"/>
      <c r="C598" s="406"/>
      <c r="D598" s="406"/>
      <c r="E598" s="406"/>
      <c r="F598" s="407"/>
    </row>
    <row r="599" spans="1:6" ht="31.5">
      <c r="A599" s="104" t="s">
        <v>20922</v>
      </c>
      <c r="B599" s="143" t="s">
        <v>21008</v>
      </c>
      <c r="C599" s="144"/>
      <c r="D599" s="145" t="s">
        <v>20685</v>
      </c>
      <c r="E599" s="403">
        <f>F609</f>
        <v>44.1</v>
      </c>
      <c r="F599" s="404"/>
    </row>
    <row r="600" spans="1:6">
      <c r="A600" s="405"/>
      <c r="B600" s="406"/>
      <c r="C600" s="406"/>
      <c r="D600" s="406"/>
      <c r="E600" s="406"/>
      <c r="F600" s="407"/>
    </row>
    <row r="601" spans="1:6">
      <c r="A601" s="108" t="s">
        <v>86</v>
      </c>
      <c r="B601" s="98" t="s">
        <v>56</v>
      </c>
      <c r="C601" s="59" t="s">
        <v>60</v>
      </c>
      <c r="D601" s="59" t="s">
        <v>68</v>
      </c>
      <c r="E601" s="59" t="s">
        <v>69</v>
      </c>
      <c r="F601" s="96" t="s">
        <v>70</v>
      </c>
    </row>
    <row r="602" spans="1:6" s="111" customFormat="1">
      <c r="A602" s="141">
        <v>88264</v>
      </c>
      <c r="B602" s="146" t="str">
        <f>IFERROR(VLOOKUP(A602,'SINAPI07-2021'!$A$5:$F$13000,2,0),"-")</f>
        <v>ELETRICISTA COM ENCARGOS COMPLEMENTARES</v>
      </c>
      <c r="C602" s="147" t="str">
        <f>IFERROR(VLOOKUP(A602,'SINAPI07-2021'!$A$5:$F$13000,3,0),"-")</f>
        <v>H</v>
      </c>
      <c r="D602" s="148">
        <v>0.15</v>
      </c>
      <c r="E602" s="147" t="str">
        <f>IFERROR(VLOOKUP(A602,'SINAPI07-2021'!$A$5:$F$130001,5,0),"-")</f>
        <v>18,30</v>
      </c>
      <c r="F602" s="82">
        <f t="shared" ref="F602:F603" si="60">TRUNC((E602*D602),2)</f>
        <v>2.74</v>
      </c>
    </row>
    <row r="603" spans="1:6" s="111" customFormat="1">
      <c r="A603" s="141">
        <v>88316</v>
      </c>
      <c r="B603" s="146" t="str">
        <f>IFERROR(VLOOKUP(A603,'SINAPI07-2021'!$A$5:$F$13000,2,0),"-")</f>
        <v>SERVENTE COM ENCARGOS COMPLEMENTARES</v>
      </c>
      <c r="C603" s="147" t="str">
        <f>IFERROR(VLOOKUP(A603,'SINAPI07-2021'!$A$5:$F$13000,3,0),"-")</f>
        <v>H</v>
      </c>
      <c r="D603" s="148">
        <v>0.15</v>
      </c>
      <c r="E603" s="147" t="str">
        <f>IFERROR(VLOOKUP(A603,'SINAPI07-2021'!$A$5:$F$130001,5,0),"-")</f>
        <v>14,02</v>
      </c>
      <c r="F603" s="82">
        <f t="shared" si="60"/>
        <v>2.1</v>
      </c>
    </row>
    <row r="604" spans="1:6">
      <c r="A604" s="408" t="s">
        <v>71</v>
      </c>
      <c r="B604" s="409"/>
      <c r="C604" s="409"/>
      <c r="D604" s="409"/>
      <c r="E604" s="410"/>
      <c r="F604" s="60">
        <f>SUM(F602:F603)</f>
        <v>4.84</v>
      </c>
    </row>
    <row r="605" spans="1:6">
      <c r="A605" s="107"/>
      <c r="B605" s="83"/>
      <c r="C605" s="83"/>
      <c r="D605" s="85"/>
      <c r="E605" s="83"/>
      <c r="F605" s="97"/>
    </row>
    <row r="606" spans="1:6">
      <c r="A606" s="108" t="s">
        <v>86</v>
      </c>
      <c r="B606" s="86" t="s">
        <v>72</v>
      </c>
      <c r="C606" s="59" t="s">
        <v>60</v>
      </c>
      <c r="D606" s="59" t="s">
        <v>73</v>
      </c>
      <c r="E606" s="59" t="s">
        <v>69</v>
      </c>
      <c r="F606" s="96" t="s">
        <v>70</v>
      </c>
    </row>
    <row r="607" spans="1:6">
      <c r="A607" s="163">
        <f>'Mapa de Cotação'!$A$53</f>
        <v>14</v>
      </c>
      <c r="B607" s="164" t="str">
        <f>'Mapa de Cotação'!$B$53</f>
        <v>CONECTOR P/ EMENDA 4 PARAFUSO 50MM2</v>
      </c>
      <c r="C607" s="147" t="str">
        <f>'Mapa de Cotação'!$H$53</f>
        <v xml:space="preserve">UN </v>
      </c>
      <c r="D607" s="148">
        <v>1</v>
      </c>
      <c r="E607" s="147">
        <f>'Mapa de Cotação'!$J$53</f>
        <v>39.26</v>
      </c>
      <c r="F607" s="82">
        <f>TRUNC((E607*D607),2)</f>
        <v>39.26</v>
      </c>
    </row>
    <row r="608" spans="1:6">
      <c r="A608" s="411" t="s">
        <v>74</v>
      </c>
      <c r="B608" s="411"/>
      <c r="C608" s="411"/>
      <c r="D608" s="412"/>
      <c r="E608" s="411"/>
      <c r="F608" s="60">
        <f>SUM(F607:F607)</f>
        <v>39.26</v>
      </c>
    </row>
    <row r="609" spans="1:6">
      <c r="A609" s="397" t="s">
        <v>75</v>
      </c>
      <c r="B609" s="397"/>
      <c r="C609" s="397"/>
      <c r="D609" s="398"/>
      <c r="E609" s="397"/>
      <c r="F609" s="101">
        <f>SUM(F608,F604)</f>
        <v>44.1</v>
      </c>
    </row>
    <row r="610" spans="1:6">
      <c r="A610" s="405"/>
      <c r="B610" s="406"/>
      <c r="C610" s="406"/>
      <c r="D610" s="406"/>
      <c r="E610" s="406"/>
      <c r="F610" s="407"/>
    </row>
    <row r="611" spans="1:6" ht="47.25">
      <c r="A611" s="104" t="s">
        <v>20923</v>
      </c>
      <c r="B611" s="143" t="s">
        <v>21009</v>
      </c>
      <c r="C611" s="144"/>
      <c r="D611" s="145" t="s">
        <v>20685</v>
      </c>
      <c r="E611" s="403">
        <f>F621</f>
        <v>392.15</v>
      </c>
      <c r="F611" s="404"/>
    </row>
    <row r="612" spans="1:6">
      <c r="A612" s="405"/>
      <c r="B612" s="406"/>
      <c r="C612" s="406"/>
      <c r="D612" s="406"/>
      <c r="E612" s="406"/>
      <c r="F612" s="407"/>
    </row>
    <row r="613" spans="1:6">
      <c r="A613" s="108" t="s">
        <v>86</v>
      </c>
      <c r="B613" s="98" t="s">
        <v>56</v>
      </c>
      <c r="C613" s="59" t="s">
        <v>60</v>
      </c>
      <c r="D613" s="59" t="s">
        <v>68</v>
      </c>
      <c r="E613" s="59" t="s">
        <v>69</v>
      </c>
      <c r="F613" s="96" t="s">
        <v>70</v>
      </c>
    </row>
    <row r="614" spans="1:6" s="111" customFormat="1">
      <c r="A614" s="141">
        <v>88264</v>
      </c>
      <c r="B614" s="146" t="str">
        <f>IFERROR(VLOOKUP(A614,'SINAPI07-2021'!$A$5:$F$13000,2,0),"-")</f>
        <v>ELETRICISTA COM ENCARGOS COMPLEMENTARES</v>
      </c>
      <c r="C614" s="147" t="str">
        <f>IFERROR(VLOOKUP(A614,'SINAPI07-2021'!$A$5:$F$13000,3,0),"-")</f>
        <v>H</v>
      </c>
      <c r="D614" s="148">
        <v>0.15</v>
      </c>
      <c r="E614" s="147" t="str">
        <f>IFERROR(VLOOKUP(A614,'SINAPI07-2021'!$A$5:$F$130001,5,0),"-")</f>
        <v>18,30</v>
      </c>
      <c r="F614" s="82">
        <f t="shared" ref="F614:F615" si="61">TRUNC((E614*D614),2)</f>
        <v>2.74</v>
      </c>
    </row>
    <row r="615" spans="1:6" s="111" customFormat="1">
      <c r="A615" s="141">
        <v>88316</v>
      </c>
      <c r="B615" s="146" t="str">
        <f>IFERROR(VLOOKUP(A615,'SINAPI07-2021'!$A$5:$F$13000,2,0),"-")</f>
        <v>SERVENTE COM ENCARGOS COMPLEMENTARES</v>
      </c>
      <c r="C615" s="147" t="str">
        <f>IFERROR(VLOOKUP(A615,'SINAPI07-2021'!$A$5:$F$13000,3,0),"-")</f>
        <v>H</v>
      </c>
      <c r="D615" s="148">
        <v>0.15</v>
      </c>
      <c r="E615" s="147" t="str">
        <f>IFERROR(VLOOKUP(A615,'SINAPI07-2021'!$A$5:$F$130001,5,0),"-")</f>
        <v>14,02</v>
      </c>
      <c r="F615" s="82">
        <f t="shared" si="61"/>
        <v>2.1</v>
      </c>
    </row>
    <row r="616" spans="1:6">
      <c r="A616" s="408" t="s">
        <v>71</v>
      </c>
      <c r="B616" s="409"/>
      <c r="C616" s="409"/>
      <c r="D616" s="409"/>
      <c r="E616" s="410"/>
      <c r="F616" s="60">
        <f>SUM(F614:F615)</f>
        <v>4.84</v>
      </c>
    </row>
    <row r="617" spans="1:6">
      <c r="A617" s="107"/>
      <c r="B617" s="83"/>
      <c r="C617" s="83"/>
      <c r="D617" s="85"/>
      <c r="E617" s="83"/>
      <c r="F617" s="97"/>
    </row>
    <row r="618" spans="1:6">
      <c r="A618" s="108" t="s">
        <v>86</v>
      </c>
      <c r="B618" s="86" t="s">
        <v>72</v>
      </c>
      <c r="C618" s="59" t="s">
        <v>60</v>
      </c>
      <c r="D618" s="59" t="s">
        <v>73</v>
      </c>
      <c r="E618" s="59" t="s">
        <v>69</v>
      </c>
      <c r="F618" s="96" t="s">
        <v>70</v>
      </c>
    </row>
    <row r="619" spans="1:6">
      <c r="A619" s="163">
        <f>'Mapa de Cotação'!$A$57</f>
        <v>15</v>
      </c>
      <c r="B619" s="164" t="str">
        <f>'Mapa de Cotação'!$B$57</f>
        <v>CAIXA DE EQUALIZAÇÃO SOBR. 30X30</v>
      </c>
      <c r="C619" s="147" t="str">
        <f>'Mapa de Cotação'!$H$57</f>
        <v xml:space="preserve">UN </v>
      </c>
      <c r="D619" s="148">
        <v>1</v>
      </c>
      <c r="E619" s="147">
        <f>'Mapa de Cotação'!$J$57</f>
        <v>387.31</v>
      </c>
      <c r="F619" s="82">
        <f>TRUNC((E619*D619),2)</f>
        <v>387.31</v>
      </c>
    </row>
    <row r="620" spans="1:6">
      <c r="A620" s="411" t="s">
        <v>74</v>
      </c>
      <c r="B620" s="411"/>
      <c r="C620" s="411"/>
      <c r="D620" s="412"/>
      <c r="E620" s="411"/>
      <c r="F620" s="60">
        <f>SUM(F619:F619)</f>
        <v>387.31</v>
      </c>
    </row>
    <row r="621" spans="1:6">
      <c r="A621" s="397" t="s">
        <v>75</v>
      </c>
      <c r="B621" s="397"/>
      <c r="C621" s="397"/>
      <c r="D621" s="398"/>
      <c r="E621" s="397"/>
      <c r="F621" s="101">
        <f>SUM(F620,F616)</f>
        <v>392.15</v>
      </c>
    </row>
    <row r="622" spans="1:6">
      <c r="A622" s="405"/>
      <c r="B622" s="406"/>
      <c r="C622" s="406"/>
      <c r="D622" s="406"/>
      <c r="E622" s="406"/>
      <c r="F622" s="407"/>
    </row>
    <row r="623" spans="1:6" ht="31.5">
      <c r="A623" s="104" t="s">
        <v>20924</v>
      </c>
      <c r="B623" s="143" t="s">
        <v>21010</v>
      </c>
      <c r="C623" s="144"/>
      <c r="D623" s="145" t="s">
        <v>20685</v>
      </c>
      <c r="E623" s="403">
        <f>F633</f>
        <v>48.45</v>
      </c>
      <c r="F623" s="404"/>
    </row>
    <row r="624" spans="1:6">
      <c r="A624" s="405"/>
      <c r="B624" s="406"/>
      <c r="C624" s="406"/>
      <c r="D624" s="406"/>
      <c r="E624" s="406"/>
      <c r="F624" s="407"/>
    </row>
    <row r="625" spans="1:6">
      <c r="A625" s="108" t="s">
        <v>86</v>
      </c>
      <c r="B625" s="98" t="s">
        <v>56</v>
      </c>
      <c r="C625" s="59" t="s">
        <v>60</v>
      </c>
      <c r="D625" s="59" t="s">
        <v>68</v>
      </c>
      <c r="E625" s="59" t="s">
        <v>69</v>
      </c>
      <c r="F625" s="96" t="s">
        <v>70</v>
      </c>
    </row>
    <row r="626" spans="1:6" s="111" customFormat="1">
      <c r="A626" s="141">
        <v>88264</v>
      </c>
      <c r="B626" s="146" t="str">
        <f>IFERROR(VLOOKUP(A626,'SINAPI07-2021'!$A$5:$F$13000,2,0),"-")</f>
        <v>ELETRICISTA COM ENCARGOS COMPLEMENTARES</v>
      </c>
      <c r="C626" s="147" t="str">
        <f>IFERROR(VLOOKUP(A626,'SINAPI07-2021'!$A$5:$F$13000,3,0),"-")</f>
        <v>H</v>
      </c>
      <c r="D626" s="148">
        <v>1.5</v>
      </c>
      <c r="E626" s="147" t="str">
        <f>IFERROR(VLOOKUP(A626,'SINAPI07-2021'!$A$5:$F$130001,5,0),"-")</f>
        <v>18,30</v>
      </c>
      <c r="F626" s="82">
        <f t="shared" ref="F626:F627" si="62">TRUNC((E626*D626),2)</f>
        <v>27.45</v>
      </c>
    </row>
    <row r="627" spans="1:6" s="111" customFormat="1">
      <c r="A627" s="141">
        <v>88247</v>
      </c>
      <c r="B627" s="146" t="str">
        <f>IFERROR(VLOOKUP(A627,'SINAPI07-2021'!$A$5:$F$13000,2,0),"-")</f>
        <v>AUXILIAR DE ELETRICISTA COM ENCARGOS COMPLEMENTARES</v>
      </c>
      <c r="C627" s="147" t="str">
        <f>IFERROR(VLOOKUP(A627,'SINAPI07-2021'!$A$5:$F$13000,3,0),"-")</f>
        <v>H</v>
      </c>
      <c r="D627" s="148">
        <v>1.5</v>
      </c>
      <c r="E627" s="147" t="str">
        <f>IFERROR(VLOOKUP(A627,'SINAPI07-2021'!$A$5:$F$130001,5,0),"-")</f>
        <v>14,00</v>
      </c>
      <c r="F627" s="82">
        <f t="shared" si="62"/>
        <v>21</v>
      </c>
    </row>
    <row r="628" spans="1:6">
      <c r="A628" s="408" t="s">
        <v>71</v>
      </c>
      <c r="B628" s="409"/>
      <c r="C628" s="409"/>
      <c r="D628" s="409"/>
      <c r="E628" s="410"/>
      <c r="F628" s="60">
        <f>SUM(F626:F627)</f>
        <v>48.45</v>
      </c>
    </row>
    <row r="629" spans="1:6">
      <c r="A629" s="107"/>
      <c r="B629" s="83"/>
      <c r="C629" s="83"/>
      <c r="D629" s="85"/>
      <c r="E629" s="83"/>
      <c r="F629" s="97"/>
    </row>
    <row r="630" spans="1:6">
      <c r="A630" s="108" t="s">
        <v>86</v>
      </c>
      <c r="B630" s="86" t="s">
        <v>72</v>
      </c>
      <c r="C630" s="59" t="s">
        <v>60</v>
      </c>
      <c r="D630" s="59" t="s">
        <v>73</v>
      </c>
      <c r="E630" s="59" t="s">
        <v>69</v>
      </c>
      <c r="F630" s="96" t="s">
        <v>70</v>
      </c>
    </row>
    <row r="631" spans="1:6" s="111" customFormat="1">
      <c r="A631" s="141">
        <v>7571</v>
      </c>
      <c r="B631" s="146" t="str">
        <f>IFERROR(VLOOKUP(A631,'SINAPI07-2021'!$A$5:$F$13000,2,0),"-")</f>
        <v>-</v>
      </c>
      <c r="C631" s="147" t="str">
        <f>IFERROR(VLOOKUP(A631,'SINAPI07-2021'!$A$5:$F$13000,3,0),"-")</f>
        <v>-</v>
      </c>
      <c r="D631" s="148">
        <v>1</v>
      </c>
      <c r="E631" s="147" t="str">
        <f>IFERROR(VLOOKUP(A631,'SINAPI07-2021'!$A$5:$F$130001,5,0),"-")</f>
        <v>-</v>
      </c>
      <c r="F631" s="82">
        <v>0</v>
      </c>
    </row>
    <row r="632" spans="1:6">
      <c r="A632" s="411" t="s">
        <v>74</v>
      </c>
      <c r="B632" s="411"/>
      <c r="C632" s="411"/>
      <c r="D632" s="412"/>
      <c r="E632" s="411"/>
      <c r="F632" s="60">
        <f>SUM(F631:F631)</f>
        <v>0</v>
      </c>
    </row>
    <row r="633" spans="1:6">
      <c r="A633" s="397" t="s">
        <v>75</v>
      </c>
      <c r="B633" s="397"/>
      <c r="C633" s="397"/>
      <c r="D633" s="398"/>
      <c r="E633" s="397"/>
      <c r="F633" s="101">
        <f>SUM(F632,F628)</f>
        <v>48.45</v>
      </c>
    </row>
    <row r="634" spans="1:6">
      <c r="A634" s="405"/>
      <c r="B634" s="406"/>
      <c r="C634" s="406"/>
      <c r="D634" s="406"/>
      <c r="E634" s="406"/>
      <c r="F634" s="407"/>
    </row>
    <row r="635" spans="1:6">
      <c r="A635" s="104" t="s">
        <v>20925</v>
      </c>
      <c r="B635" s="143" t="s">
        <v>21011</v>
      </c>
      <c r="C635" s="144"/>
      <c r="D635" s="145" t="s">
        <v>20685</v>
      </c>
      <c r="E635" s="403">
        <f>F644</f>
        <v>82.87</v>
      </c>
      <c r="F635" s="404"/>
    </row>
    <row r="636" spans="1:6">
      <c r="A636" s="405"/>
      <c r="B636" s="406"/>
      <c r="C636" s="406"/>
      <c r="D636" s="406"/>
      <c r="E636" s="406"/>
      <c r="F636" s="407"/>
    </row>
    <row r="637" spans="1:6">
      <c r="A637" s="108" t="s">
        <v>86</v>
      </c>
      <c r="B637" s="98" t="s">
        <v>56</v>
      </c>
      <c r="C637" s="59" t="s">
        <v>60</v>
      </c>
      <c r="D637" s="59" t="s">
        <v>68</v>
      </c>
      <c r="E637" s="59" t="s">
        <v>69</v>
      </c>
      <c r="F637" s="96" t="s">
        <v>70</v>
      </c>
    </row>
    <row r="638" spans="1:6" s="111" customFormat="1">
      <c r="A638" s="141">
        <v>88261</v>
      </c>
      <c r="B638" s="146" t="str">
        <f>IFERROR(VLOOKUP(A638,'SINAPI07-2021'!$A$5:$F$13000,2,0),"-")</f>
        <v>CARPINTEIRO DE ESQUADRIA COM ENCARGOS COMPLEMENTARES</v>
      </c>
      <c r="C638" s="147" t="str">
        <f>IFERROR(VLOOKUP(A638,'SINAPI07-2021'!$A$5:$F$13000,3,0),"-")</f>
        <v>H</v>
      </c>
      <c r="D638" s="148">
        <v>3.35</v>
      </c>
      <c r="E638" s="147" t="str">
        <f>IFERROR(VLOOKUP(A638,'SINAPI07-2021'!$A$5:$F$130001,5,0),"-")</f>
        <v>18,77</v>
      </c>
      <c r="F638" s="82">
        <f t="shared" ref="F638" si="63">TRUNC((E638*D638),2)</f>
        <v>62.87</v>
      </c>
    </row>
    <row r="639" spans="1:6">
      <c r="A639" s="408" t="s">
        <v>71</v>
      </c>
      <c r="B639" s="409"/>
      <c r="C639" s="409"/>
      <c r="D639" s="409"/>
      <c r="E639" s="410"/>
      <c r="F639" s="60">
        <f>SUM(F638:F638)</f>
        <v>62.87</v>
      </c>
    </row>
    <row r="640" spans="1:6">
      <c r="A640" s="107"/>
      <c r="B640" s="83"/>
      <c r="C640" s="83"/>
      <c r="D640" s="85"/>
      <c r="E640" s="83"/>
      <c r="F640" s="97"/>
    </row>
    <row r="641" spans="1:6">
      <c r="A641" s="108" t="s">
        <v>86</v>
      </c>
      <c r="B641" s="86" t="s">
        <v>72</v>
      </c>
      <c r="C641" s="59" t="s">
        <v>60</v>
      </c>
      <c r="D641" s="59" t="s">
        <v>73</v>
      </c>
      <c r="E641" s="59" t="s">
        <v>69</v>
      </c>
      <c r="F641" s="96" t="s">
        <v>70</v>
      </c>
    </row>
    <row r="642" spans="1:6">
      <c r="A642" s="163">
        <f>'Mapa de Cotação'!$A$61</f>
        <v>16</v>
      </c>
      <c r="B642" s="164" t="str">
        <f>'Mapa de Cotação'!$B$61</f>
        <v xml:space="preserve">ADESIVO P.U CONSTRUÇÃO 380GR </v>
      </c>
      <c r="C642" s="147" t="str">
        <f>'Mapa de Cotação'!$H$61</f>
        <v xml:space="preserve">UN </v>
      </c>
      <c r="D642" s="148">
        <v>1</v>
      </c>
      <c r="E642" s="147">
        <f>'Mapa de Cotação'!$J$61</f>
        <v>20</v>
      </c>
      <c r="F642" s="82">
        <f t="shared" ref="F642" si="64">TRUNC((E642*D642),2)</f>
        <v>20</v>
      </c>
    </row>
    <row r="643" spans="1:6">
      <c r="A643" s="411" t="s">
        <v>74</v>
      </c>
      <c r="B643" s="411"/>
      <c r="C643" s="411"/>
      <c r="D643" s="412"/>
      <c r="E643" s="411"/>
      <c r="F643" s="60">
        <f>SUM(F642:F642)</f>
        <v>20</v>
      </c>
    </row>
    <row r="644" spans="1:6">
      <c r="A644" s="397" t="s">
        <v>75</v>
      </c>
      <c r="B644" s="397"/>
      <c r="C644" s="397"/>
      <c r="D644" s="398"/>
      <c r="E644" s="397"/>
      <c r="F644" s="101">
        <f>SUM(F643,F639)</f>
        <v>82.87</v>
      </c>
    </row>
    <row r="645" spans="1:6">
      <c r="A645" s="405"/>
      <c r="B645" s="406"/>
      <c r="C645" s="406"/>
      <c r="D645" s="406"/>
      <c r="E645" s="406"/>
      <c r="F645" s="407"/>
    </row>
    <row r="646" spans="1:6" ht="31.5">
      <c r="A646" s="104" t="s">
        <v>20926</v>
      </c>
      <c r="B646" s="143" t="s">
        <v>21012</v>
      </c>
      <c r="C646" s="144"/>
      <c r="D646" s="145" t="s">
        <v>20685</v>
      </c>
      <c r="E646" s="403">
        <f>F655</f>
        <v>14.23</v>
      </c>
      <c r="F646" s="404"/>
    </row>
    <row r="647" spans="1:6">
      <c r="A647" s="405"/>
      <c r="B647" s="406"/>
      <c r="C647" s="406"/>
      <c r="D647" s="406"/>
      <c r="E647" s="406"/>
      <c r="F647" s="407"/>
    </row>
    <row r="648" spans="1:6">
      <c r="A648" s="108" t="s">
        <v>86</v>
      </c>
      <c r="B648" s="98" t="s">
        <v>56</v>
      </c>
      <c r="C648" s="59" t="s">
        <v>60</v>
      </c>
      <c r="D648" s="59" t="s">
        <v>68</v>
      </c>
      <c r="E648" s="59" t="s">
        <v>69</v>
      </c>
      <c r="F648" s="96" t="s">
        <v>70</v>
      </c>
    </row>
    <row r="649" spans="1:6" s="111" customFormat="1">
      <c r="A649" s="141">
        <v>88264</v>
      </c>
      <c r="B649" s="146" t="str">
        <f>IFERROR(VLOOKUP(A649,'SINAPI07-2021'!$A$5:$F$13000,2,0),"-")</f>
        <v>ELETRICISTA COM ENCARGOS COMPLEMENTARES</v>
      </c>
      <c r="C649" s="147" t="str">
        <f>IFERROR(VLOOKUP(A649,'SINAPI07-2021'!$A$5:$F$13000,3,0),"-")</f>
        <v>H</v>
      </c>
      <c r="D649" s="148">
        <v>0.18</v>
      </c>
      <c r="E649" s="147" t="str">
        <f>IFERROR(VLOOKUP(A649,'SINAPI07-2021'!$A$5:$F$130001,5,0),"-")</f>
        <v>18,30</v>
      </c>
      <c r="F649" s="82">
        <f t="shared" ref="F649" si="65">TRUNC((E649*D649),2)</f>
        <v>3.29</v>
      </c>
    </row>
    <row r="650" spans="1:6">
      <c r="A650" s="408" t="s">
        <v>71</v>
      </c>
      <c r="B650" s="409"/>
      <c r="C650" s="409"/>
      <c r="D650" s="409"/>
      <c r="E650" s="410"/>
      <c r="F650" s="60">
        <f>SUM(F649:F649)</f>
        <v>3.29</v>
      </c>
    </row>
    <row r="651" spans="1:6">
      <c r="A651" s="107"/>
      <c r="B651" s="83"/>
      <c r="C651" s="83"/>
      <c r="D651" s="85"/>
      <c r="E651" s="83"/>
      <c r="F651" s="97"/>
    </row>
    <row r="652" spans="1:6">
      <c r="A652" s="108" t="s">
        <v>86</v>
      </c>
      <c r="B652" s="86" t="s">
        <v>72</v>
      </c>
      <c r="C652" s="59" t="s">
        <v>60</v>
      </c>
      <c r="D652" s="59" t="s">
        <v>73</v>
      </c>
      <c r="E652" s="59" t="s">
        <v>69</v>
      </c>
      <c r="F652" s="96" t="s">
        <v>70</v>
      </c>
    </row>
    <row r="653" spans="1:6">
      <c r="A653" s="163">
        <f>'Mapa de Cotação'!$A$65</f>
        <v>17</v>
      </c>
      <c r="B653" s="164" t="str">
        <f>'Mapa de Cotação'!$B$65</f>
        <v>BARRA CHATA DE ALUMÍNIO 7/8" X 1/8", BARRA DE 6M</v>
      </c>
      <c r="C653" s="147" t="str">
        <f>'Mapa de Cotação'!$H$65</f>
        <v xml:space="preserve">UN </v>
      </c>
      <c r="D653" s="148">
        <v>0.16700000000000001</v>
      </c>
      <c r="E653" s="147">
        <f>'Mapa de Cotação'!$J$65</f>
        <v>65.52</v>
      </c>
      <c r="F653" s="82">
        <f t="shared" ref="F653" si="66">TRUNC((E653*D653),2)</f>
        <v>10.94</v>
      </c>
    </row>
    <row r="654" spans="1:6">
      <c r="A654" s="411" t="s">
        <v>74</v>
      </c>
      <c r="B654" s="411"/>
      <c r="C654" s="411"/>
      <c r="D654" s="412"/>
      <c r="E654" s="411"/>
      <c r="F654" s="60">
        <f>SUM(F653:F653)</f>
        <v>10.94</v>
      </c>
    </row>
    <row r="655" spans="1:6">
      <c r="A655" s="397" t="s">
        <v>75</v>
      </c>
      <c r="B655" s="397"/>
      <c r="C655" s="397"/>
      <c r="D655" s="398"/>
      <c r="E655" s="397"/>
      <c r="F655" s="101">
        <f>SUM(F654,F650)</f>
        <v>14.23</v>
      </c>
    </row>
    <row r="656" spans="1:6">
      <c r="A656" s="405"/>
      <c r="B656" s="406"/>
      <c r="C656" s="406"/>
      <c r="D656" s="406"/>
      <c r="E656" s="406"/>
      <c r="F656" s="407"/>
    </row>
    <row r="657" spans="1:6" ht="31.5">
      <c r="A657" s="104" t="s">
        <v>20927</v>
      </c>
      <c r="B657" s="143" t="s">
        <v>21013</v>
      </c>
      <c r="C657" s="144"/>
      <c r="D657" s="145" t="s">
        <v>20685</v>
      </c>
      <c r="E657" s="403">
        <f>F666</f>
        <v>0.66</v>
      </c>
      <c r="F657" s="404"/>
    </row>
    <row r="658" spans="1:6">
      <c r="A658" s="405"/>
      <c r="B658" s="406"/>
      <c r="C658" s="406"/>
      <c r="D658" s="406"/>
      <c r="E658" s="406"/>
      <c r="F658" s="407"/>
    </row>
    <row r="659" spans="1:6">
      <c r="A659" s="108" t="s">
        <v>86</v>
      </c>
      <c r="B659" s="98" t="s">
        <v>56</v>
      </c>
      <c r="C659" s="59" t="s">
        <v>60</v>
      </c>
      <c r="D659" s="59" t="s">
        <v>68</v>
      </c>
      <c r="E659" s="59" t="s">
        <v>69</v>
      </c>
      <c r="F659" s="96" t="s">
        <v>70</v>
      </c>
    </row>
    <row r="660" spans="1:6" s="111" customFormat="1">
      <c r="A660" s="141">
        <v>88264</v>
      </c>
      <c r="B660" s="146" t="str">
        <f>IFERROR(VLOOKUP(A660,'SINAPI07-2021'!$A$5:$F$13000,2,0),"-")</f>
        <v>ELETRICISTA COM ENCARGOS COMPLEMENTARES</v>
      </c>
      <c r="C660" s="147" t="str">
        <f>IFERROR(VLOOKUP(A660,'SINAPI07-2021'!$A$5:$F$13000,3,0),"-")</f>
        <v>H</v>
      </c>
      <c r="D660" s="148">
        <v>0.01</v>
      </c>
      <c r="E660" s="147" t="str">
        <f>IFERROR(VLOOKUP(A660,'SINAPI07-2021'!$A$5:$F$130001,5,0),"-")</f>
        <v>18,30</v>
      </c>
      <c r="F660" s="82">
        <f t="shared" ref="F660" si="67">TRUNC((E660*D660),2)</f>
        <v>0.18</v>
      </c>
    </row>
    <row r="661" spans="1:6">
      <c r="A661" s="408" t="s">
        <v>71</v>
      </c>
      <c r="B661" s="409"/>
      <c r="C661" s="409"/>
      <c r="D661" s="409"/>
      <c r="E661" s="410"/>
      <c r="F661" s="60">
        <f>SUM(F660:F660)</f>
        <v>0.18</v>
      </c>
    </row>
    <row r="662" spans="1:6">
      <c r="A662" s="107"/>
      <c r="B662" s="83"/>
      <c r="C662" s="83"/>
      <c r="D662" s="85"/>
      <c r="E662" s="83"/>
      <c r="F662" s="97"/>
    </row>
    <row r="663" spans="1:6">
      <c r="A663" s="108" t="s">
        <v>86</v>
      </c>
      <c r="B663" s="86" t="s">
        <v>72</v>
      </c>
      <c r="C663" s="59" t="s">
        <v>60</v>
      </c>
      <c r="D663" s="59" t="s">
        <v>73</v>
      </c>
      <c r="E663" s="59" t="s">
        <v>69</v>
      </c>
      <c r="F663" s="96" t="s">
        <v>70</v>
      </c>
    </row>
    <row r="664" spans="1:6">
      <c r="A664" s="163">
        <f>'Mapa de Cotação'!$A$69</f>
        <v>18</v>
      </c>
      <c r="B664" s="164" t="str">
        <f>'Mapa de Cotação'!B69</f>
        <v>PARAFUSO SEXTAVADO INOX 1/4" X 1" COM ARRUELA LISA ZINCADA</v>
      </c>
      <c r="C664" s="147" t="str">
        <f>'Mapa de Cotação'!$H$69</f>
        <v xml:space="preserve">UN </v>
      </c>
      <c r="D664" s="148">
        <v>1</v>
      </c>
      <c r="E664" s="147">
        <f>'Mapa de Cotação'!$J$69</f>
        <v>0.48</v>
      </c>
      <c r="F664" s="82">
        <f t="shared" ref="F664" si="68">TRUNC((E664*D664),2)</f>
        <v>0.48</v>
      </c>
    </row>
    <row r="665" spans="1:6">
      <c r="A665" s="411" t="s">
        <v>74</v>
      </c>
      <c r="B665" s="411"/>
      <c r="C665" s="411"/>
      <c r="D665" s="412"/>
      <c r="E665" s="411"/>
      <c r="F665" s="60">
        <f>SUM(F664:F664)</f>
        <v>0.48</v>
      </c>
    </row>
    <row r="666" spans="1:6">
      <c r="A666" s="397" t="s">
        <v>75</v>
      </c>
      <c r="B666" s="397"/>
      <c r="C666" s="397"/>
      <c r="D666" s="398"/>
      <c r="E666" s="397"/>
      <c r="F666" s="101">
        <f>SUM(F665,F661)</f>
        <v>0.66</v>
      </c>
    </row>
    <row r="667" spans="1:6">
      <c r="A667" s="405"/>
      <c r="B667" s="406"/>
      <c r="C667" s="406"/>
      <c r="D667" s="406"/>
      <c r="E667" s="406"/>
      <c r="F667" s="407"/>
    </row>
    <row r="668" spans="1:6" ht="47.25">
      <c r="A668" s="104" t="s">
        <v>20928</v>
      </c>
      <c r="B668" s="143" t="s">
        <v>21014</v>
      </c>
      <c r="C668" s="144"/>
      <c r="D668" s="145" t="s">
        <v>20685</v>
      </c>
      <c r="E668" s="403">
        <f>F678</f>
        <v>3.69</v>
      </c>
      <c r="F668" s="404"/>
    </row>
    <row r="669" spans="1:6">
      <c r="A669" s="405"/>
      <c r="B669" s="406"/>
      <c r="C669" s="406"/>
      <c r="D669" s="406"/>
      <c r="E669" s="406"/>
      <c r="F669" s="407"/>
    </row>
    <row r="670" spans="1:6">
      <c r="A670" s="108" t="s">
        <v>86</v>
      </c>
      <c r="B670" s="98" t="s">
        <v>56</v>
      </c>
      <c r="C670" s="59" t="s">
        <v>60</v>
      </c>
      <c r="D670" s="59" t="s">
        <v>68</v>
      </c>
      <c r="E670" s="59" t="s">
        <v>69</v>
      </c>
      <c r="F670" s="96" t="s">
        <v>70</v>
      </c>
    </row>
    <row r="671" spans="1:6" s="111" customFormat="1">
      <c r="A671" s="141">
        <v>88248</v>
      </c>
      <c r="B671" s="146" t="str">
        <f>IFERROR(VLOOKUP(A671,'SINAPI07-2021'!$A$5:$F$13000,2,0),"-")</f>
        <v>AUXILIAR DE ENCANADOR OU BOMBEIRO HIDRÁULICO COM ENCARGOS COMPLEMENTARES</v>
      </c>
      <c r="C671" s="147" t="str">
        <f>IFERROR(VLOOKUP(A671,'SINAPI07-2021'!$A$5:$F$13000,3,0),"-")</f>
        <v>H</v>
      </c>
      <c r="D671" s="148">
        <v>2.1999999999999999E-2</v>
      </c>
      <c r="E671" s="147" t="str">
        <f>IFERROR(VLOOKUP(A671,'SINAPI07-2021'!$A$5:$F$130001,5,0),"-")</f>
        <v>13,48</v>
      </c>
      <c r="F671" s="82">
        <f t="shared" ref="F671:F672" si="69">TRUNC((E671*D671),2)</f>
        <v>0.28999999999999998</v>
      </c>
    </row>
    <row r="672" spans="1:6" s="111" customFormat="1">
      <c r="A672" s="141">
        <v>88267</v>
      </c>
      <c r="B672" s="146" t="str">
        <f>IFERROR(VLOOKUP(A672,'SINAPI07-2021'!$A$5:$F$13000,2,0),"-")</f>
        <v>ENCANADOR OU BOMBEIRO HIDRÁULICO COM ENCARGOS COMPLEMENTARES</v>
      </c>
      <c r="C672" s="147" t="str">
        <f>IFERROR(VLOOKUP(A672,'SINAPI07-2021'!$A$5:$F$13000,3,0),"-")</f>
        <v>H</v>
      </c>
      <c r="D672" s="148">
        <v>0.16209999999999999</v>
      </c>
      <c r="E672" s="147" t="str">
        <f>IFERROR(VLOOKUP(A672,'SINAPI07-2021'!$A$5:$F$130001,5,0),"-")</f>
        <v>17,66</v>
      </c>
      <c r="F672" s="82">
        <f t="shared" si="69"/>
        <v>2.86</v>
      </c>
    </row>
    <row r="673" spans="1:6">
      <c r="A673" s="408" t="s">
        <v>71</v>
      </c>
      <c r="B673" s="409"/>
      <c r="C673" s="409"/>
      <c r="D673" s="409"/>
      <c r="E673" s="410"/>
      <c r="F673" s="60">
        <f>SUM(F671:F672)</f>
        <v>3.15</v>
      </c>
    </row>
    <row r="674" spans="1:6">
      <c r="A674" s="107"/>
      <c r="B674" s="83"/>
      <c r="C674" s="83"/>
      <c r="D674" s="85"/>
      <c r="E674" s="83"/>
      <c r="F674" s="97"/>
    </row>
    <row r="675" spans="1:6">
      <c r="A675" s="108" t="s">
        <v>86</v>
      </c>
      <c r="B675" s="86" t="s">
        <v>72</v>
      </c>
      <c r="C675" s="59" t="s">
        <v>60</v>
      </c>
      <c r="D675" s="59" t="s">
        <v>73</v>
      </c>
      <c r="E675" s="59" t="s">
        <v>69</v>
      </c>
      <c r="F675" s="96" t="s">
        <v>70</v>
      </c>
    </row>
    <row r="676" spans="1:6" ht="31.5">
      <c r="A676" s="141">
        <v>7583</v>
      </c>
      <c r="B676" s="146" t="str">
        <f>IFERROR(VLOOKUP(A676,'SINAPI07-2021'!$A$5:$F$13000,2,0),"-")</f>
        <v xml:space="preserve">BUCHA DE NYLON SEM ABA S8, COM PARAFUSO DE 4,80 X 50 MM EM ACO ZINCADO COM ROSCA SOBERBA, CABECA CHATA E FENDA PHILLIPS                                                                                                                                                                                                                                                                                                                                                                                   </v>
      </c>
      <c r="C676" s="147" t="str">
        <f>IFERROR(VLOOKUP(A676,'SINAPI07-2021'!$A$5:$F$13000,3,0),"-")</f>
        <v xml:space="preserve">UN    </v>
      </c>
      <c r="D676" s="142">
        <v>1</v>
      </c>
      <c r="E676" s="147" t="str">
        <f>IFERROR(VLOOKUP(A676,'SINAPI07-2021'!$A$5:$F$130001,5,0),"-")</f>
        <v>0,54</v>
      </c>
      <c r="F676" s="82">
        <f>TRUNC((E676*D676),2)</f>
        <v>0.54</v>
      </c>
    </row>
    <row r="677" spans="1:6">
      <c r="A677" s="411" t="s">
        <v>74</v>
      </c>
      <c r="B677" s="411"/>
      <c r="C677" s="411"/>
      <c r="D677" s="412"/>
      <c r="E677" s="411"/>
      <c r="F677" s="60">
        <f>SUM(F676:F676)</f>
        <v>0.54</v>
      </c>
    </row>
    <row r="678" spans="1:6">
      <c r="A678" s="397" t="s">
        <v>75</v>
      </c>
      <c r="B678" s="397"/>
      <c r="C678" s="397"/>
      <c r="D678" s="398"/>
      <c r="E678" s="397"/>
      <c r="F678" s="101">
        <f>SUM(F677,F673)</f>
        <v>3.69</v>
      </c>
    </row>
    <row r="679" spans="1:6">
      <c r="A679" s="405"/>
      <c r="B679" s="406"/>
      <c r="C679" s="406"/>
      <c r="D679" s="406"/>
      <c r="E679" s="406"/>
      <c r="F679" s="407"/>
    </row>
    <row r="680" spans="1:6" ht="31.5">
      <c r="A680" s="104" t="s">
        <v>20940</v>
      </c>
      <c r="B680" s="143" t="s">
        <v>21015</v>
      </c>
      <c r="C680" s="144"/>
      <c r="D680" s="145" t="s">
        <v>20685</v>
      </c>
      <c r="E680" s="403">
        <f>F690</f>
        <v>175.8</v>
      </c>
      <c r="F680" s="404"/>
    </row>
    <row r="681" spans="1:6">
      <c r="A681" s="405"/>
      <c r="B681" s="406"/>
      <c r="C681" s="406"/>
      <c r="D681" s="406"/>
      <c r="E681" s="406"/>
      <c r="F681" s="407"/>
    </row>
    <row r="682" spans="1:6">
      <c r="A682" s="108" t="s">
        <v>86</v>
      </c>
      <c r="B682" s="98" t="s">
        <v>56</v>
      </c>
      <c r="C682" s="59" t="s">
        <v>60</v>
      </c>
      <c r="D682" s="59" t="s">
        <v>68</v>
      </c>
      <c r="E682" s="59" t="s">
        <v>69</v>
      </c>
      <c r="F682" s="96" t="s">
        <v>70</v>
      </c>
    </row>
    <row r="683" spans="1:6" s="111" customFormat="1">
      <c r="A683" s="141">
        <v>88264</v>
      </c>
      <c r="B683" s="146" t="str">
        <f>IFERROR(VLOOKUP(A683,'SINAPI07-2021'!$A$5:$F$13000,2,0),"-")</f>
        <v>ELETRICISTA COM ENCARGOS COMPLEMENTARES</v>
      </c>
      <c r="C683" s="147" t="str">
        <f>IFERROR(VLOOKUP(A683,'SINAPI07-2021'!$A$5:$F$13000,3,0),"-")</f>
        <v>H</v>
      </c>
      <c r="D683" s="148">
        <v>0.17949999999999999</v>
      </c>
      <c r="E683" s="147" t="str">
        <f>IFERROR(VLOOKUP(A683,'SINAPI07-2021'!$A$5:$F$130001,5,0),"-")</f>
        <v>18,30</v>
      </c>
      <c r="F683" s="82">
        <f t="shared" ref="F683:F684" si="70">TRUNC((E683*D683),2)</f>
        <v>3.28</v>
      </c>
    </row>
    <row r="684" spans="1:6" s="111" customFormat="1">
      <c r="A684" s="141">
        <v>88247</v>
      </c>
      <c r="B684" s="146" t="str">
        <f>IFERROR(VLOOKUP(A684,'SINAPI07-2021'!$A$5:$F$13000,2,0),"-")</f>
        <v>AUXILIAR DE ELETRICISTA COM ENCARGOS COMPLEMENTARES</v>
      </c>
      <c r="C684" s="147" t="str">
        <f>IFERROR(VLOOKUP(A684,'SINAPI07-2021'!$A$5:$F$13000,3,0),"-")</f>
        <v>H</v>
      </c>
      <c r="D684" s="148">
        <v>7.4800000000000005E-2</v>
      </c>
      <c r="E684" s="147" t="str">
        <f>IFERROR(VLOOKUP(A684,'SINAPI07-2021'!$A$5:$F$130001,5,0),"-")</f>
        <v>14,00</v>
      </c>
      <c r="F684" s="82">
        <f t="shared" si="70"/>
        <v>1.04</v>
      </c>
    </row>
    <row r="685" spans="1:6">
      <c r="A685" s="408" t="s">
        <v>71</v>
      </c>
      <c r="B685" s="409"/>
      <c r="C685" s="409"/>
      <c r="D685" s="409"/>
      <c r="E685" s="410"/>
      <c r="F685" s="60">
        <f>SUM(F683:F684)</f>
        <v>4.32</v>
      </c>
    </row>
    <row r="686" spans="1:6">
      <c r="A686" s="107"/>
      <c r="B686" s="83"/>
      <c r="C686" s="83"/>
      <c r="D686" s="85"/>
      <c r="E686" s="83"/>
      <c r="F686" s="97"/>
    </row>
    <row r="687" spans="1:6">
      <c r="A687" s="108" t="s">
        <v>86</v>
      </c>
      <c r="B687" s="86" t="s">
        <v>72</v>
      </c>
      <c r="C687" s="59" t="s">
        <v>60</v>
      </c>
      <c r="D687" s="59" t="s">
        <v>73</v>
      </c>
      <c r="E687" s="59" t="s">
        <v>69</v>
      </c>
      <c r="F687" s="96" t="s">
        <v>70</v>
      </c>
    </row>
    <row r="688" spans="1:6">
      <c r="A688" s="163">
        <f>'Mapa de Cotação'!$A$73</f>
        <v>19</v>
      </c>
      <c r="B688" s="164" t="str">
        <f>'Mapa de Cotação'!$B$73</f>
        <v>LUMINARIA DE EMERGENCIA 1200 LUMENS 2 FAROIS</v>
      </c>
      <c r="C688" s="147" t="str">
        <f>'Mapa de Cotação'!$H$73</f>
        <v xml:space="preserve">UN </v>
      </c>
      <c r="D688" s="148">
        <v>1</v>
      </c>
      <c r="E688" s="147">
        <f>'Mapa de Cotação'!$J$73</f>
        <v>171.48</v>
      </c>
      <c r="F688" s="82">
        <f>TRUNC((E688*D688),2)</f>
        <v>171.48</v>
      </c>
    </row>
    <row r="689" spans="1:6">
      <c r="A689" s="411" t="s">
        <v>74</v>
      </c>
      <c r="B689" s="411"/>
      <c r="C689" s="411"/>
      <c r="D689" s="412"/>
      <c r="E689" s="411"/>
      <c r="F689" s="60">
        <f>SUM(F688:F688)</f>
        <v>171.48</v>
      </c>
    </row>
    <row r="690" spans="1:6">
      <c r="A690" s="397" t="s">
        <v>75</v>
      </c>
      <c r="B690" s="397"/>
      <c r="C690" s="397"/>
      <c r="D690" s="398"/>
      <c r="E690" s="397"/>
      <c r="F690" s="101">
        <f>SUM(F689,F685)</f>
        <v>175.8</v>
      </c>
    </row>
    <row r="691" spans="1:6">
      <c r="A691" s="405"/>
      <c r="B691" s="406"/>
      <c r="C691" s="406"/>
      <c r="D691" s="406"/>
      <c r="E691" s="406"/>
      <c r="F691" s="407"/>
    </row>
    <row r="692" spans="1:6" ht="31.5">
      <c r="A692" s="104" t="s">
        <v>20941</v>
      </c>
      <c r="B692" s="143" t="s">
        <v>21016</v>
      </c>
      <c r="C692" s="144"/>
      <c r="D692" s="145" t="s">
        <v>20685</v>
      </c>
      <c r="E692" s="403">
        <f>F702</f>
        <v>180.34</v>
      </c>
      <c r="F692" s="404"/>
    </row>
    <row r="693" spans="1:6">
      <c r="A693" s="405"/>
      <c r="B693" s="406"/>
      <c r="C693" s="406"/>
      <c r="D693" s="406"/>
      <c r="E693" s="406"/>
      <c r="F693" s="407"/>
    </row>
    <row r="694" spans="1:6">
      <c r="A694" s="108" t="s">
        <v>86</v>
      </c>
      <c r="B694" s="98" t="s">
        <v>56</v>
      </c>
      <c r="C694" s="59" t="s">
        <v>60</v>
      </c>
      <c r="D694" s="59" t="s">
        <v>68</v>
      </c>
      <c r="E694" s="59" t="s">
        <v>69</v>
      </c>
      <c r="F694" s="96" t="s">
        <v>70</v>
      </c>
    </row>
    <row r="695" spans="1:6" s="111" customFormat="1">
      <c r="A695" s="141">
        <v>88309</v>
      </c>
      <c r="B695" s="146" t="str">
        <f>IFERROR(VLOOKUP(A695,'SINAPI07-2021'!$A$5:$F$13000,2,0),"-")</f>
        <v>PEDREIRO COM ENCARGOS COMPLEMENTARES</v>
      </c>
      <c r="C695" s="147" t="str">
        <f>IFERROR(VLOOKUP(A695,'SINAPI07-2021'!$A$5:$F$13000,3,0),"-")</f>
        <v>H</v>
      </c>
      <c r="D695" s="148">
        <v>0.5</v>
      </c>
      <c r="E695" s="147" t="str">
        <f>IFERROR(VLOOKUP(A695,'SINAPI07-2021'!$A$5:$F$130001,5,0),"-")</f>
        <v>17,67</v>
      </c>
      <c r="F695" s="82">
        <f t="shared" ref="F695:F696" si="71">TRUNC((E695*D695),2)</f>
        <v>8.83</v>
      </c>
    </row>
    <row r="696" spans="1:6" s="111" customFormat="1">
      <c r="A696" s="141">
        <v>88316</v>
      </c>
      <c r="B696" s="146" t="str">
        <f>IFERROR(VLOOKUP(A696,'SINAPI07-2021'!$A$5:$F$13000,2,0),"-")</f>
        <v>SERVENTE COM ENCARGOS COMPLEMENTARES</v>
      </c>
      <c r="C696" s="147" t="str">
        <f>IFERROR(VLOOKUP(A696,'SINAPI07-2021'!$A$5:$F$13000,3,0),"-")</f>
        <v>H</v>
      </c>
      <c r="D696" s="148">
        <v>0.5</v>
      </c>
      <c r="E696" s="147" t="str">
        <f>IFERROR(VLOOKUP(A696,'SINAPI07-2021'!$A$5:$F$130001,5,0),"-")</f>
        <v>14,02</v>
      </c>
      <c r="F696" s="82">
        <f t="shared" si="71"/>
        <v>7.01</v>
      </c>
    </row>
    <row r="697" spans="1:6">
      <c r="A697" s="408" t="s">
        <v>71</v>
      </c>
      <c r="B697" s="409"/>
      <c r="C697" s="409"/>
      <c r="D697" s="409"/>
      <c r="E697" s="410"/>
      <c r="F697" s="60">
        <f>SUM(F695:F696)</f>
        <v>15.84</v>
      </c>
    </row>
    <row r="698" spans="1:6">
      <c r="A698" s="107"/>
      <c r="B698" s="83"/>
      <c r="C698" s="83"/>
      <c r="D698" s="85"/>
      <c r="E698" s="83"/>
      <c r="F698" s="97"/>
    </row>
    <row r="699" spans="1:6">
      <c r="A699" s="108" t="s">
        <v>86</v>
      </c>
      <c r="B699" s="86" t="s">
        <v>72</v>
      </c>
      <c r="C699" s="59" t="s">
        <v>60</v>
      </c>
      <c r="D699" s="59" t="s">
        <v>73</v>
      </c>
      <c r="E699" s="59" t="s">
        <v>69</v>
      </c>
      <c r="F699" s="96" t="s">
        <v>70</v>
      </c>
    </row>
    <row r="700" spans="1:6">
      <c r="A700" s="141">
        <v>10886</v>
      </c>
      <c r="B700" s="146" t="str">
        <f>IFERROR(VLOOKUP(A700,'SINAPI07-2021'!$A$5:$F$13000,2,0),"-")</f>
        <v xml:space="preserve">EXTINTOR DE INCENDIO PORTATIL COM CARGA DE AGUA PRESSURIZADA DE 10 L, CLASSE A                                                                                                                                                                                                                                                                                                                                                                                                                            </v>
      </c>
      <c r="C700" s="147" t="str">
        <f>IFERROR(VLOOKUP(A700,'SINAPI07-2021'!$A$5:$F$13000,3,0),"-")</f>
        <v xml:space="preserve">UN    </v>
      </c>
      <c r="D700" s="142">
        <v>1</v>
      </c>
      <c r="E700" s="147" t="str">
        <f>IFERROR(VLOOKUP(A700,'SINAPI07-2021'!$A$5:$F$130001,5,0),"-")</f>
        <v>164,50</v>
      </c>
      <c r="F700" s="82">
        <f>TRUNC((E700*D700),2)</f>
        <v>164.5</v>
      </c>
    </row>
    <row r="701" spans="1:6">
      <c r="A701" s="411" t="s">
        <v>74</v>
      </c>
      <c r="B701" s="411"/>
      <c r="C701" s="411"/>
      <c r="D701" s="412"/>
      <c r="E701" s="411"/>
      <c r="F701" s="60">
        <f>SUM(F700:F700)</f>
        <v>164.5</v>
      </c>
    </row>
    <row r="702" spans="1:6">
      <c r="A702" s="397" t="s">
        <v>75</v>
      </c>
      <c r="B702" s="397"/>
      <c r="C702" s="397"/>
      <c r="D702" s="398"/>
      <c r="E702" s="397"/>
      <c r="F702" s="101">
        <f>SUM(F701,F697)</f>
        <v>180.34</v>
      </c>
    </row>
    <row r="703" spans="1:6">
      <c r="A703" s="405"/>
      <c r="B703" s="406"/>
      <c r="C703" s="406"/>
      <c r="D703" s="406"/>
      <c r="E703" s="406"/>
      <c r="F703" s="407"/>
    </row>
    <row r="704" spans="1:6" ht="31.5">
      <c r="A704" s="104" t="s">
        <v>20942</v>
      </c>
      <c r="B704" s="143" t="s">
        <v>21017</v>
      </c>
      <c r="C704" s="144"/>
      <c r="D704" s="145" t="s">
        <v>20685</v>
      </c>
      <c r="E704" s="403">
        <f>F714</f>
        <v>203.84</v>
      </c>
      <c r="F704" s="404"/>
    </row>
    <row r="705" spans="1:6">
      <c r="A705" s="405"/>
      <c r="B705" s="406"/>
      <c r="C705" s="406"/>
      <c r="D705" s="406"/>
      <c r="E705" s="406"/>
      <c r="F705" s="407"/>
    </row>
    <row r="706" spans="1:6">
      <c r="A706" s="108" t="s">
        <v>86</v>
      </c>
      <c r="B706" s="98" t="s">
        <v>56</v>
      </c>
      <c r="C706" s="59" t="s">
        <v>60</v>
      </c>
      <c r="D706" s="59" t="s">
        <v>68</v>
      </c>
      <c r="E706" s="59" t="s">
        <v>69</v>
      </c>
      <c r="F706" s="96" t="s">
        <v>70</v>
      </c>
    </row>
    <row r="707" spans="1:6" s="111" customFormat="1">
      <c r="A707" s="141">
        <v>88309</v>
      </c>
      <c r="B707" s="146" t="str">
        <f>IFERROR(VLOOKUP(A707,'SINAPI07-2021'!$A$5:$F$13000,2,0),"-")</f>
        <v>PEDREIRO COM ENCARGOS COMPLEMENTARES</v>
      </c>
      <c r="C707" s="147" t="str">
        <f>IFERROR(VLOOKUP(A707,'SINAPI07-2021'!$A$5:$F$13000,3,0),"-")</f>
        <v>H</v>
      </c>
      <c r="D707" s="148">
        <v>0.5</v>
      </c>
      <c r="E707" s="147" t="str">
        <f>IFERROR(VLOOKUP(A707,'SINAPI07-2021'!$A$5:$F$130001,5,0),"-")</f>
        <v>17,67</v>
      </c>
      <c r="F707" s="82">
        <f t="shared" ref="F707:F708" si="72">TRUNC((E707*D707),2)</f>
        <v>8.83</v>
      </c>
    </row>
    <row r="708" spans="1:6" s="111" customFormat="1">
      <c r="A708" s="141">
        <v>88316</v>
      </c>
      <c r="B708" s="146" t="str">
        <f>IFERROR(VLOOKUP(A708,'SINAPI07-2021'!$A$5:$F$13000,2,0),"-")</f>
        <v>SERVENTE COM ENCARGOS COMPLEMENTARES</v>
      </c>
      <c r="C708" s="147" t="str">
        <f>IFERROR(VLOOKUP(A708,'SINAPI07-2021'!$A$5:$F$13000,3,0),"-")</f>
        <v>H</v>
      </c>
      <c r="D708" s="148">
        <v>0.5</v>
      </c>
      <c r="E708" s="147" t="str">
        <f>IFERROR(VLOOKUP(A708,'SINAPI07-2021'!$A$5:$F$130001,5,0),"-")</f>
        <v>14,02</v>
      </c>
      <c r="F708" s="82">
        <f t="shared" si="72"/>
        <v>7.01</v>
      </c>
    </row>
    <row r="709" spans="1:6">
      <c r="A709" s="408" t="s">
        <v>71</v>
      </c>
      <c r="B709" s="409"/>
      <c r="C709" s="409"/>
      <c r="D709" s="409"/>
      <c r="E709" s="410"/>
      <c r="F709" s="60">
        <f>SUM(F707:F708)</f>
        <v>15.84</v>
      </c>
    </row>
    <row r="710" spans="1:6">
      <c r="A710" s="107"/>
      <c r="B710" s="83"/>
      <c r="C710" s="83"/>
      <c r="D710" s="85"/>
      <c r="E710" s="83"/>
      <c r="F710" s="97"/>
    </row>
    <row r="711" spans="1:6">
      <c r="A711" s="108" t="s">
        <v>86</v>
      </c>
      <c r="B711" s="86" t="s">
        <v>72</v>
      </c>
      <c r="C711" s="59" t="s">
        <v>60</v>
      </c>
      <c r="D711" s="59" t="s">
        <v>73</v>
      </c>
      <c r="E711" s="59" t="s">
        <v>69</v>
      </c>
      <c r="F711" s="96" t="s">
        <v>70</v>
      </c>
    </row>
    <row r="712" spans="1:6" ht="31.5">
      <c r="A712" s="141">
        <v>10892</v>
      </c>
      <c r="B712" s="146" t="str">
        <f>IFERROR(VLOOKUP(A712,'SINAPI07-2021'!$A$5:$F$13000,2,0),"-")</f>
        <v xml:space="preserve">EXTINTOR DE INCENDIO PORTATIL COM CARGA DE PO QUIMICO SECO (PQS) DE 6 KG, CLASSE BC                                                                                                                                                                                                                                                                                                                                                                                                                       </v>
      </c>
      <c r="C712" s="147" t="str">
        <f>IFERROR(VLOOKUP(A712,'SINAPI07-2021'!$A$5:$F$13000,3,0),"-")</f>
        <v xml:space="preserve">UN    </v>
      </c>
      <c r="D712" s="142">
        <v>1</v>
      </c>
      <c r="E712" s="147" t="str">
        <f>IFERROR(VLOOKUP(A712,'SINAPI07-2021'!$A$5:$F$130001,5,0),"-")</f>
        <v>188,00</v>
      </c>
      <c r="F712" s="82">
        <f>TRUNC((E712*D712),2)</f>
        <v>188</v>
      </c>
    </row>
    <row r="713" spans="1:6">
      <c r="A713" s="411" t="s">
        <v>74</v>
      </c>
      <c r="B713" s="411"/>
      <c r="C713" s="411"/>
      <c r="D713" s="412"/>
      <c r="E713" s="411"/>
      <c r="F713" s="60">
        <f>SUM(F712:F712)</f>
        <v>188</v>
      </c>
    </row>
    <row r="714" spans="1:6">
      <c r="A714" s="397" t="s">
        <v>75</v>
      </c>
      <c r="B714" s="397"/>
      <c r="C714" s="397"/>
      <c r="D714" s="398"/>
      <c r="E714" s="397"/>
      <c r="F714" s="101">
        <f>SUM(F713,F709)</f>
        <v>203.84</v>
      </c>
    </row>
    <row r="715" spans="1:6">
      <c r="A715" s="405"/>
      <c r="B715" s="406"/>
      <c r="C715" s="406"/>
      <c r="D715" s="406"/>
      <c r="E715" s="406"/>
      <c r="F715" s="407"/>
    </row>
    <row r="716" spans="1:6" ht="63">
      <c r="A716" s="104" t="s">
        <v>20943</v>
      </c>
      <c r="B716" s="143" t="s">
        <v>21018</v>
      </c>
      <c r="C716" s="144"/>
      <c r="D716" s="145" t="s">
        <v>20685</v>
      </c>
      <c r="E716" s="403">
        <f>F726</f>
        <v>28.74</v>
      </c>
      <c r="F716" s="404"/>
    </row>
    <row r="717" spans="1:6">
      <c r="A717" s="405"/>
      <c r="B717" s="406"/>
      <c r="C717" s="406"/>
      <c r="D717" s="406"/>
      <c r="E717" s="406"/>
      <c r="F717" s="407"/>
    </row>
    <row r="718" spans="1:6">
      <c r="A718" s="108" t="s">
        <v>86</v>
      </c>
      <c r="B718" s="98" t="s">
        <v>56</v>
      </c>
      <c r="C718" s="59" t="s">
        <v>60</v>
      </c>
      <c r="D718" s="59" t="s">
        <v>68</v>
      </c>
      <c r="E718" s="59" t="s">
        <v>69</v>
      </c>
      <c r="F718" s="96" t="s">
        <v>70</v>
      </c>
    </row>
    <row r="719" spans="1:6" s="111" customFormat="1">
      <c r="A719" s="141">
        <v>88309</v>
      </c>
      <c r="B719" s="146" t="str">
        <f>IFERROR(VLOOKUP(A719,'SINAPI07-2021'!$A$5:$F$13000,2,0),"-")</f>
        <v>PEDREIRO COM ENCARGOS COMPLEMENTARES</v>
      </c>
      <c r="C719" s="147" t="str">
        <f>IFERROR(VLOOKUP(A719,'SINAPI07-2021'!$A$5:$F$13000,3,0),"-")</f>
        <v>H</v>
      </c>
      <c r="D719" s="148">
        <v>0.2</v>
      </c>
      <c r="E719" s="147" t="str">
        <f>IFERROR(VLOOKUP(A719,'SINAPI07-2021'!$A$5:$F$130001,5,0),"-")</f>
        <v>17,67</v>
      </c>
      <c r="F719" s="82">
        <f t="shared" ref="F719:F720" si="73">TRUNC((E719*D719),2)</f>
        <v>3.53</v>
      </c>
    </row>
    <row r="720" spans="1:6" s="111" customFormat="1">
      <c r="A720" s="141">
        <v>88242</v>
      </c>
      <c r="B720" s="146" t="str">
        <f>IFERROR(VLOOKUP(A720,'SINAPI07-2021'!$A$5:$F$13000,2,0),"-")</f>
        <v>AJUDANTE DE PEDREIRO COM ENCARGOS COMPLEMENTARES</v>
      </c>
      <c r="C720" s="147" t="str">
        <f>IFERROR(VLOOKUP(A720,'SINAPI07-2021'!$A$5:$F$13000,3,0),"-")</f>
        <v>H</v>
      </c>
      <c r="D720" s="148">
        <v>0.2</v>
      </c>
      <c r="E720" s="147" t="str">
        <f>IFERROR(VLOOKUP(A720,'SINAPI07-2021'!$A$5:$F$130001,5,0),"-")</f>
        <v>14,06</v>
      </c>
      <c r="F720" s="82">
        <f t="shared" si="73"/>
        <v>2.81</v>
      </c>
    </row>
    <row r="721" spans="1:6">
      <c r="A721" s="408" t="s">
        <v>71</v>
      </c>
      <c r="B721" s="409"/>
      <c r="C721" s="409"/>
      <c r="D721" s="409"/>
      <c r="E721" s="410"/>
      <c r="F721" s="60">
        <f>SUM(F719:F720)</f>
        <v>6.34</v>
      </c>
    </row>
    <row r="722" spans="1:6">
      <c r="A722" s="107"/>
      <c r="B722" s="83"/>
      <c r="C722" s="83"/>
      <c r="D722" s="85"/>
      <c r="E722" s="83"/>
      <c r="F722" s="97"/>
    </row>
    <row r="723" spans="1:6">
      <c r="A723" s="108" t="s">
        <v>86</v>
      </c>
      <c r="B723" s="86" t="s">
        <v>72</v>
      </c>
      <c r="C723" s="59" t="s">
        <v>60</v>
      </c>
      <c r="D723" s="59" t="s">
        <v>73</v>
      </c>
      <c r="E723" s="59" t="s">
        <v>69</v>
      </c>
      <c r="F723" s="96" t="s">
        <v>70</v>
      </c>
    </row>
    <row r="724" spans="1:6" ht="47.25">
      <c r="A724" s="141">
        <v>37539</v>
      </c>
      <c r="B724" s="146" t="str">
        <f>IFERROR(VLOOKUP(A724,'SINAPI07-2021'!$A$5:$F$13000,2,0),"-")</f>
        <v xml:space="preserve">PLACA DE SINALIZACAO DE SEGURANCA CONTRA INCENDIO, FOTOLUMINESCENTE, RETANGULAR, *13 X 26* CM, EM PVC *2* MM ANTI-CHAMAS (SIMBOLOS, CORES E PICTOGRAMAS CONFORME NBR 16820)                                                                                                                                                                                                                                                                                                                               </v>
      </c>
      <c r="C724" s="147" t="str">
        <f>IFERROR(VLOOKUP(A724,'SINAPI07-2021'!$A$5:$F$13000,3,0),"-")</f>
        <v xml:space="preserve">UN    </v>
      </c>
      <c r="D724" s="142">
        <v>1</v>
      </c>
      <c r="E724" s="147" t="str">
        <f>IFERROR(VLOOKUP(A724,'SINAPI07-2021'!$A$5:$F$130001,5,0),"-")</f>
        <v>22,40</v>
      </c>
      <c r="F724" s="82">
        <f>TRUNC((E724*D724),2)</f>
        <v>22.4</v>
      </c>
    </row>
    <row r="725" spans="1:6">
      <c r="A725" s="411" t="s">
        <v>74</v>
      </c>
      <c r="B725" s="411"/>
      <c r="C725" s="411"/>
      <c r="D725" s="412"/>
      <c r="E725" s="411"/>
      <c r="F725" s="60">
        <f>SUM(F724:F724)</f>
        <v>22.4</v>
      </c>
    </row>
    <row r="726" spans="1:6">
      <c r="A726" s="397" t="s">
        <v>75</v>
      </c>
      <c r="B726" s="397"/>
      <c r="C726" s="397"/>
      <c r="D726" s="398"/>
      <c r="E726" s="397"/>
      <c r="F726" s="101">
        <f>SUM(F725,F721)</f>
        <v>28.74</v>
      </c>
    </row>
    <row r="727" spans="1:6">
      <c r="A727" s="405"/>
      <c r="B727" s="406"/>
      <c r="C727" s="406"/>
      <c r="D727" s="406"/>
      <c r="E727" s="406"/>
      <c r="F727" s="407"/>
    </row>
    <row r="728" spans="1:6" ht="31.5">
      <c r="A728" s="104" t="s">
        <v>20944</v>
      </c>
      <c r="B728" s="143" t="s">
        <v>21019</v>
      </c>
      <c r="C728" s="144"/>
      <c r="D728" s="145" t="s">
        <v>20685</v>
      </c>
      <c r="E728" s="403">
        <f>F737</f>
        <v>14.48</v>
      </c>
      <c r="F728" s="404"/>
    </row>
    <row r="729" spans="1:6">
      <c r="A729" s="405"/>
      <c r="B729" s="406"/>
      <c r="C729" s="406"/>
      <c r="D729" s="406"/>
      <c r="E729" s="406"/>
      <c r="F729" s="407"/>
    </row>
    <row r="730" spans="1:6">
      <c r="A730" s="108" t="s">
        <v>86</v>
      </c>
      <c r="B730" s="98" t="s">
        <v>56</v>
      </c>
      <c r="C730" s="59" t="s">
        <v>60</v>
      </c>
      <c r="D730" s="59" t="s">
        <v>68</v>
      </c>
      <c r="E730" s="59" t="s">
        <v>69</v>
      </c>
      <c r="F730" s="96" t="s">
        <v>70</v>
      </c>
    </row>
    <row r="731" spans="1:6" s="111" customFormat="1">
      <c r="A731" s="141">
        <v>88264</v>
      </c>
      <c r="B731" s="146" t="str">
        <f>IFERROR(VLOOKUP(A731,'SINAPI07-2021'!$A$5:$F$13000,2,0),"-")</f>
        <v>ELETRICISTA COM ENCARGOS COMPLEMENTARES</v>
      </c>
      <c r="C731" s="147" t="str">
        <f>IFERROR(VLOOKUP(A731,'SINAPI07-2021'!$A$5:$F$13000,3,0),"-")</f>
        <v>H</v>
      </c>
      <c r="D731" s="148">
        <v>0.125</v>
      </c>
      <c r="E731" s="147" t="str">
        <f>IFERROR(VLOOKUP(A731,'SINAPI07-2021'!$A$5:$F$130001,5,0),"-")</f>
        <v>18,30</v>
      </c>
      <c r="F731" s="82">
        <f t="shared" ref="F731" si="74">TRUNC((E731*D731),2)</f>
        <v>2.2799999999999998</v>
      </c>
    </row>
    <row r="732" spans="1:6">
      <c r="A732" s="408" t="s">
        <v>71</v>
      </c>
      <c r="B732" s="409"/>
      <c r="C732" s="409"/>
      <c r="D732" s="409"/>
      <c r="E732" s="410"/>
      <c r="F732" s="60">
        <f>SUM(F731:F731)</f>
        <v>2.2799999999999998</v>
      </c>
    </row>
    <row r="733" spans="1:6">
      <c r="A733" s="107"/>
      <c r="B733" s="83"/>
      <c r="C733" s="83"/>
      <c r="D733" s="85"/>
      <c r="E733" s="83"/>
      <c r="F733" s="97"/>
    </row>
    <row r="734" spans="1:6">
      <c r="A734" s="108" t="s">
        <v>86</v>
      </c>
      <c r="B734" s="86" t="s">
        <v>72</v>
      </c>
      <c r="C734" s="59" t="s">
        <v>60</v>
      </c>
      <c r="D734" s="59" t="s">
        <v>73</v>
      </c>
      <c r="E734" s="59" t="s">
        <v>69</v>
      </c>
      <c r="F734" s="96" t="s">
        <v>70</v>
      </c>
    </row>
    <row r="735" spans="1:6">
      <c r="A735" s="141">
        <v>2370</v>
      </c>
      <c r="B735" s="146" t="str">
        <f>IFERROR(VLOOKUP(A735,'SINAPI07-2021'!$A$5:$F$13000,2,0),"-")</f>
        <v xml:space="preserve">DISJUNTOR TIPO NEMA, MONOPOLAR 10 ATE 30A, TENSAO MAXIMA DE 240 V                                                                                                                                                                                                                                                                                                                                                                                                                                         </v>
      </c>
      <c r="C735" s="147" t="str">
        <f>IFERROR(VLOOKUP(A735,'SINAPI07-2021'!$A$5:$F$13000,3,0),"-")</f>
        <v xml:space="preserve">UN    </v>
      </c>
      <c r="D735" s="142">
        <v>1</v>
      </c>
      <c r="E735" s="147" t="str">
        <f>IFERROR(VLOOKUP(A735,'SINAPI07-2021'!$A$5:$F$130001,5,0),"-")</f>
        <v>12,20</v>
      </c>
      <c r="F735" s="82">
        <f>TRUNC((E735*D735),2)</f>
        <v>12.2</v>
      </c>
    </row>
    <row r="736" spans="1:6">
      <c r="A736" s="411" t="s">
        <v>74</v>
      </c>
      <c r="B736" s="411"/>
      <c r="C736" s="411"/>
      <c r="D736" s="412"/>
      <c r="E736" s="411"/>
      <c r="F736" s="60">
        <f>SUM(F735:F735)</f>
        <v>12.2</v>
      </c>
    </row>
    <row r="737" spans="1:6">
      <c r="A737" s="397" t="s">
        <v>75</v>
      </c>
      <c r="B737" s="397"/>
      <c r="C737" s="397"/>
      <c r="D737" s="398"/>
      <c r="E737" s="397"/>
      <c r="F737" s="101">
        <f>SUM(F736,F732)</f>
        <v>14.48</v>
      </c>
    </row>
    <row r="738" spans="1:6">
      <c r="A738" s="405"/>
      <c r="B738" s="406"/>
      <c r="C738" s="406"/>
      <c r="D738" s="406"/>
      <c r="E738" s="406"/>
      <c r="F738" s="407"/>
    </row>
    <row r="739" spans="1:6" ht="47.25">
      <c r="A739" s="104" t="s">
        <v>20953</v>
      </c>
      <c r="B739" s="143" t="s">
        <v>21020</v>
      </c>
      <c r="C739" s="144"/>
      <c r="D739" s="145" t="s">
        <v>65</v>
      </c>
      <c r="E739" s="403">
        <f>F754</f>
        <v>57.78</v>
      </c>
      <c r="F739" s="404"/>
    </row>
    <row r="740" spans="1:6">
      <c r="A740" s="405"/>
      <c r="B740" s="406"/>
      <c r="C740" s="406"/>
      <c r="D740" s="406"/>
      <c r="E740" s="406"/>
      <c r="F740" s="407"/>
    </row>
    <row r="741" spans="1:6">
      <c r="A741" s="108" t="s">
        <v>86</v>
      </c>
      <c r="B741" s="98" t="s">
        <v>56</v>
      </c>
      <c r="C741" s="59" t="s">
        <v>60</v>
      </c>
      <c r="D741" s="59" t="s">
        <v>68</v>
      </c>
      <c r="E741" s="59" t="s">
        <v>69</v>
      </c>
      <c r="F741" s="96" t="s">
        <v>70</v>
      </c>
    </row>
    <row r="742" spans="1:6" s="111" customFormat="1">
      <c r="A742" s="141">
        <v>88260</v>
      </c>
      <c r="B742" s="146" t="str">
        <f>IFERROR(VLOOKUP(A742,'SINAPI07-2021'!$A$5:$F$13000,2,0),"-")</f>
        <v>CALCETEIRO COM ENCARGOS COMPLEMENTARES</v>
      </c>
      <c r="C742" s="147" t="str">
        <f>IFERROR(VLOOKUP(A742,'SINAPI07-2021'!$A$5:$F$13000,3,0),"-")</f>
        <v>H</v>
      </c>
      <c r="D742" s="148">
        <v>0.1595</v>
      </c>
      <c r="E742" s="147" t="str">
        <f>IFERROR(VLOOKUP(A742,'SINAPI07-2021'!$A$5:$F$130001,5,0),"-")</f>
        <v>17,41</v>
      </c>
      <c r="F742" s="82">
        <f t="shared" ref="F742:F743" si="75">TRUNC((E742*D742),2)</f>
        <v>2.77</v>
      </c>
    </row>
    <row r="743" spans="1:6" s="111" customFormat="1">
      <c r="A743" s="141">
        <v>88316</v>
      </c>
      <c r="B743" s="146" t="str">
        <f>IFERROR(VLOOKUP(A743,'SINAPI07-2021'!$A$5:$F$13000,2,0),"-")</f>
        <v>SERVENTE COM ENCARGOS COMPLEMENTARES</v>
      </c>
      <c r="C743" s="147" t="str">
        <f>IFERROR(VLOOKUP(A743,'SINAPI07-2021'!$A$5:$F$13000,3,0),"-")</f>
        <v>H</v>
      </c>
      <c r="D743" s="148">
        <v>0.1595</v>
      </c>
      <c r="E743" s="147" t="str">
        <f>IFERROR(VLOOKUP(A743,'SINAPI07-2021'!$A$5:$F$130001,5,0),"-")</f>
        <v>14,02</v>
      </c>
      <c r="F743" s="82">
        <f t="shared" si="75"/>
        <v>2.23</v>
      </c>
    </row>
    <row r="744" spans="1:6">
      <c r="A744" s="408" t="s">
        <v>71</v>
      </c>
      <c r="B744" s="409"/>
      <c r="C744" s="409"/>
      <c r="D744" s="409"/>
      <c r="E744" s="410"/>
      <c r="F744" s="60">
        <f>SUM(F742:F743)</f>
        <v>5</v>
      </c>
    </row>
    <row r="745" spans="1:6">
      <c r="A745" s="107"/>
      <c r="B745" s="83"/>
      <c r="C745" s="83"/>
      <c r="D745" s="85"/>
      <c r="E745" s="83"/>
      <c r="F745" s="97"/>
    </row>
    <row r="746" spans="1:6">
      <c r="A746" s="108" t="s">
        <v>86</v>
      </c>
      <c r="B746" s="86" t="s">
        <v>72</v>
      </c>
      <c r="C746" s="59" t="s">
        <v>60</v>
      </c>
      <c r="D746" s="59" t="s">
        <v>73</v>
      </c>
      <c r="E746" s="59" t="s">
        <v>69</v>
      </c>
      <c r="F746" s="96" t="s">
        <v>70</v>
      </c>
    </row>
    <row r="747" spans="1:6">
      <c r="A747" s="141">
        <v>370</v>
      </c>
      <c r="B747" s="146" t="str">
        <f>IFERROR(VLOOKUP(A747,'SINAPI07-2021'!$A$5:$F$13000,2,0),"-")</f>
        <v xml:space="preserve">AREIA MEDIA - POSTO JAZIDA/FORNECEDOR (RETIRADO NA JAZIDA, SEM TRANSPORTE)                                                                                                                                                                                                                                                                                                                                                                                                                                </v>
      </c>
      <c r="C747" s="147" t="str">
        <f>IFERROR(VLOOKUP(A747,'SINAPI07-2021'!$A$5:$F$13000,3,0),"-")</f>
        <v xml:space="preserve">M3    </v>
      </c>
      <c r="D747" s="142">
        <v>5.6800000000000003E-2</v>
      </c>
      <c r="E747" s="147" t="str">
        <f>IFERROR(VLOOKUP(A747,'SINAPI07-2021'!$A$5:$F$130001,5,0),"-")</f>
        <v>74,59</v>
      </c>
      <c r="F747" s="82">
        <f>TRUNC((E747*D747),2)</f>
        <v>4.2300000000000004</v>
      </c>
    </row>
    <row r="748" spans="1:6">
      <c r="A748" s="141">
        <v>4741</v>
      </c>
      <c r="B748" s="146" t="str">
        <f>IFERROR(VLOOKUP(A748,'SINAPI07-2021'!$A$5:$F$13000,2,0),"-")</f>
        <v xml:space="preserve">PO DE PEDRA (POSTO PEDREIRA/FORNECEDOR, SEM FRETE)                                                                                                                                                                                                                                                                                                                                                                                                                                                        </v>
      </c>
      <c r="C748" s="147" t="str">
        <f>IFERROR(VLOOKUP(A748,'SINAPI07-2021'!$A$5:$F$13000,3,0),"-")</f>
        <v xml:space="preserve">M3    </v>
      </c>
      <c r="D748" s="142">
        <v>6.4999999999999997E-3</v>
      </c>
      <c r="E748" s="147" t="str">
        <f>IFERROR(VLOOKUP(A748,'SINAPI07-2021'!$A$5:$F$130001,5,0),"-")</f>
        <v>75,03</v>
      </c>
      <c r="F748" s="82">
        <f t="shared" ref="F748:F749" si="76">TRUNC((E748*D748),2)</f>
        <v>0.48</v>
      </c>
    </row>
    <row r="749" spans="1:6">
      <c r="A749" s="163">
        <f>'Mapa de Cotação'!$A$77</f>
        <v>20</v>
      </c>
      <c r="B749" s="164" t="str">
        <f>'Mapa de Cotação'!$B$77</f>
        <v>PAVER LISO NATURAL 10X20X6CM</v>
      </c>
      <c r="C749" s="147" t="str">
        <f>'Mapa de Cotação'!$H$77</f>
        <v>M2</v>
      </c>
      <c r="D749" s="148">
        <v>1.0031000000000001</v>
      </c>
      <c r="E749" s="147">
        <f>'Mapa de Cotação'!$J$77</f>
        <v>46.25</v>
      </c>
      <c r="F749" s="82">
        <f t="shared" si="76"/>
        <v>46.39</v>
      </c>
    </row>
    <row r="750" spans="1:6" ht="31.5">
      <c r="A750" s="141">
        <v>91278</v>
      </c>
      <c r="B750" s="146" t="str">
        <f>IFERROR(VLOOKUP(A750,'SINAPI07-2021'!$A$5:$F$13000,2,0),"-")</f>
        <v>PLACA VIBRATÓRIA REVERSÍVEL COM MOTOR 4 TEMPOS A GASOLINA, FORÇA CENTRÍFUGA DE 25 KN (2500 KGF), POTÊNCIA 5,5 CV - CHI DIURNO. AF_08/2015</v>
      </c>
      <c r="C750" s="147" t="str">
        <f>IFERROR(VLOOKUP(A750,'SINAPI07-2021'!$A$5:$F$13000,3,0),"-")</f>
        <v>CHI</v>
      </c>
      <c r="D750" s="142">
        <v>4.1000000000000003E-3</v>
      </c>
      <c r="E750" s="147" t="str">
        <f>IFERROR(VLOOKUP(A750,'SINAPI07-2021'!$A$5:$F$130001,5,0),"-")</f>
        <v>0,52</v>
      </c>
      <c r="F750" s="82">
        <f>TRUNC((E750*D750),2)</f>
        <v>0</v>
      </c>
    </row>
    <row r="751" spans="1:6" ht="47.25">
      <c r="A751" s="141">
        <v>91283</v>
      </c>
      <c r="B751" s="146" t="str">
        <f>IFERROR(VLOOKUP(A751,'SINAPI07-2021'!$A$5:$F$13000,2,0),"-")</f>
        <v>CORTADORA DE PISO COM MOTOR 4 TEMPOS A GASOLINA, POTÊNCIA DE 13 HP, COM DISCO DE CORTE DIAMANTADO SEGMENTADO PARA CONCRETO, DIÂMETRO DE 350 MM, FURO DE 1" (14 X 1") - CHP DIURNO. AF_08/2015</v>
      </c>
      <c r="C751" s="147" t="str">
        <f>IFERROR(VLOOKUP(A751,'SINAPI07-2021'!$A$5:$F$13000,3,0),"-")</f>
        <v>CHP</v>
      </c>
      <c r="D751" s="142">
        <v>7.5700000000000003E-2</v>
      </c>
      <c r="E751" s="147" t="str">
        <f>IFERROR(VLOOKUP(A751,'SINAPI07-2021'!$A$5:$F$130001,5,0),"-")</f>
        <v>22,27</v>
      </c>
      <c r="F751" s="82">
        <f t="shared" ref="F751:F752" si="77">TRUNC((E751*D751),2)</f>
        <v>1.68</v>
      </c>
    </row>
    <row r="752" spans="1:6" ht="47.25">
      <c r="A752" s="141">
        <v>91285</v>
      </c>
      <c r="B752" s="146" t="str">
        <f>IFERROR(VLOOKUP(A752,'SINAPI07-2021'!$A$5:$F$13000,2,0),"-")</f>
        <v>CORTADORA DE PISO COM MOTOR 4 TEMPOS A GASOLINA, POTÊNCIA DE 13 HP, COM DISCO DE CORTE DIAMANTADO SEGMENTADO PARA CONCRETO, DIÂMETRO DE 350 MM, FURO DE 1" (14 X 1") - CHI DIURNO. AF_08/2015</v>
      </c>
      <c r="C752" s="147" t="str">
        <f>IFERROR(VLOOKUP(A752,'SINAPI07-2021'!$A$5:$F$13000,3,0),"-")</f>
        <v>CHI</v>
      </c>
      <c r="D752" s="142">
        <v>3.7000000000000002E-3</v>
      </c>
      <c r="E752" s="147" t="str">
        <f>IFERROR(VLOOKUP(A752,'SINAPI07-2021'!$A$5:$F$130001,5,0),"-")</f>
        <v>1,04</v>
      </c>
      <c r="F752" s="82">
        <f t="shared" si="77"/>
        <v>0</v>
      </c>
    </row>
    <row r="753" spans="1:6">
      <c r="A753" s="411" t="s">
        <v>74</v>
      </c>
      <c r="B753" s="411"/>
      <c r="C753" s="411"/>
      <c r="D753" s="412"/>
      <c r="E753" s="411"/>
      <c r="F753" s="60">
        <f>SUM(F747:F752)</f>
        <v>52.78</v>
      </c>
    </row>
    <row r="754" spans="1:6">
      <c r="A754" s="397" t="s">
        <v>75</v>
      </c>
      <c r="B754" s="397"/>
      <c r="C754" s="397"/>
      <c r="D754" s="398"/>
      <c r="E754" s="397"/>
      <c r="F754" s="101">
        <f>SUM(F753,F744)</f>
        <v>57.78</v>
      </c>
    </row>
    <row r="755" spans="1:6">
      <c r="A755" s="405"/>
      <c r="B755" s="406"/>
      <c r="C755" s="406"/>
      <c r="D755" s="406"/>
      <c r="E755" s="406"/>
      <c r="F755" s="407"/>
    </row>
    <row r="756" spans="1:6">
      <c r="A756" s="104" t="s">
        <v>20954</v>
      </c>
      <c r="B756" s="143" t="s">
        <v>21021</v>
      </c>
      <c r="C756" s="144"/>
      <c r="D756" s="145" t="s">
        <v>65</v>
      </c>
      <c r="E756" s="403">
        <f>F766</f>
        <v>42.94</v>
      </c>
      <c r="F756" s="404"/>
    </row>
    <row r="757" spans="1:6">
      <c r="A757" s="405"/>
      <c r="B757" s="406"/>
      <c r="C757" s="406"/>
      <c r="D757" s="406"/>
      <c r="E757" s="406"/>
      <c r="F757" s="407"/>
    </row>
    <row r="758" spans="1:6">
      <c r="A758" s="108" t="s">
        <v>86</v>
      </c>
      <c r="B758" s="98" t="s">
        <v>56</v>
      </c>
      <c r="C758" s="59" t="s">
        <v>60</v>
      </c>
      <c r="D758" s="59" t="s">
        <v>68</v>
      </c>
      <c r="E758" s="59" t="s">
        <v>69</v>
      </c>
      <c r="F758" s="96" t="s">
        <v>70</v>
      </c>
    </row>
    <row r="759" spans="1:6">
      <c r="A759" s="141">
        <v>88309</v>
      </c>
      <c r="B759" s="146" t="str">
        <f>IFERROR(VLOOKUP(A759,'SINAPI07-2021'!$A$5:$F$13000,2,0),"-")</f>
        <v>PEDREIRO COM ENCARGOS COMPLEMENTARES</v>
      </c>
      <c r="C759" s="147" t="str">
        <f>IFERROR(VLOOKUP(A759,'SINAPI07-2021'!$A$5:$F$13000,3,0),"-")</f>
        <v>H</v>
      </c>
      <c r="D759" s="148">
        <v>0.5</v>
      </c>
      <c r="E759" s="147" t="str">
        <f>IFERROR(VLOOKUP(A759,'SINAPI07-2021'!$A$5:$F$130001,5,0),"-")</f>
        <v>17,67</v>
      </c>
      <c r="F759" s="82">
        <f t="shared" ref="F759:F760" si="78">TRUNC((E759*D759),2)</f>
        <v>8.83</v>
      </c>
    </row>
    <row r="760" spans="1:6">
      <c r="A760" s="141">
        <v>88316</v>
      </c>
      <c r="B760" s="146" t="str">
        <f>IFERROR(VLOOKUP(A760,'SINAPI07-2021'!$A$5:$F$13000,2,0),"-")</f>
        <v>SERVENTE COM ENCARGOS COMPLEMENTARES</v>
      </c>
      <c r="C760" s="147" t="str">
        <f>IFERROR(VLOOKUP(A760,'SINAPI07-2021'!$A$5:$F$13000,3,0),"-")</f>
        <v>H</v>
      </c>
      <c r="D760" s="148">
        <v>0.5</v>
      </c>
      <c r="E760" s="147" t="str">
        <f>IFERROR(VLOOKUP(A760,'SINAPI07-2021'!$A$5:$F$130001,5,0),"-")</f>
        <v>14,02</v>
      </c>
      <c r="F760" s="82">
        <f t="shared" si="78"/>
        <v>7.01</v>
      </c>
    </row>
    <row r="761" spans="1:6">
      <c r="A761" s="408" t="s">
        <v>71</v>
      </c>
      <c r="B761" s="409"/>
      <c r="C761" s="409"/>
      <c r="D761" s="409"/>
      <c r="E761" s="410"/>
      <c r="F761" s="60">
        <f>SUM(F759:F760)</f>
        <v>15.84</v>
      </c>
    </row>
    <row r="762" spans="1:6">
      <c r="A762" s="107"/>
      <c r="B762" s="83"/>
      <c r="C762" s="83"/>
      <c r="D762" s="85"/>
      <c r="E762" s="83"/>
      <c r="F762" s="97"/>
    </row>
    <row r="763" spans="1:6">
      <c r="A763" s="108" t="s">
        <v>86</v>
      </c>
      <c r="B763" s="86" t="s">
        <v>72</v>
      </c>
      <c r="C763" s="59" t="s">
        <v>60</v>
      </c>
      <c r="D763" s="59" t="s">
        <v>73</v>
      </c>
      <c r="E763" s="59" t="s">
        <v>69</v>
      </c>
      <c r="F763" s="96" t="s">
        <v>70</v>
      </c>
    </row>
    <row r="764" spans="1:6">
      <c r="A764" s="141">
        <v>7304</v>
      </c>
      <c r="B764" s="146" t="str">
        <f>IFERROR(VLOOKUP(A764,'SINAPI07-2021'!$A$5:$F$13000,2,0),"-")</f>
        <v xml:space="preserve">TINTA EPOXI BASE AGUA PREMIUM, BRANCA                                                                                                                                                                                                                                                                                                                                                                                                                                                                     </v>
      </c>
      <c r="C764" s="147" t="str">
        <f>IFERROR(VLOOKUP(A764,'SINAPI07-2021'!$A$5:$F$13000,3,0),"-")</f>
        <v xml:space="preserve">L     </v>
      </c>
      <c r="D764" s="142">
        <v>0.52559999999999996</v>
      </c>
      <c r="E764" s="147" t="str">
        <f>IFERROR(VLOOKUP(A764,'SINAPI07-2021'!$A$5:$F$130001,5,0),"-")</f>
        <v>51,57</v>
      </c>
      <c r="F764" s="82">
        <f>TRUNC((E764*D764),2)</f>
        <v>27.1</v>
      </c>
    </row>
    <row r="765" spans="1:6">
      <c r="A765" s="411" t="s">
        <v>74</v>
      </c>
      <c r="B765" s="411"/>
      <c r="C765" s="411"/>
      <c r="D765" s="412"/>
      <c r="E765" s="411"/>
      <c r="F765" s="60">
        <f>SUM(F764:F764)</f>
        <v>27.1</v>
      </c>
    </row>
    <row r="766" spans="1:6">
      <c r="A766" s="397" t="s">
        <v>75</v>
      </c>
      <c r="B766" s="397"/>
      <c r="C766" s="397"/>
      <c r="D766" s="398"/>
      <c r="E766" s="397"/>
      <c r="F766" s="101">
        <f>SUM(F765,F761)</f>
        <v>42.94</v>
      </c>
    </row>
    <row r="767" spans="1:6">
      <c r="A767" s="405"/>
      <c r="B767" s="406"/>
      <c r="C767" s="406"/>
      <c r="D767" s="406"/>
      <c r="E767" s="406"/>
      <c r="F767" s="407"/>
    </row>
    <row r="768" spans="1:6">
      <c r="A768" s="104" t="s">
        <v>20958</v>
      </c>
      <c r="B768" s="143" t="s">
        <v>21022</v>
      </c>
      <c r="C768" s="144"/>
      <c r="D768" s="145" t="s">
        <v>65</v>
      </c>
      <c r="E768" s="403">
        <f>F777</f>
        <v>2.21</v>
      </c>
      <c r="F768" s="404"/>
    </row>
    <row r="769" spans="1:6">
      <c r="A769" s="405"/>
      <c r="B769" s="406"/>
      <c r="C769" s="406"/>
      <c r="D769" s="406"/>
      <c r="E769" s="406"/>
      <c r="F769" s="407"/>
    </row>
    <row r="770" spans="1:6">
      <c r="A770" s="108" t="s">
        <v>86</v>
      </c>
      <c r="B770" s="98" t="s">
        <v>56</v>
      </c>
      <c r="C770" s="59" t="s">
        <v>60</v>
      </c>
      <c r="D770" s="59" t="s">
        <v>68</v>
      </c>
      <c r="E770" s="59" t="s">
        <v>69</v>
      </c>
      <c r="F770" s="96" t="s">
        <v>70</v>
      </c>
    </row>
    <row r="771" spans="1:6">
      <c r="A771" s="141">
        <v>88316</v>
      </c>
      <c r="B771" s="146" t="str">
        <f>IFERROR(VLOOKUP(A771,'SINAPI07-2021'!$A$5:$F$13000,2,0),"-")</f>
        <v>SERVENTE COM ENCARGOS COMPLEMENTARES</v>
      </c>
      <c r="C771" s="147" t="str">
        <f>IFERROR(VLOOKUP(A771,'SINAPI07-2021'!$A$5:$F$13000,3,0),"-")</f>
        <v>H</v>
      </c>
      <c r="D771" s="148">
        <v>0.14000000000000001</v>
      </c>
      <c r="E771" s="147" t="str">
        <f>IFERROR(VLOOKUP(A771,'SINAPI07-2021'!$A$5:$F$130001,5,0),"-")</f>
        <v>14,02</v>
      </c>
      <c r="F771" s="82">
        <f t="shared" ref="F771" si="79">TRUNC((E771*D771),2)</f>
        <v>1.96</v>
      </c>
    </row>
    <row r="772" spans="1:6">
      <c r="A772" s="408" t="s">
        <v>71</v>
      </c>
      <c r="B772" s="409"/>
      <c r="C772" s="409"/>
      <c r="D772" s="409"/>
      <c r="E772" s="410"/>
      <c r="F772" s="60">
        <f>SUM(F771:F771)</f>
        <v>1.96</v>
      </c>
    </row>
    <row r="773" spans="1:6">
      <c r="A773" s="107"/>
      <c r="B773" s="83"/>
      <c r="C773" s="83"/>
      <c r="D773" s="85"/>
      <c r="E773" s="83"/>
      <c r="F773" s="97"/>
    </row>
    <row r="774" spans="1:6">
      <c r="A774" s="108" t="s">
        <v>86</v>
      </c>
      <c r="B774" s="86" t="s">
        <v>72</v>
      </c>
      <c r="C774" s="59" t="s">
        <v>60</v>
      </c>
      <c r="D774" s="59" t="s">
        <v>73</v>
      </c>
      <c r="E774" s="59" t="s">
        <v>69</v>
      </c>
      <c r="F774" s="96" t="s">
        <v>70</v>
      </c>
    </row>
    <row r="775" spans="1:6">
      <c r="A775" s="141">
        <v>3</v>
      </c>
      <c r="B775" s="146" t="str">
        <f>IFERROR(VLOOKUP(A775,'SINAPI07-2021'!$A$5:$F$13000,2,0),"-")</f>
        <v xml:space="preserve">ACIDO MURIATICO, DILUICAO 10% A 12% PARA USO EM LIMPEZA                                                                                                                                                                                                                                                                                                                                                                                                                                                   </v>
      </c>
      <c r="C775" s="147" t="str">
        <f>IFERROR(VLOOKUP(A775,'SINAPI07-2021'!$A$5:$F$13000,3,0),"-")</f>
        <v xml:space="preserve">L     </v>
      </c>
      <c r="D775" s="142">
        <v>0.05</v>
      </c>
      <c r="E775" s="147" t="str">
        <f>IFERROR(VLOOKUP(A775,'SINAPI07-2021'!$A$5:$F$130001,5,0),"-")</f>
        <v>5,17</v>
      </c>
      <c r="F775" s="82">
        <f>TRUNC((E775*D775),2)</f>
        <v>0.25</v>
      </c>
    </row>
    <row r="776" spans="1:6">
      <c r="A776" s="411" t="s">
        <v>74</v>
      </c>
      <c r="B776" s="411"/>
      <c r="C776" s="411"/>
      <c r="D776" s="412"/>
      <c r="E776" s="411"/>
      <c r="F776" s="60">
        <f>SUM(F775:F775)</f>
        <v>0.25</v>
      </c>
    </row>
    <row r="777" spans="1:6">
      <c r="A777" s="397" t="s">
        <v>75</v>
      </c>
      <c r="B777" s="397"/>
      <c r="C777" s="397"/>
      <c r="D777" s="398"/>
      <c r="E777" s="397"/>
      <c r="F777" s="101">
        <f>SUM(F776,F772)</f>
        <v>2.21</v>
      </c>
    </row>
    <row r="778" spans="1:6">
      <c r="A778" s="405"/>
      <c r="B778" s="406"/>
      <c r="C778" s="406"/>
      <c r="D778" s="406"/>
      <c r="E778" s="406"/>
      <c r="F778" s="407"/>
    </row>
    <row r="779" spans="1:6" ht="63">
      <c r="A779" s="104" t="s">
        <v>20955</v>
      </c>
      <c r="B779" s="143" t="s">
        <v>21023</v>
      </c>
      <c r="C779" s="144"/>
      <c r="D779" s="145" t="s">
        <v>64</v>
      </c>
      <c r="E779" s="403">
        <f>F791</f>
        <v>56.92</v>
      </c>
      <c r="F779" s="404"/>
    </row>
    <row r="780" spans="1:6">
      <c r="A780" s="405"/>
      <c r="B780" s="406"/>
      <c r="C780" s="406"/>
      <c r="D780" s="406"/>
      <c r="E780" s="406"/>
      <c r="F780" s="407"/>
    </row>
    <row r="781" spans="1:6">
      <c r="A781" s="108" t="s">
        <v>86</v>
      </c>
      <c r="B781" s="98" t="s">
        <v>56</v>
      </c>
      <c r="C781" s="59" t="s">
        <v>60</v>
      </c>
      <c r="D781" s="59" t="s">
        <v>68</v>
      </c>
      <c r="E781" s="59" t="s">
        <v>69</v>
      </c>
      <c r="F781" s="96" t="s">
        <v>70</v>
      </c>
    </row>
    <row r="782" spans="1:6" s="111" customFormat="1">
      <c r="A782" s="141">
        <v>88309</v>
      </c>
      <c r="B782" s="146" t="str">
        <f>IFERROR(VLOOKUP(A782,'SINAPI07-2021'!$A$5:$F$13000,2,0),"-")</f>
        <v>PEDREIRO COM ENCARGOS COMPLEMENTARES</v>
      </c>
      <c r="C782" s="147" t="str">
        <f>IFERROR(VLOOKUP(A782,'SINAPI07-2021'!$A$5:$F$13000,3,0),"-")</f>
        <v>H</v>
      </c>
      <c r="D782" s="148">
        <v>0.51500000000000001</v>
      </c>
      <c r="E782" s="147" t="str">
        <f>IFERROR(VLOOKUP(A782,'SINAPI07-2021'!$A$5:$F$130001,5,0),"-")</f>
        <v>17,67</v>
      </c>
      <c r="F782" s="82">
        <f t="shared" ref="F782:F783" si="80">TRUNC((E782*D782),2)</f>
        <v>9.1</v>
      </c>
    </row>
    <row r="783" spans="1:6" s="111" customFormat="1">
      <c r="A783" s="141">
        <v>88316</v>
      </c>
      <c r="B783" s="146" t="str">
        <f>IFERROR(VLOOKUP(A783,'SINAPI07-2021'!$A$5:$F$13000,2,0),"-")</f>
        <v>SERVENTE COM ENCARGOS COMPLEMENTARES</v>
      </c>
      <c r="C783" s="147" t="str">
        <f>IFERROR(VLOOKUP(A783,'SINAPI07-2021'!$A$5:$F$13000,3,0),"-")</f>
        <v>H</v>
      </c>
      <c r="D783" s="148">
        <v>0.17150000000000001</v>
      </c>
      <c r="E783" s="147" t="str">
        <f>IFERROR(VLOOKUP(A783,'SINAPI07-2021'!$A$5:$F$130001,5,0),"-")</f>
        <v>14,02</v>
      </c>
      <c r="F783" s="82">
        <f t="shared" si="80"/>
        <v>2.4</v>
      </c>
    </row>
    <row r="784" spans="1:6">
      <c r="A784" s="408" t="s">
        <v>71</v>
      </c>
      <c r="B784" s="409"/>
      <c r="C784" s="409"/>
      <c r="D784" s="409"/>
      <c r="E784" s="410"/>
      <c r="F784" s="60">
        <f>SUM(F782:F783)</f>
        <v>11.5</v>
      </c>
    </row>
    <row r="785" spans="1:6">
      <c r="A785" s="107"/>
      <c r="B785" s="83"/>
      <c r="C785" s="83"/>
      <c r="D785" s="85"/>
      <c r="E785" s="83"/>
      <c r="F785" s="97"/>
    </row>
    <row r="786" spans="1:6">
      <c r="A786" s="108" t="s">
        <v>86</v>
      </c>
      <c r="B786" s="86" t="s">
        <v>72</v>
      </c>
      <c r="C786" s="59" t="s">
        <v>60</v>
      </c>
      <c r="D786" s="59" t="s">
        <v>73</v>
      </c>
      <c r="E786" s="59" t="s">
        <v>69</v>
      </c>
      <c r="F786" s="96" t="s">
        <v>70</v>
      </c>
    </row>
    <row r="787" spans="1:6">
      <c r="A787" s="141">
        <v>4718</v>
      </c>
      <c r="B787" s="146" t="str">
        <f>IFERROR(VLOOKUP(A787,'SINAPI07-2021'!$A$5:$F$13000,2,0),"-")</f>
        <v xml:space="preserve">PEDRA BRITADA N. 2 (19 A 38 MM) POSTO PEDREIRA/FORNECEDOR, SEM FRETE                                                                                                                                                                                                                                                                                                                                                                                                                                      </v>
      </c>
      <c r="C787" s="147" t="str">
        <f>IFERROR(VLOOKUP(A787,'SINAPI07-2021'!$A$5:$F$13000,3,0),"-")</f>
        <v xml:space="preserve">M3    </v>
      </c>
      <c r="D787" s="142">
        <v>0.56499999999999995</v>
      </c>
      <c r="E787" s="147" t="str">
        <f>IFERROR(VLOOKUP(A787,'SINAPI07-2021'!$A$5:$F$130001,5,0),"-")</f>
        <v>79,85</v>
      </c>
      <c r="F787" s="82">
        <f>TRUNC((E787*D787),2)</f>
        <v>45.11</v>
      </c>
    </row>
    <row r="788" spans="1:6" ht="31.5">
      <c r="A788" s="141">
        <v>91277</v>
      </c>
      <c r="B788" s="146" t="str">
        <f>IFERROR(VLOOKUP(A788,'SINAPI07-2021'!$A$5:$F$13000,2,0),"-")</f>
        <v>PLACA VIBRATÓRIA REVERSÍVEL COM MOTOR 4 TEMPOS A GASOLINA, FORÇA CENTRÍFUGA DE 25 KN (2500 KGF), POTÊNCIA 5,5 CV - CHP DIURNO. AF_08/2015</v>
      </c>
      <c r="C788" s="147" t="str">
        <f>IFERROR(VLOOKUP(A788,'SINAPI07-2021'!$A$5:$F$13000,3,0),"-")</f>
        <v>CHP</v>
      </c>
      <c r="D788" s="142">
        <v>3.2000000000000001E-2</v>
      </c>
      <c r="E788" s="147" t="str">
        <f>IFERROR(VLOOKUP(A788,'SINAPI07-2021'!$A$5:$F$130001,5,0),"-")</f>
        <v>9,49</v>
      </c>
      <c r="F788" s="82">
        <f t="shared" ref="F788" si="81">TRUNC((E788*D788),2)</f>
        <v>0.3</v>
      </c>
    </row>
    <row r="789" spans="1:6" ht="31.5">
      <c r="A789" s="141">
        <v>91278</v>
      </c>
      <c r="B789" s="146" t="str">
        <f>IFERROR(VLOOKUP(A789,'SINAPI07-2021'!$A$5:$F$13000,2,0),"-")</f>
        <v>PLACA VIBRATÓRIA REVERSÍVEL COM MOTOR 4 TEMPOS A GASOLINA, FORÇA CENTRÍFUGA DE 25 KN (2500 KGF), POTÊNCIA 5,5 CV - CHI DIURNO. AF_08/2015</v>
      </c>
      <c r="C789" s="147" t="str">
        <f>IFERROR(VLOOKUP(A789,'SINAPI07-2021'!$A$5:$F$13000,3,0),"-")</f>
        <v>CHI</v>
      </c>
      <c r="D789" s="142">
        <v>0.03</v>
      </c>
      <c r="E789" s="147" t="str">
        <f>IFERROR(VLOOKUP(A789,'SINAPI07-2021'!$A$5:$F$130001,5,0),"-")</f>
        <v>0,52</v>
      </c>
      <c r="F789" s="82">
        <f t="shared" ref="F789" si="82">TRUNC((E789*D789),2)</f>
        <v>0.01</v>
      </c>
    </row>
    <row r="790" spans="1:6">
      <c r="A790" s="411" t="s">
        <v>74</v>
      </c>
      <c r="B790" s="411"/>
      <c r="C790" s="411"/>
      <c r="D790" s="412"/>
      <c r="E790" s="411"/>
      <c r="F790" s="60">
        <f>SUM(F787:F789)</f>
        <v>45.42</v>
      </c>
    </row>
    <row r="791" spans="1:6">
      <c r="A791" s="397" t="s">
        <v>75</v>
      </c>
      <c r="B791" s="397"/>
      <c r="C791" s="397"/>
      <c r="D791" s="398"/>
      <c r="E791" s="397"/>
      <c r="F791" s="101">
        <f>SUM(F790,F784)</f>
        <v>56.92</v>
      </c>
    </row>
  </sheetData>
  <mergeCells count="348">
    <mergeCell ref="E779:F779"/>
    <mergeCell ref="A780:F780"/>
    <mergeCell ref="A784:E784"/>
    <mergeCell ref="A790:E790"/>
    <mergeCell ref="A791:E791"/>
    <mergeCell ref="A769:F769"/>
    <mergeCell ref="A772:E772"/>
    <mergeCell ref="A776:E776"/>
    <mergeCell ref="A777:E777"/>
    <mergeCell ref="A778:F778"/>
    <mergeCell ref="A761:E761"/>
    <mergeCell ref="A765:E765"/>
    <mergeCell ref="A766:E766"/>
    <mergeCell ref="A767:F767"/>
    <mergeCell ref="E768:F768"/>
    <mergeCell ref="A753:E753"/>
    <mergeCell ref="A754:E754"/>
    <mergeCell ref="A755:F755"/>
    <mergeCell ref="E756:F756"/>
    <mergeCell ref="A757:F757"/>
    <mergeCell ref="A737:E737"/>
    <mergeCell ref="A738:F738"/>
    <mergeCell ref="E739:F739"/>
    <mergeCell ref="A740:F740"/>
    <mergeCell ref="A744:E744"/>
    <mergeCell ref="A727:F727"/>
    <mergeCell ref="E728:F728"/>
    <mergeCell ref="A729:F729"/>
    <mergeCell ref="A732:E732"/>
    <mergeCell ref="A736:E736"/>
    <mergeCell ref="E716:F716"/>
    <mergeCell ref="A717:F717"/>
    <mergeCell ref="A721:E721"/>
    <mergeCell ref="A725:E725"/>
    <mergeCell ref="A726:E726"/>
    <mergeCell ref="A705:F705"/>
    <mergeCell ref="A709:E709"/>
    <mergeCell ref="A713:E713"/>
    <mergeCell ref="A714:E714"/>
    <mergeCell ref="A715:F715"/>
    <mergeCell ref="A697:E697"/>
    <mergeCell ref="A701:E701"/>
    <mergeCell ref="A702:E702"/>
    <mergeCell ref="A703:F703"/>
    <mergeCell ref="E704:F704"/>
    <mergeCell ref="A689:E689"/>
    <mergeCell ref="A690:E690"/>
    <mergeCell ref="A691:F691"/>
    <mergeCell ref="E692:F692"/>
    <mergeCell ref="A693:F693"/>
    <mergeCell ref="A678:E678"/>
    <mergeCell ref="A679:F679"/>
    <mergeCell ref="E680:F680"/>
    <mergeCell ref="A681:F681"/>
    <mergeCell ref="A685:E685"/>
    <mergeCell ref="A667:F667"/>
    <mergeCell ref="E668:F668"/>
    <mergeCell ref="A669:F669"/>
    <mergeCell ref="A673:E673"/>
    <mergeCell ref="A677:E677"/>
    <mergeCell ref="E657:F657"/>
    <mergeCell ref="A658:F658"/>
    <mergeCell ref="A661:E661"/>
    <mergeCell ref="A665:E665"/>
    <mergeCell ref="A666:E666"/>
    <mergeCell ref="A647:F647"/>
    <mergeCell ref="A650:E650"/>
    <mergeCell ref="A654:E654"/>
    <mergeCell ref="A655:E655"/>
    <mergeCell ref="A656:F656"/>
    <mergeCell ref="A639:E639"/>
    <mergeCell ref="A643:E643"/>
    <mergeCell ref="A644:E644"/>
    <mergeCell ref="A645:F645"/>
    <mergeCell ref="E646:F646"/>
    <mergeCell ref="A632:E632"/>
    <mergeCell ref="A633:E633"/>
    <mergeCell ref="A634:F634"/>
    <mergeCell ref="E635:F635"/>
    <mergeCell ref="A636:F636"/>
    <mergeCell ref="A621:E621"/>
    <mergeCell ref="A622:F622"/>
    <mergeCell ref="E623:F623"/>
    <mergeCell ref="A624:F624"/>
    <mergeCell ref="A628:E628"/>
    <mergeCell ref="A610:F610"/>
    <mergeCell ref="E611:F611"/>
    <mergeCell ref="A612:F612"/>
    <mergeCell ref="A616:E616"/>
    <mergeCell ref="A620:E620"/>
    <mergeCell ref="E599:F599"/>
    <mergeCell ref="A600:F600"/>
    <mergeCell ref="A604:E604"/>
    <mergeCell ref="A608:E608"/>
    <mergeCell ref="A609:E609"/>
    <mergeCell ref="A589:F589"/>
    <mergeCell ref="A592:E592"/>
    <mergeCell ref="A596:E596"/>
    <mergeCell ref="A597:E597"/>
    <mergeCell ref="A598:F598"/>
    <mergeCell ref="A579:E579"/>
    <mergeCell ref="A585:E585"/>
    <mergeCell ref="A586:E586"/>
    <mergeCell ref="A587:F587"/>
    <mergeCell ref="E588:F588"/>
    <mergeCell ref="A571:E571"/>
    <mergeCell ref="A572:E572"/>
    <mergeCell ref="A573:F573"/>
    <mergeCell ref="E574:F574"/>
    <mergeCell ref="A575:F575"/>
    <mergeCell ref="A558:E558"/>
    <mergeCell ref="A559:F559"/>
    <mergeCell ref="E560:F560"/>
    <mergeCell ref="A561:F561"/>
    <mergeCell ref="A565:E565"/>
    <mergeCell ref="A537:F537"/>
    <mergeCell ref="E538:F538"/>
    <mergeCell ref="A539:F539"/>
    <mergeCell ref="A545:E545"/>
    <mergeCell ref="A557:E557"/>
    <mergeCell ref="E524:F524"/>
    <mergeCell ref="A525:F525"/>
    <mergeCell ref="A529:E529"/>
    <mergeCell ref="A535:E535"/>
    <mergeCell ref="A536:E536"/>
    <mergeCell ref="A507:F507"/>
    <mergeCell ref="A511:E511"/>
    <mergeCell ref="A521:E521"/>
    <mergeCell ref="A522:E522"/>
    <mergeCell ref="A523:F523"/>
    <mergeCell ref="A499:E499"/>
    <mergeCell ref="A503:E503"/>
    <mergeCell ref="A504:E504"/>
    <mergeCell ref="A505:F505"/>
    <mergeCell ref="E506:F506"/>
    <mergeCell ref="A492:E492"/>
    <mergeCell ref="A493:E493"/>
    <mergeCell ref="A494:F494"/>
    <mergeCell ref="E495:F495"/>
    <mergeCell ref="A496:F496"/>
    <mergeCell ref="A479:E479"/>
    <mergeCell ref="A480:F480"/>
    <mergeCell ref="E481:F481"/>
    <mergeCell ref="A482:F482"/>
    <mergeCell ref="A486:E486"/>
    <mergeCell ref="A466:F466"/>
    <mergeCell ref="E467:F467"/>
    <mergeCell ref="A468:F468"/>
    <mergeCell ref="A472:E472"/>
    <mergeCell ref="A478:E478"/>
    <mergeCell ref="E451:F451"/>
    <mergeCell ref="A452:F452"/>
    <mergeCell ref="A456:E456"/>
    <mergeCell ref="A464:E464"/>
    <mergeCell ref="A465:E465"/>
    <mergeCell ref="A441:F441"/>
    <mergeCell ref="A444:E444"/>
    <mergeCell ref="A448:E448"/>
    <mergeCell ref="A449:E449"/>
    <mergeCell ref="A450:F450"/>
    <mergeCell ref="A431:E431"/>
    <mergeCell ref="A437:E437"/>
    <mergeCell ref="A438:E438"/>
    <mergeCell ref="A439:F439"/>
    <mergeCell ref="E440:F440"/>
    <mergeCell ref="A423:E423"/>
    <mergeCell ref="A424:E424"/>
    <mergeCell ref="A425:F425"/>
    <mergeCell ref="E426:F426"/>
    <mergeCell ref="A427:F427"/>
    <mergeCell ref="A412:E412"/>
    <mergeCell ref="A413:F413"/>
    <mergeCell ref="E414:F414"/>
    <mergeCell ref="A415:F415"/>
    <mergeCell ref="A419:E419"/>
    <mergeCell ref="A401:F401"/>
    <mergeCell ref="E402:F402"/>
    <mergeCell ref="A403:F403"/>
    <mergeCell ref="A407:E407"/>
    <mergeCell ref="A411:E411"/>
    <mergeCell ref="E390:F390"/>
    <mergeCell ref="A391:F391"/>
    <mergeCell ref="A395:E395"/>
    <mergeCell ref="A399:E399"/>
    <mergeCell ref="A400:E400"/>
    <mergeCell ref="A379:F379"/>
    <mergeCell ref="A383:E383"/>
    <mergeCell ref="A387:E387"/>
    <mergeCell ref="A388:E388"/>
    <mergeCell ref="A389:F389"/>
    <mergeCell ref="A371:E371"/>
    <mergeCell ref="A375:E375"/>
    <mergeCell ref="A376:E376"/>
    <mergeCell ref="A377:F377"/>
    <mergeCell ref="E378:F378"/>
    <mergeCell ref="A363:E363"/>
    <mergeCell ref="A364:E364"/>
    <mergeCell ref="A365:F365"/>
    <mergeCell ref="E366:F366"/>
    <mergeCell ref="A367:F367"/>
    <mergeCell ref="A353:E353"/>
    <mergeCell ref="A354:F354"/>
    <mergeCell ref="E355:F355"/>
    <mergeCell ref="A356:F356"/>
    <mergeCell ref="A359:E359"/>
    <mergeCell ref="A337:F337"/>
    <mergeCell ref="E338:F338"/>
    <mergeCell ref="A339:F339"/>
    <mergeCell ref="A343:E343"/>
    <mergeCell ref="A352:E352"/>
    <mergeCell ref="E326:F326"/>
    <mergeCell ref="A327:F327"/>
    <mergeCell ref="A331:E331"/>
    <mergeCell ref="A335:E335"/>
    <mergeCell ref="A336:E336"/>
    <mergeCell ref="A315:F315"/>
    <mergeCell ref="A319:E319"/>
    <mergeCell ref="A323:E323"/>
    <mergeCell ref="A324:E324"/>
    <mergeCell ref="A325:F325"/>
    <mergeCell ref="A311:E311"/>
    <mergeCell ref="A312:E312"/>
    <mergeCell ref="A301:F301"/>
    <mergeCell ref="A313:F313"/>
    <mergeCell ref="E314:F314"/>
    <mergeCell ref="A299:E299"/>
    <mergeCell ref="A300:E300"/>
    <mergeCell ref="E302:F302"/>
    <mergeCell ref="A303:F303"/>
    <mergeCell ref="A307:E307"/>
    <mergeCell ref="A269:F269"/>
    <mergeCell ref="A289:F289"/>
    <mergeCell ref="E290:F290"/>
    <mergeCell ref="A291:F291"/>
    <mergeCell ref="A295:E295"/>
    <mergeCell ref="E270:F270"/>
    <mergeCell ref="A271:F271"/>
    <mergeCell ref="A275:E275"/>
    <mergeCell ref="A287:E287"/>
    <mergeCell ref="A288:E288"/>
    <mergeCell ref="E258:F258"/>
    <mergeCell ref="A259:F259"/>
    <mergeCell ref="A263:E263"/>
    <mergeCell ref="A267:E267"/>
    <mergeCell ref="A268:E268"/>
    <mergeCell ref="E246:F246"/>
    <mergeCell ref="A247:F247"/>
    <mergeCell ref="A251:E251"/>
    <mergeCell ref="A255:E255"/>
    <mergeCell ref="A256:E256"/>
    <mergeCell ref="E234:F234"/>
    <mergeCell ref="A235:F235"/>
    <mergeCell ref="A239:E239"/>
    <mergeCell ref="A243:E243"/>
    <mergeCell ref="A244:E244"/>
    <mergeCell ref="E219:F219"/>
    <mergeCell ref="A220:F220"/>
    <mergeCell ref="A224:E224"/>
    <mergeCell ref="A231:E231"/>
    <mergeCell ref="A232:E232"/>
    <mergeCell ref="E207:F207"/>
    <mergeCell ref="A208:F208"/>
    <mergeCell ref="A212:E212"/>
    <mergeCell ref="A216:E216"/>
    <mergeCell ref="A217:E217"/>
    <mergeCell ref="E195:F195"/>
    <mergeCell ref="A196:F196"/>
    <mergeCell ref="A200:E200"/>
    <mergeCell ref="A204:E204"/>
    <mergeCell ref="A205:E205"/>
    <mergeCell ref="A156:F156"/>
    <mergeCell ref="A159:E159"/>
    <mergeCell ref="A163:E163"/>
    <mergeCell ref="A164:E164"/>
    <mergeCell ref="E178:F178"/>
    <mergeCell ref="A179:F179"/>
    <mergeCell ref="A183:E183"/>
    <mergeCell ref="A192:E192"/>
    <mergeCell ref="A193:E193"/>
    <mergeCell ref="E166:F166"/>
    <mergeCell ref="A167:F167"/>
    <mergeCell ref="A170:E170"/>
    <mergeCell ref="A175:E175"/>
    <mergeCell ref="A176:E176"/>
    <mergeCell ref="A130:F130"/>
    <mergeCell ref="A134:E134"/>
    <mergeCell ref="A140:E140"/>
    <mergeCell ref="A141:E141"/>
    <mergeCell ref="E155:F155"/>
    <mergeCell ref="A142:F142"/>
    <mergeCell ref="A122:E122"/>
    <mergeCell ref="A126:E126"/>
    <mergeCell ref="A127:E127"/>
    <mergeCell ref="A128:F128"/>
    <mergeCell ref="E129:F129"/>
    <mergeCell ref="E143:F143"/>
    <mergeCell ref="A144:F144"/>
    <mergeCell ref="A148:E148"/>
    <mergeCell ref="A152:E152"/>
    <mergeCell ref="A153:E153"/>
    <mergeCell ref="A115:E115"/>
    <mergeCell ref="A116:E116"/>
    <mergeCell ref="A117:F117"/>
    <mergeCell ref="E118:F118"/>
    <mergeCell ref="A119:F119"/>
    <mergeCell ref="A104:E104"/>
    <mergeCell ref="A105:F105"/>
    <mergeCell ref="E106:F106"/>
    <mergeCell ref="A107:F107"/>
    <mergeCell ref="A111:E111"/>
    <mergeCell ref="A85:F85"/>
    <mergeCell ref="E86:F86"/>
    <mergeCell ref="A87:F87"/>
    <mergeCell ref="A93:E93"/>
    <mergeCell ref="A103:E103"/>
    <mergeCell ref="E72:F72"/>
    <mergeCell ref="A73:F73"/>
    <mergeCell ref="A77:E77"/>
    <mergeCell ref="A83:E83"/>
    <mergeCell ref="A84:E84"/>
    <mergeCell ref="A23:E23"/>
    <mergeCell ref="A24:F24"/>
    <mergeCell ref="E4:F4"/>
    <mergeCell ref="E25:F25"/>
    <mergeCell ref="A1:F2"/>
    <mergeCell ref="A5:F5"/>
    <mergeCell ref="A9:E9"/>
    <mergeCell ref="A22:E22"/>
    <mergeCell ref="B4:C4"/>
    <mergeCell ref="B25:C25"/>
    <mergeCell ref="A26:F26"/>
    <mergeCell ref="A30:E30"/>
    <mergeCell ref="A37:E37"/>
    <mergeCell ref="A38:E38"/>
    <mergeCell ref="A39:F39"/>
    <mergeCell ref="E40:F40"/>
    <mergeCell ref="A41:F41"/>
    <mergeCell ref="A46:E46"/>
    <mergeCell ref="A53:E53"/>
    <mergeCell ref="A54:E54"/>
    <mergeCell ref="B40:C40"/>
    <mergeCell ref="A70:E70"/>
    <mergeCell ref="A71:F71"/>
    <mergeCell ref="A55:F55"/>
    <mergeCell ref="E56:F56"/>
    <mergeCell ref="A57:F57"/>
    <mergeCell ref="A61:E61"/>
    <mergeCell ref="A69:E69"/>
  </mergeCells>
  <pageMargins left="0.511811024" right="0.511811024" top="0.78740157499999996" bottom="0.78740157499999996" header="0.31496062000000002" footer="0.31496062000000002"/>
  <pageSetup paperSize="9" scale="58"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2147"/>
  <sheetViews>
    <sheetView topLeftCell="A11984" workbookViewId="0">
      <selection activeCell="A12144" sqref="A12144"/>
    </sheetView>
  </sheetViews>
  <sheetFormatPr defaultRowHeight="15"/>
  <cols>
    <col min="2" max="2" width="104.7109375" customWidth="1"/>
    <col min="3" max="3" width="18.28515625" customWidth="1"/>
    <col min="4" max="4" width="14.28515625" customWidth="1"/>
    <col min="5" max="5" width="19.5703125" customWidth="1"/>
    <col min="6" max="6" width="22.140625" customWidth="1"/>
  </cols>
  <sheetData>
    <row r="2" spans="1:6">
      <c r="A2" s="117" t="s">
        <v>136</v>
      </c>
      <c r="B2" s="117" t="s">
        <v>137</v>
      </c>
      <c r="C2" s="117" t="s">
        <v>103</v>
      </c>
      <c r="D2" s="117" t="s">
        <v>138</v>
      </c>
      <c r="E2" s="117" t="s">
        <v>70</v>
      </c>
      <c r="F2" s="117" t="s">
        <v>139</v>
      </c>
    </row>
    <row r="4" spans="1:6">
      <c r="A4" s="119">
        <v>97141</v>
      </c>
      <c r="B4" s="117" t="s">
        <v>140</v>
      </c>
      <c r="C4" s="117" t="s">
        <v>63</v>
      </c>
      <c r="D4" s="117" t="s">
        <v>141</v>
      </c>
      <c r="E4" s="118" t="s">
        <v>1215</v>
      </c>
      <c r="F4" s="117" t="s">
        <v>142</v>
      </c>
    </row>
    <row r="5" spans="1:6">
      <c r="A5" s="119">
        <v>97142</v>
      </c>
      <c r="B5" s="117" t="s">
        <v>143</v>
      </c>
      <c r="C5" s="117" t="s">
        <v>63</v>
      </c>
      <c r="D5" s="117" t="s">
        <v>141</v>
      </c>
      <c r="E5" s="118" t="s">
        <v>6203</v>
      </c>
      <c r="F5" s="117" t="s">
        <v>142</v>
      </c>
    </row>
    <row r="6" spans="1:6">
      <c r="A6" s="119">
        <v>97143</v>
      </c>
      <c r="B6" s="117" t="s">
        <v>144</v>
      </c>
      <c r="C6" s="117" t="s">
        <v>63</v>
      </c>
      <c r="D6" s="117" t="s">
        <v>141</v>
      </c>
      <c r="E6" s="118" t="s">
        <v>8564</v>
      </c>
      <c r="F6" s="117" t="s">
        <v>142</v>
      </c>
    </row>
    <row r="7" spans="1:6">
      <c r="A7" s="119">
        <v>97144</v>
      </c>
      <c r="B7" s="117" t="s">
        <v>146</v>
      </c>
      <c r="C7" s="117" t="s">
        <v>63</v>
      </c>
      <c r="D7" s="117" t="s">
        <v>141</v>
      </c>
      <c r="E7" s="118" t="s">
        <v>4394</v>
      </c>
      <c r="F7" s="117" t="s">
        <v>142</v>
      </c>
    </row>
    <row r="8" spans="1:6">
      <c r="A8" s="119">
        <v>97145</v>
      </c>
      <c r="B8" s="117" t="s">
        <v>147</v>
      </c>
      <c r="C8" s="117" t="s">
        <v>63</v>
      </c>
      <c r="D8" s="117" t="s">
        <v>141</v>
      </c>
      <c r="E8" s="118" t="s">
        <v>3304</v>
      </c>
      <c r="F8" s="117" t="s">
        <v>142</v>
      </c>
    </row>
    <row r="9" spans="1:6">
      <c r="A9" s="119">
        <v>97146</v>
      </c>
      <c r="B9" s="117" t="s">
        <v>149</v>
      </c>
      <c r="C9" s="117" t="s">
        <v>63</v>
      </c>
      <c r="D9" s="117" t="s">
        <v>141</v>
      </c>
      <c r="E9" s="118" t="s">
        <v>2785</v>
      </c>
      <c r="F9" s="117" t="s">
        <v>142</v>
      </c>
    </row>
    <row r="10" spans="1:6">
      <c r="A10" s="119">
        <v>97147</v>
      </c>
      <c r="B10" s="117" t="s">
        <v>150</v>
      </c>
      <c r="C10" s="117" t="s">
        <v>63</v>
      </c>
      <c r="D10" s="117" t="s">
        <v>141</v>
      </c>
      <c r="E10" s="118" t="s">
        <v>319</v>
      </c>
      <c r="F10" s="117" t="s">
        <v>142</v>
      </c>
    </row>
    <row r="11" spans="1:6">
      <c r="A11" s="119">
        <v>97148</v>
      </c>
      <c r="B11" s="117" t="s">
        <v>151</v>
      </c>
      <c r="C11" s="117" t="s">
        <v>63</v>
      </c>
      <c r="D11" s="117" t="s">
        <v>141</v>
      </c>
      <c r="E11" s="118" t="s">
        <v>4429</v>
      </c>
      <c r="F11" s="117" t="s">
        <v>142</v>
      </c>
    </row>
    <row r="12" spans="1:6">
      <c r="A12" s="119">
        <v>97149</v>
      </c>
      <c r="B12" s="117" t="s">
        <v>153</v>
      </c>
      <c r="C12" s="117" t="s">
        <v>63</v>
      </c>
      <c r="D12" s="117" t="s">
        <v>141</v>
      </c>
      <c r="E12" s="118" t="s">
        <v>8790</v>
      </c>
      <c r="F12" s="117" t="s">
        <v>142</v>
      </c>
    </row>
    <row r="13" spans="1:6">
      <c r="A13" s="119">
        <v>97150</v>
      </c>
      <c r="B13" s="117" t="s">
        <v>155</v>
      </c>
      <c r="C13" s="117" t="s">
        <v>63</v>
      </c>
      <c r="D13" s="117" t="s">
        <v>141</v>
      </c>
      <c r="E13" s="118" t="s">
        <v>10350</v>
      </c>
      <c r="F13" s="117" t="s">
        <v>142</v>
      </c>
    </row>
    <row r="14" spans="1:6">
      <c r="A14" s="119">
        <v>97151</v>
      </c>
      <c r="B14" s="117" t="s">
        <v>156</v>
      </c>
      <c r="C14" s="117" t="s">
        <v>63</v>
      </c>
      <c r="D14" s="117" t="s">
        <v>141</v>
      </c>
      <c r="E14" s="118" t="s">
        <v>10351</v>
      </c>
      <c r="F14" s="117" t="s">
        <v>142</v>
      </c>
    </row>
    <row r="15" spans="1:6">
      <c r="A15" s="119">
        <v>97152</v>
      </c>
      <c r="B15" s="117" t="s">
        <v>158</v>
      </c>
      <c r="C15" s="117" t="s">
        <v>63</v>
      </c>
      <c r="D15" s="117" t="s">
        <v>141</v>
      </c>
      <c r="E15" s="118" t="s">
        <v>8365</v>
      </c>
      <c r="F15" s="117" t="s">
        <v>142</v>
      </c>
    </row>
    <row r="16" spans="1:6">
      <c r="A16" s="119">
        <v>97153</v>
      </c>
      <c r="B16" s="117" t="s">
        <v>159</v>
      </c>
      <c r="C16" s="117" t="s">
        <v>63</v>
      </c>
      <c r="D16" s="117" t="s">
        <v>141</v>
      </c>
      <c r="E16" s="118" t="s">
        <v>10352</v>
      </c>
      <c r="F16" s="117" t="s">
        <v>142</v>
      </c>
    </row>
    <row r="17" spans="1:6">
      <c r="A17" s="119">
        <v>97154</v>
      </c>
      <c r="B17" s="117" t="s">
        <v>160</v>
      </c>
      <c r="C17" s="117" t="s">
        <v>63</v>
      </c>
      <c r="D17" s="117" t="s">
        <v>141</v>
      </c>
      <c r="E17" s="118" t="s">
        <v>10353</v>
      </c>
      <c r="F17" s="117" t="s">
        <v>142</v>
      </c>
    </row>
    <row r="18" spans="1:6">
      <c r="A18" s="119">
        <v>97155</v>
      </c>
      <c r="B18" s="117" t="s">
        <v>161</v>
      </c>
      <c r="C18" s="117" t="s">
        <v>63</v>
      </c>
      <c r="D18" s="117" t="s">
        <v>141</v>
      </c>
      <c r="E18" s="118" t="s">
        <v>9088</v>
      </c>
      <c r="F18" s="117" t="s">
        <v>142</v>
      </c>
    </row>
    <row r="19" spans="1:6">
      <c r="A19" s="119">
        <v>97156</v>
      </c>
      <c r="B19" s="117" t="s">
        <v>163</v>
      </c>
      <c r="C19" s="117" t="s">
        <v>63</v>
      </c>
      <c r="D19" s="117" t="s">
        <v>141</v>
      </c>
      <c r="E19" s="118" t="s">
        <v>10354</v>
      </c>
      <c r="F19" s="117" t="s">
        <v>142</v>
      </c>
    </row>
    <row r="20" spans="1:6">
      <c r="A20" s="119">
        <v>97157</v>
      </c>
      <c r="B20" s="117" t="s">
        <v>164</v>
      </c>
      <c r="C20" s="117" t="s">
        <v>63</v>
      </c>
      <c r="D20" s="117" t="s">
        <v>141</v>
      </c>
      <c r="E20" s="118" t="s">
        <v>6068</v>
      </c>
      <c r="F20" s="117" t="s">
        <v>142</v>
      </c>
    </row>
    <row r="21" spans="1:6">
      <c r="A21" s="119">
        <v>97158</v>
      </c>
      <c r="B21" s="117" t="s">
        <v>165</v>
      </c>
      <c r="C21" s="117" t="s">
        <v>63</v>
      </c>
      <c r="D21" s="117" t="s">
        <v>141</v>
      </c>
      <c r="E21" s="118" t="s">
        <v>10355</v>
      </c>
      <c r="F21" s="117" t="s">
        <v>142</v>
      </c>
    </row>
    <row r="22" spans="1:6">
      <c r="A22" s="119">
        <v>97159</v>
      </c>
      <c r="B22" s="117" t="s">
        <v>167</v>
      </c>
      <c r="C22" s="117" t="s">
        <v>63</v>
      </c>
      <c r="D22" s="117" t="s">
        <v>141</v>
      </c>
      <c r="E22" s="118" t="s">
        <v>6853</v>
      </c>
      <c r="F22" s="117" t="s">
        <v>142</v>
      </c>
    </row>
    <row r="23" spans="1:6">
      <c r="A23" s="119">
        <v>97160</v>
      </c>
      <c r="B23" s="117" t="s">
        <v>169</v>
      </c>
      <c r="C23" s="117" t="s">
        <v>63</v>
      </c>
      <c r="D23" s="117" t="s">
        <v>141</v>
      </c>
      <c r="E23" s="118" t="s">
        <v>8959</v>
      </c>
      <c r="F23" s="117" t="s">
        <v>142</v>
      </c>
    </row>
    <row r="24" spans="1:6">
      <c r="A24" s="119">
        <v>97161</v>
      </c>
      <c r="B24" s="117" t="s">
        <v>171</v>
      </c>
      <c r="C24" s="117" t="s">
        <v>63</v>
      </c>
      <c r="D24" s="117" t="s">
        <v>141</v>
      </c>
      <c r="E24" s="118" t="s">
        <v>5803</v>
      </c>
      <c r="F24" s="117" t="s">
        <v>142</v>
      </c>
    </row>
    <row r="25" spans="1:6">
      <c r="A25" s="119">
        <v>97162</v>
      </c>
      <c r="B25" s="117" t="s">
        <v>173</v>
      </c>
      <c r="C25" s="117" t="s">
        <v>63</v>
      </c>
      <c r="D25" s="117" t="s">
        <v>141</v>
      </c>
      <c r="E25" s="118" t="s">
        <v>4422</v>
      </c>
      <c r="F25" s="117" t="s">
        <v>142</v>
      </c>
    </row>
    <row r="26" spans="1:6">
      <c r="A26" s="119">
        <v>97163</v>
      </c>
      <c r="B26" s="117" t="s">
        <v>175</v>
      </c>
      <c r="C26" s="117" t="s">
        <v>63</v>
      </c>
      <c r="D26" s="117" t="s">
        <v>141</v>
      </c>
      <c r="E26" s="118" t="s">
        <v>3247</v>
      </c>
      <c r="F26" s="117" t="s">
        <v>142</v>
      </c>
    </row>
    <row r="27" spans="1:6">
      <c r="A27" s="119">
        <v>97164</v>
      </c>
      <c r="B27" s="117" t="s">
        <v>177</v>
      </c>
      <c r="C27" s="117" t="s">
        <v>63</v>
      </c>
      <c r="D27" s="117" t="s">
        <v>141</v>
      </c>
      <c r="E27" s="118" t="s">
        <v>3866</v>
      </c>
      <c r="F27" s="117" t="s">
        <v>142</v>
      </c>
    </row>
    <row r="28" spans="1:6">
      <c r="A28" s="119">
        <v>97165</v>
      </c>
      <c r="B28" s="117" t="s">
        <v>178</v>
      </c>
      <c r="C28" s="117" t="s">
        <v>63</v>
      </c>
      <c r="D28" s="117" t="s">
        <v>141</v>
      </c>
      <c r="E28" s="118" t="s">
        <v>8544</v>
      </c>
      <c r="F28" s="117" t="s">
        <v>142</v>
      </c>
    </row>
    <row r="29" spans="1:6">
      <c r="A29" s="119">
        <v>97166</v>
      </c>
      <c r="B29" s="117" t="s">
        <v>179</v>
      </c>
      <c r="C29" s="117" t="s">
        <v>63</v>
      </c>
      <c r="D29" s="117" t="s">
        <v>141</v>
      </c>
      <c r="E29" s="118" t="s">
        <v>5332</v>
      </c>
      <c r="F29" s="117" t="s">
        <v>142</v>
      </c>
    </row>
    <row r="30" spans="1:6">
      <c r="A30" s="119">
        <v>97167</v>
      </c>
      <c r="B30" s="117" t="s">
        <v>180</v>
      </c>
      <c r="C30" s="117" t="s">
        <v>63</v>
      </c>
      <c r="D30" s="117" t="s">
        <v>141</v>
      </c>
      <c r="E30" s="118" t="s">
        <v>9089</v>
      </c>
      <c r="F30" s="117" t="s">
        <v>142</v>
      </c>
    </row>
    <row r="31" spans="1:6">
      <c r="A31" s="119">
        <v>97168</v>
      </c>
      <c r="B31" s="117" t="s">
        <v>181</v>
      </c>
      <c r="C31" s="117" t="s">
        <v>63</v>
      </c>
      <c r="D31" s="117" t="s">
        <v>141</v>
      </c>
      <c r="E31" s="118" t="s">
        <v>8900</v>
      </c>
      <c r="F31" s="117" t="s">
        <v>142</v>
      </c>
    </row>
    <row r="32" spans="1:6">
      <c r="A32" s="119">
        <v>97169</v>
      </c>
      <c r="B32" s="117" t="s">
        <v>183</v>
      </c>
      <c r="C32" s="117" t="s">
        <v>63</v>
      </c>
      <c r="D32" s="117" t="s">
        <v>141</v>
      </c>
      <c r="E32" s="118" t="s">
        <v>7765</v>
      </c>
      <c r="F32" s="117" t="s">
        <v>142</v>
      </c>
    </row>
    <row r="33" spans="1:6">
      <c r="A33" s="119">
        <v>97170</v>
      </c>
      <c r="B33" s="117" t="s">
        <v>185</v>
      </c>
      <c r="C33" s="117" t="s">
        <v>63</v>
      </c>
      <c r="D33" s="117" t="s">
        <v>141</v>
      </c>
      <c r="E33" s="118" t="s">
        <v>10356</v>
      </c>
      <c r="F33" s="117" t="s">
        <v>142</v>
      </c>
    </row>
    <row r="34" spans="1:6">
      <c r="A34" s="119">
        <v>97171</v>
      </c>
      <c r="B34" s="117" t="s">
        <v>187</v>
      </c>
      <c r="C34" s="117" t="s">
        <v>63</v>
      </c>
      <c r="D34" s="117" t="s">
        <v>141</v>
      </c>
      <c r="E34" s="118" t="s">
        <v>4171</v>
      </c>
      <c r="F34" s="117" t="s">
        <v>142</v>
      </c>
    </row>
    <row r="35" spans="1:6">
      <c r="A35" s="119">
        <v>97172</v>
      </c>
      <c r="B35" s="117" t="s">
        <v>189</v>
      </c>
      <c r="C35" s="117" t="s">
        <v>63</v>
      </c>
      <c r="D35" s="117" t="s">
        <v>141</v>
      </c>
      <c r="E35" s="118" t="s">
        <v>9090</v>
      </c>
      <c r="F35" s="117" t="s">
        <v>142</v>
      </c>
    </row>
    <row r="36" spans="1:6">
      <c r="A36" s="119">
        <v>97173</v>
      </c>
      <c r="B36" s="117" t="s">
        <v>190</v>
      </c>
      <c r="C36" s="117" t="s">
        <v>63</v>
      </c>
      <c r="D36" s="117" t="s">
        <v>141</v>
      </c>
      <c r="E36" s="118" t="s">
        <v>5118</v>
      </c>
      <c r="F36" s="117" t="s">
        <v>142</v>
      </c>
    </row>
    <row r="37" spans="1:6">
      <c r="A37" s="119">
        <v>97174</v>
      </c>
      <c r="B37" s="117" t="s">
        <v>191</v>
      </c>
      <c r="C37" s="117" t="s">
        <v>63</v>
      </c>
      <c r="D37" s="117" t="s">
        <v>141</v>
      </c>
      <c r="E37" s="118" t="s">
        <v>7714</v>
      </c>
      <c r="F37" s="117" t="s">
        <v>142</v>
      </c>
    </row>
    <row r="38" spans="1:6">
      <c r="A38" s="119">
        <v>97175</v>
      </c>
      <c r="B38" s="117" t="s">
        <v>192</v>
      </c>
      <c r="C38" s="117" t="s">
        <v>63</v>
      </c>
      <c r="D38" s="117" t="s">
        <v>141</v>
      </c>
      <c r="E38" s="118" t="s">
        <v>10357</v>
      </c>
      <c r="F38" s="117" t="s">
        <v>142</v>
      </c>
    </row>
    <row r="39" spans="1:6">
      <c r="A39" s="119">
        <v>97176</v>
      </c>
      <c r="B39" s="117" t="s">
        <v>193</v>
      </c>
      <c r="C39" s="117" t="s">
        <v>63</v>
      </c>
      <c r="D39" s="117" t="s">
        <v>141</v>
      </c>
      <c r="E39" s="118" t="s">
        <v>9091</v>
      </c>
      <c r="F39" s="117" t="s">
        <v>142</v>
      </c>
    </row>
    <row r="40" spans="1:6">
      <c r="A40" s="119">
        <v>97177</v>
      </c>
      <c r="B40" s="117" t="s">
        <v>194</v>
      </c>
      <c r="C40" s="117" t="s">
        <v>63</v>
      </c>
      <c r="D40" s="117" t="s">
        <v>141</v>
      </c>
      <c r="E40" s="118" t="s">
        <v>10358</v>
      </c>
      <c r="F40" s="117" t="s">
        <v>142</v>
      </c>
    </row>
    <row r="41" spans="1:6">
      <c r="A41" s="119">
        <v>97178</v>
      </c>
      <c r="B41" s="117" t="s">
        <v>195</v>
      </c>
      <c r="C41" s="117" t="s">
        <v>63</v>
      </c>
      <c r="D41" s="117" t="s">
        <v>141</v>
      </c>
      <c r="E41" s="118" t="s">
        <v>10359</v>
      </c>
      <c r="F41" s="117" t="s">
        <v>142</v>
      </c>
    </row>
    <row r="42" spans="1:6">
      <c r="A42" s="119">
        <v>97179</v>
      </c>
      <c r="B42" s="117" t="s">
        <v>196</v>
      </c>
      <c r="C42" s="117" t="s">
        <v>63</v>
      </c>
      <c r="D42" s="117" t="s">
        <v>141</v>
      </c>
      <c r="E42" s="118" t="s">
        <v>10360</v>
      </c>
      <c r="F42" s="117" t="s">
        <v>142</v>
      </c>
    </row>
    <row r="43" spans="1:6">
      <c r="A43" s="119">
        <v>97180</v>
      </c>
      <c r="B43" s="117" t="s">
        <v>197</v>
      </c>
      <c r="C43" s="117" t="s">
        <v>63</v>
      </c>
      <c r="D43" s="117" t="s">
        <v>141</v>
      </c>
      <c r="E43" s="118" t="s">
        <v>9092</v>
      </c>
      <c r="F43" s="117" t="s">
        <v>142</v>
      </c>
    </row>
    <row r="44" spans="1:6">
      <c r="A44" s="119">
        <v>97181</v>
      </c>
      <c r="B44" s="117" t="s">
        <v>199</v>
      </c>
      <c r="C44" s="117" t="s">
        <v>63</v>
      </c>
      <c r="D44" s="117" t="s">
        <v>141</v>
      </c>
      <c r="E44" s="118" t="s">
        <v>10361</v>
      </c>
      <c r="F44" s="117" t="s">
        <v>142</v>
      </c>
    </row>
    <row r="45" spans="1:6">
      <c r="A45" s="119">
        <v>97182</v>
      </c>
      <c r="B45" s="117" t="s">
        <v>200</v>
      </c>
      <c r="C45" s="117" t="s">
        <v>63</v>
      </c>
      <c r="D45" s="117" t="s">
        <v>141</v>
      </c>
      <c r="E45" s="118" t="s">
        <v>10362</v>
      </c>
      <c r="F45" s="117" t="s">
        <v>142</v>
      </c>
    </row>
    <row r="46" spans="1:6">
      <c r="A46" s="119">
        <v>97183</v>
      </c>
      <c r="B46" s="117" t="s">
        <v>201</v>
      </c>
      <c r="C46" s="117" t="s">
        <v>63</v>
      </c>
      <c r="D46" s="117" t="s">
        <v>141</v>
      </c>
      <c r="E46" s="118" t="s">
        <v>8829</v>
      </c>
      <c r="F46" s="117" t="s">
        <v>142</v>
      </c>
    </row>
    <row r="47" spans="1:6">
      <c r="A47" s="119">
        <v>97184</v>
      </c>
      <c r="B47" s="117" t="s">
        <v>202</v>
      </c>
      <c r="C47" s="117" t="s">
        <v>63</v>
      </c>
      <c r="D47" s="117" t="s">
        <v>141</v>
      </c>
      <c r="E47" s="118" t="s">
        <v>10363</v>
      </c>
      <c r="F47" s="117" t="s">
        <v>142</v>
      </c>
    </row>
    <row r="48" spans="1:6">
      <c r="A48" s="119">
        <v>97185</v>
      </c>
      <c r="B48" s="117" t="s">
        <v>204</v>
      </c>
      <c r="C48" s="117" t="s">
        <v>63</v>
      </c>
      <c r="D48" s="117" t="s">
        <v>141</v>
      </c>
      <c r="E48" s="118" t="s">
        <v>3493</v>
      </c>
      <c r="F48" s="117" t="s">
        <v>142</v>
      </c>
    </row>
    <row r="49" spans="1:6">
      <c r="A49" s="119">
        <v>97186</v>
      </c>
      <c r="B49" s="117" t="s">
        <v>205</v>
      </c>
      <c r="C49" s="117" t="s">
        <v>63</v>
      </c>
      <c r="D49" s="117" t="s">
        <v>141</v>
      </c>
      <c r="E49" s="118" t="s">
        <v>8435</v>
      </c>
      <c r="F49" s="117" t="s">
        <v>142</v>
      </c>
    </row>
    <row r="50" spans="1:6">
      <c r="A50" s="119">
        <v>97187</v>
      </c>
      <c r="B50" s="117" t="s">
        <v>206</v>
      </c>
      <c r="C50" s="117" t="s">
        <v>63</v>
      </c>
      <c r="D50" s="117" t="s">
        <v>141</v>
      </c>
      <c r="E50" s="118" t="s">
        <v>8068</v>
      </c>
      <c r="F50" s="117" t="s">
        <v>142</v>
      </c>
    </row>
    <row r="51" spans="1:6">
      <c r="A51" s="119">
        <v>97188</v>
      </c>
      <c r="B51" s="117" t="s">
        <v>208</v>
      </c>
      <c r="C51" s="117" t="s">
        <v>63</v>
      </c>
      <c r="D51" s="117" t="s">
        <v>141</v>
      </c>
      <c r="E51" s="118" t="s">
        <v>9093</v>
      </c>
      <c r="F51" s="117" t="s">
        <v>142</v>
      </c>
    </row>
    <row r="52" spans="1:6">
      <c r="A52" s="119">
        <v>97189</v>
      </c>
      <c r="B52" s="117" t="s">
        <v>209</v>
      </c>
      <c r="C52" s="117" t="s">
        <v>63</v>
      </c>
      <c r="D52" s="117" t="s">
        <v>141</v>
      </c>
      <c r="E52" s="118" t="s">
        <v>10364</v>
      </c>
      <c r="F52" s="117" t="s">
        <v>142</v>
      </c>
    </row>
    <row r="53" spans="1:6">
      <c r="A53" s="119">
        <v>97190</v>
      </c>
      <c r="B53" s="117" t="s">
        <v>210</v>
      </c>
      <c r="C53" s="117" t="s">
        <v>63</v>
      </c>
      <c r="D53" s="117" t="s">
        <v>141</v>
      </c>
      <c r="E53" s="118" t="s">
        <v>10365</v>
      </c>
      <c r="F53" s="117" t="s">
        <v>142</v>
      </c>
    </row>
    <row r="54" spans="1:6">
      <c r="A54" s="119">
        <v>97191</v>
      </c>
      <c r="B54" s="117" t="s">
        <v>211</v>
      </c>
      <c r="C54" s="117" t="s">
        <v>63</v>
      </c>
      <c r="D54" s="117" t="s">
        <v>141</v>
      </c>
      <c r="E54" s="118" t="s">
        <v>10366</v>
      </c>
      <c r="F54" s="117" t="s">
        <v>142</v>
      </c>
    </row>
    <row r="55" spans="1:6">
      <c r="A55" s="119">
        <v>97192</v>
      </c>
      <c r="B55" s="117" t="s">
        <v>212</v>
      </c>
      <c r="C55" s="117" t="s">
        <v>63</v>
      </c>
      <c r="D55" s="117" t="s">
        <v>141</v>
      </c>
      <c r="E55" s="118" t="s">
        <v>10367</v>
      </c>
      <c r="F55" s="117" t="s">
        <v>142</v>
      </c>
    </row>
    <row r="56" spans="1:6">
      <c r="A56" s="119">
        <v>90694</v>
      </c>
      <c r="B56" s="117" t="s">
        <v>213</v>
      </c>
      <c r="C56" s="117" t="s">
        <v>63</v>
      </c>
      <c r="D56" s="117" t="s">
        <v>141</v>
      </c>
      <c r="E56" s="118" t="s">
        <v>10368</v>
      </c>
      <c r="F56" s="117" t="s">
        <v>142</v>
      </c>
    </row>
    <row r="57" spans="1:6">
      <c r="A57" s="119">
        <v>90695</v>
      </c>
      <c r="B57" s="117" t="s">
        <v>214</v>
      </c>
      <c r="C57" s="117" t="s">
        <v>63</v>
      </c>
      <c r="D57" s="117" t="s">
        <v>141</v>
      </c>
      <c r="E57" s="118" t="s">
        <v>10369</v>
      </c>
      <c r="F57" s="117" t="s">
        <v>142</v>
      </c>
    </row>
    <row r="58" spans="1:6">
      <c r="A58" s="119">
        <v>90696</v>
      </c>
      <c r="B58" s="117" t="s">
        <v>215</v>
      </c>
      <c r="C58" s="117" t="s">
        <v>63</v>
      </c>
      <c r="D58" s="117" t="s">
        <v>141</v>
      </c>
      <c r="E58" s="118" t="s">
        <v>10370</v>
      </c>
      <c r="F58" s="117" t="s">
        <v>142</v>
      </c>
    </row>
    <row r="59" spans="1:6">
      <c r="A59" s="119">
        <v>90697</v>
      </c>
      <c r="B59" s="117" t="s">
        <v>216</v>
      </c>
      <c r="C59" s="117" t="s">
        <v>63</v>
      </c>
      <c r="D59" s="117" t="s">
        <v>141</v>
      </c>
      <c r="E59" s="118" t="s">
        <v>10371</v>
      </c>
      <c r="F59" s="117" t="s">
        <v>142</v>
      </c>
    </row>
    <row r="60" spans="1:6">
      <c r="A60" s="119">
        <v>90698</v>
      </c>
      <c r="B60" s="117" t="s">
        <v>217</v>
      </c>
      <c r="C60" s="117" t="s">
        <v>63</v>
      </c>
      <c r="D60" s="117" t="s">
        <v>141</v>
      </c>
      <c r="E60" s="118" t="s">
        <v>10372</v>
      </c>
      <c r="F60" s="117" t="s">
        <v>142</v>
      </c>
    </row>
    <row r="61" spans="1:6">
      <c r="A61" s="119">
        <v>90699</v>
      </c>
      <c r="B61" s="117" t="s">
        <v>218</v>
      </c>
      <c r="C61" s="117" t="s">
        <v>63</v>
      </c>
      <c r="D61" s="117" t="s">
        <v>141</v>
      </c>
      <c r="E61" s="118" t="s">
        <v>10373</v>
      </c>
      <c r="F61" s="117" t="s">
        <v>142</v>
      </c>
    </row>
    <row r="62" spans="1:6">
      <c r="A62" s="119">
        <v>90700</v>
      </c>
      <c r="B62" s="117" t="s">
        <v>219</v>
      </c>
      <c r="C62" s="117" t="s">
        <v>63</v>
      </c>
      <c r="D62" s="117" t="s">
        <v>141</v>
      </c>
      <c r="E62" s="118" t="s">
        <v>10374</v>
      </c>
      <c r="F62" s="117" t="s">
        <v>142</v>
      </c>
    </row>
    <row r="63" spans="1:6">
      <c r="A63" s="119">
        <v>90701</v>
      </c>
      <c r="B63" s="117" t="s">
        <v>220</v>
      </c>
      <c r="C63" s="117" t="s">
        <v>63</v>
      </c>
      <c r="D63" s="117" t="s">
        <v>141</v>
      </c>
      <c r="E63" s="118" t="s">
        <v>10375</v>
      </c>
      <c r="F63" s="117" t="s">
        <v>142</v>
      </c>
    </row>
    <row r="64" spans="1:6">
      <c r="A64" s="119">
        <v>90702</v>
      </c>
      <c r="B64" s="117" t="s">
        <v>221</v>
      </c>
      <c r="C64" s="117" t="s">
        <v>63</v>
      </c>
      <c r="D64" s="117" t="s">
        <v>141</v>
      </c>
      <c r="E64" s="118" t="s">
        <v>10376</v>
      </c>
      <c r="F64" s="117" t="s">
        <v>142</v>
      </c>
    </row>
    <row r="65" spans="1:6">
      <c r="A65" s="119">
        <v>90703</v>
      </c>
      <c r="B65" s="117" t="s">
        <v>222</v>
      </c>
      <c r="C65" s="117" t="s">
        <v>63</v>
      </c>
      <c r="D65" s="117" t="s">
        <v>141</v>
      </c>
      <c r="E65" s="118" t="s">
        <v>10377</v>
      </c>
      <c r="F65" s="117" t="s">
        <v>142</v>
      </c>
    </row>
    <row r="66" spans="1:6">
      <c r="A66" s="119">
        <v>90704</v>
      </c>
      <c r="B66" s="117" t="s">
        <v>223</v>
      </c>
      <c r="C66" s="117" t="s">
        <v>63</v>
      </c>
      <c r="D66" s="117" t="s">
        <v>141</v>
      </c>
      <c r="E66" s="118" t="s">
        <v>10378</v>
      </c>
      <c r="F66" s="117" t="s">
        <v>142</v>
      </c>
    </row>
    <row r="67" spans="1:6">
      <c r="A67" s="119">
        <v>90705</v>
      </c>
      <c r="B67" s="117" t="s">
        <v>224</v>
      </c>
      <c r="C67" s="117" t="s">
        <v>63</v>
      </c>
      <c r="D67" s="117" t="s">
        <v>141</v>
      </c>
      <c r="E67" s="118" t="s">
        <v>10379</v>
      </c>
      <c r="F67" s="117" t="s">
        <v>142</v>
      </c>
    </row>
    <row r="68" spans="1:6">
      <c r="A68" s="119">
        <v>90706</v>
      </c>
      <c r="B68" s="117" t="s">
        <v>225</v>
      </c>
      <c r="C68" s="117" t="s">
        <v>63</v>
      </c>
      <c r="D68" s="117" t="s">
        <v>141</v>
      </c>
      <c r="E68" s="118" t="s">
        <v>10380</v>
      </c>
      <c r="F68" s="117" t="s">
        <v>142</v>
      </c>
    </row>
    <row r="69" spans="1:6">
      <c r="A69" s="119">
        <v>90708</v>
      </c>
      <c r="B69" s="117" t="s">
        <v>226</v>
      </c>
      <c r="C69" s="117" t="s">
        <v>63</v>
      </c>
      <c r="D69" s="117" t="s">
        <v>141</v>
      </c>
      <c r="E69" s="118" t="s">
        <v>10381</v>
      </c>
      <c r="F69" s="117" t="s">
        <v>142</v>
      </c>
    </row>
    <row r="70" spans="1:6">
      <c r="A70" s="119">
        <v>90724</v>
      </c>
      <c r="B70" s="117" t="s">
        <v>227</v>
      </c>
      <c r="C70" s="117" t="s">
        <v>60</v>
      </c>
      <c r="D70" s="117" t="s">
        <v>228</v>
      </c>
      <c r="E70" s="118" t="s">
        <v>10382</v>
      </c>
      <c r="F70" s="117" t="s">
        <v>142</v>
      </c>
    </row>
    <row r="71" spans="1:6">
      <c r="A71" s="119">
        <v>90725</v>
      </c>
      <c r="B71" s="117" t="s">
        <v>229</v>
      </c>
      <c r="C71" s="117" t="s">
        <v>60</v>
      </c>
      <c r="D71" s="117" t="s">
        <v>228</v>
      </c>
      <c r="E71" s="118" t="s">
        <v>230</v>
      </c>
      <c r="F71" s="117" t="s">
        <v>142</v>
      </c>
    </row>
    <row r="72" spans="1:6">
      <c r="A72" s="119">
        <v>90726</v>
      </c>
      <c r="B72" s="117" t="s">
        <v>231</v>
      </c>
      <c r="C72" s="117" t="s">
        <v>60</v>
      </c>
      <c r="D72" s="117" t="s">
        <v>228</v>
      </c>
      <c r="E72" s="118" t="s">
        <v>10383</v>
      </c>
      <c r="F72" s="117" t="s">
        <v>142</v>
      </c>
    </row>
    <row r="73" spans="1:6">
      <c r="A73" s="119">
        <v>90727</v>
      </c>
      <c r="B73" s="117" t="s">
        <v>232</v>
      </c>
      <c r="C73" s="117" t="s">
        <v>60</v>
      </c>
      <c r="D73" s="117" t="s">
        <v>228</v>
      </c>
      <c r="E73" s="118" t="s">
        <v>10384</v>
      </c>
      <c r="F73" s="117" t="s">
        <v>142</v>
      </c>
    </row>
    <row r="74" spans="1:6">
      <c r="A74" s="119">
        <v>90728</v>
      </c>
      <c r="B74" s="117" t="s">
        <v>233</v>
      </c>
      <c r="C74" s="117" t="s">
        <v>60</v>
      </c>
      <c r="D74" s="117" t="s">
        <v>228</v>
      </c>
      <c r="E74" s="118" t="s">
        <v>10385</v>
      </c>
      <c r="F74" s="117" t="s">
        <v>142</v>
      </c>
    </row>
    <row r="75" spans="1:6">
      <c r="A75" s="119">
        <v>90729</v>
      </c>
      <c r="B75" s="117" t="s">
        <v>234</v>
      </c>
      <c r="C75" s="117" t="s">
        <v>60</v>
      </c>
      <c r="D75" s="117" t="s">
        <v>228</v>
      </c>
      <c r="E75" s="118" t="s">
        <v>10386</v>
      </c>
      <c r="F75" s="117" t="s">
        <v>142</v>
      </c>
    </row>
    <row r="76" spans="1:6">
      <c r="A76" s="119">
        <v>90730</v>
      </c>
      <c r="B76" s="117" t="s">
        <v>235</v>
      </c>
      <c r="C76" s="117" t="s">
        <v>60</v>
      </c>
      <c r="D76" s="117" t="s">
        <v>228</v>
      </c>
      <c r="E76" s="118" t="s">
        <v>236</v>
      </c>
      <c r="F76" s="117" t="s">
        <v>142</v>
      </c>
    </row>
    <row r="77" spans="1:6">
      <c r="A77" s="119">
        <v>90731</v>
      </c>
      <c r="B77" s="117" t="s">
        <v>237</v>
      </c>
      <c r="C77" s="117" t="s">
        <v>60</v>
      </c>
      <c r="D77" s="117" t="s">
        <v>228</v>
      </c>
      <c r="E77" s="118" t="s">
        <v>10387</v>
      </c>
      <c r="F77" s="117" t="s">
        <v>142</v>
      </c>
    </row>
    <row r="78" spans="1:6">
      <c r="A78" s="119">
        <v>90732</v>
      </c>
      <c r="B78" s="117" t="s">
        <v>238</v>
      </c>
      <c r="C78" s="117" t="s">
        <v>60</v>
      </c>
      <c r="D78" s="117" t="s">
        <v>228</v>
      </c>
      <c r="E78" s="118" t="s">
        <v>10388</v>
      </c>
      <c r="F78" s="117" t="s">
        <v>142</v>
      </c>
    </row>
    <row r="79" spans="1:6">
      <c r="A79" s="119">
        <v>90733</v>
      </c>
      <c r="B79" s="117" t="s">
        <v>239</v>
      </c>
      <c r="C79" s="117" t="s">
        <v>63</v>
      </c>
      <c r="D79" s="117" t="s">
        <v>228</v>
      </c>
      <c r="E79" s="118" t="s">
        <v>240</v>
      </c>
      <c r="F79" s="117" t="s">
        <v>142</v>
      </c>
    </row>
    <row r="80" spans="1:6">
      <c r="A80" s="119">
        <v>90734</v>
      </c>
      <c r="B80" s="117" t="s">
        <v>241</v>
      </c>
      <c r="C80" s="117" t="s">
        <v>63</v>
      </c>
      <c r="D80" s="117" t="s">
        <v>228</v>
      </c>
      <c r="E80" s="118" t="s">
        <v>242</v>
      </c>
      <c r="F80" s="117" t="s">
        <v>142</v>
      </c>
    </row>
    <row r="81" spans="1:6">
      <c r="A81" s="119">
        <v>90735</v>
      </c>
      <c r="B81" s="117" t="s">
        <v>243</v>
      </c>
      <c r="C81" s="117" t="s">
        <v>63</v>
      </c>
      <c r="D81" s="117" t="s">
        <v>228</v>
      </c>
      <c r="E81" s="118" t="s">
        <v>244</v>
      </c>
      <c r="F81" s="117" t="s">
        <v>142</v>
      </c>
    </row>
    <row r="82" spans="1:6">
      <c r="A82" s="119">
        <v>90736</v>
      </c>
      <c r="B82" s="117" t="s">
        <v>245</v>
      </c>
      <c r="C82" s="117" t="s">
        <v>63</v>
      </c>
      <c r="D82" s="117" t="s">
        <v>228</v>
      </c>
      <c r="E82" s="118" t="s">
        <v>246</v>
      </c>
      <c r="F82" s="117" t="s">
        <v>142</v>
      </c>
    </row>
    <row r="83" spans="1:6">
      <c r="A83" s="119">
        <v>90737</v>
      </c>
      <c r="B83" s="117" t="s">
        <v>247</v>
      </c>
      <c r="C83" s="117" t="s">
        <v>63</v>
      </c>
      <c r="D83" s="117" t="s">
        <v>228</v>
      </c>
      <c r="E83" s="118" t="s">
        <v>248</v>
      </c>
      <c r="F83" s="117" t="s">
        <v>142</v>
      </c>
    </row>
    <row r="84" spans="1:6">
      <c r="A84" s="119">
        <v>90738</v>
      </c>
      <c r="B84" s="117" t="s">
        <v>249</v>
      </c>
      <c r="C84" s="117" t="s">
        <v>63</v>
      </c>
      <c r="D84" s="117" t="s">
        <v>228</v>
      </c>
      <c r="E84" s="118" t="s">
        <v>250</v>
      </c>
      <c r="F84" s="117" t="s">
        <v>142</v>
      </c>
    </row>
    <row r="85" spans="1:6">
      <c r="A85" s="119">
        <v>90739</v>
      </c>
      <c r="B85" s="117" t="s">
        <v>251</v>
      </c>
      <c r="C85" s="117" t="s">
        <v>63</v>
      </c>
      <c r="D85" s="117" t="s">
        <v>141</v>
      </c>
      <c r="E85" s="118" t="s">
        <v>3177</v>
      </c>
      <c r="F85" s="117" t="s">
        <v>142</v>
      </c>
    </row>
    <row r="86" spans="1:6">
      <c r="A86" s="119">
        <v>90740</v>
      </c>
      <c r="B86" s="117" t="s">
        <v>252</v>
      </c>
      <c r="C86" s="117" t="s">
        <v>63</v>
      </c>
      <c r="D86" s="117" t="s">
        <v>228</v>
      </c>
      <c r="E86" s="118" t="s">
        <v>253</v>
      </c>
      <c r="F86" s="117" t="s">
        <v>142</v>
      </c>
    </row>
    <row r="87" spans="1:6">
      <c r="A87" s="119">
        <v>90741</v>
      </c>
      <c r="B87" s="117" t="s">
        <v>254</v>
      </c>
      <c r="C87" s="117" t="s">
        <v>63</v>
      </c>
      <c r="D87" s="117" t="s">
        <v>228</v>
      </c>
      <c r="E87" s="118" t="s">
        <v>255</v>
      </c>
      <c r="F87" s="117" t="s">
        <v>142</v>
      </c>
    </row>
    <row r="88" spans="1:6">
      <c r="A88" s="119">
        <v>90742</v>
      </c>
      <c r="B88" s="117" t="s">
        <v>256</v>
      </c>
      <c r="C88" s="117" t="s">
        <v>63</v>
      </c>
      <c r="D88" s="117" t="s">
        <v>228</v>
      </c>
      <c r="E88" s="118" t="s">
        <v>257</v>
      </c>
      <c r="F88" s="117" t="s">
        <v>142</v>
      </c>
    </row>
    <row r="89" spans="1:6">
      <c r="A89" s="119">
        <v>90743</v>
      </c>
      <c r="B89" s="117" t="s">
        <v>258</v>
      </c>
      <c r="C89" s="117" t="s">
        <v>63</v>
      </c>
      <c r="D89" s="117" t="s">
        <v>228</v>
      </c>
      <c r="E89" s="118" t="s">
        <v>259</v>
      </c>
      <c r="F89" s="117" t="s">
        <v>142</v>
      </c>
    </row>
    <row r="90" spans="1:6">
      <c r="A90" s="119">
        <v>90744</v>
      </c>
      <c r="B90" s="117" t="s">
        <v>260</v>
      </c>
      <c r="C90" s="117" t="s">
        <v>63</v>
      </c>
      <c r="D90" s="117" t="s">
        <v>228</v>
      </c>
      <c r="E90" s="118" t="s">
        <v>261</v>
      </c>
      <c r="F90" s="117" t="s">
        <v>142</v>
      </c>
    </row>
    <row r="91" spans="1:6">
      <c r="A91" s="119">
        <v>90745</v>
      </c>
      <c r="B91" s="117" t="s">
        <v>262</v>
      </c>
      <c r="C91" s="117" t="s">
        <v>63</v>
      </c>
      <c r="D91" s="117" t="s">
        <v>141</v>
      </c>
      <c r="E91" s="118" t="s">
        <v>9019</v>
      </c>
      <c r="F91" s="117" t="s">
        <v>142</v>
      </c>
    </row>
    <row r="92" spans="1:6">
      <c r="A92" s="119">
        <v>90746</v>
      </c>
      <c r="B92" s="117" t="s">
        <v>264</v>
      </c>
      <c r="C92" s="117" t="s">
        <v>63</v>
      </c>
      <c r="D92" s="117" t="s">
        <v>228</v>
      </c>
      <c r="E92" s="118" t="s">
        <v>265</v>
      </c>
      <c r="F92" s="117" t="s">
        <v>142</v>
      </c>
    </row>
    <row r="93" spans="1:6">
      <c r="A93" s="119">
        <v>90747</v>
      </c>
      <c r="B93" s="117" t="s">
        <v>266</v>
      </c>
      <c r="C93" s="117" t="s">
        <v>63</v>
      </c>
      <c r="D93" s="117" t="s">
        <v>141</v>
      </c>
      <c r="E93" s="118" t="s">
        <v>6923</v>
      </c>
      <c r="F93" s="117" t="s">
        <v>142</v>
      </c>
    </row>
    <row r="94" spans="1:6">
      <c r="A94" s="119">
        <v>94869</v>
      </c>
      <c r="B94" s="117" t="s">
        <v>268</v>
      </c>
      <c r="C94" s="117" t="s">
        <v>63</v>
      </c>
      <c r="D94" s="117" t="s">
        <v>141</v>
      </c>
      <c r="E94" s="118" t="s">
        <v>9094</v>
      </c>
      <c r="F94" s="117" t="s">
        <v>142</v>
      </c>
    </row>
    <row r="95" spans="1:6">
      <c r="A95" s="119">
        <v>94870</v>
      </c>
      <c r="B95" s="117" t="s">
        <v>269</v>
      </c>
      <c r="C95" s="117" t="s">
        <v>63</v>
      </c>
      <c r="D95" s="117" t="s">
        <v>228</v>
      </c>
      <c r="E95" s="118" t="s">
        <v>7134</v>
      </c>
      <c r="F95" s="117" t="s">
        <v>142</v>
      </c>
    </row>
    <row r="96" spans="1:6">
      <c r="A96" s="119">
        <v>94871</v>
      </c>
      <c r="B96" s="117" t="s">
        <v>271</v>
      </c>
      <c r="C96" s="117" t="s">
        <v>63</v>
      </c>
      <c r="D96" s="117" t="s">
        <v>141</v>
      </c>
      <c r="E96" s="118" t="s">
        <v>10389</v>
      </c>
      <c r="F96" s="117" t="s">
        <v>142</v>
      </c>
    </row>
    <row r="97" spans="1:6">
      <c r="A97" s="119">
        <v>94872</v>
      </c>
      <c r="B97" s="117" t="s">
        <v>272</v>
      </c>
      <c r="C97" s="117" t="s">
        <v>63</v>
      </c>
      <c r="D97" s="117" t="s">
        <v>228</v>
      </c>
      <c r="E97" s="118" t="s">
        <v>10390</v>
      </c>
      <c r="F97" s="117" t="s">
        <v>142</v>
      </c>
    </row>
    <row r="98" spans="1:6">
      <c r="A98" s="119">
        <v>94875</v>
      </c>
      <c r="B98" s="117" t="s">
        <v>274</v>
      </c>
      <c r="C98" s="117" t="s">
        <v>63</v>
      </c>
      <c r="D98" s="117" t="s">
        <v>141</v>
      </c>
      <c r="E98" s="118" t="s">
        <v>10391</v>
      </c>
      <c r="F98" s="117" t="s">
        <v>142</v>
      </c>
    </row>
    <row r="99" spans="1:6">
      <c r="A99" s="119">
        <v>94876</v>
      </c>
      <c r="B99" s="117" t="s">
        <v>275</v>
      </c>
      <c r="C99" s="117" t="s">
        <v>63</v>
      </c>
      <c r="D99" s="117" t="s">
        <v>141</v>
      </c>
      <c r="E99" s="118" t="s">
        <v>10392</v>
      </c>
      <c r="F99" s="117" t="s">
        <v>142</v>
      </c>
    </row>
    <row r="100" spans="1:6">
      <c r="A100" s="119">
        <v>94878</v>
      </c>
      <c r="B100" s="117" t="s">
        <v>276</v>
      </c>
      <c r="C100" s="117" t="s">
        <v>63</v>
      </c>
      <c r="D100" s="117" t="s">
        <v>141</v>
      </c>
      <c r="E100" s="118" t="s">
        <v>10393</v>
      </c>
      <c r="F100" s="117" t="s">
        <v>142</v>
      </c>
    </row>
    <row r="101" spans="1:6">
      <c r="A101" s="119">
        <v>94879</v>
      </c>
      <c r="B101" s="117" t="s">
        <v>278</v>
      </c>
      <c r="C101" s="117" t="s">
        <v>63</v>
      </c>
      <c r="D101" s="117" t="s">
        <v>141</v>
      </c>
      <c r="E101" s="118" t="s">
        <v>10394</v>
      </c>
      <c r="F101" s="117" t="s">
        <v>142</v>
      </c>
    </row>
    <row r="102" spans="1:6">
      <c r="A102" s="119">
        <v>94880</v>
      </c>
      <c r="B102" s="117" t="s">
        <v>279</v>
      </c>
      <c r="C102" s="117" t="s">
        <v>63</v>
      </c>
      <c r="D102" s="117" t="s">
        <v>141</v>
      </c>
      <c r="E102" s="118" t="s">
        <v>10395</v>
      </c>
      <c r="F102" s="117" t="s">
        <v>142</v>
      </c>
    </row>
    <row r="103" spans="1:6">
      <c r="A103" s="119">
        <v>94881</v>
      </c>
      <c r="B103" s="117" t="s">
        <v>281</v>
      </c>
      <c r="C103" s="117" t="s">
        <v>63</v>
      </c>
      <c r="D103" s="117" t="s">
        <v>141</v>
      </c>
      <c r="E103" s="118" t="s">
        <v>10396</v>
      </c>
      <c r="F103" s="117" t="s">
        <v>142</v>
      </c>
    </row>
    <row r="104" spans="1:6">
      <c r="A104" s="119">
        <v>94882</v>
      </c>
      <c r="B104" s="117" t="s">
        <v>282</v>
      </c>
      <c r="C104" s="117" t="s">
        <v>63</v>
      </c>
      <c r="D104" s="117" t="s">
        <v>141</v>
      </c>
      <c r="E104" s="118" t="s">
        <v>4551</v>
      </c>
      <c r="F104" s="117" t="s">
        <v>142</v>
      </c>
    </row>
    <row r="105" spans="1:6">
      <c r="A105" s="119">
        <v>94884</v>
      </c>
      <c r="B105" s="117" t="s">
        <v>283</v>
      </c>
      <c r="C105" s="117" t="s">
        <v>63</v>
      </c>
      <c r="D105" s="117" t="s">
        <v>141</v>
      </c>
      <c r="E105" s="118" t="s">
        <v>10397</v>
      </c>
      <c r="F105" s="117" t="s">
        <v>142</v>
      </c>
    </row>
    <row r="106" spans="1:6">
      <c r="A106" s="119">
        <v>97121</v>
      </c>
      <c r="B106" s="117" t="s">
        <v>284</v>
      </c>
      <c r="C106" s="117" t="s">
        <v>63</v>
      </c>
      <c r="D106" s="117" t="s">
        <v>228</v>
      </c>
      <c r="E106" s="118" t="s">
        <v>3898</v>
      </c>
      <c r="F106" s="117" t="s">
        <v>142</v>
      </c>
    </row>
    <row r="107" spans="1:6">
      <c r="A107" s="119">
        <v>97122</v>
      </c>
      <c r="B107" s="117" t="s">
        <v>286</v>
      </c>
      <c r="C107" s="117" t="s">
        <v>63</v>
      </c>
      <c r="D107" s="117" t="s">
        <v>228</v>
      </c>
      <c r="E107" s="118" t="s">
        <v>10398</v>
      </c>
      <c r="F107" s="117" t="s">
        <v>142</v>
      </c>
    </row>
    <row r="108" spans="1:6">
      <c r="A108" s="119">
        <v>97123</v>
      </c>
      <c r="B108" s="117" t="s">
        <v>287</v>
      </c>
      <c r="C108" s="117" t="s">
        <v>63</v>
      </c>
      <c r="D108" s="117" t="s">
        <v>228</v>
      </c>
      <c r="E108" s="118" t="s">
        <v>5818</v>
      </c>
      <c r="F108" s="117" t="s">
        <v>142</v>
      </c>
    </row>
    <row r="109" spans="1:6">
      <c r="A109" s="119">
        <v>97124</v>
      </c>
      <c r="B109" s="117" t="s">
        <v>289</v>
      </c>
      <c r="C109" s="117" t="s">
        <v>63</v>
      </c>
      <c r="D109" s="117" t="s">
        <v>228</v>
      </c>
      <c r="E109" s="118" t="s">
        <v>1461</v>
      </c>
      <c r="F109" s="117" t="s">
        <v>142</v>
      </c>
    </row>
    <row r="110" spans="1:6">
      <c r="A110" s="119">
        <v>97125</v>
      </c>
      <c r="B110" s="117" t="s">
        <v>291</v>
      </c>
      <c r="C110" s="117" t="s">
        <v>63</v>
      </c>
      <c r="D110" s="117" t="s">
        <v>228</v>
      </c>
      <c r="E110" s="118" t="s">
        <v>292</v>
      </c>
      <c r="F110" s="117" t="s">
        <v>142</v>
      </c>
    </row>
    <row r="111" spans="1:6">
      <c r="A111" s="119">
        <v>97126</v>
      </c>
      <c r="B111" s="117" t="s">
        <v>293</v>
      </c>
      <c r="C111" s="117" t="s">
        <v>63</v>
      </c>
      <c r="D111" s="117" t="s">
        <v>228</v>
      </c>
      <c r="E111" s="118" t="s">
        <v>8441</v>
      </c>
      <c r="F111" s="117" t="s">
        <v>142</v>
      </c>
    </row>
    <row r="112" spans="1:6">
      <c r="A112" s="119">
        <v>102264</v>
      </c>
      <c r="B112" s="117" t="s">
        <v>295</v>
      </c>
      <c r="C112" s="117" t="s">
        <v>63</v>
      </c>
      <c r="D112" s="117" t="s">
        <v>228</v>
      </c>
      <c r="E112" s="118" t="s">
        <v>9095</v>
      </c>
      <c r="F112" s="117" t="s">
        <v>142</v>
      </c>
    </row>
    <row r="113" spans="1:6">
      <c r="A113" s="119">
        <v>102265</v>
      </c>
      <c r="B113" s="117" t="s">
        <v>296</v>
      </c>
      <c r="C113" s="117" t="s">
        <v>60</v>
      </c>
      <c r="D113" s="117" t="s">
        <v>228</v>
      </c>
      <c r="E113" s="118" t="s">
        <v>297</v>
      </c>
      <c r="F113" s="117" t="s">
        <v>142</v>
      </c>
    </row>
    <row r="114" spans="1:6">
      <c r="A114" s="119">
        <v>102266</v>
      </c>
      <c r="B114" s="117" t="s">
        <v>298</v>
      </c>
      <c r="C114" s="117" t="s">
        <v>60</v>
      </c>
      <c r="D114" s="117" t="s">
        <v>228</v>
      </c>
      <c r="E114" s="118" t="s">
        <v>10399</v>
      </c>
      <c r="F114" s="117" t="s">
        <v>142</v>
      </c>
    </row>
    <row r="115" spans="1:6">
      <c r="A115" s="119">
        <v>102267</v>
      </c>
      <c r="B115" s="117" t="s">
        <v>299</v>
      </c>
      <c r="C115" s="117" t="s">
        <v>60</v>
      </c>
      <c r="D115" s="117" t="s">
        <v>228</v>
      </c>
      <c r="E115" s="118" t="s">
        <v>10400</v>
      </c>
      <c r="F115" s="117" t="s">
        <v>142</v>
      </c>
    </row>
    <row r="116" spans="1:6">
      <c r="A116" s="119">
        <v>102268</v>
      </c>
      <c r="B116" s="117" t="s">
        <v>300</v>
      </c>
      <c r="C116" s="117" t="s">
        <v>60</v>
      </c>
      <c r="D116" s="117" t="s">
        <v>228</v>
      </c>
      <c r="E116" s="118" t="s">
        <v>9096</v>
      </c>
      <c r="F116" s="117" t="s">
        <v>142</v>
      </c>
    </row>
    <row r="117" spans="1:6">
      <c r="A117" s="119">
        <v>102269</v>
      </c>
      <c r="B117" s="117" t="s">
        <v>301</v>
      </c>
      <c r="C117" s="117" t="s">
        <v>60</v>
      </c>
      <c r="D117" s="117" t="s">
        <v>228</v>
      </c>
      <c r="E117" s="118" t="s">
        <v>10401</v>
      </c>
      <c r="F117" s="117" t="s">
        <v>142</v>
      </c>
    </row>
    <row r="118" spans="1:6">
      <c r="A118" s="119">
        <v>92833</v>
      </c>
      <c r="B118" s="117" t="s">
        <v>302</v>
      </c>
      <c r="C118" s="117" t="s">
        <v>63</v>
      </c>
      <c r="D118" s="117" t="s">
        <v>141</v>
      </c>
      <c r="E118" s="118" t="s">
        <v>10402</v>
      </c>
      <c r="F118" s="117" t="s">
        <v>142</v>
      </c>
    </row>
    <row r="119" spans="1:6">
      <c r="A119" s="119">
        <v>92834</v>
      </c>
      <c r="B119" s="117" t="s">
        <v>303</v>
      </c>
      <c r="C119" s="117" t="s">
        <v>63</v>
      </c>
      <c r="D119" s="117" t="s">
        <v>141</v>
      </c>
      <c r="E119" s="118" t="s">
        <v>4385</v>
      </c>
      <c r="F119" s="117" t="s">
        <v>142</v>
      </c>
    </row>
    <row r="120" spans="1:6">
      <c r="A120" s="119">
        <v>92835</v>
      </c>
      <c r="B120" s="117" t="s">
        <v>305</v>
      </c>
      <c r="C120" s="117" t="s">
        <v>63</v>
      </c>
      <c r="D120" s="117" t="s">
        <v>141</v>
      </c>
      <c r="E120" s="118" t="s">
        <v>10403</v>
      </c>
      <c r="F120" s="117" t="s">
        <v>142</v>
      </c>
    </row>
    <row r="121" spans="1:6">
      <c r="A121" s="119">
        <v>92836</v>
      </c>
      <c r="B121" s="117" t="s">
        <v>306</v>
      </c>
      <c r="C121" s="117" t="s">
        <v>63</v>
      </c>
      <c r="D121" s="117" t="s">
        <v>141</v>
      </c>
      <c r="E121" s="118" t="s">
        <v>4422</v>
      </c>
      <c r="F121" s="117" t="s">
        <v>142</v>
      </c>
    </row>
    <row r="122" spans="1:6">
      <c r="A122" s="119">
        <v>92837</v>
      </c>
      <c r="B122" s="117" t="s">
        <v>308</v>
      </c>
      <c r="C122" s="117" t="s">
        <v>63</v>
      </c>
      <c r="D122" s="117" t="s">
        <v>141</v>
      </c>
      <c r="E122" s="118" t="s">
        <v>10404</v>
      </c>
      <c r="F122" s="117" t="s">
        <v>142</v>
      </c>
    </row>
    <row r="123" spans="1:6">
      <c r="A123" s="119">
        <v>92838</v>
      </c>
      <c r="B123" s="117" t="s">
        <v>309</v>
      </c>
      <c r="C123" s="117" t="s">
        <v>63</v>
      </c>
      <c r="D123" s="117" t="s">
        <v>141</v>
      </c>
      <c r="E123" s="118" t="s">
        <v>6720</v>
      </c>
      <c r="F123" s="117" t="s">
        <v>142</v>
      </c>
    </row>
    <row r="124" spans="1:6">
      <c r="A124" s="119">
        <v>92839</v>
      </c>
      <c r="B124" s="117" t="s">
        <v>311</v>
      </c>
      <c r="C124" s="117" t="s">
        <v>63</v>
      </c>
      <c r="D124" s="117" t="s">
        <v>141</v>
      </c>
      <c r="E124" s="118" t="s">
        <v>10405</v>
      </c>
      <c r="F124" s="117" t="s">
        <v>142</v>
      </c>
    </row>
    <row r="125" spans="1:6">
      <c r="A125" s="119">
        <v>92840</v>
      </c>
      <c r="B125" s="117" t="s">
        <v>312</v>
      </c>
      <c r="C125" s="117" t="s">
        <v>63</v>
      </c>
      <c r="D125" s="117" t="s">
        <v>141</v>
      </c>
      <c r="E125" s="118" t="s">
        <v>10406</v>
      </c>
      <c r="F125" s="117" t="s">
        <v>142</v>
      </c>
    </row>
    <row r="126" spans="1:6">
      <c r="A126" s="119">
        <v>92841</v>
      </c>
      <c r="B126" s="117" t="s">
        <v>314</v>
      </c>
      <c r="C126" s="117" t="s">
        <v>63</v>
      </c>
      <c r="D126" s="117" t="s">
        <v>141</v>
      </c>
      <c r="E126" s="118" t="s">
        <v>10407</v>
      </c>
      <c r="F126" s="117" t="s">
        <v>142</v>
      </c>
    </row>
    <row r="127" spans="1:6">
      <c r="A127" s="119">
        <v>92842</v>
      </c>
      <c r="B127" s="117" t="s">
        <v>315</v>
      </c>
      <c r="C127" s="117" t="s">
        <v>63</v>
      </c>
      <c r="D127" s="117" t="s">
        <v>141</v>
      </c>
      <c r="E127" s="118" t="s">
        <v>4382</v>
      </c>
      <c r="F127" s="117" t="s">
        <v>142</v>
      </c>
    </row>
    <row r="128" spans="1:6">
      <c r="A128" s="119">
        <v>92843</v>
      </c>
      <c r="B128" s="117" t="s">
        <v>317</v>
      </c>
      <c r="C128" s="117" t="s">
        <v>63</v>
      </c>
      <c r="D128" s="117" t="s">
        <v>141</v>
      </c>
      <c r="E128" s="118" t="s">
        <v>10408</v>
      </c>
      <c r="F128" s="117" t="s">
        <v>142</v>
      </c>
    </row>
    <row r="129" spans="1:6">
      <c r="A129" s="119">
        <v>92844</v>
      </c>
      <c r="B129" s="117" t="s">
        <v>318</v>
      </c>
      <c r="C129" s="117" t="s">
        <v>63</v>
      </c>
      <c r="D129" s="117" t="s">
        <v>141</v>
      </c>
      <c r="E129" s="118" t="s">
        <v>7795</v>
      </c>
      <c r="F129" s="117" t="s">
        <v>142</v>
      </c>
    </row>
    <row r="130" spans="1:6">
      <c r="A130" s="119">
        <v>92845</v>
      </c>
      <c r="B130" s="117" t="s">
        <v>320</v>
      </c>
      <c r="C130" s="117" t="s">
        <v>63</v>
      </c>
      <c r="D130" s="117" t="s">
        <v>141</v>
      </c>
      <c r="E130" s="118" t="s">
        <v>10409</v>
      </c>
      <c r="F130" s="117" t="s">
        <v>142</v>
      </c>
    </row>
    <row r="131" spans="1:6">
      <c r="A131" s="119">
        <v>92846</v>
      </c>
      <c r="B131" s="117" t="s">
        <v>321</v>
      </c>
      <c r="C131" s="117" t="s">
        <v>63</v>
      </c>
      <c r="D131" s="117" t="s">
        <v>141</v>
      </c>
      <c r="E131" s="118" t="s">
        <v>4127</v>
      </c>
      <c r="F131" s="117" t="s">
        <v>142</v>
      </c>
    </row>
    <row r="132" spans="1:6">
      <c r="A132" s="119">
        <v>92847</v>
      </c>
      <c r="B132" s="117" t="s">
        <v>323</v>
      </c>
      <c r="C132" s="117" t="s">
        <v>63</v>
      </c>
      <c r="D132" s="117" t="s">
        <v>141</v>
      </c>
      <c r="E132" s="118" t="s">
        <v>10410</v>
      </c>
      <c r="F132" s="117" t="s">
        <v>142</v>
      </c>
    </row>
    <row r="133" spans="1:6">
      <c r="A133" s="119">
        <v>92848</v>
      </c>
      <c r="B133" s="117" t="s">
        <v>324</v>
      </c>
      <c r="C133" s="117" t="s">
        <v>63</v>
      </c>
      <c r="D133" s="117" t="s">
        <v>141</v>
      </c>
      <c r="E133" s="118" t="s">
        <v>2838</v>
      </c>
      <c r="F133" s="117" t="s">
        <v>142</v>
      </c>
    </row>
    <row r="134" spans="1:6">
      <c r="A134" s="119">
        <v>92849</v>
      </c>
      <c r="B134" s="117" t="s">
        <v>325</v>
      </c>
      <c r="C134" s="117" t="s">
        <v>63</v>
      </c>
      <c r="D134" s="117" t="s">
        <v>141</v>
      </c>
      <c r="E134" s="118" t="s">
        <v>10411</v>
      </c>
      <c r="F134" s="117" t="s">
        <v>142</v>
      </c>
    </row>
    <row r="135" spans="1:6">
      <c r="A135" s="119">
        <v>92850</v>
      </c>
      <c r="B135" s="117" t="s">
        <v>326</v>
      </c>
      <c r="C135" s="117" t="s">
        <v>63</v>
      </c>
      <c r="D135" s="117" t="s">
        <v>141</v>
      </c>
      <c r="E135" s="118" t="s">
        <v>8899</v>
      </c>
      <c r="F135" s="117" t="s">
        <v>142</v>
      </c>
    </row>
    <row r="136" spans="1:6">
      <c r="A136" s="119">
        <v>92851</v>
      </c>
      <c r="B136" s="117" t="s">
        <v>328</v>
      </c>
      <c r="C136" s="117" t="s">
        <v>63</v>
      </c>
      <c r="D136" s="117" t="s">
        <v>141</v>
      </c>
      <c r="E136" s="118" t="s">
        <v>10412</v>
      </c>
      <c r="F136" s="117" t="s">
        <v>142</v>
      </c>
    </row>
    <row r="137" spans="1:6">
      <c r="A137" s="119">
        <v>92852</v>
      </c>
      <c r="B137" s="117" t="s">
        <v>329</v>
      </c>
      <c r="C137" s="117" t="s">
        <v>63</v>
      </c>
      <c r="D137" s="117" t="s">
        <v>141</v>
      </c>
      <c r="E137" s="118" t="s">
        <v>2857</v>
      </c>
      <c r="F137" s="117" t="s">
        <v>142</v>
      </c>
    </row>
    <row r="138" spans="1:6">
      <c r="A138" s="119">
        <v>92853</v>
      </c>
      <c r="B138" s="117" t="s">
        <v>331</v>
      </c>
      <c r="C138" s="117" t="s">
        <v>63</v>
      </c>
      <c r="D138" s="117" t="s">
        <v>141</v>
      </c>
      <c r="E138" s="118" t="s">
        <v>10413</v>
      </c>
      <c r="F138" s="117" t="s">
        <v>142</v>
      </c>
    </row>
    <row r="139" spans="1:6">
      <c r="A139" s="119">
        <v>92854</v>
      </c>
      <c r="B139" s="117" t="s">
        <v>332</v>
      </c>
      <c r="C139" s="117" t="s">
        <v>63</v>
      </c>
      <c r="D139" s="117" t="s">
        <v>141</v>
      </c>
      <c r="E139" s="118" t="s">
        <v>8797</v>
      </c>
      <c r="F139" s="117" t="s">
        <v>142</v>
      </c>
    </row>
    <row r="140" spans="1:6">
      <c r="A140" s="119">
        <v>92855</v>
      </c>
      <c r="B140" s="117" t="s">
        <v>333</v>
      </c>
      <c r="C140" s="117" t="s">
        <v>63</v>
      </c>
      <c r="D140" s="117" t="s">
        <v>141</v>
      </c>
      <c r="E140" s="118" t="s">
        <v>10414</v>
      </c>
      <c r="F140" s="117" t="s">
        <v>142</v>
      </c>
    </row>
    <row r="141" spans="1:6">
      <c r="A141" s="119">
        <v>92856</v>
      </c>
      <c r="B141" s="117" t="s">
        <v>334</v>
      </c>
      <c r="C141" s="117" t="s">
        <v>63</v>
      </c>
      <c r="D141" s="117" t="s">
        <v>141</v>
      </c>
      <c r="E141" s="118" t="s">
        <v>6697</v>
      </c>
      <c r="F141" s="117" t="s">
        <v>142</v>
      </c>
    </row>
    <row r="142" spans="1:6">
      <c r="A142" s="119">
        <v>92857</v>
      </c>
      <c r="B142" s="117" t="s">
        <v>335</v>
      </c>
      <c r="C142" s="117" t="s">
        <v>63</v>
      </c>
      <c r="D142" s="117" t="s">
        <v>141</v>
      </c>
      <c r="E142" s="118" t="s">
        <v>10415</v>
      </c>
      <c r="F142" s="117" t="s">
        <v>142</v>
      </c>
    </row>
    <row r="143" spans="1:6">
      <c r="A143" s="119">
        <v>92858</v>
      </c>
      <c r="B143" s="117" t="s">
        <v>336</v>
      </c>
      <c r="C143" s="117" t="s">
        <v>63</v>
      </c>
      <c r="D143" s="117" t="s">
        <v>141</v>
      </c>
      <c r="E143" s="118" t="s">
        <v>10416</v>
      </c>
      <c r="F143" s="117" t="s">
        <v>142</v>
      </c>
    </row>
    <row r="144" spans="1:6">
      <c r="A144" s="119">
        <v>92859</v>
      </c>
      <c r="B144" s="117" t="s">
        <v>337</v>
      </c>
      <c r="C144" s="117" t="s">
        <v>63</v>
      </c>
      <c r="D144" s="117" t="s">
        <v>141</v>
      </c>
      <c r="E144" s="118" t="s">
        <v>10417</v>
      </c>
      <c r="F144" s="117" t="s">
        <v>142</v>
      </c>
    </row>
    <row r="145" spans="1:6">
      <c r="A145" s="119">
        <v>92860</v>
      </c>
      <c r="B145" s="117" t="s">
        <v>338</v>
      </c>
      <c r="C145" s="117" t="s">
        <v>63</v>
      </c>
      <c r="D145" s="117" t="s">
        <v>141</v>
      </c>
      <c r="E145" s="118" t="s">
        <v>8975</v>
      </c>
      <c r="F145" s="117" t="s">
        <v>142</v>
      </c>
    </row>
    <row r="146" spans="1:6">
      <c r="A146" s="119">
        <v>92861</v>
      </c>
      <c r="B146" s="117" t="s">
        <v>340</v>
      </c>
      <c r="C146" s="117" t="s">
        <v>63</v>
      </c>
      <c r="D146" s="117" t="s">
        <v>141</v>
      </c>
      <c r="E146" s="118" t="s">
        <v>10418</v>
      </c>
      <c r="F146" s="117" t="s">
        <v>142</v>
      </c>
    </row>
    <row r="147" spans="1:6">
      <c r="A147" s="119">
        <v>92862</v>
      </c>
      <c r="B147" s="117" t="s">
        <v>341</v>
      </c>
      <c r="C147" s="117" t="s">
        <v>63</v>
      </c>
      <c r="D147" s="117" t="s">
        <v>141</v>
      </c>
      <c r="E147" s="118" t="s">
        <v>10419</v>
      </c>
      <c r="F147" s="117" t="s">
        <v>142</v>
      </c>
    </row>
    <row r="148" spans="1:6">
      <c r="A148" s="119">
        <v>92863</v>
      </c>
      <c r="B148" s="117" t="s">
        <v>342</v>
      </c>
      <c r="C148" s="117" t="s">
        <v>63</v>
      </c>
      <c r="D148" s="117" t="s">
        <v>141</v>
      </c>
      <c r="E148" s="118" t="s">
        <v>10420</v>
      </c>
      <c r="F148" s="117" t="s">
        <v>142</v>
      </c>
    </row>
    <row r="149" spans="1:6">
      <c r="A149" s="119">
        <v>92864</v>
      </c>
      <c r="B149" s="117" t="s">
        <v>343</v>
      </c>
      <c r="C149" s="117" t="s">
        <v>63</v>
      </c>
      <c r="D149" s="117" t="s">
        <v>141</v>
      </c>
      <c r="E149" s="118" t="s">
        <v>4418</v>
      </c>
      <c r="F149" s="117" t="s">
        <v>142</v>
      </c>
    </row>
    <row r="150" spans="1:6">
      <c r="A150" s="119">
        <v>92210</v>
      </c>
      <c r="B150" s="117" t="s">
        <v>344</v>
      </c>
      <c r="C150" s="117" t="s">
        <v>63</v>
      </c>
      <c r="D150" s="117" t="s">
        <v>141</v>
      </c>
      <c r="E150" s="118" t="s">
        <v>10421</v>
      </c>
      <c r="F150" s="117" t="s">
        <v>142</v>
      </c>
    </row>
    <row r="151" spans="1:6">
      <c r="A151" s="119">
        <v>92211</v>
      </c>
      <c r="B151" s="117" t="s">
        <v>345</v>
      </c>
      <c r="C151" s="117" t="s">
        <v>63</v>
      </c>
      <c r="D151" s="117" t="s">
        <v>141</v>
      </c>
      <c r="E151" s="118" t="s">
        <v>10422</v>
      </c>
      <c r="F151" s="117" t="s">
        <v>142</v>
      </c>
    </row>
    <row r="152" spans="1:6">
      <c r="A152" s="119">
        <v>92212</v>
      </c>
      <c r="B152" s="117" t="s">
        <v>346</v>
      </c>
      <c r="C152" s="117" t="s">
        <v>63</v>
      </c>
      <c r="D152" s="117" t="s">
        <v>141</v>
      </c>
      <c r="E152" s="118" t="s">
        <v>10423</v>
      </c>
      <c r="F152" s="117" t="s">
        <v>142</v>
      </c>
    </row>
    <row r="153" spans="1:6">
      <c r="A153" s="119">
        <v>92213</v>
      </c>
      <c r="B153" s="117" t="s">
        <v>347</v>
      </c>
      <c r="C153" s="117" t="s">
        <v>63</v>
      </c>
      <c r="D153" s="117" t="s">
        <v>141</v>
      </c>
      <c r="E153" s="118" t="s">
        <v>10424</v>
      </c>
      <c r="F153" s="117" t="s">
        <v>142</v>
      </c>
    </row>
    <row r="154" spans="1:6">
      <c r="A154" s="119">
        <v>92214</v>
      </c>
      <c r="B154" s="117" t="s">
        <v>348</v>
      </c>
      <c r="C154" s="117" t="s">
        <v>63</v>
      </c>
      <c r="D154" s="117" t="s">
        <v>141</v>
      </c>
      <c r="E154" s="118" t="s">
        <v>10425</v>
      </c>
      <c r="F154" s="117" t="s">
        <v>142</v>
      </c>
    </row>
    <row r="155" spans="1:6">
      <c r="A155" s="119">
        <v>92215</v>
      </c>
      <c r="B155" s="117" t="s">
        <v>349</v>
      </c>
      <c r="C155" s="117" t="s">
        <v>63</v>
      </c>
      <c r="D155" s="117" t="s">
        <v>141</v>
      </c>
      <c r="E155" s="118" t="s">
        <v>10426</v>
      </c>
      <c r="F155" s="117" t="s">
        <v>142</v>
      </c>
    </row>
    <row r="156" spans="1:6">
      <c r="A156" s="119">
        <v>92216</v>
      </c>
      <c r="B156" s="117" t="s">
        <v>350</v>
      </c>
      <c r="C156" s="117" t="s">
        <v>63</v>
      </c>
      <c r="D156" s="117" t="s">
        <v>141</v>
      </c>
      <c r="E156" s="118" t="s">
        <v>9097</v>
      </c>
      <c r="F156" s="117" t="s">
        <v>142</v>
      </c>
    </row>
    <row r="157" spans="1:6">
      <c r="A157" s="119">
        <v>92219</v>
      </c>
      <c r="B157" s="117" t="s">
        <v>351</v>
      </c>
      <c r="C157" s="117" t="s">
        <v>63</v>
      </c>
      <c r="D157" s="117" t="s">
        <v>141</v>
      </c>
      <c r="E157" s="118" t="s">
        <v>10427</v>
      </c>
      <c r="F157" s="117" t="s">
        <v>142</v>
      </c>
    </row>
    <row r="158" spans="1:6">
      <c r="A158" s="119">
        <v>92220</v>
      </c>
      <c r="B158" s="117" t="s">
        <v>352</v>
      </c>
      <c r="C158" s="117" t="s">
        <v>63</v>
      </c>
      <c r="D158" s="117" t="s">
        <v>141</v>
      </c>
      <c r="E158" s="118" t="s">
        <v>10428</v>
      </c>
      <c r="F158" s="117" t="s">
        <v>142</v>
      </c>
    </row>
    <row r="159" spans="1:6">
      <c r="A159" s="119">
        <v>92221</v>
      </c>
      <c r="B159" s="117" t="s">
        <v>353</v>
      </c>
      <c r="C159" s="117" t="s">
        <v>63</v>
      </c>
      <c r="D159" s="117" t="s">
        <v>141</v>
      </c>
      <c r="E159" s="118" t="s">
        <v>10429</v>
      </c>
      <c r="F159" s="117" t="s">
        <v>142</v>
      </c>
    </row>
    <row r="160" spans="1:6">
      <c r="A160" s="119">
        <v>92222</v>
      </c>
      <c r="B160" s="117" t="s">
        <v>354</v>
      </c>
      <c r="C160" s="117" t="s">
        <v>63</v>
      </c>
      <c r="D160" s="117" t="s">
        <v>141</v>
      </c>
      <c r="E160" s="118" t="s">
        <v>10430</v>
      </c>
      <c r="F160" s="117" t="s">
        <v>142</v>
      </c>
    </row>
    <row r="161" spans="1:6">
      <c r="A161" s="119">
        <v>92223</v>
      </c>
      <c r="B161" s="117" t="s">
        <v>355</v>
      </c>
      <c r="C161" s="117" t="s">
        <v>63</v>
      </c>
      <c r="D161" s="117" t="s">
        <v>141</v>
      </c>
      <c r="E161" s="118" t="s">
        <v>10431</v>
      </c>
      <c r="F161" s="117" t="s">
        <v>142</v>
      </c>
    </row>
    <row r="162" spans="1:6">
      <c r="A162" s="119">
        <v>92224</v>
      </c>
      <c r="B162" s="117" t="s">
        <v>356</v>
      </c>
      <c r="C162" s="117" t="s">
        <v>63</v>
      </c>
      <c r="D162" s="117" t="s">
        <v>141</v>
      </c>
      <c r="E162" s="118" t="s">
        <v>10432</v>
      </c>
      <c r="F162" s="117" t="s">
        <v>142</v>
      </c>
    </row>
    <row r="163" spans="1:6">
      <c r="A163" s="119">
        <v>92226</v>
      </c>
      <c r="B163" s="117" t="s">
        <v>357</v>
      </c>
      <c r="C163" s="117" t="s">
        <v>63</v>
      </c>
      <c r="D163" s="117" t="s">
        <v>141</v>
      </c>
      <c r="E163" s="118" t="s">
        <v>10433</v>
      </c>
      <c r="F163" s="117" t="s">
        <v>142</v>
      </c>
    </row>
    <row r="164" spans="1:6">
      <c r="A164" s="119">
        <v>92808</v>
      </c>
      <c r="B164" s="117" t="s">
        <v>358</v>
      </c>
      <c r="C164" s="117" t="s">
        <v>63</v>
      </c>
      <c r="D164" s="117" t="s">
        <v>141</v>
      </c>
      <c r="E164" s="118" t="s">
        <v>4398</v>
      </c>
      <c r="F164" s="117" t="s">
        <v>142</v>
      </c>
    </row>
    <row r="165" spans="1:6">
      <c r="A165" s="119">
        <v>92809</v>
      </c>
      <c r="B165" s="117" t="s">
        <v>359</v>
      </c>
      <c r="C165" s="117" t="s">
        <v>63</v>
      </c>
      <c r="D165" s="117" t="s">
        <v>141</v>
      </c>
      <c r="E165" s="118" t="s">
        <v>7443</v>
      </c>
      <c r="F165" s="117" t="s">
        <v>142</v>
      </c>
    </row>
    <row r="166" spans="1:6">
      <c r="A166" s="119">
        <v>92810</v>
      </c>
      <c r="B166" s="117" t="s">
        <v>360</v>
      </c>
      <c r="C166" s="117" t="s">
        <v>63</v>
      </c>
      <c r="D166" s="117" t="s">
        <v>141</v>
      </c>
      <c r="E166" s="118" t="s">
        <v>10434</v>
      </c>
      <c r="F166" s="117" t="s">
        <v>142</v>
      </c>
    </row>
    <row r="167" spans="1:6">
      <c r="A167" s="119">
        <v>92811</v>
      </c>
      <c r="B167" s="117" t="s">
        <v>361</v>
      </c>
      <c r="C167" s="117" t="s">
        <v>63</v>
      </c>
      <c r="D167" s="117" t="s">
        <v>141</v>
      </c>
      <c r="E167" s="118" t="s">
        <v>9098</v>
      </c>
      <c r="F167" s="117" t="s">
        <v>142</v>
      </c>
    </row>
    <row r="168" spans="1:6">
      <c r="A168" s="119">
        <v>92812</v>
      </c>
      <c r="B168" s="117" t="s">
        <v>362</v>
      </c>
      <c r="C168" s="117" t="s">
        <v>63</v>
      </c>
      <c r="D168" s="117" t="s">
        <v>141</v>
      </c>
      <c r="E168" s="118" t="s">
        <v>10435</v>
      </c>
      <c r="F168" s="117" t="s">
        <v>142</v>
      </c>
    </row>
    <row r="169" spans="1:6">
      <c r="A169" s="119">
        <v>92813</v>
      </c>
      <c r="B169" s="117" t="s">
        <v>363</v>
      </c>
      <c r="C169" s="117" t="s">
        <v>63</v>
      </c>
      <c r="D169" s="117" t="s">
        <v>141</v>
      </c>
      <c r="E169" s="118" t="s">
        <v>10436</v>
      </c>
      <c r="F169" s="117" t="s">
        <v>142</v>
      </c>
    </row>
    <row r="170" spans="1:6">
      <c r="A170" s="119">
        <v>92814</v>
      </c>
      <c r="B170" s="117" t="s">
        <v>364</v>
      </c>
      <c r="C170" s="117" t="s">
        <v>63</v>
      </c>
      <c r="D170" s="117" t="s">
        <v>141</v>
      </c>
      <c r="E170" s="118" t="s">
        <v>10437</v>
      </c>
      <c r="F170" s="117" t="s">
        <v>142</v>
      </c>
    </row>
    <row r="171" spans="1:6">
      <c r="A171" s="119">
        <v>92815</v>
      </c>
      <c r="B171" s="117" t="s">
        <v>365</v>
      </c>
      <c r="C171" s="117" t="s">
        <v>63</v>
      </c>
      <c r="D171" s="117" t="s">
        <v>141</v>
      </c>
      <c r="E171" s="118" t="s">
        <v>10438</v>
      </c>
      <c r="F171" s="117" t="s">
        <v>142</v>
      </c>
    </row>
    <row r="172" spans="1:6">
      <c r="A172" s="119">
        <v>92816</v>
      </c>
      <c r="B172" s="117" t="s">
        <v>366</v>
      </c>
      <c r="C172" s="117" t="s">
        <v>63</v>
      </c>
      <c r="D172" s="117" t="s">
        <v>141</v>
      </c>
      <c r="E172" s="118" t="s">
        <v>10439</v>
      </c>
      <c r="F172" s="117" t="s">
        <v>142</v>
      </c>
    </row>
    <row r="173" spans="1:6">
      <c r="A173" s="119">
        <v>92817</v>
      </c>
      <c r="B173" s="117" t="s">
        <v>367</v>
      </c>
      <c r="C173" s="117" t="s">
        <v>63</v>
      </c>
      <c r="D173" s="117" t="s">
        <v>141</v>
      </c>
      <c r="E173" s="118" t="s">
        <v>10440</v>
      </c>
      <c r="F173" s="117" t="s">
        <v>142</v>
      </c>
    </row>
    <row r="174" spans="1:6">
      <c r="A174" s="119">
        <v>92818</v>
      </c>
      <c r="B174" s="117" t="s">
        <v>368</v>
      </c>
      <c r="C174" s="117" t="s">
        <v>63</v>
      </c>
      <c r="D174" s="117" t="s">
        <v>141</v>
      </c>
      <c r="E174" s="118" t="s">
        <v>10441</v>
      </c>
      <c r="F174" s="117" t="s">
        <v>142</v>
      </c>
    </row>
    <row r="175" spans="1:6">
      <c r="A175" s="119">
        <v>92819</v>
      </c>
      <c r="B175" s="117" t="s">
        <v>369</v>
      </c>
      <c r="C175" s="117" t="s">
        <v>63</v>
      </c>
      <c r="D175" s="117" t="s">
        <v>141</v>
      </c>
      <c r="E175" s="118" t="s">
        <v>10442</v>
      </c>
      <c r="F175" s="117" t="s">
        <v>142</v>
      </c>
    </row>
    <row r="176" spans="1:6">
      <c r="A176" s="119">
        <v>92820</v>
      </c>
      <c r="B176" s="117" t="s">
        <v>370</v>
      </c>
      <c r="C176" s="117" t="s">
        <v>63</v>
      </c>
      <c r="D176" s="117" t="s">
        <v>141</v>
      </c>
      <c r="E176" s="118" t="s">
        <v>10443</v>
      </c>
      <c r="F176" s="117" t="s">
        <v>142</v>
      </c>
    </row>
    <row r="177" spans="1:6">
      <c r="A177" s="119">
        <v>92821</v>
      </c>
      <c r="B177" s="117" t="s">
        <v>372</v>
      </c>
      <c r="C177" s="117" t="s">
        <v>63</v>
      </c>
      <c r="D177" s="117" t="s">
        <v>141</v>
      </c>
      <c r="E177" s="118" t="s">
        <v>9099</v>
      </c>
      <c r="F177" s="117" t="s">
        <v>142</v>
      </c>
    </row>
    <row r="178" spans="1:6">
      <c r="A178" s="119">
        <v>92822</v>
      </c>
      <c r="B178" s="117" t="s">
        <v>373</v>
      </c>
      <c r="C178" s="117" t="s">
        <v>63</v>
      </c>
      <c r="D178" s="117" t="s">
        <v>141</v>
      </c>
      <c r="E178" s="118" t="s">
        <v>9098</v>
      </c>
      <c r="F178" s="117" t="s">
        <v>142</v>
      </c>
    </row>
    <row r="179" spans="1:6">
      <c r="A179" s="119">
        <v>92824</v>
      </c>
      <c r="B179" s="117" t="s">
        <v>375</v>
      </c>
      <c r="C179" s="117" t="s">
        <v>63</v>
      </c>
      <c r="D179" s="117" t="s">
        <v>141</v>
      </c>
      <c r="E179" s="118" t="s">
        <v>10444</v>
      </c>
      <c r="F179" s="117" t="s">
        <v>142</v>
      </c>
    </row>
    <row r="180" spans="1:6">
      <c r="A180" s="119">
        <v>92825</v>
      </c>
      <c r="B180" s="117" t="s">
        <v>376</v>
      </c>
      <c r="C180" s="117" t="s">
        <v>63</v>
      </c>
      <c r="D180" s="117" t="s">
        <v>141</v>
      </c>
      <c r="E180" s="118" t="s">
        <v>10445</v>
      </c>
      <c r="F180" s="117" t="s">
        <v>142</v>
      </c>
    </row>
    <row r="181" spans="1:6">
      <c r="A181" s="119">
        <v>92826</v>
      </c>
      <c r="B181" s="117" t="s">
        <v>377</v>
      </c>
      <c r="C181" s="117" t="s">
        <v>63</v>
      </c>
      <c r="D181" s="117" t="s">
        <v>141</v>
      </c>
      <c r="E181" s="118" t="s">
        <v>9100</v>
      </c>
      <c r="F181" s="117" t="s">
        <v>142</v>
      </c>
    </row>
    <row r="182" spans="1:6">
      <c r="A182" s="119">
        <v>92827</v>
      </c>
      <c r="B182" s="117" t="s">
        <v>378</v>
      </c>
      <c r="C182" s="117" t="s">
        <v>63</v>
      </c>
      <c r="D182" s="117" t="s">
        <v>141</v>
      </c>
      <c r="E182" s="118" t="s">
        <v>9101</v>
      </c>
      <c r="F182" s="117" t="s">
        <v>142</v>
      </c>
    </row>
    <row r="183" spans="1:6">
      <c r="A183" s="119">
        <v>92828</v>
      </c>
      <c r="B183" s="117" t="s">
        <v>379</v>
      </c>
      <c r="C183" s="117" t="s">
        <v>63</v>
      </c>
      <c r="D183" s="117" t="s">
        <v>141</v>
      </c>
      <c r="E183" s="118" t="s">
        <v>10446</v>
      </c>
      <c r="F183" s="117" t="s">
        <v>142</v>
      </c>
    </row>
    <row r="184" spans="1:6">
      <c r="A184" s="119">
        <v>92829</v>
      </c>
      <c r="B184" s="117" t="s">
        <v>380</v>
      </c>
      <c r="C184" s="117" t="s">
        <v>63</v>
      </c>
      <c r="D184" s="117" t="s">
        <v>141</v>
      </c>
      <c r="E184" s="118" t="s">
        <v>10447</v>
      </c>
      <c r="F184" s="117" t="s">
        <v>142</v>
      </c>
    </row>
    <row r="185" spans="1:6">
      <c r="A185" s="119">
        <v>92830</v>
      </c>
      <c r="B185" s="117" t="s">
        <v>381</v>
      </c>
      <c r="C185" s="117" t="s">
        <v>63</v>
      </c>
      <c r="D185" s="117" t="s">
        <v>141</v>
      </c>
      <c r="E185" s="118" t="s">
        <v>10448</v>
      </c>
      <c r="F185" s="117" t="s">
        <v>142</v>
      </c>
    </row>
    <row r="186" spans="1:6">
      <c r="A186" s="119">
        <v>92831</v>
      </c>
      <c r="B186" s="117" t="s">
        <v>382</v>
      </c>
      <c r="C186" s="117" t="s">
        <v>63</v>
      </c>
      <c r="D186" s="117" t="s">
        <v>141</v>
      </c>
      <c r="E186" s="118" t="s">
        <v>10449</v>
      </c>
      <c r="F186" s="117" t="s">
        <v>142</v>
      </c>
    </row>
    <row r="187" spans="1:6">
      <c r="A187" s="119">
        <v>92832</v>
      </c>
      <c r="B187" s="117" t="s">
        <v>383</v>
      </c>
      <c r="C187" s="117" t="s">
        <v>63</v>
      </c>
      <c r="D187" s="117" t="s">
        <v>141</v>
      </c>
      <c r="E187" s="118" t="s">
        <v>10450</v>
      </c>
      <c r="F187" s="117" t="s">
        <v>142</v>
      </c>
    </row>
    <row r="188" spans="1:6">
      <c r="A188" s="119">
        <v>95565</v>
      </c>
      <c r="B188" s="117" t="s">
        <v>384</v>
      </c>
      <c r="C188" s="117" t="s">
        <v>63</v>
      </c>
      <c r="D188" s="117" t="s">
        <v>141</v>
      </c>
      <c r="E188" s="118" t="s">
        <v>10451</v>
      </c>
      <c r="F188" s="117" t="s">
        <v>142</v>
      </c>
    </row>
    <row r="189" spans="1:6">
      <c r="A189" s="119">
        <v>95566</v>
      </c>
      <c r="B189" s="117" t="s">
        <v>385</v>
      </c>
      <c r="C189" s="117" t="s">
        <v>63</v>
      </c>
      <c r="D189" s="117" t="s">
        <v>141</v>
      </c>
      <c r="E189" s="118" t="s">
        <v>10452</v>
      </c>
      <c r="F189" s="117" t="s">
        <v>142</v>
      </c>
    </row>
    <row r="190" spans="1:6">
      <c r="A190" s="119">
        <v>95567</v>
      </c>
      <c r="B190" s="117" t="s">
        <v>386</v>
      </c>
      <c r="C190" s="117" t="s">
        <v>63</v>
      </c>
      <c r="D190" s="117" t="s">
        <v>141</v>
      </c>
      <c r="E190" s="118" t="s">
        <v>9102</v>
      </c>
      <c r="F190" s="117" t="s">
        <v>142</v>
      </c>
    </row>
    <row r="191" spans="1:6">
      <c r="A191" s="119">
        <v>95568</v>
      </c>
      <c r="B191" s="117" t="s">
        <v>387</v>
      </c>
      <c r="C191" s="117" t="s">
        <v>63</v>
      </c>
      <c r="D191" s="117" t="s">
        <v>141</v>
      </c>
      <c r="E191" s="118" t="s">
        <v>6252</v>
      </c>
      <c r="F191" s="117" t="s">
        <v>142</v>
      </c>
    </row>
    <row r="192" spans="1:6">
      <c r="A192" s="119">
        <v>95569</v>
      </c>
      <c r="B192" s="117" t="s">
        <v>388</v>
      </c>
      <c r="C192" s="117" t="s">
        <v>63</v>
      </c>
      <c r="D192" s="117" t="s">
        <v>141</v>
      </c>
      <c r="E192" s="118" t="s">
        <v>10453</v>
      </c>
      <c r="F192" s="117" t="s">
        <v>142</v>
      </c>
    </row>
    <row r="193" spans="1:6">
      <c r="A193" s="119">
        <v>95570</v>
      </c>
      <c r="B193" s="117" t="s">
        <v>389</v>
      </c>
      <c r="C193" s="117" t="s">
        <v>63</v>
      </c>
      <c r="D193" s="117" t="s">
        <v>141</v>
      </c>
      <c r="E193" s="118" t="s">
        <v>10454</v>
      </c>
      <c r="F193" s="117" t="s">
        <v>142</v>
      </c>
    </row>
    <row r="194" spans="1:6">
      <c r="A194" s="119">
        <v>95571</v>
      </c>
      <c r="B194" s="117" t="s">
        <v>390</v>
      </c>
      <c r="C194" s="117" t="s">
        <v>63</v>
      </c>
      <c r="D194" s="117" t="s">
        <v>141</v>
      </c>
      <c r="E194" s="118" t="s">
        <v>10455</v>
      </c>
      <c r="F194" s="117" t="s">
        <v>142</v>
      </c>
    </row>
    <row r="195" spans="1:6">
      <c r="A195" s="119">
        <v>95572</v>
      </c>
      <c r="B195" s="117" t="s">
        <v>391</v>
      </c>
      <c r="C195" s="117" t="s">
        <v>63</v>
      </c>
      <c r="D195" s="117" t="s">
        <v>141</v>
      </c>
      <c r="E195" s="118" t="s">
        <v>10456</v>
      </c>
      <c r="F195" s="117" t="s">
        <v>142</v>
      </c>
    </row>
    <row r="196" spans="1:6">
      <c r="A196" s="119">
        <v>97127</v>
      </c>
      <c r="B196" s="117" t="s">
        <v>392</v>
      </c>
      <c r="C196" s="117" t="s">
        <v>63</v>
      </c>
      <c r="D196" s="117" t="s">
        <v>228</v>
      </c>
      <c r="E196" s="118" t="s">
        <v>1087</v>
      </c>
      <c r="F196" s="117" t="s">
        <v>142</v>
      </c>
    </row>
    <row r="197" spans="1:6">
      <c r="A197" s="119">
        <v>97128</v>
      </c>
      <c r="B197" s="117" t="s">
        <v>394</v>
      </c>
      <c r="C197" s="117" t="s">
        <v>63</v>
      </c>
      <c r="D197" s="117" t="s">
        <v>141</v>
      </c>
      <c r="E197" s="118" t="s">
        <v>832</v>
      </c>
      <c r="F197" s="117" t="s">
        <v>142</v>
      </c>
    </row>
    <row r="198" spans="1:6">
      <c r="A198" s="119">
        <v>97129</v>
      </c>
      <c r="B198" s="117" t="s">
        <v>396</v>
      </c>
      <c r="C198" s="117" t="s">
        <v>63</v>
      </c>
      <c r="D198" s="117" t="s">
        <v>141</v>
      </c>
      <c r="E198" s="118" t="s">
        <v>8460</v>
      </c>
      <c r="F198" s="117" t="s">
        <v>142</v>
      </c>
    </row>
    <row r="199" spans="1:6">
      <c r="A199" s="119">
        <v>97130</v>
      </c>
      <c r="B199" s="117" t="s">
        <v>398</v>
      </c>
      <c r="C199" s="117" t="s">
        <v>63</v>
      </c>
      <c r="D199" s="117" t="s">
        <v>141</v>
      </c>
      <c r="E199" s="118" t="s">
        <v>1151</v>
      </c>
      <c r="F199" s="117" t="s">
        <v>142</v>
      </c>
    </row>
    <row r="200" spans="1:6">
      <c r="A200" s="119">
        <v>97131</v>
      </c>
      <c r="B200" s="117" t="s">
        <v>400</v>
      </c>
      <c r="C200" s="117" t="s">
        <v>63</v>
      </c>
      <c r="D200" s="117" t="s">
        <v>141</v>
      </c>
      <c r="E200" s="118" t="s">
        <v>8565</v>
      </c>
      <c r="F200" s="117" t="s">
        <v>142</v>
      </c>
    </row>
    <row r="201" spans="1:6">
      <c r="A201" s="119">
        <v>97132</v>
      </c>
      <c r="B201" s="117" t="s">
        <v>401</v>
      </c>
      <c r="C201" s="117" t="s">
        <v>63</v>
      </c>
      <c r="D201" s="117" t="s">
        <v>141</v>
      </c>
      <c r="E201" s="118" t="s">
        <v>1259</v>
      </c>
      <c r="F201" s="117" t="s">
        <v>142</v>
      </c>
    </row>
    <row r="202" spans="1:6">
      <c r="A202" s="119">
        <v>97133</v>
      </c>
      <c r="B202" s="117" t="s">
        <v>403</v>
      </c>
      <c r="C202" s="117" t="s">
        <v>63</v>
      </c>
      <c r="D202" s="117" t="s">
        <v>141</v>
      </c>
      <c r="E202" s="118" t="s">
        <v>9103</v>
      </c>
      <c r="F202" s="117" t="s">
        <v>142</v>
      </c>
    </row>
    <row r="203" spans="1:6">
      <c r="A203" s="119">
        <v>97134</v>
      </c>
      <c r="B203" s="117" t="s">
        <v>404</v>
      </c>
      <c r="C203" s="117" t="s">
        <v>63</v>
      </c>
      <c r="D203" s="117" t="s">
        <v>228</v>
      </c>
      <c r="E203" s="118" t="s">
        <v>270</v>
      </c>
      <c r="F203" s="117" t="s">
        <v>142</v>
      </c>
    </row>
    <row r="204" spans="1:6">
      <c r="A204" s="119">
        <v>97135</v>
      </c>
      <c r="B204" s="117" t="s">
        <v>406</v>
      </c>
      <c r="C204" s="117" t="s">
        <v>63</v>
      </c>
      <c r="D204" s="117" t="s">
        <v>141</v>
      </c>
      <c r="E204" s="118" t="s">
        <v>10457</v>
      </c>
      <c r="F204" s="117" t="s">
        <v>142</v>
      </c>
    </row>
    <row r="205" spans="1:6">
      <c r="A205" s="119">
        <v>97136</v>
      </c>
      <c r="B205" s="117" t="s">
        <v>408</v>
      </c>
      <c r="C205" s="117" t="s">
        <v>63</v>
      </c>
      <c r="D205" s="117" t="s">
        <v>141</v>
      </c>
      <c r="E205" s="118" t="s">
        <v>6087</v>
      </c>
      <c r="F205" s="117" t="s">
        <v>142</v>
      </c>
    </row>
    <row r="206" spans="1:6">
      <c r="A206" s="119">
        <v>97137</v>
      </c>
      <c r="B206" s="117" t="s">
        <v>409</v>
      </c>
      <c r="C206" s="117" t="s">
        <v>63</v>
      </c>
      <c r="D206" s="117" t="s">
        <v>141</v>
      </c>
      <c r="E206" s="118" t="s">
        <v>1276</v>
      </c>
      <c r="F206" s="117" t="s">
        <v>142</v>
      </c>
    </row>
    <row r="207" spans="1:6">
      <c r="A207" s="119">
        <v>97138</v>
      </c>
      <c r="B207" s="117" t="s">
        <v>410</v>
      </c>
      <c r="C207" s="117" t="s">
        <v>63</v>
      </c>
      <c r="D207" s="117" t="s">
        <v>141</v>
      </c>
      <c r="E207" s="118" t="s">
        <v>6899</v>
      </c>
      <c r="F207" s="117" t="s">
        <v>142</v>
      </c>
    </row>
    <row r="208" spans="1:6">
      <c r="A208" s="119">
        <v>97139</v>
      </c>
      <c r="B208" s="117" t="s">
        <v>412</v>
      </c>
      <c r="C208" s="117" t="s">
        <v>63</v>
      </c>
      <c r="D208" s="117" t="s">
        <v>141</v>
      </c>
      <c r="E208" s="118" t="s">
        <v>4284</v>
      </c>
      <c r="F208" s="117" t="s">
        <v>142</v>
      </c>
    </row>
    <row r="209" spans="1:6">
      <c r="A209" s="119">
        <v>97140</v>
      </c>
      <c r="B209" s="117" t="s">
        <v>414</v>
      </c>
      <c r="C209" s="117" t="s">
        <v>63</v>
      </c>
      <c r="D209" s="117" t="s">
        <v>141</v>
      </c>
      <c r="E209" s="118" t="s">
        <v>5146</v>
      </c>
      <c r="F209" s="117" t="s">
        <v>142</v>
      </c>
    </row>
    <row r="210" spans="1:6">
      <c r="A210" s="119">
        <v>93206</v>
      </c>
      <c r="B210" s="117" t="s">
        <v>416</v>
      </c>
      <c r="C210" s="117" t="s">
        <v>65</v>
      </c>
      <c r="D210" s="117" t="s">
        <v>141</v>
      </c>
      <c r="E210" s="118" t="s">
        <v>10458</v>
      </c>
      <c r="F210" s="117" t="s">
        <v>142</v>
      </c>
    </row>
    <row r="211" spans="1:6">
      <c r="A211" s="119">
        <v>93207</v>
      </c>
      <c r="B211" s="117" t="s">
        <v>417</v>
      </c>
      <c r="C211" s="117" t="s">
        <v>65</v>
      </c>
      <c r="D211" s="117" t="s">
        <v>141</v>
      </c>
      <c r="E211" s="118" t="s">
        <v>10459</v>
      </c>
      <c r="F211" s="117" t="s">
        <v>142</v>
      </c>
    </row>
    <row r="212" spans="1:6">
      <c r="A212" s="119">
        <v>93208</v>
      </c>
      <c r="B212" s="117" t="s">
        <v>418</v>
      </c>
      <c r="C212" s="117" t="s">
        <v>65</v>
      </c>
      <c r="D212" s="117" t="s">
        <v>141</v>
      </c>
      <c r="E212" s="118" t="s">
        <v>10460</v>
      </c>
      <c r="F212" s="117" t="s">
        <v>142</v>
      </c>
    </row>
    <row r="213" spans="1:6">
      <c r="A213" s="119">
        <v>93209</v>
      </c>
      <c r="B213" s="117" t="s">
        <v>419</v>
      </c>
      <c r="C213" s="117" t="s">
        <v>65</v>
      </c>
      <c r="D213" s="117" t="s">
        <v>141</v>
      </c>
      <c r="E213" s="118" t="s">
        <v>10461</v>
      </c>
      <c r="F213" s="117" t="s">
        <v>142</v>
      </c>
    </row>
    <row r="214" spans="1:6">
      <c r="A214" s="119">
        <v>93210</v>
      </c>
      <c r="B214" s="117" t="s">
        <v>420</v>
      </c>
      <c r="C214" s="117" t="s">
        <v>65</v>
      </c>
      <c r="D214" s="117" t="s">
        <v>141</v>
      </c>
      <c r="E214" s="118" t="s">
        <v>10462</v>
      </c>
      <c r="F214" s="117" t="s">
        <v>142</v>
      </c>
    </row>
    <row r="215" spans="1:6">
      <c r="A215" s="119">
        <v>93211</v>
      </c>
      <c r="B215" s="117" t="s">
        <v>421</v>
      </c>
      <c r="C215" s="117" t="s">
        <v>65</v>
      </c>
      <c r="D215" s="117" t="s">
        <v>141</v>
      </c>
      <c r="E215" s="118" t="s">
        <v>10463</v>
      </c>
      <c r="F215" s="117" t="s">
        <v>142</v>
      </c>
    </row>
    <row r="216" spans="1:6">
      <c r="A216" s="119">
        <v>93212</v>
      </c>
      <c r="B216" s="117" t="s">
        <v>422</v>
      </c>
      <c r="C216" s="117" t="s">
        <v>65</v>
      </c>
      <c r="D216" s="117" t="s">
        <v>141</v>
      </c>
      <c r="E216" s="118" t="s">
        <v>10464</v>
      </c>
      <c r="F216" s="117" t="s">
        <v>142</v>
      </c>
    </row>
    <row r="217" spans="1:6">
      <c r="A217" s="119">
        <v>93213</v>
      </c>
      <c r="B217" s="117" t="s">
        <v>423</v>
      </c>
      <c r="C217" s="117" t="s">
        <v>65</v>
      </c>
      <c r="D217" s="117" t="s">
        <v>141</v>
      </c>
      <c r="E217" s="118" t="s">
        <v>10465</v>
      </c>
      <c r="F217" s="117" t="s">
        <v>142</v>
      </c>
    </row>
    <row r="218" spans="1:6">
      <c r="A218" s="119">
        <v>93214</v>
      </c>
      <c r="B218" s="117" t="s">
        <v>424</v>
      </c>
      <c r="C218" s="117" t="s">
        <v>60</v>
      </c>
      <c r="D218" s="117" t="s">
        <v>141</v>
      </c>
      <c r="E218" s="118" t="s">
        <v>10466</v>
      </c>
      <c r="F218" s="117" t="s">
        <v>142</v>
      </c>
    </row>
    <row r="219" spans="1:6">
      <c r="A219" s="119">
        <v>93243</v>
      </c>
      <c r="B219" s="117" t="s">
        <v>425</v>
      </c>
      <c r="C219" s="117" t="s">
        <v>60</v>
      </c>
      <c r="D219" s="117" t="s">
        <v>141</v>
      </c>
      <c r="E219" s="118" t="s">
        <v>10467</v>
      </c>
      <c r="F219" s="117" t="s">
        <v>142</v>
      </c>
    </row>
    <row r="220" spans="1:6">
      <c r="A220" s="119">
        <v>93582</v>
      </c>
      <c r="B220" s="117" t="s">
        <v>426</v>
      </c>
      <c r="C220" s="117" t="s">
        <v>65</v>
      </c>
      <c r="D220" s="117" t="s">
        <v>141</v>
      </c>
      <c r="E220" s="118" t="s">
        <v>10468</v>
      </c>
      <c r="F220" s="117" t="s">
        <v>142</v>
      </c>
    </row>
    <row r="221" spans="1:6">
      <c r="A221" s="119">
        <v>93583</v>
      </c>
      <c r="B221" s="117" t="s">
        <v>427</v>
      </c>
      <c r="C221" s="117" t="s">
        <v>65</v>
      </c>
      <c r="D221" s="117" t="s">
        <v>141</v>
      </c>
      <c r="E221" s="118" t="s">
        <v>10469</v>
      </c>
      <c r="F221" s="117" t="s">
        <v>142</v>
      </c>
    </row>
    <row r="222" spans="1:6">
      <c r="A222" s="119">
        <v>93584</v>
      </c>
      <c r="B222" s="117" t="s">
        <v>428</v>
      </c>
      <c r="C222" s="117" t="s">
        <v>65</v>
      </c>
      <c r="D222" s="117" t="s">
        <v>141</v>
      </c>
      <c r="E222" s="118" t="s">
        <v>10470</v>
      </c>
      <c r="F222" s="117" t="s">
        <v>142</v>
      </c>
    </row>
    <row r="223" spans="1:6">
      <c r="A223" s="119">
        <v>93585</v>
      </c>
      <c r="B223" s="117" t="s">
        <v>429</v>
      </c>
      <c r="C223" s="117" t="s">
        <v>65</v>
      </c>
      <c r="D223" s="117" t="s">
        <v>141</v>
      </c>
      <c r="E223" s="118" t="s">
        <v>10471</v>
      </c>
      <c r="F223" s="117" t="s">
        <v>142</v>
      </c>
    </row>
    <row r="224" spans="1:6">
      <c r="A224" s="119">
        <v>98441</v>
      </c>
      <c r="B224" s="117" t="s">
        <v>430</v>
      </c>
      <c r="C224" s="117" t="s">
        <v>65</v>
      </c>
      <c r="D224" s="117" t="s">
        <v>228</v>
      </c>
      <c r="E224" s="118" t="s">
        <v>10472</v>
      </c>
      <c r="F224" s="117" t="s">
        <v>142</v>
      </c>
    </row>
    <row r="225" spans="1:6">
      <c r="A225" s="119">
        <v>98442</v>
      </c>
      <c r="B225" s="117" t="s">
        <v>431</v>
      </c>
      <c r="C225" s="117" t="s">
        <v>65</v>
      </c>
      <c r="D225" s="117" t="s">
        <v>228</v>
      </c>
      <c r="E225" s="118" t="s">
        <v>10473</v>
      </c>
      <c r="F225" s="117" t="s">
        <v>142</v>
      </c>
    </row>
    <row r="226" spans="1:6">
      <c r="A226" s="119">
        <v>98443</v>
      </c>
      <c r="B226" s="117" t="s">
        <v>433</v>
      </c>
      <c r="C226" s="117" t="s">
        <v>65</v>
      </c>
      <c r="D226" s="117" t="s">
        <v>228</v>
      </c>
      <c r="E226" s="118" t="s">
        <v>10474</v>
      </c>
      <c r="F226" s="117" t="s">
        <v>142</v>
      </c>
    </row>
    <row r="227" spans="1:6">
      <c r="A227" s="119">
        <v>98444</v>
      </c>
      <c r="B227" s="117" t="s">
        <v>434</v>
      </c>
      <c r="C227" s="117" t="s">
        <v>65</v>
      </c>
      <c r="D227" s="117" t="s">
        <v>228</v>
      </c>
      <c r="E227" s="118" t="s">
        <v>10475</v>
      </c>
      <c r="F227" s="117" t="s">
        <v>142</v>
      </c>
    </row>
    <row r="228" spans="1:6">
      <c r="A228" s="119">
        <v>98445</v>
      </c>
      <c r="B228" s="117" t="s">
        <v>436</v>
      </c>
      <c r="C228" s="117" t="s">
        <v>65</v>
      </c>
      <c r="D228" s="117" t="s">
        <v>228</v>
      </c>
      <c r="E228" s="118" t="s">
        <v>10476</v>
      </c>
      <c r="F228" s="117" t="s">
        <v>142</v>
      </c>
    </row>
    <row r="229" spans="1:6">
      <c r="A229" s="119">
        <v>98446</v>
      </c>
      <c r="B229" s="117" t="s">
        <v>437</v>
      </c>
      <c r="C229" s="117" t="s">
        <v>65</v>
      </c>
      <c r="D229" s="117" t="s">
        <v>228</v>
      </c>
      <c r="E229" s="118" t="s">
        <v>10477</v>
      </c>
      <c r="F229" s="117" t="s">
        <v>142</v>
      </c>
    </row>
    <row r="230" spans="1:6">
      <c r="A230" s="119">
        <v>98447</v>
      </c>
      <c r="B230" s="117" t="s">
        <v>438</v>
      </c>
      <c r="C230" s="117" t="s">
        <v>65</v>
      </c>
      <c r="D230" s="117" t="s">
        <v>228</v>
      </c>
      <c r="E230" s="118" t="s">
        <v>10478</v>
      </c>
      <c r="F230" s="117" t="s">
        <v>142</v>
      </c>
    </row>
    <row r="231" spans="1:6">
      <c r="A231" s="119">
        <v>98448</v>
      </c>
      <c r="B231" s="117" t="s">
        <v>439</v>
      </c>
      <c r="C231" s="117" t="s">
        <v>65</v>
      </c>
      <c r="D231" s="117" t="s">
        <v>228</v>
      </c>
      <c r="E231" s="118" t="s">
        <v>10479</v>
      </c>
      <c r="F231" s="117" t="s">
        <v>142</v>
      </c>
    </row>
    <row r="232" spans="1:6">
      <c r="A232" s="119">
        <v>98449</v>
      </c>
      <c r="B232" s="117" t="s">
        <v>440</v>
      </c>
      <c r="C232" s="117" t="s">
        <v>65</v>
      </c>
      <c r="D232" s="117" t="s">
        <v>228</v>
      </c>
      <c r="E232" s="118" t="s">
        <v>10480</v>
      </c>
      <c r="F232" s="117" t="s">
        <v>142</v>
      </c>
    </row>
    <row r="233" spans="1:6">
      <c r="A233" s="119">
        <v>98450</v>
      </c>
      <c r="B233" s="117" t="s">
        <v>441</v>
      </c>
      <c r="C233" s="117" t="s">
        <v>65</v>
      </c>
      <c r="D233" s="117" t="s">
        <v>228</v>
      </c>
      <c r="E233" s="118" t="s">
        <v>10481</v>
      </c>
      <c r="F233" s="117" t="s">
        <v>142</v>
      </c>
    </row>
    <row r="234" spans="1:6">
      <c r="A234" s="119">
        <v>98451</v>
      </c>
      <c r="B234" s="117" t="s">
        <v>442</v>
      </c>
      <c r="C234" s="117" t="s">
        <v>65</v>
      </c>
      <c r="D234" s="117" t="s">
        <v>228</v>
      </c>
      <c r="E234" s="118" t="s">
        <v>10482</v>
      </c>
      <c r="F234" s="117" t="s">
        <v>142</v>
      </c>
    </row>
    <row r="235" spans="1:6">
      <c r="A235" s="119">
        <v>98452</v>
      </c>
      <c r="B235" s="117" t="s">
        <v>443</v>
      </c>
      <c r="C235" s="117" t="s">
        <v>65</v>
      </c>
      <c r="D235" s="117" t="s">
        <v>228</v>
      </c>
      <c r="E235" s="118" t="s">
        <v>10483</v>
      </c>
      <c r="F235" s="117" t="s">
        <v>142</v>
      </c>
    </row>
    <row r="236" spans="1:6">
      <c r="A236" s="119">
        <v>98453</v>
      </c>
      <c r="B236" s="117" t="s">
        <v>444</v>
      </c>
      <c r="C236" s="117" t="s">
        <v>65</v>
      </c>
      <c r="D236" s="117" t="s">
        <v>228</v>
      </c>
      <c r="E236" s="118" t="s">
        <v>10484</v>
      </c>
      <c r="F236" s="117" t="s">
        <v>142</v>
      </c>
    </row>
    <row r="237" spans="1:6">
      <c r="A237" s="119">
        <v>98454</v>
      </c>
      <c r="B237" s="117" t="s">
        <v>445</v>
      </c>
      <c r="C237" s="117" t="s">
        <v>65</v>
      </c>
      <c r="D237" s="117" t="s">
        <v>228</v>
      </c>
      <c r="E237" s="118" t="s">
        <v>10485</v>
      </c>
      <c r="F237" s="117" t="s">
        <v>142</v>
      </c>
    </row>
    <row r="238" spans="1:6">
      <c r="A238" s="119">
        <v>98455</v>
      </c>
      <c r="B238" s="117" t="s">
        <v>446</v>
      </c>
      <c r="C238" s="117" t="s">
        <v>65</v>
      </c>
      <c r="D238" s="117" t="s">
        <v>228</v>
      </c>
      <c r="E238" s="118" t="s">
        <v>10486</v>
      </c>
      <c r="F238" s="117" t="s">
        <v>142</v>
      </c>
    </row>
    <row r="239" spans="1:6">
      <c r="A239" s="119">
        <v>98456</v>
      </c>
      <c r="B239" s="117" t="s">
        <v>447</v>
      </c>
      <c r="C239" s="117" t="s">
        <v>65</v>
      </c>
      <c r="D239" s="117" t="s">
        <v>228</v>
      </c>
      <c r="E239" s="118" t="s">
        <v>10487</v>
      </c>
      <c r="F239" s="117" t="s">
        <v>142</v>
      </c>
    </row>
    <row r="240" spans="1:6">
      <c r="A240" s="119">
        <v>98458</v>
      </c>
      <c r="B240" s="117" t="s">
        <v>448</v>
      </c>
      <c r="C240" s="117" t="s">
        <v>65</v>
      </c>
      <c r="D240" s="117" t="s">
        <v>228</v>
      </c>
      <c r="E240" s="118" t="s">
        <v>10488</v>
      </c>
      <c r="F240" s="117" t="s">
        <v>142</v>
      </c>
    </row>
    <row r="241" spans="1:6">
      <c r="A241" s="119">
        <v>98459</v>
      </c>
      <c r="B241" s="117" t="s">
        <v>450</v>
      </c>
      <c r="C241" s="117" t="s">
        <v>65</v>
      </c>
      <c r="D241" s="117" t="s">
        <v>228</v>
      </c>
      <c r="E241" s="118" t="s">
        <v>9104</v>
      </c>
      <c r="F241" s="117" t="s">
        <v>142</v>
      </c>
    </row>
    <row r="242" spans="1:6">
      <c r="A242" s="119">
        <v>98460</v>
      </c>
      <c r="B242" s="117" t="s">
        <v>451</v>
      </c>
      <c r="C242" s="117" t="s">
        <v>65</v>
      </c>
      <c r="D242" s="117" t="s">
        <v>228</v>
      </c>
      <c r="E242" s="118" t="s">
        <v>10489</v>
      </c>
      <c r="F242" s="117" t="s">
        <v>142</v>
      </c>
    </row>
    <row r="243" spans="1:6">
      <c r="A243" s="119">
        <v>98461</v>
      </c>
      <c r="B243" s="117" t="s">
        <v>452</v>
      </c>
      <c r="C243" s="117" t="s">
        <v>60</v>
      </c>
      <c r="D243" s="117" t="s">
        <v>141</v>
      </c>
      <c r="E243" s="118" t="s">
        <v>10490</v>
      </c>
      <c r="F243" s="117" t="s">
        <v>142</v>
      </c>
    </row>
    <row r="244" spans="1:6">
      <c r="A244" s="119">
        <v>98462</v>
      </c>
      <c r="B244" s="117" t="s">
        <v>453</v>
      </c>
      <c r="C244" s="117" t="s">
        <v>60</v>
      </c>
      <c r="D244" s="117" t="s">
        <v>141</v>
      </c>
      <c r="E244" s="118" t="s">
        <v>10491</v>
      </c>
      <c r="F244" s="117" t="s">
        <v>142</v>
      </c>
    </row>
    <row r="245" spans="1:6">
      <c r="A245" s="119">
        <v>5631</v>
      </c>
      <c r="B245" s="117" t="s">
        <v>454</v>
      </c>
      <c r="C245" s="117" t="s">
        <v>91</v>
      </c>
      <c r="D245" s="117" t="s">
        <v>141</v>
      </c>
      <c r="E245" s="118" t="s">
        <v>9105</v>
      </c>
      <c r="F245" s="117" t="s">
        <v>142</v>
      </c>
    </row>
    <row r="246" spans="1:6">
      <c r="A246" s="119">
        <v>5678</v>
      </c>
      <c r="B246" s="117" t="s">
        <v>455</v>
      </c>
      <c r="C246" s="117" t="s">
        <v>91</v>
      </c>
      <c r="D246" s="117" t="s">
        <v>141</v>
      </c>
      <c r="E246" s="118" t="s">
        <v>10492</v>
      </c>
      <c r="F246" s="117" t="s">
        <v>142</v>
      </c>
    </row>
    <row r="247" spans="1:6">
      <c r="A247" s="119">
        <v>5680</v>
      </c>
      <c r="B247" s="117" t="s">
        <v>456</v>
      </c>
      <c r="C247" s="117" t="s">
        <v>91</v>
      </c>
      <c r="D247" s="117" t="s">
        <v>141</v>
      </c>
      <c r="E247" s="118" t="s">
        <v>10493</v>
      </c>
      <c r="F247" s="117" t="s">
        <v>142</v>
      </c>
    </row>
    <row r="248" spans="1:6">
      <c r="A248" s="119">
        <v>5684</v>
      </c>
      <c r="B248" s="117" t="s">
        <v>457</v>
      </c>
      <c r="C248" s="117" t="s">
        <v>91</v>
      </c>
      <c r="D248" s="117" t="s">
        <v>141</v>
      </c>
      <c r="E248" s="118" t="s">
        <v>10494</v>
      </c>
      <c r="F248" s="117" t="s">
        <v>142</v>
      </c>
    </row>
    <row r="249" spans="1:6">
      <c r="A249" s="119">
        <v>5689</v>
      </c>
      <c r="B249" s="117" t="s">
        <v>458</v>
      </c>
      <c r="C249" s="117" t="s">
        <v>91</v>
      </c>
      <c r="D249" s="117" t="s">
        <v>141</v>
      </c>
      <c r="E249" s="118" t="s">
        <v>8804</v>
      </c>
      <c r="F249" s="117" t="s">
        <v>142</v>
      </c>
    </row>
    <row r="250" spans="1:6">
      <c r="A250" s="119">
        <v>5795</v>
      </c>
      <c r="B250" s="117" t="s">
        <v>460</v>
      </c>
      <c r="C250" s="117" t="s">
        <v>91</v>
      </c>
      <c r="D250" s="117" t="s">
        <v>228</v>
      </c>
      <c r="E250" s="118" t="s">
        <v>461</v>
      </c>
      <c r="F250" s="117" t="s">
        <v>142</v>
      </c>
    </row>
    <row r="251" spans="1:6">
      <c r="A251" s="119">
        <v>5811</v>
      </c>
      <c r="B251" s="117" t="s">
        <v>462</v>
      </c>
      <c r="C251" s="117" t="s">
        <v>91</v>
      </c>
      <c r="D251" s="117" t="s">
        <v>141</v>
      </c>
      <c r="E251" s="118" t="s">
        <v>10495</v>
      </c>
      <c r="F251" s="117" t="s">
        <v>142</v>
      </c>
    </row>
    <row r="252" spans="1:6">
      <c r="A252" s="119">
        <v>5823</v>
      </c>
      <c r="B252" s="117" t="s">
        <v>463</v>
      </c>
      <c r="C252" s="117" t="s">
        <v>91</v>
      </c>
      <c r="D252" s="117" t="s">
        <v>141</v>
      </c>
      <c r="E252" s="118" t="s">
        <v>10496</v>
      </c>
      <c r="F252" s="117" t="s">
        <v>142</v>
      </c>
    </row>
    <row r="253" spans="1:6">
      <c r="A253" s="119">
        <v>5824</v>
      </c>
      <c r="B253" s="117" t="s">
        <v>464</v>
      </c>
      <c r="C253" s="117" t="s">
        <v>91</v>
      </c>
      <c r="D253" s="117" t="s">
        <v>141</v>
      </c>
      <c r="E253" s="118" t="s">
        <v>10497</v>
      </c>
      <c r="F253" s="117" t="s">
        <v>142</v>
      </c>
    </row>
    <row r="254" spans="1:6">
      <c r="A254" s="119">
        <v>5835</v>
      </c>
      <c r="B254" s="117" t="s">
        <v>465</v>
      </c>
      <c r="C254" s="117" t="s">
        <v>91</v>
      </c>
      <c r="D254" s="117" t="s">
        <v>141</v>
      </c>
      <c r="E254" s="118" t="s">
        <v>10498</v>
      </c>
      <c r="F254" s="117" t="s">
        <v>142</v>
      </c>
    </row>
    <row r="255" spans="1:6">
      <c r="A255" s="119">
        <v>5839</v>
      </c>
      <c r="B255" s="117" t="s">
        <v>466</v>
      </c>
      <c r="C255" s="117" t="s">
        <v>91</v>
      </c>
      <c r="D255" s="117" t="s">
        <v>141</v>
      </c>
      <c r="E255" s="118" t="s">
        <v>4787</v>
      </c>
      <c r="F255" s="117" t="s">
        <v>142</v>
      </c>
    </row>
    <row r="256" spans="1:6">
      <c r="A256" s="119">
        <v>5843</v>
      </c>
      <c r="B256" s="117" t="s">
        <v>468</v>
      </c>
      <c r="C256" s="117" t="s">
        <v>91</v>
      </c>
      <c r="D256" s="117" t="s">
        <v>141</v>
      </c>
      <c r="E256" s="118" t="s">
        <v>10499</v>
      </c>
      <c r="F256" s="117" t="s">
        <v>142</v>
      </c>
    </row>
    <row r="257" spans="1:6">
      <c r="A257" s="119">
        <v>5847</v>
      </c>
      <c r="B257" s="117" t="s">
        <v>469</v>
      </c>
      <c r="C257" s="117" t="s">
        <v>91</v>
      </c>
      <c r="D257" s="117" t="s">
        <v>141</v>
      </c>
      <c r="E257" s="118" t="s">
        <v>10500</v>
      </c>
      <c r="F257" s="117" t="s">
        <v>142</v>
      </c>
    </row>
    <row r="258" spans="1:6">
      <c r="A258" s="119">
        <v>5851</v>
      </c>
      <c r="B258" s="117" t="s">
        <v>470</v>
      </c>
      <c r="C258" s="117" t="s">
        <v>91</v>
      </c>
      <c r="D258" s="117" t="s">
        <v>141</v>
      </c>
      <c r="E258" s="118" t="s">
        <v>10501</v>
      </c>
      <c r="F258" s="117" t="s">
        <v>142</v>
      </c>
    </row>
    <row r="259" spans="1:6">
      <c r="A259" s="119">
        <v>5855</v>
      </c>
      <c r="B259" s="117" t="s">
        <v>471</v>
      </c>
      <c r="C259" s="117" t="s">
        <v>91</v>
      </c>
      <c r="D259" s="117" t="s">
        <v>141</v>
      </c>
      <c r="E259" s="118" t="s">
        <v>10502</v>
      </c>
      <c r="F259" s="117" t="s">
        <v>142</v>
      </c>
    </row>
    <row r="260" spans="1:6">
      <c r="A260" s="119">
        <v>5863</v>
      </c>
      <c r="B260" s="117" t="s">
        <v>472</v>
      </c>
      <c r="C260" s="117" t="s">
        <v>91</v>
      </c>
      <c r="D260" s="117" t="s">
        <v>141</v>
      </c>
      <c r="E260" s="118" t="s">
        <v>1063</v>
      </c>
      <c r="F260" s="117" t="s">
        <v>142</v>
      </c>
    </row>
    <row r="261" spans="1:6">
      <c r="A261" s="119">
        <v>5867</v>
      </c>
      <c r="B261" s="117" t="s">
        <v>474</v>
      </c>
      <c r="C261" s="117" t="s">
        <v>91</v>
      </c>
      <c r="D261" s="117" t="s">
        <v>141</v>
      </c>
      <c r="E261" s="118" t="s">
        <v>10503</v>
      </c>
      <c r="F261" s="117" t="s">
        <v>142</v>
      </c>
    </row>
    <row r="262" spans="1:6">
      <c r="A262" s="119">
        <v>5875</v>
      </c>
      <c r="B262" s="117" t="s">
        <v>475</v>
      </c>
      <c r="C262" s="117" t="s">
        <v>91</v>
      </c>
      <c r="D262" s="117" t="s">
        <v>141</v>
      </c>
      <c r="E262" s="118" t="s">
        <v>9106</v>
      </c>
      <c r="F262" s="117" t="s">
        <v>142</v>
      </c>
    </row>
    <row r="263" spans="1:6">
      <c r="A263" s="119">
        <v>5879</v>
      </c>
      <c r="B263" s="117" t="s">
        <v>476</v>
      </c>
      <c r="C263" s="117" t="s">
        <v>91</v>
      </c>
      <c r="D263" s="117" t="s">
        <v>141</v>
      </c>
      <c r="E263" s="118" t="s">
        <v>10504</v>
      </c>
      <c r="F263" s="117" t="s">
        <v>142</v>
      </c>
    </row>
    <row r="264" spans="1:6">
      <c r="A264" s="119">
        <v>5882</v>
      </c>
      <c r="B264" s="117" t="s">
        <v>477</v>
      </c>
      <c r="C264" s="117" t="s">
        <v>91</v>
      </c>
      <c r="D264" s="117" t="s">
        <v>141</v>
      </c>
      <c r="E264" s="118" t="s">
        <v>10505</v>
      </c>
      <c r="F264" s="117" t="s">
        <v>142</v>
      </c>
    </row>
    <row r="265" spans="1:6">
      <c r="A265" s="119">
        <v>5890</v>
      </c>
      <c r="B265" s="117" t="s">
        <v>478</v>
      </c>
      <c r="C265" s="117" t="s">
        <v>91</v>
      </c>
      <c r="D265" s="117" t="s">
        <v>141</v>
      </c>
      <c r="E265" s="118" t="s">
        <v>10506</v>
      </c>
      <c r="F265" s="117" t="s">
        <v>142</v>
      </c>
    </row>
    <row r="266" spans="1:6">
      <c r="A266" s="119">
        <v>5894</v>
      </c>
      <c r="B266" s="117" t="s">
        <v>479</v>
      </c>
      <c r="C266" s="117" t="s">
        <v>91</v>
      </c>
      <c r="D266" s="117" t="s">
        <v>141</v>
      </c>
      <c r="E266" s="118" t="s">
        <v>10507</v>
      </c>
      <c r="F266" s="117" t="s">
        <v>142</v>
      </c>
    </row>
    <row r="267" spans="1:6">
      <c r="A267" s="119">
        <v>5901</v>
      </c>
      <c r="B267" s="117" t="s">
        <v>480</v>
      </c>
      <c r="C267" s="117" t="s">
        <v>91</v>
      </c>
      <c r="D267" s="117" t="s">
        <v>141</v>
      </c>
      <c r="E267" s="118" t="s">
        <v>10508</v>
      </c>
      <c r="F267" s="117" t="s">
        <v>142</v>
      </c>
    </row>
    <row r="268" spans="1:6">
      <c r="A268" s="119">
        <v>5909</v>
      </c>
      <c r="B268" s="117" t="s">
        <v>481</v>
      </c>
      <c r="C268" s="117" t="s">
        <v>91</v>
      </c>
      <c r="D268" s="117" t="s">
        <v>141</v>
      </c>
      <c r="E268" s="118" t="s">
        <v>8604</v>
      </c>
      <c r="F268" s="117" t="s">
        <v>142</v>
      </c>
    </row>
    <row r="269" spans="1:6">
      <c r="A269" s="119">
        <v>5921</v>
      </c>
      <c r="B269" s="117" t="s">
        <v>483</v>
      </c>
      <c r="C269" s="117" t="s">
        <v>91</v>
      </c>
      <c r="D269" s="117" t="s">
        <v>141</v>
      </c>
      <c r="E269" s="118" t="s">
        <v>1023</v>
      </c>
      <c r="F269" s="117" t="s">
        <v>142</v>
      </c>
    </row>
    <row r="270" spans="1:6">
      <c r="A270" s="119">
        <v>5928</v>
      </c>
      <c r="B270" s="117" t="s">
        <v>485</v>
      </c>
      <c r="C270" s="117" t="s">
        <v>91</v>
      </c>
      <c r="D270" s="117" t="s">
        <v>141</v>
      </c>
      <c r="E270" s="118" t="s">
        <v>10509</v>
      </c>
      <c r="F270" s="117" t="s">
        <v>142</v>
      </c>
    </row>
    <row r="271" spans="1:6">
      <c r="A271" s="119">
        <v>5932</v>
      </c>
      <c r="B271" s="117" t="s">
        <v>486</v>
      </c>
      <c r="C271" s="117" t="s">
        <v>91</v>
      </c>
      <c r="D271" s="117" t="s">
        <v>141</v>
      </c>
      <c r="E271" s="118" t="s">
        <v>10510</v>
      </c>
      <c r="F271" s="117" t="s">
        <v>142</v>
      </c>
    </row>
    <row r="272" spans="1:6">
      <c r="A272" s="119">
        <v>5940</v>
      </c>
      <c r="B272" s="117" t="s">
        <v>487</v>
      </c>
      <c r="C272" s="117" t="s">
        <v>91</v>
      </c>
      <c r="D272" s="117" t="s">
        <v>141</v>
      </c>
      <c r="E272" s="118" t="s">
        <v>10511</v>
      </c>
      <c r="F272" s="117" t="s">
        <v>142</v>
      </c>
    </row>
    <row r="273" spans="1:6">
      <c r="A273" s="119">
        <v>5944</v>
      </c>
      <c r="B273" s="117" t="s">
        <v>488</v>
      </c>
      <c r="C273" s="117" t="s">
        <v>91</v>
      </c>
      <c r="D273" s="117" t="s">
        <v>141</v>
      </c>
      <c r="E273" s="118" t="s">
        <v>10512</v>
      </c>
      <c r="F273" s="117" t="s">
        <v>142</v>
      </c>
    </row>
    <row r="274" spans="1:6">
      <c r="A274" s="119">
        <v>5953</v>
      </c>
      <c r="B274" s="117" t="s">
        <v>489</v>
      </c>
      <c r="C274" s="117" t="s">
        <v>91</v>
      </c>
      <c r="D274" s="117" t="s">
        <v>141</v>
      </c>
      <c r="E274" s="118" t="s">
        <v>10513</v>
      </c>
      <c r="F274" s="117" t="s">
        <v>142</v>
      </c>
    </row>
    <row r="275" spans="1:6">
      <c r="A275" s="119">
        <v>6259</v>
      </c>
      <c r="B275" s="117" t="s">
        <v>490</v>
      </c>
      <c r="C275" s="117" t="s">
        <v>91</v>
      </c>
      <c r="D275" s="117" t="s">
        <v>141</v>
      </c>
      <c r="E275" s="118" t="s">
        <v>10514</v>
      </c>
      <c r="F275" s="117" t="s">
        <v>142</v>
      </c>
    </row>
    <row r="276" spans="1:6">
      <c r="A276" s="119">
        <v>6879</v>
      </c>
      <c r="B276" s="117" t="s">
        <v>491</v>
      </c>
      <c r="C276" s="117" t="s">
        <v>91</v>
      </c>
      <c r="D276" s="117" t="s">
        <v>141</v>
      </c>
      <c r="E276" s="118" t="s">
        <v>10515</v>
      </c>
      <c r="F276" s="117" t="s">
        <v>142</v>
      </c>
    </row>
    <row r="277" spans="1:6">
      <c r="A277" s="119">
        <v>7030</v>
      </c>
      <c r="B277" s="117" t="s">
        <v>492</v>
      </c>
      <c r="C277" s="117" t="s">
        <v>91</v>
      </c>
      <c r="D277" s="117" t="s">
        <v>141</v>
      </c>
      <c r="E277" s="118" t="s">
        <v>10516</v>
      </c>
      <c r="F277" s="117" t="s">
        <v>142</v>
      </c>
    </row>
    <row r="278" spans="1:6">
      <c r="A278" s="119">
        <v>7042</v>
      </c>
      <c r="B278" s="117" t="s">
        <v>493</v>
      </c>
      <c r="C278" s="117" t="s">
        <v>91</v>
      </c>
      <c r="D278" s="117" t="s">
        <v>228</v>
      </c>
      <c r="E278" s="118" t="s">
        <v>10517</v>
      </c>
      <c r="F278" s="117" t="s">
        <v>142</v>
      </c>
    </row>
    <row r="279" spans="1:6">
      <c r="A279" s="119">
        <v>7049</v>
      </c>
      <c r="B279" s="117" t="s">
        <v>495</v>
      </c>
      <c r="C279" s="117" t="s">
        <v>91</v>
      </c>
      <c r="D279" s="117" t="s">
        <v>141</v>
      </c>
      <c r="E279" s="118" t="s">
        <v>9107</v>
      </c>
      <c r="F279" s="117" t="s">
        <v>142</v>
      </c>
    </row>
    <row r="280" spans="1:6">
      <c r="A280" s="119">
        <v>67826</v>
      </c>
      <c r="B280" s="117" t="s">
        <v>496</v>
      </c>
      <c r="C280" s="117" t="s">
        <v>91</v>
      </c>
      <c r="D280" s="117" t="s">
        <v>141</v>
      </c>
      <c r="E280" s="118" t="s">
        <v>10518</v>
      </c>
      <c r="F280" s="117" t="s">
        <v>142</v>
      </c>
    </row>
    <row r="281" spans="1:6">
      <c r="A281" s="119">
        <v>73417</v>
      </c>
      <c r="B281" s="117" t="s">
        <v>497</v>
      </c>
      <c r="C281" s="117" t="s">
        <v>91</v>
      </c>
      <c r="D281" s="117" t="s">
        <v>141</v>
      </c>
      <c r="E281" s="118" t="s">
        <v>10519</v>
      </c>
      <c r="F281" s="117" t="s">
        <v>142</v>
      </c>
    </row>
    <row r="282" spans="1:6">
      <c r="A282" s="119">
        <v>73436</v>
      </c>
      <c r="B282" s="117" t="s">
        <v>498</v>
      </c>
      <c r="C282" s="117" t="s">
        <v>91</v>
      </c>
      <c r="D282" s="117" t="s">
        <v>141</v>
      </c>
      <c r="E282" s="118" t="s">
        <v>10520</v>
      </c>
      <c r="F282" s="117" t="s">
        <v>142</v>
      </c>
    </row>
    <row r="283" spans="1:6">
      <c r="A283" s="119">
        <v>73467</v>
      </c>
      <c r="B283" s="117" t="s">
        <v>499</v>
      </c>
      <c r="C283" s="117" t="s">
        <v>91</v>
      </c>
      <c r="D283" s="117" t="s">
        <v>141</v>
      </c>
      <c r="E283" s="118" t="s">
        <v>10521</v>
      </c>
      <c r="F283" s="117" t="s">
        <v>142</v>
      </c>
    </row>
    <row r="284" spans="1:6">
      <c r="A284" s="119">
        <v>73536</v>
      </c>
      <c r="B284" s="117" t="s">
        <v>500</v>
      </c>
      <c r="C284" s="117" t="s">
        <v>91</v>
      </c>
      <c r="D284" s="117" t="s">
        <v>228</v>
      </c>
      <c r="E284" s="118" t="s">
        <v>9017</v>
      </c>
      <c r="F284" s="117" t="s">
        <v>142</v>
      </c>
    </row>
    <row r="285" spans="1:6">
      <c r="A285" s="119">
        <v>83362</v>
      </c>
      <c r="B285" s="117" t="s">
        <v>502</v>
      </c>
      <c r="C285" s="117" t="s">
        <v>91</v>
      </c>
      <c r="D285" s="117" t="s">
        <v>141</v>
      </c>
      <c r="E285" s="118" t="s">
        <v>10522</v>
      </c>
      <c r="F285" s="117" t="s">
        <v>142</v>
      </c>
    </row>
    <row r="286" spans="1:6">
      <c r="A286" s="119">
        <v>83765</v>
      </c>
      <c r="B286" s="117" t="s">
        <v>503</v>
      </c>
      <c r="C286" s="117" t="s">
        <v>91</v>
      </c>
      <c r="D286" s="117" t="s">
        <v>141</v>
      </c>
      <c r="E286" s="118" t="s">
        <v>10523</v>
      </c>
      <c r="F286" s="117" t="s">
        <v>142</v>
      </c>
    </row>
    <row r="287" spans="1:6">
      <c r="A287" s="119">
        <v>87445</v>
      </c>
      <c r="B287" s="117" t="s">
        <v>504</v>
      </c>
      <c r="C287" s="117" t="s">
        <v>91</v>
      </c>
      <c r="D287" s="117" t="s">
        <v>228</v>
      </c>
      <c r="E287" s="118" t="s">
        <v>8524</v>
      </c>
      <c r="F287" s="117" t="s">
        <v>142</v>
      </c>
    </row>
    <row r="288" spans="1:6">
      <c r="A288" s="119">
        <v>88386</v>
      </c>
      <c r="B288" s="117" t="s">
        <v>505</v>
      </c>
      <c r="C288" s="117" t="s">
        <v>91</v>
      </c>
      <c r="D288" s="117" t="s">
        <v>228</v>
      </c>
      <c r="E288" s="118" t="s">
        <v>8693</v>
      </c>
      <c r="F288" s="117" t="s">
        <v>142</v>
      </c>
    </row>
    <row r="289" spans="1:6">
      <c r="A289" s="119">
        <v>88393</v>
      </c>
      <c r="B289" s="117" t="s">
        <v>507</v>
      </c>
      <c r="C289" s="117" t="s">
        <v>91</v>
      </c>
      <c r="D289" s="117" t="s">
        <v>228</v>
      </c>
      <c r="E289" s="118" t="s">
        <v>3134</v>
      </c>
      <c r="F289" s="117" t="s">
        <v>142</v>
      </c>
    </row>
    <row r="290" spans="1:6">
      <c r="A290" s="119">
        <v>88399</v>
      </c>
      <c r="B290" s="117" t="s">
        <v>509</v>
      </c>
      <c r="C290" s="117" t="s">
        <v>91</v>
      </c>
      <c r="D290" s="117" t="s">
        <v>228</v>
      </c>
      <c r="E290" s="118" t="s">
        <v>8466</v>
      </c>
      <c r="F290" s="117" t="s">
        <v>142</v>
      </c>
    </row>
    <row r="291" spans="1:6">
      <c r="A291" s="119">
        <v>88418</v>
      </c>
      <c r="B291" s="117" t="s">
        <v>511</v>
      </c>
      <c r="C291" s="117" t="s">
        <v>91</v>
      </c>
      <c r="D291" s="117" t="s">
        <v>228</v>
      </c>
      <c r="E291" s="118" t="s">
        <v>2778</v>
      </c>
      <c r="F291" s="117" t="s">
        <v>142</v>
      </c>
    </row>
    <row r="292" spans="1:6">
      <c r="A292" s="119">
        <v>88433</v>
      </c>
      <c r="B292" s="117" t="s">
        <v>513</v>
      </c>
      <c r="C292" s="117" t="s">
        <v>91</v>
      </c>
      <c r="D292" s="117" t="s">
        <v>228</v>
      </c>
      <c r="E292" s="118" t="s">
        <v>4492</v>
      </c>
      <c r="F292" s="117" t="s">
        <v>142</v>
      </c>
    </row>
    <row r="293" spans="1:6">
      <c r="A293" s="119">
        <v>88830</v>
      </c>
      <c r="B293" s="117" t="s">
        <v>515</v>
      </c>
      <c r="C293" s="117" t="s">
        <v>91</v>
      </c>
      <c r="D293" s="117" t="s">
        <v>228</v>
      </c>
      <c r="E293" s="118" t="s">
        <v>405</v>
      </c>
      <c r="F293" s="117" t="s">
        <v>142</v>
      </c>
    </row>
    <row r="294" spans="1:6">
      <c r="A294" s="119">
        <v>88843</v>
      </c>
      <c r="B294" s="117" t="s">
        <v>517</v>
      </c>
      <c r="C294" s="117" t="s">
        <v>91</v>
      </c>
      <c r="D294" s="117" t="s">
        <v>141</v>
      </c>
      <c r="E294" s="118" t="s">
        <v>10524</v>
      </c>
      <c r="F294" s="117" t="s">
        <v>142</v>
      </c>
    </row>
    <row r="295" spans="1:6">
      <c r="A295" s="119">
        <v>88907</v>
      </c>
      <c r="B295" s="117" t="s">
        <v>518</v>
      </c>
      <c r="C295" s="117" t="s">
        <v>91</v>
      </c>
      <c r="D295" s="117" t="s">
        <v>141</v>
      </c>
      <c r="E295" s="118" t="s">
        <v>10525</v>
      </c>
      <c r="F295" s="117" t="s">
        <v>142</v>
      </c>
    </row>
    <row r="296" spans="1:6">
      <c r="A296" s="119">
        <v>89021</v>
      </c>
      <c r="B296" s="117" t="s">
        <v>519</v>
      </c>
      <c r="C296" s="117" t="s">
        <v>91</v>
      </c>
      <c r="D296" s="117" t="s">
        <v>141</v>
      </c>
      <c r="E296" s="118" t="s">
        <v>8442</v>
      </c>
      <c r="F296" s="117" t="s">
        <v>142</v>
      </c>
    </row>
    <row r="297" spans="1:6">
      <c r="A297" s="119">
        <v>89028</v>
      </c>
      <c r="B297" s="117" t="s">
        <v>521</v>
      </c>
      <c r="C297" s="117" t="s">
        <v>91</v>
      </c>
      <c r="D297" s="117" t="s">
        <v>141</v>
      </c>
      <c r="E297" s="118" t="s">
        <v>10526</v>
      </c>
      <c r="F297" s="117" t="s">
        <v>142</v>
      </c>
    </row>
    <row r="298" spans="1:6">
      <c r="A298" s="119">
        <v>89032</v>
      </c>
      <c r="B298" s="117" t="s">
        <v>523</v>
      </c>
      <c r="C298" s="117" t="s">
        <v>91</v>
      </c>
      <c r="D298" s="117" t="s">
        <v>141</v>
      </c>
      <c r="E298" s="118" t="s">
        <v>10527</v>
      </c>
      <c r="F298" s="117" t="s">
        <v>142</v>
      </c>
    </row>
    <row r="299" spans="1:6">
      <c r="A299" s="119">
        <v>89035</v>
      </c>
      <c r="B299" s="117" t="s">
        <v>524</v>
      </c>
      <c r="C299" s="117" t="s">
        <v>91</v>
      </c>
      <c r="D299" s="117" t="s">
        <v>141</v>
      </c>
      <c r="E299" s="118" t="s">
        <v>10528</v>
      </c>
      <c r="F299" s="117" t="s">
        <v>142</v>
      </c>
    </row>
    <row r="300" spans="1:6">
      <c r="A300" s="119">
        <v>89225</v>
      </c>
      <c r="B300" s="117" t="s">
        <v>525</v>
      </c>
      <c r="C300" s="117" t="s">
        <v>91</v>
      </c>
      <c r="D300" s="117" t="s">
        <v>228</v>
      </c>
      <c r="E300" s="118" t="s">
        <v>168</v>
      </c>
      <c r="F300" s="117" t="s">
        <v>142</v>
      </c>
    </row>
    <row r="301" spans="1:6">
      <c r="A301" s="119">
        <v>89234</v>
      </c>
      <c r="B301" s="117" t="s">
        <v>527</v>
      </c>
      <c r="C301" s="117" t="s">
        <v>91</v>
      </c>
      <c r="D301" s="117" t="s">
        <v>141</v>
      </c>
      <c r="E301" s="118" t="s">
        <v>9108</v>
      </c>
      <c r="F301" s="117" t="s">
        <v>142</v>
      </c>
    </row>
    <row r="302" spans="1:6">
      <c r="A302" s="119">
        <v>89242</v>
      </c>
      <c r="B302" s="117" t="s">
        <v>528</v>
      </c>
      <c r="C302" s="117" t="s">
        <v>91</v>
      </c>
      <c r="D302" s="117" t="s">
        <v>141</v>
      </c>
      <c r="E302" s="118" t="s">
        <v>10529</v>
      </c>
      <c r="F302" s="117" t="s">
        <v>142</v>
      </c>
    </row>
    <row r="303" spans="1:6">
      <c r="A303" s="119">
        <v>89250</v>
      </c>
      <c r="B303" s="117" t="s">
        <v>529</v>
      </c>
      <c r="C303" s="117" t="s">
        <v>91</v>
      </c>
      <c r="D303" s="117" t="s">
        <v>141</v>
      </c>
      <c r="E303" s="118" t="s">
        <v>10530</v>
      </c>
      <c r="F303" s="117" t="s">
        <v>142</v>
      </c>
    </row>
    <row r="304" spans="1:6">
      <c r="A304" s="119">
        <v>89257</v>
      </c>
      <c r="B304" s="117" t="s">
        <v>530</v>
      </c>
      <c r="C304" s="117" t="s">
        <v>91</v>
      </c>
      <c r="D304" s="117" t="s">
        <v>141</v>
      </c>
      <c r="E304" s="118" t="s">
        <v>10531</v>
      </c>
      <c r="F304" s="117" t="s">
        <v>142</v>
      </c>
    </row>
    <row r="305" spans="1:6">
      <c r="A305" s="119">
        <v>89272</v>
      </c>
      <c r="B305" s="117" t="s">
        <v>531</v>
      </c>
      <c r="C305" s="117" t="s">
        <v>91</v>
      </c>
      <c r="D305" s="117" t="s">
        <v>141</v>
      </c>
      <c r="E305" s="118" t="s">
        <v>10532</v>
      </c>
      <c r="F305" s="117" t="s">
        <v>142</v>
      </c>
    </row>
    <row r="306" spans="1:6">
      <c r="A306" s="119">
        <v>89278</v>
      </c>
      <c r="B306" s="117" t="s">
        <v>532</v>
      </c>
      <c r="C306" s="117" t="s">
        <v>91</v>
      </c>
      <c r="D306" s="117" t="s">
        <v>228</v>
      </c>
      <c r="E306" s="118" t="s">
        <v>3320</v>
      </c>
      <c r="F306" s="117" t="s">
        <v>142</v>
      </c>
    </row>
    <row r="307" spans="1:6">
      <c r="A307" s="119">
        <v>89843</v>
      </c>
      <c r="B307" s="117" t="s">
        <v>534</v>
      </c>
      <c r="C307" s="117" t="s">
        <v>91</v>
      </c>
      <c r="D307" s="117" t="s">
        <v>141</v>
      </c>
      <c r="E307" s="118" t="s">
        <v>10533</v>
      </c>
      <c r="F307" s="117" t="s">
        <v>142</v>
      </c>
    </row>
    <row r="308" spans="1:6">
      <c r="A308" s="119">
        <v>89876</v>
      </c>
      <c r="B308" s="117" t="s">
        <v>535</v>
      </c>
      <c r="C308" s="117" t="s">
        <v>91</v>
      </c>
      <c r="D308" s="117" t="s">
        <v>141</v>
      </c>
      <c r="E308" s="118" t="s">
        <v>9109</v>
      </c>
      <c r="F308" s="117" t="s">
        <v>142</v>
      </c>
    </row>
    <row r="309" spans="1:6">
      <c r="A309" s="119">
        <v>89883</v>
      </c>
      <c r="B309" s="117" t="s">
        <v>536</v>
      </c>
      <c r="C309" s="117" t="s">
        <v>91</v>
      </c>
      <c r="D309" s="117" t="s">
        <v>141</v>
      </c>
      <c r="E309" s="118" t="s">
        <v>10534</v>
      </c>
      <c r="F309" s="117" t="s">
        <v>142</v>
      </c>
    </row>
    <row r="310" spans="1:6">
      <c r="A310" s="119">
        <v>90586</v>
      </c>
      <c r="B310" s="117" t="s">
        <v>92</v>
      </c>
      <c r="C310" s="117" t="s">
        <v>91</v>
      </c>
      <c r="D310" s="117" t="s">
        <v>141</v>
      </c>
      <c r="E310" s="118" t="s">
        <v>537</v>
      </c>
      <c r="F310" s="117" t="s">
        <v>142</v>
      </c>
    </row>
    <row r="311" spans="1:6">
      <c r="A311" s="119">
        <v>90625</v>
      </c>
      <c r="B311" s="117" t="s">
        <v>538</v>
      </c>
      <c r="C311" s="117" t="s">
        <v>91</v>
      </c>
      <c r="D311" s="117" t="s">
        <v>228</v>
      </c>
      <c r="E311" s="118" t="s">
        <v>4321</v>
      </c>
      <c r="F311" s="117" t="s">
        <v>142</v>
      </c>
    </row>
    <row r="312" spans="1:6">
      <c r="A312" s="119">
        <v>90631</v>
      </c>
      <c r="B312" s="117" t="s">
        <v>540</v>
      </c>
      <c r="C312" s="117" t="s">
        <v>91</v>
      </c>
      <c r="D312" s="117" t="s">
        <v>141</v>
      </c>
      <c r="E312" s="118" t="s">
        <v>10535</v>
      </c>
      <c r="F312" s="117" t="s">
        <v>142</v>
      </c>
    </row>
    <row r="313" spans="1:6">
      <c r="A313" s="119">
        <v>90637</v>
      </c>
      <c r="B313" s="117" t="s">
        <v>541</v>
      </c>
      <c r="C313" s="117" t="s">
        <v>91</v>
      </c>
      <c r="D313" s="117" t="s">
        <v>228</v>
      </c>
      <c r="E313" s="118" t="s">
        <v>6689</v>
      </c>
      <c r="F313" s="117" t="s">
        <v>142</v>
      </c>
    </row>
    <row r="314" spans="1:6">
      <c r="A314" s="119">
        <v>90643</v>
      </c>
      <c r="B314" s="117" t="s">
        <v>543</v>
      </c>
      <c r="C314" s="117" t="s">
        <v>91</v>
      </c>
      <c r="D314" s="117" t="s">
        <v>228</v>
      </c>
      <c r="E314" s="118" t="s">
        <v>6672</v>
      </c>
      <c r="F314" s="117" t="s">
        <v>142</v>
      </c>
    </row>
    <row r="315" spans="1:6">
      <c r="A315" s="119">
        <v>90650</v>
      </c>
      <c r="B315" s="117" t="s">
        <v>545</v>
      </c>
      <c r="C315" s="117" t="s">
        <v>91</v>
      </c>
      <c r="D315" s="117" t="s">
        <v>228</v>
      </c>
      <c r="E315" s="118" t="s">
        <v>8606</v>
      </c>
      <c r="F315" s="117" t="s">
        <v>142</v>
      </c>
    </row>
    <row r="316" spans="1:6">
      <c r="A316" s="119">
        <v>90656</v>
      </c>
      <c r="B316" s="117" t="s">
        <v>547</v>
      </c>
      <c r="C316" s="117" t="s">
        <v>91</v>
      </c>
      <c r="D316" s="117" t="s">
        <v>228</v>
      </c>
      <c r="E316" s="118" t="s">
        <v>10536</v>
      </c>
      <c r="F316" s="117" t="s">
        <v>142</v>
      </c>
    </row>
    <row r="317" spans="1:6">
      <c r="A317" s="119">
        <v>90662</v>
      </c>
      <c r="B317" s="117" t="s">
        <v>549</v>
      </c>
      <c r="C317" s="117" t="s">
        <v>91</v>
      </c>
      <c r="D317" s="117" t="s">
        <v>228</v>
      </c>
      <c r="E317" s="118" t="s">
        <v>10537</v>
      </c>
      <c r="F317" s="117" t="s">
        <v>142</v>
      </c>
    </row>
    <row r="318" spans="1:6">
      <c r="A318" s="119">
        <v>90668</v>
      </c>
      <c r="B318" s="117" t="s">
        <v>550</v>
      </c>
      <c r="C318" s="117" t="s">
        <v>91</v>
      </c>
      <c r="D318" s="117" t="s">
        <v>141</v>
      </c>
      <c r="E318" s="118" t="s">
        <v>9110</v>
      </c>
      <c r="F318" s="117" t="s">
        <v>142</v>
      </c>
    </row>
    <row r="319" spans="1:6">
      <c r="A319" s="119">
        <v>90674</v>
      </c>
      <c r="B319" s="117" t="s">
        <v>551</v>
      </c>
      <c r="C319" s="117" t="s">
        <v>91</v>
      </c>
      <c r="D319" s="117" t="s">
        <v>141</v>
      </c>
      <c r="E319" s="118" t="s">
        <v>10538</v>
      </c>
      <c r="F319" s="117" t="s">
        <v>142</v>
      </c>
    </row>
    <row r="320" spans="1:6">
      <c r="A320" s="119">
        <v>90680</v>
      </c>
      <c r="B320" s="117" t="s">
        <v>552</v>
      </c>
      <c r="C320" s="117" t="s">
        <v>91</v>
      </c>
      <c r="D320" s="117" t="s">
        <v>141</v>
      </c>
      <c r="E320" s="118" t="s">
        <v>10539</v>
      </c>
      <c r="F320" s="117" t="s">
        <v>142</v>
      </c>
    </row>
    <row r="321" spans="1:6">
      <c r="A321" s="119">
        <v>90686</v>
      </c>
      <c r="B321" s="117" t="s">
        <v>553</v>
      </c>
      <c r="C321" s="117" t="s">
        <v>91</v>
      </c>
      <c r="D321" s="117" t="s">
        <v>141</v>
      </c>
      <c r="E321" s="118" t="s">
        <v>10540</v>
      </c>
      <c r="F321" s="117" t="s">
        <v>142</v>
      </c>
    </row>
    <row r="322" spans="1:6">
      <c r="A322" s="119">
        <v>90692</v>
      </c>
      <c r="B322" s="117" t="s">
        <v>554</v>
      </c>
      <c r="C322" s="117" t="s">
        <v>91</v>
      </c>
      <c r="D322" s="117" t="s">
        <v>141</v>
      </c>
      <c r="E322" s="118" t="s">
        <v>10541</v>
      </c>
      <c r="F322" s="117" t="s">
        <v>142</v>
      </c>
    </row>
    <row r="323" spans="1:6">
      <c r="A323" s="119">
        <v>90964</v>
      </c>
      <c r="B323" s="117" t="s">
        <v>555</v>
      </c>
      <c r="C323" s="117" t="s">
        <v>91</v>
      </c>
      <c r="D323" s="117" t="s">
        <v>141</v>
      </c>
      <c r="E323" s="118" t="s">
        <v>10542</v>
      </c>
      <c r="F323" s="117" t="s">
        <v>142</v>
      </c>
    </row>
    <row r="324" spans="1:6">
      <c r="A324" s="119">
        <v>90972</v>
      </c>
      <c r="B324" s="117" t="s">
        <v>556</v>
      </c>
      <c r="C324" s="117" t="s">
        <v>91</v>
      </c>
      <c r="D324" s="117" t="s">
        <v>141</v>
      </c>
      <c r="E324" s="118" t="s">
        <v>9111</v>
      </c>
      <c r="F324" s="117" t="s">
        <v>142</v>
      </c>
    </row>
    <row r="325" spans="1:6">
      <c r="A325" s="119">
        <v>90979</v>
      </c>
      <c r="B325" s="117" t="s">
        <v>557</v>
      </c>
      <c r="C325" s="117" t="s">
        <v>91</v>
      </c>
      <c r="D325" s="117" t="s">
        <v>141</v>
      </c>
      <c r="E325" s="118" t="s">
        <v>10543</v>
      </c>
      <c r="F325" s="117" t="s">
        <v>142</v>
      </c>
    </row>
    <row r="326" spans="1:6">
      <c r="A326" s="119">
        <v>90991</v>
      </c>
      <c r="B326" s="117" t="s">
        <v>558</v>
      </c>
      <c r="C326" s="117" t="s">
        <v>91</v>
      </c>
      <c r="D326" s="117" t="s">
        <v>141</v>
      </c>
      <c r="E326" s="118" t="s">
        <v>10544</v>
      </c>
      <c r="F326" s="117" t="s">
        <v>142</v>
      </c>
    </row>
    <row r="327" spans="1:6">
      <c r="A327" s="119">
        <v>90999</v>
      </c>
      <c r="B327" s="117" t="s">
        <v>559</v>
      </c>
      <c r="C327" s="117" t="s">
        <v>91</v>
      </c>
      <c r="D327" s="117" t="s">
        <v>141</v>
      </c>
      <c r="E327" s="118" t="s">
        <v>10545</v>
      </c>
      <c r="F327" s="117" t="s">
        <v>142</v>
      </c>
    </row>
    <row r="328" spans="1:6">
      <c r="A328" s="119">
        <v>91031</v>
      </c>
      <c r="B328" s="117" t="s">
        <v>560</v>
      </c>
      <c r="C328" s="117" t="s">
        <v>91</v>
      </c>
      <c r="D328" s="117" t="s">
        <v>141</v>
      </c>
      <c r="E328" s="118" t="s">
        <v>9112</v>
      </c>
      <c r="F328" s="117" t="s">
        <v>142</v>
      </c>
    </row>
    <row r="329" spans="1:6">
      <c r="A329" s="119">
        <v>91277</v>
      </c>
      <c r="B329" s="117" t="s">
        <v>561</v>
      </c>
      <c r="C329" s="117" t="s">
        <v>91</v>
      </c>
      <c r="D329" s="117" t="s">
        <v>141</v>
      </c>
      <c r="E329" s="118" t="s">
        <v>8572</v>
      </c>
      <c r="F329" s="117" t="s">
        <v>142</v>
      </c>
    </row>
    <row r="330" spans="1:6">
      <c r="A330" s="119">
        <v>91283</v>
      </c>
      <c r="B330" s="117" t="s">
        <v>562</v>
      </c>
      <c r="C330" s="117" t="s">
        <v>91</v>
      </c>
      <c r="D330" s="117" t="s">
        <v>228</v>
      </c>
      <c r="E330" s="118" t="s">
        <v>10546</v>
      </c>
      <c r="F330" s="117" t="s">
        <v>142</v>
      </c>
    </row>
    <row r="331" spans="1:6">
      <c r="A331" s="119">
        <v>91386</v>
      </c>
      <c r="B331" s="117" t="s">
        <v>564</v>
      </c>
      <c r="C331" s="117" t="s">
        <v>91</v>
      </c>
      <c r="D331" s="117" t="s">
        <v>141</v>
      </c>
      <c r="E331" s="118" t="s">
        <v>10547</v>
      </c>
      <c r="F331" s="117" t="s">
        <v>142</v>
      </c>
    </row>
    <row r="332" spans="1:6">
      <c r="A332" s="119">
        <v>91533</v>
      </c>
      <c r="B332" s="117" t="s">
        <v>565</v>
      </c>
      <c r="C332" s="117" t="s">
        <v>91</v>
      </c>
      <c r="D332" s="117" t="s">
        <v>141</v>
      </c>
      <c r="E332" s="118" t="s">
        <v>861</v>
      </c>
      <c r="F332" s="117" t="s">
        <v>142</v>
      </c>
    </row>
    <row r="333" spans="1:6">
      <c r="A333" s="119">
        <v>91634</v>
      </c>
      <c r="B333" s="117" t="s">
        <v>101</v>
      </c>
      <c r="C333" s="117" t="s">
        <v>91</v>
      </c>
      <c r="D333" s="117" t="s">
        <v>141</v>
      </c>
      <c r="E333" s="118" t="s">
        <v>10548</v>
      </c>
      <c r="F333" s="117" t="s">
        <v>142</v>
      </c>
    </row>
    <row r="334" spans="1:6">
      <c r="A334" s="119">
        <v>91645</v>
      </c>
      <c r="B334" s="117" t="s">
        <v>567</v>
      </c>
      <c r="C334" s="117" t="s">
        <v>91</v>
      </c>
      <c r="D334" s="117" t="s">
        <v>141</v>
      </c>
      <c r="E334" s="118" t="s">
        <v>10549</v>
      </c>
      <c r="F334" s="117" t="s">
        <v>142</v>
      </c>
    </row>
    <row r="335" spans="1:6">
      <c r="A335" s="119">
        <v>91692</v>
      </c>
      <c r="B335" s="117" t="s">
        <v>568</v>
      </c>
      <c r="C335" s="117" t="s">
        <v>91</v>
      </c>
      <c r="D335" s="117" t="s">
        <v>228</v>
      </c>
      <c r="E335" s="118" t="s">
        <v>1319</v>
      </c>
      <c r="F335" s="117" t="s">
        <v>142</v>
      </c>
    </row>
    <row r="336" spans="1:6">
      <c r="A336" s="119">
        <v>92043</v>
      </c>
      <c r="B336" s="117" t="s">
        <v>569</v>
      </c>
      <c r="C336" s="117" t="s">
        <v>91</v>
      </c>
      <c r="D336" s="117" t="s">
        <v>141</v>
      </c>
      <c r="E336" s="118" t="s">
        <v>3183</v>
      </c>
      <c r="F336" s="117" t="s">
        <v>142</v>
      </c>
    </row>
    <row r="337" spans="1:6">
      <c r="A337" s="119">
        <v>92106</v>
      </c>
      <c r="B337" s="117" t="s">
        <v>570</v>
      </c>
      <c r="C337" s="117" t="s">
        <v>91</v>
      </c>
      <c r="D337" s="117" t="s">
        <v>141</v>
      </c>
      <c r="E337" s="118" t="s">
        <v>10550</v>
      </c>
      <c r="F337" s="117" t="s">
        <v>142</v>
      </c>
    </row>
    <row r="338" spans="1:6">
      <c r="A338" s="119">
        <v>92112</v>
      </c>
      <c r="B338" s="117" t="s">
        <v>571</v>
      </c>
      <c r="C338" s="117" t="s">
        <v>91</v>
      </c>
      <c r="D338" s="117" t="s">
        <v>228</v>
      </c>
      <c r="E338" s="118" t="s">
        <v>979</v>
      </c>
      <c r="F338" s="117" t="s">
        <v>142</v>
      </c>
    </row>
    <row r="339" spans="1:6">
      <c r="A339" s="119">
        <v>92118</v>
      </c>
      <c r="B339" s="117" t="s">
        <v>572</v>
      </c>
      <c r="C339" s="117" t="s">
        <v>91</v>
      </c>
      <c r="D339" s="117" t="s">
        <v>228</v>
      </c>
      <c r="E339" s="118" t="s">
        <v>1678</v>
      </c>
      <c r="F339" s="117" t="s">
        <v>142</v>
      </c>
    </row>
    <row r="340" spans="1:6">
      <c r="A340" s="119">
        <v>92138</v>
      </c>
      <c r="B340" s="117" t="s">
        <v>574</v>
      </c>
      <c r="C340" s="117" t="s">
        <v>91</v>
      </c>
      <c r="D340" s="117" t="s">
        <v>228</v>
      </c>
      <c r="E340" s="118" t="s">
        <v>10551</v>
      </c>
      <c r="F340" s="117" t="s">
        <v>142</v>
      </c>
    </row>
    <row r="341" spans="1:6">
      <c r="A341" s="119">
        <v>92145</v>
      </c>
      <c r="B341" s="117" t="s">
        <v>575</v>
      </c>
      <c r="C341" s="117" t="s">
        <v>91</v>
      </c>
      <c r="D341" s="117" t="s">
        <v>228</v>
      </c>
      <c r="E341" s="118" t="s">
        <v>10552</v>
      </c>
      <c r="F341" s="117" t="s">
        <v>142</v>
      </c>
    </row>
    <row r="342" spans="1:6">
      <c r="A342" s="119">
        <v>92242</v>
      </c>
      <c r="B342" s="117" t="s">
        <v>576</v>
      </c>
      <c r="C342" s="117" t="s">
        <v>91</v>
      </c>
      <c r="D342" s="117" t="s">
        <v>141</v>
      </c>
      <c r="E342" s="118" t="s">
        <v>10553</v>
      </c>
      <c r="F342" s="117" t="s">
        <v>142</v>
      </c>
    </row>
    <row r="343" spans="1:6">
      <c r="A343" s="119">
        <v>92716</v>
      </c>
      <c r="B343" s="117" t="s">
        <v>577</v>
      </c>
      <c r="C343" s="117" t="s">
        <v>91</v>
      </c>
      <c r="D343" s="117" t="s">
        <v>228</v>
      </c>
      <c r="E343" s="118" t="s">
        <v>9113</v>
      </c>
      <c r="F343" s="117" t="s">
        <v>142</v>
      </c>
    </row>
    <row r="344" spans="1:6">
      <c r="A344" s="119">
        <v>92960</v>
      </c>
      <c r="B344" s="117" t="s">
        <v>578</v>
      </c>
      <c r="C344" s="117" t="s">
        <v>91</v>
      </c>
      <c r="D344" s="117" t="s">
        <v>141</v>
      </c>
      <c r="E344" s="118" t="s">
        <v>10554</v>
      </c>
      <c r="F344" s="117" t="s">
        <v>142</v>
      </c>
    </row>
    <row r="345" spans="1:6">
      <c r="A345" s="119">
        <v>92966</v>
      </c>
      <c r="B345" s="117" t="s">
        <v>580</v>
      </c>
      <c r="C345" s="117" t="s">
        <v>91</v>
      </c>
      <c r="D345" s="117" t="s">
        <v>228</v>
      </c>
      <c r="E345" s="118" t="s">
        <v>581</v>
      </c>
      <c r="F345" s="117" t="s">
        <v>142</v>
      </c>
    </row>
    <row r="346" spans="1:6">
      <c r="A346" s="119">
        <v>93224</v>
      </c>
      <c r="B346" s="117" t="s">
        <v>582</v>
      </c>
      <c r="C346" s="117" t="s">
        <v>91</v>
      </c>
      <c r="D346" s="117" t="s">
        <v>141</v>
      </c>
      <c r="E346" s="118" t="s">
        <v>10555</v>
      </c>
      <c r="F346" s="117" t="s">
        <v>142</v>
      </c>
    </row>
    <row r="347" spans="1:6">
      <c r="A347" s="119">
        <v>93233</v>
      </c>
      <c r="B347" s="117" t="s">
        <v>583</v>
      </c>
      <c r="C347" s="117" t="s">
        <v>91</v>
      </c>
      <c r="D347" s="117" t="s">
        <v>228</v>
      </c>
      <c r="E347" s="118" t="s">
        <v>9114</v>
      </c>
      <c r="F347" s="117" t="s">
        <v>142</v>
      </c>
    </row>
    <row r="348" spans="1:6">
      <c r="A348" s="119">
        <v>93272</v>
      </c>
      <c r="B348" s="117" t="s">
        <v>585</v>
      </c>
      <c r="C348" s="117" t="s">
        <v>91</v>
      </c>
      <c r="D348" s="117" t="s">
        <v>141</v>
      </c>
      <c r="E348" s="118" t="s">
        <v>10556</v>
      </c>
      <c r="F348" s="117" t="s">
        <v>142</v>
      </c>
    </row>
    <row r="349" spans="1:6">
      <c r="A349" s="119">
        <v>93281</v>
      </c>
      <c r="B349" s="117" t="s">
        <v>586</v>
      </c>
      <c r="C349" s="117" t="s">
        <v>91</v>
      </c>
      <c r="D349" s="117" t="s">
        <v>228</v>
      </c>
      <c r="E349" s="118" t="s">
        <v>10557</v>
      </c>
      <c r="F349" s="117" t="s">
        <v>142</v>
      </c>
    </row>
    <row r="350" spans="1:6">
      <c r="A350" s="119">
        <v>93287</v>
      </c>
      <c r="B350" s="117" t="s">
        <v>588</v>
      </c>
      <c r="C350" s="117" t="s">
        <v>91</v>
      </c>
      <c r="D350" s="117" t="s">
        <v>141</v>
      </c>
      <c r="E350" s="118" t="s">
        <v>10558</v>
      </c>
      <c r="F350" s="117" t="s">
        <v>142</v>
      </c>
    </row>
    <row r="351" spans="1:6">
      <c r="A351" s="119">
        <v>93402</v>
      </c>
      <c r="B351" s="117" t="s">
        <v>589</v>
      </c>
      <c r="C351" s="117" t="s">
        <v>91</v>
      </c>
      <c r="D351" s="117" t="s">
        <v>141</v>
      </c>
      <c r="E351" s="118" t="s">
        <v>10559</v>
      </c>
      <c r="F351" s="117" t="s">
        <v>142</v>
      </c>
    </row>
    <row r="352" spans="1:6">
      <c r="A352" s="119">
        <v>93408</v>
      </c>
      <c r="B352" s="117" t="s">
        <v>590</v>
      </c>
      <c r="C352" s="117" t="s">
        <v>91</v>
      </c>
      <c r="D352" s="117" t="s">
        <v>141</v>
      </c>
      <c r="E352" s="118" t="s">
        <v>9115</v>
      </c>
      <c r="F352" s="117" t="s">
        <v>142</v>
      </c>
    </row>
    <row r="353" spans="1:6">
      <c r="A353" s="119">
        <v>93415</v>
      </c>
      <c r="B353" s="117" t="s">
        <v>591</v>
      </c>
      <c r="C353" s="117" t="s">
        <v>91</v>
      </c>
      <c r="D353" s="117" t="s">
        <v>141</v>
      </c>
      <c r="E353" s="118" t="s">
        <v>8139</v>
      </c>
      <c r="F353" s="117" t="s">
        <v>142</v>
      </c>
    </row>
    <row r="354" spans="1:6">
      <c r="A354" s="119">
        <v>93421</v>
      </c>
      <c r="B354" s="117" t="s">
        <v>593</v>
      </c>
      <c r="C354" s="117" t="s">
        <v>91</v>
      </c>
      <c r="D354" s="117" t="s">
        <v>141</v>
      </c>
      <c r="E354" s="118" t="s">
        <v>10560</v>
      </c>
      <c r="F354" s="117" t="s">
        <v>142</v>
      </c>
    </row>
    <row r="355" spans="1:6">
      <c r="A355" s="119">
        <v>93427</v>
      </c>
      <c r="B355" s="117" t="s">
        <v>595</v>
      </c>
      <c r="C355" s="117" t="s">
        <v>91</v>
      </c>
      <c r="D355" s="117" t="s">
        <v>141</v>
      </c>
      <c r="E355" s="118" t="s">
        <v>10561</v>
      </c>
      <c r="F355" s="117" t="s">
        <v>142</v>
      </c>
    </row>
    <row r="356" spans="1:6">
      <c r="A356" s="119">
        <v>93433</v>
      </c>
      <c r="B356" s="117" t="s">
        <v>596</v>
      </c>
      <c r="C356" s="117" t="s">
        <v>91</v>
      </c>
      <c r="D356" s="117" t="s">
        <v>141</v>
      </c>
      <c r="E356" s="118" t="s">
        <v>10562</v>
      </c>
      <c r="F356" s="117" t="s">
        <v>142</v>
      </c>
    </row>
    <row r="357" spans="1:6">
      <c r="A357" s="119">
        <v>93439</v>
      </c>
      <c r="B357" s="117" t="s">
        <v>597</v>
      </c>
      <c r="C357" s="117" t="s">
        <v>91</v>
      </c>
      <c r="D357" s="117" t="s">
        <v>141</v>
      </c>
      <c r="E357" s="118" t="s">
        <v>10563</v>
      </c>
      <c r="F357" s="117" t="s">
        <v>142</v>
      </c>
    </row>
    <row r="358" spans="1:6">
      <c r="A358" s="119">
        <v>95121</v>
      </c>
      <c r="B358" s="117" t="s">
        <v>598</v>
      </c>
      <c r="C358" s="117" t="s">
        <v>91</v>
      </c>
      <c r="D358" s="117" t="s">
        <v>141</v>
      </c>
      <c r="E358" s="118" t="s">
        <v>10564</v>
      </c>
      <c r="F358" s="117" t="s">
        <v>142</v>
      </c>
    </row>
    <row r="359" spans="1:6">
      <c r="A359" s="119">
        <v>95127</v>
      </c>
      <c r="B359" s="117" t="s">
        <v>599</v>
      </c>
      <c r="C359" s="117" t="s">
        <v>91</v>
      </c>
      <c r="D359" s="117" t="s">
        <v>141</v>
      </c>
      <c r="E359" s="118" t="s">
        <v>10565</v>
      </c>
      <c r="F359" s="117" t="s">
        <v>142</v>
      </c>
    </row>
    <row r="360" spans="1:6">
      <c r="A360" s="119">
        <v>95133</v>
      </c>
      <c r="B360" s="117" t="s">
        <v>600</v>
      </c>
      <c r="C360" s="117" t="s">
        <v>91</v>
      </c>
      <c r="D360" s="117" t="s">
        <v>141</v>
      </c>
      <c r="E360" s="118" t="s">
        <v>10566</v>
      </c>
      <c r="F360" s="117" t="s">
        <v>142</v>
      </c>
    </row>
    <row r="361" spans="1:6">
      <c r="A361" s="119">
        <v>95139</v>
      </c>
      <c r="B361" s="117" t="s">
        <v>601</v>
      </c>
      <c r="C361" s="117" t="s">
        <v>91</v>
      </c>
      <c r="D361" s="117" t="s">
        <v>602</v>
      </c>
      <c r="E361" s="118" t="s">
        <v>603</v>
      </c>
      <c r="F361" s="117" t="s">
        <v>142</v>
      </c>
    </row>
    <row r="362" spans="1:6">
      <c r="A362" s="119">
        <v>95212</v>
      </c>
      <c r="B362" s="117" t="s">
        <v>604</v>
      </c>
      <c r="C362" s="117" t="s">
        <v>91</v>
      </c>
      <c r="D362" s="117" t="s">
        <v>141</v>
      </c>
      <c r="E362" s="118" t="s">
        <v>10567</v>
      </c>
      <c r="F362" s="117" t="s">
        <v>142</v>
      </c>
    </row>
    <row r="363" spans="1:6">
      <c r="A363" s="119">
        <v>95258</v>
      </c>
      <c r="B363" s="117" t="s">
        <v>605</v>
      </c>
      <c r="C363" s="117" t="s">
        <v>91</v>
      </c>
      <c r="D363" s="117" t="s">
        <v>228</v>
      </c>
      <c r="E363" s="118" t="s">
        <v>606</v>
      </c>
      <c r="F363" s="117" t="s">
        <v>142</v>
      </c>
    </row>
    <row r="364" spans="1:6">
      <c r="A364" s="119">
        <v>95264</v>
      </c>
      <c r="B364" s="117" t="s">
        <v>607</v>
      </c>
      <c r="C364" s="117" t="s">
        <v>91</v>
      </c>
      <c r="D364" s="117" t="s">
        <v>141</v>
      </c>
      <c r="E364" s="118" t="s">
        <v>10568</v>
      </c>
      <c r="F364" s="117" t="s">
        <v>142</v>
      </c>
    </row>
    <row r="365" spans="1:6">
      <c r="A365" s="119">
        <v>95270</v>
      </c>
      <c r="B365" s="117" t="s">
        <v>609</v>
      </c>
      <c r="C365" s="117" t="s">
        <v>91</v>
      </c>
      <c r="D365" s="117" t="s">
        <v>141</v>
      </c>
      <c r="E365" s="118" t="s">
        <v>8119</v>
      </c>
      <c r="F365" s="117" t="s">
        <v>142</v>
      </c>
    </row>
    <row r="366" spans="1:6">
      <c r="A366" s="119">
        <v>95276</v>
      </c>
      <c r="B366" s="117" t="s">
        <v>611</v>
      </c>
      <c r="C366" s="117" t="s">
        <v>91</v>
      </c>
      <c r="D366" s="117" t="s">
        <v>141</v>
      </c>
      <c r="E366" s="118" t="s">
        <v>7365</v>
      </c>
      <c r="F366" s="117" t="s">
        <v>142</v>
      </c>
    </row>
    <row r="367" spans="1:6">
      <c r="A367" s="119">
        <v>95282</v>
      </c>
      <c r="B367" s="117" t="s">
        <v>613</v>
      </c>
      <c r="C367" s="117" t="s">
        <v>91</v>
      </c>
      <c r="D367" s="117" t="s">
        <v>141</v>
      </c>
      <c r="E367" s="118" t="s">
        <v>920</v>
      </c>
      <c r="F367" s="117" t="s">
        <v>142</v>
      </c>
    </row>
    <row r="368" spans="1:6">
      <c r="A368" s="119">
        <v>95620</v>
      </c>
      <c r="B368" s="117" t="s">
        <v>615</v>
      </c>
      <c r="C368" s="117" t="s">
        <v>91</v>
      </c>
      <c r="D368" s="117" t="s">
        <v>228</v>
      </c>
      <c r="E368" s="118" t="s">
        <v>616</v>
      </c>
      <c r="F368" s="117" t="s">
        <v>142</v>
      </c>
    </row>
    <row r="369" spans="1:6">
      <c r="A369" s="119">
        <v>95631</v>
      </c>
      <c r="B369" s="117" t="s">
        <v>617</v>
      </c>
      <c r="C369" s="117" t="s">
        <v>91</v>
      </c>
      <c r="D369" s="117" t="s">
        <v>141</v>
      </c>
      <c r="E369" s="118" t="s">
        <v>10569</v>
      </c>
      <c r="F369" s="117" t="s">
        <v>142</v>
      </c>
    </row>
    <row r="370" spans="1:6">
      <c r="A370" s="119">
        <v>95702</v>
      </c>
      <c r="B370" s="117" t="s">
        <v>618</v>
      </c>
      <c r="C370" s="117" t="s">
        <v>91</v>
      </c>
      <c r="D370" s="117" t="s">
        <v>228</v>
      </c>
      <c r="E370" s="118" t="s">
        <v>8015</v>
      </c>
      <c r="F370" s="117" t="s">
        <v>142</v>
      </c>
    </row>
    <row r="371" spans="1:6">
      <c r="A371" s="119">
        <v>95708</v>
      </c>
      <c r="B371" s="117" t="s">
        <v>619</v>
      </c>
      <c r="C371" s="117" t="s">
        <v>91</v>
      </c>
      <c r="D371" s="117" t="s">
        <v>141</v>
      </c>
      <c r="E371" s="118" t="s">
        <v>10570</v>
      </c>
      <c r="F371" s="117" t="s">
        <v>142</v>
      </c>
    </row>
    <row r="372" spans="1:6">
      <c r="A372" s="119">
        <v>95714</v>
      </c>
      <c r="B372" s="117" t="s">
        <v>620</v>
      </c>
      <c r="C372" s="117" t="s">
        <v>91</v>
      </c>
      <c r="D372" s="117" t="s">
        <v>141</v>
      </c>
      <c r="E372" s="118" t="s">
        <v>10571</v>
      </c>
      <c r="F372" s="117" t="s">
        <v>142</v>
      </c>
    </row>
    <row r="373" spans="1:6">
      <c r="A373" s="119">
        <v>95720</v>
      </c>
      <c r="B373" s="117" t="s">
        <v>621</v>
      </c>
      <c r="C373" s="117" t="s">
        <v>91</v>
      </c>
      <c r="D373" s="117" t="s">
        <v>141</v>
      </c>
      <c r="E373" s="118" t="s">
        <v>10572</v>
      </c>
      <c r="F373" s="117" t="s">
        <v>142</v>
      </c>
    </row>
    <row r="374" spans="1:6">
      <c r="A374" s="119">
        <v>95872</v>
      </c>
      <c r="B374" s="117" t="s">
        <v>622</v>
      </c>
      <c r="C374" s="117" t="s">
        <v>91</v>
      </c>
      <c r="D374" s="117" t="s">
        <v>141</v>
      </c>
      <c r="E374" s="118" t="s">
        <v>10573</v>
      </c>
      <c r="F374" s="117" t="s">
        <v>142</v>
      </c>
    </row>
    <row r="375" spans="1:6">
      <c r="A375" s="119">
        <v>96013</v>
      </c>
      <c r="B375" s="117" t="s">
        <v>623</v>
      </c>
      <c r="C375" s="117" t="s">
        <v>91</v>
      </c>
      <c r="D375" s="117" t="s">
        <v>141</v>
      </c>
      <c r="E375" s="118" t="s">
        <v>10574</v>
      </c>
      <c r="F375" s="117" t="s">
        <v>142</v>
      </c>
    </row>
    <row r="376" spans="1:6">
      <c r="A376" s="119">
        <v>96020</v>
      </c>
      <c r="B376" s="117" t="s">
        <v>624</v>
      </c>
      <c r="C376" s="117" t="s">
        <v>91</v>
      </c>
      <c r="D376" s="117" t="s">
        <v>141</v>
      </c>
      <c r="E376" s="118" t="s">
        <v>10575</v>
      </c>
      <c r="F376" s="117" t="s">
        <v>142</v>
      </c>
    </row>
    <row r="377" spans="1:6">
      <c r="A377" s="119">
        <v>96028</v>
      </c>
      <c r="B377" s="117" t="s">
        <v>625</v>
      </c>
      <c r="C377" s="117" t="s">
        <v>91</v>
      </c>
      <c r="D377" s="117" t="s">
        <v>141</v>
      </c>
      <c r="E377" s="118" t="s">
        <v>10576</v>
      </c>
      <c r="F377" s="117" t="s">
        <v>142</v>
      </c>
    </row>
    <row r="378" spans="1:6">
      <c r="A378" s="119">
        <v>96035</v>
      </c>
      <c r="B378" s="117" t="s">
        <v>626</v>
      </c>
      <c r="C378" s="117" t="s">
        <v>91</v>
      </c>
      <c r="D378" s="117" t="s">
        <v>141</v>
      </c>
      <c r="E378" s="118" t="s">
        <v>9116</v>
      </c>
      <c r="F378" s="117" t="s">
        <v>142</v>
      </c>
    </row>
    <row r="379" spans="1:6">
      <c r="A379" s="119">
        <v>96157</v>
      </c>
      <c r="B379" s="117" t="s">
        <v>627</v>
      </c>
      <c r="C379" s="117" t="s">
        <v>91</v>
      </c>
      <c r="D379" s="117" t="s">
        <v>141</v>
      </c>
      <c r="E379" s="118" t="s">
        <v>10577</v>
      </c>
      <c r="F379" s="117" t="s">
        <v>142</v>
      </c>
    </row>
    <row r="380" spans="1:6">
      <c r="A380" s="119">
        <v>96158</v>
      </c>
      <c r="B380" s="117" t="s">
        <v>628</v>
      </c>
      <c r="C380" s="117" t="s">
        <v>91</v>
      </c>
      <c r="D380" s="117" t="s">
        <v>141</v>
      </c>
      <c r="E380" s="118" t="s">
        <v>10578</v>
      </c>
      <c r="F380" s="117" t="s">
        <v>142</v>
      </c>
    </row>
    <row r="381" spans="1:6">
      <c r="A381" s="119">
        <v>96245</v>
      </c>
      <c r="B381" s="117" t="s">
        <v>629</v>
      </c>
      <c r="C381" s="117" t="s">
        <v>91</v>
      </c>
      <c r="D381" s="117" t="s">
        <v>141</v>
      </c>
      <c r="E381" s="118" t="s">
        <v>10579</v>
      </c>
      <c r="F381" s="117" t="s">
        <v>142</v>
      </c>
    </row>
    <row r="382" spans="1:6">
      <c r="A382" s="119">
        <v>96463</v>
      </c>
      <c r="B382" s="117" t="s">
        <v>631</v>
      </c>
      <c r="C382" s="117" t="s">
        <v>91</v>
      </c>
      <c r="D382" s="117" t="s">
        <v>141</v>
      </c>
      <c r="E382" s="118" t="s">
        <v>10580</v>
      </c>
      <c r="F382" s="117" t="s">
        <v>142</v>
      </c>
    </row>
    <row r="383" spans="1:6">
      <c r="A383" s="119">
        <v>98764</v>
      </c>
      <c r="B383" s="117" t="s">
        <v>632</v>
      </c>
      <c r="C383" s="117" t="s">
        <v>91</v>
      </c>
      <c r="D383" s="117" t="s">
        <v>228</v>
      </c>
      <c r="E383" s="118" t="s">
        <v>8467</v>
      </c>
      <c r="F383" s="117" t="s">
        <v>142</v>
      </c>
    </row>
    <row r="384" spans="1:6">
      <c r="A384" s="119">
        <v>99833</v>
      </c>
      <c r="B384" s="117" t="s">
        <v>634</v>
      </c>
      <c r="C384" s="117" t="s">
        <v>91</v>
      </c>
      <c r="D384" s="117" t="s">
        <v>228</v>
      </c>
      <c r="E384" s="118" t="s">
        <v>6222</v>
      </c>
      <c r="F384" s="117" t="s">
        <v>142</v>
      </c>
    </row>
    <row r="385" spans="1:6">
      <c r="A385" s="119">
        <v>100641</v>
      </c>
      <c r="B385" s="117" t="s">
        <v>636</v>
      </c>
      <c r="C385" s="117" t="s">
        <v>91</v>
      </c>
      <c r="D385" s="117" t="s">
        <v>141</v>
      </c>
      <c r="E385" s="118" t="s">
        <v>10581</v>
      </c>
      <c r="F385" s="117" t="s">
        <v>142</v>
      </c>
    </row>
    <row r="386" spans="1:6">
      <c r="A386" s="119">
        <v>100647</v>
      </c>
      <c r="B386" s="117" t="s">
        <v>637</v>
      </c>
      <c r="C386" s="117" t="s">
        <v>91</v>
      </c>
      <c r="D386" s="117" t="s">
        <v>141</v>
      </c>
      <c r="E386" s="118" t="s">
        <v>10582</v>
      </c>
      <c r="F386" s="117" t="s">
        <v>142</v>
      </c>
    </row>
    <row r="387" spans="1:6">
      <c r="A387" s="119">
        <v>102275</v>
      </c>
      <c r="B387" s="117" t="s">
        <v>638</v>
      </c>
      <c r="C387" s="117" t="s">
        <v>91</v>
      </c>
      <c r="D387" s="117" t="s">
        <v>228</v>
      </c>
      <c r="E387" s="118" t="s">
        <v>587</v>
      </c>
      <c r="F387" s="117" t="s">
        <v>142</v>
      </c>
    </row>
    <row r="388" spans="1:6">
      <c r="A388" s="119">
        <v>5632</v>
      </c>
      <c r="B388" s="117" t="s">
        <v>640</v>
      </c>
      <c r="C388" s="117" t="s">
        <v>641</v>
      </c>
      <c r="D388" s="117" t="s">
        <v>141</v>
      </c>
      <c r="E388" s="118" t="s">
        <v>3484</v>
      </c>
      <c r="F388" s="117" t="s">
        <v>142</v>
      </c>
    </row>
    <row r="389" spans="1:6">
      <c r="A389" s="119">
        <v>5679</v>
      </c>
      <c r="B389" s="117" t="s">
        <v>642</v>
      </c>
      <c r="C389" s="117" t="s">
        <v>641</v>
      </c>
      <c r="D389" s="117" t="s">
        <v>141</v>
      </c>
      <c r="E389" s="118" t="s">
        <v>10583</v>
      </c>
      <c r="F389" s="117" t="s">
        <v>142</v>
      </c>
    </row>
    <row r="390" spans="1:6">
      <c r="A390" s="119">
        <v>5681</v>
      </c>
      <c r="B390" s="117" t="s">
        <v>644</v>
      </c>
      <c r="C390" s="117" t="s">
        <v>641</v>
      </c>
      <c r="D390" s="117" t="s">
        <v>141</v>
      </c>
      <c r="E390" s="118" t="s">
        <v>10584</v>
      </c>
      <c r="F390" s="117" t="s">
        <v>142</v>
      </c>
    </row>
    <row r="391" spans="1:6">
      <c r="A391" s="119">
        <v>5685</v>
      </c>
      <c r="B391" s="117" t="s">
        <v>645</v>
      </c>
      <c r="C391" s="117" t="s">
        <v>641</v>
      </c>
      <c r="D391" s="117" t="s">
        <v>141</v>
      </c>
      <c r="E391" s="118" t="s">
        <v>10585</v>
      </c>
      <c r="F391" s="117" t="s">
        <v>142</v>
      </c>
    </row>
    <row r="392" spans="1:6">
      <c r="A392" s="119">
        <v>5690</v>
      </c>
      <c r="B392" s="117" t="s">
        <v>646</v>
      </c>
      <c r="C392" s="117" t="s">
        <v>641</v>
      </c>
      <c r="D392" s="117" t="s">
        <v>141</v>
      </c>
      <c r="E392" s="118" t="s">
        <v>248</v>
      </c>
      <c r="F392" s="117" t="s">
        <v>142</v>
      </c>
    </row>
    <row r="393" spans="1:6">
      <c r="A393" s="119">
        <v>5806</v>
      </c>
      <c r="B393" s="117" t="s">
        <v>647</v>
      </c>
      <c r="C393" s="117" t="s">
        <v>641</v>
      </c>
      <c r="D393" s="117" t="s">
        <v>228</v>
      </c>
      <c r="E393" s="118" t="s">
        <v>648</v>
      </c>
      <c r="F393" s="117" t="s">
        <v>142</v>
      </c>
    </row>
    <row r="394" spans="1:6">
      <c r="A394" s="119">
        <v>5826</v>
      </c>
      <c r="B394" s="117" t="s">
        <v>649</v>
      </c>
      <c r="C394" s="117" t="s">
        <v>641</v>
      </c>
      <c r="D394" s="117" t="s">
        <v>141</v>
      </c>
      <c r="E394" s="118" t="s">
        <v>9117</v>
      </c>
      <c r="F394" s="117" t="s">
        <v>142</v>
      </c>
    </row>
    <row r="395" spans="1:6">
      <c r="A395" s="119">
        <v>5829</v>
      </c>
      <c r="B395" s="117" t="s">
        <v>650</v>
      </c>
      <c r="C395" s="117" t="s">
        <v>641</v>
      </c>
      <c r="D395" s="117" t="s">
        <v>141</v>
      </c>
      <c r="E395" s="118" t="s">
        <v>651</v>
      </c>
      <c r="F395" s="117" t="s">
        <v>142</v>
      </c>
    </row>
    <row r="396" spans="1:6">
      <c r="A396" s="119">
        <v>5837</v>
      </c>
      <c r="B396" s="117" t="s">
        <v>652</v>
      </c>
      <c r="C396" s="117" t="s">
        <v>641</v>
      </c>
      <c r="D396" s="117" t="s">
        <v>141</v>
      </c>
      <c r="E396" s="118" t="s">
        <v>10586</v>
      </c>
      <c r="F396" s="117" t="s">
        <v>142</v>
      </c>
    </row>
    <row r="397" spans="1:6">
      <c r="A397" s="119">
        <v>5841</v>
      </c>
      <c r="B397" s="117" t="s">
        <v>653</v>
      </c>
      <c r="C397" s="117" t="s">
        <v>641</v>
      </c>
      <c r="D397" s="117" t="s">
        <v>141</v>
      </c>
      <c r="E397" s="118" t="s">
        <v>3076</v>
      </c>
      <c r="F397" s="117" t="s">
        <v>142</v>
      </c>
    </row>
    <row r="398" spans="1:6">
      <c r="A398" s="119">
        <v>5845</v>
      </c>
      <c r="B398" s="117" t="s">
        <v>655</v>
      </c>
      <c r="C398" s="117" t="s">
        <v>641</v>
      </c>
      <c r="D398" s="117" t="s">
        <v>141</v>
      </c>
      <c r="E398" s="118" t="s">
        <v>1580</v>
      </c>
      <c r="F398" s="117" t="s">
        <v>142</v>
      </c>
    </row>
    <row r="399" spans="1:6">
      <c r="A399" s="119">
        <v>5849</v>
      </c>
      <c r="B399" s="117" t="s">
        <v>656</v>
      </c>
      <c r="C399" s="117" t="s">
        <v>641</v>
      </c>
      <c r="D399" s="117" t="s">
        <v>141</v>
      </c>
      <c r="E399" s="118" t="s">
        <v>9118</v>
      </c>
      <c r="F399" s="117" t="s">
        <v>142</v>
      </c>
    </row>
    <row r="400" spans="1:6">
      <c r="A400" s="119">
        <v>5853</v>
      </c>
      <c r="B400" s="117" t="s">
        <v>657</v>
      </c>
      <c r="C400" s="117" t="s">
        <v>641</v>
      </c>
      <c r="D400" s="117" t="s">
        <v>141</v>
      </c>
      <c r="E400" s="118" t="s">
        <v>9119</v>
      </c>
      <c r="F400" s="117" t="s">
        <v>142</v>
      </c>
    </row>
    <row r="401" spans="1:6">
      <c r="A401" s="119">
        <v>5857</v>
      </c>
      <c r="B401" s="117" t="s">
        <v>659</v>
      </c>
      <c r="C401" s="117" t="s">
        <v>641</v>
      </c>
      <c r="D401" s="117" t="s">
        <v>141</v>
      </c>
      <c r="E401" s="118" t="s">
        <v>9120</v>
      </c>
      <c r="F401" s="117" t="s">
        <v>142</v>
      </c>
    </row>
    <row r="402" spans="1:6">
      <c r="A402" s="119">
        <v>5865</v>
      </c>
      <c r="B402" s="117" t="s">
        <v>660</v>
      </c>
      <c r="C402" s="117" t="s">
        <v>641</v>
      </c>
      <c r="D402" s="117" t="s">
        <v>141</v>
      </c>
      <c r="E402" s="118" t="s">
        <v>4299</v>
      </c>
      <c r="F402" s="117" t="s">
        <v>142</v>
      </c>
    </row>
    <row r="403" spans="1:6">
      <c r="A403" s="119">
        <v>5869</v>
      </c>
      <c r="B403" s="117" t="s">
        <v>662</v>
      </c>
      <c r="C403" s="117" t="s">
        <v>641</v>
      </c>
      <c r="D403" s="117" t="s">
        <v>141</v>
      </c>
      <c r="E403" s="118" t="s">
        <v>10587</v>
      </c>
      <c r="F403" s="117" t="s">
        <v>142</v>
      </c>
    </row>
    <row r="404" spans="1:6">
      <c r="A404" s="119">
        <v>5877</v>
      </c>
      <c r="B404" s="117" t="s">
        <v>663</v>
      </c>
      <c r="C404" s="117" t="s">
        <v>641</v>
      </c>
      <c r="D404" s="117" t="s">
        <v>141</v>
      </c>
      <c r="E404" s="118" t="s">
        <v>9011</v>
      </c>
      <c r="F404" s="117" t="s">
        <v>142</v>
      </c>
    </row>
    <row r="405" spans="1:6">
      <c r="A405" s="119">
        <v>5881</v>
      </c>
      <c r="B405" s="117" t="s">
        <v>664</v>
      </c>
      <c r="C405" s="117" t="s">
        <v>641</v>
      </c>
      <c r="D405" s="117" t="s">
        <v>141</v>
      </c>
      <c r="E405" s="118" t="s">
        <v>10588</v>
      </c>
      <c r="F405" s="117" t="s">
        <v>142</v>
      </c>
    </row>
    <row r="406" spans="1:6">
      <c r="A406" s="119">
        <v>5884</v>
      </c>
      <c r="B406" s="117" t="s">
        <v>666</v>
      </c>
      <c r="C406" s="117" t="s">
        <v>641</v>
      </c>
      <c r="D406" s="117" t="s">
        <v>141</v>
      </c>
      <c r="E406" s="118" t="s">
        <v>10589</v>
      </c>
      <c r="F406" s="117" t="s">
        <v>142</v>
      </c>
    </row>
    <row r="407" spans="1:6">
      <c r="A407" s="119">
        <v>5892</v>
      </c>
      <c r="B407" s="117" t="s">
        <v>667</v>
      </c>
      <c r="C407" s="117" t="s">
        <v>641</v>
      </c>
      <c r="D407" s="117" t="s">
        <v>141</v>
      </c>
      <c r="E407" s="118" t="s">
        <v>10590</v>
      </c>
      <c r="F407" s="117" t="s">
        <v>142</v>
      </c>
    </row>
    <row r="408" spans="1:6">
      <c r="A408" s="119">
        <v>5896</v>
      </c>
      <c r="B408" s="117" t="s">
        <v>668</v>
      </c>
      <c r="C408" s="117" t="s">
        <v>641</v>
      </c>
      <c r="D408" s="117" t="s">
        <v>141</v>
      </c>
      <c r="E408" s="118" t="s">
        <v>10591</v>
      </c>
      <c r="F408" s="117" t="s">
        <v>142</v>
      </c>
    </row>
    <row r="409" spans="1:6">
      <c r="A409" s="119">
        <v>5903</v>
      </c>
      <c r="B409" s="117" t="s">
        <v>670</v>
      </c>
      <c r="C409" s="117" t="s">
        <v>641</v>
      </c>
      <c r="D409" s="117" t="s">
        <v>141</v>
      </c>
      <c r="E409" s="118" t="s">
        <v>10592</v>
      </c>
      <c r="F409" s="117" t="s">
        <v>142</v>
      </c>
    </row>
    <row r="410" spans="1:6">
      <c r="A410" s="119">
        <v>5911</v>
      </c>
      <c r="B410" s="117" t="s">
        <v>671</v>
      </c>
      <c r="C410" s="117" t="s">
        <v>641</v>
      </c>
      <c r="D410" s="117" t="s">
        <v>141</v>
      </c>
      <c r="E410" s="118" t="s">
        <v>7836</v>
      </c>
      <c r="F410" s="117" t="s">
        <v>142</v>
      </c>
    </row>
    <row r="411" spans="1:6">
      <c r="A411" s="119">
        <v>5923</v>
      </c>
      <c r="B411" s="117" t="s">
        <v>672</v>
      </c>
      <c r="C411" s="117" t="s">
        <v>641</v>
      </c>
      <c r="D411" s="117" t="s">
        <v>141</v>
      </c>
      <c r="E411" s="118" t="s">
        <v>10593</v>
      </c>
      <c r="F411" s="117" t="s">
        <v>142</v>
      </c>
    </row>
    <row r="412" spans="1:6">
      <c r="A412" s="119">
        <v>5930</v>
      </c>
      <c r="B412" s="117" t="s">
        <v>674</v>
      </c>
      <c r="C412" s="117" t="s">
        <v>641</v>
      </c>
      <c r="D412" s="117" t="s">
        <v>141</v>
      </c>
      <c r="E412" s="118" t="s">
        <v>10386</v>
      </c>
      <c r="F412" s="117" t="s">
        <v>142</v>
      </c>
    </row>
    <row r="413" spans="1:6">
      <c r="A413" s="119">
        <v>5934</v>
      </c>
      <c r="B413" s="117" t="s">
        <v>676</v>
      </c>
      <c r="C413" s="117" t="s">
        <v>641</v>
      </c>
      <c r="D413" s="117" t="s">
        <v>141</v>
      </c>
      <c r="E413" s="118" t="s">
        <v>10594</v>
      </c>
      <c r="F413" s="117" t="s">
        <v>142</v>
      </c>
    </row>
    <row r="414" spans="1:6">
      <c r="A414" s="119">
        <v>5942</v>
      </c>
      <c r="B414" s="117" t="s">
        <v>677</v>
      </c>
      <c r="C414" s="117" t="s">
        <v>641</v>
      </c>
      <c r="D414" s="117" t="s">
        <v>141</v>
      </c>
      <c r="E414" s="118" t="s">
        <v>10595</v>
      </c>
      <c r="F414" s="117" t="s">
        <v>142</v>
      </c>
    </row>
    <row r="415" spans="1:6">
      <c r="A415" s="119">
        <v>5946</v>
      </c>
      <c r="B415" s="117" t="s">
        <v>678</v>
      </c>
      <c r="C415" s="117" t="s">
        <v>641</v>
      </c>
      <c r="D415" s="117" t="s">
        <v>141</v>
      </c>
      <c r="E415" s="118" t="s">
        <v>2602</v>
      </c>
      <c r="F415" s="117" t="s">
        <v>142</v>
      </c>
    </row>
    <row r="416" spans="1:6">
      <c r="A416" s="119">
        <v>5952</v>
      </c>
      <c r="B416" s="117" t="s">
        <v>680</v>
      </c>
      <c r="C416" s="117" t="s">
        <v>641</v>
      </c>
      <c r="D416" s="117" t="s">
        <v>228</v>
      </c>
      <c r="E416" s="118" t="s">
        <v>681</v>
      </c>
      <c r="F416" s="117" t="s">
        <v>142</v>
      </c>
    </row>
    <row r="417" spans="1:6">
      <c r="A417" s="119">
        <v>5954</v>
      </c>
      <c r="B417" s="117" t="s">
        <v>682</v>
      </c>
      <c r="C417" s="117" t="s">
        <v>641</v>
      </c>
      <c r="D417" s="117" t="s">
        <v>141</v>
      </c>
      <c r="E417" s="118" t="s">
        <v>1383</v>
      </c>
      <c r="F417" s="117" t="s">
        <v>142</v>
      </c>
    </row>
    <row r="418" spans="1:6">
      <c r="A418" s="119">
        <v>5961</v>
      </c>
      <c r="B418" s="117" t="s">
        <v>684</v>
      </c>
      <c r="C418" s="117" t="s">
        <v>641</v>
      </c>
      <c r="D418" s="117" t="s">
        <v>141</v>
      </c>
      <c r="E418" s="118" t="s">
        <v>10596</v>
      </c>
      <c r="F418" s="117" t="s">
        <v>142</v>
      </c>
    </row>
    <row r="419" spans="1:6">
      <c r="A419" s="119">
        <v>6260</v>
      </c>
      <c r="B419" s="117" t="s">
        <v>686</v>
      </c>
      <c r="C419" s="117" t="s">
        <v>641</v>
      </c>
      <c r="D419" s="117" t="s">
        <v>141</v>
      </c>
      <c r="E419" s="118" t="s">
        <v>8607</v>
      </c>
      <c r="F419" s="117" t="s">
        <v>142</v>
      </c>
    </row>
    <row r="420" spans="1:6">
      <c r="A420" s="119">
        <v>6880</v>
      </c>
      <c r="B420" s="117" t="s">
        <v>688</v>
      </c>
      <c r="C420" s="117" t="s">
        <v>641</v>
      </c>
      <c r="D420" s="117" t="s">
        <v>141</v>
      </c>
      <c r="E420" s="118" t="s">
        <v>10597</v>
      </c>
      <c r="F420" s="117" t="s">
        <v>142</v>
      </c>
    </row>
    <row r="421" spans="1:6">
      <c r="A421" s="119">
        <v>7031</v>
      </c>
      <c r="B421" s="117" t="s">
        <v>689</v>
      </c>
      <c r="C421" s="117" t="s">
        <v>641</v>
      </c>
      <c r="D421" s="117" t="s">
        <v>141</v>
      </c>
      <c r="E421" s="118" t="s">
        <v>8477</v>
      </c>
      <c r="F421" s="117" t="s">
        <v>142</v>
      </c>
    </row>
    <row r="422" spans="1:6">
      <c r="A422" s="119">
        <v>7043</v>
      </c>
      <c r="B422" s="117" t="s">
        <v>691</v>
      </c>
      <c r="C422" s="117" t="s">
        <v>641</v>
      </c>
      <c r="D422" s="117" t="s">
        <v>228</v>
      </c>
      <c r="E422" s="118" t="s">
        <v>1084</v>
      </c>
      <c r="F422" s="117" t="s">
        <v>142</v>
      </c>
    </row>
    <row r="423" spans="1:6">
      <c r="A423" s="119">
        <v>7050</v>
      </c>
      <c r="B423" s="117" t="s">
        <v>693</v>
      </c>
      <c r="C423" s="117" t="s">
        <v>641</v>
      </c>
      <c r="D423" s="117" t="s">
        <v>141</v>
      </c>
      <c r="E423" s="118" t="s">
        <v>9121</v>
      </c>
      <c r="F423" s="117" t="s">
        <v>142</v>
      </c>
    </row>
    <row r="424" spans="1:6">
      <c r="A424" s="119">
        <v>67827</v>
      </c>
      <c r="B424" s="117" t="s">
        <v>694</v>
      </c>
      <c r="C424" s="117" t="s">
        <v>641</v>
      </c>
      <c r="D424" s="117" t="s">
        <v>141</v>
      </c>
      <c r="E424" s="118" t="s">
        <v>10598</v>
      </c>
      <c r="F424" s="117" t="s">
        <v>142</v>
      </c>
    </row>
    <row r="425" spans="1:6">
      <c r="A425" s="119">
        <v>73395</v>
      </c>
      <c r="B425" s="117" t="s">
        <v>696</v>
      </c>
      <c r="C425" s="117" t="s">
        <v>641</v>
      </c>
      <c r="D425" s="117" t="s">
        <v>141</v>
      </c>
      <c r="E425" s="118" t="s">
        <v>7125</v>
      </c>
      <c r="F425" s="117" t="s">
        <v>142</v>
      </c>
    </row>
    <row r="426" spans="1:6">
      <c r="A426" s="119">
        <v>83766</v>
      </c>
      <c r="B426" s="117" t="s">
        <v>698</v>
      </c>
      <c r="C426" s="117" t="s">
        <v>641</v>
      </c>
      <c r="D426" s="117" t="s">
        <v>141</v>
      </c>
      <c r="E426" s="118" t="s">
        <v>10599</v>
      </c>
      <c r="F426" s="117" t="s">
        <v>142</v>
      </c>
    </row>
    <row r="427" spans="1:6">
      <c r="A427" s="119">
        <v>84013</v>
      </c>
      <c r="B427" s="117" t="s">
        <v>699</v>
      </c>
      <c r="C427" s="117" t="s">
        <v>641</v>
      </c>
      <c r="D427" s="117" t="s">
        <v>141</v>
      </c>
      <c r="E427" s="118" t="s">
        <v>10600</v>
      </c>
      <c r="F427" s="117" t="s">
        <v>142</v>
      </c>
    </row>
    <row r="428" spans="1:6">
      <c r="A428" s="119">
        <v>87446</v>
      </c>
      <c r="B428" s="117" t="s">
        <v>700</v>
      </c>
      <c r="C428" s="117" t="s">
        <v>641</v>
      </c>
      <c r="D428" s="117" t="s">
        <v>228</v>
      </c>
      <c r="E428" s="118" t="s">
        <v>9122</v>
      </c>
      <c r="F428" s="117" t="s">
        <v>142</v>
      </c>
    </row>
    <row r="429" spans="1:6">
      <c r="A429" s="119">
        <v>88392</v>
      </c>
      <c r="B429" s="117" t="s">
        <v>702</v>
      </c>
      <c r="C429" s="117" t="s">
        <v>641</v>
      </c>
      <c r="D429" s="117" t="s">
        <v>228</v>
      </c>
      <c r="E429" s="118" t="s">
        <v>1365</v>
      </c>
      <c r="F429" s="117" t="s">
        <v>142</v>
      </c>
    </row>
    <row r="430" spans="1:6">
      <c r="A430" s="119">
        <v>88398</v>
      </c>
      <c r="B430" s="117" t="s">
        <v>704</v>
      </c>
      <c r="C430" s="117" t="s">
        <v>641</v>
      </c>
      <c r="D430" s="117" t="s">
        <v>228</v>
      </c>
      <c r="E430" s="118" t="s">
        <v>7547</v>
      </c>
      <c r="F430" s="117" t="s">
        <v>142</v>
      </c>
    </row>
    <row r="431" spans="1:6">
      <c r="A431" s="119">
        <v>88404</v>
      </c>
      <c r="B431" s="117" t="s">
        <v>706</v>
      </c>
      <c r="C431" s="117" t="s">
        <v>641</v>
      </c>
      <c r="D431" s="117" t="s">
        <v>228</v>
      </c>
      <c r="E431" s="118" t="s">
        <v>780</v>
      </c>
      <c r="F431" s="117" t="s">
        <v>142</v>
      </c>
    </row>
    <row r="432" spans="1:6">
      <c r="A432" s="119">
        <v>88430</v>
      </c>
      <c r="B432" s="117" t="s">
        <v>708</v>
      </c>
      <c r="C432" s="117" t="s">
        <v>641</v>
      </c>
      <c r="D432" s="117" t="s">
        <v>228</v>
      </c>
      <c r="E432" s="118" t="s">
        <v>9123</v>
      </c>
      <c r="F432" s="117" t="s">
        <v>142</v>
      </c>
    </row>
    <row r="433" spans="1:6">
      <c r="A433" s="119">
        <v>88438</v>
      </c>
      <c r="B433" s="117" t="s">
        <v>710</v>
      </c>
      <c r="C433" s="117" t="s">
        <v>641</v>
      </c>
      <c r="D433" s="117" t="s">
        <v>228</v>
      </c>
      <c r="E433" s="118" t="s">
        <v>6776</v>
      </c>
      <c r="F433" s="117" t="s">
        <v>142</v>
      </c>
    </row>
    <row r="434" spans="1:6">
      <c r="A434" s="119">
        <v>88831</v>
      </c>
      <c r="B434" s="117" t="s">
        <v>711</v>
      </c>
      <c r="C434" s="117" t="s">
        <v>641</v>
      </c>
      <c r="D434" s="117" t="s">
        <v>602</v>
      </c>
      <c r="E434" s="118" t="s">
        <v>994</v>
      </c>
      <c r="F434" s="117" t="s">
        <v>142</v>
      </c>
    </row>
    <row r="435" spans="1:6">
      <c r="A435" s="119">
        <v>88844</v>
      </c>
      <c r="B435" s="117" t="s">
        <v>713</v>
      </c>
      <c r="C435" s="117" t="s">
        <v>641</v>
      </c>
      <c r="D435" s="117" t="s">
        <v>141</v>
      </c>
      <c r="E435" s="118" t="s">
        <v>8729</v>
      </c>
      <c r="F435" s="117" t="s">
        <v>142</v>
      </c>
    </row>
    <row r="436" spans="1:6">
      <c r="A436" s="119">
        <v>88908</v>
      </c>
      <c r="B436" s="117" t="s">
        <v>714</v>
      </c>
      <c r="C436" s="117" t="s">
        <v>641</v>
      </c>
      <c r="D436" s="117" t="s">
        <v>141</v>
      </c>
      <c r="E436" s="118" t="s">
        <v>10601</v>
      </c>
      <c r="F436" s="117" t="s">
        <v>142</v>
      </c>
    </row>
    <row r="437" spans="1:6">
      <c r="A437" s="119">
        <v>89022</v>
      </c>
      <c r="B437" s="117" t="s">
        <v>715</v>
      </c>
      <c r="C437" s="117" t="s">
        <v>641</v>
      </c>
      <c r="D437" s="117" t="s">
        <v>141</v>
      </c>
      <c r="E437" s="118" t="s">
        <v>1535</v>
      </c>
      <c r="F437" s="117" t="s">
        <v>142</v>
      </c>
    </row>
    <row r="438" spans="1:6">
      <c r="A438" s="119">
        <v>89027</v>
      </c>
      <c r="B438" s="117" t="s">
        <v>717</v>
      </c>
      <c r="C438" s="117" t="s">
        <v>641</v>
      </c>
      <c r="D438" s="117" t="s">
        <v>141</v>
      </c>
      <c r="E438" s="118" t="s">
        <v>7316</v>
      </c>
      <c r="F438" s="117" t="s">
        <v>142</v>
      </c>
    </row>
    <row r="439" spans="1:6">
      <c r="A439" s="119">
        <v>89031</v>
      </c>
      <c r="B439" s="117" t="s">
        <v>719</v>
      </c>
      <c r="C439" s="117" t="s">
        <v>641</v>
      </c>
      <c r="D439" s="117" t="s">
        <v>141</v>
      </c>
      <c r="E439" s="118" t="s">
        <v>8545</v>
      </c>
      <c r="F439" s="117" t="s">
        <v>142</v>
      </c>
    </row>
    <row r="440" spans="1:6">
      <c r="A440" s="119">
        <v>89036</v>
      </c>
      <c r="B440" s="117" t="s">
        <v>720</v>
      </c>
      <c r="C440" s="117" t="s">
        <v>641</v>
      </c>
      <c r="D440" s="117" t="s">
        <v>141</v>
      </c>
      <c r="E440" s="118" t="s">
        <v>4449</v>
      </c>
      <c r="F440" s="117" t="s">
        <v>142</v>
      </c>
    </row>
    <row r="441" spans="1:6">
      <c r="A441" s="119">
        <v>89218</v>
      </c>
      <c r="B441" s="117" t="s">
        <v>721</v>
      </c>
      <c r="C441" s="117" t="s">
        <v>641</v>
      </c>
      <c r="D441" s="117" t="s">
        <v>141</v>
      </c>
      <c r="E441" s="118" t="s">
        <v>9124</v>
      </c>
      <c r="F441" s="117" t="s">
        <v>142</v>
      </c>
    </row>
    <row r="442" spans="1:6">
      <c r="A442" s="119">
        <v>89226</v>
      </c>
      <c r="B442" s="117" t="s">
        <v>723</v>
      </c>
      <c r="C442" s="117" t="s">
        <v>641</v>
      </c>
      <c r="D442" s="117" t="s">
        <v>228</v>
      </c>
      <c r="E442" s="118" t="s">
        <v>6222</v>
      </c>
      <c r="F442" s="117" t="s">
        <v>142</v>
      </c>
    </row>
    <row r="443" spans="1:6">
      <c r="A443" s="119">
        <v>89235</v>
      </c>
      <c r="B443" s="117" t="s">
        <v>725</v>
      </c>
      <c r="C443" s="117" t="s">
        <v>641</v>
      </c>
      <c r="D443" s="117" t="s">
        <v>141</v>
      </c>
      <c r="E443" s="118" t="s">
        <v>10602</v>
      </c>
      <c r="F443" s="117" t="s">
        <v>142</v>
      </c>
    </row>
    <row r="444" spans="1:6">
      <c r="A444" s="119">
        <v>89243</v>
      </c>
      <c r="B444" s="117" t="s">
        <v>726</v>
      </c>
      <c r="C444" s="117" t="s">
        <v>641</v>
      </c>
      <c r="D444" s="117" t="s">
        <v>141</v>
      </c>
      <c r="E444" s="118" t="s">
        <v>10603</v>
      </c>
      <c r="F444" s="117" t="s">
        <v>142</v>
      </c>
    </row>
    <row r="445" spans="1:6">
      <c r="A445" s="119">
        <v>89251</v>
      </c>
      <c r="B445" s="117" t="s">
        <v>727</v>
      </c>
      <c r="C445" s="117" t="s">
        <v>641</v>
      </c>
      <c r="D445" s="117" t="s">
        <v>141</v>
      </c>
      <c r="E445" s="118" t="s">
        <v>10604</v>
      </c>
      <c r="F445" s="117" t="s">
        <v>142</v>
      </c>
    </row>
    <row r="446" spans="1:6">
      <c r="A446" s="119">
        <v>89258</v>
      </c>
      <c r="B446" s="117" t="s">
        <v>728</v>
      </c>
      <c r="C446" s="117" t="s">
        <v>641</v>
      </c>
      <c r="D446" s="117" t="s">
        <v>141</v>
      </c>
      <c r="E446" s="118" t="s">
        <v>10605</v>
      </c>
      <c r="F446" s="117" t="s">
        <v>142</v>
      </c>
    </row>
    <row r="447" spans="1:6">
      <c r="A447" s="119">
        <v>89273</v>
      </c>
      <c r="B447" s="117" t="s">
        <v>729</v>
      </c>
      <c r="C447" s="117" t="s">
        <v>641</v>
      </c>
      <c r="D447" s="117" t="s">
        <v>141</v>
      </c>
      <c r="E447" s="118" t="s">
        <v>9125</v>
      </c>
      <c r="F447" s="117" t="s">
        <v>142</v>
      </c>
    </row>
    <row r="448" spans="1:6">
      <c r="A448" s="119">
        <v>89279</v>
      </c>
      <c r="B448" s="117" t="s">
        <v>730</v>
      </c>
      <c r="C448" s="117" t="s">
        <v>641</v>
      </c>
      <c r="D448" s="117" t="s">
        <v>228</v>
      </c>
      <c r="E448" s="118" t="s">
        <v>7134</v>
      </c>
      <c r="F448" s="117" t="s">
        <v>142</v>
      </c>
    </row>
    <row r="449" spans="1:6">
      <c r="A449" s="119">
        <v>89877</v>
      </c>
      <c r="B449" s="117" t="s">
        <v>732</v>
      </c>
      <c r="C449" s="117" t="s">
        <v>641</v>
      </c>
      <c r="D449" s="117" t="s">
        <v>141</v>
      </c>
      <c r="E449" s="118" t="s">
        <v>6246</v>
      </c>
      <c r="F449" s="117" t="s">
        <v>142</v>
      </c>
    </row>
    <row r="450" spans="1:6">
      <c r="A450" s="119">
        <v>89884</v>
      </c>
      <c r="B450" s="117" t="s">
        <v>733</v>
      </c>
      <c r="C450" s="117" t="s">
        <v>641</v>
      </c>
      <c r="D450" s="117" t="s">
        <v>141</v>
      </c>
      <c r="E450" s="118" t="s">
        <v>10606</v>
      </c>
      <c r="F450" s="117" t="s">
        <v>142</v>
      </c>
    </row>
    <row r="451" spans="1:6">
      <c r="A451" s="119">
        <v>90587</v>
      </c>
      <c r="B451" s="117" t="s">
        <v>95</v>
      </c>
      <c r="C451" s="117" t="s">
        <v>641</v>
      </c>
      <c r="D451" s="117" t="s">
        <v>141</v>
      </c>
      <c r="E451" s="118" t="s">
        <v>1429</v>
      </c>
      <c r="F451" s="117" t="s">
        <v>142</v>
      </c>
    </row>
    <row r="452" spans="1:6">
      <c r="A452" s="119">
        <v>90626</v>
      </c>
      <c r="B452" s="117" t="s">
        <v>735</v>
      </c>
      <c r="C452" s="117" t="s">
        <v>641</v>
      </c>
      <c r="D452" s="117" t="s">
        <v>228</v>
      </c>
      <c r="E452" s="118" t="s">
        <v>736</v>
      </c>
      <c r="F452" s="117" t="s">
        <v>142</v>
      </c>
    </row>
    <row r="453" spans="1:6">
      <c r="A453" s="119">
        <v>90632</v>
      </c>
      <c r="B453" s="117" t="s">
        <v>737</v>
      </c>
      <c r="C453" s="117" t="s">
        <v>641</v>
      </c>
      <c r="D453" s="117" t="s">
        <v>141</v>
      </c>
      <c r="E453" s="118" t="s">
        <v>9126</v>
      </c>
      <c r="F453" s="117" t="s">
        <v>142</v>
      </c>
    </row>
    <row r="454" spans="1:6">
      <c r="A454" s="119">
        <v>90638</v>
      </c>
      <c r="B454" s="117" t="s">
        <v>738</v>
      </c>
      <c r="C454" s="117" t="s">
        <v>641</v>
      </c>
      <c r="D454" s="117" t="s">
        <v>228</v>
      </c>
      <c r="E454" s="118" t="s">
        <v>8193</v>
      </c>
      <c r="F454" s="117" t="s">
        <v>142</v>
      </c>
    </row>
    <row r="455" spans="1:6">
      <c r="A455" s="119">
        <v>90644</v>
      </c>
      <c r="B455" s="117" t="s">
        <v>740</v>
      </c>
      <c r="C455" s="117" t="s">
        <v>641</v>
      </c>
      <c r="D455" s="117" t="s">
        <v>228</v>
      </c>
      <c r="E455" s="118" t="s">
        <v>9127</v>
      </c>
      <c r="F455" s="117" t="s">
        <v>142</v>
      </c>
    </row>
    <row r="456" spans="1:6">
      <c r="A456" s="119">
        <v>90651</v>
      </c>
      <c r="B456" s="117" t="s">
        <v>742</v>
      </c>
      <c r="C456" s="117" t="s">
        <v>641</v>
      </c>
      <c r="D456" s="117" t="s">
        <v>228</v>
      </c>
      <c r="E456" s="118" t="s">
        <v>743</v>
      </c>
      <c r="F456" s="117" t="s">
        <v>142</v>
      </c>
    </row>
    <row r="457" spans="1:6">
      <c r="A457" s="119">
        <v>90657</v>
      </c>
      <c r="B457" s="117" t="s">
        <v>744</v>
      </c>
      <c r="C457" s="117" t="s">
        <v>641</v>
      </c>
      <c r="D457" s="117" t="s">
        <v>228</v>
      </c>
      <c r="E457" s="118" t="s">
        <v>906</v>
      </c>
      <c r="F457" s="117" t="s">
        <v>142</v>
      </c>
    </row>
    <row r="458" spans="1:6">
      <c r="A458" s="119">
        <v>90663</v>
      </c>
      <c r="B458" s="117" t="s">
        <v>746</v>
      </c>
      <c r="C458" s="117" t="s">
        <v>641</v>
      </c>
      <c r="D458" s="117" t="s">
        <v>228</v>
      </c>
      <c r="E458" s="118" t="s">
        <v>8693</v>
      </c>
      <c r="F458" s="117" t="s">
        <v>142</v>
      </c>
    </row>
    <row r="459" spans="1:6">
      <c r="A459" s="119">
        <v>90669</v>
      </c>
      <c r="B459" s="117" t="s">
        <v>748</v>
      </c>
      <c r="C459" s="117" t="s">
        <v>641</v>
      </c>
      <c r="D459" s="117" t="s">
        <v>141</v>
      </c>
      <c r="E459" s="118" t="s">
        <v>6899</v>
      </c>
      <c r="F459" s="117" t="s">
        <v>142</v>
      </c>
    </row>
    <row r="460" spans="1:6">
      <c r="A460" s="119">
        <v>90675</v>
      </c>
      <c r="B460" s="117" t="s">
        <v>749</v>
      </c>
      <c r="C460" s="117" t="s">
        <v>641</v>
      </c>
      <c r="D460" s="117" t="s">
        <v>141</v>
      </c>
      <c r="E460" s="118" t="s">
        <v>10607</v>
      </c>
      <c r="F460" s="117" t="s">
        <v>142</v>
      </c>
    </row>
    <row r="461" spans="1:6">
      <c r="A461" s="119">
        <v>90681</v>
      </c>
      <c r="B461" s="117" t="s">
        <v>750</v>
      </c>
      <c r="C461" s="117" t="s">
        <v>641</v>
      </c>
      <c r="D461" s="117" t="s">
        <v>141</v>
      </c>
      <c r="E461" s="118" t="s">
        <v>10608</v>
      </c>
      <c r="F461" s="117" t="s">
        <v>142</v>
      </c>
    </row>
    <row r="462" spans="1:6">
      <c r="A462" s="119">
        <v>90687</v>
      </c>
      <c r="B462" s="117" t="s">
        <v>751</v>
      </c>
      <c r="C462" s="117" t="s">
        <v>641</v>
      </c>
      <c r="D462" s="117" t="s">
        <v>141</v>
      </c>
      <c r="E462" s="118" t="s">
        <v>752</v>
      </c>
      <c r="F462" s="117" t="s">
        <v>142</v>
      </c>
    </row>
    <row r="463" spans="1:6">
      <c r="A463" s="119">
        <v>90693</v>
      </c>
      <c r="B463" s="117" t="s">
        <v>753</v>
      </c>
      <c r="C463" s="117" t="s">
        <v>641</v>
      </c>
      <c r="D463" s="117" t="s">
        <v>141</v>
      </c>
      <c r="E463" s="118" t="s">
        <v>10609</v>
      </c>
      <c r="F463" s="117" t="s">
        <v>142</v>
      </c>
    </row>
    <row r="464" spans="1:6">
      <c r="A464" s="119">
        <v>90965</v>
      </c>
      <c r="B464" s="117" t="s">
        <v>754</v>
      </c>
      <c r="C464" s="117" t="s">
        <v>641</v>
      </c>
      <c r="D464" s="117" t="s">
        <v>141</v>
      </c>
      <c r="E464" s="118" t="s">
        <v>1229</v>
      </c>
      <c r="F464" s="117" t="s">
        <v>142</v>
      </c>
    </row>
    <row r="465" spans="1:6">
      <c r="A465" s="119">
        <v>90973</v>
      </c>
      <c r="B465" s="117" t="s">
        <v>756</v>
      </c>
      <c r="C465" s="117" t="s">
        <v>641</v>
      </c>
      <c r="D465" s="117" t="s">
        <v>141</v>
      </c>
      <c r="E465" s="118" t="s">
        <v>3110</v>
      </c>
      <c r="F465" s="117" t="s">
        <v>142</v>
      </c>
    </row>
    <row r="466" spans="1:6">
      <c r="A466" s="119">
        <v>90982</v>
      </c>
      <c r="B466" s="117" t="s">
        <v>758</v>
      </c>
      <c r="C466" s="117" t="s">
        <v>641</v>
      </c>
      <c r="D466" s="117" t="s">
        <v>141</v>
      </c>
      <c r="E466" s="118" t="s">
        <v>9128</v>
      </c>
      <c r="F466" s="117" t="s">
        <v>142</v>
      </c>
    </row>
    <row r="467" spans="1:6">
      <c r="A467" s="119">
        <v>91001</v>
      </c>
      <c r="B467" s="117" t="s">
        <v>760</v>
      </c>
      <c r="C467" s="117" t="s">
        <v>641</v>
      </c>
      <c r="D467" s="117" t="s">
        <v>141</v>
      </c>
      <c r="E467" s="118" t="s">
        <v>6116</v>
      </c>
      <c r="F467" s="117" t="s">
        <v>142</v>
      </c>
    </row>
    <row r="468" spans="1:6">
      <c r="A468" s="119">
        <v>91032</v>
      </c>
      <c r="B468" s="117" t="s">
        <v>762</v>
      </c>
      <c r="C468" s="117" t="s">
        <v>641</v>
      </c>
      <c r="D468" s="117" t="s">
        <v>141</v>
      </c>
      <c r="E468" s="118" t="s">
        <v>9129</v>
      </c>
      <c r="F468" s="117" t="s">
        <v>142</v>
      </c>
    </row>
    <row r="469" spans="1:6">
      <c r="A469" s="119">
        <v>91278</v>
      </c>
      <c r="B469" s="117" t="s">
        <v>764</v>
      </c>
      <c r="C469" s="117" t="s">
        <v>641</v>
      </c>
      <c r="D469" s="117" t="s">
        <v>141</v>
      </c>
      <c r="E469" s="118" t="s">
        <v>765</v>
      </c>
      <c r="F469" s="117" t="s">
        <v>142</v>
      </c>
    </row>
    <row r="470" spans="1:6">
      <c r="A470" s="119">
        <v>91285</v>
      </c>
      <c r="B470" s="117" t="s">
        <v>766</v>
      </c>
      <c r="C470" s="117" t="s">
        <v>641</v>
      </c>
      <c r="D470" s="117" t="s">
        <v>228</v>
      </c>
      <c r="E470" s="118" t="s">
        <v>6770</v>
      </c>
      <c r="F470" s="117" t="s">
        <v>142</v>
      </c>
    </row>
    <row r="471" spans="1:6">
      <c r="A471" s="119">
        <v>91387</v>
      </c>
      <c r="B471" s="117" t="s">
        <v>767</v>
      </c>
      <c r="C471" s="117" t="s">
        <v>641</v>
      </c>
      <c r="D471" s="117" t="s">
        <v>141</v>
      </c>
      <c r="E471" s="118" t="s">
        <v>10610</v>
      </c>
      <c r="F471" s="117" t="s">
        <v>142</v>
      </c>
    </row>
    <row r="472" spans="1:6">
      <c r="A472" s="119">
        <v>91395</v>
      </c>
      <c r="B472" s="117" t="s">
        <v>769</v>
      </c>
      <c r="C472" s="117" t="s">
        <v>641</v>
      </c>
      <c r="D472" s="117" t="s">
        <v>141</v>
      </c>
      <c r="E472" s="118" t="s">
        <v>9130</v>
      </c>
      <c r="F472" s="117" t="s">
        <v>142</v>
      </c>
    </row>
    <row r="473" spans="1:6">
      <c r="A473" s="119">
        <v>91486</v>
      </c>
      <c r="B473" s="117" t="s">
        <v>770</v>
      </c>
      <c r="C473" s="117" t="s">
        <v>641</v>
      </c>
      <c r="D473" s="117" t="s">
        <v>141</v>
      </c>
      <c r="E473" s="118" t="s">
        <v>3674</v>
      </c>
      <c r="F473" s="117" t="s">
        <v>142</v>
      </c>
    </row>
    <row r="474" spans="1:6">
      <c r="A474" s="119">
        <v>91534</v>
      </c>
      <c r="B474" s="117" t="s">
        <v>771</v>
      </c>
      <c r="C474" s="117" t="s">
        <v>641</v>
      </c>
      <c r="D474" s="117" t="s">
        <v>141</v>
      </c>
      <c r="E474" s="118" t="s">
        <v>10557</v>
      </c>
      <c r="F474" s="117" t="s">
        <v>142</v>
      </c>
    </row>
    <row r="475" spans="1:6">
      <c r="A475" s="119">
        <v>91635</v>
      </c>
      <c r="B475" s="117" t="s">
        <v>773</v>
      </c>
      <c r="C475" s="117" t="s">
        <v>641</v>
      </c>
      <c r="D475" s="117" t="s">
        <v>141</v>
      </c>
      <c r="E475" s="118" t="s">
        <v>8518</v>
      </c>
      <c r="F475" s="117" t="s">
        <v>142</v>
      </c>
    </row>
    <row r="476" spans="1:6">
      <c r="A476" s="119">
        <v>91646</v>
      </c>
      <c r="B476" s="117" t="s">
        <v>774</v>
      </c>
      <c r="C476" s="117" t="s">
        <v>641</v>
      </c>
      <c r="D476" s="117" t="s">
        <v>141</v>
      </c>
      <c r="E476" s="118" t="s">
        <v>9131</v>
      </c>
      <c r="F476" s="117" t="s">
        <v>142</v>
      </c>
    </row>
    <row r="477" spans="1:6">
      <c r="A477" s="119">
        <v>91693</v>
      </c>
      <c r="B477" s="117" t="s">
        <v>775</v>
      </c>
      <c r="C477" s="117" t="s">
        <v>641</v>
      </c>
      <c r="D477" s="117" t="s">
        <v>228</v>
      </c>
      <c r="E477" s="118" t="s">
        <v>3373</v>
      </c>
      <c r="F477" s="117" t="s">
        <v>142</v>
      </c>
    </row>
    <row r="478" spans="1:6">
      <c r="A478" s="119">
        <v>92044</v>
      </c>
      <c r="B478" s="117" t="s">
        <v>776</v>
      </c>
      <c r="C478" s="117" t="s">
        <v>641</v>
      </c>
      <c r="D478" s="117" t="s">
        <v>141</v>
      </c>
      <c r="E478" s="118" t="s">
        <v>6085</v>
      </c>
      <c r="F478" s="117" t="s">
        <v>142</v>
      </c>
    </row>
    <row r="479" spans="1:6">
      <c r="A479" s="119">
        <v>92107</v>
      </c>
      <c r="B479" s="117" t="s">
        <v>778</v>
      </c>
      <c r="C479" s="117" t="s">
        <v>641</v>
      </c>
      <c r="D479" s="117" t="s">
        <v>141</v>
      </c>
      <c r="E479" s="118" t="s">
        <v>9132</v>
      </c>
      <c r="F479" s="117" t="s">
        <v>142</v>
      </c>
    </row>
    <row r="480" spans="1:6">
      <c r="A480" s="119">
        <v>92113</v>
      </c>
      <c r="B480" s="117" t="s">
        <v>779</v>
      </c>
      <c r="C480" s="117" t="s">
        <v>641</v>
      </c>
      <c r="D480" s="117" t="s">
        <v>228</v>
      </c>
      <c r="E480" s="118" t="s">
        <v>1121</v>
      </c>
      <c r="F480" s="117" t="s">
        <v>142</v>
      </c>
    </row>
    <row r="481" spans="1:6">
      <c r="A481" s="119">
        <v>92119</v>
      </c>
      <c r="B481" s="117" t="s">
        <v>781</v>
      </c>
      <c r="C481" s="117" t="s">
        <v>641</v>
      </c>
      <c r="D481" s="117" t="s">
        <v>228</v>
      </c>
      <c r="E481" s="118" t="s">
        <v>1400</v>
      </c>
      <c r="F481" s="117" t="s">
        <v>142</v>
      </c>
    </row>
    <row r="482" spans="1:6">
      <c r="A482" s="119">
        <v>92139</v>
      </c>
      <c r="B482" s="117" t="s">
        <v>783</v>
      </c>
      <c r="C482" s="117" t="s">
        <v>641</v>
      </c>
      <c r="D482" s="117" t="s">
        <v>228</v>
      </c>
      <c r="E482" s="118" t="s">
        <v>9133</v>
      </c>
      <c r="F482" s="117" t="s">
        <v>142</v>
      </c>
    </row>
    <row r="483" spans="1:6">
      <c r="A483" s="119">
        <v>92146</v>
      </c>
      <c r="B483" s="117" t="s">
        <v>784</v>
      </c>
      <c r="C483" s="117" t="s">
        <v>641</v>
      </c>
      <c r="D483" s="117" t="s">
        <v>228</v>
      </c>
      <c r="E483" s="118" t="s">
        <v>4534</v>
      </c>
      <c r="F483" s="117" t="s">
        <v>142</v>
      </c>
    </row>
    <row r="484" spans="1:6">
      <c r="A484" s="119">
        <v>92243</v>
      </c>
      <c r="B484" s="117" t="s">
        <v>786</v>
      </c>
      <c r="C484" s="117" t="s">
        <v>641</v>
      </c>
      <c r="D484" s="117" t="s">
        <v>141</v>
      </c>
      <c r="E484" s="118" t="s">
        <v>9134</v>
      </c>
      <c r="F484" s="117" t="s">
        <v>142</v>
      </c>
    </row>
    <row r="485" spans="1:6">
      <c r="A485" s="119">
        <v>92717</v>
      </c>
      <c r="B485" s="117" t="s">
        <v>787</v>
      </c>
      <c r="C485" s="117" t="s">
        <v>641</v>
      </c>
      <c r="D485" s="117" t="s">
        <v>228</v>
      </c>
      <c r="E485" s="118" t="s">
        <v>994</v>
      </c>
      <c r="F485" s="117" t="s">
        <v>142</v>
      </c>
    </row>
    <row r="486" spans="1:6">
      <c r="A486" s="119">
        <v>92961</v>
      </c>
      <c r="B486" s="117" t="s">
        <v>788</v>
      </c>
      <c r="C486" s="117" t="s">
        <v>641</v>
      </c>
      <c r="D486" s="117" t="s">
        <v>141</v>
      </c>
      <c r="E486" s="118" t="s">
        <v>10611</v>
      </c>
      <c r="F486" s="117" t="s">
        <v>142</v>
      </c>
    </row>
    <row r="487" spans="1:6">
      <c r="A487" s="119">
        <v>92967</v>
      </c>
      <c r="B487" s="117" t="s">
        <v>790</v>
      </c>
      <c r="C487" s="117" t="s">
        <v>641</v>
      </c>
      <c r="D487" s="117" t="s">
        <v>228</v>
      </c>
      <c r="E487" s="118" t="s">
        <v>10612</v>
      </c>
      <c r="F487" s="117" t="s">
        <v>142</v>
      </c>
    </row>
    <row r="488" spans="1:6">
      <c r="A488" s="119">
        <v>93225</v>
      </c>
      <c r="B488" s="117" t="s">
        <v>791</v>
      </c>
      <c r="C488" s="117" t="s">
        <v>641</v>
      </c>
      <c r="D488" s="117" t="s">
        <v>141</v>
      </c>
      <c r="E488" s="118" t="s">
        <v>10613</v>
      </c>
      <c r="F488" s="117" t="s">
        <v>142</v>
      </c>
    </row>
    <row r="489" spans="1:6">
      <c r="A489" s="119">
        <v>93234</v>
      </c>
      <c r="B489" s="117" t="s">
        <v>792</v>
      </c>
      <c r="C489" s="117" t="s">
        <v>641</v>
      </c>
      <c r="D489" s="117" t="s">
        <v>228</v>
      </c>
      <c r="E489" s="118" t="s">
        <v>7517</v>
      </c>
      <c r="F489" s="117" t="s">
        <v>142</v>
      </c>
    </row>
    <row r="490" spans="1:6">
      <c r="A490" s="119">
        <v>93244</v>
      </c>
      <c r="B490" s="117" t="s">
        <v>794</v>
      </c>
      <c r="C490" s="117" t="s">
        <v>641</v>
      </c>
      <c r="D490" s="117" t="s">
        <v>141</v>
      </c>
      <c r="E490" s="118" t="s">
        <v>10614</v>
      </c>
      <c r="F490" s="117" t="s">
        <v>142</v>
      </c>
    </row>
    <row r="491" spans="1:6">
      <c r="A491" s="119">
        <v>93274</v>
      </c>
      <c r="B491" s="117" t="s">
        <v>795</v>
      </c>
      <c r="C491" s="117" t="s">
        <v>641</v>
      </c>
      <c r="D491" s="117" t="s">
        <v>141</v>
      </c>
      <c r="E491" s="118" t="s">
        <v>8475</v>
      </c>
      <c r="F491" s="117" t="s">
        <v>142</v>
      </c>
    </row>
    <row r="492" spans="1:6">
      <c r="A492" s="119">
        <v>93282</v>
      </c>
      <c r="B492" s="117" t="s">
        <v>796</v>
      </c>
      <c r="C492" s="117" t="s">
        <v>641</v>
      </c>
      <c r="D492" s="117" t="s">
        <v>228</v>
      </c>
      <c r="E492" s="118" t="s">
        <v>797</v>
      </c>
      <c r="F492" s="117" t="s">
        <v>142</v>
      </c>
    </row>
    <row r="493" spans="1:6">
      <c r="A493" s="119">
        <v>93288</v>
      </c>
      <c r="B493" s="117" t="s">
        <v>798</v>
      </c>
      <c r="C493" s="117" t="s">
        <v>641</v>
      </c>
      <c r="D493" s="117" t="s">
        <v>141</v>
      </c>
      <c r="E493" s="118" t="s">
        <v>9135</v>
      </c>
      <c r="F493" s="117" t="s">
        <v>142</v>
      </c>
    </row>
    <row r="494" spans="1:6">
      <c r="A494" s="119">
        <v>93403</v>
      </c>
      <c r="B494" s="117" t="s">
        <v>799</v>
      </c>
      <c r="C494" s="117" t="s">
        <v>641</v>
      </c>
      <c r="D494" s="117" t="s">
        <v>141</v>
      </c>
      <c r="E494" s="118" t="s">
        <v>8518</v>
      </c>
      <c r="F494" s="117" t="s">
        <v>142</v>
      </c>
    </row>
    <row r="495" spans="1:6">
      <c r="A495" s="119">
        <v>93409</v>
      </c>
      <c r="B495" s="117" t="s">
        <v>800</v>
      </c>
      <c r="C495" s="117" t="s">
        <v>641</v>
      </c>
      <c r="D495" s="117" t="s">
        <v>141</v>
      </c>
      <c r="E495" s="118" t="s">
        <v>1639</v>
      </c>
      <c r="F495" s="117" t="s">
        <v>142</v>
      </c>
    </row>
    <row r="496" spans="1:6">
      <c r="A496" s="119">
        <v>93416</v>
      </c>
      <c r="B496" s="117" t="s">
        <v>802</v>
      </c>
      <c r="C496" s="117" t="s">
        <v>641</v>
      </c>
      <c r="D496" s="117" t="s">
        <v>141</v>
      </c>
      <c r="E496" s="118" t="s">
        <v>648</v>
      </c>
      <c r="F496" s="117" t="s">
        <v>142</v>
      </c>
    </row>
    <row r="497" spans="1:6">
      <c r="A497" s="119">
        <v>93422</v>
      </c>
      <c r="B497" s="117" t="s">
        <v>803</v>
      </c>
      <c r="C497" s="117" t="s">
        <v>641</v>
      </c>
      <c r="D497" s="117" t="s">
        <v>141</v>
      </c>
      <c r="E497" s="118" t="s">
        <v>1408</v>
      </c>
      <c r="F497" s="117" t="s">
        <v>142</v>
      </c>
    </row>
    <row r="498" spans="1:6">
      <c r="A498" s="119">
        <v>93428</v>
      </c>
      <c r="B498" s="117" t="s">
        <v>805</v>
      </c>
      <c r="C498" s="117" t="s">
        <v>641</v>
      </c>
      <c r="D498" s="117" t="s">
        <v>141</v>
      </c>
      <c r="E498" s="118" t="s">
        <v>9136</v>
      </c>
      <c r="F498" s="117" t="s">
        <v>142</v>
      </c>
    </row>
    <row r="499" spans="1:6">
      <c r="A499" s="119">
        <v>93434</v>
      </c>
      <c r="B499" s="117" t="s">
        <v>807</v>
      </c>
      <c r="C499" s="117" t="s">
        <v>641</v>
      </c>
      <c r="D499" s="117" t="s">
        <v>141</v>
      </c>
      <c r="E499" s="118" t="s">
        <v>10615</v>
      </c>
      <c r="F499" s="117" t="s">
        <v>142</v>
      </c>
    </row>
    <row r="500" spans="1:6">
      <c r="A500" s="119">
        <v>93440</v>
      </c>
      <c r="B500" s="117" t="s">
        <v>808</v>
      </c>
      <c r="C500" s="117" t="s">
        <v>641</v>
      </c>
      <c r="D500" s="117" t="s">
        <v>141</v>
      </c>
      <c r="E500" s="118" t="s">
        <v>9137</v>
      </c>
      <c r="F500" s="117" t="s">
        <v>142</v>
      </c>
    </row>
    <row r="501" spans="1:6">
      <c r="A501" s="119">
        <v>95122</v>
      </c>
      <c r="B501" s="117" t="s">
        <v>809</v>
      </c>
      <c r="C501" s="117" t="s">
        <v>641</v>
      </c>
      <c r="D501" s="117" t="s">
        <v>141</v>
      </c>
      <c r="E501" s="118" t="s">
        <v>8799</v>
      </c>
      <c r="F501" s="117" t="s">
        <v>142</v>
      </c>
    </row>
    <row r="502" spans="1:6">
      <c r="A502" s="119">
        <v>95128</v>
      </c>
      <c r="B502" s="117" t="s">
        <v>810</v>
      </c>
      <c r="C502" s="117" t="s">
        <v>641</v>
      </c>
      <c r="D502" s="117" t="s">
        <v>141</v>
      </c>
      <c r="E502" s="118" t="s">
        <v>9138</v>
      </c>
      <c r="F502" s="117" t="s">
        <v>142</v>
      </c>
    </row>
    <row r="503" spans="1:6">
      <c r="A503" s="119">
        <v>95140</v>
      </c>
      <c r="B503" s="117" t="s">
        <v>811</v>
      </c>
      <c r="C503" s="117" t="s">
        <v>641</v>
      </c>
      <c r="D503" s="117" t="s">
        <v>602</v>
      </c>
      <c r="E503" s="118" t="s">
        <v>812</v>
      </c>
      <c r="F503" s="117" t="s">
        <v>142</v>
      </c>
    </row>
    <row r="504" spans="1:6">
      <c r="A504" s="119">
        <v>95213</v>
      </c>
      <c r="B504" s="117" t="s">
        <v>813</v>
      </c>
      <c r="C504" s="117" t="s">
        <v>641</v>
      </c>
      <c r="D504" s="117" t="s">
        <v>141</v>
      </c>
      <c r="E504" s="118" t="s">
        <v>9139</v>
      </c>
      <c r="F504" s="117" t="s">
        <v>142</v>
      </c>
    </row>
    <row r="505" spans="1:6">
      <c r="A505" s="119">
        <v>95259</v>
      </c>
      <c r="B505" s="117" t="s">
        <v>814</v>
      </c>
      <c r="C505" s="117" t="s">
        <v>641</v>
      </c>
      <c r="D505" s="117" t="s">
        <v>228</v>
      </c>
      <c r="E505" s="118" t="s">
        <v>815</v>
      </c>
      <c r="F505" s="117" t="s">
        <v>142</v>
      </c>
    </row>
    <row r="506" spans="1:6">
      <c r="A506" s="119">
        <v>95265</v>
      </c>
      <c r="B506" s="117" t="s">
        <v>816</v>
      </c>
      <c r="C506" s="117" t="s">
        <v>641</v>
      </c>
      <c r="D506" s="117" t="s">
        <v>141</v>
      </c>
      <c r="E506" s="118" t="s">
        <v>817</v>
      </c>
      <c r="F506" s="117" t="s">
        <v>142</v>
      </c>
    </row>
    <row r="507" spans="1:6">
      <c r="A507" s="119">
        <v>95271</v>
      </c>
      <c r="B507" s="117" t="s">
        <v>818</v>
      </c>
      <c r="C507" s="117" t="s">
        <v>641</v>
      </c>
      <c r="D507" s="117" t="s">
        <v>141</v>
      </c>
      <c r="E507" s="118" t="s">
        <v>819</v>
      </c>
      <c r="F507" s="117" t="s">
        <v>142</v>
      </c>
    </row>
    <row r="508" spans="1:6">
      <c r="A508" s="119">
        <v>95277</v>
      </c>
      <c r="B508" s="117" t="s">
        <v>820</v>
      </c>
      <c r="C508" s="117" t="s">
        <v>641</v>
      </c>
      <c r="D508" s="117" t="s">
        <v>141</v>
      </c>
      <c r="E508" s="118" t="s">
        <v>821</v>
      </c>
      <c r="F508" s="117" t="s">
        <v>142</v>
      </c>
    </row>
    <row r="509" spans="1:6">
      <c r="A509" s="119">
        <v>95283</v>
      </c>
      <c r="B509" s="117" t="s">
        <v>822</v>
      </c>
      <c r="C509" s="117" t="s">
        <v>641</v>
      </c>
      <c r="D509" s="117" t="s">
        <v>141</v>
      </c>
      <c r="E509" s="118" t="s">
        <v>10616</v>
      </c>
      <c r="F509" s="117" t="s">
        <v>142</v>
      </c>
    </row>
    <row r="510" spans="1:6">
      <c r="A510" s="119">
        <v>95621</v>
      </c>
      <c r="B510" s="117" t="s">
        <v>823</v>
      </c>
      <c r="C510" s="117" t="s">
        <v>641</v>
      </c>
      <c r="D510" s="117" t="s">
        <v>228</v>
      </c>
      <c r="E510" s="118" t="s">
        <v>548</v>
      </c>
      <c r="F510" s="117" t="s">
        <v>142</v>
      </c>
    </row>
    <row r="511" spans="1:6">
      <c r="A511" s="119">
        <v>95632</v>
      </c>
      <c r="B511" s="117" t="s">
        <v>824</v>
      </c>
      <c r="C511" s="117" t="s">
        <v>641</v>
      </c>
      <c r="D511" s="117" t="s">
        <v>141</v>
      </c>
      <c r="E511" s="118" t="s">
        <v>9140</v>
      </c>
      <c r="F511" s="117" t="s">
        <v>142</v>
      </c>
    </row>
    <row r="512" spans="1:6">
      <c r="A512" s="119">
        <v>95703</v>
      </c>
      <c r="B512" s="117" t="s">
        <v>826</v>
      </c>
      <c r="C512" s="117" t="s">
        <v>641</v>
      </c>
      <c r="D512" s="117" t="s">
        <v>228</v>
      </c>
      <c r="E512" s="118" t="s">
        <v>827</v>
      </c>
      <c r="F512" s="117" t="s">
        <v>142</v>
      </c>
    </row>
    <row r="513" spans="1:6">
      <c r="A513" s="119">
        <v>95709</v>
      </c>
      <c r="B513" s="117" t="s">
        <v>828</v>
      </c>
      <c r="C513" s="117" t="s">
        <v>641</v>
      </c>
      <c r="D513" s="117" t="s">
        <v>141</v>
      </c>
      <c r="E513" s="118" t="s">
        <v>10617</v>
      </c>
      <c r="F513" s="117" t="s">
        <v>142</v>
      </c>
    </row>
    <row r="514" spans="1:6">
      <c r="A514" s="119">
        <v>95715</v>
      </c>
      <c r="B514" s="117" t="s">
        <v>829</v>
      </c>
      <c r="C514" s="117" t="s">
        <v>641</v>
      </c>
      <c r="D514" s="117" t="s">
        <v>141</v>
      </c>
      <c r="E514" s="118" t="s">
        <v>10618</v>
      </c>
      <c r="F514" s="117" t="s">
        <v>142</v>
      </c>
    </row>
    <row r="515" spans="1:6">
      <c r="A515" s="119">
        <v>95721</v>
      </c>
      <c r="B515" s="117" t="s">
        <v>830</v>
      </c>
      <c r="C515" s="117" t="s">
        <v>641</v>
      </c>
      <c r="D515" s="117" t="s">
        <v>141</v>
      </c>
      <c r="E515" s="118" t="s">
        <v>10619</v>
      </c>
      <c r="F515" s="117" t="s">
        <v>142</v>
      </c>
    </row>
    <row r="516" spans="1:6">
      <c r="A516" s="119">
        <v>95873</v>
      </c>
      <c r="B516" s="117" t="s">
        <v>831</v>
      </c>
      <c r="C516" s="117" t="s">
        <v>641</v>
      </c>
      <c r="D516" s="117" t="s">
        <v>141</v>
      </c>
      <c r="E516" s="118" t="s">
        <v>263</v>
      </c>
      <c r="F516" s="117" t="s">
        <v>142</v>
      </c>
    </row>
    <row r="517" spans="1:6">
      <c r="A517" s="119">
        <v>96014</v>
      </c>
      <c r="B517" s="117" t="s">
        <v>833</v>
      </c>
      <c r="C517" s="117" t="s">
        <v>641</v>
      </c>
      <c r="D517" s="117" t="s">
        <v>141</v>
      </c>
      <c r="E517" s="118" t="s">
        <v>4713</v>
      </c>
      <c r="F517" s="117" t="s">
        <v>142</v>
      </c>
    </row>
    <row r="518" spans="1:6">
      <c r="A518" s="119">
        <v>96021</v>
      </c>
      <c r="B518" s="117" t="s">
        <v>835</v>
      </c>
      <c r="C518" s="117" t="s">
        <v>641</v>
      </c>
      <c r="D518" s="117" t="s">
        <v>141</v>
      </c>
      <c r="E518" s="118" t="s">
        <v>9141</v>
      </c>
      <c r="F518" s="117" t="s">
        <v>142</v>
      </c>
    </row>
    <row r="519" spans="1:6">
      <c r="A519" s="119">
        <v>96029</v>
      </c>
      <c r="B519" s="117" t="s">
        <v>836</v>
      </c>
      <c r="C519" s="117" t="s">
        <v>641</v>
      </c>
      <c r="D519" s="117" t="s">
        <v>141</v>
      </c>
      <c r="E519" s="118" t="s">
        <v>9142</v>
      </c>
      <c r="F519" s="117" t="s">
        <v>142</v>
      </c>
    </row>
    <row r="520" spans="1:6">
      <c r="A520" s="119">
        <v>96036</v>
      </c>
      <c r="B520" s="117" t="s">
        <v>837</v>
      </c>
      <c r="C520" s="117" t="s">
        <v>641</v>
      </c>
      <c r="D520" s="117" t="s">
        <v>141</v>
      </c>
      <c r="E520" s="118" t="s">
        <v>10620</v>
      </c>
      <c r="F520" s="117" t="s">
        <v>142</v>
      </c>
    </row>
    <row r="521" spans="1:6">
      <c r="A521" s="119">
        <v>96155</v>
      </c>
      <c r="B521" s="117" t="s">
        <v>839</v>
      </c>
      <c r="C521" s="117" t="s">
        <v>641</v>
      </c>
      <c r="D521" s="117" t="s">
        <v>141</v>
      </c>
      <c r="E521" s="118" t="s">
        <v>7877</v>
      </c>
      <c r="F521" s="117" t="s">
        <v>142</v>
      </c>
    </row>
    <row r="522" spans="1:6">
      <c r="A522" s="119">
        <v>96156</v>
      </c>
      <c r="B522" s="117" t="s">
        <v>841</v>
      </c>
      <c r="C522" s="117" t="s">
        <v>641</v>
      </c>
      <c r="D522" s="117" t="s">
        <v>141</v>
      </c>
      <c r="E522" s="118" t="s">
        <v>9143</v>
      </c>
      <c r="F522" s="117" t="s">
        <v>142</v>
      </c>
    </row>
    <row r="523" spans="1:6">
      <c r="A523" s="119">
        <v>96159</v>
      </c>
      <c r="B523" s="117" t="s">
        <v>842</v>
      </c>
      <c r="C523" s="117" t="s">
        <v>641</v>
      </c>
      <c r="D523" s="117" t="s">
        <v>141</v>
      </c>
      <c r="E523" s="118" t="s">
        <v>9144</v>
      </c>
      <c r="F523" s="117" t="s">
        <v>142</v>
      </c>
    </row>
    <row r="524" spans="1:6">
      <c r="A524" s="119">
        <v>96246</v>
      </c>
      <c r="B524" s="117" t="s">
        <v>843</v>
      </c>
      <c r="C524" s="117" t="s">
        <v>641</v>
      </c>
      <c r="D524" s="117" t="s">
        <v>141</v>
      </c>
      <c r="E524" s="118" t="s">
        <v>834</v>
      </c>
      <c r="F524" s="117" t="s">
        <v>142</v>
      </c>
    </row>
    <row r="525" spans="1:6">
      <c r="A525" s="119">
        <v>96464</v>
      </c>
      <c r="B525" s="117" t="s">
        <v>844</v>
      </c>
      <c r="C525" s="117" t="s">
        <v>641</v>
      </c>
      <c r="D525" s="117" t="s">
        <v>141</v>
      </c>
      <c r="E525" s="118" t="s">
        <v>10621</v>
      </c>
      <c r="F525" s="117" t="s">
        <v>142</v>
      </c>
    </row>
    <row r="526" spans="1:6">
      <c r="A526" s="119">
        <v>98765</v>
      </c>
      <c r="B526" s="117" t="s">
        <v>845</v>
      </c>
      <c r="C526" s="117" t="s">
        <v>641</v>
      </c>
      <c r="D526" s="117" t="s">
        <v>602</v>
      </c>
      <c r="E526" s="118" t="s">
        <v>1565</v>
      </c>
      <c r="F526" s="117" t="s">
        <v>142</v>
      </c>
    </row>
    <row r="527" spans="1:6">
      <c r="A527" s="119">
        <v>99834</v>
      </c>
      <c r="B527" s="117" t="s">
        <v>847</v>
      </c>
      <c r="C527" s="117" t="s">
        <v>641</v>
      </c>
      <c r="D527" s="117" t="s">
        <v>602</v>
      </c>
      <c r="E527" s="118" t="s">
        <v>848</v>
      </c>
      <c r="F527" s="117" t="s">
        <v>142</v>
      </c>
    </row>
    <row r="528" spans="1:6">
      <c r="A528" s="119">
        <v>100642</v>
      </c>
      <c r="B528" s="117" t="s">
        <v>849</v>
      </c>
      <c r="C528" s="117" t="s">
        <v>641</v>
      </c>
      <c r="D528" s="117" t="s">
        <v>141</v>
      </c>
      <c r="E528" s="118" t="s">
        <v>10622</v>
      </c>
      <c r="F528" s="117" t="s">
        <v>142</v>
      </c>
    </row>
    <row r="529" spans="1:6">
      <c r="A529" s="119">
        <v>100648</v>
      </c>
      <c r="B529" s="117" t="s">
        <v>850</v>
      </c>
      <c r="C529" s="117" t="s">
        <v>641</v>
      </c>
      <c r="D529" s="117" t="s">
        <v>141</v>
      </c>
      <c r="E529" s="118" t="s">
        <v>10623</v>
      </c>
      <c r="F529" s="117" t="s">
        <v>142</v>
      </c>
    </row>
    <row r="530" spans="1:6">
      <c r="A530" s="119">
        <v>102274</v>
      </c>
      <c r="B530" s="117" t="s">
        <v>851</v>
      </c>
      <c r="C530" s="117" t="s">
        <v>641</v>
      </c>
      <c r="D530" s="117" t="s">
        <v>228</v>
      </c>
      <c r="E530" s="118" t="s">
        <v>10624</v>
      </c>
      <c r="F530" s="117" t="s">
        <v>142</v>
      </c>
    </row>
    <row r="531" spans="1:6">
      <c r="A531" s="119">
        <v>5089</v>
      </c>
      <c r="B531" s="117" t="s">
        <v>852</v>
      </c>
      <c r="C531" s="117" t="s">
        <v>62</v>
      </c>
      <c r="D531" s="117" t="s">
        <v>141</v>
      </c>
      <c r="E531" s="118" t="s">
        <v>9145</v>
      </c>
      <c r="F531" s="117" t="s">
        <v>142</v>
      </c>
    </row>
    <row r="532" spans="1:6">
      <c r="A532" s="119">
        <v>5627</v>
      </c>
      <c r="B532" s="117" t="s">
        <v>853</v>
      </c>
      <c r="C532" s="117" t="s">
        <v>62</v>
      </c>
      <c r="D532" s="117" t="s">
        <v>141</v>
      </c>
      <c r="E532" s="118" t="s">
        <v>8569</v>
      </c>
      <c r="F532" s="117" t="s">
        <v>142</v>
      </c>
    </row>
    <row r="533" spans="1:6">
      <c r="A533" s="119">
        <v>5628</v>
      </c>
      <c r="B533" s="117" t="s">
        <v>854</v>
      </c>
      <c r="C533" s="117" t="s">
        <v>62</v>
      </c>
      <c r="D533" s="117" t="s">
        <v>141</v>
      </c>
      <c r="E533" s="118" t="s">
        <v>8524</v>
      </c>
      <c r="F533" s="117" t="s">
        <v>142</v>
      </c>
    </row>
    <row r="534" spans="1:6">
      <c r="A534" s="119">
        <v>5629</v>
      </c>
      <c r="B534" s="117" t="s">
        <v>856</v>
      </c>
      <c r="C534" s="117" t="s">
        <v>62</v>
      </c>
      <c r="D534" s="117" t="s">
        <v>141</v>
      </c>
      <c r="E534" s="118" t="s">
        <v>9146</v>
      </c>
      <c r="F534" s="117" t="s">
        <v>142</v>
      </c>
    </row>
    <row r="535" spans="1:6">
      <c r="A535" s="119">
        <v>5630</v>
      </c>
      <c r="B535" s="117" t="s">
        <v>857</v>
      </c>
      <c r="C535" s="117" t="s">
        <v>62</v>
      </c>
      <c r="D535" s="117" t="s">
        <v>602</v>
      </c>
      <c r="E535" s="118" t="s">
        <v>9147</v>
      </c>
      <c r="F535" s="117" t="s">
        <v>142</v>
      </c>
    </row>
    <row r="536" spans="1:6">
      <c r="A536" s="119">
        <v>5658</v>
      </c>
      <c r="B536" s="117" t="s">
        <v>858</v>
      </c>
      <c r="C536" s="117" t="s">
        <v>62</v>
      </c>
      <c r="D536" s="117" t="s">
        <v>141</v>
      </c>
      <c r="E536" s="118" t="s">
        <v>1487</v>
      </c>
      <c r="F536" s="117" t="s">
        <v>142</v>
      </c>
    </row>
    <row r="537" spans="1:6">
      <c r="A537" s="119">
        <v>5664</v>
      </c>
      <c r="B537" s="117" t="s">
        <v>860</v>
      </c>
      <c r="C537" s="117" t="s">
        <v>62</v>
      </c>
      <c r="D537" s="117" t="s">
        <v>141</v>
      </c>
      <c r="E537" s="118" t="s">
        <v>4749</v>
      </c>
      <c r="F537" s="117" t="s">
        <v>142</v>
      </c>
    </row>
    <row r="538" spans="1:6">
      <c r="A538" s="119">
        <v>5667</v>
      </c>
      <c r="B538" s="117" t="s">
        <v>862</v>
      </c>
      <c r="C538" s="117" t="s">
        <v>62</v>
      </c>
      <c r="D538" s="117" t="s">
        <v>141</v>
      </c>
      <c r="E538" s="118" t="s">
        <v>230</v>
      </c>
      <c r="F538" s="117" t="s">
        <v>142</v>
      </c>
    </row>
    <row r="539" spans="1:6">
      <c r="A539" s="119">
        <v>5668</v>
      </c>
      <c r="B539" s="117" t="s">
        <v>864</v>
      </c>
      <c r="C539" s="117" t="s">
        <v>62</v>
      </c>
      <c r="D539" s="117" t="s">
        <v>602</v>
      </c>
      <c r="E539" s="118" t="s">
        <v>10625</v>
      </c>
      <c r="F539" s="117" t="s">
        <v>142</v>
      </c>
    </row>
    <row r="540" spans="1:6">
      <c r="A540" s="119">
        <v>5674</v>
      </c>
      <c r="B540" s="117" t="s">
        <v>865</v>
      </c>
      <c r="C540" s="117" t="s">
        <v>62</v>
      </c>
      <c r="D540" s="117" t="s">
        <v>141</v>
      </c>
      <c r="E540" s="118" t="s">
        <v>10626</v>
      </c>
      <c r="F540" s="117" t="s">
        <v>142</v>
      </c>
    </row>
    <row r="541" spans="1:6">
      <c r="A541" s="119">
        <v>5692</v>
      </c>
      <c r="B541" s="117" t="s">
        <v>866</v>
      </c>
      <c r="C541" s="117" t="s">
        <v>62</v>
      </c>
      <c r="D541" s="117" t="s">
        <v>228</v>
      </c>
      <c r="E541" s="118" t="s">
        <v>648</v>
      </c>
      <c r="F541" s="117" t="s">
        <v>142</v>
      </c>
    </row>
    <row r="542" spans="1:6">
      <c r="A542" s="119">
        <v>5693</v>
      </c>
      <c r="B542" s="117" t="s">
        <v>867</v>
      </c>
      <c r="C542" s="117" t="s">
        <v>62</v>
      </c>
      <c r="D542" s="117" t="s">
        <v>602</v>
      </c>
      <c r="E542" s="118" t="s">
        <v>501</v>
      </c>
      <c r="F542" s="117" t="s">
        <v>142</v>
      </c>
    </row>
    <row r="543" spans="1:6">
      <c r="A543" s="119">
        <v>5695</v>
      </c>
      <c r="B543" s="117" t="s">
        <v>869</v>
      </c>
      <c r="C543" s="117" t="s">
        <v>62</v>
      </c>
      <c r="D543" s="117" t="s">
        <v>141</v>
      </c>
      <c r="E543" s="118" t="s">
        <v>9148</v>
      </c>
      <c r="F543" s="117" t="s">
        <v>142</v>
      </c>
    </row>
    <row r="544" spans="1:6">
      <c r="A544" s="119">
        <v>5703</v>
      </c>
      <c r="B544" s="117" t="s">
        <v>871</v>
      </c>
      <c r="C544" s="117" t="s">
        <v>62</v>
      </c>
      <c r="D544" s="117" t="s">
        <v>228</v>
      </c>
      <c r="E544" s="118" t="s">
        <v>10627</v>
      </c>
      <c r="F544" s="117" t="s">
        <v>142</v>
      </c>
    </row>
    <row r="545" spans="1:6">
      <c r="A545" s="119">
        <v>5705</v>
      </c>
      <c r="B545" s="117" t="s">
        <v>873</v>
      </c>
      <c r="C545" s="117" t="s">
        <v>62</v>
      </c>
      <c r="D545" s="117" t="s">
        <v>141</v>
      </c>
      <c r="E545" s="118" t="s">
        <v>9149</v>
      </c>
      <c r="F545" s="117" t="s">
        <v>142</v>
      </c>
    </row>
    <row r="546" spans="1:6">
      <c r="A546" s="119">
        <v>5707</v>
      </c>
      <c r="B546" s="117" t="s">
        <v>874</v>
      </c>
      <c r="C546" s="117" t="s">
        <v>62</v>
      </c>
      <c r="D546" s="117" t="s">
        <v>141</v>
      </c>
      <c r="E546" s="118" t="s">
        <v>10628</v>
      </c>
      <c r="F546" s="117" t="s">
        <v>142</v>
      </c>
    </row>
    <row r="547" spans="1:6">
      <c r="A547" s="119">
        <v>5710</v>
      </c>
      <c r="B547" s="117" t="s">
        <v>875</v>
      </c>
      <c r="C547" s="117" t="s">
        <v>62</v>
      </c>
      <c r="D547" s="117" t="s">
        <v>141</v>
      </c>
      <c r="E547" s="118" t="s">
        <v>10629</v>
      </c>
      <c r="F547" s="117" t="s">
        <v>142</v>
      </c>
    </row>
    <row r="548" spans="1:6">
      <c r="A548" s="119">
        <v>5711</v>
      </c>
      <c r="B548" s="117" t="s">
        <v>876</v>
      </c>
      <c r="C548" s="117" t="s">
        <v>62</v>
      </c>
      <c r="D548" s="117" t="s">
        <v>602</v>
      </c>
      <c r="E548" s="118" t="s">
        <v>10630</v>
      </c>
      <c r="F548" s="117" t="s">
        <v>142</v>
      </c>
    </row>
    <row r="549" spans="1:6">
      <c r="A549" s="119">
        <v>5714</v>
      </c>
      <c r="B549" s="117" t="s">
        <v>877</v>
      </c>
      <c r="C549" s="117" t="s">
        <v>62</v>
      </c>
      <c r="D549" s="117" t="s">
        <v>141</v>
      </c>
      <c r="E549" s="118" t="s">
        <v>7314</v>
      </c>
      <c r="F549" s="117" t="s">
        <v>142</v>
      </c>
    </row>
    <row r="550" spans="1:6">
      <c r="A550" s="119">
        <v>5715</v>
      </c>
      <c r="B550" s="117" t="s">
        <v>878</v>
      </c>
      <c r="C550" s="117" t="s">
        <v>62</v>
      </c>
      <c r="D550" s="117" t="s">
        <v>602</v>
      </c>
      <c r="E550" s="118" t="s">
        <v>10631</v>
      </c>
      <c r="F550" s="117" t="s">
        <v>142</v>
      </c>
    </row>
    <row r="551" spans="1:6">
      <c r="A551" s="119">
        <v>5718</v>
      </c>
      <c r="B551" s="117" t="s">
        <v>879</v>
      </c>
      <c r="C551" s="117" t="s">
        <v>62</v>
      </c>
      <c r="D551" s="117" t="s">
        <v>602</v>
      </c>
      <c r="E551" s="118" t="s">
        <v>10632</v>
      </c>
      <c r="F551" s="117" t="s">
        <v>142</v>
      </c>
    </row>
    <row r="552" spans="1:6">
      <c r="A552" s="119">
        <v>5721</v>
      </c>
      <c r="B552" s="117" t="s">
        <v>880</v>
      </c>
      <c r="C552" s="117" t="s">
        <v>62</v>
      </c>
      <c r="D552" s="117" t="s">
        <v>602</v>
      </c>
      <c r="E552" s="118" t="s">
        <v>10633</v>
      </c>
      <c r="F552" s="117" t="s">
        <v>142</v>
      </c>
    </row>
    <row r="553" spans="1:6">
      <c r="A553" s="119">
        <v>5722</v>
      </c>
      <c r="B553" s="117" t="s">
        <v>881</v>
      </c>
      <c r="C553" s="117" t="s">
        <v>62</v>
      </c>
      <c r="D553" s="117" t="s">
        <v>602</v>
      </c>
      <c r="E553" s="118" t="s">
        <v>10634</v>
      </c>
      <c r="F553" s="117" t="s">
        <v>142</v>
      </c>
    </row>
    <row r="554" spans="1:6">
      <c r="A554" s="119">
        <v>5724</v>
      </c>
      <c r="B554" s="117" t="s">
        <v>882</v>
      </c>
      <c r="C554" s="117" t="s">
        <v>62</v>
      </c>
      <c r="D554" s="117" t="s">
        <v>141</v>
      </c>
      <c r="E554" s="118" t="s">
        <v>9150</v>
      </c>
      <c r="F554" s="117" t="s">
        <v>142</v>
      </c>
    </row>
    <row r="555" spans="1:6">
      <c r="A555" s="119">
        <v>5727</v>
      </c>
      <c r="B555" s="117" t="s">
        <v>883</v>
      </c>
      <c r="C555" s="117" t="s">
        <v>62</v>
      </c>
      <c r="D555" s="117" t="s">
        <v>141</v>
      </c>
      <c r="E555" s="118" t="s">
        <v>9151</v>
      </c>
      <c r="F555" s="117" t="s">
        <v>142</v>
      </c>
    </row>
    <row r="556" spans="1:6">
      <c r="A556" s="119">
        <v>5729</v>
      </c>
      <c r="B556" s="117" t="s">
        <v>884</v>
      </c>
      <c r="C556" s="117" t="s">
        <v>62</v>
      </c>
      <c r="D556" s="117" t="s">
        <v>141</v>
      </c>
      <c r="E556" s="118" t="s">
        <v>10635</v>
      </c>
      <c r="F556" s="117" t="s">
        <v>142</v>
      </c>
    </row>
    <row r="557" spans="1:6">
      <c r="A557" s="119">
        <v>5730</v>
      </c>
      <c r="B557" s="117" t="s">
        <v>885</v>
      </c>
      <c r="C557" s="117" t="s">
        <v>62</v>
      </c>
      <c r="D557" s="117" t="s">
        <v>602</v>
      </c>
      <c r="E557" s="118" t="s">
        <v>10636</v>
      </c>
      <c r="F557" s="117" t="s">
        <v>142</v>
      </c>
    </row>
    <row r="558" spans="1:6">
      <c r="A558" s="119">
        <v>5735</v>
      </c>
      <c r="B558" s="117" t="s">
        <v>886</v>
      </c>
      <c r="C558" s="117" t="s">
        <v>62</v>
      </c>
      <c r="D558" s="117" t="s">
        <v>141</v>
      </c>
      <c r="E558" s="118" t="s">
        <v>9152</v>
      </c>
      <c r="F558" s="117" t="s">
        <v>142</v>
      </c>
    </row>
    <row r="559" spans="1:6">
      <c r="A559" s="119">
        <v>5736</v>
      </c>
      <c r="B559" s="117" t="s">
        <v>887</v>
      </c>
      <c r="C559" s="117" t="s">
        <v>62</v>
      </c>
      <c r="D559" s="117" t="s">
        <v>602</v>
      </c>
      <c r="E559" s="118" t="s">
        <v>9153</v>
      </c>
      <c r="F559" s="117" t="s">
        <v>142</v>
      </c>
    </row>
    <row r="560" spans="1:6">
      <c r="A560" s="119">
        <v>5738</v>
      </c>
      <c r="B560" s="117" t="s">
        <v>888</v>
      </c>
      <c r="C560" s="117" t="s">
        <v>62</v>
      </c>
      <c r="D560" s="117" t="s">
        <v>141</v>
      </c>
      <c r="E560" s="118" t="s">
        <v>10637</v>
      </c>
      <c r="F560" s="117" t="s">
        <v>142</v>
      </c>
    </row>
    <row r="561" spans="1:6">
      <c r="A561" s="119">
        <v>5739</v>
      </c>
      <c r="B561" s="117" t="s">
        <v>889</v>
      </c>
      <c r="C561" s="117" t="s">
        <v>62</v>
      </c>
      <c r="D561" s="117" t="s">
        <v>141</v>
      </c>
      <c r="E561" s="118" t="s">
        <v>10638</v>
      </c>
      <c r="F561" s="117" t="s">
        <v>142</v>
      </c>
    </row>
    <row r="562" spans="1:6">
      <c r="A562" s="119">
        <v>5741</v>
      </c>
      <c r="B562" s="117" t="s">
        <v>890</v>
      </c>
      <c r="C562" s="117" t="s">
        <v>62</v>
      </c>
      <c r="D562" s="117" t="s">
        <v>141</v>
      </c>
      <c r="E562" s="118" t="s">
        <v>10639</v>
      </c>
      <c r="F562" s="117" t="s">
        <v>142</v>
      </c>
    </row>
    <row r="563" spans="1:6">
      <c r="A563" s="119">
        <v>5742</v>
      </c>
      <c r="B563" s="117" t="s">
        <v>891</v>
      </c>
      <c r="C563" s="117" t="s">
        <v>62</v>
      </c>
      <c r="D563" s="117" t="s">
        <v>602</v>
      </c>
      <c r="E563" s="118" t="s">
        <v>3273</v>
      </c>
      <c r="F563" s="117" t="s">
        <v>142</v>
      </c>
    </row>
    <row r="564" spans="1:6">
      <c r="A564" s="119">
        <v>5747</v>
      </c>
      <c r="B564" s="117" t="s">
        <v>892</v>
      </c>
      <c r="C564" s="117" t="s">
        <v>62</v>
      </c>
      <c r="D564" s="117" t="s">
        <v>602</v>
      </c>
      <c r="E564" s="118" t="s">
        <v>10640</v>
      </c>
      <c r="F564" s="117" t="s">
        <v>142</v>
      </c>
    </row>
    <row r="565" spans="1:6">
      <c r="A565" s="119">
        <v>5751</v>
      </c>
      <c r="B565" s="117" t="s">
        <v>893</v>
      </c>
      <c r="C565" s="117" t="s">
        <v>62</v>
      </c>
      <c r="D565" s="117" t="s">
        <v>141</v>
      </c>
      <c r="E565" s="118" t="s">
        <v>10641</v>
      </c>
      <c r="F565" s="117" t="s">
        <v>142</v>
      </c>
    </row>
    <row r="566" spans="1:6">
      <c r="A566" s="119">
        <v>5754</v>
      </c>
      <c r="B566" s="117" t="s">
        <v>894</v>
      </c>
      <c r="C566" s="117" t="s">
        <v>62</v>
      </c>
      <c r="D566" s="117" t="s">
        <v>141</v>
      </c>
      <c r="E566" s="118" t="s">
        <v>4969</v>
      </c>
      <c r="F566" s="117" t="s">
        <v>142</v>
      </c>
    </row>
    <row r="567" spans="1:6">
      <c r="A567" s="119">
        <v>5763</v>
      </c>
      <c r="B567" s="117" t="s">
        <v>895</v>
      </c>
      <c r="C567" s="117" t="s">
        <v>62</v>
      </c>
      <c r="D567" s="117" t="s">
        <v>141</v>
      </c>
      <c r="E567" s="118" t="s">
        <v>1741</v>
      </c>
      <c r="F567" s="117" t="s">
        <v>142</v>
      </c>
    </row>
    <row r="568" spans="1:6">
      <c r="A568" s="119">
        <v>5765</v>
      </c>
      <c r="B568" s="117" t="s">
        <v>896</v>
      </c>
      <c r="C568" s="117" t="s">
        <v>62</v>
      </c>
      <c r="D568" s="117" t="s">
        <v>141</v>
      </c>
      <c r="E568" s="118" t="s">
        <v>8692</v>
      </c>
      <c r="F568" s="117" t="s">
        <v>142</v>
      </c>
    </row>
    <row r="569" spans="1:6">
      <c r="A569" s="119">
        <v>5766</v>
      </c>
      <c r="B569" s="117" t="s">
        <v>898</v>
      </c>
      <c r="C569" s="117" t="s">
        <v>62</v>
      </c>
      <c r="D569" s="117" t="s">
        <v>602</v>
      </c>
      <c r="E569" s="118" t="s">
        <v>3164</v>
      </c>
      <c r="F569" s="117" t="s">
        <v>142</v>
      </c>
    </row>
    <row r="570" spans="1:6">
      <c r="A570" s="119">
        <v>5779</v>
      </c>
      <c r="B570" s="117" t="s">
        <v>899</v>
      </c>
      <c r="C570" s="117" t="s">
        <v>62</v>
      </c>
      <c r="D570" s="117" t="s">
        <v>141</v>
      </c>
      <c r="E570" s="118" t="s">
        <v>9154</v>
      </c>
      <c r="F570" s="117" t="s">
        <v>142</v>
      </c>
    </row>
    <row r="571" spans="1:6">
      <c r="A571" s="119">
        <v>5787</v>
      </c>
      <c r="B571" s="117" t="s">
        <v>900</v>
      </c>
      <c r="C571" s="117" t="s">
        <v>62</v>
      </c>
      <c r="D571" s="117" t="s">
        <v>602</v>
      </c>
      <c r="E571" s="118" t="s">
        <v>10642</v>
      </c>
      <c r="F571" s="117" t="s">
        <v>142</v>
      </c>
    </row>
    <row r="572" spans="1:6">
      <c r="A572" s="119">
        <v>5797</v>
      </c>
      <c r="B572" s="117" t="s">
        <v>901</v>
      </c>
      <c r="C572" s="117" t="s">
        <v>62</v>
      </c>
      <c r="D572" s="117" t="s">
        <v>141</v>
      </c>
      <c r="E572" s="118" t="s">
        <v>3158</v>
      </c>
      <c r="F572" s="117" t="s">
        <v>142</v>
      </c>
    </row>
    <row r="573" spans="1:6">
      <c r="A573" s="119">
        <v>5800</v>
      </c>
      <c r="B573" s="117" t="s">
        <v>903</v>
      </c>
      <c r="C573" s="117" t="s">
        <v>62</v>
      </c>
      <c r="D573" s="117" t="s">
        <v>141</v>
      </c>
      <c r="E573" s="118" t="s">
        <v>1535</v>
      </c>
      <c r="F573" s="117" t="s">
        <v>142</v>
      </c>
    </row>
    <row r="574" spans="1:6">
      <c r="A574" s="119">
        <v>7032</v>
      </c>
      <c r="B574" s="117" t="s">
        <v>905</v>
      </c>
      <c r="C574" s="117" t="s">
        <v>62</v>
      </c>
      <c r="D574" s="117" t="s">
        <v>141</v>
      </c>
      <c r="E574" s="118" t="s">
        <v>6904</v>
      </c>
      <c r="F574" s="117" t="s">
        <v>142</v>
      </c>
    </row>
    <row r="575" spans="1:6">
      <c r="A575" s="119">
        <v>7033</v>
      </c>
      <c r="B575" s="117" t="s">
        <v>907</v>
      </c>
      <c r="C575" s="117" t="s">
        <v>62</v>
      </c>
      <c r="D575" s="117" t="s">
        <v>141</v>
      </c>
      <c r="E575" s="118" t="s">
        <v>703</v>
      </c>
      <c r="F575" s="117" t="s">
        <v>142</v>
      </c>
    </row>
    <row r="576" spans="1:6">
      <c r="A576" s="119">
        <v>7034</v>
      </c>
      <c r="B576" s="117" t="s">
        <v>908</v>
      </c>
      <c r="C576" s="117" t="s">
        <v>62</v>
      </c>
      <c r="D576" s="117" t="s">
        <v>141</v>
      </c>
      <c r="E576" s="118" t="s">
        <v>614</v>
      </c>
      <c r="F576" s="117" t="s">
        <v>142</v>
      </c>
    </row>
    <row r="577" spans="1:6">
      <c r="A577" s="119">
        <v>7035</v>
      </c>
      <c r="B577" s="117" t="s">
        <v>909</v>
      </c>
      <c r="C577" s="117" t="s">
        <v>62</v>
      </c>
      <c r="D577" s="117" t="s">
        <v>602</v>
      </c>
      <c r="E577" s="118" t="s">
        <v>10643</v>
      </c>
      <c r="F577" s="117" t="s">
        <v>142</v>
      </c>
    </row>
    <row r="578" spans="1:6">
      <c r="A578" s="119">
        <v>7038</v>
      </c>
      <c r="B578" s="117" t="s">
        <v>910</v>
      </c>
      <c r="C578" s="117" t="s">
        <v>62</v>
      </c>
      <c r="D578" s="117" t="s">
        <v>141</v>
      </c>
      <c r="E578" s="118" t="s">
        <v>9155</v>
      </c>
      <c r="F578" s="117" t="s">
        <v>142</v>
      </c>
    </row>
    <row r="579" spans="1:6">
      <c r="A579" s="119">
        <v>7039</v>
      </c>
      <c r="B579" s="117" t="s">
        <v>911</v>
      </c>
      <c r="C579" s="117" t="s">
        <v>62</v>
      </c>
      <c r="D579" s="117" t="s">
        <v>141</v>
      </c>
      <c r="E579" s="118" t="s">
        <v>9156</v>
      </c>
      <c r="F579" s="117" t="s">
        <v>142</v>
      </c>
    </row>
    <row r="580" spans="1:6">
      <c r="A580" s="119">
        <v>7040</v>
      </c>
      <c r="B580" s="117" t="s">
        <v>912</v>
      </c>
      <c r="C580" s="117" t="s">
        <v>62</v>
      </c>
      <c r="D580" s="117" t="s">
        <v>141</v>
      </c>
      <c r="E580" s="118" t="s">
        <v>2481</v>
      </c>
      <c r="F580" s="117" t="s">
        <v>142</v>
      </c>
    </row>
    <row r="581" spans="1:6">
      <c r="A581" s="119">
        <v>7044</v>
      </c>
      <c r="B581" s="117" t="s">
        <v>914</v>
      </c>
      <c r="C581" s="117" t="s">
        <v>62</v>
      </c>
      <c r="D581" s="117" t="s">
        <v>228</v>
      </c>
      <c r="E581" s="118" t="s">
        <v>915</v>
      </c>
      <c r="F581" s="117" t="s">
        <v>142</v>
      </c>
    </row>
    <row r="582" spans="1:6">
      <c r="A582" s="119">
        <v>7045</v>
      </c>
      <c r="B582" s="117" t="s">
        <v>916</v>
      </c>
      <c r="C582" s="117" t="s">
        <v>62</v>
      </c>
      <c r="D582" s="117" t="s">
        <v>228</v>
      </c>
      <c r="E582" s="118" t="s">
        <v>1038</v>
      </c>
      <c r="F582" s="117" t="s">
        <v>142</v>
      </c>
    </row>
    <row r="583" spans="1:6">
      <c r="A583" s="119">
        <v>7046</v>
      </c>
      <c r="B583" s="117" t="s">
        <v>918</v>
      </c>
      <c r="C583" s="117" t="s">
        <v>62</v>
      </c>
      <c r="D583" s="117" t="s">
        <v>228</v>
      </c>
      <c r="E583" s="118" t="s">
        <v>692</v>
      </c>
      <c r="F583" s="117" t="s">
        <v>142</v>
      </c>
    </row>
    <row r="584" spans="1:6">
      <c r="A584" s="119">
        <v>7047</v>
      </c>
      <c r="B584" s="117" t="s">
        <v>919</v>
      </c>
      <c r="C584" s="117" t="s">
        <v>62</v>
      </c>
      <c r="D584" s="117" t="s">
        <v>602</v>
      </c>
      <c r="E584" s="118" t="s">
        <v>4504</v>
      </c>
      <c r="F584" s="117" t="s">
        <v>142</v>
      </c>
    </row>
    <row r="585" spans="1:6">
      <c r="A585" s="119">
        <v>7051</v>
      </c>
      <c r="B585" s="117" t="s">
        <v>921</v>
      </c>
      <c r="C585" s="117" t="s">
        <v>62</v>
      </c>
      <c r="D585" s="117" t="s">
        <v>141</v>
      </c>
      <c r="E585" s="118" t="s">
        <v>9157</v>
      </c>
      <c r="F585" s="117" t="s">
        <v>142</v>
      </c>
    </row>
    <row r="586" spans="1:6">
      <c r="A586" s="119">
        <v>7052</v>
      </c>
      <c r="B586" s="117" t="s">
        <v>923</v>
      </c>
      <c r="C586" s="117" t="s">
        <v>62</v>
      </c>
      <c r="D586" s="117" t="s">
        <v>141</v>
      </c>
      <c r="E586" s="118" t="s">
        <v>902</v>
      </c>
      <c r="F586" s="117" t="s">
        <v>142</v>
      </c>
    </row>
    <row r="587" spans="1:6">
      <c r="A587" s="119">
        <v>7053</v>
      </c>
      <c r="B587" s="117" t="s">
        <v>925</v>
      </c>
      <c r="C587" s="117" t="s">
        <v>62</v>
      </c>
      <c r="D587" s="117" t="s">
        <v>141</v>
      </c>
      <c r="E587" s="118" t="s">
        <v>10644</v>
      </c>
      <c r="F587" s="117" t="s">
        <v>142</v>
      </c>
    </row>
    <row r="588" spans="1:6">
      <c r="A588" s="119">
        <v>7054</v>
      </c>
      <c r="B588" s="117" t="s">
        <v>926</v>
      </c>
      <c r="C588" s="117" t="s">
        <v>62</v>
      </c>
      <c r="D588" s="117" t="s">
        <v>602</v>
      </c>
      <c r="E588" s="118" t="s">
        <v>9158</v>
      </c>
      <c r="F588" s="117" t="s">
        <v>142</v>
      </c>
    </row>
    <row r="589" spans="1:6">
      <c r="A589" s="119">
        <v>7058</v>
      </c>
      <c r="B589" s="117" t="s">
        <v>927</v>
      </c>
      <c r="C589" s="117" t="s">
        <v>62</v>
      </c>
      <c r="D589" s="117" t="s">
        <v>141</v>
      </c>
      <c r="E589" s="118" t="s">
        <v>9159</v>
      </c>
      <c r="F589" s="117" t="s">
        <v>142</v>
      </c>
    </row>
    <row r="590" spans="1:6">
      <c r="A590" s="119">
        <v>7059</v>
      </c>
      <c r="B590" s="117" t="s">
        <v>929</v>
      </c>
      <c r="C590" s="117" t="s">
        <v>62</v>
      </c>
      <c r="D590" s="117" t="s">
        <v>141</v>
      </c>
      <c r="E590" s="118" t="s">
        <v>6623</v>
      </c>
      <c r="F590" s="117" t="s">
        <v>142</v>
      </c>
    </row>
    <row r="591" spans="1:6">
      <c r="A591" s="119">
        <v>7060</v>
      </c>
      <c r="B591" s="117" t="s">
        <v>931</v>
      </c>
      <c r="C591" s="117" t="s">
        <v>62</v>
      </c>
      <c r="D591" s="117" t="s">
        <v>141</v>
      </c>
      <c r="E591" s="118" t="s">
        <v>10645</v>
      </c>
      <c r="F591" s="117" t="s">
        <v>142</v>
      </c>
    </row>
    <row r="592" spans="1:6">
      <c r="A592" s="119">
        <v>7061</v>
      </c>
      <c r="B592" s="117" t="s">
        <v>933</v>
      </c>
      <c r="C592" s="117" t="s">
        <v>62</v>
      </c>
      <c r="D592" s="117" t="s">
        <v>602</v>
      </c>
      <c r="E592" s="118" t="s">
        <v>10646</v>
      </c>
      <c r="F592" s="117" t="s">
        <v>142</v>
      </c>
    </row>
    <row r="593" spans="1:6">
      <c r="A593" s="119">
        <v>7063</v>
      </c>
      <c r="B593" s="117" t="s">
        <v>934</v>
      </c>
      <c r="C593" s="117" t="s">
        <v>62</v>
      </c>
      <c r="D593" s="117" t="s">
        <v>141</v>
      </c>
      <c r="E593" s="118" t="s">
        <v>8101</v>
      </c>
      <c r="F593" s="117" t="s">
        <v>142</v>
      </c>
    </row>
    <row r="594" spans="1:6">
      <c r="A594" s="119">
        <v>7064</v>
      </c>
      <c r="B594" s="117" t="s">
        <v>935</v>
      </c>
      <c r="C594" s="117" t="s">
        <v>62</v>
      </c>
      <c r="D594" s="117" t="s">
        <v>141</v>
      </c>
      <c r="E594" s="118" t="s">
        <v>1435</v>
      </c>
      <c r="F594" s="117" t="s">
        <v>142</v>
      </c>
    </row>
    <row r="595" spans="1:6">
      <c r="A595" s="119">
        <v>7065</v>
      </c>
      <c r="B595" s="117" t="s">
        <v>936</v>
      </c>
      <c r="C595" s="117" t="s">
        <v>62</v>
      </c>
      <c r="D595" s="117" t="s">
        <v>141</v>
      </c>
      <c r="E595" s="118" t="s">
        <v>3271</v>
      </c>
      <c r="F595" s="117" t="s">
        <v>142</v>
      </c>
    </row>
    <row r="596" spans="1:6">
      <c r="A596" s="119">
        <v>7066</v>
      </c>
      <c r="B596" s="117" t="s">
        <v>938</v>
      </c>
      <c r="C596" s="117" t="s">
        <v>62</v>
      </c>
      <c r="D596" s="117" t="s">
        <v>602</v>
      </c>
      <c r="E596" s="118" t="s">
        <v>9160</v>
      </c>
      <c r="F596" s="117" t="s">
        <v>142</v>
      </c>
    </row>
    <row r="597" spans="1:6">
      <c r="A597" s="119">
        <v>53786</v>
      </c>
      <c r="B597" s="117" t="s">
        <v>939</v>
      </c>
      <c r="C597" s="117" t="s">
        <v>62</v>
      </c>
      <c r="D597" s="117" t="s">
        <v>602</v>
      </c>
      <c r="E597" s="118" t="s">
        <v>10647</v>
      </c>
      <c r="F597" s="117" t="s">
        <v>142</v>
      </c>
    </row>
    <row r="598" spans="1:6">
      <c r="A598" s="119">
        <v>53788</v>
      </c>
      <c r="B598" s="117" t="s">
        <v>941</v>
      </c>
      <c r="C598" s="117" t="s">
        <v>62</v>
      </c>
      <c r="D598" s="117" t="s">
        <v>602</v>
      </c>
      <c r="E598" s="118" t="s">
        <v>10513</v>
      </c>
      <c r="F598" s="117" t="s">
        <v>142</v>
      </c>
    </row>
    <row r="599" spans="1:6">
      <c r="A599" s="119">
        <v>53792</v>
      </c>
      <c r="B599" s="117" t="s">
        <v>942</v>
      </c>
      <c r="C599" s="117" t="s">
        <v>62</v>
      </c>
      <c r="D599" s="117" t="s">
        <v>602</v>
      </c>
      <c r="E599" s="118" t="s">
        <v>10648</v>
      </c>
      <c r="F599" s="117" t="s">
        <v>142</v>
      </c>
    </row>
    <row r="600" spans="1:6">
      <c r="A600" s="119">
        <v>53794</v>
      </c>
      <c r="B600" s="117" t="s">
        <v>943</v>
      </c>
      <c r="C600" s="117" t="s">
        <v>62</v>
      </c>
      <c r="D600" s="117" t="s">
        <v>141</v>
      </c>
      <c r="E600" s="118" t="s">
        <v>944</v>
      </c>
      <c r="F600" s="117" t="s">
        <v>142</v>
      </c>
    </row>
    <row r="601" spans="1:6">
      <c r="A601" s="119">
        <v>53797</v>
      </c>
      <c r="B601" s="117" t="s">
        <v>945</v>
      </c>
      <c r="C601" s="117" t="s">
        <v>62</v>
      </c>
      <c r="D601" s="117" t="s">
        <v>602</v>
      </c>
      <c r="E601" s="118" t="s">
        <v>10649</v>
      </c>
      <c r="F601" s="117" t="s">
        <v>142</v>
      </c>
    </row>
    <row r="602" spans="1:6">
      <c r="A602" s="119">
        <v>53804</v>
      </c>
      <c r="B602" s="117" t="s">
        <v>946</v>
      </c>
      <c r="C602" s="117" t="s">
        <v>62</v>
      </c>
      <c r="D602" s="117" t="s">
        <v>141</v>
      </c>
      <c r="E602" s="118" t="s">
        <v>6078</v>
      </c>
      <c r="F602" s="117" t="s">
        <v>142</v>
      </c>
    </row>
    <row r="603" spans="1:6">
      <c r="A603" s="119">
        <v>53806</v>
      </c>
      <c r="B603" s="117" t="s">
        <v>948</v>
      </c>
      <c r="C603" s="117" t="s">
        <v>62</v>
      </c>
      <c r="D603" s="117" t="s">
        <v>141</v>
      </c>
      <c r="E603" s="118" t="s">
        <v>9161</v>
      </c>
      <c r="F603" s="117" t="s">
        <v>142</v>
      </c>
    </row>
    <row r="604" spans="1:6">
      <c r="A604" s="119">
        <v>53810</v>
      </c>
      <c r="B604" s="117" t="s">
        <v>949</v>
      </c>
      <c r="C604" s="117" t="s">
        <v>62</v>
      </c>
      <c r="D604" s="117" t="s">
        <v>141</v>
      </c>
      <c r="E604" s="118" t="s">
        <v>9162</v>
      </c>
      <c r="F604" s="117" t="s">
        <v>142</v>
      </c>
    </row>
    <row r="605" spans="1:6">
      <c r="A605" s="119">
        <v>53814</v>
      </c>
      <c r="B605" s="117" t="s">
        <v>950</v>
      </c>
      <c r="C605" s="117" t="s">
        <v>62</v>
      </c>
      <c r="D605" s="117" t="s">
        <v>141</v>
      </c>
      <c r="E605" s="118" t="s">
        <v>9163</v>
      </c>
      <c r="F605" s="117" t="s">
        <v>142</v>
      </c>
    </row>
    <row r="606" spans="1:6">
      <c r="A606" s="119">
        <v>53817</v>
      </c>
      <c r="B606" s="117" t="s">
        <v>951</v>
      </c>
      <c r="C606" s="117" t="s">
        <v>62</v>
      </c>
      <c r="D606" s="117" t="s">
        <v>602</v>
      </c>
      <c r="E606" s="118" t="s">
        <v>10650</v>
      </c>
      <c r="F606" s="117" t="s">
        <v>142</v>
      </c>
    </row>
    <row r="607" spans="1:6">
      <c r="A607" s="119">
        <v>53818</v>
      </c>
      <c r="B607" s="117" t="s">
        <v>952</v>
      </c>
      <c r="C607" s="117" t="s">
        <v>62</v>
      </c>
      <c r="D607" s="117" t="s">
        <v>141</v>
      </c>
      <c r="E607" s="118" t="s">
        <v>8614</v>
      </c>
      <c r="F607" s="117" t="s">
        <v>142</v>
      </c>
    </row>
    <row r="608" spans="1:6">
      <c r="A608" s="119">
        <v>53827</v>
      </c>
      <c r="B608" s="117" t="s">
        <v>954</v>
      </c>
      <c r="C608" s="117" t="s">
        <v>62</v>
      </c>
      <c r="D608" s="117" t="s">
        <v>602</v>
      </c>
      <c r="E608" s="118" t="s">
        <v>10651</v>
      </c>
      <c r="F608" s="117" t="s">
        <v>142</v>
      </c>
    </row>
    <row r="609" spans="1:6">
      <c r="A609" s="119">
        <v>53829</v>
      </c>
      <c r="B609" s="117" t="s">
        <v>955</v>
      </c>
      <c r="C609" s="117" t="s">
        <v>62</v>
      </c>
      <c r="D609" s="117" t="s">
        <v>602</v>
      </c>
      <c r="E609" s="118" t="s">
        <v>10649</v>
      </c>
      <c r="F609" s="117" t="s">
        <v>142</v>
      </c>
    </row>
    <row r="610" spans="1:6">
      <c r="A610" s="119">
        <v>53831</v>
      </c>
      <c r="B610" s="117" t="s">
        <v>956</v>
      </c>
      <c r="C610" s="117" t="s">
        <v>62</v>
      </c>
      <c r="D610" s="117" t="s">
        <v>602</v>
      </c>
      <c r="E610" s="118" t="s">
        <v>10652</v>
      </c>
      <c r="F610" s="117" t="s">
        <v>142</v>
      </c>
    </row>
    <row r="611" spans="1:6">
      <c r="A611" s="119">
        <v>53840</v>
      </c>
      <c r="B611" s="117" t="s">
        <v>957</v>
      </c>
      <c r="C611" s="117" t="s">
        <v>62</v>
      </c>
      <c r="D611" s="117" t="s">
        <v>141</v>
      </c>
      <c r="E611" s="118" t="s">
        <v>1379</v>
      </c>
      <c r="F611" s="117" t="s">
        <v>142</v>
      </c>
    </row>
    <row r="612" spans="1:6">
      <c r="A612" s="119">
        <v>53841</v>
      </c>
      <c r="B612" s="117" t="s">
        <v>959</v>
      </c>
      <c r="C612" s="117" t="s">
        <v>62</v>
      </c>
      <c r="D612" s="117" t="s">
        <v>141</v>
      </c>
      <c r="E612" s="118" t="s">
        <v>1618</v>
      </c>
      <c r="F612" s="117" t="s">
        <v>142</v>
      </c>
    </row>
    <row r="613" spans="1:6">
      <c r="A613" s="119">
        <v>53849</v>
      </c>
      <c r="B613" s="117" t="s">
        <v>961</v>
      </c>
      <c r="C613" s="117" t="s">
        <v>62</v>
      </c>
      <c r="D613" s="117" t="s">
        <v>602</v>
      </c>
      <c r="E613" s="118" t="s">
        <v>10653</v>
      </c>
      <c r="F613" s="117" t="s">
        <v>142</v>
      </c>
    </row>
    <row r="614" spans="1:6">
      <c r="A614" s="119">
        <v>53857</v>
      </c>
      <c r="B614" s="117" t="s">
        <v>963</v>
      </c>
      <c r="C614" s="117" t="s">
        <v>62</v>
      </c>
      <c r="D614" s="117" t="s">
        <v>141</v>
      </c>
      <c r="E614" s="118" t="s">
        <v>10654</v>
      </c>
      <c r="F614" s="117" t="s">
        <v>142</v>
      </c>
    </row>
    <row r="615" spans="1:6">
      <c r="A615" s="119">
        <v>53858</v>
      </c>
      <c r="B615" s="117" t="s">
        <v>964</v>
      </c>
      <c r="C615" s="117" t="s">
        <v>62</v>
      </c>
      <c r="D615" s="117" t="s">
        <v>602</v>
      </c>
      <c r="E615" s="118" t="s">
        <v>10655</v>
      </c>
      <c r="F615" s="117" t="s">
        <v>142</v>
      </c>
    </row>
    <row r="616" spans="1:6">
      <c r="A616" s="119">
        <v>53861</v>
      </c>
      <c r="B616" s="117" t="s">
        <v>965</v>
      </c>
      <c r="C616" s="117" t="s">
        <v>62</v>
      </c>
      <c r="D616" s="117" t="s">
        <v>141</v>
      </c>
      <c r="E616" s="118" t="s">
        <v>9164</v>
      </c>
      <c r="F616" s="117" t="s">
        <v>142</v>
      </c>
    </row>
    <row r="617" spans="1:6">
      <c r="A617" s="119">
        <v>53863</v>
      </c>
      <c r="B617" s="117" t="s">
        <v>966</v>
      </c>
      <c r="C617" s="117" t="s">
        <v>62</v>
      </c>
      <c r="D617" s="117" t="s">
        <v>228</v>
      </c>
      <c r="E617" s="118" t="s">
        <v>10656</v>
      </c>
      <c r="F617" s="117" t="s">
        <v>142</v>
      </c>
    </row>
    <row r="618" spans="1:6">
      <c r="A618" s="119">
        <v>53865</v>
      </c>
      <c r="B618" s="117" t="s">
        <v>967</v>
      </c>
      <c r="C618" s="117" t="s">
        <v>62</v>
      </c>
      <c r="D618" s="117" t="s">
        <v>602</v>
      </c>
      <c r="E618" s="118" t="s">
        <v>7099</v>
      </c>
      <c r="F618" s="117" t="s">
        <v>142</v>
      </c>
    </row>
    <row r="619" spans="1:6">
      <c r="A619" s="119">
        <v>53866</v>
      </c>
      <c r="B619" s="117" t="s">
        <v>968</v>
      </c>
      <c r="C619" s="117" t="s">
        <v>62</v>
      </c>
      <c r="D619" s="117" t="s">
        <v>602</v>
      </c>
      <c r="E619" s="118" t="s">
        <v>1419</v>
      </c>
      <c r="F619" s="117" t="s">
        <v>142</v>
      </c>
    </row>
    <row r="620" spans="1:6">
      <c r="A620" s="119">
        <v>53882</v>
      </c>
      <c r="B620" s="117" t="s">
        <v>970</v>
      </c>
      <c r="C620" s="117" t="s">
        <v>62</v>
      </c>
      <c r="D620" s="117" t="s">
        <v>141</v>
      </c>
      <c r="E620" s="118" t="s">
        <v>10657</v>
      </c>
      <c r="F620" s="117" t="s">
        <v>142</v>
      </c>
    </row>
    <row r="621" spans="1:6">
      <c r="A621" s="119">
        <v>55263</v>
      </c>
      <c r="B621" s="117" t="s">
        <v>972</v>
      </c>
      <c r="C621" s="117" t="s">
        <v>62</v>
      </c>
      <c r="D621" s="117" t="s">
        <v>602</v>
      </c>
      <c r="E621" s="118" t="s">
        <v>9147</v>
      </c>
      <c r="F621" s="117" t="s">
        <v>142</v>
      </c>
    </row>
    <row r="622" spans="1:6">
      <c r="A622" s="119">
        <v>73303</v>
      </c>
      <c r="B622" s="117" t="s">
        <v>973</v>
      </c>
      <c r="C622" s="117" t="s">
        <v>62</v>
      </c>
      <c r="D622" s="117" t="s">
        <v>141</v>
      </c>
      <c r="E622" s="118" t="s">
        <v>3074</v>
      </c>
      <c r="F622" s="117" t="s">
        <v>142</v>
      </c>
    </row>
    <row r="623" spans="1:6">
      <c r="A623" s="119">
        <v>73307</v>
      </c>
      <c r="B623" s="117" t="s">
        <v>974</v>
      </c>
      <c r="C623" s="117" t="s">
        <v>62</v>
      </c>
      <c r="D623" s="117" t="s">
        <v>141</v>
      </c>
      <c r="E623" s="118" t="s">
        <v>6090</v>
      </c>
      <c r="F623" s="117" t="s">
        <v>142</v>
      </c>
    </row>
    <row r="624" spans="1:6">
      <c r="A624" s="119">
        <v>73309</v>
      </c>
      <c r="B624" s="117" t="s">
        <v>976</v>
      </c>
      <c r="C624" s="117" t="s">
        <v>62</v>
      </c>
      <c r="D624" s="117" t="s">
        <v>141</v>
      </c>
      <c r="E624" s="118" t="s">
        <v>4749</v>
      </c>
      <c r="F624" s="117" t="s">
        <v>142</v>
      </c>
    </row>
    <row r="625" spans="1:6">
      <c r="A625" s="119">
        <v>73311</v>
      </c>
      <c r="B625" s="117" t="s">
        <v>977</v>
      </c>
      <c r="C625" s="117" t="s">
        <v>62</v>
      </c>
      <c r="D625" s="117" t="s">
        <v>602</v>
      </c>
      <c r="E625" s="118" t="s">
        <v>10658</v>
      </c>
      <c r="F625" s="117" t="s">
        <v>142</v>
      </c>
    </row>
    <row r="626" spans="1:6">
      <c r="A626" s="119">
        <v>73313</v>
      </c>
      <c r="B626" s="117" t="s">
        <v>978</v>
      </c>
      <c r="C626" s="117" t="s">
        <v>62</v>
      </c>
      <c r="D626" s="117" t="s">
        <v>141</v>
      </c>
      <c r="E626" s="118" t="s">
        <v>1321</v>
      </c>
      <c r="F626" s="117" t="s">
        <v>142</v>
      </c>
    </row>
    <row r="627" spans="1:6">
      <c r="A627" s="119">
        <v>73315</v>
      </c>
      <c r="B627" s="117" t="s">
        <v>980</v>
      </c>
      <c r="C627" s="117" t="s">
        <v>62</v>
      </c>
      <c r="D627" s="117" t="s">
        <v>602</v>
      </c>
      <c r="E627" s="118" t="s">
        <v>10513</v>
      </c>
      <c r="F627" s="117" t="s">
        <v>142</v>
      </c>
    </row>
    <row r="628" spans="1:6">
      <c r="A628" s="119">
        <v>73335</v>
      </c>
      <c r="B628" s="117" t="s">
        <v>981</v>
      </c>
      <c r="C628" s="117" t="s">
        <v>62</v>
      </c>
      <c r="D628" s="117" t="s">
        <v>141</v>
      </c>
      <c r="E628" s="118" t="s">
        <v>9080</v>
      </c>
      <c r="F628" s="117" t="s">
        <v>142</v>
      </c>
    </row>
    <row r="629" spans="1:6">
      <c r="A629" s="119">
        <v>73340</v>
      </c>
      <c r="B629" s="117" t="s">
        <v>982</v>
      </c>
      <c r="C629" s="117" t="s">
        <v>62</v>
      </c>
      <c r="D629" s="117" t="s">
        <v>602</v>
      </c>
      <c r="E629" s="118" t="s">
        <v>10646</v>
      </c>
      <c r="F629" s="117" t="s">
        <v>142</v>
      </c>
    </row>
    <row r="630" spans="1:6">
      <c r="A630" s="119">
        <v>83361</v>
      </c>
      <c r="B630" s="117" t="s">
        <v>983</v>
      </c>
      <c r="C630" s="117" t="s">
        <v>62</v>
      </c>
      <c r="D630" s="117" t="s">
        <v>141</v>
      </c>
      <c r="E630" s="118" t="s">
        <v>2857</v>
      </c>
      <c r="F630" s="117" t="s">
        <v>142</v>
      </c>
    </row>
    <row r="631" spans="1:6">
      <c r="A631" s="119">
        <v>83761</v>
      </c>
      <c r="B631" s="117" t="s">
        <v>985</v>
      </c>
      <c r="C631" s="117" t="s">
        <v>62</v>
      </c>
      <c r="D631" s="117" t="s">
        <v>141</v>
      </c>
      <c r="E631" s="118" t="s">
        <v>8823</v>
      </c>
      <c r="F631" s="117" t="s">
        <v>142</v>
      </c>
    </row>
    <row r="632" spans="1:6">
      <c r="A632" s="119">
        <v>83762</v>
      </c>
      <c r="B632" s="117" t="s">
        <v>986</v>
      </c>
      <c r="C632" s="117" t="s">
        <v>62</v>
      </c>
      <c r="D632" s="117" t="s">
        <v>141</v>
      </c>
      <c r="E632" s="118" t="s">
        <v>10659</v>
      </c>
      <c r="F632" s="117" t="s">
        <v>142</v>
      </c>
    </row>
    <row r="633" spans="1:6">
      <c r="A633" s="119">
        <v>83763</v>
      </c>
      <c r="B633" s="117" t="s">
        <v>93</v>
      </c>
      <c r="C633" s="117" t="s">
        <v>62</v>
      </c>
      <c r="D633" s="117" t="s">
        <v>602</v>
      </c>
      <c r="E633" s="118" t="s">
        <v>10660</v>
      </c>
      <c r="F633" s="117" t="s">
        <v>142</v>
      </c>
    </row>
    <row r="634" spans="1:6">
      <c r="A634" s="119">
        <v>83764</v>
      </c>
      <c r="B634" s="117" t="s">
        <v>988</v>
      </c>
      <c r="C634" s="117" t="s">
        <v>62</v>
      </c>
      <c r="D634" s="117" t="s">
        <v>141</v>
      </c>
      <c r="E634" s="118" t="s">
        <v>7555</v>
      </c>
      <c r="F634" s="117" t="s">
        <v>142</v>
      </c>
    </row>
    <row r="635" spans="1:6">
      <c r="A635" s="119">
        <v>87026</v>
      </c>
      <c r="B635" s="117" t="s">
        <v>990</v>
      </c>
      <c r="C635" s="117" t="s">
        <v>62</v>
      </c>
      <c r="D635" s="117" t="s">
        <v>141</v>
      </c>
      <c r="E635" s="118" t="s">
        <v>793</v>
      </c>
      <c r="F635" s="117" t="s">
        <v>142</v>
      </c>
    </row>
    <row r="636" spans="1:6">
      <c r="A636" s="119">
        <v>87441</v>
      </c>
      <c r="B636" s="117" t="s">
        <v>991</v>
      </c>
      <c r="C636" s="117" t="s">
        <v>62</v>
      </c>
      <c r="D636" s="117" t="s">
        <v>228</v>
      </c>
      <c r="E636" s="118" t="s">
        <v>1429</v>
      </c>
      <c r="F636" s="117" t="s">
        <v>142</v>
      </c>
    </row>
    <row r="637" spans="1:6">
      <c r="A637" s="119">
        <v>87442</v>
      </c>
      <c r="B637" s="117" t="s">
        <v>992</v>
      </c>
      <c r="C637" s="117" t="s">
        <v>62</v>
      </c>
      <c r="D637" s="117" t="s">
        <v>228</v>
      </c>
      <c r="E637" s="118" t="s">
        <v>1559</v>
      </c>
      <c r="F637" s="117" t="s">
        <v>142</v>
      </c>
    </row>
    <row r="638" spans="1:6">
      <c r="A638" s="119">
        <v>87443</v>
      </c>
      <c r="B638" s="117" t="s">
        <v>993</v>
      </c>
      <c r="C638" s="117" t="s">
        <v>62</v>
      </c>
      <c r="D638" s="117" t="s">
        <v>228</v>
      </c>
      <c r="E638" s="118" t="s">
        <v>701</v>
      </c>
      <c r="F638" s="117" t="s">
        <v>142</v>
      </c>
    </row>
    <row r="639" spans="1:6">
      <c r="A639" s="119">
        <v>87444</v>
      </c>
      <c r="B639" s="117" t="s">
        <v>995</v>
      </c>
      <c r="C639" s="117" t="s">
        <v>62</v>
      </c>
      <c r="D639" s="117" t="s">
        <v>602</v>
      </c>
      <c r="E639" s="118" t="s">
        <v>9165</v>
      </c>
      <c r="F639" s="117" t="s">
        <v>142</v>
      </c>
    </row>
    <row r="640" spans="1:6">
      <c r="A640" s="119">
        <v>88387</v>
      </c>
      <c r="B640" s="117" t="s">
        <v>996</v>
      </c>
      <c r="C640" s="117" t="s">
        <v>62</v>
      </c>
      <c r="D640" s="117" t="s">
        <v>228</v>
      </c>
      <c r="E640" s="118" t="s">
        <v>1015</v>
      </c>
      <c r="F640" s="117" t="s">
        <v>142</v>
      </c>
    </row>
    <row r="641" spans="1:6">
      <c r="A641" s="119">
        <v>88389</v>
      </c>
      <c r="B641" s="117" t="s">
        <v>998</v>
      </c>
      <c r="C641" s="117" t="s">
        <v>62</v>
      </c>
      <c r="D641" s="117" t="s">
        <v>228</v>
      </c>
      <c r="E641" s="118" t="s">
        <v>782</v>
      </c>
      <c r="F641" s="117" t="s">
        <v>142</v>
      </c>
    </row>
    <row r="642" spans="1:6">
      <c r="A642" s="119">
        <v>88390</v>
      </c>
      <c r="B642" s="117" t="s">
        <v>1000</v>
      </c>
      <c r="C642" s="117" t="s">
        <v>62</v>
      </c>
      <c r="D642" s="117" t="s">
        <v>228</v>
      </c>
      <c r="E642" s="118" t="s">
        <v>7491</v>
      </c>
      <c r="F642" s="117" t="s">
        <v>142</v>
      </c>
    </row>
    <row r="643" spans="1:6">
      <c r="A643" s="119">
        <v>88391</v>
      </c>
      <c r="B643" s="117" t="s">
        <v>1002</v>
      </c>
      <c r="C643" s="117" t="s">
        <v>62</v>
      </c>
      <c r="D643" s="117" t="s">
        <v>228</v>
      </c>
      <c r="E643" s="118" t="s">
        <v>8633</v>
      </c>
      <c r="F643" s="117" t="s">
        <v>142</v>
      </c>
    </row>
    <row r="644" spans="1:6">
      <c r="A644" s="119">
        <v>88394</v>
      </c>
      <c r="B644" s="117" t="s">
        <v>1004</v>
      </c>
      <c r="C644" s="117" t="s">
        <v>62</v>
      </c>
      <c r="D644" s="117" t="s">
        <v>228</v>
      </c>
      <c r="E644" s="118" t="s">
        <v>989</v>
      </c>
      <c r="F644" s="117" t="s">
        <v>142</v>
      </c>
    </row>
    <row r="645" spans="1:6">
      <c r="A645" s="119">
        <v>88395</v>
      </c>
      <c r="B645" s="117" t="s">
        <v>1006</v>
      </c>
      <c r="C645" s="117" t="s">
        <v>62</v>
      </c>
      <c r="D645" s="117" t="s">
        <v>228</v>
      </c>
      <c r="E645" s="118" t="s">
        <v>1400</v>
      </c>
      <c r="F645" s="117" t="s">
        <v>142</v>
      </c>
    </row>
    <row r="646" spans="1:6">
      <c r="A646" s="119">
        <v>88396</v>
      </c>
      <c r="B646" s="117" t="s">
        <v>1007</v>
      </c>
      <c r="C646" s="117" t="s">
        <v>62</v>
      </c>
      <c r="D646" s="117" t="s">
        <v>228</v>
      </c>
      <c r="E646" s="118" t="s">
        <v>1166</v>
      </c>
      <c r="F646" s="117" t="s">
        <v>142</v>
      </c>
    </row>
    <row r="647" spans="1:6">
      <c r="A647" s="119">
        <v>88397</v>
      </c>
      <c r="B647" s="117" t="s">
        <v>1009</v>
      </c>
      <c r="C647" s="117" t="s">
        <v>62</v>
      </c>
      <c r="D647" s="117" t="s">
        <v>228</v>
      </c>
      <c r="E647" s="118" t="s">
        <v>8456</v>
      </c>
      <c r="F647" s="117" t="s">
        <v>142</v>
      </c>
    </row>
    <row r="648" spans="1:6">
      <c r="A648" s="119">
        <v>88400</v>
      </c>
      <c r="B648" s="117" t="s">
        <v>1011</v>
      </c>
      <c r="C648" s="117" t="s">
        <v>62</v>
      </c>
      <c r="D648" s="117" t="s">
        <v>228</v>
      </c>
      <c r="E648" s="118" t="s">
        <v>703</v>
      </c>
      <c r="F648" s="117" t="s">
        <v>142</v>
      </c>
    </row>
    <row r="649" spans="1:6">
      <c r="A649" s="119">
        <v>88401</v>
      </c>
      <c r="B649" s="117" t="s">
        <v>1013</v>
      </c>
      <c r="C649" s="117" t="s">
        <v>62</v>
      </c>
      <c r="D649" s="117" t="s">
        <v>228</v>
      </c>
      <c r="E649" s="118" t="s">
        <v>782</v>
      </c>
      <c r="F649" s="117" t="s">
        <v>142</v>
      </c>
    </row>
    <row r="650" spans="1:6">
      <c r="A650" s="119">
        <v>88402</v>
      </c>
      <c r="B650" s="117" t="s">
        <v>1014</v>
      </c>
      <c r="C650" s="117" t="s">
        <v>62</v>
      </c>
      <c r="D650" s="117" t="s">
        <v>228</v>
      </c>
      <c r="E650" s="118" t="s">
        <v>989</v>
      </c>
      <c r="F650" s="117" t="s">
        <v>142</v>
      </c>
    </row>
    <row r="651" spans="1:6">
      <c r="A651" s="119">
        <v>88403</v>
      </c>
      <c r="B651" s="117" t="s">
        <v>1016</v>
      </c>
      <c r="C651" s="117" t="s">
        <v>62</v>
      </c>
      <c r="D651" s="117" t="s">
        <v>228</v>
      </c>
      <c r="E651" s="118" t="s">
        <v>969</v>
      </c>
      <c r="F651" s="117" t="s">
        <v>142</v>
      </c>
    </row>
    <row r="652" spans="1:6">
      <c r="A652" s="119">
        <v>88419</v>
      </c>
      <c r="B652" s="117" t="s">
        <v>1018</v>
      </c>
      <c r="C652" s="117" t="s">
        <v>62</v>
      </c>
      <c r="D652" s="117" t="s">
        <v>228</v>
      </c>
      <c r="E652" s="118" t="s">
        <v>6886</v>
      </c>
      <c r="F652" s="117" t="s">
        <v>142</v>
      </c>
    </row>
    <row r="653" spans="1:6">
      <c r="A653" s="119">
        <v>88422</v>
      </c>
      <c r="B653" s="117" t="s">
        <v>1020</v>
      </c>
      <c r="C653" s="117" t="s">
        <v>62</v>
      </c>
      <c r="D653" s="117" t="s">
        <v>228</v>
      </c>
      <c r="E653" s="118" t="s">
        <v>1034</v>
      </c>
      <c r="F653" s="117" t="s">
        <v>142</v>
      </c>
    </row>
    <row r="654" spans="1:6">
      <c r="A654" s="119">
        <v>88425</v>
      </c>
      <c r="B654" s="117" t="s">
        <v>1022</v>
      </c>
      <c r="C654" s="117" t="s">
        <v>62</v>
      </c>
      <c r="D654" s="117" t="s">
        <v>228</v>
      </c>
      <c r="E654" s="118" t="s">
        <v>9166</v>
      </c>
      <c r="F654" s="117" t="s">
        <v>142</v>
      </c>
    </row>
    <row r="655" spans="1:6">
      <c r="A655" s="119">
        <v>88427</v>
      </c>
      <c r="B655" s="117" t="s">
        <v>1024</v>
      </c>
      <c r="C655" s="117" t="s">
        <v>62</v>
      </c>
      <c r="D655" s="117" t="s">
        <v>228</v>
      </c>
      <c r="E655" s="118" t="s">
        <v>789</v>
      </c>
      <c r="F655" s="117" t="s">
        <v>142</v>
      </c>
    </row>
    <row r="656" spans="1:6">
      <c r="A656" s="119">
        <v>88434</v>
      </c>
      <c r="B656" s="117" t="s">
        <v>1025</v>
      </c>
      <c r="C656" s="117" t="s">
        <v>62</v>
      </c>
      <c r="D656" s="117" t="s">
        <v>228</v>
      </c>
      <c r="E656" s="118" t="s">
        <v>4323</v>
      </c>
      <c r="F656" s="117" t="s">
        <v>142</v>
      </c>
    </row>
    <row r="657" spans="1:6">
      <c r="A657" s="119">
        <v>88435</v>
      </c>
      <c r="B657" s="117" t="s">
        <v>1026</v>
      </c>
      <c r="C657" s="117" t="s">
        <v>62</v>
      </c>
      <c r="D657" s="117" t="s">
        <v>228</v>
      </c>
      <c r="E657" s="118" t="s">
        <v>1448</v>
      </c>
      <c r="F657" s="117" t="s">
        <v>142</v>
      </c>
    </row>
    <row r="658" spans="1:6">
      <c r="A658" s="119">
        <v>88436</v>
      </c>
      <c r="B658" s="117" t="s">
        <v>1028</v>
      </c>
      <c r="C658" s="117" t="s">
        <v>62</v>
      </c>
      <c r="D658" s="117" t="s">
        <v>228</v>
      </c>
      <c r="E658" s="118" t="s">
        <v>6096</v>
      </c>
      <c r="F658" s="117" t="s">
        <v>142</v>
      </c>
    </row>
    <row r="659" spans="1:6">
      <c r="A659" s="119">
        <v>88437</v>
      </c>
      <c r="B659" s="117" t="s">
        <v>1030</v>
      </c>
      <c r="C659" s="117" t="s">
        <v>62</v>
      </c>
      <c r="D659" s="117" t="s">
        <v>228</v>
      </c>
      <c r="E659" s="118" t="s">
        <v>789</v>
      </c>
      <c r="F659" s="117" t="s">
        <v>142</v>
      </c>
    </row>
    <row r="660" spans="1:6">
      <c r="A660" s="119">
        <v>88569</v>
      </c>
      <c r="B660" s="117" t="s">
        <v>1031</v>
      </c>
      <c r="C660" s="117" t="s">
        <v>62</v>
      </c>
      <c r="D660" s="117" t="s">
        <v>141</v>
      </c>
      <c r="E660" s="118" t="s">
        <v>1087</v>
      </c>
      <c r="F660" s="117" t="s">
        <v>142</v>
      </c>
    </row>
    <row r="661" spans="1:6">
      <c r="A661" s="119">
        <v>88570</v>
      </c>
      <c r="B661" s="117" t="s">
        <v>1033</v>
      </c>
      <c r="C661" s="117" t="s">
        <v>62</v>
      </c>
      <c r="D661" s="117" t="s">
        <v>141</v>
      </c>
      <c r="E661" s="118" t="s">
        <v>10661</v>
      </c>
      <c r="F661" s="117" t="s">
        <v>142</v>
      </c>
    </row>
    <row r="662" spans="1:6">
      <c r="A662" s="119">
        <v>88826</v>
      </c>
      <c r="B662" s="117" t="s">
        <v>1035</v>
      </c>
      <c r="C662" s="117" t="s">
        <v>62</v>
      </c>
      <c r="D662" s="117" t="s">
        <v>602</v>
      </c>
      <c r="E662" s="118" t="s">
        <v>716</v>
      </c>
      <c r="F662" s="117" t="s">
        <v>142</v>
      </c>
    </row>
    <row r="663" spans="1:6">
      <c r="A663" s="119">
        <v>88827</v>
      </c>
      <c r="B663" s="117" t="s">
        <v>1037</v>
      </c>
      <c r="C663" s="117" t="s">
        <v>62</v>
      </c>
      <c r="D663" s="117" t="s">
        <v>602</v>
      </c>
      <c r="E663" s="118" t="s">
        <v>1038</v>
      </c>
      <c r="F663" s="117" t="s">
        <v>142</v>
      </c>
    </row>
    <row r="664" spans="1:6">
      <c r="A664" s="119">
        <v>88828</v>
      </c>
      <c r="B664" s="117" t="s">
        <v>1039</v>
      </c>
      <c r="C664" s="117" t="s">
        <v>62</v>
      </c>
      <c r="D664" s="117" t="s">
        <v>602</v>
      </c>
      <c r="E664" s="118" t="s">
        <v>712</v>
      </c>
      <c r="F664" s="117" t="s">
        <v>142</v>
      </c>
    </row>
    <row r="665" spans="1:6">
      <c r="A665" s="119">
        <v>88829</v>
      </c>
      <c r="B665" s="117" t="s">
        <v>1040</v>
      </c>
      <c r="C665" s="117" t="s">
        <v>62</v>
      </c>
      <c r="D665" s="117" t="s">
        <v>228</v>
      </c>
      <c r="E665" s="118" t="s">
        <v>1008</v>
      </c>
      <c r="F665" s="117" t="s">
        <v>142</v>
      </c>
    </row>
    <row r="666" spans="1:6">
      <c r="A666" s="119">
        <v>88832</v>
      </c>
      <c r="B666" s="117" t="s">
        <v>1041</v>
      </c>
      <c r="C666" s="117" t="s">
        <v>62</v>
      </c>
      <c r="D666" s="117" t="s">
        <v>141</v>
      </c>
      <c r="E666" s="118" t="s">
        <v>10662</v>
      </c>
      <c r="F666" s="117" t="s">
        <v>142</v>
      </c>
    </row>
    <row r="667" spans="1:6">
      <c r="A667" s="119">
        <v>88834</v>
      </c>
      <c r="B667" s="117" t="s">
        <v>1042</v>
      </c>
      <c r="C667" s="117" t="s">
        <v>62</v>
      </c>
      <c r="D667" s="117" t="s">
        <v>141</v>
      </c>
      <c r="E667" s="118" t="s">
        <v>9136</v>
      </c>
      <c r="F667" s="117" t="s">
        <v>142</v>
      </c>
    </row>
    <row r="668" spans="1:6">
      <c r="A668" s="119">
        <v>88835</v>
      </c>
      <c r="B668" s="117" t="s">
        <v>1043</v>
      </c>
      <c r="C668" s="117" t="s">
        <v>62</v>
      </c>
      <c r="D668" s="117" t="s">
        <v>141</v>
      </c>
      <c r="E668" s="118" t="s">
        <v>9167</v>
      </c>
      <c r="F668" s="117" t="s">
        <v>142</v>
      </c>
    </row>
    <row r="669" spans="1:6">
      <c r="A669" s="119">
        <v>88836</v>
      </c>
      <c r="B669" s="117" t="s">
        <v>1044</v>
      </c>
      <c r="C669" s="117" t="s">
        <v>62</v>
      </c>
      <c r="D669" s="117" t="s">
        <v>602</v>
      </c>
      <c r="E669" s="118" t="s">
        <v>9168</v>
      </c>
      <c r="F669" s="117" t="s">
        <v>142</v>
      </c>
    </row>
    <row r="670" spans="1:6">
      <c r="A670" s="119">
        <v>88839</v>
      </c>
      <c r="B670" s="117" t="s">
        <v>1046</v>
      </c>
      <c r="C670" s="117" t="s">
        <v>62</v>
      </c>
      <c r="D670" s="117" t="s">
        <v>141</v>
      </c>
      <c r="E670" s="118" t="s">
        <v>9169</v>
      </c>
      <c r="F670" s="117" t="s">
        <v>142</v>
      </c>
    </row>
    <row r="671" spans="1:6">
      <c r="A671" s="119">
        <v>88840</v>
      </c>
      <c r="B671" s="117" t="s">
        <v>1047</v>
      </c>
      <c r="C671" s="117" t="s">
        <v>62</v>
      </c>
      <c r="D671" s="117" t="s">
        <v>141</v>
      </c>
      <c r="E671" s="118" t="s">
        <v>3160</v>
      </c>
      <c r="F671" s="117" t="s">
        <v>142</v>
      </c>
    </row>
    <row r="672" spans="1:6">
      <c r="A672" s="119">
        <v>88841</v>
      </c>
      <c r="B672" s="117" t="s">
        <v>1049</v>
      </c>
      <c r="C672" s="117" t="s">
        <v>62</v>
      </c>
      <c r="D672" s="117" t="s">
        <v>141</v>
      </c>
      <c r="E672" s="118" t="s">
        <v>9164</v>
      </c>
      <c r="F672" s="117" t="s">
        <v>142</v>
      </c>
    </row>
    <row r="673" spans="1:6">
      <c r="A673" s="119">
        <v>88842</v>
      </c>
      <c r="B673" s="117" t="s">
        <v>1050</v>
      </c>
      <c r="C673" s="117" t="s">
        <v>62</v>
      </c>
      <c r="D673" s="117" t="s">
        <v>602</v>
      </c>
      <c r="E673" s="118" t="s">
        <v>10663</v>
      </c>
      <c r="F673" s="117" t="s">
        <v>142</v>
      </c>
    </row>
    <row r="674" spans="1:6">
      <c r="A674" s="119">
        <v>88847</v>
      </c>
      <c r="B674" s="117" t="s">
        <v>1051</v>
      </c>
      <c r="C674" s="117" t="s">
        <v>62</v>
      </c>
      <c r="D674" s="117" t="s">
        <v>141</v>
      </c>
      <c r="E674" s="118" t="s">
        <v>10664</v>
      </c>
      <c r="F674" s="117" t="s">
        <v>142</v>
      </c>
    </row>
    <row r="675" spans="1:6">
      <c r="A675" s="119">
        <v>88848</v>
      </c>
      <c r="B675" s="117" t="s">
        <v>1053</v>
      </c>
      <c r="C675" s="117" t="s">
        <v>62</v>
      </c>
      <c r="D675" s="117" t="s">
        <v>141</v>
      </c>
      <c r="E675" s="118" t="s">
        <v>6779</v>
      </c>
      <c r="F675" s="117" t="s">
        <v>142</v>
      </c>
    </row>
    <row r="676" spans="1:6">
      <c r="A676" s="119">
        <v>88853</v>
      </c>
      <c r="B676" s="117" t="s">
        <v>1055</v>
      </c>
      <c r="C676" s="117" t="s">
        <v>62</v>
      </c>
      <c r="D676" s="117" t="s">
        <v>228</v>
      </c>
      <c r="E676" s="118" t="s">
        <v>573</v>
      </c>
      <c r="F676" s="117" t="s">
        <v>142</v>
      </c>
    </row>
    <row r="677" spans="1:6">
      <c r="A677" s="119">
        <v>88854</v>
      </c>
      <c r="B677" s="117" t="s">
        <v>1056</v>
      </c>
      <c r="C677" s="117" t="s">
        <v>62</v>
      </c>
      <c r="D677" s="117" t="s">
        <v>228</v>
      </c>
      <c r="E677" s="118" t="s">
        <v>917</v>
      </c>
      <c r="F677" s="117" t="s">
        <v>142</v>
      </c>
    </row>
    <row r="678" spans="1:6">
      <c r="A678" s="119">
        <v>88855</v>
      </c>
      <c r="B678" s="117" t="s">
        <v>1057</v>
      </c>
      <c r="C678" s="117" t="s">
        <v>62</v>
      </c>
      <c r="D678" s="117" t="s">
        <v>141</v>
      </c>
      <c r="E678" s="118" t="s">
        <v>8347</v>
      </c>
      <c r="F678" s="117" t="s">
        <v>142</v>
      </c>
    </row>
    <row r="679" spans="1:6">
      <c r="A679" s="119">
        <v>88856</v>
      </c>
      <c r="B679" s="117" t="s">
        <v>1058</v>
      </c>
      <c r="C679" s="117" t="s">
        <v>62</v>
      </c>
      <c r="D679" s="117" t="s">
        <v>141</v>
      </c>
      <c r="E679" s="118" t="s">
        <v>819</v>
      </c>
      <c r="F679" s="117" t="s">
        <v>142</v>
      </c>
    </row>
    <row r="680" spans="1:6">
      <c r="A680" s="119">
        <v>88857</v>
      </c>
      <c r="B680" s="117" t="s">
        <v>1059</v>
      </c>
      <c r="C680" s="117" t="s">
        <v>62</v>
      </c>
      <c r="D680" s="117" t="s">
        <v>141</v>
      </c>
      <c r="E680" s="118" t="s">
        <v>10665</v>
      </c>
      <c r="F680" s="117" t="s">
        <v>142</v>
      </c>
    </row>
    <row r="681" spans="1:6">
      <c r="A681" s="119">
        <v>88858</v>
      </c>
      <c r="B681" s="117" t="s">
        <v>1060</v>
      </c>
      <c r="C681" s="117" t="s">
        <v>62</v>
      </c>
      <c r="D681" s="117" t="s">
        <v>141</v>
      </c>
      <c r="E681" s="118" t="s">
        <v>5894</v>
      </c>
      <c r="F681" s="117" t="s">
        <v>142</v>
      </c>
    </row>
    <row r="682" spans="1:6">
      <c r="A682" s="119">
        <v>88859</v>
      </c>
      <c r="B682" s="117" t="s">
        <v>1062</v>
      </c>
      <c r="C682" s="117" t="s">
        <v>62</v>
      </c>
      <c r="D682" s="117" t="s">
        <v>141</v>
      </c>
      <c r="E682" s="118" t="s">
        <v>2835</v>
      </c>
      <c r="F682" s="117" t="s">
        <v>142</v>
      </c>
    </row>
    <row r="683" spans="1:6">
      <c r="A683" s="119">
        <v>88860</v>
      </c>
      <c r="B683" s="117" t="s">
        <v>1064</v>
      </c>
      <c r="C683" s="117" t="s">
        <v>62</v>
      </c>
      <c r="D683" s="117" t="s">
        <v>141</v>
      </c>
      <c r="E683" s="118" t="s">
        <v>1556</v>
      </c>
      <c r="F683" s="117" t="s">
        <v>142</v>
      </c>
    </row>
    <row r="684" spans="1:6">
      <c r="A684" s="119">
        <v>88900</v>
      </c>
      <c r="B684" s="117" t="s">
        <v>1066</v>
      </c>
      <c r="C684" s="117" t="s">
        <v>62</v>
      </c>
      <c r="D684" s="117" t="s">
        <v>141</v>
      </c>
      <c r="E684" s="118" t="s">
        <v>9170</v>
      </c>
      <c r="F684" s="117" t="s">
        <v>142</v>
      </c>
    </row>
    <row r="685" spans="1:6">
      <c r="A685" s="119">
        <v>88902</v>
      </c>
      <c r="B685" s="117" t="s">
        <v>1067</v>
      </c>
      <c r="C685" s="117" t="s">
        <v>62</v>
      </c>
      <c r="D685" s="117" t="s">
        <v>141</v>
      </c>
      <c r="E685" s="118" t="s">
        <v>755</v>
      </c>
      <c r="F685" s="117" t="s">
        <v>142</v>
      </c>
    </row>
    <row r="686" spans="1:6">
      <c r="A686" s="119">
        <v>88903</v>
      </c>
      <c r="B686" s="117" t="s">
        <v>1068</v>
      </c>
      <c r="C686" s="117" t="s">
        <v>62</v>
      </c>
      <c r="D686" s="117" t="s">
        <v>141</v>
      </c>
      <c r="E686" s="118" t="s">
        <v>10666</v>
      </c>
      <c r="F686" s="117" t="s">
        <v>142</v>
      </c>
    </row>
    <row r="687" spans="1:6">
      <c r="A687" s="119">
        <v>88904</v>
      </c>
      <c r="B687" s="117" t="s">
        <v>1069</v>
      </c>
      <c r="C687" s="117" t="s">
        <v>62</v>
      </c>
      <c r="D687" s="117" t="s">
        <v>602</v>
      </c>
      <c r="E687" s="118" t="s">
        <v>8605</v>
      </c>
      <c r="F687" s="117" t="s">
        <v>142</v>
      </c>
    </row>
    <row r="688" spans="1:6">
      <c r="A688" s="119">
        <v>89009</v>
      </c>
      <c r="B688" s="117" t="s">
        <v>1070</v>
      </c>
      <c r="C688" s="117" t="s">
        <v>62</v>
      </c>
      <c r="D688" s="117" t="s">
        <v>141</v>
      </c>
      <c r="E688" s="118" t="s">
        <v>8920</v>
      </c>
      <c r="F688" s="117" t="s">
        <v>142</v>
      </c>
    </row>
    <row r="689" spans="1:6">
      <c r="A689" s="119">
        <v>89010</v>
      </c>
      <c r="B689" s="117" t="s">
        <v>1071</v>
      </c>
      <c r="C689" s="117" t="s">
        <v>62</v>
      </c>
      <c r="D689" s="117" t="s">
        <v>141</v>
      </c>
      <c r="E689" s="118" t="s">
        <v>4693</v>
      </c>
      <c r="F689" s="117" t="s">
        <v>142</v>
      </c>
    </row>
    <row r="690" spans="1:6">
      <c r="A690" s="119">
        <v>89011</v>
      </c>
      <c r="B690" s="117" t="s">
        <v>1072</v>
      </c>
      <c r="C690" s="117" t="s">
        <v>62</v>
      </c>
      <c r="D690" s="117" t="s">
        <v>141</v>
      </c>
      <c r="E690" s="118" t="s">
        <v>3123</v>
      </c>
      <c r="F690" s="117" t="s">
        <v>142</v>
      </c>
    </row>
    <row r="691" spans="1:6">
      <c r="A691" s="119">
        <v>89012</v>
      </c>
      <c r="B691" s="117" t="s">
        <v>1073</v>
      </c>
      <c r="C691" s="117" t="s">
        <v>62</v>
      </c>
      <c r="D691" s="117" t="s">
        <v>141</v>
      </c>
      <c r="E691" s="118" t="s">
        <v>10390</v>
      </c>
      <c r="F691" s="117" t="s">
        <v>142</v>
      </c>
    </row>
    <row r="692" spans="1:6">
      <c r="A692" s="119">
        <v>89013</v>
      </c>
      <c r="B692" s="117" t="s">
        <v>1075</v>
      </c>
      <c r="C692" s="117" t="s">
        <v>62</v>
      </c>
      <c r="D692" s="117" t="s">
        <v>141</v>
      </c>
      <c r="E692" s="118" t="s">
        <v>9171</v>
      </c>
      <c r="F692" s="117" t="s">
        <v>142</v>
      </c>
    </row>
    <row r="693" spans="1:6">
      <c r="A693" s="119">
        <v>89014</v>
      </c>
      <c r="B693" s="117" t="s">
        <v>1076</v>
      </c>
      <c r="C693" s="117" t="s">
        <v>62</v>
      </c>
      <c r="D693" s="117" t="s">
        <v>141</v>
      </c>
      <c r="E693" s="118" t="s">
        <v>6872</v>
      </c>
      <c r="F693" s="117" t="s">
        <v>142</v>
      </c>
    </row>
    <row r="694" spans="1:6">
      <c r="A694" s="119">
        <v>89015</v>
      </c>
      <c r="B694" s="117" t="s">
        <v>1078</v>
      </c>
      <c r="C694" s="117" t="s">
        <v>62</v>
      </c>
      <c r="D694" s="117" t="s">
        <v>141</v>
      </c>
      <c r="E694" s="118" t="s">
        <v>9172</v>
      </c>
      <c r="F694" s="117" t="s">
        <v>142</v>
      </c>
    </row>
    <row r="695" spans="1:6">
      <c r="A695" s="119">
        <v>89016</v>
      </c>
      <c r="B695" s="117" t="s">
        <v>1080</v>
      </c>
      <c r="C695" s="117" t="s">
        <v>62</v>
      </c>
      <c r="D695" s="117" t="s">
        <v>141</v>
      </c>
      <c r="E695" s="118" t="s">
        <v>1021</v>
      </c>
      <c r="F695" s="117" t="s">
        <v>142</v>
      </c>
    </row>
    <row r="696" spans="1:6">
      <c r="A696" s="119">
        <v>89017</v>
      </c>
      <c r="B696" s="117" t="s">
        <v>1081</v>
      </c>
      <c r="C696" s="117" t="s">
        <v>62</v>
      </c>
      <c r="D696" s="117" t="s">
        <v>141</v>
      </c>
      <c r="E696" s="118" t="s">
        <v>8607</v>
      </c>
      <c r="F696" s="117" t="s">
        <v>142</v>
      </c>
    </row>
    <row r="697" spans="1:6">
      <c r="A697" s="119">
        <v>89018</v>
      </c>
      <c r="B697" s="117" t="s">
        <v>1082</v>
      </c>
      <c r="C697" s="117" t="s">
        <v>62</v>
      </c>
      <c r="D697" s="117" t="s">
        <v>141</v>
      </c>
      <c r="E697" s="118" t="s">
        <v>3251</v>
      </c>
      <c r="F697" s="117" t="s">
        <v>142</v>
      </c>
    </row>
    <row r="698" spans="1:6">
      <c r="A698" s="119">
        <v>89019</v>
      </c>
      <c r="B698" s="117" t="s">
        <v>1083</v>
      </c>
      <c r="C698" s="117" t="s">
        <v>62</v>
      </c>
      <c r="D698" s="117" t="s">
        <v>141</v>
      </c>
      <c r="E698" s="118" t="s">
        <v>712</v>
      </c>
      <c r="F698" s="117" t="s">
        <v>142</v>
      </c>
    </row>
    <row r="699" spans="1:6">
      <c r="A699" s="119">
        <v>89020</v>
      </c>
      <c r="B699" s="117" t="s">
        <v>1085</v>
      </c>
      <c r="C699" s="117" t="s">
        <v>62</v>
      </c>
      <c r="D699" s="117" t="s">
        <v>141</v>
      </c>
      <c r="E699" s="118" t="s">
        <v>1038</v>
      </c>
      <c r="F699" s="117" t="s">
        <v>142</v>
      </c>
    </row>
    <row r="700" spans="1:6">
      <c r="A700" s="119">
        <v>89023</v>
      </c>
      <c r="B700" s="117" t="s">
        <v>1086</v>
      </c>
      <c r="C700" s="117" t="s">
        <v>62</v>
      </c>
      <c r="D700" s="117" t="s">
        <v>141</v>
      </c>
      <c r="E700" s="118" t="s">
        <v>3260</v>
      </c>
      <c r="F700" s="117" t="s">
        <v>142</v>
      </c>
    </row>
    <row r="701" spans="1:6">
      <c r="A701" s="119">
        <v>89024</v>
      </c>
      <c r="B701" s="117" t="s">
        <v>1088</v>
      </c>
      <c r="C701" s="117" t="s">
        <v>62</v>
      </c>
      <c r="D701" s="117" t="s">
        <v>141</v>
      </c>
      <c r="E701" s="118" t="s">
        <v>8559</v>
      </c>
      <c r="F701" s="117" t="s">
        <v>142</v>
      </c>
    </row>
    <row r="702" spans="1:6">
      <c r="A702" s="119">
        <v>89025</v>
      </c>
      <c r="B702" s="117" t="s">
        <v>1090</v>
      </c>
      <c r="C702" s="117" t="s">
        <v>62</v>
      </c>
      <c r="D702" s="117" t="s">
        <v>141</v>
      </c>
      <c r="E702" s="118" t="s">
        <v>4249</v>
      </c>
      <c r="F702" s="117" t="s">
        <v>142</v>
      </c>
    </row>
    <row r="703" spans="1:6">
      <c r="A703" s="119">
        <v>89026</v>
      </c>
      <c r="B703" s="117" t="s">
        <v>1092</v>
      </c>
      <c r="C703" s="117" t="s">
        <v>62</v>
      </c>
      <c r="D703" s="117" t="s">
        <v>602</v>
      </c>
      <c r="E703" s="118" t="s">
        <v>10667</v>
      </c>
      <c r="F703" s="117" t="s">
        <v>142</v>
      </c>
    </row>
    <row r="704" spans="1:6">
      <c r="A704" s="119">
        <v>89029</v>
      </c>
      <c r="B704" s="117" t="s">
        <v>1093</v>
      </c>
      <c r="C704" s="117" t="s">
        <v>62</v>
      </c>
      <c r="D704" s="117" t="s">
        <v>141</v>
      </c>
      <c r="E704" s="118" t="s">
        <v>5853</v>
      </c>
      <c r="F704" s="117" t="s">
        <v>142</v>
      </c>
    </row>
    <row r="705" spans="1:6">
      <c r="A705" s="119">
        <v>89030</v>
      </c>
      <c r="B705" s="117" t="s">
        <v>1095</v>
      </c>
      <c r="C705" s="117" t="s">
        <v>62</v>
      </c>
      <c r="D705" s="117" t="s">
        <v>141</v>
      </c>
      <c r="E705" s="118" t="s">
        <v>4277</v>
      </c>
      <c r="F705" s="117" t="s">
        <v>142</v>
      </c>
    </row>
    <row r="706" spans="1:6">
      <c r="A706" s="119">
        <v>89033</v>
      </c>
      <c r="B706" s="117" t="s">
        <v>1096</v>
      </c>
      <c r="C706" s="117" t="s">
        <v>62</v>
      </c>
      <c r="D706" s="117" t="s">
        <v>141</v>
      </c>
      <c r="E706" s="118" t="s">
        <v>8177</v>
      </c>
      <c r="F706" s="117" t="s">
        <v>142</v>
      </c>
    </row>
    <row r="707" spans="1:6">
      <c r="A707" s="119">
        <v>89034</v>
      </c>
      <c r="B707" s="117" t="s">
        <v>1098</v>
      </c>
      <c r="C707" s="117" t="s">
        <v>62</v>
      </c>
      <c r="D707" s="117" t="s">
        <v>141</v>
      </c>
      <c r="E707" s="118" t="s">
        <v>8656</v>
      </c>
      <c r="F707" s="117" t="s">
        <v>142</v>
      </c>
    </row>
    <row r="708" spans="1:6">
      <c r="A708" s="119">
        <v>89128</v>
      </c>
      <c r="B708" s="117" t="s">
        <v>1100</v>
      </c>
      <c r="C708" s="117" t="s">
        <v>62</v>
      </c>
      <c r="D708" s="117" t="s">
        <v>141</v>
      </c>
      <c r="E708" s="118" t="s">
        <v>9173</v>
      </c>
      <c r="F708" s="117" t="s">
        <v>142</v>
      </c>
    </row>
    <row r="709" spans="1:6">
      <c r="A709" s="119">
        <v>89129</v>
      </c>
      <c r="B709" s="117" t="s">
        <v>1102</v>
      </c>
      <c r="C709" s="117" t="s">
        <v>62</v>
      </c>
      <c r="D709" s="117" t="s">
        <v>141</v>
      </c>
      <c r="E709" s="118" t="s">
        <v>6090</v>
      </c>
      <c r="F709" s="117" t="s">
        <v>142</v>
      </c>
    </row>
    <row r="710" spans="1:6">
      <c r="A710" s="119">
        <v>89130</v>
      </c>
      <c r="B710" s="117" t="s">
        <v>1104</v>
      </c>
      <c r="C710" s="117" t="s">
        <v>62</v>
      </c>
      <c r="D710" s="117" t="s">
        <v>141</v>
      </c>
      <c r="E710" s="118" t="s">
        <v>6766</v>
      </c>
      <c r="F710" s="117" t="s">
        <v>142</v>
      </c>
    </row>
    <row r="711" spans="1:6">
      <c r="A711" s="119">
        <v>89131</v>
      </c>
      <c r="B711" s="117" t="s">
        <v>1106</v>
      </c>
      <c r="C711" s="117" t="s">
        <v>62</v>
      </c>
      <c r="D711" s="117" t="s">
        <v>141</v>
      </c>
      <c r="E711" s="118" t="s">
        <v>4226</v>
      </c>
      <c r="F711" s="117" t="s">
        <v>142</v>
      </c>
    </row>
    <row r="712" spans="1:6">
      <c r="A712" s="119">
        <v>89210</v>
      </c>
      <c r="B712" s="117" t="s">
        <v>1108</v>
      </c>
      <c r="C712" s="117" t="s">
        <v>62</v>
      </c>
      <c r="D712" s="117" t="s">
        <v>141</v>
      </c>
      <c r="E712" s="118" t="s">
        <v>9070</v>
      </c>
      <c r="F712" s="117" t="s">
        <v>142</v>
      </c>
    </row>
    <row r="713" spans="1:6">
      <c r="A713" s="119">
        <v>89211</v>
      </c>
      <c r="B713" s="117" t="s">
        <v>1109</v>
      </c>
      <c r="C713" s="117" t="s">
        <v>62</v>
      </c>
      <c r="D713" s="117" t="s">
        <v>141</v>
      </c>
      <c r="E713" s="118" t="s">
        <v>8446</v>
      </c>
      <c r="F713" s="117" t="s">
        <v>142</v>
      </c>
    </row>
    <row r="714" spans="1:6">
      <c r="A714" s="119">
        <v>89212</v>
      </c>
      <c r="B714" s="117" t="s">
        <v>1110</v>
      </c>
      <c r="C714" s="117" t="s">
        <v>62</v>
      </c>
      <c r="D714" s="117" t="s">
        <v>141</v>
      </c>
      <c r="E714" s="118" t="s">
        <v>9174</v>
      </c>
      <c r="F714" s="117" t="s">
        <v>142</v>
      </c>
    </row>
    <row r="715" spans="1:6">
      <c r="A715" s="119">
        <v>89213</v>
      </c>
      <c r="B715" s="117" t="s">
        <v>1111</v>
      </c>
      <c r="C715" s="117" t="s">
        <v>62</v>
      </c>
      <c r="D715" s="117" t="s">
        <v>141</v>
      </c>
      <c r="E715" s="118" t="s">
        <v>1010</v>
      </c>
      <c r="F715" s="117" t="s">
        <v>142</v>
      </c>
    </row>
    <row r="716" spans="1:6">
      <c r="A716" s="119">
        <v>89214</v>
      </c>
      <c r="B716" s="117" t="s">
        <v>1113</v>
      </c>
      <c r="C716" s="117" t="s">
        <v>62</v>
      </c>
      <c r="D716" s="117" t="s">
        <v>141</v>
      </c>
      <c r="E716" s="118" t="s">
        <v>4518</v>
      </c>
      <c r="F716" s="117" t="s">
        <v>142</v>
      </c>
    </row>
    <row r="717" spans="1:6">
      <c r="A717" s="119">
        <v>89215</v>
      </c>
      <c r="B717" s="117" t="s">
        <v>1115</v>
      </c>
      <c r="C717" s="117" t="s">
        <v>62</v>
      </c>
      <c r="D717" s="117" t="s">
        <v>602</v>
      </c>
      <c r="E717" s="118" t="s">
        <v>10668</v>
      </c>
      <c r="F717" s="117" t="s">
        <v>142</v>
      </c>
    </row>
    <row r="718" spans="1:6">
      <c r="A718" s="119">
        <v>89221</v>
      </c>
      <c r="B718" s="117" t="s">
        <v>1116</v>
      </c>
      <c r="C718" s="117" t="s">
        <v>62</v>
      </c>
      <c r="D718" s="117" t="s">
        <v>228</v>
      </c>
      <c r="E718" s="118" t="s">
        <v>7545</v>
      </c>
      <c r="F718" s="117" t="s">
        <v>142</v>
      </c>
    </row>
    <row r="719" spans="1:6">
      <c r="A719" s="119">
        <v>89222</v>
      </c>
      <c r="B719" s="117" t="s">
        <v>1118</v>
      </c>
      <c r="C719" s="117" t="s">
        <v>62</v>
      </c>
      <c r="D719" s="117" t="s">
        <v>228</v>
      </c>
      <c r="E719" s="118" t="s">
        <v>1164</v>
      </c>
      <c r="F719" s="117" t="s">
        <v>142</v>
      </c>
    </row>
    <row r="720" spans="1:6">
      <c r="A720" s="119">
        <v>89223</v>
      </c>
      <c r="B720" s="117" t="s">
        <v>1120</v>
      </c>
      <c r="C720" s="117" t="s">
        <v>62</v>
      </c>
      <c r="D720" s="117" t="s">
        <v>228</v>
      </c>
      <c r="E720" s="118" t="s">
        <v>8903</v>
      </c>
      <c r="F720" s="117" t="s">
        <v>142</v>
      </c>
    </row>
    <row r="721" spans="1:6">
      <c r="A721" s="119">
        <v>89224</v>
      </c>
      <c r="B721" s="117" t="s">
        <v>1122</v>
      </c>
      <c r="C721" s="117" t="s">
        <v>62</v>
      </c>
      <c r="D721" s="117" t="s">
        <v>228</v>
      </c>
      <c r="E721" s="118" t="s">
        <v>5784</v>
      </c>
      <c r="F721" s="117" t="s">
        <v>142</v>
      </c>
    </row>
    <row r="722" spans="1:6">
      <c r="A722" s="119">
        <v>89228</v>
      </c>
      <c r="B722" s="117" t="s">
        <v>1124</v>
      </c>
      <c r="C722" s="117" t="s">
        <v>62</v>
      </c>
      <c r="D722" s="117" t="s">
        <v>141</v>
      </c>
      <c r="E722" s="118" t="s">
        <v>10669</v>
      </c>
      <c r="F722" s="117" t="s">
        <v>142</v>
      </c>
    </row>
    <row r="723" spans="1:6">
      <c r="A723" s="119">
        <v>89229</v>
      </c>
      <c r="B723" s="117" t="s">
        <v>1125</v>
      </c>
      <c r="C723" s="117" t="s">
        <v>62</v>
      </c>
      <c r="D723" s="117" t="s">
        <v>141</v>
      </c>
      <c r="E723" s="118" t="s">
        <v>1276</v>
      </c>
      <c r="F723" s="117" t="s">
        <v>142</v>
      </c>
    </row>
    <row r="724" spans="1:6">
      <c r="A724" s="119">
        <v>89230</v>
      </c>
      <c r="B724" s="117" t="s">
        <v>1126</v>
      </c>
      <c r="C724" s="117" t="s">
        <v>62</v>
      </c>
      <c r="D724" s="117" t="s">
        <v>141</v>
      </c>
      <c r="E724" s="118" t="s">
        <v>10670</v>
      </c>
      <c r="F724" s="117" t="s">
        <v>142</v>
      </c>
    </row>
    <row r="725" spans="1:6">
      <c r="A725" s="119">
        <v>89231</v>
      </c>
      <c r="B725" s="117" t="s">
        <v>1127</v>
      </c>
      <c r="C725" s="117" t="s">
        <v>62</v>
      </c>
      <c r="D725" s="117" t="s">
        <v>141</v>
      </c>
      <c r="E725" s="118" t="s">
        <v>7814</v>
      </c>
      <c r="F725" s="117" t="s">
        <v>142</v>
      </c>
    </row>
    <row r="726" spans="1:6">
      <c r="A726" s="119">
        <v>89232</v>
      </c>
      <c r="B726" s="117" t="s">
        <v>1129</v>
      </c>
      <c r="C726" s="117" t="s">
        <v>62</v>
      </c>
      <c r="D726" s="117" t="s">
        <v>141</v>
      </c>
      <c r="E726" s="118" t="s">
        <v>10671</v>
      </c>
      <c r="F726" s="117" t="s">
        <v>142</v>
      </c>
    </row>
    <row r="727" spans="1:6">
      <c r="A727" s="119">
        <v>89233</v>
      </c>
      <c r="B727" s="117" t="s">
        <v>1130</v>
      </c>
      <c r="C727" s="117" t="s">
        <v>62</v>
      </c>
      <c r="D727" s="117" t="s">
        <v>602</v>
      </c>
      <c r="E727" s="118" t="s">
        <v>9175</v>
      </c>
      <c r="F727" s="117" t="s">
        <v>142</v>
      </c>
    </row>
    <row r="728" spans="1:6">
      <c r="A728" s="119">
        <v>89236</v>
      </c>
      <c r="B728" s="117" t="s">
        <v>1131</v>
      </c>
      <c r="C728" s="117" t="s">
        <v>62</v>
      </c>
      <c r="D728" s="117" t="s">
        <v>141</v>
      </c>
      <c r="E728" s="118" t="s">
        <v>10672</v>
      </c>
      <c r="F728" s="117" t="s">
        <v>142</v>
      </c>
    </row>
    <row r="729" spans="1:6">
      <c r="A729" s="119">
        <v>89237</v>
      </c>
      <c r="B729" s="117" t="s">
        <v>1132</v>
      </c>
      <c r="C729" s="117" t="s">
        <v>62</v>
      </c>
      <c r="D729" s="117" t="s">
        <v>141</v>
      </c>
      <c r="E729" s="118" t="s">
        <v>10673</v>
      </c>
      <c r="F729" s="117" t="s">
        <v>142</v>
      </c>
    </row>
    <row r="730" spans="1:6">
      <c r="A730" s="119">
        <v>89238</v>
      </c>
      <c r="B730" s="117" t="s">
        <v>1133</v>
      </c>
      <c r="C730" s="117" t="s">
        <v>62</v>
      </c>
      <c r="D730" s="117" t="s">
        <v>141</v>
      </c>
      <c r="E730" s="118" t="s">
        <v>10674</v>
      </c>
      <c r="F730" s="117" t="s">
        <v>142</v>
      </c>
    </row>
    <row r="731" spans="1:6">
      <c r="A731" s="119">
        <v>89239</v>
      </c>
      <c r="B731" s="117" t="s">
        <v>1134</v>
      </c>
      <c r="C731" s="117" t="s">
        <v>62</v>
      </c>
      <c r="D731" s="117" t="s">
        <v>602</v>
      </c>
      <c r="E731" s="118" t="s">
        <v>10675</v>
      </c>
      <c r="F731" s="117" t="s">
        <v>142</v>
      </c>
    </row>
    <row r="732" spans="1:6">
      <c r="A732" s="119">
        <v>89240</v>
      </c>
      <c r="B732" s="117" t="s">
        <v>1135</v>
      </c>
      <c r="C732" s="117" t="s">
        <v>62</v>
      </c>
      <c r="D732" s="117" t="s">
        <v>141</v>
      </c>
      <c r="E732" s="118" t="s">
        <v>10676</v>
      </c>
      <c r="F732" s="117" t="s">
        <v>142</v>
      </c>
    </row>
    <row r="733" spans="1:6">
      <c r="A733" s="119">
        <v>89241</v>
      </c>
      <c r="B733" s="117" t="s">
        <v>1136</v>
      </c>
      <c r="C733" s="117" t="s">
        <v>62</v>
      </c>
      <c r="D733" s="117" t="s">
        <v>141</v>
      </c>
      <c r="E733" s="118" t="s">
        <v>2491</v>
      </c>
      <c r="F733" s="117" t="s">
        <v>142</v>
      </c>
    </row>
    <row r="734" spans="1:6">
      <c r="A734" s="119">
        <v>89246</v>
      </c>
      <c r="B734" s="117" t="s">
        <v>1138</v>
      </c>
      <c r="C734" s="117" t="s">
        <v>62</v>
      </c>
      <c r="D734" s="117" t="s">
        <v>141</v>
      </c>
      <c r="E734" s="118" t="s">
        <v>10677</v>
      </c>
      <c r="F734" s="117" t="s">
        <v>142</v>
      </c>
    </row>
    <row r="735" spans="1:6">
      <c r="A735" s="119">
        <v>89247</v>
      </c>
      <c r="B735" s="117" t="s">
        <v>1139</v>
      </c>
      <c r="C735" s="117" t="s">
        <v>62</v>
      </c>
      <c r="D735" s="117" t="s">
        <v>141</v>
      </c>
      <c r="E735" s="118" t="s">
        <v>5168</v>
      </c>
      <c r="F735" s="117" t="s">
        <v>142</v>
      </c>
    </row>
    <row r="736" spans="1:6">
      <c r="A736" s="119">
        <v>89248</v>
      </c>
      <c r="B736" s="117" t="s">
        <v>1140</v>
      </c>
      <c r="C736" s="117" t="s">
        <v>62</v>
      </c>
      <c r="D736" s="117" t="s">
        <v>141</v>
      </c>
      <c r="E736" s="118" t="s">
        <v>10678</v>
      </c>
      <c r="F736" s="117" t="s">
        <v>142</v>
      </c>
    </row>
    <row r="737" spans="1:6">
      <c r="A737" s="119">
        <v>89249</v>
      </c>
      <c r="B737" s="117" t="s">
        <v>1141</v>
      </c>
      <c r="C737" s="117" t="s">
        <v>62</v>
      </c>
      <c r="D737" s="117" t="s">
        <v>602</v>
      </c>
      <c r="E737" s="118" t="s">
        <v>10679</v>
      </c>
      <c r="F737" s="117" t="s">
        <v>142</v>
      </c>
    </row>
    <row r="738" spans="1:6">
      <c r="A738" s="119">
        <v>89253</v>
      </c>
      <c r="B738" s="117" t="s">
        <v>1142</v>
      </c>
      <c r="C738" s="117" t="s">
        <v>62</v>
      </c>
      <c r="D738" s="117" t="s">
        <v>141</v>
      </c>
      <c r="E738" s="118" t="s">
        <v>9176</v>
      </c>
      <c r="F738" s="117" t="s">
        <v>142</v>
      </c>
    </row>
    <row r="739" spans="1:6">
      <c r="A739" s="119">
        <v>89254</v>
      </c>
      <c r="B739" s="117" t="s">
        <v>1143</v>
      </c>
      <c r="C739" s="117" t="s">
        <v>62</v>
      </c>
      <c r="D739" s="117" t="s">
        <v>141</v>
      </c>
      <c r="E739" s="118" t="s">
        <v>10680</v>
      </c>
      <c r="F739" s="117" t="s">
        <v>142</v>
      </c>
    </row>
    <row r="740" spans="1:6">
      <c r="A740" s="119">
        <v>89255</v>
      </c>
      <c r="B740" s="117" t="s">
        <v>1145</v>
      </c>
      <c r="C740" s="117" t="s">
        <v>62</v>
      </c>
      <c r="D740" s="117" t="s">
        <v>141</v>
      </c>
      <c r="E740" s="118" t="s">
        <v>2678</v>
      </c>
      <c r="F740" s="117" t="s">
        <v>142</v>
      </c>
    </row>
    <row r="741" spans="1:6">
      <c r="A741" s="119">
        <v>89256</v>
      </c>
      <c r="B741" s="117" t="s">
        <v>1146</v>
      </c>
      <c r="C741" s="117" t="s">
        <v>62</v>
      </c>
      <c r="D741" s="117" t="s">
        <v>602</v>
      </c>
      <c r="E741" s="118" t="s">
        <v>10681</v>
      </c>
      <c r="F741" s="117" t="s">
        <v>142</v>
      </c>
    </row>
    <row r="742" spans="1:6">
      <c r="A742" s="119">
        <v>89259</v>
      </c>
      <c r="B742" s="117" t="s">
        <v>1147</v>
      </c>
      <c r="C742" s="117" t="s">
        <v>62</v>
      </c>
      <c r="D742" s="117" t="s">
        <v>141</v>
      </c>
      <c r="E742" s="118" t="s">
        <v>7804</v>
      </c>
      <c r="F742" s="117" t="s">
        <v>142</v>
      </c>
    </row>
    <row r="743" spans="1:6">
      <c r="A743" s="119">
        <v>89260</v>
      </c>
      <c r="B743" s="117" t="s">
        <v>1148</v>
      </c>
      <c r="C743" s="117" t="s">
        <v>62</v>
      </c>
      <c r="D743" s="117" t="s">
        <v>141</v>
      </c>
      <c r="E743" s="118" t="s">
        <v>612</v>
      </c>
      <c r="F743" s="117" t="s">
        <v>142</v>
      </c>
    </row>
    <row r="744" spans="1:6">
      <c r="A744" s="119">
        <v>89262</v>
      </c>
      <c r="B744" s="117" t="s">
        <v>1149</v>
      </c>
      <c r="C744" s="117" t="s">
        <v>62</v>
      </c>
      <c r="D744" s="117" t="s">
        <v>141</v>
      </c>
      <c r="E744" s="118" t="s">
        <v>5022</v>
      </c>
      <c r="F744" s="117" t="s">
        <v>142</v>
      </c>
    </row>
    <row r="745" spans="1:6">
      <c r="A745" s="119">
        <v>89264</v>
      </c>
      <c r="B745" s="117" t="s">
        <v>1150</v>
      </c>
      <c r="C745" s="117" t="s">
        <v>62</v>
      </c>
      <c r="D745" s="117" t="s">
        <v>141</v>
      </c>
      <c r="E745" s="118" t="s">
        <v>10659</v>
      </c>
      <c r="F745" s="117" t="s">
        <v>142</v>
      </c>
    </row>
    <row r="746" spans="1:6">
      <c r="A746" s="119">
        <v>89265</v>
      </c>
      <c r="B746" s="117" t="s">
        <v>1152</v>
      </c>
      <c r="C746" s="117" t="s">
        <v>62</v>
      </c>
      <c r="D746" s="117" t="s">
        <v>141</v>
      </c>
      <c r="E746" s="118" t="s">
        <v>1074</v>
      </c>
      <c r="F746" s="117" t="s">
        <v>142</v>
      </c>
    </row>
    <row r="747" spans="1:6">
      <c r="A747" s="119">
        <v>89266</v>
      </c>
      <c r="B747" s="117" t="s">
        <v>1154</v>
      </c>
      <c r="C747" s="117" t="s">
        <v>62</v>
      </c>
      <c r="D747" s="117" t="s">
        <v>141</v>
      </c>
      <c r="E747" s="118" t="s">
        <v>1358</v>
      </c>
      <c r="F747" s="117" t="s">
        <v>142</v>
      </c>
    </row>
    <row r="748" spans="1:6">
      <c r="A748" s="119">
        <v>89267</v>
      </c>
      <c r="B748" s="117" t="s">
        <v>1156</v>
      </c>
      <c r="C748" s="117" t="s">
        <v>62</v>
      </c>
      <c r="D748" s="117" t="s">
        <v>141</v>
      </c>
      <c r="E748" s="118" t="s">
        <v>940</v>
      </c>
      <c r="F748" s="117" t="s">
        <v>142</v>
      </c>
    </row>
    <row r="749" spans="1:6">
      <c r="A749" s="119">
        <v>89268</v>
      </c>
      <c r="B749" s="117" t="s">
        <v>1157</v>
      </c>
      <c r="C749" s="117" t="s">
        <v>62</v>
      </c>
      <c r="D749" s="117" t="s">
        <v>141</v>
      </c>
      <c r="E749" s="118" t="s">
        <v>5987</v>
      </c>
      <c r="F749" s="117" t="s">
        <v>142</v>
      </c>
    </row>
    <row r="750" spans="1:6">
      <c r="A750" s="119">
        <v>89269</v>
      </c>
      <c r="B750" s="117" t="s">
        <v>1158</v>
      </c>
      <c r="C750" s="117" t="s">
        <v>62</v>
      </c>
      <c r="D750" s="117" t="s">
        <v>141</v>
      </c>
      <c r="E750" s="118" t="s">
        <v>244</v>
      </c>
      <c r="F750" s="117" t="s">
        <v>142</v>
      </c>
    </row>
    <row r="751" spans="1:6">
      <c r="A751" s="119">
        <v>89270</v>
      </c>
      <c r="B751" s="117" t="s">
        <v>1159</v>
      </c>
      <c r="C751" s="117" t="s">
        <v>62</v>
      </c>
      <c r="D751" s="117" t="s">
        <v>141</v>
      </c>
      <c r="E751" s="118" t="s">
        <v>9177</v>
      </c>
      <c r="F751" s="117" t="s">
        <v>142</v>
      </c>
    </row>
    <row r="752" spans="1:6">
      <c r="A752" s="119">
        <v>89271</v>
      </c>
      <c r="B752" s="117" t="s">
        <v>1160</v>
      </c>
      <c r="C752" s="117" t="s">
        <v>62</v>
      </c>
      <c r="D752" s="117" t="s">
        <v>602</v>
      </c>
      <c r="E752" s="118" t="s">
        <v>8941</v>
      </c>
      <c r="F752" s="117" t="s">
        <v>142</v>
      </c>
    </row>
    <row r="753" spans="1:6">
      <c r="A753" s="119">
        <v>89274</v>
      </c>
      <c r="B753" s="117" t="s">
        <v>1161</v>
      </c>
      <c r="C753" s="117" t="s">
        <v>62</v>
      </c>
      <c r="D753" s="117" t="s">
        <v>228</v>
      </c>
      <c r="E753" s="118" t="s">
        <v>1017</v>
      </c>
      <c r="F753" s="117" t="s">
        <v>142</v>
      </c>
    </row>
    <row r="754" spans="1:6">
      <c r="A754" s="119">
        <v>89275</v>
      </c>
      <c r="B754" s="117" t="s">
        <v>1163</v>
      </c>
      <c r="C754" s="117" t="s">
        <v>62</v>
      </c>
      <c r="D754" s="117" t="s">
        <v>228</v>
      </c>
      <c r="E754" s="118" t="s">
        <v>1411</v>
      </c>
      <c r="F754" s="117" t="s">
        <v>142</v>
      </c>
    </row>
    <row r="755" spans="1:6">
      <c r="A755" s="119">
        <v>89276</v>
      </c>
      <c r="B755" s="117" t="s">
        <v>1165</v>
      </c>
      <c r="C755" s="117" t="s">
        <v>62</v>
      </c>
      <c r="D755" s="117" t="s">
        <v>228</v>
      </c>
      <c r="E755" s="118" t="s">
        <v>1545</v>
      </c>
      <c r="F755" s="117" t="s">
        <v>142</v>
      </c>
    </row>
    <row r="756" spans="1:6">
      <c r="A756" s="119">
        <v>89277</v>
      </c>
      <c r="B756" s="117" t="s">
        <v>1167</v>
      </c>
      <c r="C756" s="117" t="s">
        <v>62</v>
      </c>
      <c r="D756" s="117" t="s">
        <v>602</v>
      </c>
      <c r="E756" s="118" t="s">
        <v>8728</v>
      </c>
      <c r="F756" s="117" t="s">
        <v>142</v>
      </c>
    </row>
    <row r="757" spans="1:6">
      <c r="A757" s="119">
        <v>89280</v>
      </c>
      <c r="B757" s="117" t="s">
        <v>1168</v>
      </c>
      <c r="C757" s="117" t="s">
        <v>62</v>
      </c>
      <c r="D757" s="117" t="s">
        <v>141</v>
      </c>
      <c r="E757" s="118" t="s">
        <v>6504</v>
      </c>
      <c r="F757" s="117" t="s">
        <v>142</v>
      </c>
    </row>
    <row r="758" spans="1:6">
      <c r="A758" s="119">
        <v>89281</v>
      </c>
      <c r="B758" s="117" t="s">
        <v>1170</v>
      </c>
      <c r="C758" s="117" t="s">
        <v>62</v>
      </c>
      <c r="D758" s="117" t="s">
        <v>141</v>
      </c>
      <c r="E758" s="118" t="s">
        <v>6090</v>
      </c>
      <c r="F758" s="117" t="s">
        <v>142</v>
      </c>
    </row>
    <row r="759" spans="1:6">
      <c r="A759" s="119">
        <v>89870</v>
      </c>
      <c r="B759" s="117" t="s">
        <v>1172</v>
      </c>
      <c r="C759" s="117" t="s">
        <v>62</v>
      </c>
      <c r="D759" s="117" t="s">
        <v>141</v>
      </c>
      <c r="E759" s="118" t="s">
        <v>5379</v>
      </c>
      <c r="F759" s="117" t="s">
        <v>142</v>
      </c>
    </row>
    <row r="760" spans="1:6">
      <c r="A760" s="119">
        <v>89871</v>
      </c>
      <c r="B760" s="117" t="s">
        <v>1173</v>
      </c>
      <c r="C760" s="117" t="s">
        <v>62</v>
      </c>
      <c r="D760" s="117" t="s">
        <v>141</v>
      </c>
      <c r="E760" s="118" t="s">
        <v>4243</v>
      </c>
      <c r="F760" s="117" t="s">
        <v>142</v>
      </c>
    </row>
    <row r="761" spans="1:6">
      <c r="A761" s="119">
        <v>89872</v>
      </c>
      <c r="B761" s="117" t="s">
        <v>1175</v>
      </c>
      <c r="C761" s="117" t="s">
        <v>62</v>
      </c>
      <c r="D761" s="117" t="s">
        <v>141</v>
      </c>
      <c r="E761" s="118" t="s">
        <v>1065</v>
      </c>
      <c r="F761" s="117" t="s">
        <v>142</v>
      </c>
    </row>
    <row r="762" spans="1:6">
      <c r="A762" s="119">
        <v>89873</v>
      </c>
      <c r="B762" s="117" t="s">
        <v>1177</v>
      </c>
      <c r="C762" s="117" t="s">
        <v>62</v>
      </c>
      <c r="D762" s="117" t="s">
        <v>141</v>
      </c>
      <c r="E762" s="118" t="s">
        <v>9178</v>
      </c>
      <c r="F762" s="117" t="s">
        <v>142</v>
      </c>
    </row>
    <row r="763" spans="1:6">
      <c r="A763" s="119">
        <v>89874</v>
      </c>
      <c r="B763" s="117" t="s">
        <v>1178</v>
      </c>
      <c r="C763" s="117" t="s">
        <v>62</v>
      </c>
      <c r="D763" s="117" t="s">
        <v>602</v>
      </c>
      <c r="E763" s="118" t="s">
        <v>10682</v>
      </c>
      <c r="F763" s="117" t="s">
        <v>142</v>
      </c>
    </row>
    <row r="764" spans="1:6">
      <c r="A764" s="119">
        <v>89878</v>
      </c>
      <c r="B764" s="117" t="s">
        <v>1179</v>
      </c>
      <c r="C764" s="117" t="s">
        <v>62</v>
      </c>
      <c r="D764" s="117" t="s">
        <v>141</v>
      </c>
      <c r="E764" s="118" t="s">
        <v>9060</v>
      </c>
      <c r="F764" s="117" t="s">
        <v>142</v>
      </c>
    </row>
    <row r="765" spans="1:6">
      <c r="A765" s="119">
        <v>89879</v>
      </c>
      <c r="B765" s="117" t="s">
        <v>1181</v>
      </c>
      <c r="C765" s="117" t="s">
        <v>62</v>
      </c>
      <c r="D765" s="117" t="s">
        <v>141</v>
      </c>
      <c r="E765" s="118" t="s">
        <v>8477</v>
      </c>
      <c r="F765" s="117" t="s">
        <v>142</v>
      </c>
    </row>
    <row r="766" spans="1:6">
      <c r="A766" s="119">
        <v>89880</v>
      </c>
      <c r="B766" s="117" t="s">
        <v>1183</v>
      </c>
      <c r="C766" s="117" t="s">
        <v>62</v>
      </c>
      <c r="D766" s="117" t="s">
        <v>141</v>
      </c>
      <c r="E766" s="118" t="s">
        <v>9179</v>
      </c>
      <c r="F766" s="117" t="s">
        <v>142</v>
      </c>
    </row>
    <row r="767" spans="1:6">
      <c r="A767" s="119">
        <v>89881</v>
      </c>
      <c r="B767" s="117" t="s">
        <v>1184</v>
      </c>
      <c r="C767" s="117" t="s">
        <v>62</v>
      </c>
      <c r="D767" s="117" t="s">
        <v>141</v>
      </c>
      <c r="E767" s="118" t="s">
        <v>10683</v>
      </c>
      <c r="F767" s="117" t="s">
        <v>142</v>
      </c>
    </row>
    <row r="768" spans="1:6">
      <c r="A768" s="119">
        <v>89882</v>
      </c>
      <c r="B768" s="117" t="s">
        <v>1185</v>
      </c>
      <c r="C768" s="117" t="s">
        <v>62</v>
      </c>
      <c r="D768" s="117" t="s">
        <v>602</v>
      </c>
      <c r="E768" s="118" t="s">
        <v>9180</v>
      </c>
      <c r="F768" s="117" t="s">
        <v>142</v>
      </c>
    </row>
    <row r="769" spans="1:6">
      <c r="A769" s="119">
        <v>90582</v>
      </c>
      <c r="B769" s="117" t="s">
        <v>1186</v>
      </c>
      <c r="C769" s="117" t="s">
        <v>62</v>
      </c>
      <c r="D769" s="117" t="s">
        <v>141</v>
      </c>
      <c r="E769" s="118" t="s">
        <v>1225</v>
      </c>
      <c r="F769" s="117" t="s">
        <v>142</v>
      </c>
    </row>
    <row r="770" spans="1:6">
      <c r="A770" s="119">
        <v>90583</v>
      </c>
      <c r="B770" s="117" t="s">
        <v>1187</v>
      </c>
      <c r="C770" s="117" t="s">
        <v>62</v>
      </c>
      <c r="D770" s="117" t="s">
        <v>141</v>
      </c>
      <c r="E770" s="118" t="s">
        <v>812</v>
      </c>
      <c r="F770" s="117" t="s">
        <v>142</v>
      </c>
    </row>
    <row r="771" spans="1:6">
      <c r="A771" s="119">
        <v>90584</v>
      </c>
      <c r="B771" s="117" t="s">
        <v>1188</v>
      </c>
      <c r="C771" s="117" t="s">
        <v>62</v>
      </c>
      <c r="D771" s="117" t="s">
        <v>141</v>
      </c>
      <c r="E771" s="118" t="s">
        <v>904</v>
      </c>
      <c r="F771" s="117" t="s">
        <v>142</v>
      </c>
    </row>
    <row r="772" spans="1:6">
      <c r="A772" s="119">
        <v>90585</v>
      </c>
      <c r="B772" s="117" t="s">
        <v>1189</v>
      </c>
      <c r="C772" s="117" t="s">
        <v>62</v>
      </c>
      <c r="D772" s="117" t="s">
        <v>228</v>
      </c>
      <c r="E772" s="118" t="s">
        <v>1008</v>
      </c>
      <c r="F772" s="117" t="s">
        <v>142</v>
      </c>
    </row>
    <row r="773" spans="1:6">
      <c r="A773" s="119">
        <v>90621</v>
      </c>
      <c r="B773" s="117" t="s">
        <v>1190</v>
      </c>
      <c r="C773" s="117" t="s">
        <v>62</v>
      </c>
      <c r="D773" s="117" t="s">
        <v>228</v>
      </c>
      <c r="E773" s="118" t="s">
        <v>1191</v>
      </c>
      <c r="F773" s="117" t="s">
        <v>142</v>
      </c>
    </row>
    <row r="774" spans="1:6">
      <c r="A774" s="119">
        <v>90622</v>
      </c>
      <c r="B774" s="117" t="s">
        <v>1192</v>
      </c>
      <c r="C774" s="117" t="s">
        <v>62</v>
      </c>
      <c r="D774" s="117" t="s">
        <v>228</v>
      </c>
      <c r="E774" s="118" t="s">
        <v>1193</v>
      </c>
      <c r="F774" s="117" t="s">
        <v>142</v>
      </c>
    </row>
    <row r="775" spans="1:6">
      <c r="A775" s="119">
        <v>90623</v>
      </c>
      <c r="B775" s="117" t="s">
        <v>1194</v>
      </c>
      <c r="C775" s="117" t="s">
        <v>62</v>
      </c>
      <c r="D775" s="117" t="s">
        <v>228</v>
      </c>
      <c r="E775" s="118" t="s">
        <v>1195</v>
      </c>
      <c r="F775" s="117" t="s">
        <v>142</v>
      </c>
    </row>
    <row r="776" spans="1:6">
      <c r="A776" s="119">
        <v>90624</v>
      </c>
      <c r="B776" s="117" t="s">
        <v>1196</v>
      </c>
      <c r="C776" s="117" t="s">
        <v>62</v>
      </c>
      <c r="D776" s="117" t="s">
        <v>228</v>
      </c>
      <c r="E776" s="118" t="s">
        <v>8633</v>
      </c>
      <c r="F776" s="117" t="s">
        <v>142</v>
      </c>
    </row>
    <row r="777" spans="1:6">
      <c r="A777" s="119">
        <v>90627</v>
      </c>
      <c r="B777" s="117" t="s">
        <v>1197</v>
      </c>
      <c r="C777" s="117" t="s">
        <v>62</v>
      </c>
      <c r="D777" s="117" t="s">
        <v>141</v>
      </c>
      <c r="E777" s="118" t="s">
        <v>9181</v>
      </c>
      <c r="F777" s="117" t="s">
        <v>142</v>
      </c>
    </row>
    <row r="778" spans="1:6">
      <c r="A778" s="119">
        <v>90628</v>
      </c>
      <c r="B778" s="117" t="s">
        <v>1198</v>
      </c>
      <c r="C778" s="117" t="s">
        <v>62</v>
      </c>
      <c r="D778" s="117" t="s">
        <v>141</v>
      </c>
      <c r="E778" s="118" t="s">
        <v>7125</v>
      </c>
      <c r="F778" s="117" t="s">
        <v>142</v>
      </c>
    </row>
    <row r="779" spans="1:6">
      <c r="A779" s="119">
        <v>90629</v>
      </c>
      <c r="B779" s="117" t="s">
        <v>1199</v>
      </c>
      <c r="C779" s="117" t="s">
        <v>62</v>
      </c>
      <c r="D779" s="117" t="s">
        <v>141</v>
      </c>
      <c r="E779" s="118" t="s">
        <v>4002</v>
      </c>
      <c r="F779" s="117" t="s">
        <v>142</v>
      </c>
    </row>
    <row r="780" spans="1:6">
      <c r="A780" s="119">
        <v>90630</v>
      </c>
      <c r="B780" s="117" t="s">
        <v>1201</v>
      </c>
      <c r="C780" s="117" t="s">
        <v>62</v>
      </c>
      <c r="D780" s="117" t="s">
        <v>228</v>
      </c>
      <c r="E780" s="118" t="s">
        <v>5933</v>
      </c>
      <c r="F780" s="117" t="s">
        <v>142</v>
      </c>
    </row>
    <row r="781" spans="1:6">
      <c r="A781" s="119">
        <v>90633</v>
      </c>
      <c r="B781" s="117" t="s">
        <v>1203</v>
      </c>
      <c r="C781" s="117" t="s">
        <v>62</v>
      </c>
      <c r="D781" s="117" t="s">
        <v>228</v>
      </c>
      <c r="E781" s="118" t="s">
        <v>8456</v>
      </c>
      <c r="F781" s="117" t="s">
        <v>142</v>
      </c>
    </row>
    <row r="782" spans="1:6">
      <c r="A782" s="119">
        <v>90634</v>
      </c>
      <c r="B782" s="117" t="s">
        <v>1205</v>
      </c>
      <c r="C782" s="117" t="s">
        <v>62</v>
      </c>
      <c r="D782" s="117" t="s">
        <v>228</v>
      </c>
      <c r="E782" s="118" t="s">
        <v>819</v>
      </c>
      <c r="F782" s="117" t="s">
        <v>142</v>
      </c>
    </row>
    <row r="783" spans="1:6">
      <c r="A783" s="119">
        <v>90635</v>
      </c>
      <c r="B783" s="117" t="s">
        <v>1207</v>
      </c>
      <c r="C783" s="117" t="s">
        <v>62</v>
      </c>
      <c r="D783" s="117" t="s">
        <v>228</v>
      </c>
      <c r="E783" s="118" t="s">
        <v>6779</v>
      </c>
      <c r="F783" s="117" t="s">
        <v>142</v>
      </c>
    </row>
    <row r="784" spans="1:6">
      <c r="A784" s="119">
        <v>90636</v>
      </c>
      <c r="B784" s="117" t="s">
        <v>1208</v>
      </c>
      <c r="C784" s="117" t="s">
        <v>62</v>
      </c>
      <c r="D784" s="117" t="s">
        <v>228</v>
      </c>
      <c r="E784" s="118" t="s">
        <v>1229</v>
      </c>
      <c r="F784" s="117" t="s">
        <v>142</v>
      </c>
    </row>
    <row r="785" spans="1:6">
      <c r="A785" s="119">
        <v>90639</v>
      </c>
      <c r="B785" s="117" t="s">
        <v>1210</v>
      </c>
      <c r="C785" s="117" t="s">
        <v>62</v>
      </c>
      <c r="D785" s="117" t="s">
        <v>228</v>
      </c>
      <c r="E785" s="118" t="s">
        <v>7606</v>
      </c>
      <c r="F785" s="117" t="s">
        <v>142</v>
      </c>
    </row>
    <row r="786" spans="1:6">
      <c r="A786" s="119">
        <v>90640</v>
      </c>
      <c r="B786" s="117" t="s">
        <v>1212</v>
      </c>
      <c r="C786" s="117" t="s">
        <v>62</v>
      </c>
      <c r="D786" s="117" t="s">
        <v>228</v>
      </c>
      <c r="E786" s="118" t="s">
        <v>1355</v>
      </c>
      <c r="F786" s="117" t="s">
        <v>142</v>
      </c>
    </row>
    <row r="787" spans="1:6">
      <c r="A787" s="119">
        <v>90641</v>
      </c>
      <c r="B787" s="117" t="s">
        <v>1214</v>
      </c>
      <c r="C787" s="117" t="s">
        <v>62</v>
      </c>
      <c r="D787" s="117" t="s">
        <v>228</v>
      </c>
      <c r="E787" s="118" t="s">
        <v>3063</v>
      </c>
      <c r="F787" s="117" t="s">
        <v>142</v>
      </c>
    </row>
    <row r="788" spans="1:6">
      <c r="A788" s="119">
        <v>90642</v>
      </c>
      <c r="B788" s="117" t="s">
        <v>1216</v>
      </c>
      <c r="C788" s="117" t="s">
        <v>62</v>
      </c>
      <c r="D788" s="117" t="s">
        <v>602</v>
      </c>
      <c r="E788" s="118" t="s">
        <v>6021</v>
      </c>
      <c r="F788" s="117" t="s">
        <v>142</v>
      </c>
    </row>
    <row r="789" spans="1:6">
      <c r="A789" s="119">
        <v>90646</v>
      </c>
      <c r="B789" s="117" t="s">
        <v>1218</v>
      </c>
      <c r="C789" s="117" t="s">
        <v>62</v>
      </c>
      <c r="D789" s="117" t="s">
        <v>228</v>
      </c>
      <c r="E789" s="118" t="s">
        <v>817</v>
      </c>
      <c r="F789" s="117" t="s">
        <v>142</v>
      </c>
    </row>
    <row r="790" spans="1:6">
      <c r="A790" s="119">
        <v>90647</v>
      </c>
      <c r="B790" s="117" t="s">
        <v>1219</v>
      </c>
      <c r="C790" s="117" t="s">
        <v>62</v>
      </c>
      <c r="D790" s="117" t="s">
        <v>228</v>
      </c>
      <c r="E790" s="118" t="s">
        <v>999</v>
      </c>
      <c r="F790" s="117" t="s">
        <v>142</v>
      </c>
    </row>
    <row r="791" spans="1:6">
      <c r="A791" s="119">
        <v>90648</v>
      </c>
      <c r="B791" s="117" t="s">
        <v>1220</v>
      </c>
      <c r="C791" s="117" t="s">
        <v>62</v>
      </c>
      <c r="D791" s="117" t="s">
        <v>228</v>
      </c>
      <c r="E791" s="118" t="s">
        <v>703</v>
      </c>
      <c r="F791" s="117" t="s">
        <v>142</v>
      </c>
    </row>
    <row r="792" spans="1:6">
      <c r="A792" s="119">
        <v>90649</v>
      </c>
      <c r="B792" s="117" t="s">
        <v>1221</v>
      </c>
      <c r="C792" s="117" t="s">
        <v>62</v>
      </c>
      <c r="D792" s="117" t="s">
        <v>602</v>
      </c>
      <c r="E792" s="118" t="s">
        <v>9182</v>
      </c>
      <c r="F792" s="117" t="s">
        <v>142</v>
      </c>
    </row>
    <row r="793" spans="1:6">
      <c r="A793" s="119">
        <v>90652</v>
      </c>
      <c r="B793" s="117" t="s">
        <v>1222</v>
      </c>
      <c r="C793" s="117" t="s">
        <v>62</v>
      </c>
      <c r="D793" s="117" t="s">
        <v>228</v>
      </c>
      <c r="E793" s="118" t="s">
        <v>9172</v>
      </c>
      <c r="F793" s="117" t="s">
        <v>142</v>
      </c>
    </row>
    <row r="794" spans="1:6">
      <c r="A794" s="119">
        <v>90653</v>
      </c>
      <c r="B794" s="117" t="s">
        <v>1224</v>
      </c>
      <c r="C794" s="117" t="s">
        <v>62</v>
      </c>
      <c r="D794" s="117" t="s">
        <v>228</v>
      </c>
      <c r="E794" s="118" t="s">
        <v>821</v>
      </c>
      <c r="F794" s="117" t="s">
        <v>142</v>
      </c>
    </row>
    <row r="795" spans="1:6">
      <c r="A795" s="119">
        <v>90654</v>
      </c>
      <c r="B795" s="117" t="s">
        <v>1226</v>
      </c>
      <c r="C795" s="117" t="s">
        <v>62</v>
      </c>
      <c r="D795" s="117" t="s">
        <v>228</v>
      </c>
      <c r="E795" s="118" t="s">
        <v>250</v>
      </c>
      <c r="F795" s="117" t="s">
        <v>142</v>
      </c>
    </row>
    <row r="796" spans="1:6">
      <c r="A796" s="119">
        <v>90655</v>
      </c>
      <c r="B796" s="117" t="s">
        <v>1228</v>
      </c>
      <c r="C796" s="117" t="s">
        <v>62</v>
      </c>
      <c r="D796" s="117" t="s">
        <v>602</v>
      </c>
      <c r="E796" s="118" t="s">
        <v>3836</v>
      </c>
      <c r="F796" s="117" t="s">
        <v>142</v>
      </c>
    </row>
    <row r="797" spans="1:6">
      <c r="A797" s="119">
        <v>90658</v>
      </c>
      <c r="B797" s="117" t="s">
        <v>1230</v>
      </c>
      <c r="C797" s="117" t="s">
        <v>62</v>
      </c>
      <c r="D797" s="117" t="s">
        <v>228</v>
      </c>
      <c r="E797" s="118" t="s">
        <v>633</v>
      </c>
      <c r="F797" s="117" t="s">
        <v>142</v>
      </c>
    </row>
    <row r="798" spans="1:6">
      <c r="A798" s="119">
        <v>90659</v>
      </c>
      <c r="B798" s="117" t="s">
        <v>1231</v>
      </c>
      <c r="C798" s="117" t="s">
        <v>62</v>
      </c>
      <c r="D798" s="117" t="s">
        <v>228</v>
      </c>
      <c r="E798" s="118" t="s">
        <v>7993</v>
      </c>
      <c r="F798" s="117" t="s">
        <v>142</v>
      </c>
    </row>
    <row r="799" spans="1:6">
      <c r="A799" s="119">
        <v>90660</v>
      </c>
      <c r="B799" s="117" t="s">
        <v>1233</v>
      </c>
      <c r="C799" s="117" t="s">
        <v>62</v>
      </c>
      <c r="D799" s="117" t="s">
        <v>228</v>
      </c>
      <c r="E799" s="118" t="s">
        <v>261</v>
      </c>
      <c r="F799" s="117" t="s">
        <v>142</v>
      </c>
    </row>
    <row r="800" spans="1:6">
      <c r="A800" s="119">
        <v>90661</v>
      </c>
      <c r="B800" s="117" t="s">
        <v>1234</v>
      </c>
      <c r="C800" s="117" t="s">
        <v>62</v>
      </c>
      <c r="D800" s="117" t="s">
        <v>602</v>
      </c>
      <c r="E800" s="118" t="s">
        <v>3836</v>
      </c>
      <c r="F800" s="117" t="s">
        <v>142</v>
      </c>
    </row>
    <row r="801" spans="1:6">
      <c r="A801" s="119">
        <v>90664</v>
      </c>
      <c r="B801" s="117" t="s">
        <v>1235</v>
      </c>
      <c r="C801" s="117" t="s">
        <v>62</v>
      </c>
      <c r="D801" s="117" t="s">
        <v>141</v>
      </c>
      <c r="E801" s="118" t="s">
        <v>741</v>
      </c>
      <c r="F801" s="117" t="s">
        <v>142</v>
      </c>
    </row>
    <row r="802" spans="1:6">
      <c r="A802" s="119">
        <v>90665</v>
      </c>
      <c r="B802" s="117" t="s">
        <v>1237</v>
      </c>
      <c r="C802" s="117" t="s">
        <v>62</v>
      </c>
      <c r="D802" s="117" t="s">
        <v>141</v>
      </c>
      <c r="E802" s="118" t="s">
        <v>8559</v>
      </c>
      <c r="F802" s="117" t="s">
        <v>142</v>
      </c>
    </row>
    <row r="803" spans="1:6">
      <c r="A803" s="119">
        <v>90666</v>
      </c>
      <c r="B803" s="117" t="s">
        <v>1238</v>
      </c>
      <c r="C803" s="117" t="s">
        <v>62</v>
      </c>
      <c r="D803" s="117" t="s">
        <v>141</v>
      </c>
      <c r="E803" s="118" t="s">
        <v>5320</v>
      </c>
      <c r="F803" s="117" t="s">
        <v>142</v>
      </c>
    </row>
    <row r="804" spans="1:6">
      <c r="A804" s="119">
        <v>90667</v>
      </c>
      <c r="B804" s="117" t="s">
        <v>1240</v>
      </c>
      <c r="C804" s="117" t="s">
        <v>62</v>
      </c>
      <c r="D804" s="117" t="s">
        <v>602</v>
      </c>
      <c r="E804" s="118" t="s">
        <v>3401</v>
      </c>
      <c r="F804" s="117" t="s">
        <v>142</v>
      </c>
    </row>
    <row r="805" spans="1:6">
      <c r="A805" s="119">
        <v>90670</v>
      </c>
      <c r="B805" s="117" t="s">
        <v>1241</v>
      </c>
      <c r="C805" s="117" t="s">
        <v>62</v>
      </c>
      <c r="D805" s="117" t="s">
        <v>141</v>
      </c>
      <c r="E805" s="118" t="s">
        <v>10684</v>
      </c>
      <c r="F805" s="117" t="s">
        <v>142</v>
      </c>
    </row>
    <row r="806" spans="1:6">
      <c r="A806" s="119">
        <v>90671</v>
      </c>
      <c r="B806" s="117" t="s">
        <v>1242</v>
      </c>
      <c r="C806" s="117" t="s">
        <v>62</v>
      </c>
      <c r="D806" s="117" t="s">
        <v>141</v>
      </c>
      <c r="E806" s="118" t="s">
        <v>3348</v>
      </c>
      <c r="F806" s="117" t="s">
        <v>142</v>
      </c>
    </row>
    <row r="807" spans="1:6">
      <c r="A807" s="119">
        <v>90672</v>
      </c>
      <c r="B807" s="117" t="s">
        <v>1244</v>
      </c>
      <c r="C807" s="117" t="s">
        <v>62</v>
      </c>
      <c r="D807" s="117" t="s">
        <v>141</v>
      </c>
      <c r="E807" s="118" t="s">
        <v>10685</v>
      </c>
      <c r="F807" s="117" t="s">
        <v>142</v>
      </c>
    </row>
    <row r="808" spans="1:6">
      <c r="A808" s="119">
        <v>90673</v>
      </c>
      <c r="B808" s="117" t="s">
        <v>1245</v>
      </c>
      <c r="C808" s="117" t="s">
        <v>62</v>
      </c>
      <c r="D808" s="117" t="s">
        <v>602</v>
      </c>
      <c r="E808" s="118" t="s">
        <v>10686</v>
      </c>
      <c r="F808" s="117" t="s">
        <v>142</v>
      </c>
    </row>
    <row r="809" spans="1:6">
      <c r="A809" s="119">
        <v>90676</v>
      </c>
      <c r="B809" s="117" t="s">
        <v>1246</v>
      </c>
      <c r="C809" s="117" t="s">
        <v>62</v>
      </c>
      <c r="D809" s="117" t="s">
        <v>141</v>
      </c>
      <c r="E809" s="118" t="s">
        <v>10687</v>
      </c>
      <c r="F809" s="117" t="s">
        <v>142</v>
      </c>
    </row>
    <row r="810" spans="1:6">
      <c r="A810" s="119">
        <v>90677</v>
      </c>
      <c r="B810" s="117" t="s">
        <v>1247</v>
      </c>
      <c r="C810" s="117" t="s">
        <v>62</v>
      </c>
      <c r="D810" s="117" t="s">
        <v>141</v>
      </c>
      <c r="E810" s="118" t="s">
        <v>4328</v>
      </c>
      <c r="F810" s="117" t="s">
        <v>142</v>
      </c>
    </row>
    <row r="811" spans="1:6">
      <c r="A811" s="119">
        <v>90678</v>
      </c>
      <c r="B811" s="117" t="s">
        <v>1249</v>
      </c>
      <c r="C811" s="117" t="s">
        <v>62</v>
      </c>
      <c r="D811" s="117" t="s">
        <v>141</v>
      </c>
      <c r="E811" s="118" t="s">
        <v>10688</v>
      </c>
      <c r="F811" s="117" t="s">
        <v>142</v>
      </c>
    </row>
    <row r="812" spans="1:6">
      <c r="A812" s="119">
        <v>90679</v>
      </c>
      <c r="B812" s="117" t="s">
        <v>1250</v>
      </c>
      <c r="C812" s="117" t="s">
        <v>62</v>
      </c>
      <c r="D812" s="117" t="s">
        <v>602</v>
      </c>
      <c r="E812" s="118" t="s">
        <v>10689</v>
      </c>
      <c r="F812" s="117" t="s">
        <v>142</v>
      </c>
    </row>
    <row r="813" spans="1:6">
      <c r="A813" s="119">
        <v>90682</v>
      </c>
      <c r="B813" s="117" t="s">
        <v>1252</v>
      </c>
      <c r="C813" s="117" t="s">
        <v>62</v>
      </c>
      <c r="D813" s="117" t="s">
        <v>141</v>
      </c>
      <c r="E813" s="118" t="s">
        <v>10690</v>
      </c>
      <c r="F813" s="117" t="s">
        <v>142</v>
      </c>
    </row>
    <row r="814" spans="1:6">
      <c r="A814" s="119">
        <v>90683</v>
      </c>
      <c r="B814" s="117" t="s">
        <v>1253</v>
      </c>
      <c r="C814" s="117" t="s">
        <v>62</v>
      </c>
      <c r="D814" s="117" t="s">
        <v>141</v>
      </c>
      <c r="E814" s="118" t="s">
        <v>1254</v>
      </c>
      <c r="F814" s="117" t="s">
        <v>142</v>
      </c>
    </row>
    <row r="815" spans="1:6">
      <c r="A815" s="119">
        <v>90684</v>
      </c>
      <c r="B815" s="117" t="s">
        <v>1255</v>
      </c>
      <c r="C815" s="117" t="s">
        <v>62</v>
      </c>
      <c r="D815" s="117" t="s">
        <v>141</v>
      </c>
      <c r="E815" s="118" t="s">
        <v>10691</v>
      </c>
      <c r="F815" s="117" t="s">
        <v>142</v>
      </c>
    </row>
    <row r="816" spans="1:6">
      <c r="A816" s="119">
        <v>90685</v>
      </c>
      <c r="B816" s="117" t="s">
        <v>1256</v>
      </c>
      <c r="C816" s="117" t="s">
        <v>62</v>
      </c>
      <c r="D816" s="117" t="s">
        <v>602</v>
      </c>
      <c r="E816" s="118" t="s">
        <v>10692</v>
      </c>
      <c r="F816" s="117" t="s">
        <v>142</v>
      </c>
    </row>
    <row r="817" spans="1:6">
      <c r="A817" s="119">
        <v>90688</v>
      </c>
      <c r="B817" s="117" t="s">
        <v>1258</v>
      </c>
      <c r="C817" s="117" t="s">
        <v>62</v>
      </c>
      <c r="D817" s="117" t="s">
        <v>141</v>
      </c>
      <c r="E817" s="118" t="s">
        <v>1259</v>
      </c>
      <c r="F817" s="117" t="s">
        <v>142</v>
      </c>
    </row>
    <row r="818" spans="1:6">
      <c r="A818" s="119">
        <v>90689</v>
      </c>
      <c r="B818" s="117" t="s">
        <v>1260</v>
      </c>
      <c r="C818" s="117" t="s">
        <v>62</v>
      </c>
      <c r="D818" s="117" t="s">
        <v>141</v>
      </c>
      <c r="E818" s="118" t="s">
        <v>1261</v>
      </c>
      <c r="F818" s="117" t="s">
        <v>142</v>
      </c>
    </row>
    <row r="819" spans="1:6">
      <c r="A819" s="119">
        <v>90690</v>
      </c>
      <c r="B819" s="117" t="s">
        <v>1262</v>
      </c>
      <c r="C819" s="117" t="s">
        <v>62</v>
      </c>
      <c r="D819" s="117" t="s">
        <v>141</v>
      </c>
      <c r="E819" s="118" t="s">
        <v>10693</v>
      </c>
      <c r="F819" s="117" t="s">
        <v>142</v>
      </c>
    </row>
    <row r="820" spans="1:6">
      <c r="A820" s="119">
        <v>90691</v>
      </c>
      <c r="B820" s="117" t="s">
        <v>1263</v>
      </c>
      <c r="C820" s="117" t="s">
        <v>62</v>
      </c>
      <c r="D820" s="117" t="s">
        <v>602</v>
      </c>
      <c r="E820" s="118" t="s">
        <v>4432</v>
      </c>
      <c r="F820" s="117" t="s">
        <v>142</v>
      </c>
    </row>
    <row r="821" spans="1:6">
      <c r="A821" s="119">
        <v>90957</v>
      </c>
      <c r="B821" s="117" t="s">
        <v>1265</v>
      </c>
      <c r="C821" s="117" t="s">
        <v>62</v>
      </c>
      <c r="D821" s="117" t="s">
        <v>141</v>
      </c>
      <c r="E821" s="118" t="s">
        <v>8444</v>
      </c>
      <c r="F821" s="117" t="s">
        <v>142</v>
      </c>
    </row>
    <row r="822" spans="1:6">
      <c r="A822" s="119">
        <v>90958</v>
      </c>
      <c r="B822" s="117" t="s">
        <v>1267</v>
      </c>
      <c r="C822" s="117" t="s">
        <v>62</v>
      </c>
      <c r="D822" s="117" t="s">
        <v>141</v>
      </c>
      <c r="E822" s="118" t="s">
        <v>9122</v>
      </c>
      <c r="F822" s="117" t="s">
        <v>142</v>
      </c>
    </row>
    <row r="823" spans="1:6">
      <c r="A823" s="119">
        <v>90960</v>
      </c>
      <c r="B823" s="117" t="s">
        <v>1268</v>
      </c>
      <c r="C823" s="117" t="s">
        <v>62</v>
      </c>
      <c r="D823" s="117" t="s">
        <v>141</v>
      </c>
      <c r="E823" s="118" t="s">
        <v>8413</v>
      </c>
      <c r="F823" s="117" t="s">
        <v>142</v>
      </c>
    </row>
    <row r="824" spans="1:6">
      <c r="A824" s="119">
        <v>90961</v>
      </c>
      <c r="B824" s="117" t="s">
        <v>1269</v>
      </c>
      <c r="C824" s="117" t="s">
        <v>62</v>
      </c>
      <c r="D824" s="117" t="s">
        <v>141</v>
      </c>
      <c r="E824" s="118" t="s">
        <v>8559</v>
      </c>
      <c r="F824" s="117" t="s">
        <v>142</v>
      </c>
    </row>
    <row r="825" spans="1:6">
      <c r="A825" s="119">
        <v>90962</v>
      </c>
      <c r="B825" s="117" t="s">
        <v>1270</v>
      </c>
      <c r="C825" s="117" t="s">
        <v>62</v>
      </c>
      <c r="D825" s="117" t="s">
        <v>141</v>
      </c>
      <c r="E825" s="118" t="s">
        <v>6918</v>
      </c>
      <c r="F825" s="117" t="s">
        <v>142</v>
      </c>
    </row>
    <row r="826" spans="1:6">
      <c r="A826" s="119">
        <v>90963</v>
      </c>
      <c r="B826" s="117" t="s">
        <v>1272</v>
      </c>
      <c r="C826" s="117" t="s">
        <v>62</v>
      </c>
      <c r="D826" s="117" t="s">
        <v>602</v>
      </c>
      <c r="E826" s="118" t="s">
        <v>3401</v>
      </c>
      <c r="F826" s="117" t="s">
        <v>142</v>
      </c>
    </row>
    <row r="827" spans="1:6">
      <c r="A827" s="119">
        <v>90968</v>
      </c>
      <c r="B827" s="117" t="s">
        <v>1273</v>
      </c>
      <c r="C827" s="117" t="s">
        <v>62</v>
      </c>
      <c r="D827" s="117" t="s">
        <v>141</v>
      </c>
      <c r="E827" s="118" t="s">
        <v>3834</v>
      </c>
      <c r="F827" s="117" t="s">
        <v>142</v>
      </c>
    </row>
    <row r="828" spans="1:6">
      <c r="A828" s="119">
        <v>90969</v>
      </c>
      <c r="B828" s="117" t="s">
        <v>1274</v>
      </c>
      <c r="C828" s="117" t="s">
        <v>62</v>
      </c>
      <c r="D828" s="117" t="s">
        <v>141</v>
      </c>
      <c r="E828" s="118" t="s">
        <v>8559</v>
      </c>
      <c r="F828" s="117" t="s">
        <v>142</v>
      </c>
    </row>
    <row r="829" spans="1:6">
      <c r="A829" s="119">
        <v>90970</v>
      </c>
      <c r="B829" s="117" t="s">
        <v>1275</v>
      </c>
      <c r="C829" s="117" t="s">
        <v>62</v>
      </c>
      <c r="D829" s="117" t="s">
        <v>141</v>
      </c>
      <c r="E829" s="118" t="s">
        <v>8713</v>
      </c>
      <c r="F829" s="117" t="s">
        <v>142</v>
      </c>
    </row>
    <row r="830" spans="1:6">
      <c r="A830" s="119">
        <v>90971</v>
      </c>
      <c r="B830" s="117" t="s">
        <v>1277</v>
      </c>
      <c r="C830" s="117" t="s">
        <v>62</v>
      </c>
      <c r="D830" s="117" t="s">
        <v>602</v>
      </c>
      <c r="E830" s="118" t="s">
        <v>6479</v>
      </c>
      <c r="F830" s="117" t="s">
        <v>142</v>
      </c>
    </row>
    <row r="831" spans="1:6">
      <c r="A831" s="119">
        <v>90975</v>
      </c>
      <c r="B831" s="117" t="s">
        <v>1278</v>
      </c>
      <c r="C831" s="117" t="s">
        <v>62</v>
      </c>
      <c r="D831" s="117" t="s">
        <v>141</v>
      </c>
      <c r="E831" s="118" t="s">
        <v>3306</v>
      </c>
      <c r="F831" s="117" t="s">
        <v>142</v>
      </c>
    </row>
    <row r="832" spans="1:6">
      <c r="A832" s="119">
        <v>90976</v>
      </c>
      <c r="B832" s="117" t="s">
        <v>1280</v>
      </c>
      <c r="C832" s="117" t="s">
        <v>62</v>
      </c>
      <c r="D832" s="117" t="s">
        <v>141</v>
      </c>
      <c r="E832" s="118" t="s">
        <v>7487</v>
      </c>
      <c r="F832" s="117" t="s">
        <v>142</v>
      </c>
    </row>
    <row r="833" spans="1:6">
      <c r="A833" s="119">
        <v>90977</v>
      </c>
      <c r="B833" s="117" t="s">
        <v>1282</v>
      </c>
      <c r="C833" s="117" t="s">
        <v>62</v>
      </c>
      <c r="D833" s="117" t="s">
        <v>141</v>
      </c>
      <c r="E833" s="118" t="s">
        <v>9183</v>
      </c>
      <c r="F833" s="117" t="s">
        <v>142</v>
      </c>
    </row>
    <row r="834" spans="1:6">
      <c r="A834" s="119">
        <v>90978</v>
      </c>
      <c r="B834" s="117" t="s">
        <v>1284</v>
      </c>
      <c r="C834" s="117" t="s">
        <v>62</v>
      </c>
      <c r="D834" s="117" t="s">
        <v>602</v>
      </c>
      <c r="E834" s="118" t="s">
        <v>10694</v>
      </c>
      <c r="F834" s="117" t="s">
        <v>142</v>
      </c>
    </row>
    <row r="835" spans="1:6">
      <c r="A835" s="119">
        <v>90992</v>
      </c>
      <c r="B835" s="117" t="s">
        <v>1285</v>
      </c>
      <c r="C835" s="117" t="s">
        <v>62</v>
      </c>
      <c r="D835" s="117" t="s">
        <v>141</v>
      </c>
      <c r="E835" s="118" t="s">
        <v>4481</v>
      </c>
      <c r="F835" s="117" t="s">
        <v>142</v>
      </c>
    </row>
    <row r="836" spans="1:6">
      <c r="A836" s="119">
        <v>90993</v>
      </c>
      <c r="B836" s="117" t="s">
        <v>1286</v>
      </c>
      <c r="C836" s="117" t="s">
        <v>62</v>
      </c>
      <c r="D836" s="117" t="s">
        <v>141</v>
      </c>
      <c r="E836" s="118" t="s">
        <v>9184</v>
      </c>
      <c r="F836" s="117" t="s">
        <v>142</v>
      </c>
    </row>
    <row r="837" spans="1:6">
      <c r="A837" s="119">
        <v>90994</v>
      </c>
      <c r="B837" s="117" t="s">
        <v>1287</v>
      </c>
      <c r="C837" s="117" t="s">
        <v>62</v>
      </c>
      <c r="D837" s="117" t="s">
        <v>141</v>
      </c>
      <c r="E837" s="118" t="s">
        <v>9185</v>
      </c>
      <c r="F837" s="117" t="s">
        <v>142</v>
      </c>
    </row>
    <row r="838" spans="1:6">
      <c r="A838" s="119">
        <v>90995</v>
      </c>
      <c r="B838" s="117" t="s">
        <v>1289</v>
      </c>
      <c r="C838" s="117" t="s">
        <v>62</v>
      </c>
      <c r="D838" s="117" t="s">
        <v>602</v>
      </c>
      <c r="E838" s="118" t="s">
        <v>435</v>
      </c>
      <c r="F838" s="117" t="s">
        <v>142</v>
      </c>
    </row>
    <row r="839" spans="1:6">
      <c r="A839" s="119">
        <v>91021</v>
      </c>
      <c r="B839" s="117" t="s">
        <v>1291</v>
      </c>
      <c r="C839" s="117" t="s">
        <v>62</v>
      </c>
      <c r="D839" s="117" t="s">
        <v>141</v>
      </c>
      <c r="E839" s="118" t="s">
        <v>1582</v>
      </c>
      <c r="F839" s="117" t="s">
        <v>142</v>
      </c>
    </row>
    <row r="840" spans="1:6">
      <c r="A840" s="119">
        <v>91026</v>
      </c>
      <c r="B840" s="117" t="s">
        <v>1292</v>
      </c>
      <c r="C840" s="117" t="s">
        <v>62</v>
      </c>
      <c r="D840" s="117" t="s">
        <v>141</v>
      </c>
      <c r="E840" s="118" t="s">
        <v>3506</v>
      </c>
      <c r="F840" s="117" t="s">
        <v>142</v>
      </c>
    </row>
    <row r="841" spans="1:6">
      <c r="A841" s="119">
        <v>91027</v>
      </c>
      <c r="B841" s="117" t="s">
        <v>1294</v>
      </c>
      <c r="C841" s="117" t="s">
        <v>62</v>
      </c>
      <c r="D841" s="117" t="s">
        <v>141</v>
      </c>
      <c r="E841" s="118" t="s">
        <v>9186</v>
      </c>
      <c r="F841" s="117" t="s">
        <v>142</v>
      </c>
    </row>
    <row r="842" spans="1:6">
      <c r="A842" s="119">
        <v>91028</v>
      </c>
      <c r="B842" s="117" t="s">
        <v>1295</v>
      </c>
      <c r="C842" s="117" t="s">
        <v>62</v>
      </c>
      <c r="D842" s="117" t="s">
        <v>141</v>
      </c>
      <c r="E842" s="118" t="s">
        <v>724</v>
      </c>
      <c r="F842" s="117" t="s">
        <v>142</v>
      </c>
    </row>
    <row r="843" spans="1:6">
      <c r="A843" s="119">
        <v>91029</v>
      </c>
      <c r="B843" s="117" t="s">
        <v>1297</v>
      </c>
      <c r="C843" s="117" t="s">
        <v>62</v>
      </c>
      <c r="D843" s="117" t="s">
        <v>141</v>
      </c>
      <c r="E843" s="118" t="s">
        <v>9117</v>
      </c>
      <c r="F843" s="117" t="s">
        <v>142</v>
      </c>
    </row>
    <row r="844" spans="1:6">
      <c r="A844" s="119">
        <v>91030</v>
      </c>
      <c r="B844" s="117" t="s">
        <v>1299</v>
      </c>
      <c r="C844" s="117" t="s">
        <v>62</v>
      </c>
      <c r="D844" s="117" t="s">
        <v>602</v>
      </c>
      <c r="E844" s="118" t="s">
        <v>10695</v>
      </c>
      <c r="F844" s="117" t="s">
        <v>142</v>
      </c>
    </row>
    <row r="845" spans="1:6">
      <c r="A845" s="119">
        <v>91273</v>
      </c>
      <c r="B845" s="117" t="s">
        <v>1300</v>
      </c>
      <c r="C845" s="117" t="s">
        <v>62</v>
      </c>
      <c r="D845" s="117" t="s">
        <v>141</v>
      </c>
      <c r="E845" s="118" t="s">
        <v>819</v>
      </c>
      <c r="F845" s="117" t="s">
        <v>142</v>
      </c>
    </row>
    <row r="846" spans="1:6">
      <c r="A846" s="119">
        <v>91274</v>
      </c>
      <c r="B846" s="117" t="s">
        <v>1301</v>
      </c>
      <c r="C846" s="117" t="s">
        <v>62</v>
      </c>
      <c r="D846" s="117" t="s">
        <v>141</v>
      </c>
      <c r="E846" s="118" t="s">
        <v>1302</v>
      </c>
      <c r="F846" s="117" t="s">
        <v>142</v>
      </c>
    </row>
    <row r="847" spans="1:6">
      <c r="A847" s="119">
        <v>91275</v>
      </c>
      <c r="B847" s="117" t="s">
        <v>1303</v>
      </c>
      <c r="C847" s="117" t="s">
        <v>62</v>
      </c>
      <c r="D847" s="117" t="s">
        <v>141</v>
      </c>
      <c r="E847" s="118" t="s">
        <v>1304</v>
      </c>
      <c r="F847" s="117" t="s">
        <v>142</v>
      </c>
    </row>
    <row r="848" spans="1:6">
      <c r="A848" s="119">
        <v>91276</v>
      </c>
      <c r="B848" s="117" t="s">
        <v>1305</v>
      </c>
      <c r="C848" s="117" t="s">
        <v>62</v>
      </c>
      <c r="D848" s="117" t="s">
        <v>602</v>
      </c>
      <c r="E848" s="118" t="s">
        <v>501</v>
      </c>
      <c r="F848" s="117" t="s">
        <v>142</v>
      </c>
    </row>
    <row r="849" spans="1:6">
      <c r="A849" s="119">
        <v>91279</v>
      </c>
      <c r="B849" s="117" t="s">
        <v>1306</v>
      </c>
      <c r="C849" s="117" t="s">
        <v>62</v>
      </c>
      <c r="D849" s="117" t="s">
        <v>228</v>
      </c>
      <c r="E849" s="118" t="s">
        <v>6714</v>
      </c>
      <c r="F849" s="117" t="s">
        <v>142</v>
      </c>
    </row>
    <row r="850" spans="1:6">
      <c r="A850" s="119">
        <v>91280</v>
      </c>
      <c r="B850" s="117" t="s">
        <v>1307</v>
      </c>
      <c r="C850" s="117" t="s">
        <v>62</v>
      </c>
      <c r="D850" s="117" t="s">
        <v>228</v>
      </c>
      <c r="E850" s="118" t="s">
        <v>7911</v>
      </c>
      <c r="F850" s="117" t="s">
        <v>142</v>
      </c>
    </row>
    <row r="851" spans="1:6">
      <c r="A851" s="119">
        <v>91281</v>
      </c>
      <c r="B851" s="117" t="s">
        <v>1308</v>
      </c>
      <c r="C851" s="117" t="s">
        <v>62</v>
      </c>
      <c r="D851" s="117" t="s">
        <v>228</v>
      </c>
      <c r="E851" s="118" t="s">
        <v>10696</v>
      </c>
      <c r="F851" s="117" t="s">
        <v>142</v>
      </c>
    </row>
    <row r="852" spans="1:6">
      <c r="A852" s="119">
        <v>91282</v>
      </c>
      <c r="B852" s="117" t="s">
        <v>1309</v>
      </c>
      <c r="C852" s="117" t="s">
        <v>62</v>
      </c>
      <c r="D852" s="117" t="s">
        <v>602</v>
      </c>
      <c r="E852" s="118" t="s">
        <v>9187</v>
      </c>
      <c r="F852" s="117" t="s">
        <v>142</v>
      </c>
    </row>
    <row r="853" spans="1:6">
      <c r="A853" s="119">
        <v>91354</v>
      </c>
      <c r="B853" s="117" t="s">
        <v>1310</v>
      </c>
      <c r="C853" s="117" t="s">
        <v>62</v>
      </c>
      <c r="D853" s="117" t="s">
        <v>141</v>
      </c>
      <c r="E853" s="118" t="s">
        <v>8899</v>
      </c>
      <c r="F853" s="117" t="s">
        <v>142</v>
      </c>
    </row>
    <row r="854" spans="1:6">
      <c r="A854" s="119">
        <v>91355</v>
      </c>
      <c r="B854" s="117" t="s">
        <v>1311</v>
      </c>
      <c r="C854" s="117" t="s">
        <v>62</v>
      </c>
      <c r="D854" s="117" t="s">
        <v>141</v>
      </c>
      <c r="E854" s="118" t="s">
        <v>1363</v>
      </c>
      <c r="F854" s="117" t="s">
        <v>142</v>
      </c>
    </row>
    <row r="855" spans="1:6">
      <c r="A855" s="119">
        <v>91356</v>
      </c>
      <c r="B855" s="117" t="s">
        <v>1313</v>
      </c>
      <c r="C855" s="117" t="s">
        <v>62</v>
      </c>
      <c r="D855" s="117" t="s">
        <v>141</v>
      </c>
      <c r="E855" s="118" t="s">
        <v>1365</v>
      </c>
      <c r="F855" s="117" t="s">
        <v>142</v>
      </c>
    </row>
    <row r="856" spans="1:6">
      <c r="A856" s="119">
        <v>91359</v>
      </c>
      <c r="B856" s="117" t="s">
        <v>1314</v>
      </c>
      <c r="C856" s="117" t="s">
        <v>62</v>
      </c>
      <c r="D856" s="117" t="s">
        <v>141</v>
      </c>
      <c r="E856" s="118" t="s">
        <v>1259</v>
      </c>
      <c r="F856" s="117" t="s">
        <v>142</v>
      </c>
    </row>
    <row r="857" spans="1:6">
      <c r="A857" s="119">
        <v>91360</v>
      </c>
      <c r="B857" s="117" t="s">
        <v>1316</v>
      </c>
      <c r="C857" s="117" t="s">
        <v>62</v>
      </c>
      <c r="D857" s="117" t="s">
        <v>141</v>
      </c>
      <c r="E857" s="118" t="s">
        <v>8825</v>
      </c>
      <c r="F857" s="117" t="s">
        <v>142</v>
      </c>
    </row>
    <row r="858" spans="1:6">
      <c r="A858" s="119">
        <v>91361</v>
      </c>
      <c r="B858" s="117" t="s">
        <v>1317</v>
      </c>
      <c r="C858" s="117" t="s">
        <v>62</v>
      </c>
      <c r="D858" s="117" t="s">
        <v>141</v>
      </c>
      <c r="E858" s="118" t="s">
        <v>9188</v>
      </c>
      <c r="F858" s="117" t="s">
        <v>142</v>
      </c>
    </row>
    <row r="859" spans="1:6">
      <c r="A859" s="119">
        <v>91367</v>
      </c>
      <c r="B859" s="117" t="s">
        <v>1318</v>
      </c>
      <c r="C859" s="117" t="s">
        <v>62</v>
      </c>
      <c r="D859" s="117" t="s">
        <v>141</v>
      </c>
      <c r="E859" s="118" t="s">
        <v>8790</v>
      </c>
      <c r="F859" s="117" t="s">
        <v>142</v>
      </c>
    </row>
    <row r="860" spans="1:6">
      <c r="A860" s="119">
        <v>91368</v>
      </c>
      <c r="B860" s="117" t="s">
        <v>1320</v>
      </c>
      <c r="C860" s="117" t="s">
        <v>62</v>
      </c>
      <c r="D860" s="117" t="s">
        <v>141</v>
      </c>
      <c r="E860" s="118" t="s">
        <v>8526</v>
      </c>
      <c r="F860" s="117" t="s">
        <v>142</v>
      </c>
    </row>
    <row r="861" spans="1:6">
      <c r="A861" s="119">
        <v>91369</v>
      </c>
      <c r="B861" s="117" t="s">
        <v>1322</v>
      </c>
      <c r="C861" s="117" t="s">
        <v>62</v>
      </c>
      <c r="D861" s="117" t="s">
        <v>141</v>
      </c>
      <c r="E861" s="118" t="s">
        <v>1166</v>
      </c>
      <c r="F861" s="117" t="s">
        <v>142</v>
      </c>
    </row>
    <row r="862" spans="1:6">
      <c r="A862" s="119">
        <v>91375</v>
      </c>
      <c r="B862" s="117" t="s">
        <v>1323</v>
      </c>
      <c r="C862" s="117" t="s">
        <v>62</v>
      </c>
      <c r="D862" s="117" t="s">
        <v>141</v>
      </c>
      <c r="E862" s="118" t="s">
        <v>6190</v>
      </c>
      <c r="F862" s="117" t="s">
        <v>142</v>
      </c>
    </row>
    <row r="863" spans="1:6">
      <c r="A863" s="119">
        <v>91376</v>
      </c>
      <c r="B863" s="117" t="s">
        <v>1324</v>
      </c>
      <c r="C863" s="117" t="s">
        <v>62</v>
      </c>
      <c r="D863" s="117" t="s">
        <v>141</v>
      </c>
      <c r="E863" s="118" t="s">
        <v>8558</v>
      </c>
      <c r="F863" s="117" t="s">
        <v>142</v>
      </c>
    </row>
    <row r="864" spans="1:6">
      <c r="A864" s="119">
        <v>91377</v>
      </c>
      <c r="B864" s="117" t="s">
        <v>1325</v>
      </c>
      <c r="C864" s="117" t="s">
        <v>62</v>
      </c>
      <c r="D864" s="117" t="s">
        <v>141</v>
      </c>
      <c r="E864" s="118" t="s">
        <v>703</v>
      </c>
      <c r="F864" s="117" t="s">
        <v>142</v>
      </c>
    </row>
    <row r="865" spans="1:6">
      <c r="A865" s="119">
        <v>91380</v>
      </c>
      <c r="B865" s="117" t="s">
        <v>1327</v>
      </c>
      <c r="C865" s="117" t="s">
        <v>62</v>
      </c>
      <c r="D865" s="117" t="s">
        <v>141</v>
      </c>
      <c r="E865" s="118" t="s">
        <v>2585</v>
      </c>
      <c r="F865" s="117" t="s">
        <v>142</v>
      </c>
    </row>
    <row r="866" spans="1:6">
      <c r="A866" s="119">
        <v>91381</v>
      </c>
      <c r="B866" s="117" t="s">
        <v>1329</v>
      </c>
      <c r="C866" s="117" t="s">
        <v>62</v>
      </c>
      <c r="D866" s="117" t="s">
        <v>141</v>
      </c>
      <c r="E866" s="118" t="s">
        <v>8390</v>
      </c>
      <c r="F866" s="117" t="s">
        <v>142</v>
      </c>
    </row>
    <row r="867" spans="1:6">
      <c r="A867" s="119">
        <v>91382</v>
      </c>
      <c r="B867" s="117" t="s">
        <v>1331</v>
      </c>
      <c r="C867" s="117" t="s">
        <v>62</v>
      </c>
      <c r="D867" s="117" t="s">
        <v>141</v>
      </c>
      <c r="E867" s="118" t="s">
        <v>8479</v>
      </c>
      <c r="F867" s="117" t="s">
        <v>142</v>
      </c>
    </row>
    <row r="868" spans="1:6">
      <c r="A868" s="119">
        <v>91383</v>
      </c>
      <c r="B868" s="117" t="s">
        <v>1332</v>
      </c>
      <c r="C868" s="117" t="s">
        <v>62</v>
      </c>
      <c r="D868" s="117" t="s">
        <v>141</v>
      </c>
      <c r="E868" s="118" t="s">
        <v>10697</v>
      </c>
      <c r="F868" s="117" t="s">
        <v>142</v>
      </c>
    </row>
    <row r="869" spans="1:6">
      <c r="A869" s="119">
        <v>91384</v>
      </c>
      <c r="B869" s="117" t="s">
        <v>1333</v>
      </c>
      <c r="C869" s="117" t="s">
        <v>62</v>
      </c>
      <c r="D869" s="117" t="s">
        <v>602</v>
      </c>
      <c r="E869" s="118" t="s">
        <v>10698</v>
      </c>
      <c r="F869" s="117" t="s">
        <v>142</v>
      </c>
    </row>
    <row r="870" spans="1:6">
      <c r="A870" s="119">
        <v>91390</v>
      </c>
      <c r="B870" s="117" t="s">
        <v>1334</v>
      </c>
      <c r="C870" s="117" t="s">
        <v>62</v>
      </c>
      <c r="D870" s="117" t="s">
        <v>141</v>
      </c>
      <c r="E870" s="118" t="s">
        <v>1315</v>
      </c>
      <c r="F870" s="117" t="s">
        <v>142</v>
      </c>
    </row>
    <row r="871" spans="1:6">
      <c r="A871" s="119">
        <v>91391</v>
      </c>
      <c r="B871" s="117" t="s">
        <v>1335</v>
      </c>
      <c r="C871" s="117" t="s">
        <v>62</v>
      </c>
      <c r="D871" s="117" t="s">
        <v>141</v>
      </c>
      <c r="E871" s="118" t="s">
        <v>8633</v>
      </c>
      <c r="F871" s="117" t="s">
        <v>142</v>
      </c>
    </row>
    <row r="872" spans="1:6">
      <c r="A872" s="119">
        <v>91392</v>
      </c>
      <c r="B872" s="117" t="s">
        <v>1337</v>
      </c>
      <c r="C872" s="117" t="s">
        <v>62</v>
      </c>
      <c r="D872" s="117" t="s">
        <v>141</v>
      </c>
      <c r="E872" s="118" t="s">
        <v>1121</v>
      </c>
      <c r="F872" s="117" t="s">
        <v>142</v>
      </c>
    </row>
    <row r="873" spans="1:6">
      <c r="A873" s="119">
        <v>91396</v>
      </c>
      <c r="B873" s="117" t="s">
        <v>1339</v>
      </c>
      <c r="C873" s="117" t="s">
        <v>62</v>
      </c>
      <c r="D873" s="117" t="s">
        <v>141</v>
      </c>
      <c r="E873" s="118" t="s">
        <v>9189</v>
      </c>
      <c r="F873" s="117" t="s">
        <v>142</v>
      </c>
    </row>
    <row r="874" spans="1:6">
      <c r="A874" s="119">
        <v>91397</v>
      </c>
      <c r="B874" s="117" t="s">
        <v>1341</v>
      </c>
      <c r="C874" s="117" t="s">
        <v>62</v>
      </c>
      <c r="D874" s="117" t="s">
        <v>141</v>
      </c>
      <c r="E874" s="118" t="s">
        <v>6090</v>
      </c>
      <c r="F874" s="117" t="s">
        <v>142</v>
      </c>
    </row>
    <row r="875" spans="1:6">
      <c r="A875" s="119">
        <v>91398</v>
      </c>
      <c r="B875" s="117" t="s">
        <v>1342</v>
      </c>
      <c r="C875" s="117" t="s">
        <v>62</v>
      </c>
      <c r="D875" s="117" t="s">
        <v>141</v>
      </c>
      <c r="E875" s="118" t="s">
        <v>8589</v>
      </c>
      <c r="F875" s="117" t="s">
        <v>142</v>
      </c>
    </row>
    <row r="876" spans="1:6">
      <c r="A876" s="119">
        <v>91402</v>
      </c>
      <c r="B876" s="117" t="s">
        <v>1344</v>
      </c>
      <c r="C876" s="117" t="s">
        <v>62</v>
      </c>
      <c r="D876" s="117" t="s">
        <v>141</v>
      </c>
      <c r="E876" s="118" t="s">
        <v>10696</v>
      </c>
      <c r="F876" s="117" t="s">
        <v>142</v>
      </c>
    </row>
    <row r="877" spans="1:6">
      <c r="A877" s="119">
        <v>91466</v>
      </c>
      <c r="B877" s="117" t="s">
        <v>1345</v>
      </c>
      <c r="C877" s="117" t="s">
        <v>62</v>
      </c>
      <c r="D877" s="117" t="s">
        <v>141</v>
      </c>
      <c r="E877" s="118" t="s">
        <v>7553</v>
      </c>
      <c r="F877" s="117" t="s">
        <v>142</v>
      </c>
    </row>
    <row r="878" spans="1:6">
      <c r="A878" s="119">
        <v>91467</v>
      </c>
      <c r="B878" s="117" t="s">
        <v>1347</v>
      </c>
      <c r="C878" s="117" t="s">
        <v>62</v>
      </c>
      <c r="D878" s="117" t="s">
        <v>602</v>
      </c>
      <c r="E878" s="118" t="s">
        <v>10640</v>
      </c>
      <c r="F878" s="117" t="s">
        <v>142</v>
      </c>
    </row>
    <row r="879" spans="1:6">
      <c r="A879" s="119">
        <v>91468</v>
      </c>
      <c r="B879" s="117" t="s">
        <v>1348</v>
      </c>
      <c r="C879" s="117" t="s">
        <v>62</v>
      </c>
      <c r="D879" s="117" t="s">
        <v>141</v>
      </c>
      <c r="E879" s="118" t="s">
        <v>5790</v>
      </c>
      <c r="F879" s="117" t="s">
        <v>142</v>
      </c>
    </row>
    <row r="880" spans="1:6">
      <c r="A880" s="119">
        <v>91469</v>
      </c>
      <c r="B880" s="117" t="s">
        <v>1349</v>
      </c>
      <c r="C880" s="117" t="s">
        <v>62</v>
      </c>
      <c r="D880" s="117" t="s">
        <v>141</v>
      </c>
      <c r="E880" s="118" t="s">
        <v>10611</v>
      </c>
      <c r="F880" s="117" t="s">
        <v>142</v>
      </c>
    </row>
    <row r="881" spans="1:6">
      <c r="A881" s="119">
        <v>91484</v>
      </c>
      <c r="B881" s="117" t="s">
        <v>1351</v>
      </c>
      <c r="C881" s="117" t="s">
        <v>62</v>
      </c>
      <c r="D881" s="117" t="s">
        <v>141</v>
      </c>
      <c r="E881" s="118" t="s">
        <v>7427</v>
      </c>
      <c r="F881" s="117" t="s">
        <v>142</v>
      </c>
    </row>
    <row r="882" spans="1:6">
      <c r="A882" s="119">
        <v>91485</v>
      </c>
      <c r="B882" s="117" t="s">
        <v>1353</v>
      </c>
      <c r="C882" s="117" t="s">
        <v>62</v>
      </c>
      <c r="D882" s="117" t="s">
        <v>602</v>
      </c>
      <c r="E882" s="118" t="s">
        <v>10699</v>
      </c>
      <c r="F882" s="117" t="s">
        <v>142</v>
      </c>
    </row>
    <row r="883" spans="1:6">
      <c r="A883" s="119">
        <v>91529</v>
      </c>
      <c r="B883" s="117" t="s">
        <v>1354</v>
      </c>
      <c r="C883" s="117" t="s">
        <v>62</v>
      </c>
      <c r="D883" s="117" t="s">
        <v>141</v>
      </c>
      <c r="E883" s="118" t="s">
        <v>1027</v>
      </c>
      <c r="F883" s="117" t="s">
        <v>142</v>
      </c>
    </row>
    <row r="884" spans="1:6">
      <c r="A884" s="119">
        <v>91530</v>
      </c>
      <c r="B884" s="117" t="s">
        <v>1356</v>
      </c>
      <c r="C884" s="117" t="s">
        <v>62</v>
      </c>
      <c r="D884" s="117" t="s">
        <v>141</v>
      </c>
      <c r="E884" s="118" t="s">
        <v>782</v>
      </c>
      <c r="F884" s="117" t="s">
        <v>142</v>
      </c>
    </row>
    <row r="885" spans="1:6">
      <c r="A885" s="119">
        <v>91531</v>
      </c>
      <c r="B885" s="117" t="s">
        <v>1357</v>
      </c>
      <c r="C885" s="117" t="s">
        <v>62</v>
      </c>
      <c r="D885" s="117" t="s">
        <v>141</v>
      </c>
      <c r="E885" s="118" t="s">
        <v>7291</v>
      </c>
      <c r="F885" s="117" t="s">
        <v>142</v>
      </c>
    </row>
    <row r="886" spans="1:6">
      <c r="A886" s="119">
        <v>91532</v>
      </c>
      <c r="B886" s="117" t="s">
        <v>1359</v>
      </c>
      <c r="C886" s="117" t="s">
        <v>62</v>
      </c>
      <c r="D886" s="117" t="s">
        <v>602</v>
      </c>
      <c r="E886" s="118" t="s">
        <v>5584</v>
      </c>
      <c r="F886" s="117" t="s">
        <v>142</v>
      </c>
    </row>
    <row r="887" spans="1:6">
      <c r="A887" s="119">
        <v>91629</v>
      </c>
      <c r="B887" s="117" t="s">
        <v>1360</v>
      </c>
      <c r="C887" s="117" t="s">
        <v>62</v>
      </c>
      <c r="D887" s="117" t="s">
        <v>141</v>
      </c>
      <c r="E887" s="118" t="s">
        <v>9190</v>
      </c>
      <c r="F887" s="117" t="s">
        <v>142</v>
      </c>
    </row>
    <row r="888" spans="1:6">
      <c r="A888" s="119">
        <v>91630</v>
      </c>
      <c r="B888" s="117" t="s">
        <v>1362</v>
      </c>
      <c r="C888" s="117" t="s">
        <v>62</v>
      </c>
      <c r="D888" s="117" t="s">
        <v>141</v>
      </c>
      <c r="E888" s="118" t="s">
        <v>1195</v>
      </c>
      <c r="F888" s="117" t="s">
        <v>142</v>
      </c>
    </row>
    <row r="889" spans="1:6">
      <c r="A889" s="119">
        <v>91631</v>
      </c>
      <c r="B889" s="117" t="s">
        <v>1364</v>
      </c>
      <c r="C889" s="117" t="s">
        <v>62</v>
      </c>
      <c r="D889" s="117" t="s">
        <v>141</v>
      </c>
      <c r="E889" s="118" t="s">
        <v>1121</v>
      </c>
      <c r="F889" s="117" t="s">
        <v>142</v>
      </c>
    </row>
    <row r="890" spans="1:6">
      <c r="A890" s="119">
        <v>91632</v>
      </c>
      <c r="B890" s="117" t="s">
        <v>1366</v>
      </c>
      <c r="C890" s="117" t="s">
        <v>62</v>
      </c>
      <c r="D890" s="117" t="s">
        <v>141</v>
      </c>
      <c r="E890" s="118" t="s">
        <v>10542</v>
      </c>
      <c r="F890" s="117" t="s">
        <v>142</v>
      </c>
    </row>
    <row r="891" spans="1:6">
      <c r="A891" s="119">
        <v>91633</v>
      </c>
      <c r="B891" s="117" t="s">
        <v>1367</v>
      </c>
      <c r="C891" s="117" t="s">
        <v>62</v>
      </c>
      <c r="D891" s="117" t="s">
        <v>602</v>
      </c>
      <c r="E891" s="118" t="s">
        <v>10700</v>
      </c>
      <c r="F891" s="117" t="s">
        <v>142</v>
      </c>
    </row>
    <row r="892" spans="1:6">
      <c r="A892" s="119">
        <v>91640</v>
      </c>
      <c r="B892" s="117" t="s">
        <v>1368</v>
      </c>
      <c r="C892" s="117" t="s">
        <v>62</v>
      </c>
      <c r="D892" s="117" t="s">
        <v>141</v>
      </c>
      <c r="E892" s="118" t="s">
        <v>10701</v>
      </c>
      <c r="F892" s="117" t="s">
        <v>142</v>
      </c>
    </row>
    <row r="893" spans="1:6">
      <c r="A893" s="119">
        <v>91641</v>
      </c>
      <c r="B893" s="117" t="s">
        <v>1369</v>
      </c>
      <c r="C893" s="117" t="s">
        <v>62</v>
      </c>
      <c r="D893" s="117" t="s">
        <v>141</v>
      </c>
      <c r="E893" s="118" t="s">
        <v>6150</v>
      </c>
      <c r="F893" s="117" t="s">
        <v>142</v>
      </c>
    </row>
    <row r="894" spans="1:6">
      <c r="A894" s="119">
        <v>91642</v>
      </c>
      <c r="B894" s="117" t="s">
        <v>1371</v>
      </c>
      <c r="C894" s="117" t="s">
        <v>62</v>
      </c>
      <c r="D894" s="117" t="s">
        <v>141</v>
      </c>
      <c r="E894" s="118" t="s">
        <v>6761</v>
      </c>
      <c r="F894" s="117" t="s">
        <v>142</v>
      </c>
    </row>
    <row r="895" spans="1:6">
      <c r="A895" s="119">
        <v>91643</v>
      </c>
      <c r="B895" s="117" t="s">
        <v>1372</v>
      </c>
      <c r="C895" s="117" t="s">
        <v>62</v>
      </c>
      <c r="D895" s="117" t="s">
        <v>141</v>
      </c>
      <c r="E895" s="118" t="s">
        <v>10702</v>
      </c>
      <c r="F895" s="117" t="s">
        <v>142</v>
      </c>
    </row>
    <row r="896" spans="1:6">
      <c r="A896" s="119">
        <v>91644</v>
      </c>
      <c r="B896" s="117" t="s">
        <v>1373</v>
      </c>
      <c r="C896" s="117" t="s">
        <v>62</v>
      </c>
      <c r="D896" s="117" t="s">
        <v>602</v>
      </c>
      <c r="E896" s="118" t="s">
        <v>10703</v>
      </c>
      <c r="F896" s="117" t="s">
        <v>142</v>
      </c>
    </row>
    <row r="897" spans="1:6">
      <c r="A897" s="119">
        <v>91688</v>
      </c>
      <c r="B897" s="117" t="s">
        <v>1374</v>
      </c>
      <c r="C897" s="117" t="s">
        <v>62</v>
      </c>
      <c r="D897" s="117" t="s">
        <v>228</v>
      </c>
      <c r="E897" s="118" t="s">
        <v>1400</v>
      </c>
      <c r="F897" s="117" t="s">
        <v>142</v>
      </c>
    </row>
    <row r="898" spans="1:6">
      <c r="A898" s="119">
        <v>91689</v>
      </c>
      <c r="B898" s="117" t="s">
        <v>1375</v>
      </c>
      <c r="C898" s="117" t="s">
        <v>62</v>
      </c>
      <c r="D898" s="117" t="s">
        <v>228</v>
      </c>
      <c r="E898" s="118" t="s">
        <v>917</v>
      </c>
      <c r="F898" s="117" t="s">
        <v>142</v>
      </c>
    </row>
    <row r="899" spans="1:6">
      <c r="A899" s="119">
        <v>91690</v>
      </c>
      <c r="B899" s="117" t="s">
        <v>1377</v>
      </c>
      <c r="C899" s="117" t="s">
        <v>62</v>
      </c>
      <c r="D899" s="117" t="s">
        <v>228</v>
      </c>
      <c r="E899" s="118" t="s">
        <v>603</v>
      </c>
      <c r="F899" s="117" t="s">
        <v>142</v>
      </c>
    </row>
    <row r="900" spans="1:6">
      <c r="A900" s="119">
        <v>91691</v>
      </c>
      <c r="B900" s="117" t="s">
        <v>1378</v>
      </c>
      <c r="C900" s="117" t="s">
        <v>62</v>
      </c>
      <c r="D900" s="117" t="s">
        <v>228</v>
      </c>
      <c r="E900" s="118" t="s">
        <v>8828</v>
      </c>
      <c r="F900" s="117" t="s">
        <v>142</v>
      </c>
    </row>
    <row r="901" spans="1:6">
      <c r="A901" s="119">
        <v>92040</v>
      </c>
      <c r="B901" s="117" t="s">
        <v>1380</v>
      </c>
      <c r="C901" s="117" t="s">
        <v>62</v>
      </c>
      <c r="D901" s="117" t="s">
        <v>141</v>
      </c>
      <c r="E901" s="118" t="s">
        <v>508</v>
      </c>
      <c r="F901" s="117" t="s">
        <v>142</v>
      </c>
    </row>
    <row r="902" spans="1:6">
      <c r="A902" s="119">
        <v>92041</v>
      </c>
      <c r="B902" s="117" t="s">
        <v>1381</v>
      </c>
      <c r="C902" s="117" t="s">
        <v>62</v>
      </c>
      <c r="D902" s="117" t="s">
        <v>141</v>
      </c>
      <c r="E902" s="118" t="s">
        <v>1395</v>
      </c>
      <c r="F902" s="117" t="s">
        <v>142</v>
      </c>
    </row>
    <row r="903" spans="1:6">
      <c r="A903" s="119">
        <v>92042</v>
      </c>
      <c r="B903" s="117" t="s">
        <v>1382</v>
      </c>
      <c r="C903" s="117" t="s">
        <v>62</v>
      </c>
      <c r="D903" s="117" t="s">
        <v>141</v>
      </c>
      <c r="E903" s="118" t="s">
        <v>709</v>
      </c>
      <c r="F903" s="117" t="s">
        <v>142</v>
      </c>
    </row>
    <row r="904" spans="1:6">
      <c r="A904" s="119">
        <v>92101</v>
      </c>
      <c r="B904" s="117" t="s">
        <v>1384</v>
      </c>
      <c r="C904" s="117" t="s">
        <v>62</v>
      </c>
      <c r="D904" s="117" t="s">
        <v>141</v>
      </c>
      <c r="E904" s="118" t="s">
        <v>827</v>
      </c>
      <c r="F904" s="117" t="s">
        <v>142</v>
      </c>
    </row>
    <row r="905" spans="1:6">
      <c r="A905" s="119">
        <v>92102</v>
      </c>
      <c r="B905" s="117" t="s">
        <v>1386</v>
      </c>
      <c r="C905" s="117" t="s">
        <v>62</v>
      </c>
      <c r="D905" s="117" t="s">
        <v>141</v>
      </c>
      <c r="E905" s="118" t="s">
        <v>747</v>
      </c>
      <c r="F905" s="117" t="s">
        <v>142</v>
      </c>
    </row>
    <row r="906" spans="1:6">
      <c r="A906" s="119">
        <v>92103</v>
      </c>
      <c r="B906" s="117" t="s">
        <v>1388</v>
      </c>
      <c r="C906" s="117" t="s">
        <v>62</v>
      </c>
      <c r="D906" s="117" t="s">
        <v>141</v>
      </c>
      <c r="E906" s="118" t="s">
        <v>1281</v>
      </c>
      <c r="F906" s="117" t="s">
        <v>142</v>
      </c>
    </row>
    <row r="907" spans="1:6">
      <c r="A907" s="119">
        <v>92104</v>
      </c>
      <c r="B907" s="117" t="s">
        <v>1390</v>
      </c>
      <c r="C907" s="117" t="s">
        <v>62</v>
      </c>
      <c r="D907" s="117" t="s">
        <v>141</v>
      </c>
      <c r="E907" s="118" t="s">
        <v>10704</v>
      </c>
      <c r="F907" s="117" t="s">
        <v>142</v>
      </c>
    </row>
    <row r="908" spans="1:6">
      <c r="A908" s="119">
        <v>92105</v>
      </c>
      <c r="B908" s="117" t="s">
        <v>1391</v>
      </c>
      <c r="C908" s="117" t="s">
        <v>62</v>
      </c>
      <c r="D908" s="117" t="s">
        <v>602</v>
      </c>
      <c r="E908" s="118" t="s">
        <v>10652</v>
      </c>
      <c r="F908" s="117" t="s">
        <v>142</v>
      </c>
    </row>
    <row r="909" spans="1:6">
      <c r="A909" s="119">
        <v>92108</v>
      </c>
      <c r="B909" s="117" t="s">
        <v>1392</v>
      </c>
      <c r="C909" s="117" t="s">
        <v>62</v>
      </c>
      <c r="D909" s="117" t="s">
        <v>228</v>
      </c>
      <c r="E909" s="118" t="s">
        <v>8682</v>
      </c>
      <c r="F909" s="117" t="s">
        <v>142</v>
      </c>
    </row>
    <row r="910" spans="1:6">
      <c r="A910" s="119">
        <v>92109</v>
      </c>
      <c r="B910" s="117" t="s">
        <v>1393</v>
      </c>
      <c r="C910" s="117" t="s">
        <v>62</v>
      </c>
      <c r="D910" s="117" t="s">
        <v>228</v>
      </c>
      <c r="E910" s="118" t="s">
        <v>7911</v>
      </c>
      <c r="F910" s="117" t="s">
        <v>142</v>
      </c>
    </row>
    <row r="911" spans="1:6">
      <c r="A911" s="119">
        <v>92110</v>
      </c>
      <c r="B911" s="117" t="s">
        <v>1394</v>
      </c>
      <c r="C911" s="117" t="s">
        <v>62</v>
      </c>
      <c r="D911" s="117" t="s">
        <v>228</v>
      </c>
      <c r="E911" s="118" t="s">
        <v>817</v>
      </c>
      <c r="F911" s="117" t="s">
        <v>142</v>
      </c>
    </row>
    <row r="912" spans="1:6">
      <c r="A912" s="119">
        <v>92111</v>
      </c>
      <c r="B912" s="117" t="s">
        <v>1396</v>
      </c>
      <c r="C912" s="117" t="s">
        <v>62</v>
      </c>
      <c r="D912" s="117" t="s">
        <v>228</v>
      </c>
      <c r="E912" s="118" t="s">
        <v>1008</v>
      </c>
      <c r="F912" s="117" t="s">
        <v>142</v>
      </c>
    </row>
    <row r="913" spans="1:6">
      <c r="A913" s="119">
        <v>92114</v>
      </c>
      <c r="B913" s="117" t="s">
        <v>1397</v>
      </c>
      <c r="C913" s="117" t="s">
        <v>62</v>
      </c>
      <c r="D913" s="117" t="s">
        <v>228</v>
      </c>
      <c r="E913" s="118" t="s">
        <v>7911</v>
      </c>
      <c r="F913" s="117" t="s">
        <v>142</v>
      </c>
    </row>
    <row r="914" spans="1:6">
      <c r="A914" s="119">
        <v>92115</v>
      </c>
      <c r="B914" s="117" t="s">
        <v>1398</v>
      </c>
      <c r="C914" s="117" t="s">
        <v>62</v>
      </c>
      <c r="D914" s="117" t="s">
        <v>228</v>
      </c>
      <c r="E914" s="118" t="s">
        <v>1376</v>
      </c>
      <c r="F914" s="117" t="s">
        <v>142</v>
      </c>
    </row>
    <row r="915" spans="1:6">
      <c r="A915" s="119">
        <v>92116</v>
      </c>
      <c r="B915" s="117" t="s">
        <v>1399</v>
      </c>
      <c r="C915" s="117" t="s">
        <v>62</v>
      </c>
      <c r="D915" s="117" t="s">
        <v>228</v>
      </c>
      <c r="E915" s="118" t="s">
        <v>1119</v>
      </c>
      <c r="F915" s="117" t="s">
        <v>142</v>
      </c>
    </row>
    <row r="916" spans="1:6">
      <c r="A916" s="119">
        <v>92133</v>
      </c>
      <c r="B916" s="117" t="s">
        <v>1401</v>
      </c>
      <c r="C916" s="117" t="s">
        <v>62</v>
      </c>
      <c r="D916" s="117" t="s">
        <v>602</v>
      </c>
      <c r="E916" s="118" t="s">
        <v>3255</v>
      </c>
      <c r="F916" s="117" t="s">
        <v>142</v>
      </c>
    </row>
    <row r="917" spans="1:6">
      <c r="A917" s="119">
        <v>92134</v>
      </c>
      <c r="B917" s="117" t="s">
        <v>1402</v>
      </c>
      <c r="C917" s="117" t="s">
        <v>62</v>
      </c>
      <c r="D917" s="117" t="s">
        <v>602</v>
      </c>
      <c r="E917" s="118" t="s">
        <v>1281</v>
      </c>
      <c r="F917" s="117" t="s">
        <v>142</v>
      </c>
    </row>
    <row r="918" spans="1:6">
      <c r="A918" s="119">
        <v>92135</v>
      </c>
      <c r="B918" s="117" t="s">
        <v>1404</v>
      </c>
      <c r="C918" s="117" t="s">
        <v>62</v>
      </c>
      <c r="D918" s="117" t="s">
        <v>602</v>
      </c>
      <c r="E918" s="118" t="s">
        <v>1213</v>
      </c>
      <c r="F918" s="117" t="s">
        <v>142</v>
      </c>
    </row>
    <row r="919" spans="1:6">
      <c r="A919" s="119">
        <v>92136</v>
      </c>
      <c r="B919" s="117" t="s">
        <v>1405</v>
      </c>
      <c r="C919" s="117" t="s">
        <v>62</v>
      </c>
      <c r="D919" s="117" t="s">
        <v>602</v>
      </c>
      <c r="E919" s="118" t="s">
        <v>8568</v>
      </c>
      <c r="F919" s="117" t="s">
        <v>142</v>
      </c>
    </row>
    <row r="920" spans="1:6">
      <c r="A920" s="119">
        <v>92137</v>
      </c>
      <c r="B920" s="117" t="s">
        <v>1406</v>
      </c>
      <c r="C920" s="117" t="s">
        <v>62</v>
      </c>
      <c r="D920" s="117" t="s">
        <v>602</v>
      </c>
      <c r="E920" s="118" t="s">
        <v>10705</v>
      </c>
      <c r="F920" s="117" t="s">
        <v>142</v>
      </c>
    </row>
    <row r="921" spans="1:6">
      <c r="A921" s="119">
        <v>92140</v>
      </c>
      <c r="B921" s="117" t="s">
        <v>1407</v>
      </c>
      <c r="C921" s="117" t="s">
        <v>62</v>
      </c>
      <c r="D921" s="117" t="s">
        <v>228</v>
      </c>
      <c r="E921" s="118" t="s">
        <v>10706</v>
      </c>
      <c r="F921" s="117" t="s">
        <v>142</v>
      </c>
    </row>
    <row r="922" spans="1:6">
      <c r="A922" s="119">
        <v>92141</v>
      </c>
      <c r="B922" s="117" t="s">
        <v>1409</v>
      </c>
      <c r="C922" s="117" t="s">
        <v>62</v>
      </c>
      <c r="D922" s="117" t="s">
        <v>228</v>
      </c>
      <c r="E922" s="118" t="s">
        <v>819</v>
      </c>
      <c r="F922" s="117" t="s">
        <v>142</v>
      </c>
    </row>
    <row r="923" spans="1:6">
      <c r="A923" s="119">
        <v>92142</v>
      </c>
      <c r="B923" s="117" t="s">
        <v>1410</v>
      </c>
      <c r="C923" s="117" t="s">
        <v>62</v>
      </c>
      <c r="D923" s="117" t="s">
        <v>228</v>
      </c>
      <c r="E923" s="118" t="s">
        <v>1411</v>
      </c>
      <c r="F923" s="117" t="s">
        <v>142</v>
      </c>
    </row>
    <row r="924" spans="1:6">
      <c r="A924" s="119">
        <v>92143</v>
      </c>
      <c r="B924" s="117" t="s">
        <v>1412</v>
      </c>
      <c r="C924" s="117" t="s">
        <v>62</v>
      </c>
      <c r="D924" s="117" t="s">
        <v>228</v>
      </c>
      <c r="E924" s="118" t="s">
        <v>683</v>
      </c>
      <c r="F924" s="117" t="s">
        <v>142</v>
      </c>
    </row>
    <row r="925" spans="1:6">
      <c r="A925" s="119">
        <v>92144</v>
      </c>
      <c r="B925" s="117" t="s">
        <v>1413</v>
      </c>
      <c r="C925" s="117" t="s">
        <v>62</v>
      </c>
      <c r="D925" s="117" t="s">
        <v>602</v>
      </c>
      <c r="E925" s="118" t="s">
        <v>10707</v>
      </c>
      <c r="F925" s="117" t="s">
        <v>142</v>
      </c>
    </row>
    <row r="926" spans="1:6">
      <c r="A926" s="119">
        <v>92237</v>
      </c>
      <c r="B926" s="117" t="s">
        <v>1415</v>
      </c>
      <c r="C926" s="117" t="s">
        <v>62</v>
      </c>
      <c r="D926" s="117" t="s">
        <v>141</v>
      </c>
      <c r="E926" s="118" t="s">
        <v>3348</v>
      </c>
      <c r="F926" s="117" t="s">
        <v>142</v>
      </c>
    </row>
    <row r="927" spans="1:6">
      <c r="A927" s="119">
        <v>92238</v>
      </c>
      <c r="B927" s="117" t="s">
        <v>1416</v>
      </c>
      <c r="C927" s="117" t="s">
        <v>62</v>
      </c>
      <c r="D927" s="117" t="s">
        <v>141</v>
      </c>
      <c r="E927" s="118" t="s">
        <v>3918</v>
      </c>
      <c r="F927" s="117" t="s">
        <v>142</v>
      </c>
    </row>
    <row r="928" spans="1:6">
      <c r="A928" s="119">
        <v>92239</v>
      </c>
      <c r="B928" s="117" t="s">
        <v>1418</v>
      </c>
      <c r="C928" s="117" t="s">
        <v>62</v>
      </c>
      <c r="D928" s="117" t="s">
        <v>141</v>
      </c>
      <c r="E928" s="118" t="s">
        <v>270</v>
      </c>
      <c r="F928" s="117" t="s">
        <v>142</v>
      </c>
    </row>
    <row r="929" spans="1:6">
      <c r="A929" s="119">
        <v>92240</v>
      </c>
      <c r="B929" s="117" t="s">
        <v>1420</v>
      </c>
      <c r="C929" s="117" t="s">
        <v>62</v>
      </c>
      <c r="D929" s="117" t="s">
        <v>141</v>
      </c>
      <c r="E929" s="118" t="s">
        <v>10708</v>
      </c>
      <c r="F929" s="117" t="s">
        <v>142</v>
      </c>
    </row>
    <row r="930" spans="1:6">
      <c r="A930" s="119">
        <v>92241</v>
      </c>
      <c r="B930" s="117" t="s">
        <v>1421</v>
      </c>
      <c r="C930" s="117" t="s">
        <v>62</v>
      </c>
      <c r="D930" s="117" t="s">
        <v>602</v>
      </c>
      <c r="E930" s="118" t="s">
        <v>10709</v>
      </c>
      <c r="F930" s="117" t="s">
        <v>142</v>
      </c>
    </row>
    <row r="931" spans="1:6">
      <c r="A931" s="119">
        <v>92712</v>
      </c>
      <c r="B931" s="117" t="s">
        <v>1422</v>
      </c>
      <c r="C931" s="117" t="s">
        <v>62</v>
      </c>
      <c r="D931" s="117" t="s">
        <v>228</v>
      </c>
      <c r="E931" s="118" t="s">
        <v>716</v>
      </c>
      <c r="F931" s="117" t="s">
        <v>142</v>
      </c>
    </row>
    <row r="932" spans="1:6">
      <c r="A932" s="119">
        <v>92713</v>
      </c>
      <c r="B932" s="117" t="s">
        <v>1423</v>
      </c>
      <c r="C932" s="117" t="s">
        <v>62</v>
      </c>
      <c r="D932" s="117" t="s">
        <v>228</v>
      </c>
      <c r="E932" s="118" t="s">
        <v>1038</v>
      </c>
      <c r="F932" s="117" t="s">
        <v>142</v>
      </c>
    </row>
    <row r="933" spans="1:6">
      <c r="A933" s="119">
        <v>92714</v>
      </c>
      <c r="B933" s="117" t="s">
        <v>1424</v>
      </c>
      <c r="C933" s="117" t="s">
        <v>62</v>
      </c>
      <c r="D933" s="117" t="s">
        <v>228</v>
      </c>
      <c r="E933" s="118" t="s">
        <v>1225</v>
      </c>
      <c r="F933" s="117" t="s">
        <v>142</v>
      </c>
    </row>
    <row r="934" spans="1:6">
      <c r="A934" s="119">
        <v>92715</v>
      </c>
      <c r="B934" s="117" t="s">
        <v>1425</v>
      </c>
      <c r="C934" s="117" t="s">
        <v>62</v>
      </c>
      <c r="D934" s="117" t="s">
        <v>228</v>
      </c>
      <c r="E934" s="118" t="s">
        <v>10626</v>
      </c>
      <c r="F934" s="117" t="s">
        <v>142</v>
      </c>
    </row>
    <row r="935" spans="1:6">
      <c r="A935" s="119">
        <v>92956</v>
      </c>
      <c r="B935" s="117" t="s">
        <v>1426</v>
      </c>
      <c r="C935" s="117" t="s">
        <v>62</v>
      </c>
      <c r="D935" s="117" t="s">
        <v>141</v>
      </c>
      <c r="E935" s="118" t="s">
        <v>1227</v>
      </c>
      <c r="F935" s="117" t="s">
        <v>142</v>
      </c>
    </row>
    <row r="936" spans="1:6">
      <c r="A936" s="119">
        <v>92957</v>
      </c>
      <c r="B936" s="117" t="s">
        <v>1428</v>
      </c>
      <c r="C936" s="117" t="s">
        <v>62</v>
      </c>
      <c r="D936" s="117" t="s">
        <v>141</v>
      </c>
      <c r="E936" s="118" t="s">
        <v>1429</v>
      </c>
      <c r="F936" s="117" t="s">
        <v>142</v>
      </c>
    </row>
    <row r="937" spans="1:6">
      <c r="A937" s="119">
        <v>92958</v>
      </c>
      <c r="B937" s="117" t="s">
        <v>1430</v>
      </c>
      <c r="C937" s="117" t="s">
        <v>62</v>
      </c>
      <c r="D937" s="117" t="s">
        <v>141</v>
      </c>
      <c r="E937" s="118" t="s">
        <v>1624</v>
      </c>
      <c r="F937" s="117" t="s">
        <v>142</v>
      </c>
    </row>
    <row r="938" spans="1:6">
      <c r="A938" s="119">
        <v>92959</v>
      </c>
      <c r="B938" s="117" t="s">
        <v>1431</v>
      </c>
      <c r="C938" s="117" t="s">
        <v>62</v>
      </c>
      <c r="D938" s="117" t="s">
        <v>602</v>
      </c>
      <c r="E938" s="118" t="s">
        <v>5987</v>
      </c>
      <c r="F938" s="117" t="s">
        <v>142</v>
      </c>
    </row>
    <row r="939" spans="1:6">
      <c r="A939" s="119">
        <v>92963</v>
      </c>
      <c r="B939" s="117" t="s">
        <v>1432</v>
      </c>
      <c r="C939" s="117" t="s">
        <v>62</v>
      </c>
      <c r="D939" s="117" t="s">
        <v>228</v>
      </c>
      <c r="E939" s="118" t="s">
        <v>1419</v>
      </c>
      <c r="F939" s="117" t="s">
        <v>142</v>
      </c>
    </row>
    <row r="940" spans="1:6">
      <c r="A940" s="119">
        <v>92964</v>
      </c>
      <c r="B940" s="117" t="s">
        <v>1433</v>
      </c>
      <c r="C940" s="117" t="s">
        <v>62</v>
      </c>
      <c r="D940" s="117" t="s">
        <v>228</v>
      </c>
      <c r="E940" s="118" t="s">
        <v>848</v>
      </c>
      <c r="F940" s="117" t="s">
        <v>142</v>
      </c>
    </row>
    <row r="941" spans="1:6">
      <c r="A941" s="119">
        <v>92965</v>
      </c>
      <c r="B941" s="117" t="s">
        <v>1434</v>
      </c>
      <c r="C941" s="117" t="s">
        <v>62</v>
      </c>
      <c r="D941" s="117" t="s">
        <v>228</v>
      </c>
      <c r="E941" s="118" t="s">
        <v>1435</v>
      </c>
      <c r="F941" s="117" t="s">
        <v>142</v>
      </c>
    </row>
    <row r="942" spans="1:6">
      <c r="A942" s="119">
        <v>93220</v>
      </c>
      <c r="B942" s="117" t="s">
        <v>1436</v>
      </c>
      <c r="C942" s="117" t="s">
        <v>62</v>
      </c>
      <c r="D942" s="117" t="s">
        <v>141</v>
      </c>
      <c r="E942" s="118" t="s">
        <v>10710</v>
      </c>
      <c r="F942" s="117" t="s">
        <v>142</v>
      </c>
    </row>
    <row r="943" spans="1:6">
      <c r="A943" s="119">
        <v>93221</v>
      </c>
      <c r="B943" s="117" t="s">
        <v>1437</v>
      </c>
      <c r="C943" s="117" t="s">
        <v>62</v>
      </c>
      <c r="D943" s="117" t="s">
        <v>141</v>
      </c>
      <c r="E943" s="118" t="s">
        <v>10711</v>
      </c>
      <c r="F943" s="117" t="s">
        <v>142</v>
      </c>
    </row>
    <row r="944" spans="1:6">
      <c r="A944" s="119">
        <v>93222</v>
      </c>
      <c r="B944" s="117" t="s">
        <v>1438</v>
      </c>
      <c r="C944" s="117" t="s">
        <v>62</v>
      </c>
      <c r="D944" s="117" t="s">
        <v>141</v>
      </c>
      <c r="E944" s="118" t="s">
        <v>10712</v>
      </c>
      <c r="F944" s="117" t="s">
        <v>142</v>
      </c>
    </row>
    <row r="945" spans="1:6">
      <c r="A945" s="119">
        <v>93223</v>
      </c>
      <c r="B945" s="117" t="s">
        <v>1439</v>
      </c>
      <c r="C945" s="117" t="s">
        <v>62</v>
      </c>
      <c r="D945" s="117" t="s">
        <v>602</v>
      </c>
      <c r="E945" s="118" t="s">
        <v>10713</v>
      </c>
      <c r="F945" s="117" t="s">
        <v>142</v>
      </c>
    </row>
    <row r="946" spans="1:6">
      <c r="A946" s="119">
        <v>93229</v>
      </c>
      <c r="B946" s="117" t="s">
        <v>1440</v>
      </c>
      <c r="C946" s="117" t="s">
        <v>62</v>
      </c>
      <c r="D946" s="117" t="s">
        <v>228</v>
      </c>
      <c r="E946" s="118" t="s">
        <v>1206</v>
      </c>
      <c r="F946" s="117" t="s">
        <v>142</v>
      </c>
    </row>
    <row r="947" spans="1:6">
      <c r="A947" s="119">
        <v>93230</v>
      </c>
      <c r="B947" s="117" t="s">
        <v>1442</v>
      </c>
      <c r="C947" s="117" t="s">
        <v>62</v>
      </c>
      <c r="D947" s="117" t="s">
        <v>228</v>
      </c>
      <c r="E947" s="118" t="s">
        <v>812</v>
      </c>
      <c r="F947" s="117" t="s">
        <v>142</v>
      </c>
    </row>
    <row r="948" spans="1:6">
      <c r="A948" s="119">
        <v>93231</v>
      </c>
      <c r="B948" s="117" t="s">
        <v>1443</v>
      </c>
      <c r="C948" s="117" t="s">
        <v>62</v>
      </c>
      <c r="D948" s="117" t="s">
        <v>228</v>
      </c>
      <c r="E948" s="118" t="s">
        <v>793</v>
      </c>
      <c r="F948" s="117" t="s">
        <v>142</v>
      </c>
    </row>
    <row r="949" spans="1:6">
      <c r="A949" s="119">
        <v>93232</v>
      </c>
      <c r="B949" s="117" t="s">
        <v>1444</v>
      </c>
      <c r="C949" s="117" t="s">
        <v>62</v>
      </c>
      <c r="D949" s="117" t="s">
        <v>602</v>
      </c>
      <c r="E949" s="118" t="s">
        <v>10714</v>
      </c>
      <c r="F949" s="117" t="s">
        <v>142</v>
      </c>
    </row>
    <row r="950" spans="1:6">
      <c r="A950" s="119">
        <v>93235</v>
      </c>
      <c r="B950" s="117" t="s">
        <v>1446</v>
      </c>
      <c r="C950" s="117" t="s">
        <v>62</v>
      </c>
      <c r="D950" s="117" t="s">
        <v>141</v>
      </c>
      <c r="E950" s="118" t="s">
        <v>817</v>
      </c>
      <c r="F950" s="117" t="s">
        <v>142</v>
      </c>
    </row>
    <row r="951" spans="1:6">
      <c r="A951" s="119">
        <v>93238</v>
      </c>
      <c r="B951" s="117" t="s">
        <v>1447</v>
      </c>
      <c r="C951" s="117" t="s">
        <v>62</v>
      </c>
      <c r="D951" s="117" t="s">
        <v>141</v>
      </c>
      <c r="E951" s="118" t="s">
        <v>780</v>
      </c>
      <c r="F951" s="117" t="s">
        <v>142</v>
      </c>
    </row>
    <row r="952" spans="1:6">
      <c r="A952" s="119">
        <v>93239</v>
      </c>
      <c r="B952" s="117" t="s">
        <v>1449</v>
      </c>
      <c r="C952" s="117" t="s">
        <v>62</v>
      </c>
      <c r="D952" s="117" t="s">
        <v>141</v>
      </c>
      <c r="E952" s="118" t="s">
        <v>6063</v>
      </c>
      <c r="F952" s="117" t="s">
        <v>142</v>
      </c>
    </row>
    <row r="953" spans="1:6">
      <c r="A953" s="119">
        <v>93240</v>
      </c>
      <c r="B953" s="117" t="s">
        <v>1450</v>
      </c>
      <c r="C953" s="117" t="s">
        <v>62</v>
      </c>
      <c r="D953" s="117" t="s">
        <v>602</v>
      </c>
      <c r="E953" s="118" t="s">
        <v>4504</v>
      </c>
      <c r="F953" s="117" t="s">
        <v>142</v>
      </c>
    </row>
    <row r="954" spans="1:6">
      <c r="A954" s="119">
        <v>93267</v>
      </c>
      <c r="B954" s="117" t="s">
        <v>1452</v>
      </c>
      <c r="C954" s="117" t="s">
        <v>62</v>
      </c>
      <c r="D954" s="117" t="s">
        <v>141</v>
      </c>
      <c r="E954" s="118" t="s">
        <v>162</v>
      </c>
      <c r="F954" s="117" t="s">
        <v>142</v>
      </c>
    </row>
    <row r="955" spans="1:6">
      <c r="A955" s="119">
        <v>93269</v>
      </c>
      <c r="B955" s="117" t="s">
        <v>1453</v>
      </c>
      <c r="C955" s="117" t="s">
        <v>62</v>
      </c>
      <c r="D955" s="117" t="s">
        <v>141</v>
      </c>
      <c r="E955" s="118" t="s">
        <v>8413</v>
      </c>
      <c r="F955" s="117" t="s">
        <v>142</v>
      </c>
    </row>
    <row r="956" spans="1:6">
      <c r="A956" s="119">
        <v>93270</v>
      </c>
      <c r="B956" s="117" t="s">
        <v>1454</v>
      </c>
      <c r="C956" s="117" t="s">
        <v>62</v>
      </c>
      <c r="D956" s="117" t="s">
        <v>141</v>
      </c>
      <c r="E956" s="118" t="s">
        <v>9191</v>
      </c>
      <c r="F956" s="117" t="s">
        <v>142</v>
      </c>
    </row>
    <row r="957" spans="1:6">
      <c r="A957" s="119">
        <v>93271</v>
      </c>
      <c r="B957" s="117" t="s">
        <v>1455</v>
      </c>
      <c r="C957" s="117" t="s">
        <v>62</v>
      </c>
      <c r="D957" s="117" t="s">
        <v>228</v>
      </c>
      <c r="E957" s="118" t="s">
        <v>9192</v>
      </c>
      <c r="F957" s="117" t="s">
        <v>142</v>
      </c>
    </row>
    <row r="958" spans="1:6">
      <c r="A958" s="119">
        <v>93277</v>
      </c>
      <c r="B958" s="117" t="s">
        <v>1457</v>
      </c>
      <c r="C958" s="117" t="s">
        <v>62</v>
      </c>
      <c r="D958" s="117" t="s">
        <v>228</v>
      </c>
      <c r="E958" s="118" t="s">
        <v>1441</v>
      </c>
      <c r="F958" s="117" t="s">
        <v>142</v>
      </c>
    </row>
    <row r="959" spans="1:6">
      <c r="A959" s="119">
        <v>93278</v>
      </c>
      <c r="B959" s="117" t="s">
        <v>1458</v>
      </c>
      <c r="C959" s="117" t="s">
        <v>62</v>
      </c>
      <c r="D959" s="117" t="s">
        <v>228</v>
      </c>
      <c r="E959" s="118" t="s">
        <v>1038</v>
      </c>
      <c r="F959" s="117" t="s">
        <v>142</v>
      </c>
    </row>
    <row r="960" spans="1:6">
      <c r="A960" s="119">
        <v>93279</v>
      </c>
      <c r="B960" s="117" t="s">
        <v>1459</v>
      </c>
      <c r="C960" s="117" t="s">
        <v>62</v>
      </c>
      <c r="D960" s="117" t="s">
        <v>228</v>
      </c>
      <c r="E960" s="118" t="s">
        <v>716</v>
      </c>
      <c r="F960" s="117" t="s">
        <v>142</v>
      </c>
    </row>
    <row r="961" spans="1:6">
      <c r="A961" s="119">
        <v>93280</v>
      </c>
      <c r="B961" s="117" t="s">
        <v>1460</v>
      </c>
      <c r="C961" s="117" t="s">
        <v>62</v>
      </c>
      <c r="D961" s="117" t="s">
        <v>228</v>
      </c>
      <c r="E961" s="118" t="s">
        <v>1491</v>
      </c>
      <c r="F961" s="117" t="s">
        <v>142</v>
      </c>
    </row>
    <row r="962" spans="1:6">
      <c r="A962" s="119">
        <v>93283</v>
      </c>
      <c r="B962" s="117" t="s">
        <v>1462</v>
      </c>
      <c r="C962" s="117" t="s">
        <v>62</v>
      </c>
      <c r="D962" s="117" t="s">
        <v>141</v>
      </c>
      <c r="E962" s="118" t="s">
        <v>9193</v>
      </c>
      <c r="F962" s="117" t="s">
        <v>142</v>
      </c>
    </row>
    <row r="963" spans="1:6">
      <c r="A963" s="119">
        <v>93284</v>
      </c>
      <c r="B963" s="117" t="s">
        <v>1463</v>
      </c>
      <c r="C963" s="117" t="s">
        <v>62</v>
      </c>
      <c r="D963" s="117" t="s">
        <v>141</v>
      </c>
      <c r="E963" s="118" t="s">
        <v>2840</v>
      </c>
      <c r="F963" s="117" t="s">
        <v>142</v>
      </c>
    </row>
    <row r="964" spans="1:6">
      <c r="A964" s="119">
        <v>93285</v>
      </c>
      <c r="B964" s="117" t="s">
        <v>1464</v>
      </c>
      <c r="C964" s="117" t="s">
        <v>62</v>
      </c>
      <c r="D964" s="117" t="s">
        <v>141</v>
      </c>
      <c r="E964" s="118" t="s">
        <v>9194</v>
      </c>
      <c r="F964" s="117" t="s">
        <v>142</v>
      </c>
    </row>
    <row r="965" spans="1:6">
      <c r="A965" s="119">
        <v>93286</v>
      </c>
      <c r="B965" s="117" t="s">
        <v>1465</v>
      </c>
      <c r="C965" s="117" t="s">
        <v>62</v>
      </c>
      <c r="D965" s="117" t="s">
        <v>228</v>
      </c>
      <c r="E965" s="118" t="s">
        <v>10715</v>
      </c>
      <c r="F965" s="117" t="s">
        <v>142</v>
      </c>
    </row>
    <row r="966" spans="1:6">
      <c r="A966" s="119">
        <v>93296</v>
      </c>
      <c r="B966" s="117" t="s">
        <v>1466</v>
      </c>
      <c r="C966" s="117" t="s">
        <v>62</v>
      </c>
      <c r="D966" s="117" t="s">
        <v>141</v>
      </c>
      <c r="E966" s="118" t="s">
        <v>9123</v>
      </c>
      <c r="F966" s="117" t="s">
        <v>142</v>
      </c>
    </row>
    <row r="967" spans="1:6">
      <c r="A967" s="119">
        <v>93397</v>
      </c>
      <c r="B967" s="117" t="s">
        <v>1468</v>
      </c>
      <c r="C967" s="117" t="s">
        <v>62</v>
      </c>
      <c r="D967" s="117" t="s">
        <v>141</v>
      </c>
      <c r="E967" s="118" t="s">
        <v>9190</v>
      </c>
      <c r="F967" s="117" t="s">
        <v>142</v>
      </c>
    </row>
    <row r="968" spans="1:6">
      <c r="A968" s="119">
        <v>93398</v>
      </c>
      <c r="B968" s="117" t="s">
        <v>1469</v>
      </c>
      <c r="C968" s="117" t="s">
        <v>62</v>
      </c>
      <c r="D968" s="117" t="s">
        <v>141</v>
      </c>
      <c r="E968" s="118" t="s">
        <v>1195</v>
      </c>
      <c r="F968" s="117" t="s">
        <v>142</v>
      </c>
    </row>
    <row r="969" spans="1:6">
      <c r="A969" s="119">
        <v>93399</v>
      </c>
      <c r="B969" s="117" t="s">
        <v>1470</v>
      </c>
      <c r="C969" s="117" t="s">
        <v>62</v>
      </c>
      <c r="D969" s="117" t="s">
        <v>141</v>
      </c>
      <c r="E969" s="118" t="s">
        <v>1121</v>
      </c>
      <c r="F969" s="117" t="s">
        <v>142</v>
      </c>
    </row>
    <row r="970" spans="1:6">
      <c r="A970" s="119">
        <v>93400</v>
      </c>
      <c r="B970" s="117" t="s">
        <v>1471</v>
      </c>
      <c r="C970" s="117" t="s">
        <v>62</v>
      </c>
      <c r="D970" s="117" t="s">
        <v>141</v>
      </c>
      <c r="E970" s="118" t="s">
        <v>10542</v>
      </c>
      <c r="F970" s="117" t="s">
        <v>142</v>
      </c>
    </row>
    <row r="971" spans="1:6">
      <c r="A971" s="119">
        <v>93401</v>
      </c>
      <c r="B971" s="117" t="s">
        <v>1472</v>
      </c>
      <c r="C971" s="117" t="s">
        <v>62</v>
      </c>
      <c r="D971" s="117" t="s">
        <v>602</v>
      </c>
      <c r="E971" s="118" t="s">
        <v>10640</v>
      </c>
      <c r="F971" s="117" t="s">
        <v>142</v>
      </c>
    </row>
    <row r="972" spans="1:6">
      <c r="A972" s="119">
        <v>93404</v>
      </c>
      <c r="B972" s="117" t="s">
        <v>1473</v>
      </c>
      <c r="C972" s="117" t="s">
        <v>62</v>
      </c>
      <c r="D972" s="117" t="s">
        <v>141</v>
      </c>
      <c r="E972" s="118" t="s">
        <v>9195</v>
      </c>
      <c r="F972" s="117" t="s">
        <v>142</v>
      </c>
    </row>
    <row r="973" spans="1:6">
      <c r="A973" s="119">
        <v>93405</v>
      </c>
      <c r="B973" s="117" t="s">
        <v>1475</v>
      </c>
      <c r="C973" s="117" t="s">
        <v>62</v>
      </c>
      <c r="D973" s="117" t="s">
        <v>141</v>
      </c>
      <c r="E973" s="118" t="s">
        <v>1491</v>
      </c>
      <c r="F973" s="117" t="s">
        <v>142</v>
      </c>
    </row>
    <row r="974" spans="1:6">
      <c r="A974" s="119">
        <v>93406</v>
      </c>
      <c r="B974" s="117" t="s">
        <v>1476</v>
      </c>
      <c r="C974" s="117" t="s">
        <v>62</v>
      </c>
      <c r="D974" s="117" t="s">
        <v>141</v>
      </c>
      <c r="E974" s="118" t="s">
        <v>2183</v>
      </c>
      <c r="F974" s="117" t="s">
        <v>142</v>
      </c>
    </row>
    <row r="975" spans="1:6">
      <c r="A975" s="119">
        <v>93407</v>
      </c>
      <c r="B975" s="117" t="s">
        <v>1477</v>
      </c>
      <c r="C975" s="117" t="s">
        <v>62</v>
      </c>
      <c r="D975" s="117" t="s">
        <v>602</v>
      </c>
      <c r="E975" s="118" t="s">
        <v>7099</v>
      </c>
      <c r="F975" s="117" t="s">
        <v>142</v>
      </c>
    </row>
    <row r="976" spans="1:6">
      <c r="A976" s="119">
        <v>93411</v>
      </c>
      <c r="B976" s="117" t="s">
        <v>1478</v>
      </c>
      <c r="C976" s="117" t="s">
        <v>62</v>
      </c>
      <c r="D976" s="117" t="s">
        <v>141</v>
      </c>
      <c r="E976" s="118" t="s">
        <v>848</v>
      </c>
      <c r="F976" s="117" t="s">
        <v>142</v>
      </c>
    </row>
    <row r="977" spans="1:6">
      <c r="A977" s="119">
        <v>93412</v>
      </c>
      <c r="B977" s="117" t="s">
        <v>1479</v>
      </c>
      <c r="C977" s="117" t="s">
        <v>62</v>
      </c>
      <c r="D977" s="117" t="s">
        <v>141</v>
      </c>
      <c r="E977" s="118" t="s">
        <v>1038</v>
      </c>
      <c r="F977" s="117" t="s">
        <v>142</v>
      </c>
    </row>
    <row r="978" spans="1:6">
      <c r="A978" s="119">
        <v>93413</v>
      </c>
      <c r="B978" s="117" t="s">
        <v>1480</v>
      </c>
      <c r="C978" s="117" t="s">
        <v>62</v>
      </c>
      <c r="D978" s="117" t="s">
        <v>141</v>
      </c>
      <c r="E978" s="118" t="s">
        <v>1481</v>
      </c>
      <c r="F978" s="117" t="s">
        <v>142</v>
      </c>
    </row>
    <row r="979" spans="1:6">
      <c r="A979" s="119">
        <v>93414</v>
      </c>
      <c r="B979" s="117" t="s">
        <v>1482</v>
      </c>
      <c r="C979" s="117" t="s">
        <v>62</v>
      </c>
      <c r="D979" s="117" t="s">
        <v>602</v>
      </c>
      <c r="E979" s="118" t="s">
        <v>2792</v>
      </c>
      <c r="F979" s="117" t="s">
        <v>142</v>
      </c>
    </row>
    <row r="980" spans="1:6">
      <c r="A980" s="119">
        <v>93417</v>
      </c>
      <c r="B980" s="117" t="s">
        <v>1484</v>
      </c>
      <c r="C980" s="117" t="s">
        <v>62</v>
      </c>
      <c r="D980" s="117" t="s">
        <v>141</v>
      </c>
      <c r="E980" s="118" t="s">
        <v>1336</v>
      </c>
      <c r="F980" s="117" t="s">
        <v>142</v>
      </c>
    </row>
    <row r="981" spans="1:6">
      <c r="A981" s="119">
        <v>93418</v>
      </c>
      <c r="B981" s="117" t="s">
        <v>1485</v>
      </c>
      <c r="C981" s="117" t="s">
        <v>62</v>
      </c>
      <c r="D981" s="117" t="s">
        <v>141</v>
      </c>
      <c r="E981" s="118" t="s">
        <v>734</v>
      </c>
      <c r="F981" s="117" t="s">
        <v>142</v>
      </c>
    </row>
    <row r="982" spans="1:6">
      <c r="A982" s="119">
        <v>93419</v>
      </c>
      <c r="B982" s="117" t="s">
        <v>1486</v>
      </c>
      <c r="C982" s="117" t="s">
        <v>62</v>
      </c>
      <c r="D982" s="117" t="s">
        <v>141</v>
      </c>
      <c r="E982" s="118" t="s">
        <v>2482</v>
      </c>
      <c r="F982" s="117" t="s">
        <v>142</v>
      </c>
    </row>
    <row r="983" spans="1:6">
      <c r="A983" s="119">
        <v>93420</v>
      </c>
      <c r="B983" s="117" t="s">
        <v>1488</v>
      </c>
      <c r="C983" s="117" t="s">
        <v>62</v>
      </c>
      <c r="D983" s="117" t="s">
        <v>602</v>
      </c>
      <c r="E983" s="118" t="s">
        <v>10716</v>
      </c>
      <c r="F983" s="117" t="s">
        <v>142</v>
      </c>
    </row>
    <row r="984" spans="1:6">
      <c r="A984" s="119">
        <v>93423</v>
      </c>
      <c r="B984" s="117" t="s">
        <v>1489</v>
      </c>
      <c r="C984" s="117" t="s">
        <v>62</v>
      </c>
      <c r="D984" s="117" t="s">
        <v>141</v>
      </c>
      <c r="E984" s="118" t="s">
        <v>7729</v>
      </c>
      <c r="F984" s="117" t="s">
        <v>142</v>
      </c>
    </row>
    <row r="985" spans="1:6">
      <c r="A985" s="119">
        <v>93424</v>
      </c>
      <c r="B985" s="117" t="s">
        <v>1490</v>
      </c>
      <c r="C985" s="117" t="s">
        <v>62</v>
      </c>
      <c r="D985" s="117" t="s">
        <v>141</v>
      </c>
      <c r="E985" s="118" t="s">
        <v>1461</v>
      </c>
      <c r="F985" s="117" t="s">
        <v>142</v>
      </c>
    </row>
    <row r="986" spans="1:6">
      <c r="A986" s="119">
        <v>93425</v>
      </c>
      <c r="B986" s="117" t="s">
        <v>1492</v>
      </c>
      <c r="C986" s="117" t="s">
        <v>62</v>
      </c>
      <c r="D986" s="117" t="s">
        <v>141</v>
      </c>
      <c r="E986" s="118" t="s">
        <v>8526</v>
      </c>
      <c r="F986" s="117" t="s">
        <v>142</v>
      </c>
    </row>
    <row r="987" spans="1:6">
      <c r="A987" s="119">
        <v>93426</v>
      </c>
      <c r="B987" s="117" t="s">
        <v>1493</v>
      </c>
      <c r="C987" s="117" t="s">
        <v>62</v>
      </c>
      <c r="D987" s="117" t="s">
        <v>602</v>
      </c>
      <c r="E987" s="118" t="s">
        <v>10717</v>
      </c>
      <c r="F987" s="117" t="s">
        <v>142</v>
      </c>
    </row>
    <row r="988" spans="1:6">
      <c r="A988" s="119">
        <v>93429</v>
      </c>
      <c r="B988" s="117" t="s">
        <v>1494</v>
      </c>
      <c r="C988" s="117" t="s">
        <v>62</v>
      </c>
      <c r="D988" s="117" t="s">
        <v>141</v>
      </c>
      <c r="E988" s="118" t="s">
        <v>9104</v>
      </c>
      <c r="F988" s="117" t="s">
        <v>142</v>
      </c>
    </row>
    <row r="989" spans="1:6">
      <c r="A989" s="119">
        <v>93430</v>
      </c>
      <c r="B989" s="117" t="s">
        <v>1495</v>
      </c>
      <c r="C989" s="117" t="s">
        <v>62</v>
      </c>
      <c r="D989" s="117" t="s">
        <v>141</v>
      </c>
      <c r="E989" s="118" t="s">
        <v>5350</v>
      </c>
      <c r="F989" s="117" t="s">
        <v>142</v>
      </c>
    </row>
    <row r="990" spans="1:6">
      <c r="A990" s="119">
        <v>93431</v>
      </c>
      <c r="B990" s="117" t="s">
        <v>1496</v>
      </c>
      <c r="C990" s="117" t="s">
        <v>62</v>
      </c>
      <c r="D990" s="117" t="s">
        <v>141</v>
      </c>
      <c r="E990" s="118" t="s">
        <v>10718</v>
      </c>
      <c r="F990" s="117" t="s">
        <v>142</v>
      </c>
    </row>
    <row r="991" spans="1:6">
      <c r="A991" s="119">
        <v>93432</v>
      </c>
      <c r="B991" s="117" t="s">
        <v>1498</v>
      </c>
      <c r="C991" s="117" t="s">
        <v>62</v>
      </c>
      <c r="D991" s="117" t="s">
        <v>602</v>
      </c>
      <c r="E991" s="118" t="s">
        <v>10719</v>
      </c>
      <c r="F991" s="117" t="s">
        <v>142</v>
      </c>
    </row>
    <row r="992" spans="1:6">
      <c r="A992" s="119">
        <v>93435</v>
      </c>
      <c r="B992" s="117" t="s">
        <v>1499</v>
      </c>
      <c r="C992" s="117" t="s">
        <v>62</v>
      </c>
      <c r="D992" s="117" t="s">
        <v>141</v>
      </c>
      <c r="E992" s="118" t="s">
        <v>6853</v>
      </c>
      <c r="F992" s="117" t="s">
        <v>142</v>
      </c>
    </row>
    <row r="993" spans="1:6">
      <c r="A993" s="119">
        <v>93436</v>
      </c>
      <c r="B993" s="117" t="s">
        <v>1500</v>
      </c>
      <c r="C993" s="117" t="s">
        <v>62</v>
      </c>
      <c r="D993" s="117" t="s">
        <v>141</v>
      </c>
      <c r="E993" s="118" t="s">
        <v>7430</v>
      </c>
      <c r="F993" s="117" t="s">
        <v>142</v>
      </c>
    </row>
    <row r="994" spans="1:6">
      <c r="A994" s="119">
        <v>93437</v>
      </c>
      <c r="B994" s="117" t="s">
        <v>1501</v>
      </c>
      <c r="C994" s="117" t="s">
        <v>62</v>
      </c>
      <c r="D994" s="117" t="s">
        <v>141</v>
      </c>
      <c r="E994" s="118" t="s">
        <v>610</v>
      </c>
      <c r="F994" s="117" t="s">
        <v>142</v>
      </c>
    </row>
    <row r="995" spans="1:6">
      <c r="A995" s="119">
        <v>93438</v>
      </c>
      <c r="B995" s="117" t="s">
        <v>1503</v>
      </c>
      <c r="C995" s="117" t="s">
        <v>62</v>
      </c>
      <c r="D995" s="117" t="s">
        <v>602</v>
      </c>
      <c r="E995" s="118" t="s">
        <v>9196</v>
      </c>
      <c r="F995" s="117" t="s">
        <v>142</v>
      </c>
    </row>
    <row r="996" spans="1:6">
      <c r="A996" s="119">
        <v>95114</v>
      </c>
      <c r="B996" s="117" t="s">
        <v>1504</v>
      </c>
      <c r="C996" s="117" t="s">
        <v>62</v>
      </c>
      <c r="D996" s="117" t="s">
        <v>228</v>
      </c>
      <c r="E996" s="118" t="s">
        <v>969</v>
      </c>
      <c r="F996" s="117" t="s">
        <v>142</v>
      </c>
    </row>
    <row r="997" spans="1:6">
      <c r="A997" s="119">
        <v>95115</v>
      </c>
      <c r="B997" s="117" t="s">
        <v>1505</v>
      </c>
      <c r="C997" s="117" t="s">
        <v>62</v>
      </c>
      <c r="D997" s="117" t="s">
        <v>228</v>
      </c>
      <c r="E997" s="118" t="s">
        <v>1411</v>
      </c>
      <c r="F997" s="117" t="s">
        <v>142</v>
      </c>
    </row>
    <row r="998" spans="1:6">
      <c r="A998" s="119">
        <v>95116</v>
      </c>
      <c r="B998" s="117" t="s">
        <v>1506</v>
      </c>
      <c r="C998" s="117" t="s">
        <v>62</v>
      </c>
      <c r="D998" s="117" t="s">
        <v>141</v>
      </c>
      <c r="E998" s="118" t="s">
        <v>1507</v>
      </c>
      <c r="F998" s="117" t="s">
        <v>142</v>
      </c>
    </row>
    <row r="999" spans="1:6">
      <c r="A999" s="119">
        <v>95117</v>
      </c>
      <c r="B999" s="117" t="s">
        <v>1508</v>
      </c>
      <c r="C999" s="117" t="s">
        <v>62</v>
      </c>
      <c r="D999" s="117" t="s">
        <v>141</v>
      </c>
      <c r="E999" s="118" t="s">
        <v>1509</v>
      </c>
      <c r="F999" s="117" t="s">
        <v>142</v>
      </c>
    </row>
    <row r="1000" spans="1:6">
      <c r="A1000" s="119">
        <v>95118</v>
      </c>
      <c r="B1000" s="117" t="s">
        <v>1510</v>
      </c>
      <c r="C1000" s="117" t="s">
        <v>62</v>
      </c>
      <c r="D1000" s="117" t="s">
        <v>141</v>
      </c>
      <c r="E1000" s="118" t="s">
        <v>10720</v>
      </c>
      <c r="F1000" s="117" t="s">
        <v>142</v>
      </c>
    </row>
    <row r="1001" spans="1:6">
      <c r="A1001" s="119">
        <v>95119</v>
      </c>
      <c r="B1001" s="117" t="s">
        <v>1511</v>
      </c>
      <c r="C1001" s="117" t="s">
        <v>62</v>
      </c>
      <c r="D1001" s="117" t="s">
        <v>141</v>
      </c>
      <c r="E1001" s="118" t="s">
        <v>9182</v>
      </c>
      <c r="F1001" s="117" t="s">
        <v>142</v>
      </c>
    </row>
    <row r="1002" spans="1:6">
      <c r="A1002" s="119">
        <v>95120</v>
      </c>
      <c r="B1002" s="117" t="s">
        <v>1513</v>
      </c>
      <c r="C1002" s="117" t="s">
        <v>62</v>
      </c>
      <c r="D1002" s="117" t="s">
        <v>228</v>
      </c>
      <c r="E1002" s="118" t="s">
        <v>9197</v>
      </c>
      <c r="F1002" s="117" t="s">
        <v>142</v>
      </c>
    </row>
    <row r="1003" spans="1:6">
      <c r="A1003" s="119">
        <v>95123</v>
      </c>
      <c r="B1003" s="117" t="s">
        <v>1514</v>
      </c>
      <c r="C1003" s="117" t="s">
        <v>62</v>
      </c>
      <c r="D1003" s="117" t="s">
        <v>141</v>
      </c>
      <c r="E1003" s="118" t="s">
        <v>5353</v>
      </c>
      <c r="F1003" s="117" t="s">
        <v>142</v>
      </c>
    </row>
    <row r="1004" spans="1:6">
      <c r="A1004" s="119">
        <v>95124</v>
      </c>
      <c r="B1004" s="117" t="s">
        <v>1516</v>
      </c>
      <c r="C1004" s="117" t="s">
        <v>62</v>
      </c>
      <c r="D1004" s="117" t="s">
        <v>141</v>
      </c>
      <c r="E1004" s="118" t="s">
        <v>8412</v>
      </c>
      <c r="F1004" s="117" t="s">
        <v>142</v>
      </c>
    </row>
    <row r="1005" spans="1:6">
      <c r="A1005" s="119">
        <v>95125</v>
      </c>
      <c r="B1005" s="117" t="s">
        <v>1518</v>
      </c>
      <c r="C1005" s="117" t="s">
        <v>62</v>
      </c>
      <c r="D1005" s="117" t="s">
        <v>141</v>
      </c>
      <c r="E1005" s="118" t="s">
        <v>7759</v>
      </c>
      <c r="F1005" s="117" t="s">
        <v>142</v>
      </c>
    </row>
    <row r="1006" spans="1:6">
      <c r="A1006" s="119">
        <v>95126</v>
      </c>
      <c r="B1006" s="117" t="s">
        <v>1519</v>
      </c>
      <c r="C1006" s="117" t="s">
        <v>62</v>
      </c>
      <c r="D1006" s="117" t="s">
        <v>602</v>
      </c>
      <c r="E1006" s="118" t="s">
        <v>10721</v>
      </c>
      <c r="F1006" s="117" t="s">
        <v>142</v>
      </c>
    </row>
    <row r="1007" spans="1:6">
      <c r="A1007" s="119">
        <v>95129</v>
      </c>
      <c r="B1007" s="117" t="s">
        <v>1520</v>
      </c>
      <c r="C1007" s="117" t="s">
        <v>62</v>
      </c>
      <c r="D1007" s="117" t="s">
        <v>141</v>
      </c>
      <c r="E1007" s="118" t="s">
        <v>10722</v>
      </c>
      <c r="F1007" s="117" t="s">
        <v>142</v>
      </c>
    </row>
    <row r="1008" spans="1:6">
      <c r="A1008" s="119">
        <v>95130</v>
      </c>
      <c r="B1008" s="117" t="s">
        <v>1521</v>
      </c>
      <c r="C1008" s="117" t="s">
        <v>62</v>
      </c>
      <c r="D1008" s="117" t="s">
        <v>141</v>
      </c>
      <c r="E1008" s="118" t="s">
        <v>1209</v>
      </c>
      <c r="F1008" s="117" t="s">
        <v>142</v>
      </c>
    </row>
    <row r="1009" spans="1:6">
      <c r="A1009" s="119">
        <v>95131</v>
      </c>
      <c r="B1009" s="117" t="s">
        <v>1523</v>
      </c>
      <c r="C1009" s="117" t="s">
        <v>62</v>
      </c>
      <c r="D1009" s="117" t="s">
        <v>141</v>
      </c>
      <c r="E1009" s="118" t="s">
        <v>10723</v>
      </c>
      <c r="F1009" s="117" t="s">
        <v>142</v>
      </c>
    </row>
    <row r="1010" spans="1:6">
      <c r="A1010" s="119">
        <v>95132</v>
      </c>
      <c r="B1010" s="117" t="s">
        <v>1524</v>
      </c>
      <c r="C1010" s="117" t="s">
        <v>62</v>
      </c>
      <c r="D1010" s="117" t="s">
        <v>602</v>
      </c>
      <c r="E1010" s="118" t="s">
        <v>5220</v>
      </c>
      <c r="F1010" s="117" t="s">
        <v>142</v>
      </c>
    </row>
    <row r="1011" spans="1:6">
      <c r="A1011" s="119">
        <v>95136</v>
      </c>
      <c r="B1011" s="117" t="s">
        <v>1526</v>
      </c>
      <c r="C1011" s="117" t="s">
        <v>62</v>
      </c>
      <c r="D1011" s="117" t="s">
        <v>602</v>
      </c>
      <c r="E1011" s="118" t="s">
        <v>1038</v>
      </c>
      <c r="F1011" s="117" t="s">
        <v>142</v>
      </c>
    </row>
    <row r="1012" spans="1:6">
      <c r="A1012" s="119">
        <v>95137</v>
      </c>
      <c r="B1012" s="117" t="s">
        <v>1527</v>
      </c>
      <c r="C1012" s="117" t="s">
        <v>62</v>
      </c>
      <c r="D1012" s="117" t="s">
        <v>602</v>
      </c>
      <c r="E1012" s="118" t="s">
        <v>1376</v>
      </c>
      <c r="F1012" s="117" t="s">
        <v>142</v>
      </c>
    </row>
    <row r="1013" spans="1:6">
      <c r="A1013" s="119">
        <v>95138</v>
      </c>
      <c r="B1013" s="117" t="s">
        <v>1528</v>
      </c>
      <c r="C1013" s="117" t="s">
        <v>62</v>
      </c>
      <c r="D1013" s="117" t="s">
        <v>602</v>
      </c>
      <c r="E1013" s="118" t="s">
        <v>1038</v>
      </c>
      <c r="F1013" s="117" t="s">
        <v>142</v>
      </c>
    </row>
    <row r="1014" spans="1:6">
      <c r="A1014" s="119">
        <v>95208</v>
      </c>
      <c r="B1014" s="117" t="s">
        <v>1529</v>
      </c>
      <c r="C1014" s="117" t="s">
        <v>62</v>
      </c>
      <c r="D1014" s="117" t="s">
        <v>141</v>
      </c>
      <c r="E1014" s="118" t="s">
        <v>7435</v>
      </c>
      <c r="F1014" s="117" t="s">
        <v>142</v>
      </c>
    </row>
    <row r="1015" spans="1:6">
      <c r="A1015" s="119">
        <v>95209</v>
      </c>
      <c r="B1015" s="117" t="s">
        <v>1531</v>
      </c>
      <c r="C1015" s="117" t="s">
        <v>62</v>
      </c>
      <c r="D1015" s="117" t="s">
        <v>141</v>
      </c>
      <c r="E1015" s="118" t="s">
        <v>5900</v>
      </c>
      <c r="F1015" s="117" t="s">
        <v>142</v>
      </c>
    </row>
    <row r="1016" spans="1:6">
      <c r="A1016" s="119">
        <v>95210</v>
      </c>
      <c r="B1016" s="117" t="s">
        <v>1533</v>
      </c>
      <c r="C1016" s="117" t="s">
        <v>62</v>
      </c>
      <c r="D1016" s="117" t="s">
        <v>141</v>
      </c>
      <c r="E1016" s="118" t="s">
        <v>9198</v>
      </c>
      <c r="F1016" s="117" t="s">
        <v>142</v>
      </c>
    </row>
    <row r="1017" spans="1:6">
      <c r="A1017" s="119">
        <v>95211</v>
      </c>
      <c r="B1017" s="117" t="s">
        <v>1534</v>
      </c>
      <c r="C1017" s="117" t="s">
        <v>62</v>
      </c>
      <c r="D1017" s="117" t="s">
        <v>228</v>
      </c>
      <c r="E1017" s="118" t="s">
        <v>9192</v>
      </c>
      <c r="F1017" s="117" t="s">
        <v>142</v>
      </c>
    </row>
    <row r="1018" spans="1:6">
      <c r="A1018" s="119">
        <v>95217</v>
      </c>
      <c r="B1018" s="117" t="s">
        <v>1536</v>
      </c>
      <c r="C1018" s="117" t="s">
        <v>62</v>
      </c>
      <c r="D1018" s="117" t="s">
        <v>228</v>
      </c>
      <c r="E1018" s="118" t="s">
        <v>765</v>
      </c>
      <c r="F1018" s="117" t="s">
        <v>142</v>
      </c>
    </row>
    <row r="1019" spans="1:6">
      <c r="A1019" s="119">
        <v>95255</v>
      </c>
      <c r="B1019" s="117" t="s">
        <v>1537</v>
      </c>
      <c r="C1019" s="117" t="s">
        <v>62</v>
      </c>
      <c r="D1019" s="117" t="s">
        <v>228</v>
      </c>
      <c r="E1019" s="118" t="s">
        <v>1099</v>
      </c>
      <c r="F1019" s="117" t="s">
        <v>142</v>
      </c>
    </row>
    <row r="1020" spans="1:6">
      <c r="A1020" s="119">
        <v>95256</v>
      </c>
      <c r="B1020" s="117" t="s">
        <v>1538</v>
      </c>
      <c r="C1020" s="117" t="s">
        <v>62</v>
      </c>
      <c r="D1020" s="117" t="s">
        <v>228</v>
      </c>
      <c r="E1020" s="118" t="s">
        <v>846</v>
      </c>
      <c r="F1020" s="117" t="s">
        <v>142</v>
      </c>
    </row>
    <row r="1021" spans="1:6">
      <c r="A1021" s="119">
        <v>95257</v>
      </c>
      <c r="B1021" s="117" t="s">
        <v>1539</v>
      </c>
      <c r="C1021" s="117" t="s">
        <v>62</v>
      </c>
      <c r="D1021" s="117" t="s">
        <v>228</v>
      </c>
      <c r="E1021" s="118" t="s">
        <v>1540</v>
      </c>
      <c r="F1021" s="117" t="s">
        <v>142</v>
      </c>
    </row>
    <row r="1022" spans="1:6">
      <c r="A1022" s="119">
        <v>95260</v>
      </c>
      <c r="B1022" s="117" t="s">
        <v>1541</v>
      </c>
      <c r="C1022" s="117" t="s">
        <v>62</v>
      </c>
      <c r="D1022" s="117" t="s">
        <v>141</v>
      </c>
      <c r="E1022" s="118" t="s">
        <v>1542</v>
      </c>
      <c r="F1022" s="117" t="s">
        <v>142</v>
      </c>
    </row>
    <row r="1023" spans="1:6">
      <c r="A1023" s="119">
        <v>95261</v>
      </c>
      <c r="B1023" s="117" t="s">
        <v>1543</v>
      </c>
      <c r="C1023" s="117" t="s">
        <v>62</v>
      </c>
      <c r="D1023" s="117" t="s">
        <v>228</v>
      </c>
      <c r="E1023" s="118" t="s">
        <v>846</v>
      </c>
      <c r="F1023" s="117" t="s">
        <v>142</v>
      </c>
    </row>
    <row r="1024" spans="1:6">
      <c r="A1024" s="119">
        <v>95262</v>
      </c>
      <c r="B1024" s="117" t="s">
        <v>1544</v>
      </c>
      <c r="C1024" s="117" t="s">
        <v>62</v>
      </c>
      <c r="D1024" s="117" t="s">
        <v>228</v>
      </c>
      <c r="E1024" s="118" t="s">
        <v>1545</v>
      </c>
      <c r="F1024" s="117" t="s">
        <v>142</v>
      </c>
    </row>
    <row r="1025" spans="1:6">
      <c r="A1025" s="119">
        <v>95263</v>
      </c>
      <c r="B1025" s="117" t="s">
        <v>1546</v>
      </c>
      <c r="C1025" s="117" t="s">
        <v>62</v>
      </c>
      <c r="D1025" s="117" t="s">
        <v>602</v>
      </c>
      <c r="E1025" s="118" t="s">
        <v>5907</v>
      </c>
      <c r="F1025" s="117" t="s">
        <v>142</v>
      </c>
    </row>
    <row r="1026" spans="1:6">
      <c r="A1026" s="119">
        <v>95266</v>
      </c>
      <c r="B1026" s="117" t="s">
        <v>1548</v>
      </c>
      <c r="C1026" s="117" t="s">
        <v>62</v>
      </c>
      <c r="D1026" s="117" t="s">
        <v>141</v>
      </c>
      <c r="E1026" s="118" t="s">
        <v>1429</v>
      </c>
      <c r="F1026" s="117" t="s">
        <v>142</v>
      </c>
    </row>
    <row r="1027" spans="1:6">
      <c r="A1027" s="119">
        <v>95267</v>
      </c>
      <c r="B1027" s="117" t="s">
        <v>1549</v>
      </c>
      <c r="C1027" s="117" t="s">
        <v>62</v>
      </c>
      <c r="D1027" s="117" t="s">
        <v>141</v>
      </c>
      <c r="E1027" s="118" t="s">
        <v>812</v>
      </c>
      <c r="F1027" s="117" t="s">
        <v>142</v>
      </c>
    </row>
    <row r="1028" spans="1:6">
      <c r="A1028" s="119">
        <v>95268</v>
      </c>
      <c r="B1028" s="117" t="s">
        <v>1550</v>
      </c>
      <c r="C1028" s="117" t="s">
        <v>62</v>
      </c>
      <c r="D1028" s="117" t="s">
        <v>141</v>
      </c>
      <c r="E1028" s="118" t="s">
        <v>1232</v>
      </c>
      <c r="F1028" s="117" t="s">
        <v>142</v>
      </c>
    </row>
    <row r="1029" spans="1:6">
      <c r="A1029" s="119">
        <v>95269</v>
      </c>
      <c r="B1029" s="117" t="s">
        <v>1551</v>
      </c>
      <c r="C1029" s="117" t="s">
        <v>62</v>
      </c>
      <c r="D1029" s="117" t="s">
        <v>602</v>
      </c>
      <c r="E1029" s="118" t="s">
        <v>10714</v>
      </c>
      <c r="F1029" s="117" t="s">
        <v>142</v>
      </c>
    </row>
    <row r="1030" spans="1:6">
      <c r="A1030" s="119">
        <v>95272</v>
      </c>
      <c r="B1030" s="117" t="s">
        <v>1552</v>
      </c>
      <c r="C1030" s="117" t="s">
        <v>62</v>
      </c>
      <c r="D1030" s="117" t="s">
        <v>141</v>
      </c>
      <c r="E1030" s="118" t="s">
        <v>1232</v>
      </c>
      <c r="F1030" s="117" t="s">
        <v>142</v>
      </c>
    </row>
    <row r="1031" spans="1:6">
      <c r="A1031" s="119">
        <v>95273</v>
      </c>
      <c r="B1031" s="117" t="s">
        <v>1553</v>
      </c>
      <c r="C1031" s="117" t="s">
        <v>62</v>
      </c>
      <c r="D1031" s="117" t="s">
        <v>141</v>
      </c>
      <c r="E1031" s="118" t="s">
        <v>812</v>
      </c>
      <c r="F1031" s="117" t="s">
        <v>142</v>
      </c>
    </row>
    <row r="1032" spans="1:6">
      <c r="A1032" s="119">
        <v>95274</v>
      </c>
      <c r="B1032" s="117" t="s">
        <v>1554</v>
      </c>
      <c r="C1032" s="117" t="s">
        <v>62</v>
      </c>
      <c r="D1032" s="117" t="s">
        <v>141</v>
      </c>
      <c r="E1032" s="118" t="s">
        <v>1535</v>
      </c>
      <c r="F1032" s="117" t="s">
        <v>142</v>
      </c>
    </row>
    <row r="1033" spans="1:6">
      <c r="A1033" s="119">
        <v>95275</v>
      </c>
      <c r="B1033" s="117" t="s">
        <v>1555</v>
      </c>
      <c r="C1033" s="117" t="s">
        <v>62</v>
      </c>
      <c r="D1033" s="117" t="s">
        <v>228</v>
      </c>
      <c r="E1033" s="118" t="s">
        <v>7396</v>
      </c>
      <c r="F1033" s="117" t="s">
        <v>142</v>
      </c>
    </row>
    <row r="1034" spans="1:6">
      <c r="A1034" s="119">
        <v>95278</v>
      </c>
      <c r="B1034" s="117" t="s">
        <v>1557</v>
      </c>
      <c r="C1034" s="117" t="s">
        <v>62</v>
      </c>
      <c r="D1034" s="117" t="s">
        <v>141</v>
      </c>
      <c r="E1034" s="118" t="s">
        <v>734</v>
      </c>
      <c r="F1034" s="117" t="s">
        <v>142</v>
      </c>
    </row>
    <row r="1035" spans="1:6">
      <c r="A1035" s="119">
        <v>95279</v>
      </c>
      <c r="B1035" s="117" t="s">
        <v>1558</v>
      </c>
      <c r="C1035" s="117" t="s">
        <v>62</v>
      </c>
      <c r="D1035" s="117" t="s">
        <v>141</v>
      </c>
      <c r="E1035" s="118" t="s">
        <v>1559</v>
      </c>
      <c r="F1035" s="117" t="s">
        <v>142</v>
      </c>
    </row>
    <row r="1036" spans="1:6">
      <c r="A1036" s="119">
        <v>95280</v>
      </c>
      <c r="B1036" s="117" t="s">
        <v>1560</v>
      </c>
      <c r="C1036" s="117" t="s">
        <v>62</v>
      </c>
      <c r="D1036" s="117" t="s">
        <v>141</v>
      </c>
      <c r="E1036" s="118" t="s">
        <v>1561</v>
      </c>
      <c r="F1036" s="117" t="s">
        <v>142</v>
      </c>
    </row>
    <row r="1037" spans="1:6">
      <c r="A1037" s="119">
        <v>95281</v>
      </c>
      <c r="B1037" s="117" t="s">
        <v>1562</v>
      </c>
      <c r="C1037" s="117" t="s">
        <v>62</v>
      </c>
      <c r="D1037" s="117" t="s">
        <v>602</v>
      </c>
      <c r="E1037" s="118" t="s">
        <v>10714</v>
      </c>
      <c r="F1037" s="117" t="s">
        <v>142</v>
      </c>
    </row>
    <row r="1038" spans="1:6">
      <c r="A1038" s="119">
        <v>95617</v>
      </c>
      <c r="B1038" s="117" t="s">
        <v>1563</v>
      </c>
      <c r="C1038" s="117" t="s">
        <v>62</v>
      </c>
      <c r="D1038" s="117" t="s">
        <v>228</v>
      </c>
      <c r="E1038" s="118" t="s">
        <v>1296</v>
      </c>
      <c r="F1038" s="117" t="s">
        <v>142</v>
      </c>
    </row>
    <row r="1039" spans="1:6">
      <c r="A1039" s="119">
        <v>95618</v>
      </c>
      <c r="B1039" s="117" t="s">
        <v>1564</v>
      </c>
      <c r="C1039" s="117" t="s">
        <v>62</v>
      </c>
      <c r="D1039" s="117" t="s">
        <v>228</v>
      </c>
      <c r="E1039" s="118" t="s">
        <v>1565</v>
      </c>
      <c r="F1039" s="117" t="s">
        <v>142</v>
      </c>
    </row>
    <row r="1040" spans="1:6">
      <c r="A1040" s="119">
        <v>95619</v>
      </c>
      <c r="B1040" s="117" t="s">
        <v>1566</v>
      </c>
      <c r="C1040" s="117" t="s">
        <v>62</v>
      </c>
      <c r="D1040" s="117" t="s">
        <v>228</v>
      </c>
      <c r="E1040" s="118" t="s">
        <v>1389</v>
      </c>
      <c r="F1040" s="117" t="s">
        <v>142</v>
      </c>
    </row>
    <row r="1041" spans="1:6">
      <c r="A1041" s="119">
        <v>95627</v>
      </c>
      <c r="B1041" s="117" t="s">
        <v>1567</v>
      </c>
      <c r="C1041" s="117" t="s">
        <v>62</v>
      </c>
      <c r="D1041" s="117" t="s">
        <v>141</v>
      </c>
      <c r="E1041" s="118" t="s">
        <v>8581</v>
      </c>
      <c r="F1041" s="117" t="s">
        <v>142</v>
      </c>
    </row>
    <row r="1042" spans="1:6">
      <c r="A1042" s="119">
        <v>95628</v>
      </c>
      <c r="B1042" s="117" t="s">
        <v>1569</v>
      </c>
      <c r="C1042" s="117" t="s">
        <v>62</v>
      </c>
      <c r="D1042" s="117" t="s">
        <v>141</v>
      </c>
      <c r="E1042" s="118" t="s">
        <v>3158</v>
      </c>
      <c r="F1042" s="117" t="s">
        <v>142</v>
      </c>
    </row>
    <row r="1043" spans="1:6">
      <c r="A1043" s="119">
        <v>95629</v>
      </c>
      <c r="B1043" s="117" t="s">
        <v>1570</v>
      </c>
      <c r="C1043" s="117" t="s">
        <v>62</v>
      </c>
      <c r="D1043" s="117" t="s">
        <v>141</v>
      </c>
      <c r="E1043" s="118" t="s">
        <v>10724</v>
      </c>
      <c r="F1043" s="117" t="s">
        <v>142</v>
      </c>
    </row>
    <row r="1044" spans="1:6">
      <c r="A1044" s="119">
        <v>95630</v>
      </c>
      <c r="B1044" s="117" t="s">
        <v>1572</v>
      </c>
      <c r="C1044" s="117" t="s">
        <v>62</v>
      </c>
      <c r="D1044" s="117" t="s">
        <v>602</v>
      </c>
      <c r="E1044" s="118" t="s">
        <v>9158</v>
      </c>
      <c r="F1044" s="117" t="s">
        <v>142</v>
      </c>
    </row>
    <row r="1045" spans="1:6">
      <c r="A1045" s="119">
        <v>95698</v>
      </c>
      <c r="B1045" s="117" t="s">
        <v>1573</v>
      </c>
      <c r="C1045" s="117" t="s">
        <v>62</v>
      </c>
      <c r="D1045" s="117" t="s">
        <v>228</v>
      </c>
      <c r="E1045" s="118" t="s">
        <v>1574</v>
      </c>
      <c r="F1045" s="117" t="s">
        <v>142</v>
      </c>
    </row>
    <row r="1046" spans="1:6">
      <c r="A1046" s="119">
        <v>95699</v>
      </c>
      <c r="B1046" s="117" t="s">
        <v>1575</v>
      </c>
      <c r="C1046" s="117" t="s">
        <v>62</v>
      </c>
      <c r="D1046" s="117" t="s">
        <v>228</v>
      </c>
      <c r="E1046" s="118" t="s">
        <v>1542</v>
      </c>
      <c r="F1046" s="117" t="s">
        <v>142</v>
      </c>
    </row>
    <row r="1047" spans="1:6">
      <c r="A1047" s="119">
        <v>95700</v>
      </c>
      <c r="B1047" s="117" t="s">
        <v>1576</v>
      </c>
      <c r="C1047" s="117" t="s">
        <v>62</v>
      </c>
      <c r="D1047" s="117" t="s">
        <v>228</v>
      </c>
      <c r="E1047" s="118" t="s">
        <v>1577</v>
      </c>
      <c r="F1047" s="117" t="s">
        <v>142</v>
      </c>
    </row>
    <row r="1048" spans="1:6">
      <c r="A1048" s="119">
        <v>95701</v>
      </c>
      <c r="B1048" s="117" t="s">
        <v>1578</v>
      </c>
      <c r="C1048" s="117" t="s">
        <v>62</v>
      </c>
      <c r="D1048" s="117" t="s">
        <v>228</v>
      </c>
      <c r="E1048" s="118" t="s">
        <v>8633</v>
      </c>
      <c r="F1048" s="117" t="s">
        <v>142</v>
      </c>
    </row>
    <row r="1049" spans="1:6">
      <c r="A1049" s="119">
        <v>95704</v>
      </c>
      <c r="B1049" s="117" t="s">
        <v>1579</v>
      </c>
      <c r="C1049" s="117" t="s">
        <v>62</v>
      </c>
      <c r="D1049" s="117" t="s">
        <v>141</v>
      </c>
      <c r="E1049" s="118" t="s">
        <v>8920</v>
      </c>
      <c r="F1049" s="117" t="s">
        <v>142</v>
      </c>
    </row>
    <row r="1050" spans="1:6">
      <c r="A1050" s="119">
        <v>95705</v>
      </c>
      <c r="B1050" s="117" t="s">
        <v>1581</v>
      </c>
      <c r="C1050" s="117" t="s">
        <v>62</v>
      </c>
      <c r="D1050" s="117" t="s">
        <v>141</v>
      </c>
      <c r="E1050" s="118" t="s">
        <v>261</v>
      </c>
      <c r="F1050" s="117" t="s">
        <v>142</v>
      </c>
    </row>
    <row r="1051" spans="1:6">
      <c r="A1051" s="119">
        <v>95706</v>
      </c>
      <c r="B1051" s="117" t="s">
        <v>1583</v>
      </c>
      <c r="C1051" s="117" t="s">
        <v>62</v>
      </c>
      <c r="D1051" s="117" t="s">
        <v>141</v>
      </c>
      <c r="E1051" s="118" t="s">
        <v>10725</v>
      </c>
      <c r="F1051" s="117" t="s">
        <v>142</v>
      </c>
    </row>
    <row r="1052" spans="1:6">
      <c r="A1052" s="119">
        <v>95707</v>
      </c>
      <c r="B1052" s="117" t="s">
        <v>1585</v>
      </c>
      <c r="C1052" s="117" t="s">
        <v>62</v>
      </c>
      <c r="D1052" s="117" t="s">
        <v>228</v>
      </c>
      <c r="E1052" s="118" t="s">
        <v>9199</v>
      </c>
      <c r="F1052" s="117" t="s">
        <v>142</v>
      </c>
    </row>
    <row r="1053" spans="1:6">
      <c r="A1053" s="119">
        <v>95710</v>
      </c>
      <c r="B1053" s="117" t="s">
        <v>1587</v>
      </c>
      <c r="C1053" s="117" t="s">
        <v>62</v>
      </c>
      <c r="D1053" s="117" t="s">
        <v>141</v>
      </c>
      <c r="E1053" s="118" t="s">
        <v>10726</v>
      </c>
      <c r="F1053" s="117" t="s">
        <v>142</v>
      </c>
    </row>
    <row r="1054" spans="1:6">
      <c r="A1054" s="119">
        <v>95711</v>
      </c>
      <c r="B1054" s="117" t="s">
        <v>1589</v>
      </c>
      <c r="C1054" s="117" t="s">
        <v>62</v>
      </c>
      <c r="D1054" s="117" t="s">
        <v>141</v>
      </c>
      <c r="E1054" s="118" t="s">
        <v>8789</v>
      </c>
      <c r="F1054" s="117" t="s">
        <v>142</v>
      </c>
    </row>
    <row r="1055" spans="1:6">
      <c r="A1055" s="119">
        <v>95712</v>
      </c>
      <c r="B1055" s="117" t="s">
        <v>1591</v>
      </c>
      <c r="C1055" s="117" t="s">
        <v>62</v>
      </c>
      <c r="D1055" s="117" t="s">
        <v>141</v>
      </c>
      <c r="E1055" s="118" t="s">
        <v>10727</v>
      </c>
      <c r="F1055" s="117" t="s">
        <v>142</v>
      </c>
    </row>
    <row r="1056" spans="1:6">
      <c r="A1056" s="119">
        <v>95713</v>
      </c>
      <c r="B1056" s="117" t="s">
        <v>1592</v>
      </c>
      <c r="C1056" s="117" t="s">
        <v>62</v>
      </c>
      <c r="D1056" s="117" t="s">
        <v>602</v>
      </c>
      <c r="E1056" s="118" t="s">
        <v>8605</v>
      </c>
      <c r="F1056" s="117" t="s">
        <v>142</v>
      </c>
    </row>
    <row r="1057" spans="1:6">
      <c r="A1057" s="119">
        <v>95716</v>
      </c>
      <c r="B1057" s="117" t="s">
        <v>1593</v>
      </c>
      <c r="C1057" s="117" t="s">
        <v>62</v>
      </c>
      <c r="D1057" s="117" t="s">
        <v>141</v>
      </c>
      <c r="E1057" s="118" t="s">
        <v>10583</v>
      </c>
      <c r="F1057" s="117" t="s">
        <v>142</v>
      </c>
    </row>
    <row r="1058" spans="1:6">
      <c r="A1058" s="119">
        <v>95717</v>
      </c>
      <c r="B1058" s="117" t="s">
        <v>1594</v>
      </c>
      <c r="C1058" s="117" t="s">
        <v>62</v>
      </c>
      <c r="D1058" s="117" t="s">
        <v>141</v>
      </c>
      <c r="E1058" s="118" t="s">
        <v>8451</v>
      </c>
      <c r="F1058" s="117" t="s">
        <v>142</v>
      </c>
    </row>
    <row r="1059" spans="1:6">
      <c r="A1059" s="119">
        <v>95718</v>
      </c>
      <c r="B1059" s="117" t="s">
        <v>1596</v>
      </c>
      <c r="C1059" s="117" t="s">
        <v>62</v>
      </c>
      <c r="D1059" s="117" t="s">
        <v>141</v>
      </c>
      <c r="E1059" s="118" t="s">
        <v>8752</v>
      </c>
      <c r="F1059" s="117" t="s">
        <v>142</v>
      </c>
    </row>
    <row r="1060" spans="1:6">
      <c r="A1060" s="119">
        <v>95719</v>
      </c>
      <c r="B1060" s="117" t="s">
        <v>1597</v>
      </c>
      <c r="C1060" s="117" t="s">
        <v>62</v>
      </c>
      <c r="D1060" s="117" t="s">
        <v>602</v>
      </c>
      <c r="E1060" s="118" t="s">
        <v>8605</v>
      </c>
      <c r="F1060" s="117" t="s">
        <v>142</v>
      </c>
    </row>
    <row r="1061" spans="1:6">
      <c r="A1061" s="119">
        <v>95869</v>
      </c>
      <c r="B1061" s="117" t="s">
        <v>1598</v>
      </c>
      <c r="C1061" s="117" t="s">
        <v>62</v>
      </c>
      <c r="D1061" s="117" t="s">
        <v>141</v>
      </c>
      <c r="E1061" s="118" t="s">
        <v>1121</v>
      </c>
      <c r="F1061" s="117" t="s">
        <v>142</v>
      </c>
    </row>
    <row r="1062" spans="1:6">
      <c r="A1062" s="119">
        <v>95870</v>
      </c>
      <c r="B1062" s="117" t="s">
        <v>1599</v>
      </c>
      <c r="C1062" s="117" t="s">
        <v>62</v>
      </c>
      <c r="D1062" s="117" t="s">
        <v>141</v>
      </c>
      <c r="E1062" s="118" t="s">
        <v>3452</v>
      </c>
      <c r="F1062" s="117" t="s">
        <v>142</v>
      </c>
    </row>
    <row r="1063" spans="1:6">
      <c r="A1063" s="119">
        <v>95871</v>
      </c>
      <c r="B1063" s="117" t="s">
        <v>1600</v>
      </c>
      <c r="C1063" s="117" t="s">
        <v>62</v>
      </c>
      <c r="D1063" s="117" t="s">
        <v>602</v>
      </c>
      <c r="E1063" s="118" t="s">
        <v>8930</v>
      </c>
      <c r="F1063" s="117" t="s">
        <v>142</v>
      </c>
    </row>
    <row r="1064" spans="1:6">
      <c r="A1064" s="119">
        <v>95874</v>
      </c>
      <c r="B1064" s="117" t="s">
        <v>1602</v>
      </c>
      <c r="C1064" s="117" t="s">
        <v>62</v>
      </c>
      <c r="D1064" s="117" t="s">
        <v>141</v>
      </c>
      <c r="E1064" s="118" t="s">
        <v>1239</v>
      </c>
      <c r="F1064" s="117" t="s">
        <v>142</v>
      </c>
    </row>
    <row r="1065" spans="1:6">
      <c r="A1065" s="119">
        <v>96008</v>
      </c>
      <c r="B1065" s="117" t="s">
        <v>1604</v>
      </c>
      <c r="C1065" s="117" t="s">
        <v>62</v>
      </c>
      <c r="D1065" s="117" t="s">
        <v>141</v>
      </c>
      <c r="E1065" s="118" t="s">
        <v>4598</v>
      </c>
      <c r="F1065" s="117" t="s">
        <v>142</v>
      </c>
    </row>
    <row r="1066" spans="1:6">
      <c r="A1066" s="119">
        <v>96009</v>
      </c>
      <c r="B1066" s="117" t="s">
        <v>1606</v>
      </c>
      <c r="C1066" s="117" t="s">
        <v>62</v>
      </c>
      <c r="D1066" s="117" t="s">
        <v>141</v>
      </c>
      <c r="E1066" s="118" t="s">
        <v>9200</v>
      </c>
      <c r="F1066" s="117" t="s">
        <v>142</v>
      </c>
    </row>
    <row r="1067" spans="1:6">
      <c r="A1067" s="119">
        <v>96011</v>
      </c>
      <c r="B1067" s="117" t="s">
        <v>1607</v>
      </c>
      <c r="C1067" s="117" t="s">
        <v>62</v>
      </c>
      <c r="D1067" s="117" t="s">
        <v>141</v>
      </c>
      <c r="E1067" s="118" t="s">
        <v>10728</v>
      </c>
      <c r="F1067" s="117" t="s">
        <v>142</v>
      </c>
    </row>
    <row r="1068" spans="1:6">
      <c r="A1068" s="119">
        <v>96012</v>
      </c>
      <c r="B1068" s="117" t="s">
        <v>1609</v>
      </c>
      <c r="C1068" s="117" t="s">
        <v>62</v>
      </c>
      <c r="D1068" s="117" t="s">
        <v>602</v>
      </c>
      <c r="E1068" s="118" t="s">
        <v>9160</v>
      </c>
      <c r="F1068" s="117" t="s">
        <v>142</v>
      </c>
    </row>
    <row r="1069" spans="1:6">
      <c r="A1069" s="119">
        <v>96015</v>
      </c>
      <c r="B1069" s="117" t="s">
        <v>1610</v>
      </c>
      <c r="C1069" s="117" t="s">
        <v>62</v>
      </c>
      <c r="D1069" s="117" t="s">
        <v>141</v>
      </c>
      <c r="E1069" s="118" t="s">
        <v>8562</v>
      </c>
      <c r="F1069" s="117" t="s">
        <v>142</v>
      </c>
    </row>
    <row r="1070" spans="1:6">
      <c r="A1070" s="119">
        <v>96016</v>
      </c>
      <c r="B1070" s="117" t="s">
        <v>1611</v>
      </c>
      <c r="C1070" s="117" t="s">
        <v>62</v>
      </c>
      <c r="D1070" s="117" t="s">
        <v>141</v>
      </c>
      <c r="E1070" s="118" t="s">
        <v>1336</v>
      </c>
      <c r="F1070" s="117" t="s">
        <v>142</v>
      </c>
    </row>
    <row r="1071" spans="1:6">
      <c r="A1071" s="119">
        <v>96018</v>
      </c>
      <c r="B1071" s="117" t="s">
        <v>1612</v>
      </c>
      <c r="C1071" s="117" t="s">
        <v>62</v>
      </c>
      <c r="D1071" s="117" t="s">
        <v>141</v>
      </c>
      <c r="E1071" s="118" t="s">
        <v>5386</v>
      </c>
      <c r="F1071" s="117" t="s">
        <v>142</v>
      </c>
    </row>
    <row r="1072" spans="1:6">
      <c r="A1072" s="119">
        <v>96019</v>
      </c>
      <c r="B1072" s="117" t="s">
        <v>1614</v>
      </c>
      <c r="C1072" s="117" t="s">
        <v>62</v>
      </c>
      <c r="D1072" s="117" t="s">
        <v>602</v>
      </c>
      <c r="E1072" s="118" t="s">
        <v>9160</v>
      </c>
      <c r="F1072" s="117" t="s">
        <v>142</v>
      </c>
    </row>
    <row r="1073" spans="1:6">
      <c r="A1073" s="119">
        <v>96023</v>
      </c>
      <c r="B1073" s="117" t="s">
        <v>1615</v>
      </c>
      <c r="C1073" s="117" t="s">
        <v>62</v>
      </c>
      <c r="D1073" s="117" t="s">
        <v>141</v>
      </c>
      <c r="E1073" s="118" t="s">
        <v>4220</v>
      </c>
      <c r="F1073" s="117" t="s">
        <v>142</v>
      </c>
    </row>
    <row r="1074" spans="1:6">
      <c r="A1074" s="119">
        <v>96024</v>
      </c>
      <c r="B1074" s="117" t="s">
        <v>1617</v>
      </c>
      <c r="C1074" s="117" t="s">
        <v>62</v>
      </c>
      <c r="D1074" s="117" t="s">
        <v>141</v>
      </c>
      <c r="E1074" s="118" t="s">
        <v>7570</v>
      </c>
      <c r="F1074" s="117" t="s">
        <v>142</v>
      </c>
    </row>
    <row r="1075" spans="1:6">
      <c r="A1075" s="119">
        <v>96026</v>
      </c>
      <c r="B1075" s="117" t="s">
        <v>1619</v>
      </c>
      <c r="C1075" s="117" t="s">
        <v>62</v>
      </c>
      <c r="D1075" s="117" t="s">
        <v>141</v>
      </c>
      <c r="E1075" s="118" t="s">
        <v>322</v>
      </c>
      <c r="F1075" s="117" t="s">
        <v>142</v>
      </c>
    </row>
    <row r="1076" spans="1:6">
      <c r="A1076" s="119">
        <v>96027</v>
      </c>
      <c r="B1076" s="117" t="s">
        <v>1621</v>
      </c>
      <c r="C1076" s="117" t="s">
        <v>62</v>
      </c>
      <c r="D1076" s="117" t="s">
        <v>602</v>
      </c>
      <c r="E1076" s="118" t="s">
        <v>10631</v>
      </c>
      <c r="F1076" s="117" t="s">
        <v>142</v>
      </c>
    </row>
    <row r="1077" spans="1:6">
      <c r="A1077" s="119">
        <v>96030</v>
      </c>
      <c r="B1077" s="117" t="s">
        <v>1622</v>
      </c>
      <c r="C1077" s="117" t="s">
        <v>62</v>
      </c>
      <c r="D1077" s="117" t="s">
        <v>141</v>
      </c>
      <c r="E1077" s="118" t="s">
        <v>8841</v>
      </c>
      <c r="F1077" s="117" t="s">
        <v>142</v>
      </c>
    </row>
    <row r="1078" spans="1:6">
      <c r="A1078" s="119">
        <v>96031</v>
      </c>
      <c r="B1078" s="117" t="s">
        <v>1623</v>
      </c>
      <c r="C1078" s="117" t="s">
        <v>62</v>
      </c>
      <c r="D1078" s="117" t="s">
        <v>141</v>
      </c>
      <c r="E1078" s="118" t="s">
        <v>855</v>
      </c>
      <c r="F1078" s="117" t="s">
        <v>142</v>
      </c>
    </row>
    <row r="1079" spans="1:6">
      <c r="A1079" s="119">
        <v>96032</v>
      </c>
      <c r="B1079" s="117" t="s">
        <v>1625</v>
      </c>
      <c r="C1079" s="117" t="s">
        <v>62</v>
      </c>
      <c r="D1079" s="117" t="s">
        <v>141</v>
      </c>
      <c r="E1079" s="118" t="s">
        <v>7487</v>
      </c>
      <c r="F1079" s="117" t="s">
        <v>142</v>
      </c>
    </row>
    <row r="1080" spans="1:6">
      <c r="A1080" s="119">
        <v>96033</v>
      </c>
      <c r="B1080" s="117" t="s">
        <v>1626</v>
      </c>
      <c r="C1080" s="117" t="s">
        <v>62</v>
      </c>
      <c r="D1080" s="117" t="s">
        <v>141</v>
      </c>
      <c r="E1080" s="118" t="s">
        <v>10729</v>
      </c>
      <c r="F1080" s="117" t="s">
        <v>142</v>
      </c>
    </row>
    <row r="1081" spans="1:6">
      <c r="A1081" s="119">
        <v>96034</v>
      </c>
      <c r="B1081" s="117" t="s">
        <v>1627</v>
      </c>
      <c r="C1081" s="117" t="s">
        <v>62</v>
      </c>
      <c r="D1081" s="117" t="s">
        <v>602</v>
      </c>
      <c r="E1081" s="118" t="s">
        <v>10698</v>
      </c>
      <c r="F1081" s="117" t="s">
        <v>142</v>
      </c>
    </row>
    <row r="1082" spans="1:6">
      <c r="A1082" s="119">
        <v>96053</v>
      </c>
      <c r="B1082" s="117" t="s">
        <v>1628</v>
      </c>
      <c r="C1082" s="117" t="s">
        <v>62</v>
      </c>
      <c r="D1082" s="117" t="s">
        <v>141</v>
      </c>
      <c r="E1082" s="118" t="s">
        <v>4701</v>
      </c>
      <c r="F1082" s="117" t="s">
        <v>142</v>
      </c>
    </row>
    <row r="1083" spans="1:6">
      <c r="A1083" s="119">
        <v>96054</v>
      </c>
      <c r="B1083" s="117" t="s">
        <v>1630</v>
      </c>
      <c r="C1083" s="117" t="s">
        <v>62</v>
      </c>
      <c r="D1083" s="117" t="s">
        <v>141</v>
      </c>
      <c r="E1083" s="118" t="s">
        <v>6752</v>
      </c>
      <c r="F1083" s="117" t="s">
        <v>142</v>
      </c>
    </row>
    <row r="1084" spans="1:6">
      <c r="A1084" s="119">
        <v>96055</v>
      </c>
      <c r="B1084" s="117" t="s">
        <v>1632</v>
      </c>
      <c r="C1084" s="117" t="s">
        <v>62</v>
      </c>
      <c r="D1084" s="117" t="s">
        <v>141</v>
      </c>
      <c r="E1084" s="118" t="s">
        <v>859</v>
      </c>
      <c r="F1084" s="117" t="s">
        <v>142</v>
      </c>
    </row>
    <row r="1085" spans="1:6">
      <c r="A1085" s="119">
        <v>96056</v>
      </c>
      <c r="B1085" s="117" t="s">
        <v>1634</v>
      </c>
      <c r="C1085" s="117" t="s">
        <v>62</v>
      </c>
      <c r="D1085" s="117" t="s">
        <v>141</v>
      </c>
      <c r="E1085" s="118" t="s">
        <v>7065</v>
      </c>
      <c r="F1085" s="117" t="s">
        <v>142</v>
      </c>
    </row>
    <row r="1086" spans="1:6">
      <c r="A1086" s="119">
        <v>96057</v>
      </c>
      <c r="B1086" s="117" t="s">
        <v>1636</v>
      </c>
      <c r="C1086" s="117" t="s">
        <v>62</v>
      </c>
      <c r="D1086" s="117" t="s">
        <v>602</v>
      </c>
      <c r="E1086" s="118" t="s">
        <v>10631</v>
      </c>
      <c r="F1086" s="117" t="s">
        <v>142</v>
      </c>
    </row>
    <row r="1087" spans="1:6">
      <c r="A1087" s="119">
        <v>96060</v>
      </c>
      <c r="B1087" s="117" t="s">
        <v>1637</v>
      </c>
      <c r="C1087" s="117" t="s">
        <v>62</v>
      </c>
      <c r="D1087" s="117" t="s">
        <v>141</v>
      </c>
      <c r="E1087" s="118" t="s">
        <v>8719</v>
      </c>
      <c r="F1087" s="117" t="s">
        <v>142</v>
      </c>
    </row>
    <row r="1088" spans="1:6">
      <c r="A1088" s="119">
        <v>96061</v>
      </c>
      <c r="B1088" s="117" t="s">
        <v>1638</v>
      </c>
      <c r="C1088" s="117" t="s">
        <v>62</v>
      </c>
      <c r="D1088" s="117" t="s">
        <v>141</v>
      </c>
      <c r="E1088" s="118" t="s">
        <v>10730</v>
      </c>
      <c r="F1088" s="117" t="s">
        <v>142</v>
      </c>
    </row>
    <row r="1089" spans="1:6">
      <c r="A1089" s="119">
        <v>96062</v>
      </c>
      <c r="B1089" s="117" t="s">
        <v>1640</v>
      </c>
      <c r="C1089" s="117" t="s">
        <v>62</v>
      </c>
      <c r="D1089" s="117" t="s">
        <v>602</v>
      </c>
      <c r="E1089" s="118" t="s">
        <v>4432</v>
      </c>
      <c r="F1089" s="117" t="s">
        <v>142</v>
      </c>
    </row>
    <row r="1090" spans="1:6">
      <c r="A1090" s="119">
        <v>96241</v>
      </c>
      <c r="B1090" s="117" t="s">
        <v>1641</v>
      </c>
      <c r="C1090" s="117" t="s">
        <v>62</v>
      </c>
      <c r="D1090" s="117" t="s">
        <v>141</v>
      </c>
      <c r="E1090" s="118" t="s">
        <v>1642</v>
      </c>
      <c r="F1090" s="117" t="s">
        <v>142</v>
      </c>
    </row>
    <row r="1091" spans="1:6">
      <c r="A1091" s="119">
        <v>96242</v>
      </c>
      <c r="B1091" s="117" t="s">
        <v>1643</v>
      </c>
      <c r="C1091" s="117" t="s">
        <v>62</v>
      </c>
      <c r="D1091" s="117" t="s">
        <v>141</v>
      </c>
      <c r="E1091" s="118" t="s">
        <v>1644</v>
      </c>
      <c r="F1091" s="117" t="s">
        <v>142</v>
      </c>
    </row>
    <row r="1092" spans="1:6">
      <c r="A1092" s="119">
        <v>96243</v>
      </c>
      <c r="B1092" s="117" t="s">
        <v>1645</v>
      </c>
      <c r="C1092" s="117" t="s">
        <v>62</v>
      </c>
      <c r="D1092" s="117" t="s">
        <v>141</v>
      </c>
      <c r="E1092" s="118" t="s">
        <v>10731</v>
      </c>
      <c r="F1092" s="117" t="s">
        <v>142</v>
      </c>
    </row>
    <row r="1093" spans="1:6">
      <c r="A1093" s="119">
        <v>96244</v>
      </c>
      <c r="B1093" s="117" t="s">
        <v>1646</v>
      </c>
      <c r="C1093" s="117" t="s">
        <v>62</v>
      </c>
      <c r="D1093" s="117" t="s">
        <v>602</v>
      </c>
      <c r="E1093" s="118" t="s">
        <v>2455</v>
      </c>
      <c r="F1093" s="117" t="s">
        <v>142</v>
      </c>
    </row>
    <row r="1094" spans="1:6">
      <c r="A1094" s="119">
        <v>96301</v>
      </c>
      <c r="B1094" s="117" t="s">
        <v>1649</v>
      </c>
      <c r="C1094" s="117" t="s">
        <v>62</v>
      </c>
      <c r="D1094" s="117" t="s">
        <v>602</v>
      </c>
      <c r="E1094" s="118" t="s">
        <v>8880</v>
      </c>
      <c r="F1094" s="117" t="s">
        <v>142</v>
      </c>
    </row>
    <row r="1095" spans="1:6">
      <c r="A1095" s="119">
        <v>96457</v>
      </c>
      <c r="B1095" s="117" t="s">
        <v>1650</v>
      </c>
      <c r="C1095" s="117" t="s">
        <v>62</v>
      </c>
      <c r="D1095" s="117" t="s">
        <v>602</v>
      </c>
      <c r="E1095" s="118" t="s">
        <v>9168</v>
      </c>
      <c r="F1095" s="117" t="s">
        <v>142</v>
      </c>
    </row>
    <row r="1096" spans="1:6">
      <c r="A1096" s="119">
        <v>96458</v>
      </c>
      <c r="B1096" s="117" t="s">
        <v>1651</v>
      </c>
      <c r="C1096" s="117" t="s">
        <v>62</v>
      </c>
      <c r="D1096" s="117" t="s">
        <v>141</v>
      </c>
      <c r="E1096" s="118" t="s">
        <v>9201</v>
      </c>
      <c r="F1096" s="117" t="s">
        <v>142</v>
      </c>
    </row>
    <row r="1097" spans="1:6">
      <c r="A1097" s="119">
        <v>96459</v>
      </c>
      <c r="B1097" s="117" t="s">
        <v>1653</v>
      </c>
      <c r="C1097" s="117" t="s">
        <v>62</v>
      </c>
      <c r="D1097" s="117" t="s">
        <v>141</v>
      </c>
      <c r="E1097" s="118" t="s">
        <v>5828</v>
      </c>
      <c r="F1097" s="117" t="s">
        <v>142</v>
      </c>
    </row>
    <row r="1098" spans="1:6">
      <c r="A1098" s="119">
        <v>96460</v>
      </c>
      <c r="B1098" s="117" t="s">
        <v>1655</v>
      </c>
      <c r="C1098" s="117" t="s">
        <v>62</v>
      </c>
      <c r="D1098" s="117" t="s">
        <v>141</v>
      </c>
      <c r="E1098" s="118" t="s">
        <v>9202</v>
      </c>
      <c r="F1098" s="117" t="s">
        <v>142</v>
      </c>
    </row>
    <row r="1099" spans="1:6">
      <c r="A1099" s="119">
        <v>98760</v>
      </c>
      <c r="B1099" s="117" t="s">
        <v>1657</v>
      </c>
      <c r="C1099" s="117" t="s">
        <v>62</v>
      </c>
      <c r="D1099" s="117" t="s">
        <v>602</v>
      </c>
      <c r="E1099" s="118" t="s">
        <v>1400</v>
      </c>
      <c r="F1099" s="117" t="s">
        <v>142</v>
      </c>
    </row>
    <row r="1100" spans="1:6">
      <c r="A1100" s="119">
        <v>98761</v>
      </c>
      <c r="B1100" s="117" t="s">
        <v>1658</v>
      </c>
      <c r="C1100" s="117" t="s">
        <v>62</v>
      </c>
      <c r="D1100" s="117" t="s">
        <v>602</v>
      </c>
      <c r="E1100" s="118" t="s">
        <v>917</v>
      </c>
      <c r="F1100" s="117" t="s">
        <v>142</v>
      </c>
    </row>
    <row r="1101" spans="1:6">
      <c r="A1101" s="119">
        <v>98762</v>
      </c>
      <c r="B1101" s="117" t="s">
        <v>1659</v>
      </c>
      <c r="C1101" s="117" t="s">
        <v>62</v>
      </c>
      <c r="D1101" s="117" t="s">
        <v>602</v>
      </c>
      <c r="E1101" s="118" t="s">
        <v>7924</v>
      </c>
      <c r="F1101" s="117" t="s">
        <v>142</v>
      </c>
    </row>
    <row r="1102" spans="1:6">
      <c r="A1102" s="119">
        <v>98763</v>
      </c>
      <c r="B1102" s="117" t="s">
        <v>1660</v>
      </c>
      <c r="C1102" s="117" t="s">
        <v>62</v>
      </c>
      <c r="D1102" s="117" t="s">
        <v>228</v>
      </c>
      <c r="E1102" s="118" t="s">
        <v>4270</v>
      </c>
      <c r="F1102" s="117" t="s">
        <v>142</v>
      </c>
    </row>
    <row r="1103" spans="1:6">
      <c r="A1103" s="119">
        <v>99829</v>
      </c>
      <c r="B1103" s="117" t="s">
        <v>1661</v>
      </c>
      <c r="C1103" s="117" t="s">
        <v>62</v>
      </c>
      <c r="D1103" s="117" t="s">
        <v>602</v>
      </c>
      <c r="E1103" s="118" t="s">
        <v>1481</v>
      </c>
      <c r="F1103" s="117" t="s">
        <v>142</v>
      </c>
    </row>
    <row r="1104" spans="1:6">
      <c r="A1104" s="119">
        <v>99830</v>
      </c>
      <c r="B1104" s="117" t="s">
        <v>1662</v>
      </c>
      <c r="C1104" s="117" t="s">
        <v>62</v>
      </c>
      <c r="D1104" s="117" t="s">
        <v>602</v>
      </c>
      <c r="E1104" s="118" t="s">
        <v>917</v>
      </c>
      <c r="F1104" s="117" t="s">
        <v>142</v>
      </c>
    </row>
    <row r="1105" spans="1:6">
      <c r="A1105" s="119">
        <v>99831</v>
      </c>
      <c r="B1105" s="117" t="s">
        <v>1663</v>
      </c>
      <c r="C1105" s="117" t="s">
        <v>62</v>
      </c>
      <c r="D1105" s="117" t="s">
        <v>602</v>
      </c>
      <c r="E1105" s="118" t="s">
        <v>1193</v>
      </c>
      <c r="F1105" s="117" t="s">
        <v>142</v>
      </c>
    </row>
    <row r="1106" spans="1:6">
      <c r="A1106" s="119">
        <v>99832</v>
      </c>
      <c r="B1106" s="117" t="s">
        <v>1664</v>
      </c>
      <c r="C1106" s="117" t="s">
        <v>62</v>
      </c>
      <c r="D1106" s="117" t="s">
        <v>228</v>
      </c>
      <c r="E1106" s="118" t="s">
        <v>1346</v>
      </c>
      <c r="F1106" s="117" t="s">
        <v>142</v>
      </c>
    </row>
    <row r="1107" spans="1:6">
      <c r="A1107" s="119">
        <v>100637</v>
      </c>
      <c r="B1107" s="117" t="s">
        <v>1666</v>
      </c>
      <c r="C1107" s="117" t="s">
        <v>62</v>
      </c>
      <c r="D1107" s="117" t="s">
        <v>141</v>
      </c>
      <c r="E1107" s="118" t="s">
        <v>10732</v>
      </c>
      <c r="F1107" s="117" t="s">
        <v>142</v>
      </c>
    </row>
    <row r="1108" spans="1:6">
      <c r="A1108" s="119">
        <v>100638</v>
      </c>
      <c r="B1108" s="117" t="s">
        <v>1667</v>
      </c>
      <c r="C1108" s="117" t="s">
        <v>62</v>
      </c>
      <c r="D1108" s="117" t="s">
        <v>141</v>
      </c>
      <c r="E1108" s="118" t="s">
        <v>8600</v>
      </c>
      <c r="F1108" s="117" t="s">
        <v>142</v>
      </c>
    </row>
    <row r="1109" spans="1:6">
      <c r="A1109" s="119">
        <v>100639</v>
      </c>
      <c r="B1109" s="117" t="s">
        <v>1669</v>
      </c>
      <c r="C1109" s="117" t="s">
        <v>62</v>
      </c>
      <c r="D1109" s="117" t="s">
        <v>141</v>
      </c>
      <c r="E1109" s="118" t="s">
        <v>10733</v>
      </c>
      <c r="F1109" s="117" t="s">
        <v>142</v>
      </c>
    </row>
    <row r="1110" spans="1:6">
      <c r="A1110" s="119">
        <v>100640</v>
      </c>
      <c r="B1110" s="117" t="s">
        <v>1670</v>
      </c>
      <c r="C1110" s="117" t="s">
        <v>62</v>
      </c>
      <c r="D1110" s="117" t="s">
        <v>228</v>
      </c>
      <c r="E1110" s="118" t="s">
        <v>10734</v>
      </c>
      <c r="F1110" s="117" t="s">
        <v>142</v>
      </c>
    </row>
    <row r="1111" spans="1:6">
      <c r="A1111" s="119">
        <v>100643</v>
      </c>
      <c r="B1111" s="117" t="s">
        <v>1671</v>
      </c>
      <c r="C1111" s="117" t="s">
        <v>62</v>
      </c>
      <c r="D1111" s="117" t="s">
        <v>141</v>
      </c>
      <c r="E1111" s="118" t="s">
        <v>10735</v>
      </c>
      <c r="F1111" s="117" t="s">
        <v>142</v>
      </c>
    </row>
    <row r="1112" spans="1:6">
      <c r="A1112" s="119">
        <v>100644</v>
      </c>
      <c r="B1112" s="117" t="s">
        <v>1672</v>
      </c>
      <c r="C1112" s="117" t="s">
        <v>62</v>
      </c>
      <c r="D1112" s="117" t="s">
        <v>141</v>
      </c>
      <c r="E1112" s="118" t="s">
        <v>8992</v>
      </c>
      <c r="F1112" s="117" t="s">
        <v>142</v>
      </c>
    </row>
    <row r="1113" spans="1:6">
      <c r="A1113" s="119">
        <v>100645</v>
      </c>
      <c r="B1113" s="117" t="s">
        <v>1674</v>
      </c>
      <c r="C1113" s="117" t="s">
        <v>62</v>
      </c>
      <c r="D1113" s="117" t="s">
        <v>141</v>
      </c>
      <c r="E1113" s="118" t="s">
        <v>10736</v>
      </c>
      <c r="F1113" s="117" t="s">
        <v>142</v>
      </c>
    </row>
    <row r="1114" spans="1:6">
      <c r="A1114" s="119">
        <v>100646</v>
      </c>
      <c r="B1114" s="117" t="s">
        <v>1675</v>
      </c>
      <c r="C1114" s="117" t="s">
        <v>62</v>
      </c>
      <c r="D1114" s="117" t="s">
        <v>228</v>
      </c>
      <c r="E1114" s="118" t="s">
        <v>10737</v>
      </c>
      <c r="F1114" s="117" t="s">
        <v>142</v>
      </c>
    </row>
    <row r="1115" spans="1:6">
      <c r="A1115" s="119">
        <v>102270</v>
      </c>
      <c r="B1115" s="117" t="s">
        <v>1676</v>
      </c>
      <c r="C1115" s="117" t="s">
        <v>62</v>
      </c>
      <c r="D1115" s="117" t="s">
        <v>602</v>
      </c>
      <c r="E1115" s="118" t="s">
        <v>1155</v>
      </c>
      <c r="F1115" s="117" t="s">
        <v>142</v>
      </c>
    </row>
    <row r="1116" spans="1:6">
      <c r="A1116" s="119">
        <v>102271</v>
      </c>
      <c r="B1116" s="117" t="s">
        <v>1677</v>
      </c>
      <c r="C1116" s="117" t="s">
        <v>62</v>
      </c>
      <c r="D1116" s="117" t="s">
        <v>602</v>
      </c>
      <c r="E1116" s="118" t="s">
        <v>1678</v>
      </c>
      <c r="F1116" s="117" t="s">
        <v>142</v>
      </c>
    </row>
    <row r="1117" spans="1:6">
      <c r="A1117" s="119">
        <v>102272</v>
      </c>
      <c r="B1117" s="117" t="s">
        <v>1679</v>
      </c>
      <c r="C1117" s="117" t="s">
        <v>62</v>
      </c>
      <c r="D1117" s="117" t="s">
        <v>602</v>
      </c>
      <c r="E1117" s="118" t="s">
        <v>1680</v>
      </c>
      <c r="F1117" s="117" t="s">
        <v>142</v>
      </c>
    </row>
    <row r="1118" spans="1:6">
      <c r="A1118" s="119">
        <v>102273</v>
      </c>
      <c r="B1118" s="117" t="s">
        <v>1681</v>
      </c>
      <c r="C1118" s="117" t="s">
        <v>62</v>
      </c>
      <c r="D1118" s="117" t="s">
        <v>228</v>
      </c>
      <c r="E1118" s="118" t="s">
        <v>6222</v>
      </c>
      <c r="F1118" s="117" t="s">
        <v>142</v>
      </c>
    </row>
    <row r="1119" spans="1:6">
      <c r="A1119" s="119">
        <v>92259</v>
      </c>
      <c r="B1119" s="117" t="s">
        <v>1682</v>
      </c>
      <c r="C1119" s="117" t="s">
        <v>60</v>
      </c>
      <c r="D1119" s="117" t="s">
        <v>141</v>
      </c>
      <c r="E1119" s="118" t="s">
        <v>10738</v>
      </c>
      <c r="F1119" s="117" t="s">
        <v>142</v>
      </c>
    </row>
    <row r="1120" spans="1:6">
      <c r="A1120" s="119">
        <v>92260</v>
      </c>
      <c r="B1120" s="117" t="s">
        <v>1683</v>
      </c>
      <c r="C1120" s="117" t="s">
        <v>60</v>
      </c>
      <c r="D1120" s="117" t="s">
        <v>141</v>
      </c>
      <c r="E1120" s="118" t="s">
        <v>10739</v>
      </c>
      <c r="F1120" s="117" t="s">
        <v>142</v>
      </c>
    </row>
    <row r="1121" spans="1:6">
      <c r="A1121" s="119">
        <v>92261</v>
      </c>
      <c r="B1121" s="117" t="s">
        <v>1684</v>
      </c>
      <c r="C1121" s="117" t="s">
        <v>60</v>
      </c>
      <c r="D1121" s="117" t="s">
        <v>141</v>
      </c>
      <c r="E1121" s="118" t="s">
        <v>10740</v>
      </c>
      <c r="F1121" s="117" t="s">
        <v>142</v>
      </c>
    </row>
    <row r="1122" spans="1:6">
      <c r="A1122" s="119">
        <v>92262</v>
      </c>
      <c r="B1122" s="117" t="s">
        <v>1685</v>
      </c>
      <c r="C1122" s="117" t="s">
        <v>60</v>
      </c>
      <c r="D1122" s="117" t="s">
        <v>141</v>
      </c>
      <c r="E1122" s="118" t="s">
        <v>10741</v>
      </c>
      <c r="F1122" s="117" t="s">
        <v>142</v>
      </c>
    </row>
    <row r="1123" spans="1:6">
      <c r="A1123" s="119">
        <v>92539</v>
      </c>
      <c r="B1123" s="117" t="s">
        <v>1686</v>
      </c>
      <c r="C1123" s="117" t="s">
        <v>65</v>
      </c>
      <c r="D1123" s="117" t="s">
        <v>228</v>
      </c>
      <c r="E1123" s="118" t="s">
        <v>8630</v>
      </c>
      <c r="F1123" s="117" t="s">
        <v>142</v>
      </c>
    </row>
    <row r="1124" spans="1:6">
      <c r="A1124" s="119">
        <v>92540</v>
      </c>
      <c r="B1124" s="117" t="s">
        <v>1687</v>
      </c>
      <c r="C1124" s="117" t="s">
        <v>65</v>
      </c>
      <c r="D1124" s="117" t="s">
        <v>228</v>
      </c>
      <c r="E1124" s="118" t="s">
        <v>10742</v>
      </c>
      <c r="F1124" s="117" t="s">
        <v>142</v>
      </c>
    </row>
    <row r="1125" spans="1:6">
      <c r="A1125" s="119">
        <v>92541</v>
      </c>
      <c r="B1125" s="117" t="s">
        <v>1688</v>
      </c>
      <c r="C1125" s="117" t="s">
        <v>65</v>
      </c>
      <c r="D1125" s="117" t="s">
        <v>228</v>
      </c>
      <c r="E1125" s="118" t="s">
        <v>9203</v>
      </c>
      <c r="F1125" s="117" t="s">
        <v>142</v>
      </c>
    </row>
    <row r="1126" spans="1:6">
      <c r="A1126" s="119">
        <v>92542</v>
      </c>
      <c r="B1126" s="117" t="s">
        <v>1689</v>
      </c>
      <c r="C1126" s="117" t="s">
        <v>65</v>
      </c>
      <c r="D1126" s="117" t="s">
        <v>228</v>
      </c>
      <c r="E1126" s="118" t="s">
        <v>10743</v>
      </c>
      <c r="F1126" s="117" t="s">
        <v>142</v>
      </c>
    </row>
    <row r="1127" spans="1:6">
      <c r="A1127" s="119">
        <v>92543</v>
      </c>
      <c r="B1127" s="117" t="s">
        <v>1690</v>
      </c>
      <c r="C1127" s="117" t="s">
        <v>65</v>
      </c>
      <c r="D1127" s="117" t="s">
        <v>228</v>
      </c>
      <c r="E1127" s="118" t="s">
        <v>2834</v>
      </c>
      <c r="F1127" s="117" t="s">
        <v>142</v>
      </c>
    </row>
    <row r="1128" spans="1:6">
      <c r="A1128" s="119">
        <v>92544</v>
      </c>
      <c r="B1128" s="117" t="s">
        <v>1692</v>
      </c>
      <c r="C1128" s="117" t="s">
        <v>65</v>
      </c>
      <c r="D1128" s="117" t="s">
        <v>228</v>
      </c>
      <c r="E1128" s="118" t="s">
        <v>10744</v>
      </c>
      <c r="F1128" s="117" t="s">
        <v>142</v>
      </c>
    </row>
    <row r="1129" spans="1:6">
      <c r="A1129" s="119">
        <v>92545</v>
      </c>
      <c r="B1129" s="117" t="s">
        <v>1694</v>
      </c>
      <c r="C1129" s="117" t="s">
        <v>60</v>
      </c>
      <c r="D1129" s="117" t="s">
        <v>141</v>
      </c>
      <c r="E1129" s="118" t="s">
        <v>10745</v>
      </c>
      <c r="F1129" s="117" t="s">
        <v>142</v>
      </c>
    </row>
    <row r="1130" spans="1:6">
      <c r="A1130" s="119">
        <v>92546</v>
      </c>
      <c r="B1130" s="117" t="s">
        <v>1695</v>
      </c>
      <c r="C1130" s="117" t="s">
        <v>60</v>
      </c>
      <c r="D1130" s="117" t="s">
        <v>141</v>
      </c>
      <c r="E1130" s="118" t="s">
        <v>10746</v>
      </c>
      <c r="F1130" s="117" t="s">
        <v>142</v>
      </c>
    </row>
    <row r="1131" spans="1:6">
      <c r="A1131" s="119">
        <v>92547</v>
      </c>
      <c r="B1131" s="117" t="s">
        <v>1696</v>
      </c>
      <c r="C1131" s="117" t="s">
        <v>60</v>
      </c>
      <c r="D1131" s="117" t="s">
        <v>141</v>
      </c>
      <c r="E1131" s="118" t="s">
        <v>10747</v>
      </c>
      <c r="F1131" s="117" t="s">
        <v>142</v>
      </c>
    </row>
    <row r="1132" spans="1:6">
      <c r="A1132" s="119">
        <v>92548</v>
      </c>
      <c r="B1132" s="117" t="s">
        <v>1697</v>
      </c>
      <c r="C1132" s="117" t="s">
        <v>60</v>
      </c>
      <c r="D1132" s="117" t="s">
        <v>141</v>
      </c>
      <c r="E1132" s="118" t="s">
        <v>10748</v>
      </c>
      <c r="F1132" s="117" t="s">
        <v>142</v>
      </c>
    </row>
    <row r="1133" spans="1:6">
      <c r="A1133" s="119">
        <v>92549</v>
      </c>
      <c r="B1133" s="117" t="s">
        <v>1698</v>
      </c>
      <c r="C1133" s="117" t="s">
        <v>60</v>
      </c>
      <c r="D1133" s="117" t="s">
        <v>141</v>
      </c>
      <c r="E1133" s="118" t="s">
        <v>10749</v>
      </c>
      <c r="F1133" s="117" t="s">
        <v>142</v>
      </c>
    </row>
    <row r="1134" spans="1:6">
      <c r="A1134" s="119">
        <v>92550</v>
      </c>
      <c r="B1134" s="117" t="s">
        <v>1699</v>
      </c>
      <c r="C1134" s="117" t="s">
        <v>60</v>
      </c>
      <c r="D1134" s="117" t="s">
        <v>141</v>
      </c>
      <c r="E1134" s="118" t="s">
        <v>10750</v>
      </c>
      <c r="F1134" s="117" t="s">
        <v>142</v>
      </c>
    </row>
    <row r="1135" spans="1:6">
      <c r="A1135" s="119">
        <v>92551</v>
      </c>
      <c r="B1135" s="117" t="s">
        <v>1700</v>
      </c>
      <c r="C1135" s="117" t="s">
        <v>60</v>
      </c>
      <c r="D1135" s="117" t="s">
        <v>141</v>
      </c>
      <c r="E1135" s="118" t="s">
        <v>10751</v>
      </c>
      <c r="F1135" s="117" t="s">
        <v>142</v>
      </c>
    </row>
    <row r="1136" spans="1:6">
      <c r="A1136" s="119">
        <v>92552</v>
      </c>
      <c r="B1136" s="117" t="s">
        <v>1701</v>
      </c>
      <c r="C1136" s="117" t="s">
        <v>60</v>
      </c>
      <c r="D1136" s="117" t="s">
        <v>141</v>
      </c>
      <c r="E1136" s="118" t="s">
        <v>10752</v>
      </c>
      <c r="F1136" s="117" t="s">
        <v>142</v>
      </c>
    </row>
    <row r="1137" spans="1:6">
      <c r="A1137" s="119">
        <v>92553</v>
      </c>
      <c r="B1137" s="117" t="s">
        <v>1702</v>
      </c>
      <c r="C1137" s="117" t="s">
        <v>60</v>
      </c>
      <c r="D1137" s="117" t="s">
        <v>141</v>
      </c>
      <c r="E1137" s="118" t="s">
        <v>10753</v>
      </c>
      <c r="F1137" s="117" t="s">
        <v>142</v>
      </c>
    </row>
    <row r="1138" spans="1:6">
      <c r="A1138" s="119">
        <v>92554</v>
      </c>
      <c r="B1138" s="117" t="s">
        <v>1703</v>
      </c>
      <c r="C1138" s="117" t="s">
        <v>60</v>
      </c>
      <c r="D1138" s="117" t="s">
        <v>141</v>
      </c>
      <c r="E1138" s="118" t="s">
        <v>10754</v>
      </c>
      <c r="F1138" s="117" t="s">
        <v>142</v>
      </c>
    </row>
    <row r="1139" spans="1:6">
      <c r="A1139" s="119">
        <v>92555</v>
      </c>
      <c r="B1139" s="117" t="s">
        <v>1704</v>
      </c>
      <c r="C1139" s="117" t="s">
        <v>60</v>
      </c>
      <c r="D1139" s="117" t="s">
        <v>141</v>
      </c>
      <c r="E1139" s="118" t="s">
        <v>10755</v>
      </c>
      <c r="F1139" s="117" t="s">
        <v>142</v>
      </c>
    </row>
    <row r="1140" spans="1:6">
      <c r="A1140" s="119">
        <v>92556</v>
      </c>
      <c r="B1140" s="117" t="s">
        <v>1705</v>
      </c>
      <c r="C1140" s="117" t="s">
        <v>60</v>
      </c>
      <c r="D1140" s="117" t="s">
        <v>141</v>
      </c>
      <c r="E1140" s="118" t="s">
        <v>10756</v>
      </c>
      <c r="F1140" s="117" t="s">
        <v>142</v>
      </c>
    </row>
    <row r="1141" spans="1:6">
      <c r="A1141" s="119">
        <v>92557</v>
      </c>
      <c r="B1141" s="117" t="s">
        <v>1706</v>
      </c>
      <c r="C1141" s="117" t="s">
        <v>60</v>
      </c>
      <c r="D1141" s="117" t="s">
        <v>141</v>
      </c>
      <c r="E1141" s="118" t="s">
        <v>10757</v>
      </c>
      <c r="F1141" s="117" t="s">
        <v>142</v>
      </c>
    </row>
    <row r="1142" spans="1:6">
      <c r="A1142" s="119">
        <v>92558</v>
      </c>
      <c r="B1142" s="117" t="s">
        <v>1707</v>
      </c>
      <c r="C1142" s="117" t="s">
        <v>60</v>
      </c>
      <c r="D1142" s="117" t="s">
        <v>141</v>
      </c>
      <c r="E1142" s="118" t="s">
        <v>10758</v>
      </c>
      <c r="F1142" s="117" t="s">
        <v>142</v>
      </c>
    </row>
    <row r="1143" spans="1:6">
      <c r="A1143" s="119">
        <v>92559</v>
      </c>
      <c r="B1143" s="117" t="s">
        <v>1708</v>
      </c>
      <c r="C1143" s="117" t="s">
        <v>60</v>
      </c>
      <c r="D1143" s="117" t="s">
        <v>141</v>
      </c>
      <c r="E1143" s="118" t="s">
        <v>10759</v>
      </c>
      <c r="F1143" s="117" t="s">
        <v>142</v>
      </c>
    </row>
    <row r="1144" spans="1:6">
      <c r="A1144" s="119">
        <v>92560</v>
      </c>
      <c r="B1144" s="117" t="s">
        <v>1709</v>
      </c>
      <c r="C1144" s="117" t="s">
        <v>60</v>
      </c>
      <c r="D1144" s="117" t="s">
        <v>141</v>
      </c>
      <c r="E1144" s="118" t="s">
        <v>10760</v>
      </c>
      <c r="F1144" s="117" t="s">
        <v>142</v>
      </c>
    </row>
    <row r="1145" spans="1:6">
      <c r="A1145" s="119">
        <v>92561</v>
      </c>
      <c r="B1145" s="117" t="s">
        <v>1710</v>
      </c>
      <c r="C1145" s="117" t="s">
        <v>60</v>
      </c>
      <c r="D1145" s="117" t="s">
        <v>141</v>
      </c>
      <c r="E1145" s="118" t="s">
        <v>10761</v>
      </c>
      <c r="F1145" s="117" t="s">
        <v>142</v>
      </c>
    </row>
    <row r="1146" spans="1:6">
      <c r="A1146" s="119">
        <v>92562</v>
      </c>
      <c r="B1146" s="117" t="s">
        <v>1711</v>
      </c>
      <c r="C1146" s="117" t="s">
        <v>60</v>
      </c>
      <c r="D1146" s="117" t="s">
        <v>141</v>
      </c>
      <c r="E1146" s="118" t="s">
        <v>10762</v>
      </c>
      <c r="F1146" s="117" t="s">
        <v>142</v>
      </c>
    </row>
    <row r="1147" spans="1:6">
      <c r="A1147" s="119">
        <v>92563</v>
      </c>
      <c r="B1147" s="117" t="s">
        <v>1712</v>
      </c>
      <c r="C1147" s="117" t="s">
        <v>60</v>
      </c>
      <c r="D1147" s="117" t="s">
        <v>141</v>
      </c>
      <c r="E1147" s="118" t="s">
        <v>10763</v>
      </c>
      <c r="F1147" s="117" t="s">
        <v>142</v>
      </c>
    </row>
    <row r="1148" spans="1:6">
      <c r="A1148" s="119">
        <v>92564</v>
      </c>
      <c r="B1148" s="117" t="s">
        <v>1713</v>
      </c>
      <c r="C1148" s="117" t="s">
        <v>60</v>
      </c>
      <c r="D1148" s="117" t="s">
        <v>141</v>
      </c>
      <c r="E1148" s="118" t="s">
        <v>10764</v>
      </c>
      <c r="F1148" s="117" t="s">
        <v>142</v>
      </c>
    </row>
    <row r="1149" spans="1:6">
      <c r="A1149" s="119">
        <v>92565</v>
      </c>
      <c r="B1149" s="117" t="s">
        <v>1714</v>
      </c>
      <c r="C1149" s="117" t="s">
        <v>65</v>
      </c>
      <c r="D1149" s="117" t="s">
        <v>228</v>
      </c>
      <c r="E1149" s="118" t="s">
        <v>8967</v>
      </c>
      <c r="F1149" s="117" t="s">
        <v>142</v>
      </c>
    </row>
    <row r="1150" spans="1:6">
      <c r="A1150" s="119">
        <v>92566</v>
      </c>
      <c r="B1150" s="117" t="s">
        <v>1715</v>
      </c>
      <c r="C1150" s="117" t="s">
        <v>65</v>
      </c>
      <c r="D1150" s="117" t="s">
        <v>228</v>
      </c>
      <c r="E1150" s="118" t="s">
        <v>2792</v>
      </c>
      <c r="F1150" s="117" t="s">
        <v>142</v>
      </c>
    </row>
    <row r="1151" spans="1:6">
      <c r="A1151" s="119">
        <v>92567</v>
      </c>
      <c r="B1151" s="117" t="s">
        <v>1716</v>
      </c>
      <c r="C1151" s="117" t="s">
        <v>65</v>
      </c>
      <c r="D1151" s="117" t="s">
        <v>228</v>
      </c>
      <c r="E1151" s="118" t="s">
        <v>5334</v>
      </c>
      <c r="F1151" s="117" t="s">
        <v>142</v>
      </c>
    </row>
    <row r="1152" spans="1:6">
      <c r="A1152" s="119">
        <v>100379</v>
      </c>
      <c r="B1152" s="117" t="s">
        <v>1717</v>
      </c>
      <c r="C1152" s="117" t="s">
        <v>65</v>
      </c>
      <c r="D1152" s="117" t="s">
        <v>228</v>
      </c>
      <c r="E1152" s="118" t="s">
        <v>8967</v>
      </c>
      <c r="F1152" s="117" t="s">
        <v>142</v>
      </c>
    </row>
    <row r="1153" spans="1:6">
      <c r="A1153" s="119">
        <v>100380</v>
      </c>
      <c r="B1153" s="117" t="s">
        <v>1718</v>
      </c>
      <c r="C1153" s="117" t="s">
        <v>65</v>
      </c>
      <c r="D1153" s="117" t="s">
        <v>141</v>
      </c>
      <c r="E1153" s="118" t="s">
        <v>1105</v>
      </c>
      <c r="F1153" s="117" t="s">
        <v>142</v>
      </c>
    </row>
    <row r="1154" spans="1:6">
      <c r="A1154" s="119">
        <v>100381</v>
      </c>
      <c r="B1154" s="117" t="s">
        <v>1719</v>
      </c>
      <c r="C1154" s="117" t="s">
        <v>65</v>
      </c>
      <c r="D1154" s="117" t="s">
        <v>228</v>
      </c>
      <c r="E1154" s="118" t="s">
        <v>1588</v>
      </c>
      <c r="F1154" s="117" t="s">
        <v>142</v>
      </c>
    </row>
    <row r="1155" spans="1:6">
      <c r="A1155" s="119">
        <v>100383</v>
      </c>
      <c r="B1155" s="117" t="s">
        <v>1720</v>
      </c>
      <c r="C1155" s="117" t="s">
        <v>65</v>
      </c>
      <c r="D1155" s="117" t="s">
        <v>141</v>
      </c>
      <c r="E1155" s="118" t="s">
        <v>9204</v>
      </c>
      <c r="F1155" s="117" t="s">
        <v>142</v>
      </c>
    </row>
    <row r="1156" spans="1:6">
      <c r="A1156" s="119">
        <v>100384</v>
      </c>
      <c r="B1156" s="117" t="s">
        <v>1721</v>
      </c>
      <c r="C1156" s="117" t="s">
        <v>65</v>
      </c>
      <c r="D1156" s="117" t="s">
        <v>228</v>
      </c>
      <c r="E1156" s="118" t="s">
        <v>9008</v>
      </c>
      <c r="F1156" s="117" t="s">
        <v>142</v>
      </c>
    </row>
    <row r="1157" spans="1:6">
      <c r="A1157" s="119">
        <v>100385</v>
      </c>
      <c r="B1157" s="117" t="s">
        <v>1723</v>
      </c>
      <c r="C1157" s="117" t="s">
        <v>65</v>
      </c>
      <c r="D1157" s="117" t="s">
        <v>228</v>
      </c>
      <c r="E1157" s="118" t="s">
        <v>5334</v>
      </c>
      <c r="F1157" s="117" t="s">
        <v>142</v>
      </c>
    </row>
    <row r="1158" spans="1:6">
      <c r="A1158" s="119">
        <v>100386</v>
      </c>
      <c r="B1158" s="117" t="s">
        <v>1724</v>
      </c>
      <c r="C1158" s="117" t="s">
        <v>65</v>
      </c>
      <c r="D1158" s="117" t="s">
        <v>141</v>
      </c>
      <c r="E1158" s="118" t="s">
        <v>10765</v>
      </c>
      <c r="F1158" s="117" t="s">
        <v>142</v>
      </c>
    </row>
    <row r="1159" spans="1:6">
      <c r="A1159" s="119">
        <v>100387</v>
      </c>
      <c r="B1159" s="117" t="s">
        <v>1726</v>
      </c>
      <c r="C1159" s="117" t="s">
        <v>65</v>
      </c>
      <c r="D1159" s="117" t="s">
        <v>228</v>
      </c>
      <c r="E1159" s="118" t="s">
        <v>5180</v>
      </c>
      <c r="F1159" s="117" t="s">
        <v>142</v>
      </c>
    </row>
    <row r="1160" spans="1:6">
      <c r="A1160" s="119">
        <v>100388</v>
      </c>
      <c r="B1160" s="117" t="s">
        <v>1727</v>
      </c>
      <c r="C1160" s="117" t="s">
        <v>65</v>
      </c>
      <c r="D1160" s="117" t="s">
        <v>228</v>
      </c>
      <c r="E1160" s="118" t="s">
        <v>6933</v>
      </c>
      <c r="F1160" s="117" t="s">
        <v>142</v>
      </c>
    </row>
    <row r="1161" spans="1:6">
      <c r="A1161" s="119">
        <v>100389</v>
      </c>
      <c r="B1161" s="117" t="s">
        <v>1728</v>
      </c>
      <c r="C1161" s="117" t="s">
        <v>65</v>
      </c>
      <c r="D1161" s="117" t="s">
        <v>228</v>
      </c>
      <c r="E1161" s="118" t="s">
        <v>9205</v>
      </c>
      <c r="F1161" s="117" t="s">
        <v>142</v>
      </c>
    </row>
    <row r="1162" spans="1:6">
      <c r="A1162" s="119">
        <v>100390</v>
      </c>
      <c r="B1162" s="117" t="s">
        <v>1729</v>
      </c>
      <c r="C1162" s="117" t="s">
        <v>65</v>
      </c>
      <c r="D1162" s="117" t="s">
        <v>228</v>
      </c>
      <c r="E1162" s="118" t="s">
        <v>606</v>
      </c>
      <c r="F1162" s="117" t="s">
        <v>142</v>
      </c>
    </row>
    <row r="1163" spans="1:6">
      <c r="A1163" s="119">
        <v>100391</v>
      </c>
      <c r="B1163" s="117" t="s">
        <v>1731</v>
      </c>
      <c r="C1163" s="117" t="s">
        <v>65</v>
      </c>
      <c r="D1163" s="117" t="s">
        <v>228</v>
      </c>
      <c r="E1163" s="118" t="s">
        <v>7657</v>
      </c>
      <c r="F1163" s="117" t="s">
        <v>142</v>
      </c>
    </row>
    <row r="1164" spans="1:6">
      <c r="A1164" s="119">
        <v>100392</v>
      </c>
      <c r="B1164" s="117" t="s">
        <v>1732</v>
      </c>
      <c r="C1164" s="117" t="s">
        <v>65</v>
      </c>
      <c r="D1164" s="117" t="s">
        <v>228</v>
      </c>
      <c r="E1164" s="118" t="s">
        <v>3241</v>
      </c>
      <c r="F1164" s="117" t="s">
        <v>142</v>
      </c>
    </row>
    <row r="1165" spans="1:6">
      <c r="A1165" s="119">
        <v>100393</v>
      </c>
      <c r="B1165" s="117" t="s">
        <v>1733</v>
      </c>
      <c r="C1165" s="117" t="s">
        <v>65</v>
      </c>
      <c r="D1165" s="117" t="s">
        <v>228</v>
      </c>
      <c r="E1165" s="118" t="s">
        <v>3243</v>
      </c>
      <c r="F1165" s="117" t="s">
        <v>142</v>
      </c>
    </row>
    <row r="1166" spans="1:6">
      <c r="A1166" s="119">
        <v>100394</v>
      </c>
      <c r="B1166" s="117" t="s">
        <v>1735</v>
      </c>
      <c r="C1166" s="117" t="s">
        <v>65</v>
      </c>
      <c r="D1166" s="117" t="s">
        <v>228</v>
      </c>
      <c r="E1166" s="118" t="s">
        <v>9206</v>
      </c>
      <c r="F1166" s="117" t="s">
        <v>142</v>
      </c>
    </row>
    <row r="1167" spans="1:6">
      <c r="A1167" s="119">
        <v>100395</v>
      </c>
      <c r="B1167" s="117" t="s">
        <v>1737</v>
      </c>
      <c r="C1167" s="117" t="s">
        <v>65</v>
      </c>
      <c r="D1167" s="117" t="s">
        <v>228</v>
      </c>
      <c r="E1167" s="118" t="s">
        <v>9207</v>
      </c>
      <c r="F1167" s="117" t="s">
        <v>142</v>
      </c>
    </row>
    <row r="1168" spans="1:6">
      <c r="A1168" s="119">
        <v>94189</v>
      </c>
      <c r="B1168" s="117" t="s">
        <v>1739</v>
      </c>
      <c r="C1168" s="117" t="s">
        <v>65</v>
      </c>
      <c r="D1168" s="117" t="s">
        <v>228</v>
      </c>
      <c r="E1168" s="118" t="s">
        <v>4955</v>
      </c>
      <c r="F1168" s="117" t="s">
        <v>142</v>
      </c>
    </row>
    <row r="1169" spans="1:6">
      <c r="A1169" s="119">
        <v>94192</v>
      </c>
      <c r="B1169" s="117" t="s">
        <v>1740</v>
      </c>
      <c r="C1169" s="117" t="s">
        <v>65</v>
      </c>
      <c r="D1169" s="117" t="s">
        <v>228</v>
      </c>
      <c r="E1169" s="118" t="s">
        <v>10766</v>
      </c>
      <c r="F1169" s="117" t="s">
        <v>142</v>
      </c>
    </row>
    <row r="1170" spans="1:6">
      <c r="A1170" s="119">
        <v>94195</v>
      </c>
      <c r="B1170" s="117" t="s">
        <v>1742</v>
      </c>
      <c r="C1170" s="117" t="s">
        <v>65</v>
      </c>
      <c r="D1170" s="117" t="s">
        <v>228</v>
      </c>
      <c r="E1170" s="118" t="s">
        <v>9208</v>
      </c>
      <c r="F1170" s="117" t="s">
        <v>142</v>
      </c>
    </row>
    <row r="1171" spans="1:6">
      <c r="A1171" s="119">
        <v>94198</v>
      </c>
      <c r="B1171" s="117" t="s">
        <v>1743</v>
      </c>
      <c r="C1171" s="117" t="s">
        <v>65</v>
      </c>
      <c r="D1171" s="117" t="s">
        <v>228</v>
      </c>
      <c r="E1171" s="118" t="s">
        <v>4002</v>
      </c>
      <c r="F1171" s="117" t="s">
        <v>142</v>
      </c>
    </row>
    <row r="1172" spans="1:6">
      <c r="A1172" s="119">
        <v>94201</v>
      </c>
      <c r="B1172" s="117" t="s">
        <v>1744</v>
      </c>
      <c r="C1172" s="117" t="s">
        <v>65</v>
      </c>
      <c r="D1172" s="117" t="s">
        <v>228</v>
      </c>
      <c r="E1172" s="118" t="s">
        <v>9209</v>
      </c>
      <c r="F1172" s="117" t="s">
        <v>142</v>
      </c>
    </row>
    <row r="1173" spans="1:6">
      <c r="A1173" s="119">
        <v>94204</v>
      </c>
      <c r="B1173" s="117" t="s">
        <v>1745</v>
      </c>
      <c r="C1173" s="117" t="s">
        <v>65</v>
      </c>
      <c r="D1173" s="117" t="s">
        <v>228</v>
      </c>
      <c r="E1173" s="118" t="s">
        <v>9210</v>
      </c>
      <c r="F1173" s="117" t="s">
        <v>142</v>
      </c>
    </row>
    <row r="1174" spans="1:6">
      <c r="A1174" s="119">
        <v>94224</v>
      </c>
      <c r="B1174" s="117" t="s">
        <v>1746</v>
      </c>
      <c r="C1174" s="117" t="s">
        <v>63</v>
      </c>
      <c r="D1174" s="117" t="s">
        <v>228</v>
      </c>
      <c r="E1174" s="118" t="s">
        <v>4705</v>
      </c>
      <c r="F1174" s="117" t="s">
        <v>142</v>
      </c>
    </row>
    <row r="1175" spans="1:6">
      <c r="A1175" s="119">
        <v>94226</v>
      </c>
      <c r="B1175" s="117" t="s">
        <v>1747</v>
      </c>
      <c r="C1175" s="117" t="s">
        <v>65</v>
      </c>
      <c r="D1175" s="117" t="s">
        <v>228</v>
      </c>
      <c r="E1175" s="118" t="s">
        <v>9095</v>
      </c>
      <c r="F1175" s="117" t="s">
        <v>142</v>
      </c>
    </row>
    <row r="1176" spans="1:6">
      <c r="A1176" s="119">
        <v>94232</v>
      </c>
      <c r="B1176" s="117" t="s">
        <v>1749</v>
      </c>
      <c r="C1176" s="117" t="s">
        <v>60</v>
      </c>
      <c r="D1176" s="117" t="s">
        <v>228</v>
      </c>
      <c r="E1176" s="118" t="s">
        <v>1517</v>
      </c>
      <c r="F1176" s="117" t="s">
        <v>142</v>
      </c>
    </row>
    <row r="1177" spans="1:6">
      <c r="A1177" s="119">
        <v>94440</v>
      </c>
      <c r="B1177" s="117" t="s">
        <v>1750</v>
      </c>
      <c r="C1177" s="117" t="s">
        <v>65</v>
      </c>
      <c r="D1177" s="117" t="s">
        <v>228</v>
      </c>
      <c r="E1177" s="118" t="s">
        <v>9208</v>
      </c>
      <c r="F1177" s="117" t="s">
        <v>142</v>
      </c>
    </row>
    <row r="1178" spans="1:6">
      <c r="A1178" s="119">
        <v>94441</v>
      </c>
      <c r="B1178" s="117" t="s">
        <v>1751</v>
      </c>
      <c r="C1178" s="117" t="s">
        <v>65</v>
      </c>
      <c r="D1178" s="117" t="s">
        <v>228</v>
      </c>
      <c r="E1178" s="118" t="s">
        <v>4002</v>
      </c>
      <c r="F1178" s="117" t="s">
        <v>142</v>
      </c>
    </row>
    <row r="1179" spans="1:6">
      <c r="A1179" s="119">
        <v>94442</v>
      </c>
      <c r="B1179" s="117" t="s">
        <v>1752</v>
      </c>
      <c r="C1179" s="117" t="s">
        <v>65</v>
      </c>
      <c r="D1179" s="117" t="s">
        <v>228</v>
      </c>
      <c r="E1179" s="118" t="s">
        <v>9208</v>
      </c>
      <c r="F1179" s="117" t="s">
        <v>142</v>
      </c>
    </row>
    <row r="1180" spans="1:6">
      <c r="A1180" s="119">
        <v>94443</v>
      </c>
      <c r="B1180" s="117" t="s">
        <v>1753</v>
      </c>
      <c r="C1180" s="117" t="s">
        <v>65</v>
      </c>
      <c r="D1180" s="117" t="s">
        <v>228</v>
      </c>
      <c r="E1180" s="118" t="s">
        <v>4002</v>
      </c>
      <c r="F1180" s="117" t="s">
        <v>142</v>
      </c>
    </row>
    <row r="1181" spans="1:6">
      <c r="A1181" s="119">
        <v>94445</v>
      </c>
      <c r="B1181" s="117" t="s">
        <v>1754</v>
      </c>
      <c r="C1181" s="117" t="s">
        <v>65</v>
      </c>
      <c r="D1181" s="117" t="s">
        <v>228</v>
      </c>
      <c r="E1181" s="118" t="s">
        <v>9209</v>
      </c>
      <c r="F1181" s="117" t="s">
        <v>142</v>
      </c>
    </row>
    <row r="1182" spans="1:6">
      <c r="A1182" s="119">
        <v>94446</v>
      </c>
      <c r="B1182" s="117" t="s">
        <v>1755</v>
      </c>
      <c r="C1182" s="117" t="s">
        <v>65</v>
      </c>
      <c r="D1182" s="117" t="s">
        <v>228</v>
      </c>
      <c r="E1182" s="118" t="s">
        <v>9210</v>
      </c>
      <c r="F1182" s="117" t="s">
        <v>142</v>
      </c>
    </row>
    <row r="1183" spans="1:6">
      <c r="A1183" s="119">
        <v>94447</v>
      </c>
      <c r="B1183" s="117" t="s">
        <v>1756</v>
      </c>
      <c r="C1183" s="117" t="s">
        <v>65</v>
      </c>
      <c r="D1183" s="117" t="s">
        <v>228</v>
      </c>
      <c r="E1183" s="118" t="s">
        <v>9209</v>
      </c>
      <c r="F1183" s="117" t="s">
        <v>142</v>
      </c>
    </row>
    <row r="1184" spans="1:6">
      <c r="A1184" s="119">
        <v>94448</v>
      </c>
      <c r="B1184" s="117" t="s">
        <v>1757</v>
      </c>
      <c r="C1184" s="117" t="s">
        <v>65</v>
      </c>
      <c r="D1184" s="117" t="s">
        <v>228</v>
      </c>
      <c r="E1184" s="118" t="s">
        <v>9210</v>
      </c>
      <c r="F1184" s="117" t="s">
        <v>142</v>
      </c>
    </row>
    <row r="1185" spans="1:6">
      <c r="A1185" s="119">
        <v>94207</v>
      </c>
      <c r="B1185" s="117" t="s">
        <v>98</v>
      </c>
      <c r="C1185" s="117" t="s">
        <v>65</v>
      </c>
      <c r="D1185" s="117" t="s">
        <v>228</v>
      </c>
      <c r="E1185" s="118" t="s">
        <v>10767</v>
      </c>
      <c r="F1185" s="117" t="s">
        <v>142</v>
      </c>
    </row>
    <row r="1186" spans="1:6">
      <c r="A1186" s="119">
        <v>94210</v>
      </c>
      <c r="B1186" s="117" t="s">
        <v>1758</v>
      </c>
      <c r="C1186" s="117" t="s">
        <v>65</v>
      </c>
      <c r="D1186" s="117" t="s">
        <v>228</v>
      </c>
      <c r="E1186" s="118" t="s">
        <v>10768</v>
      </c>
      <c r="F1186" s="117" t="s">
        <v>142</v>
      </c>
    </row>
    <row r="1187" spans="1:6">
      <c r="A1187" s="119">
        <v>94218</v>
      </c>
      <c r="B1187" s="117" t="s">
        <v>1759</v>
      </c>
      <c r="C1187" s="117" t="s">
        <v>65</v>
      </c>
      <c r="D1187" s="117" t="s">
        <v>228</v>
      </c>
      <c r="E1187" s="118" t="s">
        <v>10769</v>
      </c>
      <c r="F1187" s="117" t="s">
        <v>142</v>
      </c>
    </row>
    <row r="1188" spans="1:6">
      <c r="A1188" s="119">
        <v>94213</v>
      </c>
      <c r="B1188" s="117" t="s">
        <v>1760</v>
      </c>
      <c r="C1188" s="117" t="s">
        <v>65</v>
      </c>
      <c r="D1188" s="117" t="s">
        <v>228</v>
      </c>
      <c r="E1188" s="118" t="s">
        <v>10770</v>
      </c>
      <c r="F1188" s="117" t="s">
        <v>142</v>
      </c>
    </row>
    <row r="1189" spans="1:6">
      <c r="A1189" s="119">
        <v>94216</v>
      </c>
      <c r="B1189" s="117" t="s">
        <v>1762</v>
      </c>
      <c r="C1189" s="117" t="s">
        <v>65</v>
      </c>
      <c r="D1189" s="117" t="s">
        <v>228</v>
      </c>
      <c r="E1189" s="118" t="s">
        <v>10771</v>
      </c>
      <c r="F1189" s="117" t="s">
        <v>142</v>
      </c>
    </row>
    <row r="1190" spans="1:6">
      <c r="A1190" s="119">
        <v>94219</v>
      </c>
      <c r="B1190" s="117" t="s">
        <v>1763</v>
      </c>
      <c r="C1190" s="117" t="s">
        <v>63</v>
      </c>
      <c r="D1190" s="117" t="s">
        <v>228</v>
      </c>
      <c r="E1190" s="118" t="s">
        <v>9211</v>
      </c>
      <c r="F1190" s="117" t="s">
        <v>142</v>
      </c>
    </row>
    <row r="1191" spans="1:6">
      <c r="A1191" s="119">
        <v>94220</v>
      </c>
      <c r="B1191" s="117" t="s">
        <v>1765</v>
      </c>
      <c r="C1191" s="117" t="s">
        <v>63</v>
      </c>
      <c r="D1191" s="117" t="s">
        <v>228</v>
      </c>
      <c r="E1191" s="118" t="s">
        <v>8464</v>
      </c>
      <c r="F1191" s="117" t="s">
        <v>142</v>
      </c>
    </row>
    <row r="1192" spans="1:6">
      <c r="A1192" s="119">
        <v>94221</v>
      </c>
      <c r="B1192" s="117" t="s">
        <v>1766</v>
      </c>
      <c r="C1192" s="117" t="s">
        <v>63</v>
      </c>
      <c r="D1192" s="117" t="s">
        <v>228</v>
      </c>
      <c r="E1192" s="118" t="s">
        <v>8820</v>
      </c>
      <c r="F1192" s="117" t="s">
        <v>142</v>
      </c>
    </row>
    <row r="1193" spans="1:6">
      <c r="A1193" s="119">
        <v>94222</v>
      </c>
      <c r="B1193" s="117" t="s">
        <v>1767</v>
      </c>
      <c r="C1193" s="117" t="s">
        <v>63</v>
      </c>
      <c r="D1193" s="117" t="s">
        <v>228</v>
      </c>
      <c r="E1193" s="118" t="s">
        <v>9212</v>
      </c>
      <c r="F1193" s="117" t="s">
        <v>142</v>
      </c>
    </row>
    <row r="1194" spans="1:6">
      <c r="A1194" s="119">
        <v>94223</v>
      </c>
      <c r="B1194" s="117" t="s">
        <v>1768</v>
      </c>
      <c r="C1194" s="117" t="s">
        <v>63</v>
      </c>
      <c r="D1194" s="117" t="s">
        <v>228</v>
      </c>
      <c r="E1194" s="118" t="s">
        <v>9213</v>
      </c>
      <c r="F1194" s="117" t="s">
        <v>142</v>
      </c>
    </row>
    <row r="1195" spans="1:6">
      <c r="A1195" s="119">
        <v>94451</v>
      </c>
      <c r="B1195" s="117" t="s">
        <v>1769</v>
      </c>
      <c r="C1195" s="117" t="s">
        <v>63</v>
      </c>
      <c r="D1195" s="117" t="s">
        <v>228</v>
      </c>
      <c r="E1195" s="118" t="s">
        <v>10772</v>
      </c>
      <c r="F1195" s="117" t="s">
        <v>142</v>
      </c>
    </row>
    <row r="1196" spans="1:6">
      <c r="A1196" s="119">
        <v>100325</v>
      </c>
      <c r="B1196" s="117" t="s">
        <v>1770</v>
      </c>
      <c r="C1196" s="117" t="s">
        <v>63</v>
      </c>
      <c r="D1196" s="117" t="s">
        <v>228</v>
      </c>
      <c r="E1196" s="118" t="s">
        <v>8810</v>
      </c>
      <c r="F1196" s="117" t="s">
        <v>142</v>
      </c>
    </row>
    <row r="1197" spans="1:6">
      <c r="A1197" s="119">
        <v>100327</v>
      </c>
      <c r="B1197" s="117" t="s">
        <v>1771</v>
      </c>
      <c r="C1197" s="117" t="s">
        <v>63</v>
      </c>
      <c r="D1197" s="117" t="s">
        <v>141</v>
      </c>
      <c r="E1197" s="118" t="s">
        <v>10773</v>
      </c>
      <c r="F1197" s="117" t="s">
        <v>142</v>
      </c>
    </row>
    <row r="1198" spans="1:6">
      <c r="A1198" s="119">
        <v>100328</v>
      </c>
      <c r="B1198" s="117" t="s">
        <v>1773</v>
      </c>
      <c r="C1198" s="117" t="s">
        <v>65</v>
      </c>
      <c r="D1198" s="117" t="s">
        <v>228</v>
      </c>
      <c r="E1198" s="118" t="s">
        <v>8499</v>
      </c>
      <c r="F1198" s="117" t="s">
        <v>142</v>
      </c>
    </row>
    <row r="1199" spans="1:6">
      <c r="A1199" s="119">
        <v>100329</v>
      </c>
      <c r="B1199" s="117" t="s">
        <v>1774</v>
      </c>
      <c r="C1199" s="117" t="s">
        <v>65</v>
      </c>
      <c r="D1199" s="117" t="s">
        <v>228</v>
      </c>
      <c r="E1199" s="118" t="s">
        <v>6054</v>
      </c>
      <c r="F1199" s="117" t="s">
        <v>142</v>
      </c>
    </row>
    <row r="1200" spans="1:6">
      <c r="A1200" s="119">
        <v>100330</v>
      </c>
      <c r="B1200" s="117" t="s">
        <v>1776</v>
      </c>
      <c r="C1200" s="117" t="s">
        <v>65</v>
      </c>
      <c r="D1200" s="117" t="s">
        <v>228</v>
      </c>
      <c r="E1200" s="118" t="s">
        <v>2713</v>
      </c>
      <c r="F1200" s="117" t="s">
        <v>142</v>
      </c>
    </row>
    <row r="1201" spans="1:6">
      <c r="A1201" s="119">
        <v>100331</v>
      </c>
      <c r="B1201" s="117" t="s">
        <v>1778</v>
      </c>
      <c r="C1201" s="117" t="s">
        <v>65</v>
      </c>
      <c r="D1201" s="117" t="s">
        <v>228</v>
      </c>
      <c r="E1201" s="118" t="s">
        <v>9214</v>
      </c>
      <c r="F1201" s="117" t="s">
        <v>142</v>
      </c>
    </row>
    <row r="1202" spans="1:6">
      <c r="A1202" s="119">
        <v>100434</v>
      </c>
      <c r="B1202" s="117" t="s">
        <v>1779</v>
      </c>
      <c r="C1202" s="117" t="s">
        <v>63</v>
      </c>
      <c r="D1202" s="117" t="s">
        <v>141</v>
      </c>
      <c r="E1202" s="118" t="s">
        <v>10774</v>
      </c>
      <c r="F1202" s="117" t="s">
        <v>142</v>
      </c>
    </row>
    <row r="1203" spans="1:6">
      <c r="A1203" s="119">
        <v>100435</v>
      </c>
      <c r="B1203" s="117" t="s">
        <v>1780</v>
      </c>
      <c r="C1203" s="117" t="s">
        <v>63</v>
      </c>
      <c r="D1203" s="117" t="s">
        <v>228</v>
      </c>
      <c r="E1203" s="118" t="s">
        <v>1781</v>
      </c>
      <c r="F1203" s="117" t="s">
        <v>142</v>
      </c>
    </row>
    <row r="1204" spans="1:6">
      <c r="A1204" s="119">
        <v>94227</v>
      </c>
      <c r="B1204" s="117" t="s">
        <v>1782</v>
      </c>
      <c r="C1204" s="117" t="s">
        <v>63</v>
      </c>
      <c r="D1204" s="117" t="s">
        <v>141</v>
      </c>
      <c r="E1204" s="118" t="s">
        <v>10775</v>
      </c>
      <c r="F1204" s="117" t="s">
        <v>142</v>
      </c>
    </row>
    <row r="1205" spans="1:6">
      <c r="A1205" s="119">
        <v>94228</v>
      </c>
      <c r="B1205" s="117" t="s">
        <v>1783</v>
      </c>
      <c r="C1205" s="117" t="s">
        <v>63</v>
      </c>
      <c r="D1205" s="117" t="s">
        <v>141</v>
      </c>
      <c r="E1205" s="118" t="s">
        <v>10776</v>
      </c>
      <c r="F1205" s="117" t="s">
        <v>142</v>
      </c>
    </row>
    <row r="1206" spans="1:6">
      <c r="A1206" s="119">
        <v>94229</v>
      </c>
      <c r="B1206" s="117" t="s">
        <v>1784</v>
      </c>
      <c r="C1206" s="117" t="s">
        <v>63</v>
      </c>
      <c r="D1206" s="117" t="s">
        <v>141</v>
      </c>
      <c r="E1206" s="118" t="s">
        <v>8950</v>
      </c>
      <c r="F1206" s="117" t="s">
        <v>142</v>
      </c>
    </row>
    <row r="1207" spans="1:6">
      <c r="A1207" s="119">
        <v>94231</v>
      </c>
      <c r="B1207" s="117" t="s">
        <v>1785</v>
      </c>
      <c r="C1207" s="117" t="s">
        <v>63</v>
      </c>
      <c r="D1207" s="117" t="s">
        <v>141</v>
      </c>
      <c r="E1207" s="118" t="s">
        <v>5058</v>
      </c>
      <c r="F1207" s="117" t="s">
        <v>142</v>
      </c>
    </row>
    <row r="1208" spans="1:6">
      <c r="A1208" s="119">
        <v>94449</v>
      </c>
      <c r="B1208" s="117" t="s">
        <v>1786</v>
      </c>
      <c r="C1208" s="117" t="s">
        <v>65</v>
      </c>
      <c r="D1208" s="117" t="s">
        <v>228</v>
      </c>
      <c r="E1208" s="118" t="s">
        <v>10777</v>
      </c>
      <c r="F1208" s="117" t="s">
        <v>142</v>
      </c>
    </row>
    <row r="1209" spans="1:6">
      <c r="A1209" s="119">
        <v>92255</v>
      </c>
      <c r="B1209" s="117" t="s">
        <v>1788</v>
      </c>
      <c r="C1209" s="117" t="s">
        <v>60</v>
      </c>
      <c r="D1209" s="117" t="s">
        <v>141</v>
      </c>
      <c r="E1209" s="118" t="s">
        <v>10778</v>
      </c>
      <c r="F1209" s="117" t="s">
        <v>142</v>
      </c>
    </row>
    <row r="1210" spans="1:6">
      <c r="A1210" s="119">
        <v>92256</v>
      </c>
      <c r="B1210" s="117" t="s">
        <v>1789</v>
      </c>
      <c r="C1210" s="117" t="s">
        <v>60</v>
      </c>
      <c r="D1210" s="117" t="s">
        <v>141</v>
      </c>
      <c r="E1210" s="118" t="s">
        <v>10779</v>
      </c>
      <c r="F1210" s="117" t="s">
        <v>142</v>
      </c>
    </row>
    <row r="1211" spans="1:6">
      <c r="A1211" s="119">
        <v>92257</v>
      </c>
      <c r="B1211" s="117" t="s">
        <v>1790</v>
      </c>
      <c r="C1211" s="117" t="s">
        <v>60</v>
      </c>
      <c r="D1211" s="117" t="s">
        <v>141</v>
      </c>
      <c r="E1211" s="118" t="s">
        <v>10780</v>
      </c>
      <c r="F1211" s="117" t="s">
        <v>142</v>
      </c>
    </row>
    <row r="1212" spans="1:6">
      <c r="A1212" s="119">
        <v>92258</v>
      </c>
      <c r="B1212" s="117" t="s">
        <v>1791</v>
      </c>
      <c r="C1212" s="117" t="s">
        <v>60</v>
      </c>
      <c r="D1212" s="117" t="s">
        <v>141</v>
      </c>
      <c r="E1212" s="118" t="s">
        <v>10781</v>
      </c>
      <c r="F1212" s="117" t="s">
        <v>142</v>
      </c>
    </row>
    <row r="1213" spans="1:6">
      <c r="A1213" s="119">
        <v>92568</v>
      </c>
      <c r="B1213" s="117" t="s">
        <v>1792</v>
      </c>
      <c r="C1213" s="117" t="s">
        <v>65</v>
      </c>
      <c r="D1213" s="117" t="s">
        <v>141</v>
      </c>
      <c r="E1213" s="118" t="s">
        <v>10782</v>
      </c>
      <c r="F1213" s="117" t="s">
        <v>142</v>
      </c>
    </row>
    <row r="1214" spans="1:6">
      <c r="A1214" s="119">
        <v>92569</v>
      </c>
      <c r="B1214" s="117" t="s">
        <v>1793</v>
      </c>
      <c r="C1214" s="117" t="s">
        <v>65</v>
      </c>
      <c r="D1214" s="117" t="s">
        <v>141</v>
      </c>
      <c r="E1214" s="118" t="s">
        <v>10776</v>
      </c>
      <c r="F1214" s="117" t="s">
        <v>142</v>
      </c>
    </row>
    <row r="1215" spans="1:6">
      <c r="A1215" s="119">
        <v>92570</v>
      </c>
      <c r="B1215" s="117" t="s">
        <v>1794</v>
      </c>
      <c r="C1215" s="117" t="s">
        <v>65</v>
      </c>
      <c r="D1215" s="117" t="s">
        <v>141</v>
      </c>
      <c r="E1215" s="118" t="s">
        <v>10783</v>
      </c>
      <c r="F1215" s="117" t="s">
        <v>142</v>
      </c>
    </row>
    <row r="1216" spans="1:6">
      <c r="A1216" s="119">
        <v>92571</v>
      </c>
      <c r="B1216" s="117" t="s">
        <v>1795</v>
      </c>
      <c r="C1216" s="117" t="s">
        <v>65</v>
      </c>
      <c r="D1216" s="117" t="s">
        <v>141</v>
      </c>
      <c r="E1216" s="118" t="s">
        <v>9215</v>
      </c>
      <c r="F1216" s="117" t="s">
        <v>142</v>
      </c>
    </row>
    <row r="1217" spans="1:6">
      <c r="A1217" s="119">
        <v>92572</v>
      </c>
      <c r="B1217" s="117" t="s">
        <v>1796</v>
      </c>
      <c r="C1217" s="117" t="s">
        <v>65</v>
      </c>
      <c r="D1217" s="117" t="s">
        <v>141</v>
      </c>
      <c r="E1217" s="118" t="s">
        <v>10784</v>
      </c>
      <c r="F1217" s="117" t="s">
        <v>142</v>
      </c>
    </row>
    <row r="1218" spans="1:6">
      <c r="A1218" s="119">
        <v>92573</v>
      </c>
      <c r="B1218" s="117" t="s">
        <v>1797</v>
      </c>
      <c r="C1218" s="117" t="s">
        <v>65</v>
      </c>
      <c r="D1218" s="117" t="s">
        <v>141</v>
      </c>
      <c r="E1218" s="118" t="s">
        <v>10785</v>
      </c>
      <c r="F1218" s="117" t="s">
        <v>142</v>
      </c>
    </row>
    <row r="1219" spans="1:6">
      <c r="A1219" s="119">
        <v>92574</v>
      </c>
      <c r="B1219" s="117" t="s">
        <v>1798</v>
      </c>
      <c r="C1219" s="117" t="s">
        <v>65</v>
      </c>
      <c r="D1219" s="117" t="s">
        <v>141</v>
      </c>
      <c r="E1219" s="118" t="s">
        <v>10786</v>
      </c>
      <c r="F1219" s="117" t="s">
        <v>142</v>
      </c>
    </row>
    <row r="1220" spans="1:6">
      <c r="A1220" s="119">
        <v>92575</v>
      </c>
      <c r="B1220" s="117" t="s">
        <v>1799</v>
      </c>
      <c r="C1220" s="117" t="s">
        <v>65</v>
      </c>
      <c r="D1220" s="117" t="s">
        <v>141</v>
      </c>
      <c r="E1220" s="118" t="s">
        <v>9216</v>
      </c>
      <c r="F1220" s="117" t="s">
        <v>142</v>
      </c>
    </row>
    <row r="1221" spans="1:6">
      <c r="A1221" s="119">
        <v>92576</v>
      </c>
      <c r="B1221" s="117" t="s">
        <v>1800</v>
      </c>
      <c r="C1221" s="117" t="s">
        <v>65</v>
      </c>
      <c r="D1221" s="117" t="s">
        <v>141</v>
      </c>
      <c r="E1221" s="118" t="s">
        <v>10787</v>
      </c>
      <c r="F1221" s="117" t="s">
        <v>142</v>
      </c>
    </row>
    <row r="1222" spans="1:6">
      <c r="A1222" s="119">
        <v>92577</v>
      </c>
      <c r="B1222" s="117" t="s">
        <v>1801</v>
      </c>
      <c r="C1222" s="117" t="s">
        <v>65</v>
      </c>
      <c r="D1222" s="117" t="s">
        <v>141</v>
      </c>
      <c r="E1222" s="118" t="s">
        <v>10788</v>
      </c>
      <c r="F1222" s="117" t="s">
        <v>142</v>
      </c>
    </row>
    <row r="1223" spans="1:6">
      <c r="A1223" s="119">
        <v>92578</v>
      </c>
      <c r="B1223" s="117" t="s">
        <v>1802</v>
      </c>
      <c r="C1223" s="117" t="s">
        <v>65</v>
      </c>
      <c r="D1223" s="117" t="s">
        <v>141</v>
      </c>
      <c r="E1223" s="118" t="s">
        <v>10789</v>
      </c>
      <c r="F1223" s="117" t="s">
        <v>142</v>
      </c>
    </row>
    <row r="1224" spans="1:6">
      <c r="A1224" s="119">
        <v>92579</v>
      </c>
      <c r="B1224" s="117" t="s">
        <v>1803</v>
      </c>
      <c r="C1224" s="117" t="s">
        <v>65</v>
      </c>
      <c r="D1224" s="117" t="s">
        <v>141</v>
      </c>
      <c r="E1224" s="118" t="s">
        <v>10625</v>
      </c>
      <c r="F1224" s="117" t="s">
        <v>142</v>
      </c>
    </row>
    <row r="1225" spans="1:6">
      <c r="A1225" s="119">
        <v>92580</v>
      </c>
      <c r="B1225" s="117" t="s">
        <v>1804</v>
      </c>
      <c r="C1225" s="117" t="s">
        <v>65</v>
      </c>
      <c r="D1225" s="117" t="s">
        <v>141</v>
      </c>
      <c r="E1225" s="118" t="s">
        <v>10790</v>
      </c>
      <c r="F1225" s="117" t="s">
        <v>142</v>
      </c>
    </row>
    <row r="1226" spans="1:6">
      <c r="A1226" s="119">
        <v>92581</v>
      </c>
      <c r="B1226" s="117" t="s">
        <v>1806</v>
      </c>
      <c r="C1226" s="117" t="s">
        <v>65</v>
      </c>
      <c r="D1226" s="117" t="s">
        <v>141</v>
      </c>
      <c r="E1226" s="118" t="s">
        <v>10791</v>
      </c>
      <c r="F1226" s="117" t="s">
        <v>142</v>
      </c>
    </row>
    <row r="1227" spans="1:6">
      <c r="A1227" s="119">
        <v>92582</v>
      </c>
      <c r="B1227" s="117" t="s">
        <v>1807</v>
      </c>
      <c r="C1227" s="117" t="s">
        <v>60</v>
      </c>
      <c r="D1227" s="117" t="s">
        <v>141</v>
      </c>
      <c r="E1227" s="118" t="s">
        <v>10792</v>
      </c>
      <c r="F1227" s="117" t="s">
        <v>142</v>
      </c>
    </row>
    <row r="1228" spans="1:6">
      <c r="A1228" s="119">
        <v>92584</v>
      </c>
      <c r="B1228" s="117" t="s">
        <v>1808</v>
      </c>
      <c r="C1228" s="117" t="s">
        <v>60</v>
      </c>
      <c r="D1228" s="117" t="s">
        <v>141</v>
      </c>
      <c r="E1228" s="118" t="s">
        <v>10793</v>
      </c>
      <c r="F1228" s="117" t="s">
        <v>142</v>
      </c>
    </row>
    <row r="1229" spans="1:6">
      <c r="A1229" s="119">
        <v>92586</v>
      </c>
      <c r="B1229" s="117" t="s">
        <v>1809</v>
      </c>
      <c r="C1229" s="117" t="s">
        <v>60</v>
      </c>
      <c r="D1229" s="117" t="s">
        <v>141</v>
      </c>
      <c r="E1229" s="118" t="s">
        <v>10794</v>
      </c>
      <c r="F1229" s="117" t="s">
        <v>142</v>
      </c>
    </row>
    <row r="1230" spans="1:6">
      <c r="A1230" s="119">
        <v>92588</v>
      </c>
      <c r="B1230" s="117" t="s">
        <v>1810</v>
      </c>
      <c r="C1230" s="117" t="s">
        <v>60</v>
      </c>
      <c r="D1230" s="117" t="s">
        <v>141</v>
      </c>
      <c r="E1230" s="118" t="s">
        <v>10795</v>
      </c>
      <c r="F1230" s="117" t="s">
        <v>142</v>
      </c>
    </row>
    <row r="1231" spans="1:6">
      <c r="A1231" s="119">
        <v>92590</v>
      </c>
      <c r="B1231" s="117" t="s">
        <v>1811</v>
      </c>
      <c r="C1231" s="117" t="s">
        <v>60</v>
      </c>
      <c r="D1231" s="117" t="s">
        <v>141</v>
      </c>
      <c r="E1231" s="118" t="s">
        <v>10796</v>
      </c>
      <c r="F1231" s="117" t="s">
        <v>142</v>
      </c>
    </row>
    <row r="1232" spans="1:6">
      <c r="A1232" s="119">
        <v>92592</v>
      </c>
      <c r="B1232" s="117" t="s">
        <v>1812</v>
      </c>
      <c r="C1232" s="117" t="s">
        <v>60</v>
      </c>
      <c r="D1232" s="117" t="s">
        <v>141</v>
      </c>
      <c r="E1232" s="118" t="s">
        <v>10797</v>
      </c>
      <c r="F1232" s="117" t="s">
        <v>142</v>
      </c>
    </row>
    <row r="1233" spans="1:6">
      <c r="A1233" s="119">
        <v>92593</v>
      </c>
      <c r="B1233" s="117" t="s">
        <v>1813</v>
      </c>
      <c r="C1233" s="117" t="s">
        <v>61</v>
      </c>
      <c r="D1233" s="117" t="s">
        <v>141</v>
      </c>
      <c r="E1233" s="118" t="s">
        <v>8565</v>
      </c>
      <c r="F1233" s="117" t="s">
        <v>142</v>
      </c>
    </row>
    <row r="1234" spans="1:6">
      <c r="A1234" s="119">
        <v>92594</v>
      </c>
      <c r="B1234" s="117" t="s">
        <v>1815</v>
      </c>
      <c r="C1234" s="117" t="s">
        <v>60</v>
      </c>
      <c r="D1234" s="117" t="s">
        <v>141</v>
      </c>
      <c r="E1234" s="118" t="s">
        <v>10798</v>
      </c>
      <c r="F1234" s="117" t="s">
        <v>142</v>
      </c>
    </row>
    <row r="1235" spans="1:6">
      <c r="A1235" s="119">
        <v>92596</v>
      </c>
      <c r="B1235" s="117" t="s">
        <v>1816</v>
      </c>
      <c r="C1235" s="117" t="s">
        <v>60</v>
      </c>
      <c r="D1235" s="117" t="s">
        <v>141</v>
      </c>
      <c r="E1235" s="118" t="s">
        <v>10799</v>
      </c>
      <c r="F1235" s="117" t="s">
        <v>142</v>
      </c>
    </row>
    <row r="1236" spans="1:6">
      <c r="A1236" s="119">
        <v>92598</v>
      </c>
      <c r="B1236" s="117" t="s">
        <v>1817</v>
      </c>
      <c r="C1236" s="117" t="s">
        <v>60</v>
      </c>
      <c r="D1236" s="117" t="s">
        <v>141</v>
      </c>
      <c r="E1236" s="118" t="s">
        <v>10800</v>
      </c>
      <c r="F1236" s="117" t="s">
        <v>142</v>
      </c>
    </row>
    <row r="1237" spans="1:6">
      <c r="A1237" s="119">
        <v>92600</v>
      </c>
      <c r="B1237" s="117" t="s">
        <v>1818</v>
      </c>
      <c r="C1237" s="117" t="s">
        <v>60</v>
      </c>
      <c r="D1237" s="117" t="s">
        <v>141</v>
      </c>
      <c r="E1237" s="118" t="s">
        <v>10801</v>
      </c>
      <c r="F1237" s="117" t="s">
        <v>142</v>
      </c>
    </row>
    <row r="1238" spans="1:6">
      <c r="A1238" s="119">
        <v>92602</v>
      </c>
      <c r="B1238" s="117" t="s">
        <v>1819</v>
      </c>
      <c r="C1238" s="117" t="s">
        <v>60</v>
      </c>
      <c r="D1238" s="117" t="s">
        <v>141</v>
      </c>
      <c r="E1238" s="118" t="s">
        <v>10792</v>
      </c>
      <c r="F1238" s="117" t="s">
        <v>142</v>
      </c>
    </row>
    <row r="1239" spans="1:6">
      <c r="A1239" s="119">
        <v>92604</v>
      </c>
      <c r="B1239" s="117" t="s">
        <v>1820</v>
      </c>
      <c r="C1239" s="117" t="s">
        <v>60</v>
      </c>
      <c r="D1239" s="117" t="s">
        <v>141</v>
      </c>
      <c r="E1239" s="118" t="s">
        <v>10802</v>
      </c>
      <c r="F1239" s="117" t="s">
        <v>142</v>
      </c>
    </row>
    <row r="1240" spans="1:6">
      <c r="A1240" s="119">
        <v>92606</v>
      </c>
      <c r="B1240" s="117" t="s">
        <v>1821</v>
      </c>
      <c r="C1240" s="117" t="s">
        <v>60</v>
      </c>
      <c r="D1240" s="117" t="s">
        <v>141</v>
      </c>
      <c r="E1240" s="118" t="s">
        <v>10803</v>
      </c>
      <c r="F1240" s="117" t="s">
        <v>142</v>
      </c>
    </row>
    <row r="1241" spans="1:6">
      <c r="A1241" s="119">
        <v>92608</v>
      </c>
      <c r="B1241" s="117" t="s">
        <v>1822</v>
      </c>
      <c r="C1241" s="117" t="s">
        <v>60</v>
      </c>
      <c r="D1241" s="117" t="s">
        <v>141</v>
      </c>
      <c r="E1241" s="118" t="s">
        <v>10804</v>
      </c>
      <c r="F1241" s="117" t="s">
        <v>142</v>
      </c>
    </row>
    <row r="1242" spans="1:6">
      <c r="A1242" s="119">
        <v>92610</v>
      </c>
      <c r="B1242" s="117" t="s">
        <v>1823</v>
      </c>
      <c r="C1242" s="117" t="s">
        <v>60</v>
      </c>
      <c r="D1242" s="117" t="s">
        <v>141</v>
      </c>
      <c r="E1242" s="118" t="s">
        <v>10805</v>
      </c>
      <c r="F1242" s="117" t="s">
        <v>142</v>
      </c>
    </row>
    <row r="1243" spans="1:6">
      <c r="A1243" s="119">
        <v>92612</v>
      </c>
      <c r="B1243" s="117" t="s">
        <v>1824</v>
      </c>
      <c r="C1243" s="117" t="s">
        <v>60</v>
      </c>
      <c r="D1243" s="117" t="s">
        <v>141</v>
      </c>
      <c r="E1243" s="118" t="s">
        <v>10806</v>
      </c>
      <c r="F1243" s="117" t="s">
        <v>142</v>
      </c>
    </row>
    <row r="1244" spans="1:6">
      <c r="A1244" s="119">
        <v>92614</v>
      </c>
      <c r="B1244" s="117" t="s">
        <v>1825</v>
      </c>
      <c r="C1244" s="117" t="s">
        <v>60</v>
      </c>
      <c r="D1244" s="117" t="s">
        <v>141</v>
      </c>
      <c r="E1244" s="118" t="s">
        <v>10807</v>
      </c>
      <c r="F1244" s="117" t="s">
        <v>142</v>
      </c>
    </row>
    <row r="1245" spans="1:6">
      <c r="A1245" s="119">
        <v>92616</v>
      </c>
      <c r="B1245" s="117" t="s">
        <v>1826</v>
      </c>
      <c r="C1245" s="117" t="s">
        <v>60</v>
      </c>
      <c r="D1245" s="117" t="s">
        <v>141</v>
      </c>
      <c r="E1245" s="118" t="s">
        <v>10808</v>
      </c>
      <c r="F1245" s="117" t="s">
        <v>142</v>
      </c>
    </row>
    <row r="1246" spans="1:6">
      <c r="A1246" s="119">
        <v>92618</v>
      </c>
      <c r="B1246" s="117" t="s">
        <v>1827</v>
      </c>
      <c r="C1246" s="117" t="s">
        <v>60</v>
      </c>
      <c r="D1246" s="117" t="s">
        <v>141</v>
      </c>
      <c r="E1246" s="118" t="s">
        <v>10809</v>
      </c>
      <c r="F1246" s="117" t="s">
        <v>142</v>
      </c>
    </row>
    <row r="1247" spans="1:6">
      <c r="A1247" s="119">
        <v>92620</v>
      </c>
      <c r="B1247" s="117" t="s">
        <v>1828</v>
      </c>
      <c r="C1247" s="117" t="s">
        <v>60</v>
      </c>
      <c r="D1247" s="117" t="s">
        <v>141</v>
      </c>
      <c r="E1247" s="118" t="s">
        <v>10810</v>
      </c>
      <c r="F1247" s="117" t="s">
        <v>142</v>
      </c>
    </row>
    <row r="1248" spans="1:6">
      <c r="A1248" s="119">
        <v>100357</v>
      </c>
      <c r="B1248" s="117" t="s">
        <v>1829</v>
      </c>
      <c r="C1248" s="117" t="s">
        <v>60</v>
      </c>
      <c r="D1248" s="117" t="s">
        <v>141</v>
      </c>
      <c r="E1248" s="118" t="s">
        <v>10811</v>
      </c>
      <c r="F1248" s="117" t="s">
        <v>142</v>
      </c>
    </row>
    <row r="1249" spans="1:6">
      <c r="A1249" s="119">
        <v>100358</v>
      </c>
      <c r="B1249" s="117" t="s">
        <v>1830</v>
      </c>
      <c r="C1249" s="117" t="s">
        <v>60</v>
      </c>
      <c r="D1249" s="117" t="s">
        <v>141</v>
      </c>
      <c r="E1249" s="118" t="s">
        <v>10812</v>
      </c>
      <c r="F1249" s="117" t="s">
        <v>142</v>
      </c>
    </row>
    <row r="1250" spans="1:6">
      <c r="A1250" s="119">
        <v>100359</v>
      </c>
      <c r="B1250" s="117" t="s">
        <v>1831</v>
      </c>
      <c r="C1250" s="117" t="s">
        <v>60</v>
      </c>
      <c r="D1250" s="117" t="s">
        <v>141</v>
      </c>
      <c r="E1250" s="118" t="s">
        <v>10813</v>
      </c>
      <c r="F1250" s="117" t="s">
        <v>142</v>
      </c>
    </row>
    <row r="1251" spans="1:6">
      <c r="A1251" s="119">
        <v>100360</v>
      </c>
      <c r="B1251" s="117" t="s">
        <v>1832</v>
      </c>
      <c r="C1251" s="117" t="s">
        <v>60</v>
      </c>
      <c r="D1251" s="117" t="s">
        <v>141</v>
      </c>
      <c r="E1251" s="118" t="s">
        <v>10814</v>
      </c>
      <c r="F1251" s="117" t="s">
        <v>142</v>
      </c>
    </row>
    <row r="1252" spans="1:6">
      <c r="A1252" s="119">
        <v>100361</v>
      </c>
      <c r="B1252" s="117" t="s">
        <v>1833</v>
      </c>
      <c r="C1252" s="117" t="s">
        <v>60</v>
      </c>
      <c r="D1252" s="117" t="s">
        <v>141</v>
      </c>
      <c r="E1252" s="118" t="s">
        <v>10815</v>
      </c>
      <c r="F1252" s="117" t="s">
        <v>142</v>
      </c>
    </row>
    <row r="1253" spans="1:6">
      <c r="A1253" s="119">
        <v>100362</v>
      </c>
      <c r="B1253" s="117" t="s">
        <v>1834</v>
      </c>
      <c r="C1253" s="117" t="s">
        <v>60</v>
      </c>
      <c r="D1253" s="117" t="s">
        <v>141</v>
      </c>
      <c r="E1253" s="118" t="s">
        <v>10816</v>
      </c>
      <c r="F1253" s="117" t="s">
        <v>142</v>
      </c>
    </row>
    <row r="1254" spans="1:6">
      <c r="A1254" s="119">
        <v>100363</v>
      </c>
      <c r="B1254" s="117" t="s">
        <v>1835</v>
      </c>
      <c r="C1254" s="117" t="s">
        <v>60</v>
      </c>
      <c r="D1254" s="117" t="s">
        <v>141</v>
      </c>
      <c r="E1254" s="118" t="s">
        <v>10817</v>
      </c>
      <c r="F1254" s="117" t="s">
        <v>142</v>
      </c>
    </row>
    <row r="1255" spans="1:6">
      <c r="A1255" s="119">
        <v>100364</v>
      </c>
      <c r="B1255" s="117" t="s">
        <v>1836</v>
      </c>
      <c r="C1255" s="117" t="s">
        <v>60</v>
      </c>
      <c r="D1255" s="117" t="s">
        <v>141</v>
      </c>
      <c r="E1255" s="118" t="s">
        <v>10818</v>
      </c>
      <c r="F1255" s="117" t="s">
        <v>142</v>
      </c>
    </row>
    <row r="1256" spans="1:6">
      <c r="A1256" s="119">
        <v>100365</v>
      </c>
      <c r="B1256" s="117" t="s">
        <v>1837</v>
      </c>
      <c r="C1256" s="117" t="s">
        <v>60</v>
      </c>
      <c r="D1256" s="117" t="s">
        <v>141</v>
      </c>
      <c r="E1256" s="118" t="s">
        <v>10819</v>
      </c>
      <c r="F1256" s="117" t="s">
        <v>142</v>
      </c>
    </row>
    <row r="1257" spans="1:6">
      <c r="A1257" s="119">
        <v>100366</v>
      </c>
      <c r="B1257" s="117" t="s">
        <v>1838</v>
      </c>
      <c r="C1257" s="117" t="s">
        <v>60</v>
      </c>
      <c r="D1257" s="117" t="s">
        <v>141</v>
      </c>
      <c r="E1257" s="118" t="s">
        <v>10820</v>
      </c>
      <c r="F1257" s="117" t="s">
        <v>142</v>
      </c>
    </row>
    <row r="1258" spans="1:6">
      <c r="A1258" s="119">
        <v>100367</v>
      </c>
      <c r="B1258" s="117" t="s">
        <v>1839</v>
      </c>
      <c r="C1258" s="117" t="s">
        <v>60</v>
      </c>
      <c r="D1258" s="117" t="s">
        <v>141</v>
      </c>
      <c r="E1258" s="118" t="s">
        <v>10821</v>
      </c>
      <c r="F1258" s="117" t="s">
        <v>142</v>
      </c>
    </row>
    <row r="1259" spans="1:6">
      <c r="A1259" s="119">
        <v>100368</v>
      </c>
      <c r="B1259" s="117" t="s">
        <v>1840</v>
      </c>
      <c r="C1259" s="117" t="s">
        <v>60</v>
      </c>
      <c r="D1259" s="117" t="s">
        <v>141</v>
      </c>
      <c r="E1259" s="118" t="s">
        <v>10822</v>
      </c>
      <c r="F1259" s="117" t="s">
        <v>142</v>
      </c>
    </row>
    <row r="1260" spans="1:6">
      <c r="A1260" s="119">
        <v>100369</v>
      </c>
      <c r="B1260" s="117" t="s">
        <v>1841</v>
      </c>
      <c r="C1260" s="117" t="s">
        <v>60</v>
      </c>
      <c r="D1260" s="117" t="s">
        <v>141</v>
      </c>
      <c r="E1260" s="118" t="s">
        <v>10823</v>
      </c>
      <c r="F1260" s="117" t="s">
        <v>142</v>
      </c>
    </row>
    <row r="1261" spans="1:6">
      <c r="A1261" s="119">
        <v>100370</v>
      </c>
      <c r="B1261" s="117" t="s">
        <v>1842</v>
      </c>
      <c r="C1261" s="117" t="s">
        <v>60</v>
      </c>
      <c r="D1261" s="117" t="s">
        <v>141</v>
      </c>
      <c r="E1261" s="118" t="s">
        <v>10824</v>
      </c>
      <c r="F1261" s="117" t="s">
        <v>142</v>
      </c>
    </row>
    <row r="1262" spans="1:6">
      <c r="A1262" s="119">
        <v>100371</v>
      </c>
      <c r="B1262" s="117" t="s">
        <v>1843</v>
      </c>
      <c r="C1262" s="117" t="s">
        <v>60</v>
      </c>
      <c r="D1262" s="117" t="s">
        <v>141</v>
      </c>
      <c r="E1262" s="118" t="s">
        <v>10825</v>
      </c>
      <c r="F1262" s="117" t="s">
        <v>142</v>
      </c>
    </row>
    <row r="1263" spans="1:6">
      <c r="A1263" s="119">
        <v>100372</v>
      </c>
      <c r="B1263" s="117" t="s">
        <v>1844</v>
      </c>
      <c r="C1263" s="117" t="s">
        <v>60</v>
      </c>
      <c r="D1263" s="117" t="s">
        <v>141</v>
      </c>
      <c r="E1263" s="118" t="s">
        <v>10826</v>
      </c>
      <c r="F1263" s="117" t="s">
        <v>142</v>
      </c>
    </row>
    <row r="1264" spans="1:6">
      <c r="A1264" s="119">
        <v>100373</v>
      </c>
      <c r="B1264" s="117" t="s">
        <v>1845</v>
      </c>
      <c r="C1264" s="117" t="s">
        <v>60</v>
      </c>
      <c r="D1264" s="117" t="s">
        <v>141</v>
      </c>
      <c r="E1264" s="118" t="s">
        <v>10827</v>
      </c>
      <c r="F1264" s="117" t="s">
        <v>142</v>
      </c>
    </row>
    <row r="1265" spans="1:6">
      <c r="A1265" s="119">
        <v>100374</v>
      </c>
      <c r="B1265" s="117" t="s">
        <v>1846</v>
      </c>
      <c r="C1265" s="117" t="s">
        <v>60</v>
      </c>
      <c r="D1265" s="117" t="s">
        <v>141</v>
      </c>
      <c r="E1265" s="118" t="s">
        <v>10828</v>
      </c>
      <c r="F1265" s="117" t="s">
        <v>142</v>
      </c>
    </row>
    <row r="1266" spans="1:6">
      <c r="A1266" s="119">
        <v>100375</v>
      </c>
      <c r="B1266" s="117" t="s">
        <v>1847</v>
      </c>
      <c r="C1266" s="117" t="s">
        <v>60</v>
      </c>
      <c r="D1266" s="117" t="s">
        <v>141</v>
      </c>
      <c r="E1266" s="118" t="s">
        <v>10829</v>
      </c>
      <c r="F1266" s="117" t="s">
        <v>142</v>
      </c>
    </row>
    <row r="1267" spans="1:6">
      <c r="A1267" s="119">
        <v>100376</v>
      </c>
      <c r="B1267" s="117" t="s">
        <v>1848</v>
      </c>
      <c r="C1267" s="117" t="s">
        <v>60</v>
      </c>
      <c r="D1267" s="117" t="s">
        <v>141</v>
      </c>
      <c r="E1267" s="118" t="s">
        <v>10830</v>
      </c>
      <c r="F1267" s="117" t="s">
        <v>142</v>
      </c>
    </row>
    <row r="1268" spans="1:6">
      <c r="A1268" s="119">
        <v>100377</v>
      </c>
      <c r="B1268" s="117" t="s">
        <v>1849</v>
      </c>
      <c r="C1268" s="117" t="s">
        <v>61</v>
      </c>
      <c r="D1268" s="117" t="s">
        <v>141</v>
      </c>
      <c r="E1268" s="118" t="s">
        <v>9217</v>
      </c>
      <c r="F1268" s="117" t="s">
        <v>142</v>
      </c>
    </row>
    <row r="1269" spans="1:6">
      <c r="A1269" s="119">
        <v>100378</v>
      </c>
      <c r="B1269" s="117" t="s">
        <v>1850</v>
      </c>
      <c r="C1269" s="117" t="s">
        <v>61</v>
      </c>
      <c r="D1269" s="117" t="s">
        <v>141</v>
      </c>
      <c r="E1269" s="118" t="s">
        <v>6650</v>
      </c>
      <c r="F1269" s="117" t="s">
        <v>142</v>
      </c>
    </row>
    <row r="1270" spans="1:6">
      <c r="A1270" s="119">
        <v>100382</v>
      </c>
      <c r="B1270" s="117" t="s">
        <v>1851</v>
      </c>
      <c r="C1270" s="117" t="s">
        <v>65</v>
      </c>
      <c r="D1270" s="117" t="s">
        <v>228</v>
      </c>
      <c r="E1270" s="118" t="s">
        <v>2792</v>
      </c>
      <c r="F1270" s="117" t="s">
        <v>142</v>
      </c>
    </row>
    <row r="1271" spans="1:6">
      <c r="A1271" s="119">
        <v>94444</v>
      </c>
      <c r="B1271" s="117" t="s">
        <v>1852</v>
      </c>
      <c r="C1271" s="117" t="s">
        <v>65</v>
      </c>
      <c r="D1271" s="117" t="s">
        <v>228</v>
      </c>
      <c r="E1271" s="118" t="s">
        <v>10831</v>
      </c>
      <c r="F1271" s="117" t="s">
        <v>142</v>
      </c>
    </row>
    <row r="1272" spans="1:6">
      <c r="A1272" s="119">
        <v>102661</v>
      </c>
      <c r="B1272" s="117" t="s">
        <v>9218</v>
      </c>
      <c r="C1272" s="117" t="s">
        <v>63</v>
      </c>
      <c r="D1272" s="117" t="s">
        <v>141</v>
      </c>
      <c r="E1272" s="118" t="s">
        <v>3696</v>
      </c>
      <c r="F1272" s="117" t="s">
        <v>142</v>
      </c>
    </row>
    <row r="1273" spans="1:6">
      <c r="A1273" s="119">
        <v>102663</v>
      </c>
      <c r="B1273" s="117" t="s">
        <v>9219</v>
      </c>
      <c r="C1273" s="117" t="s">
        <v>63</v>
      </c>
      <c r="D1273" s="117" t="s">
        <v>141</v>
      </c>
      <c r="E1273" s="118" t="s">
        <v>10832</v>
      </c>
      <c r="F1273" s="117" t="s">
        <v>142</v>
      </c>
    </row>
    <row r="1274" spans="1:6">
      <c r="A1274" s="119">
        <v>102664</v>
      </c>
      <c r="B1274" s="117" t="s">
        <v>9220</v>
      </c>
      <c r="C1274" s="117" t="s">
        <v>63</v>
      </c>
      <c r="D1274" s="117" t="s">
        <v>141</v>
      </c>
      <c r="E1274" s="118" t="s">
        <v>10833</v>
      </c>
      <c r="F1274" s="117" t="s">
        <v>142</v>
      </c>
    </row>
    <row r="1275" spans="1:6">
      <c r="A1275" s="119">
        <v>102665</v>
      </c>
      <c r="B1275" s="117" t="s">
        <v>9221</v>
      </c>
      <c r="C1275" s="117" t="s">
        <v>63</v>
      </c>
      <c r="D1275" s="117" t="s">
        <v>141</v>
      </c>
      <c r="E1275" s="118" t="s">
        <v>10834</v>
      </c>
      <c r="F1275" s="117" t="s">
        <v>142</v>
      </c>
    </row>
    <row r="1276" spans="1:6">
      <c r="A1276" s="119">
        <v>102666</v>
      </c>
      <c r="B1276" s="117" t="s">
        <v>9222</v>
      </c>
      <c r="C1276" s="117" t="s">
        <v>63</v>
      </c>
      <c r="D1276" s="117" t="s">
        <v>141</v>
      </c>
      <c r="E1276" s="118" t="s">
        <v>10835</v>
      </c>
      <c r="F1276" s="117" t="s">
        <v>142</v>
      </c>
    </row>
    <row r="1277" spans="1:6">
      <c r="A1277" s="119">
        <v>102669</v>
      </c>
      <c r="B1277" s="117" t="s">
        <v>9223</v>
      </c>
      <c r="C1277" s="117" t="s">
        <v>63</v>
      </c>
      <c r="D1277" s="117" t="s">
        <v>141</v>
      </c>
      <c r="E1277" s="118" t="s">
        <v>5887</v>
      </c>
      <c r="F1277" s="117" t="s">
        <v>142</v>
      </c>
    </row>
    <row r="1278" spans="1:6">
      <c r="A1278" s="119">
        <v>102670</v>
      </c>
      <c r="B1278" s="117" t="s">
        <v>9224</v>
      </c>
      <c r="C1278" s="117" t="s">
        <v>63</v>
      </c>
      <c r="D1278" s="117" t="s">
        <v>141</v>
      </c>
      <c r="E1278" s="118" t="s">
        <v>10836</v>
      </c>
      <c r="F1278" s="117" t="s">
        <v>142</v>
      </c>
    </row>
    <row r="1279" spans="1:6">
      <c r="A1279" s="119">
        <v>102673</v>
      </c>
      <c r="B1279" s="117" t="s">
        <v>9225</v>
      </c>
      <c r="C1279" s="117" t="s">
        <v>63</v>
      </c>
      <c r="D1279" s="117" t="s">
        <v>141</v>
      </c>
      <c r="E1279" s="118" t="s">
        <v>10837</v>
      </c>
      <c r="F1279" s="117" t="s">
        <v>142</v>
      </c>
    </row>
    <row r="1280" spans="1:6">
      <c r="A1280" s="119">
        <v>102674</v>
      </c>
      <c r="B1280" s="117" t="s">
        <v>9226</v>
      </c>
      <c r="C1280" s="117" t="s">
        <v>63</v>
      </c>
      <c r="D1280" s="117" t="s">
        <v>141</v>
      </c>
      <c r="E1280" s="118" t="s">
        <v>10838</v>
      </c>
      <c r="F1280" s="117" t="s">
        <v>142</v>
      </c>
    </row>
    <row r="1281" spans="1:6">
      <c r="A1281" s="119">
        <v>102677</v>
      </c>
      <c r="B1281" s="117" t="s">
        <v>9227</v>
      </c>
      <c r="C1281" s="117" t="s">
        <v>63</v>
      </c>
      <c r="D1281" s="117" t="s">
        <v>141</v>
      </c>
      <c r="E1281" s="118" t="s">
        <v>9228</v>
      </c>
      <c r="F1281" s="117" t="s">
        <v>142</v>
      </c>
    </row>
    <row r="1282" spans="1:6">
      <c r="A1282" s="119">
        <v>102678</v>
      </c>
      <c r="B1282" s="117" t="s">
        <v>9229</v>
      </c>
      <c r="C1282" s="117" t="s">
        <v>63</v>
      </c>
      <c r="D1282" s="117" t="s">
        <v>141</v>
      </c>
      <c r="E1282" s="118" t="s">
        <v>10839</v>
      </c>
      <c r="F1282" s="117" t="s">
        <v>142</v>
      </c>
    </row>
    <row r="1283" spans="1:6">
      <c r="A1283" s="119">
        <v>102679</v>
      </c>
      <c r="B1283" s="117" t="s">
        <v>9230</v>
      </c>
      <c r="C1283" s="117" t="s">
        <v>63</v>
      </c>
      <c r="D1283" s="117" t="s">
        <v>141</v>
      </c>
      <c r="E1283" s="118" t="s">
        <v>10840</v>
      </c>
      <c r="F1283" s="117" t="s">
        <v>142</v>
      </c>
    </row>
    <row r="1284" spans="1:6">
      <c r="A1284" s="119">
        <v>102680</v>
      </c>
      <c r="B1284" s="117" t="s">
        <v>9231</v>
      </c>
      <c r="C1284" s="117" t="s">
        <v>63</v>
      </c>
      <c r="D1284" s="117" t="s">
        <v>141</v>
      </c>
      <c r="E1284" s="118" t="s">
        <v>9232</v>
      </c>
      <c r="F1284" s="117" t="s">
        <v>142</v>
      </c>
    </row>
    <row r="1285" spans="1:6">
      <c r="A1285" s="119">
        <v>102683</v>
      </c>
      <c r="B1285" s="117" t="s">
        <v>9233</v>
      </c>
      <c r="C1285" s="117" t="s">
        <v>63</v>
      </c>
      <c r="D1285" s="117" t="s">
        <v>141</v>
      </c>
      <c r="E1285" s="118" t="s">
        <v>10841</v>
      </c>
      <c r="F1285" s="117" t="s">
        <v>142</v>
      </c>
    </row>
    <row r="1286" spans="1:6">
      <c r="A1286" s="119">
        <v>102684</v>
      </c>
      <c r="B1286" s="117" t="s">
        <v>9234</v>
      </c>
      <c r="C1286" s="117" t="s">
        <v>63</v>
      </c>
      <c r="D1286" s="117" t="s">
        <v>141</v>
      </c>
      <c r="E1286" s="118" t="s">
        <v>10842</v>
      </c>
      <c r="F1286" s="117" t="s">
        <v>142</v>
      </c>
    </row>
    <row r="1287" spans="1:6">
      <c r="A1287" s="119">
        <v>102687</v>
      </c>
      <c r="B1287" s="117" t="s">
        <v>9235</v>
      </c>
      <c r="C1287" s="117" t="s">
        <v>63</v>
      </c>
      <c r="D1287" s="117" t="s">
        <v>141</v>
      </c>
      <c r="E1287" s="118" t="s">
        <v>10843</v>
      </c>
      <c r="F1287" s="117" t="s">
        <v>142</v>
      </c>
    </row>
    <row r="1288" spans="1:6">
      <c r="A1288" s="119">
        <v>102688</v>
      </c>
      <c r="B1288" s="117" t="s">
        <v>9236</v>
      </c>
      <c r="C1288" s="117" t="s">
        <v>63</v>
      </c>
      <c r="D1288" s="117" t="s">
        <v>141</v>
      </c>
      <c r="E1288" s="118" t="s">
        <v>9237</v>
      </c>
      <c r="F1288" s="117" t="s">
        <v>142</v>
      </c>
    </row>
    <row r="1289" spans="1:6">
      <c r="A1289" s="119">
        <v>102690</v>
      </c>
      <c r="B1289" s="117" t="s">
        <v>9238</v>
      </c>
      <c r="C1289" s="117" t="s">
        <v>63</v>
      </c>
      <c r="D1289" s="117" t="s">
        <v>141</v>
      </c>
      <c r="E1289" s="118" t="s">
        <v>10844</v>
      </c>
      <c r="F1289" s="117" t="s">
        <v>142</v>
      </c>
    </row>
    <row r="1290" spans="1:6">
      <c r="A1290" s="119">
        <v>102694</v>
      </c>
      <c r="B1290" s="117" t="s">
        <v>9239</v>
      </c>
      <c r="C1290" s="117" t="s">
        <v>63</v>
      </c>
      <c r="D1290" s="117" t="s">
        <v>141</v>
      </c>
      <c r="E1290" s="118" t="s">
        <v>10845</v>
      </c>
      <c r="F1290" s="117" t="s">
        <v>142</v>
      </c>
    </row>
    <row r="1291" spans="1:6">
      <c r="A1291" s="119">
        <v>102697</v>
      </c>
      <c r="B1291" s="117" t="s">
        <v>9240</v>
      </c>
      <c r="C1291" s="117" t="s">
        <v>63</v>
      </c>
      <c r="D1291" s="117" t="s">
        <v>141</v>
      </c>
      <c r="E1291" s="118" t="s">
        <v>10846</v>
      </c>
      <c r="F1291" s="117" t="s">
        <v>142</v>
      </c>
    </row>
    <row r="1292" spans="1:6">
      <c r="A1292" s="119">
        <v>102704</v>
      </c>
      <c r="B1292" s="117" t="s">
        <v>9241</v>
      </c>
      <c r="C1292" s="117" t="s">
        <v>63</v>
      </c>
      <c r="D1292" s="117" t="s">
        <v>141</v>
      </c>
      <c r="E1292" s="118" t="s">
        <v>8425</v>
      </c>
      <c r="F1292" s="117" t="s">
        <v>142</v>
      </c>
    </row>
    <row r="1293" spans="1:6">
      <c r="A1293" s="119">
        <v>102706</v>
      </c>
      <c r="B1293" s="117" t="s">
        <v>9242</v>
      </c>
      <c r="C1293" s="117" t="s">
        <v>63</v>
      </c>
      <c r="D1293" s="117" t="s">
        <v>141</v>
      </c>
      <c r="E1293" s="118" t="s">
        <v>9243</v>
      </c>
      <c r="F1293" s="117" t="s">
        <v>142</v>
      </c>
    </row>
    <row r="1294" spans="1:6">
      <c r="A1294" s="119">
        <v>102707</v>
      </c>
      <c r="B1294" s="117" t="s">
        <v>9244</v>
      </c>
      <c r="C1294" s="117" t="s">
        <v>63</v>
      </c>
      <c r="D1294" s="117" t="s">
        <v>141</v>
      </c>
      <c r="E1294" s="118" t="s">
        <v>10847</v>
      </c>
      <c r="F1294" s="117" t="s">
        <v>142</v>
      </c>
    </row>
    <row r="1295" spans="1:6">
      <c r="A1295" s="119">
        <v>102708</v>
      </c>
      <c r="B1295" s="117" t="s">
        <v>9245</v>
      </c>
      <c r="C1295" s="117" t="s">
        <v>60</v>
      </c>
      <c r="D1295" s="117" t="s">
        <v>228</v>
      </c>
      <c r="E1295" s="118" t="s">
        <v>10848</v>
      </c>
      <c r="F1295" s="117" t="s">
        <v>142</v>
      </c>
    </row>
    <row r="1296" spans="1:6">
      <c r="A1296" s="119">
        <v>102710</v>
      </c>
      <c r="B1296" s="117" t="s">
        <v>9246</v>
      </c>
      <c r="C1296" s="117" t="s">
        <v>60</v>
      </c>
      <c r="D1296" s="117" t="s">
        <v>228</v>
      </c>
      <c r="E1296" s="118" t="s">
        <v>9247</v>
      </c>
      <c r="F1296" s="117" t="s">
        <v>142</v>
      </c>
    </row>
    <row r="1297" spans="1:6">
      <c r="A1297" s="119">
        <v>102711</v>
      </c>
      <c r="B1297" s="117" t="s">
        <v>9248</v>
      </c>
      <c r="C1297" s="117" t="s">
        <v>60</v>
      </c>
      <c r="D1297" s="117" t="s">
        <v>228</v>
      </c>
      <c r="E1297" s="118" t="s">
        <v>10849</v>
      </c>
      <c r="F1297" s="117" t="s">
        <v>142</v>
      </c>
    </row>
    <row r="1298" spans="1:6">
      <c r="A1298" s="119">
        <v>102712</v>
      </c>
      <c r="B1298" s="117" t="s">
        <v>9249</v>
      </c>
      <c r="C1298" s="117" t="s">
        <v>65</v>
      </c>
      <c r="D1298" s="117" t="s">
        <v>228</v>
      </c>
      <c r="E1298" s="118" t="s">
        <v>8575</v>
      </c>
      <c r="F1298" s="117" t="s">
        <v>142</v>
      </c>
    </row>
    <row r="1299" spans="1:6">
      <c r="A1299" s="119">
        <v>102713</v>
      </c>
      <c r="B1299" s="117" t="s">
        <v>9250</v>
      </c>
      <c r="C1299" s="117" t="s">
        <v>65</v>
      </c>
      <c r="D1299" s="117" t="s">
        <v>228</v>
      </c>
      <c r="E1299" s="118" t="s">
        <v>6007</v>
      </c>
      <c r="F1299" s="117" t="s">
        <v>142</v>
      </c>
    </row>
    <row r="1300" spans="1:6">
      <c r="A1300" s="119">
        <v>102715</v>
      </c>
      <c r="B1300" s="117" t="s">
        <v>9251</v>
      </c>
      <c r="C1300" s="117" t="s">
        <v>65</v>
      </c>
      <c r="D1300" s="117" t="s">
        <v>228</v>
      </c>
      <c r="E1300" s="118" t="s">
        <v>9252</v>
      </c>
      <c r="F1300" s="117" t="s">
        <v>142</v>
      </c>
    </row>
    <row r="1301" spans="1:6">
      <c r="A1301" s="119">
        <v>102716</v>
      </c>
      <c r="B1301" s="117" t="s">
        <v>9253</v>
      </c>
      <c r="C1301" s="117" t="s">
        <v>64</v>
      </c>
      <c r="D1301" s="117" t="s">
        <v>141</v>
      </c>
      <c r="E1301" s="118" t="s">
        <v>10850</v>
      </c>
      <c r="F1301" s="117" t="s">
        <v>142</v>
      </c>
    </row>
    <row r="1302" spans="1:6">
      <c r="A1302" s="119">
        <v>102717</v>
      </c>
      <c r="B1302" s="117" t="s">
        <v>9254</v>
      </c>
      <c r="C1302" s="117" t="s">
        <v>64</v>
      </c>
      <c r="D1302" s="117" t="s">
        <v>141</v>
      </c>
      <c r="E1302" s="118" t="s">
        <v>10851</v>
      </c>
      <c r="F1302" s="117" t="s">
        <v>142</v>
      </c>
    </row>
    <row r="1303" spans="1:6">
      <c r="A1303" s="119">
        <v>102718</v>
      </c>
      <c r="B1303" s="117" t="s">
        <v>9255</v>
      </c>
      <c r="C1303" s="117" t="s">
        <v>64</v>
      </c>
      <c r="D1303" s="117" t="s">
        <v>602</v>
      </c>
      <c r="E1303" s="118" t="s">
        <v>10852</v>
      </c>
      <c r="F1303" s="117" t="s">
        <v>142</v>
      </c>
    </row>
    <row r="1304" spans="1:6">
      <c r="A1304" s="119">
        <v>102719</v>
      </c>
      <c r="B1304" s="117" t="s">
        <v>9256</v>
      </c>
      <c r="C1304" s="117" t="s">
        <v>64</v>
      </c>
      <c r="D1304" s="117" t="s">
        <v>602</v>
      </c>
      <c r="E1304" s="118" t="s">
        <v>7863</v>
      </c>
      <c r="F1304" s="117" t="s">
        <v>142</v>
      </c>
    </row>
    <row r="1305" spans="1:6">
      <c r="A1305" s="119">
        <v>102722</v>
      </c>
      <c r="B1305" s="117" t="s">
        <v>9257</v>
      </c>
      <c r="C1305" s="117" t="s">
        <v>63</v>
      </c>
      <c r="D1305" s="117" t="s">
        <v>141</v>
      </c>
      <c r="E1305" s="118" t="s">
        <v>10853</v>
      </c>
      <c r="F1305" s="117" t="s">
        <v>142</v>
      </c>
    </row>
    <row r="1306" spans="1:6">
      <c r="A1306" s="119">
        <v>102723</v>
      </c>
      <c r="B1306" s="117" t="s">
        <v>9258</v>
      </c>
      <c r="C1306" s="117" t="s">
        <v>63</v>
      </c>
      <c r="D1306" s="117" t="s">
        <v>141</v>
      </c>
      <c r="E1306" s="118" t="s">
        <v>10854</v>
      </c>
      <c r="F1306" s="117" t="s">
        <v>142</v>
      </c>
    </row>
    <row r="1307" spans="1:6">
      <c r="A1307" s="119">
        <v>102724</v>
      </c>
      <c r="B1307" s="117" t="s">
        <v>9259</v>
      </c>
      <c r="C1307" s="117" t="s">
        <v>60</v>
      </c>
      <c r="D1307" s="117" t="s">
        <v>228</v>
      </c>
      <c r="E1307" s="118" t="s">
        <v>3433</v>
      </c>
      <c r="F1307" s="117" t="s">
        <v>142</v>
      </c>
    </row>
    <row r="1308" spans="1:6">
      <c r="A1308" s="119">
        <v>102725</v>
      </c>
      <c r="B1308" s="117" t="s">
        <v>9260</v>
      </c>
      <c r="C1308" s="117" t="s">
        <v>60</v>
      </c>
      <c r="D1308" s="117" t="s">
        <v>228</v>
      </c>
      <c r="E1308" s="118" t="s">
        <v>10855</v>
      </c>
      <c r="F1308" s="117" t="s">
        <v>142</v>
      </c>
    </row>
    <row r="1309" spans="1:6">
      <c r="A1309" s="119">
        <v>102726</v>
      </c>
      <c r="B1309" s="117" t="s">
        <v>9261</v>
      </c>
      <c r="C1309" s="117" t="s">
        <v>60</v>
      </c>
      <c r="D1309" s="117" t="s">
        <v>228</v>
      </c>
      <c r="E1309" s="118" t="s">
        <v>10856</v>
      </c>
      <c r="F1309" s="117" t="s">
        <v>142</v>
      </c>
    </row>
    <row r="1310" spans="1:6">
      <c r="A1310" s="119">
        <v>92743</v>
      </c>
      <c r="B1310" s="117" t="s">
        <v>1855</v>
      </c>
      <c r="C1310" s="117" t="s">
        <v>64</v>
      </c>
      <c r="D1310" s="117" t="s">
        <v>141</v>
      </c>
      <c r="E1310" s="118" t="s">
        <v>10857</v>
      </c>
      <c r="F1310" s="117" t="s">
        <v>142</v>
      </c>
    </row>
    <row r="1311" spans="1:6">
      <c r="A1311" s="119">
        <v>92744</v>
      </c>
      <c r="B1311" s="117" t="s">
        <v>1856</v>
      </c>
      <c r="C1311" s="117" t="s">
        <v>64</v>
      </c>
      <c r="D1311" s="117" t="s">
        <v>141</v>
      </c>
      <c r="E1311" s="118" t="s">
        <v>10858</v>
      </c>
      <c r="F1311" s="117" t="s">
        <v>142</v>
      </c>
    </row>
    <row r="1312" spans="1:6">
      <c r="A1312" s="119">
        <v>92745</v>
      </c>
      <c r="B1312" s="117" t="s">
        <v>1857</v>
      </c>
      <c r="C1312" s="117" t="s">
        <v>64</v>
      </c>
      <c r="D1312" s="117" t="s">
        <v>141</v>
      </c>
      <c r="E1312" s="118" t="s">
        <v>10859</v>
      </c>
      <c r="F1312" s="117" t="s">
        <v>142</v>
      </c>
    </row>
    <row r="1313" spans="1:6">
      <c r="A1313" s="119">
        <v>92746</v>
      </c>
      <c r="B1313" s="117" t="s">
        <v>1858</v>
      </c>
      <c r="C1313" s="117" t="s">
        <v>64</v>
      </c>
      <c r="D1313" s="117" t="s">
        <v>141</v>
      </c>
      <c r="E1313" s="118" t="s">
        <v>10860</v>
      </c>
      <c r="F1313" s="117" t="s">
        <v>142</v>
      </c>
    </row>
    <row r="1314" spans="1:6">
      <c r="A1314" s="119">
        <v>92747</v>
      </c>
      <c r="B1314" s="117" t="s">
        <v>1859</v>
      </c>
      <c r="C1314" s="117" t="s">
        <v>64</v>
      </c>
      <c r="D1314" s="117" t="s">
        <v>141</v>
      </c>
      <c r="E1314" s="118" t="s">
        <v>10861</v>
      </c>
      <c r="F1314" s="117" t="s">
        <v>142</v>
      </c>
    </row>
    <row r="1315" spans="1:6">
      <c r="A1315" s="119">
        <v>92748</v>
      </c>
      <c r="B1315" s="117" t="s">
        <v>1860</v>
      </c>
      <c r="C1315" s="117" t="s">
        <v>64</v>
      </c>
      <c r="D1315" s="117" t="s">
        <v>141</v>
      </c>
      <c r="E1315" s="118" t="s">
        <v>10862</v>
      </c>
      <c r="F1315" s="117" t="s">
        <v>142</v>
      </c>
    </row>
    <row r="1316" spans="1:6">
      <c r="A1316" s="119">
        <v>92749</v>
      </c>
      <c r="B1316" s="117" t="s">
        <v>1861</v>
      </c>
      <c r="C1316" s="117" t="s">
        <v>64</v>
      </c>
      <c r="D1316" s="117" t="s">
        <v>141</v>
      </c>
      <c r="E1316" s="118" t="s">
        <v>10863</v>
      </c>
      <c r="F1316" s="117" t="s">
        <v>142</v>
      </c>
    </row>
    <row r="1317" spans="1:6">
      <c r="A1317" s="119">
        <v>92750</v>
      </c>
      <c r="B1317" s="117" t="s">
        <v>1862</v>
      </c>
      <c r="C1317" s="117" t="s">
        <v>64</v>
      </c>
      <c r="D1317" s="117" t="s">
        <v>141</v>
      </c>
      <c r="E1317" s="118" t="s">
        <v>10864</v>
      </c>
      <c r="F1317" s="117" t="s">
        <v>142</v>
      </c>
    </row>
    <row r="1318" spans="1:6">
      <c r="A1318" s="119">
        <v>92751</v>
      </c>
      <c r="B1318" s="117" t="s">
        <v>1863</v>
      </c>
      <c r="C1318" s="117" t="s">
        <v>64</v>
      </c>
      <c r="D1318" s="117" t="s">
        <v>141</v>
      </c>
      <c r="E1318" s="118" t="s">
        <v>10865</v>
      </c>
      <c r="F1318" s="117" t="s">
        <v>142</v>
      </c>
    </row>
    <row r="1319" spans="1:6">
      <c r="A1319" s="119">
        <v>92752</v>
      </c>
      <c r="B1319" s="117" t="s">
        <v>1864</v>
      </c>
      <c r="C1319" s="117" t="s">
        <v>64</v>
      </c>
      <c r="D1319" s="117" t="s">
        <v>141</v>
      </c>
      <c r="E1319" s="118" t="s">
        <v>10866</v>
      </c>
      <c r="F1319" s="117" t="s">
        <v>142</v>
      </c>
    </row>
    <row r="1320" spans="1:6">
      <c r="A1320" s="119">
        <v>92753</v>
      </c>
      <c r="B1320" s="117" t="s">
        <v>1865</v>
      </c>
      <c r="C1320" s="117" t="s">
        <v>64</v>
      </c>
      <c r="D1320" s="117" t="s">
        <v>141</v>
      </c>
      <c r="E1320" s="118" t="s">
        <v>10867</v>
      </c>
      <c r="F1320" s="117" t="s">
        <v>142</v>
      </c>
    </row>
    <row r="1321" spans="1:6">
      <c r="A1321" s="119">
        <v>92754</v>
      </c>
      <c r="B1321" s="117" t="s">
        <v>1866</v>
      </c>
      <c r="C1321" s="117" t="s">
        <v>64</v>
      </c>
      <c r="D1321" s="117" t="s">
        <v>141</v>
      </c>
      <c r="E1321" s="118" t="s">
        <v>10868</v>
      </c>
      <c r="F1321" s="117" t="s">
        <v>142</v>
      </c>
    </row>
    <row r="1322" spans="1:6">
      <c r="A1322" s="119">
        <v>92755</v>
      </c>
      <c r="B1322" s="117" t="s">
        <v>1867</v>
      </c>
      <c r="C1322" s="117" t="s">
        <v>65</v>
      </c>
      <c r="D1322" s="117" t="s">
        <v>141</v>
      </c>
      <c r="E1322" s="118" t="s">
        <v>10869</v>
      </c>
      <c r="F1322" s="117" t="s">
        <v>142</v>
      </c>
    </row>
    <row r="1323" spans="1:6">
      <c r="A1323" s="119">
        <v>92756</v>
      </c>
      <c r="B1323" s="117" t="s">
        <v>1868</v>
      </c>
      <c r="C1323" s="117" t="s">
        <v>65</v>
      </c>
      <c r="D1323" s="117" t="s">
        <v>141</v>
      </c>
      <c r="E1323" s="118" t="s">
        <v>10870</v>
      </c>
      <c r="F1323" s="117" t="s">
        <v>142</v>
      </c>
    </row>
    <row r="1324" spans="1:6">
      <c r="A1324" s="119">
        <v>92757</v>
      </c>
      <c r="B1324" s="117" t="s">
        <v>1869</v>
      </c>
      <c r="C1324" s="117" t="s">
        <v>65</v>
      </c>
      <c r="D1324" s="117" t="s">
        <v>141</v>
      </c>
      <c r="E1324" s="118" t="s">
        <v>10871</v>
      </c>
      <c r="F1324" s="117" t="s">
        <v>142</v>
      </c>
    </row>
    <row r="1325" spans="1:6">
      <c r="A1325" s="119">
        <v>92758</v>
      </c>
      <c r="B1325" s="117" t="s">
        <v>1870</v>
      </c>
      <c r="C1325" s="117" t="s">
        <v>64</v>
      </c>
      <c r="D1325" s="117" t="s">
        <v>141</v>
      </c>
      <c r="E1325" s="118" t="s">
        <v>1871</v>
      </c>
      <c r="F1325" s="117" t="s">
        <v>142</v>
      </c>
    </row>
    <row r="1326" spans="1:6">
      <c r="A1326" s="119">
        <v>91069</v>
      </c>
      <c r="B1326" s="117" t="s">
        <v>1872</v>
      </c>
      <c r="C1326" s="117" t="s">
        <v>65</v>
      </c>
      <c r="D1326" s="117" t="s">
        <v>141</v>
      </c>
      <c r="E1326" s="118" t="s">
        <v>10872</v>
      </c>
      <c r="F1326" s="117" t="s">
        <v>142</v>
      </c>
    </row>
    <row r="1327" spans="1:6">
      <c r="A1327" s="119">
        <v>91070</v>
      </c>
      <c r="B1327" s="117" t="s">
        <v>1873</v>
      </c>
      <c r="C1327" s="117" t="s">
        <v>65</v>
      </c>
      <c r="D1327" s="117" t="s">
        <v>141</v>
      </c>
      <c r="E1327" s="118" t="s">
        <v>10873</v>
      </c>
      <c r="F1327" s="117" t="s">
        <v>142</v>
      </c>
    </row>
    <row r="1328" spans="1:6">
      <c r="A1328" s="119">
        <v>91071</v>
      </c>
      <c r="B1328" s="117" t="s">
        <v>1874</v>
      </c>
      <c r="C1328" s="117" t="s">
        <v>65</v>
      </c>
      <c r="D1328" s="117" t="s">
        <v>141</v>
      </c>
      <c r="E1328" s="118" t="s">
        <v>9262</v>
      </c>
      <c r="F1328" s="117" t="s">
        <v>142</v>
      </c>
    </row>
    <row r="1329" spans="1:6">
      <c r="A1329" s="119">
        <v>91072</v>
      </c>
      <c r="B1329" s="117" t="s">
        <v>1875</v>
      </c>
      <c r="C1329" s="117" t="s">
        <v>65</v>
      </c>
      <c r="D1329" s="117" t="s">
        <v>141</v>
      </c>
      <c r="E1329" s="118" t="s">
        <v>10874</v>
      </c>
      <c r="F1329" s="117" t="s">
        <v>142</v>
      </c>
    </row>
    <row r="1330" spans="1:6">
      <c r="A1330" s="119">
        <v>91073</v>
      </c>
      <c r="B1330" s="117" t="s">
        <v>1876</v>
      </c>
      <c r="C1330" s="117" t="s">
        <v>65</v>
      </c>
      <c r="D1330" s="117" t="s">
        <v>141</v>
      </c>
      <c r="E1330" s="118" t="s">
        <v>10875</v>
      </c>
      <c r="F1330" s="117" t="s">
        <v>142</v>
      </c>
    </row>
    <row r="1331" spans="1:6">
      <c r="A1331" s="119">
        <v>91074</v>
      </c>
      <c r="B1331" s="117" t="s">
        <v>1877</v>
      </c>
      <c r="C1331" s="117" t="s">
        <v>65</v>
      </c>
      <c r="D1331" s="117" t="s">
        <v>141</v>
      </c>
      <c r="E1331" s="118" t="s">
        <v>10876</v>
      </c>
      <c r="F1331" s="117" t="s">
        <v>142</v>
      </c>
    </row>
    <row r="1332" spans="1:6">
      <c r="A1332" s="119">
        <v>91075</v>
      </c>
      <c r="B1332" s="117" t="s">
        <v>1878</v>
      </c>
      <c r="C1332" s="117" t="s">
        <v>65</v>
      </c>
      <c r="D1332" s="117" t="s">
        <v>141</v>
      </c>
      <c r="E1332" s="118" t="s">
        <v>10877</v>
      </c>
      <c r="F1332" s="117" t="s">
        <v>142</v>
      </c>
    </row>
    <row r="1333" spans="1:6">
      <c r="A1333" s="119">
        <v>91076</v>
      </c>
      <c r="B1333" s="117" t="s">
        <v>1879</v>
      </c>
      <c r="C1333" s="117" t="s">
        <v>65</v>
      </c>
      <c r="D1333" s="117" t="s">
        <v>141</v>
      </c>
      <c r="E1333" s="118" t="s">
        <v>10878</v>
      </c>
      <c r="F1333" s="117" t="s">
        <v>142</v>
      </c>
    </row>
    <row r="1334" spans="1:6">
      <c r="A1334" s="119">
        <v>91077</v>
      </c>
      <c r="B1334" s="117" t="s">
        <v>1880</v>
      </c>
      <c r="C1334" s="117" t="s">
        <v>65</v>
      </c>
      <c r="D1334" s="117" t="s">
        <v>141</v>
      </c>
      <c r="E1334" s="118" t="s">
        <v>10879</v>
      </c>
      <c r="F1334" s="117" t="s">
        <v>142</v>
      </c>
    </row>
    <row r="1335" spans="1:6">
      <c r="A1335" s="119">
        <v>91078</v>
      </c>
      <c r="B1335" s="117" t="s">
        <v>1881</v>
      </c>
      <c r="C1335" s="117" t="s">
        <v>65</v>
      </c>
      <c r="D1335" s="117" t="s">
        <v>141</v>
      </c>
      <c r="E1335" s="118" t="s">
        <v>10486</v>
      </c>
      <c r="F1335" s="117" t="s">
        <v>142</v>
      </c>
    </row>
    <row r="1336" spans="1:6">
      <c r="A1336" s="119">
        <v>91079</v>
      </c>
      <c r="B1336" s="117" t="s">
        <v>1883</v>
      </c>
      <c r="C1336" s="117" t="s">
        <v>65</v>
      </c>
      <c r="D1336" s="117" t="s">
        <v>141</v>
      </c>
      <c r="E1336" s="118" t="s">
        <v>10880</v>
      </c>
      <c r="F1336" s="117" t="s">
        <v>142</v>
      </c>
    </row>
    <row r="1337" spans="1:6">
      <c r="A1337" s="119">
        <v>91080</v>
      </c>
      <c r="B1337" s="117" t="s">
        <v>1884</v>
      </c>
      <c r="C1337" s="117" t="s">
        <v>65</v>
      </c>
      <c r="D1337" s="117" t="s">
        <v>141</v>
      </c>
      <c r="E1337" s="118" t="s">
        <v>2656</v>
      </c>
      <c r="F1337" s="117" t="s">
        <v>142</v>
      </c>
    </row>
    <row r="1338" spans="1:6">
      <c r="A1338" s="119">
        <v>91081</v>
      </c>
      <c r="B1338" s="117" t="s">
        <v>1885</v>
      </c>
      <c r="C1338" s="117" t="s">
        <v>65</v>
      </c>
      <c r="D1338" s="117" t="s">
        <v>141</v>
      </c>
      <c r="E1338" s="118" t="s">
        <v>10881</v>
      </c>
      <c r="F1338" s="117" t="s">
        <v>142</v>
      </c>
    </row>
    <row r="1339" spans="1:6">
      <c r="A1339" s="119">
        <v>91082</v>
      </c>
      <c r="B1339" s="117" t="s">
        <v>1886</v>
      </c>
      <c r="C1339" s="117" t="s">
        <v>65</v>
      </c>
      <c r="D1339" s="117" t="s">
        <v>141</v>
      </c>
      <c r="E1339" s="118" t="s">
        <v>10882</v>
      </c>
      <c r="F1339" s="117" t="s">
        <v>142</v>
      </c>
    </row>
    <row r="1340" spans="1:6">
      <c r="A1340" s="119">
        <v>91083</v>
      </c>
      <c r="B1340" s="117" t="s">
        <v>1887</v>
      </c>
      <c r="C1340" s="117" t="s">
        <v>65</v>
      </c>
      <c r="D1340" s="117" t="s">
        <v>141</v>
      </c>
      <c r="E1340" s="118" t="s">
        <v>10883</v>
      </c>
      <c r="F1340" s="117" t="s">
        <v>142</v>
      </c>
    </row>
    <row r="1341" spans="1:6">
      <c r="A1341" s="119">
        <v>91084</v>
      </c>
      <c r="B1341" s="117" t="s">
        <v>1888</v>
      </c>
      <c r="C1341" s="117" t="s">
        <v>65</v>
      </c>
      <c r="D1341" s="117" t="s">
        <v>141</v>
      </c>
      <c r="E1341" s="118" t="s">
        <v>10884</v>
      </c>
      <c r="F1341" s="117" t="s">
        <v>142</v>
      </c>
    </row>
    <row r="1342" spans="1:6">
      <c r="A1342" s="119">
        <v>91086</v>
      </c>
      <c r="B1342" s="117" t="s">
        <v>1889</v>
      </c>
      <c r="C1342" s="117" t="s">
        <v>65</v>
      </c>
      <c r="D1342" s="117" t="s">
        <v>141</v>
      </c>
      <c r="E1342" s="118" t="s">
        <v>10885</v>
      </c>
      <c r="F1342" s="117" t="s">
        <v>142</v>
      </c>
    </row>
    <row r="1343" spans="1:6">
      <c r="A1343" s="119">
        <v>91087</v>
      </c>
      <c r="B1343" s="117" t="s">
        <v>1890</v>
      </c>
      <c r="C1343" s="117" t="s">
        <v>65</v>
      </c>
      <c r="D1343" s="117" t="s">
        <v>141</v>
      </c>
      <c r="E1343" s="118" t="s">
        <v>10886</v>
      </c>
      <c r="F1343" s="117" t="s">
        <v>142</v>
      </c>
    </row>
    <row r="1344" spans="1:6">
      <c r="A1344" s="119">
        <v>91088</v>
      </c>
      <c r="B1344" s="117" t="s">
        <v>1891</v>
      </c>
      <c r="C1344" s="117" t="s">
        <v>65</v>
      </c>
      <c r="D1344" s="117" t="s">
        <v>141</v>
      </c>
      <c r="E1344" s="118" t="s">
        <v>10887</v>
      </c>
      <c r="F1344" s="117" t="s">
        <v>142</v>
      </c>
    </row>
    <row r="1345" spans="1:6">
      <c r="A1345" s="119">
        <v>91089</v>
      </c>
      <c r="B1345" s="117" t="s">
        <v>1892</v>
      </c>
      <c r="C1345" s="117" t="s">
        <v>65</v>
      </c>
      <c r="D1345" s="117" t="s">
        <v>141</v>
      </c>
      <c r="E1345" s="118" t="s">
        <v>10888</v>
      </c>
      <c r="F1345" s="117" t="s">
        <v>142</v>
      </c>
    </row>
    <row r="1346" spans="1:6">
      <c r="A1346" s="119">
        <v>91090</v>
      </c>
      <c r="B1346" s="117" t="s">
        <v>1894</v>
      </c>
      <c r="C1346" s="117" t="s">
        <v>65</v>
      </c>
      <c r="D1346" s="117" t="s">
        <v>141</v>
      </c>
      <c r="E1346" s="118" t="s">
        <v>10889</v>
      </c>
      <c r="F1346" s="117" t="s">
        <v>142</v>
      </c>
    </row>
    <row r="1347" spans="1:6">
      <c r="A1347" s="119">
        <v>91091</v>
      </c>
      <c r="B1347" s="117" t="s">
        <v>1895</v>
      </c>
      <c r="C1347" s="117" t="s">
        <v>65</v>
      </c>
      <c r="D1347" s="117" t="s">
        <v>141</v>
      </c>
      <c r="E1347" s="118" t="s">
        <v>10890</v>
      </c>
      <c r="F1347" s="117" t="s">
        <v>142</v>
      </c>
    </row>
    <row r="1348" spans="1:6">
      <c r="A1348" s="119">
        <v>91092</v>
      </c>
      <c r="B1348" s="117" t="s">
        <v>1896</v>
      </c>
      <c r="C1348" s="117" t="s">
        <v>65</v>
      </c>
      <c r="D1348" s="117" t="s">
        <v>141</v>
      </c>
      <c r="E1348" s="118" t="s">
        <v>10891</v>
      </c>
      <c r="F1348" s="117" t="s">
        <v>142</v>
      </c>
    </row>
    <row r="1349" spans="1:6">
      <c r="A1349" s="119">
        <v>91093</v>
      </c>
      <c r="B1349" s="117" t="s">
        <v>1897</v>
      </c>
      <c r="C1349" s="117" t="s">
        <v>65</v>
      </c>
      <c r="D1349" s="117" t="s">
        <v>141</v>
      </c>
      <c r="E1349" s="118" t="s">
        <v>10892</v>
      </c>
      <c r="F1349" s="117" t="s">
        <v>142</v>
      </c>
    </row>
    <row r="1350" spans="1:6">
      <c r="A1350" s="119">
        <v>91094</v>
      </c>
      <c r="B1350" s="117" t="s">
        <v>1898</v>
      </c>
      <c r="C1350" s="117" t="s">
        <v>65</v>
      </c>
      <c r="D1350" s="117" t="s">
        <v>141</v>
      </c>
      <c r="E1350" s="118" t="s">
        <v>10893</v>
      </c>
      <c r="F1350" s="117" t="s">
        <v>142</v>
      </c>
    </row>
    <row r="1351" spans="1:6">
      <c r="A1351" s="119">
        <v>91095</v>
      </c>
      <c r="B1351" s="117" t="s">
        <v>1899</v>
      </c>
      <c r="C1351" s="117" t="s">
        <v>65</v>
      </c>
      <c r="D1351" s="117" t="s">
        <v>141</v>
      </c>
      <c r="E1351" s="118" t="s">
        <v>10894</v>
      </c>
      <c r="F1351" s="117" t="s">
        <v>142</v>
      </c>
    </row>
    <row r="1352" spans="1:6">
      <c r="A1352" s="119">
        <v>91096</v>
      </c>
      <c r="B1352" s="117" t="s">
        <v>1900</v>
      </c>
      <c r="C1352" s="117" t="s">
        <v>65</v>
      </c>
      <c r="D1352" s="117" t="s">
        <v>141</v>
      </c>
      <c r="E1352" s="118" t="s">
        <v>10895</v>
      </c>
      <c r="F1352" s="117" t="s">
        <v>142</v>
      </c>
    </row>
    <row r="1353" spans="1:6">
      <c r="A1353" s="119">
        <v>91097</v>
      </c>
      <c r="B1353" s="117" t="s">
        <v>1901</v>
      </c>
      <c r="C1353" s="117" t="s">
        <v>65</v>
      </c>
      <c r="D1353" s="117" t="s">
        <v>141</v>
      </c>
      <c r="E1353" s="118" t="s">
        <v>10896</v>
      </c>
      <c r="F1353" s="117" t="s">
        <v>142</v>
      </c>
    </row>
    <row r="1354" spans="1:6">
      <c r="A1354" s="119">
        <v>91098</v>
      </c>
      <c r="B1354" s="117" t="s">
        <v>1902</v>
      </c>
      <c r="C1354" s="117" t="s">
        <v>65</v>
      </c>
      <c r="D1354" s="117" t="s">
        <v>141</v>
      </c>
      <c r="E1354" s="118" t="s">
        <v>10897</v>
      </c>
      <c r="F1354" s="117" t="s">
        <v>142</v>
      </c>
    </row>
    <row r="1355" spans="1:6">
      <c r="A1355" s="119">
        <v>91099</v>
      </c>
      <c r="B1355" s="117" t="s">
        <v>1903</v>
      </c>
      <c r="C1355" s="117" t="s">
        <v>65</v>
      </c>
      <c r="D1355" s="117" t="s">
        <v>141</v>
      </c>
      <c r="E1355" s="118" t="s">
        <v>10898</v>
      </c>
      <c r="F1355" s="117" t="s">
        <v>142</v>
      </c>
    </row>
    <row r="1356" spans="1:6">
      <c r="A1356" s="119">
        <v>91100</v>
      </c>
      <c r="B1356" s="117" t="s">
        <v>1904</v>
      </c>
      <c r="C1356" s="117" t="s">
        <v>65</v>
      </c>
      <c r="D1356" s="117" t="s">
        <v>141</v>
      </c>
      <c r="E1356" s="118" t="s">
        <v>10899</v>
      </c>
      <c r="F1356" s="117" t="s">
        <v>142</v>
      </c>
    </row>
    <row r="1357" spans="1:6">
      <c r="A1357" s="119">
        <v>91101</v>
      </c>
      <c r="B1357" s="117" t="s">
        <v>1905</v>
      </c>
      <c r="C1357" s="117" t="s">
        <v>65</v>
      </c>
      <c r="D1357" s="117" t="s">
        <v>141</v>
      </c>
      <c r="E1357" s="118" t="s">
        <v>10900</v>
      </c>
      <c r="F1357" s="117" t="s">
        <v>142</v>
      </c>
    </row>
    <row r="1358" spans="1:6">
      <c r="A1358" s="119">
        <v>93952</v>
      </c>
      <c r="B1358" s="117" t="s">
        <v>1906</v>
      </c>
      <c r="C1358" s="117" t="s">
        <v>63</v>
      </c>
      <c r="D1358" s="117" t="s">
        <v>141</v>
      </c>
      <c r="E1358" s="118" t="s">
        <v>10901</v>
      </c>
      <c r="F1358" s="117" t="s">
        <v>142</v>
      </c>
    </row>
    <row r="1359" spans="1:6">
      <c r="A1359" s="119">
        <v>93953</v>
      </c>
      <c r="B1359" s="117" t="s">
        <v>1908</v>
      </c>
      <c r="C1359" s="117" t="s">
        <v>63</v>
      </c>
      <c r="D1359" s="117" t="s">
        <v>141</v>
      </c>
      <c r="E1359" s="118" t="s">
        <v>10902</v>
      </c>
      <c r="F1359" s="117" t="s">
        <v>142</v>
      </c>
    </row>
    <row r="1360" spans="1:6">
      <c r="A1360" s="119">
        <v>93954</v>
      </c>
      <c r="B1360" s="117" t="s">
        <v>1909</v>
      </c>
      <c r="C1360" s="117" t="s">
        <v>63</v>
      </c>
      <c r="D1360" s="117" t="s">
        <v>141</v>
      </c>
      <c r="E1360" s="118" t="s">
        <v>9263</v>
      </c>
      <c r="F1360" s="117" t="s">
        <v>142</v>
      </c>
    </row>
    <row r="1361" spans="1:6">
      <c r="A1361" s="119">
        <v>93955</v>
      </c>
      <c r="B1361" s="117" t="s">
        <v>1910</v>
      </c>
      <c r="C1361" s="117" t="s">
        <v>63</v>
      </c>
      <c r="D1361" s="117" t="s">
        <v>141</v>
      </c>
      <c r="E1361" s="118" t="s">
        <v>10532</v>
      </c>
      <c r="F1361" s="117" t="s">
        <v>142</v>
      </c>
    </row>
    <row r="1362" spans="1:6">
      <c r="A1362" s="119">
        <v>93956</v>
      </c>
      <c r="B1362" s="117" t="s">
        <v>1911</v>
      </c>
      <c r="C1362" s="117" t="s">
        <v>63</v>
      </c>
      <c r="D1362" s="117" t="s">
        <v>141</v>
      </c>
      <c r="E1362" s="118" t="s">
        <v>10903</v>
      </c>
      <c r="F1362" s="117" t="s">
        <v>142</v>
      </c>
    </row>
    <row r="1363" spans="1:6">
      <c r="A1363" s="119">
        <v>93957</v>
      </c>
      <c r="B1363" s="117" t="s">
        <v>1912</v>
      </c>
      <c r="C1363" s="117" t="s">
        <v>63</v>
      </c>
      <c r="D1363" s="117" t="s">
        <v>141</v>
      </c>
      <c r="E1363" s="118" t="s">
        <v>10904</v>
      </c>
      <c r="F1363" s="117" t="s">
        <v>142</v>
      </c>
    </row>
    <row r="1364" spans="1:6">
      <c r="A1364" s="119">
        <v>93958</v>
      </c>
      <c r="B1364" s="117" t="s">
        <v>1913</v>
      </c>
      <c r="C1364" s="117" t="s">
        <v>63</v>
      </c>
      <c r="D1364" s="117" t="s">
        <v>141</v>
      </c>
      <c r="E1364" s="118" t="s">
        <v>10905</v>
      </c>
      <c r="F1364" s="117" t="s">
        <v>142</v>
      </c>
    </row>
    <row r="1365" spans="1:6">
      <c r="A1365" s="119">
        <v>93959</v>
      </c>
      <c r="B1365" s="117" t="s">
        <v>1914</v>
      </c>
      <c r="C1365" s="117" t="s">
        <v>63</v>
      </c>
      <c r="D1365" s="117" t="s">
        <v>141</v>
      </c>
      <c r="E1365" s="118" t="s">
        <v>10906</v>
      </c>
      <c r="F1365" s="117" t="s">
        <v>142</v>
      </c>
    </row>
    <row r="1366" spans="1:6">
      <c r="A1366" s="119">
        <v>93960</v>
      </c>
      <c r="B1366" s="117" t="s">
        <v>1915</v>
      </c>
      <c r="C1366" s="117" t="s">
        <v>63</v>
      </c>
      <c r="D1366" s="117" t="s">
        <v>141</v>
      </c>
      <c r="E1366" s="118" t="s">
        <v>10907</v>
      </c>
      <c r="F1366" s="117" t="s">
        <v>142</v>
      </c>
    </row>
    <row r="1367" spans="1:6">
      <c r="A1367" s="119">
        <v>93961</v>
      </c>
      <c r="B1367" s="117" t="s">
        <v>1916</v>
      </c>
      <c r="C1367" s="117" t="s">
        <v>63</v>
      </c>
      <c r="D1367" s="117" t="s">
        <v>141</v>
      </c>
      <c r="E1367" s="118" t="s">
        <v>10908</v>
      </c>
      <c r="F1367" s="117" t="s">
        <v>142</v>
      </c>
    </row>
    <row r="1368" spans="1:6">
      <c r="A1368" s="119">
        <v>93962</v>
      </c>
      <c r="B1368" s="117" t="s">
        <v>1917</v>
      </c>
      <c r="C1368" s="117" t="s">
        <v>63</v>
      </c>
      <c r="D1368" s="117" t="s">
        <v>141</v>
      </c>
      <c r="E1368" s="118" t="s">
        <v>10909</v>
      </c>
      <c r="F1368" s="117" t="s">
        <v>142</v>
      </c>
    </row>
    <row r="1369" spans="1:6">
      <c r="A1369" s="119">
        <v>93963</v>
      </c>
      <c r="B1369" s="117" t="s">
        <v>1918</v>
      </c>
      <c r="C1369" s="117" t="s">
        <v>63</v>
      </c>
      <c r="D1369" s="117" t="s">
        <v>141</v>
      </c>
      <c r="E1369" s="118" t="s">
        <v>10910</v>
      </c>
      <c r="F1369" s="117" t="s">
        <v>142</v>
      </c>
    </row>
    <row r="1370" spans="1:6">
      <c r="A1370" s="119">
        <v>93964</v>
      </c>
      <c r="B1370" s="117" t="s">
        <v>1919</v>
      </c>
      <c r="C1370" s="117" t="s">
        <v>63</v>
      </c>
      <c r="D1370" s="117" t="s">
        <v>141</v>
      </c>
      <c r="E1370" s="118" t="s">
        <v>9018</v>
      </c>
      <c r="F1370" s="117" t="s">
        <v>142</v>
      </c>
    </row>
    <row r="1371" spans="1:6">
      <c r="A1371" s="119">
        <v>93965</v>
      </c>
      <c r="B1371" s="117" t="s">
        <v>1920</v>
      </c>
      <c r="C1371" s="117" t="s">
        <v>63</v>
      </c>
      <c r="D1371" s="117" t="s">
        <v>141</v>
      </c>
      <c r="E1371" s="118" t="s">
        <v>10911</v>
      </c>
      <c r="F1371" s="117" t="s">
        <v>142</v>
      </c>
    </row>
    <row r="1372" spans="1:6">
      <c r="A1372" s="119">
        <v>93966</v>
      </c>
      <c r="B1372" s="117" t="s">
        <v>1921</v>
      </c>
      <c r="C1372" s="117" t="s">
        <v>63</v>
      </c>
      <c r="D1372" s="117" t="s">
        <v>141</v>
      </c>
      <c r="E1372" s="118" t="s">
        <v>10912</v>
      </c>
      <c r="F1372" s="117" t="s">
        <v>142</v>
      </c>
    </row>
    <row r="1373" spans="1:6">
      <c r="A1373" s="119">
        <v>93967</v>
      </c>
      <c r="B1373" s="117" t="s">
        <v>1922</v>
      </c>
      <c r="C1373" s="117" t="s">
        <v>63</v>
      </c>
      <c r="D1373" s="117" t="s">
        <v>141</v>
      </c>
      <c r="E1373" s="118" t="s">
        <v>10913</v>
      </c>
      <c r="F1373" s="117" t="s">
        <v>142</v>
      </c>
    </row>
    <row r="1374" spans="1:6">
      <c r="A1374" s="119">
        <v>93968</v>
      </c>
      <c r="B1374" s="117" t="s">
        <v>1923</v>
      </c>
      <c r="C1374" s="117" t="s">
        <v>63</v>
      </c>
      <c r="D1374" s="117" t="s">
        <v>141</v>
      </c>
      <c r="E1374" s="118" t="s">
        <v>10914</v>
      </c>
      <c r="F1374" s="117" t="s">
        <v>142</v>
      </c>
    </row>
    <row r="1375" spans="1:6">
      <c r="A1375" s="119">
        <v>93969</v>
      </c>
      <c r="B1375" s="117" t="s">
        <v>1924</v>
      </c>
      <c r="C1375" s="117" t="s">
        <v>63</v>
      </c>
      <c r="D1375" s="117" t="s">
        <v>141</v>
      </c>
      <c r="E1375" s="118" t="s">
        <v>10915</v>
      </c>
      <c r="F1375" s="117" t="s">
        <v>142</v>
      </c>
    </row>
    <row r="1376" spans="1:6">
      <c r="A1376" s="119">
        <v>93970</v>
      </c>
      <c r="B1376" s="117" t="s">
        <v>1925</v>
      </c>
      <c r="C1376" s="117" t="s">
        <v>63</v>
      </c>
      <c r="D1376" s="117" t="s">
        <v>141</v>
      </c>
      <c r="E1376" s="118" t="s">
        <v>10916</v>
      </c>
      <c r="F1376" s="117" t="s">
        <v>142</v>
      </c>
    </row>
    <row r="1377" spans="1:6">
      <c r="A1377" s="119">
        <v>93971</v>
      </c>
      <c r="B1377" s="117" t="s">
        <v>1926</v>
      </c>
      <c r="C1377" s="117" t="s">
        <v>63</v>
      </c>
      <c r="D1377" s="117" t="s">
        <v>141</v>
      </c>
      <c r="E1377" s="118" t="s">
        <v>10917</v>
      </c>
      <c r="F1377" s="117" t="s">
        <v>142</v>
      </c>
    </row>
    <row r="1378" spans="1:6">
      <c r="A1378" s="119">
        <v>95108</v>
      </c>
      <c r="B1378" s="117" t="s">
        <v>1927</v>
      </c>
      <c r="C1378" s="117" t="s">
        <v>60</v>
      </c>
      <c r="D1378" s="117" t="s">
        <v>228</v>
      </c>
      <c r="E1378" s="118" t="s">
        <v>10918</v>
      </c>
      <c r="F1378" s="117" t="s">
        <v>142</v>
      </c>
    </row>
    <row r="1379" spans="1:6">
      <c r="A1379" s="119">
        <v>100332</v>
      </c>
      <c r="B1379" s="117" t="s">
        <v>1928</v>
      </c>
      <c r="C1379" s="117" t="s">
        <v>65</v>
      </c>
      <c r="D1379" s="117" t="s">
        <v>141</v>
      </c>
      <c r="E1379" s="118" t="s">
        <v>10919</v>
      </c>
      <c r="F1379" s="117" t="s">
        <v>142</v>
      </c>
    </row>
    <row r="1380" spans="1:6">
      <c r="A1380" s="119">
        <v>100333</v>
      </c>
      <c r="B1380" s="117" t="s">
        <v>1929</v>
      </c>
      <c r="C1380" s="117" t="s">
        <v>65</v>
      </c>
      <c r="D1380" s="117" t="s">
        <v>141</v>
      </c>
      <c r="E1380" s="118" t="s">
        <v>10920</v>
      </c>
      <c r="F1380" s="117" t="s">
        <v>142</v>
      </c>
    </row>
    <row r="1381" spans="1:6">
      <c r="A1381" s="119">
        <v>100334</v>
      </c>
      <c r="B1381" s="117" t="s">
        <v>1930</v>
      </c>
      <c r="C1381" s="117" t="s">
        <v>65</v>
      </c>
      <c r="D1381" s="117" t="s">
        <v>141</v>
      </c>
      <c r="E1381" s="118" t="s">
        <v>10921</v>
      </c>
      <c r="F1381" s="117" t="s">
        <v>142</v>
      </c>
    </row>
    <row r="1382" spans="1:6">
      <c r="A1382" s="119">
        <v>100335</v>
      </c>
      <c r="B1382" s="117" t="s">
        <v>1931</v>
      </c>
      <c r="C1382" s="117" t="s">
        <v>65</v>
      </c>
      <c r="D1382" s="117" t="s">
        <v>141</v>
      </c>
      <c r="E1382" s="118" t="s">
        <v>10922</v>
      </c>
      <c r="F1382" s="117" t="s">
        <v>142</v>
      </c>
    </row>
    <row r="1383" spans="1:6">
      <c r="A1383" s="119">
        <v>100341</v>
      </c>
      <c r="B1383" s="117" t="s">
        <v>1932</v>
      </c>
      <c r="C1383" s="117" t="s">
        <v>65</v>
      </c>
      <c r="D1383" s="117" t="s">
        <v>228</v>
      </c>
      <c r="E1383" s="118" t="s">
        <v>10923</v>
      </c>
      <c r="F1383" s="117" t="s">
        <v>142</v>
      </c>
    </row>
    <row r="1384" spans="1:6">
      <c r="A1384" s="119">
        <v>100342</v>
      </c>
      <c r="B1384" s="117" t="s">
        <v>1933</v>
      </c>
      <c r="C1384" s="117" t="s">
        <v>61</v>
      </c>
      <c r="D1384" s="117" t="s">
        <v>141</v>
      </c>
      <c r="E1384" s="118" t="s">
        <v>10924</v>
      </c>
      <c r="F1384" s="117" t="s">
        <v>142</v>
      </c>
    </row>
    <row r="1385" spans="1:6">
      <c r="A1385" s="119">
        <v>100343</v>
      </c>
      <c r="B1385" s="117" t="s">
        <v>1935</v>
      </c>
      <c r="C1385" s="117" t="s">
        <v>61</v>
      </c>
      <c r="D1385" s="117" t="s">
        <v>141</v>
      </c>
      <c r="E1385" s="118" t="s">
        <v>10925</v>
      </c>
      <c r="F1385" s="117" t="s">
        <v>142</v>
      </c>
    </row>
    <row r="1386" spans="1:6">
      <c r="A1386" s="119">
        <v>100344</v>
      </c>
      <c r="B1386" s="117" t="s">
        <v>1936</v>
      </c>
      <c r="C1386" s="117" t="s">
        <v>61</v>
      </c>
      <c r="D1386" s="117" t="s">
        <v>141</v>
      </c>
      <c r="E1386" s="118" t="s">
        <v>5164</v>
      </c>
      <c r="F1386" s="117" t="s">
        <v>142</v>
      </c>
    </row>
    <row r="1387" spans="1:6">
      <c r="A1387" s="119">
        <v>100345</v>
      </c>
      <c r="B1387" s="117" t="s">
        <v>1937</v>
      </c>
      <c r="C1387" s="117" t="s">
        <v>61</v>
      </c>
      <c r="D1387" s="117" t="s">
        <v>141</v>
      </c>
      <c r="E1387" s="118" t="s">
        <v>4408</v>
      </c>
      <c r="F1387" s="117" t="s">
        <v>142</v>
      </c>
    </row>
    <row r="1388" spans="1:6">
      <c r="A1388" s="119">
        <v>100346</v>
      </c>
      <c r="B1388" s="117" t="s">
        <v>1938</v>
      </c>
      <c r="C1388" s="117" t="s">
        <v>61</v>
      </c>
      <c r="D1388" s="117" t="s">
        <v>141</v>
      </c>
      <c r="E1388" s="118" t="s">
        <v>2455</v>
      </c>
      <c r="F1388" s="117" t="s">
        <v>142</v>
      </c>
    </row>
    <row r="1389" spans="1:6">
      <c r="A1389" s="119">
        <v>100347</v>
      </c>
      <c r="B1389" s="117" t="s">
        <v>1940</v>
      </c>
      <c r="C1389" s="117" t="s">
        <v>61</v>
      </c>
      <c r="D1389" s="117" t="s">
        <v>141</v>
      </c>
      <c r="E1389" s="118" t="s">
        <v>6980</v>
      </c>
      <c r="F1389" s="117" t="s">
        <v>142</v>
      </c>
    </row>
    <row r="1390" spans="1:6">
      <c r="A1390" s="119">
        <v>100348</v>
      </c>
      <c r="B1390" s="117" t="s">
        <v>1941</v>
      </c>
      <c r="C1390" s="117" t="s">
        <v>61</v>
      </c>
      <c r="D1390" s="117" t="s">
        <v>141</v>
      </c>
      <c r="E1390" s="118" t="s">
        <v>8836</v>
      </c>
      <c r="F1390" s="117" t="s">
        <v>142</v>
      </c>
    </row>
    <row r="1391" spans="1:6">
      <c r="A1391" s="119">
        <v>100349</v>
      </c>
      <c r="B1391" s="117" t="s">
        <v>1942</v>
      </c>
      <c r="C1391" s="117" t="s">
        <v>64</v>
      </c>
      <c r="D1391" s="117" t="s">
        <v>141</v>
      </c>
      <c r="E1391" s="118" t="s">
        <v>10926</v>
      </c>
      <c r="F1391" s="117" t="s">
        <v>142</v>
      </c>
    </row>
    <row r="1392" spans="1:6">
      <c r="A1392" s="119">
        <v>83716</v>
      </c>
      <c r="B1392" s="117" t="s">
        <v>10927</v>
      </c>
      <c r="C1392" s="117" t="s">
        <v>60</v>
      </c>
      <c r="D1392" s="117" t="s">
        <v>141</v>
      </c>
      <c r="E1392" s="118" t="s">
        <v>10928</v>
      </c>
      <c r="F1392" s="117" t="s">
        <v>142</v>
      </c>
    </row>
    <row r="1393" spans="1:6">
      <c r="A1393" s="119">
        <v>97933</v>
      </c>
      <c r="B1393" s="117" t="s">
        <v>1943</v>
      </c>
      <c r="C1393" s="117" t="s">
        <v>60</v>
      </c>
      <c r="D1393" s="117" t="s">
        <v>141</v>
      </c>
      <c r="E1393" s="118" t="s">
        <v>10929</v>
      </c>
      <c r="F1393" s="117" t="s">
        <v>142</v>
      </c>
    </row>
    <row r="1394" spans="1:6">
      <c r="A1394" s="119">
        <v>97934</v>
      </c>
      <c r="B1394" s="117" t="s">
        <v>1944</v>
      </c>
      <c r="C1394" s="117" t="s">
        <v>60</v>
      </c>
      <c r="D1394" s="117" t="s">
        <v>141</v>
      </c>
      <c r="E1394" s="118" t="s">
        <v>10930</v>
      </c>
      <c r="F1394" s="117" t="s">
        <v>142</v>
      </c>
    </row>
    <row r="1395" spans="1:6">
      <c r="A1395" s="119">
        <v>97935</v>
      </c>
      <c r="B1395" s="117" t="s">
        <v>1945</v>
      </c>
      <c r="C1395" s="117" t="s">
        <v>60</v>
      </c>
      <c r="D1395" s="117" t="s">
        <v>141</v>
      </c>
      <c r="E1395" s="118" t="s">
        <v>10931</v>
      </c>
      <c r="F1395" s="117" t="s">
        <v>142</v>
      </c>
    </row>
    <row r="1396" spans="1:6">
      <c r="A1396" s="119">
        <v>97936</v>
      </c>
      <c r="B1396" s="117" t="s">
        <v>1946</v>
      </c>
      <c r="C1396" s="117" t="s">
        <v>60</v>
      </c>
      <c r="D1396" s="117" t="s">
        <v>141</v>
      </c>
      <c r="E1396" s="118" t="s">
        <v>10932</v>
      </c>
      <c r="F1396" s="117" t="s">
        <v>142</v>
      </c>
    </row>
    <row r="1397" spans="1:6">
      <c r="A1397" s="119">
        <v>97947</v>
      </c>
      <c r="B1397" s="117" t="s">
        <v>1947</v>
      </c>
      <c r="C1397" s="117" t="s">
        <v>60</v>
      </c>
      <c r="D1397" s="117" t="s">
        <v>141</v>
      </c>
      <c r="E1397" s="118" t="s">
        <v>10933</v>
      </c>
      <c r="F1397" s="117" t="s">
        <v>142</v>
      </c>
    </row>
    <row r="1398" spans="1:6">
      <c r="A1398" s="119">
        <v>97948</v>
      </c>
      <c r="B1398" s="117" t="s">
        <v>1948</v>
      </c>
      <c r="C1398" s="117" t="s">
        <v>60</v>
      </c>
      <c r="D1398" s="117" t="s">
        <v>141</v>
      </c>
      <c r="E1398" s="118" t="s">
        <v>10934</v>
      </c>
      <c r="F1398" s="117" t="s">
        <v>142</v>
      </c>
    </row>
    <row r="1399" spans="1:6">
      <c r="A1399" s="119">
        <v>97949</v>
      </c>
      <c r="B1399" s="117" t="s">
        <v>1949</v>
      </c>
      <c r="C1399" s="117" t="s">
        <v>60</v>
      </c>
      <c r="D1399" s="117" t="s">
        <v>141</v>
      </c>
      <c r="E1399" s="118" t="s">
        <v>10935</v>
      </c>
      <c r="F1399" s="117" t="s">
        <v>142</v>
      </c>
    </row>
    <row r="1400" spans="1:6">
      <c r="A1400" s="119">
        <v>97950</v>
      </c>
      <c r="B1400" s="117" t="s">
        <v>1950</v>
      </c>
      <c r="C1400" s="117" t="s">
        <v>60</v>
      </c>
      <c r="D1400" s="117" t="s">
        <v>141</v>
      </c>
      <c r="E1400" s="118" t="s">
        <v>10936</v>
      </c>
      <c r="F1400" s="117" t="s">
        <v>142</v>
      </c>
    </row>
    <row r="1401" spans="1:6">
      <c r="A1401" s="119">
        <v>97951</v>
      </c>
      <c r="B1401" s="117" t="s">
        <v>1951</v>
      </c>
      <c r="C1401" s="117" t="s">
        <v>60</v>
      </c>
      <c r="D1401" s="117" t="s">
        <v>141</v>
      </c>
      <c r="E1401" s="118" t="s">
        <v>10937</v>
      </c>
      <c r="F1401" s="117" t="s">
        <v>142</v>
      </c>
    </row>
    <row r="1402" spans="1:6">
      <c r="A1402" s="119">
        <v>97952</v>
      </c>
      <c r="B1402" s="117" t="s">
        <v>1952</v>
      </c>
      <c r="C1402" s="117" t="s">
        <v>60</v>
      </c>
      <c r="D1402" s="117" t="s">
        <v>141</v>
      </c>
      <c r="E1402" s="118" t="s">
        <v>10938</v>
      </c>
      <c r="F1402" s="117" t="s">
        <v>142</v>
      </c>
    </row>
    <row r="1403" spans="1:6">
      <c r="A1403" s="119">
        <v>97953</v>
      </c>
      <c r="B1403" s="117" t="s">
        <v>1953</v>
      </c>
      <c r="C1403" s="117" t="s">
        <v>60</v>
      </c>
      <c r="D1403" s="117" t="s">
        <v>141</v>
      </c>
      <c r="E1403" s="118" t="s">
        <v>10939</v>
      </c>
      <c r="F1403" s="117" t="s">
        <v>142</v>
      </c>
    </row>
    <row r="1404" spans="1:6">
      <c r="A1404" s="119">
        <v>97955</v>
      </c>
      <c r="B1404" s="117" t="s">
        <v>1954</v>
      </c>
      <c r="C1404" s="117" t="s">
        <v>60</v>
      </c>
      <c r="D1404" s="117" t="s">
        <v>141</v>
      </c>
      <c r="E1404" s="118" t="s">
        <v>10940</v>
      </c>
      <c r="F1404" s="117" t="s">
        <v>142</v>
      </c>
    </row>
    <row r="1405" spans="1:6">
      <c r="A1405" s="119">
        <v>97956</v>
      </c>
      <c r="B1405" s="117" t="s">
        <v>1955</v>
      </c>
      <c r="C1405" s="117" t="s">
        <v>60</v>
      </c>
      <c r="D1405" s="117" t="s">
        <v>141</v>
      </c>
      <c r="E1405" s="118" t="s">
        <v>10941</v>
      </c>
      <c r="F1405" s="117" t="s">
        <v>142</v>
      </c>
    </row>
    <row r="1406" spans="1:6">
      <c r="A1406" s="119">
        <v>97957</v>
      </c>
      <c r="B1406" s="117" t="s">
        <v>1956</v>
      </c>
      <c r="C1406" s="117" t="s">
        <v>60</v>
      </c>
      <c r="D1406" s="117" t="s">
        <v>141</v>
      </c>
      <c r="E1406" s="118" t="s">
        <v>10942</v>
      </c>
      <c r="F1406" s="117" t="s">
        <v>142</v>
      </c>
    </row>
    <row r="1407" spans="1:6">
      <c r="A1407" s="119">
        <v>97961</v>
      </c>
      <c r="B1407" s="117" t="s">
        <v>1957</v>
      </c>
      <c r="C1407" s="117" t="s">
        <v>60</v>
      </c>
      <c r="D1407" s="117" t="s">
        <v>141</v>
      </c>
      <c r="E1407" s="118" t="s">
        <v>10943</v>
      </c>
      <c r="F1407" s="117" t="s">
        <v>142</v>
      </c>
    </row>
    <row r="1408" spans="1:6">
      <c r="A1408" s="119">
        <v>97973</v>
      </c>
      <c r="B1408" s="117" t="s">
        <v>1958</v>
      </c>
      <c r="C1408" s="117" t="s">
        <v>60</v>
      </c>
      <c r="D1408" s="117" t="s">
        <v>141</v>
      </c>
      <c r="E1408" s="118" t="s">
        <v>10944</v>
      </c>
      <c r="F1408" s="117" t="s">
        <v>142</v>
      </c>
    </row>
    <row r="1409" spans="1:6">
      <c r="A1409" s="119">
        <v>97974</v>
      </c>
      <c r="B1409" s="117" t="s">
        <v>1959</v>
      </c>
      <c r="C1409" s="117" t="s">
        <v>60</v>
      </c>
      <c r="D1409" s="117" t="s">
        <v>141</v>
      </c>
      <c r="E1409" s="118" t="s">
        <v>10945</v>
      </c>
      <c r="F1409" s="117" t="s">
        <v>142</v>
      </c>
    </row>
    <row r="1410" spans="1:6">
      <c r="A1410" s="119">
        <v>97975</v>
      </c>
      <c r="B1410" s="117" t="s">
        <v>1960</v>
      </c>
      <c r="C1410" s="117" t="s">
        <v>60</v>
      </c>
      <c r="D1410" s="117" t="s">
        <v>141</v>
      </c>
      <c r="E1410" s="118" t="s">
        <v>10946</v>
      </c>
      <c r="F1410" s="117" t="s">
        <v>142</v>
      </c>
    </row>
    <row r="1411" spans="1:6">
      <c r="A1411" s="119">
        <v>97976</v>
      </c>
      <c r="B1411" s="117" t="s">
        <v>1961</v>
      </c>
      <c r="C1411" s="117" t="s">
        <v>60</v>
      </c>
      <c r="D1411" s="117" t="s">
        <v>141</v>
      </c>
      <c r="E1411" s="118" t="s">
        <v>10947</v>
      </c>
      <c r="F1411" s="117" t="s">
        <v>142</v>
      </c>
    </row>
    <row r="1412" spans="1:6">
      <c r="A1412" s="119">
        <v>97977</v>
      </c>
      <c r="B1412" s="117" t="s">
        <v>1962</v>
      </c>
      <c r="C1412" s="117" t="s">
        <v>60</v>
      </c>
      <c r="D1412" s="117" t="s">
        <v>141</v>
      </c>
      <c r="E1412" s="118" t="s">
        <v>10948</v>
      </c>
      <c r="F1412" s="117" t="s">
        <v>142</v>
      </c>
    </row>
    <row r="1413" spans="1:6">
      <c r="A1413" s="119">
        <v>97978</v>
      </c>
      <c r="B1413" s="117" t="s">
        <v>1963</v>
      </c>
      <c r="C1413" s="117" t="s">
        <v>60</v>
      </c>
      <c r="D1413" s="117" t="s">
        <v>141</v>
      </c>
      <c r="E1413" s="118" t="s">
        <v>10949</v>
      </c>
      <c r="F1413" s="117" t="s">
        <v>142</v>
      </c>
    </row>
    <row r="1414" spans="1:6">
      <c r="A1414" s="119">
        <v>97980</v>
      </c>
      <c r="B1414" s="117" t="s">
        <v>1964</v>
      </c>
      <c r="C1414" s="117" t="s">
        <v>60</v>
      </c>
      <c r="D1414" s="117" t="s">
        <v>141</v>
      </c>
      <c r="E1414" s="118" t="s">
        <v>10950</v>
      </c>
      <c r="F1414" s="117" t="s">
        <v>142</v>
      </c>
    </row>
    <row r="1415" spans="1:6">
      <c r="A1415" s="119">
        <v>97981</v>
      </c>
      <c r="B1415" s="117" t="s">
        <v>1965</v>
      </c>
      <c r="C1415" s="117" t="s">
        <v>63</v>
      </c>
      <c r="D1415" s="117" t="s">
        <v>228</v>
      </c>
      <c r="E1415" s="118" t="s">
        <v>10951</v>
      </c>
      <c r="F1415" s="117" t="s">
        <v>142</v>
      </c>
    </row>
    <row r="1416" spans="1:6">
      <c r="A1416" s="119">
        <v>97983</v>
      </c>
      <c r="B1416" s="117" t="s">
        <v>1966</v>
      </c>
      <c r="C1416" s="117" t="s">
        <v>63</v>
      </c>
      <c r="D1416" s="117" t="s">
        <v>141</v>
      </c>
      <c r="E1416" s="118" t="s">
        <v>10952</v>
      </c>
      <c r="F1416" s="117" t="s">
        <v>142</v>
      </c>
    </row>
    <row r="1417" spans="1:6">
      <c r="A1417" s="119">
        <v>97985</v>
      </c>
      <c r="B1417" s="117" t="s">
        <v>1967</v>
      </c>
      <c r="C1417" s="117" t="s">
        <v>63</v>
      </c>
      <c r="D1417" s="117" t="s">
        <v>228</v>
      </c>
      <c r="E1417" s="118" t="s">
        <v>10953</v>
      </c>
      <c r="F1417" s="117" t="s">
        <v>142</v>
      </c>
    </row>
    <row r="1418" spans="1:6">
      <c r="A1418" s="119">
        <v>97987</v>
      </c>
      <c r="B1418" s="117" t="s">
        <v>1968</v>
      </c>
      <c r="C1418" s="117" t="s">
        <v>63</v>
      </c>
      <c r="D1418" s="117" t="s">
        <v>141</v>
      </c>
      <c r="E1418" s="118" t="s">
        <v>10954</v>
      </c>
      <c r="F1418" s="117" t="s">
        <v>142</v>
      </c>
    </row>
    <row r="1419" spans="1:6">
      <c r="A1419" s="119">
        <v>97988</v>
      </c>
      <c r="B1419" s="117" t="s">
        <v>1969</v>
      </c>
      <c r="C1419" s="117" t="s">
        <v>60</v>
      </c>
      <c r="D1419" s="117" t="s">
        <v>141</v>
      </c>
      <c r="E1419" s="118" t="s">
        <v>10955</v>
      </c>
      <c r="F1419" s="117" t="s">
        <v>142</v>
      </c>
    </row>
    <row r="1420" spans="1:6">
      <c r="A1420" s="119">
        <v>97989</v>
      </c>
      <c r="B1420" s="117" t="s">
        <v>1970</v>
      </c>
      <c r="C1420" s="117" t="s">
        <v>63</v>
      </c>
      <c r="D1420" s="117" t="s">
        <v>228</v>
      </c>
      <c r="E1420" s="118" t="s">
        <v>10956</v>
      </c>
      <c r="F1420" s="117" t="s">
        <v>142</v>
      </c>
    </row>
    <row r="1421" spans="1:6">
      <c r="A1421" s="119">
        <v>97991</v>
      </c>
      <c r="B1421" s="117" t="s">
        <v>1971</v>
      </c>
      <c r="C1421" s="117" t="s">
        <v>63</v>
      </c>
      <c r="D1421" s="117" t="s">
        <v>141</v>
      </c>
      <c r="E1421" s="118" t="s">
        <v>10957</v>
      </c>
      <c r="F1421" s="117" t="s">
        <v>142</v>
      </c>
    </row>
    <row r="1422" spans="1:6">
      <c r="A1422" s="119">
        <v>97992</v>
      </c>
      <c r="B1422" s="117" t="s">
        <v>1972</v>
      </c>
      <c r="C1422" s="117" t="s">
        <v>60</v>
      </c>
      <c r="D1422" s="117" t="s">
        <v>141</v>
      </c>
      <c r="E1422" s="118" t="s">
        <v>10958</v>
      </c>
      <c r="F1422" s="117" t="s">
        <v>142</v>
      </c>
    </row>
    <row r="1423" spans="1:6">
      <c r="A1423" s="119">
        <v>97993</v>
      </c>
      <c r="B1423" s="117" t="s">
        <v>1973</v>
      </c>
      <c r="C1423" s="117" t="s">
        <v>63</v>
      </c>
      <c r="D1423" s="117" t="s">
        <v>228</v>
      </c>
      <c r="E1423" s="118" t="s">
        <v>10959</v>
      </c>
      <c r="F1423" s="117" t="s">
        <v>142</v>
      </c>
    </row>
    <row r="1424" spans="1:6">
      <c r="A1424" s="119">
        <v>97994</v>
      </c>
      <c r="B1424" s="117" t="s">
        <v>1974</v>
      </c>
      <c r="C1424" s="117" t="s">
        <v>60</v>
      </c>
      <c r="D1424" s="117" t="s">
        <v>141</v>
      </c>
      <c r="E1424" s="118" t="s">
        <v>10960</v>
      </c>
      <c r="F1424" s="117" t="s">
        <v>142</v>
      </c>
    </row>
    <row r="1425" spans="1:6">
      <c r="A1425" s="119">
        <v>97995</v>
      </c>
      <c r="B1425" s="117" t="s">
        <v>1975</v>
      </c>
      <c r="C1425" s="117" t="s">
        <v>63</v>
      </c>
      <c r="D1425" s="117" t="s">
        <v>228</v>
      </c>
      <c r="E1425" s="118" t="s">
        <v>10961</v>
      </c>
      <c r="F1425" s="117" t="s">
        <v>142</v>
      </c>
    </row>
    <row r="1426" spans="1:6">
      <c r="A1426" s="119">
        <v>97996</v>
      </c>
      <c r="B1426" s="117" t="s">
        <v>1976</v>
      </c>
      <c r="C1426" s="117" t="s">
        <v>60</v>
      </c>
      <c r="D1426" s="117" t="s">
        <v>141</v>
      </c>
      <c r="E1426" s="118" t="s">
        <v>10962</v>
      </c>
      <c r="F1426" s="117" t="s">
        <v>142</v>
      </c>
    </row>
    <row r="1427" spans="1:6">
      <c r="A1427" s="119">
        <v>97997</v>
      </c>
      <c r="B1427" s="117" t="s">
        <v>1977</v>
      </c>
      <c r="C1427" s="117" t="s">
        <v>63</v>
      </c>
      <c r="D1427" s="117" t="s">
        <v>228</v>
      </c>
      <c r="E1427" s="118" t="s">
        <v>10963</v>
      </c>
      <c r="F1427" s="117" t="s">
        <v>142</v>
      </c>
    </row>
    <row r="1428" spans="1:6">
      <c r="A1428" s="119">
        <v>97999</v>
      </c>
      <c r="B1428" s="117" t="s">
        <v>1978</v>
      </c>
      <c r="C1428" s="117" t="s">
        <v>63</v>
      </c>
      <c r="D1428" s="117" t="s">
        <v>228</v>
      </c>
      <c r="E1428" s="118" t="s">
        <v>10964</v>
      </c>
      <c r="F1428" s="117" t="s">
        <v>142</v>
      </c>
    </row>
    <row r="1429" spans="1:6">
      <c r="A1429" s="119">
        <v>98001</v>
      </c>
      <c r="B1429" s="117" t="s">
        <v>1979</v>
      </c>
      <c r="C1429" s="117" t="s">
        <v>63</v>
      </c>
      <c r="D1429" s="117" t="s">
        <v>228</v>
      </c>
      <c r="E1429" s="118" t="s">
        <v>10965</v>
      </c>
      <c r="F1429" s="117" t="s">
        <v>142</v>
      </c>
    </row>
    <row r="1430" spans="1:6">
      <c r="A1430" s="119">
        <v>98002</v>
      </c>
      <c r="B1430" s="117" t="s">
        <v>1980</v>
      </c>
      <c r="C1430" s="117" t="s">
        <v>60</v>
      </c>
      <c r="D1430" s="117" t="s">
        <v>141</v>
      </c>
      <c r="E1430" s="118" t="s">
        <v>10966</v>
      </c>
      <c r="F1430" s="117" t="s">
        <v>142</v>
      </c>
    </row>
    <row r="1431" spans="1:6">
      <c r="A1431" s="119">
        <v>98003</v>
      </c>
      <c r="B1431" s="117" t="s">
        <v>1981</v>
      </c>
      <c r="C1431" s="117" t="s">
        <v>63</v>
      </c>
      <c r="D1431" s="117" t="s">
        <v>228</v>
      </c>
      <c r="E1431" s="118" t="s">
        <v>10967</v>
      </c>
      <c r="F1431" s="117" t="s">
        <v>142</v>
      </c>
    </row>
    <row r="1432" spans="1:6">
      <c r="A1432" s="119">
        <v>98005</v>
      </c>
      <c r="B1432" s="117" t="s">
        <v>1982</v>
      </c>
      <c r="C1432" s="117" t="s">
        <v>63</v>
      </c>
      <c r="D1432" s="117" t="s">
        <v>228</v>
      </c>
      <c r="E1432" s="118" t="s">
        <v>10968</v>
      </c>
      <c r="F1432" s="117" t="s">
        <v>142</v>
      </c>
    </row>
    <row r="1433" spans="1:6">
      <c r="A1433" s="119">
        <v>98006</v>
      </c>
      <c r="B1433" s="117" t="s">
        <v>1983</v>
      </c>
      <c r="C1433" s="117" t="s">
        <v>60</v>
      </c>
      <c r="D1433" s="117" t="s">
        <v>141</v>
      </c>
      <c r="E1433" s="118" t="s">
        <v>10969</v>
      </c>
      <c r="F1433" s="117" t="s">
        <v>142</v>
      </c>
    </row>
    <row r="1434" spans="1:6">
      <c r="A1434" s="119">
        <v>98007</v>
      </c>
      <c r="B1434" s="117" t="s">
        <v>1984</v>
      </c>
      <c r="C1434" s="117" t="s">
        <v>63</v>
      </c>
      <c r="D1434" s="117" t="s">
        <v>228</v>
      </c>
      <c r="E1434" s="118" t="s">
        <v>10970</v>
      </c>
      <c r="F1434" s="117" t="s">
        <v>142</v>
      </c>
    </row>
    <row r="1435" spans="1:6">
      <c r="A1435" s="119">
        <v>98008</v>
      </c>
      <c r="B1435" s="117" t="s">
        <v>1985</v>
      </c>
      <c r="C1435" s="117" t="s">
        <v>60</v>
      </c>
      <c r="D1435" s="117" t="s">
        <v>141</v>
      </c>
      <c r="E1435" s="118" t="s">
        <v>10971</v>
      </c>
      <c r="F1435" s="117" t="s">
        <v>142</v>
      </c>
    </row>
    <row r="1436" spans="1:6">
      <c r="A1436" s="119">
        <v>98009</v>
      </c>
      <c r="B1436" s="117" t="s">
        <v>1986</v>
      </c>
      <c r="C1436" s="117" t="s">
        <v>63</v>
      </c>
      <c r="D1436" s="117" t="s">
        <v>228</v>
      </c>
      <c r="E1436" s="118" t="s">
        <v>10964</v>
      </c>
      <c r="F1436" s="117" t="s">
        <v>142</v>
      </c>
    </row>
    <row r="1437" spans="1:6">
      <c r="A1437" s="119">
        <v>98010</v>
      </c>
      <c r="B1437" s="117" t="s">
        <v>1987</v>
      </c>
      <c r="C1437" s="117" t="s">
        <v>60</v>
      </c>
      <c r="D1437" s="117" t="s">
        <v>141</v>
      </c>
      <c r="E1437" s="118" t="s">
        <v>10972</v>
      </c>
      <c r="F1437" s="117" t="s">
        <v>142</v>
      </c>
    </row>
    <row r="1438" spans="1:6">
      <c r="A1438" s="119">
        <v>98011</v>
      </c>
      <c r="B1438" s="117" t="s">
        <v>1988</v>
      </c>
      <c r="C1438" s="117" t="s">
        <v>63</v>
      </c>
      <c r="D1438" s="117" t="s">
        <v>228</v>
      </c>
      <c r="E1438" s="118" t="s">
        <v>10965</v>
      </c>
      <c r="F1438" s="117" t="s">
        <v>142</v>
      </c>
    </row>
    <row r="1439" spans="1:6">
      <c r="A1439" s="119">
        <v>98012</v>
      </c>
      <c r="B1439" s="117" t="s">
        <v>1989</v>
      </c>
      <c r="C1439" s="117" t="s">
        <v>60</v>
      </c>
      <c r="D1439" s="117" t="s">
        <v>141</v>
      </c>
      <c r="E1439" s="118" t="s">
        <v>10973</v>
      </c>
      <c r="F1439" s="117" t="s">
        <v>142</v>
      </c>
    </row>
    <row r="1440" spans="1:6">
      <c r="A1440" s="119">
        <v>98013</v>
      </c>
      <c r="B1440" s="117" t="s">
        <v>1990</v>
      </c>
      <c r="C1440" s="117" t="s">
        <v>63</v>
      </c>
      <c r="D1440" s="117" t="s">
        <v>228</v>
      </c>
      <c r="E1440" s="118" t="s">
        <v>10967</v>
      </c>
      <c r="F1440" s="117" t="s">
        <v>142</v>
      </c>
    </row>
    <row r="1441" spans="1:6">
      <c r="A1441" s="119">
        <v>98014</v>
      </c>
      <c r="B1441" s="117" t="s">
        <v>1991</v>
      </c>
      <c r="C1441" s="117" t="s">
        <v>60</v>
      </c>
      <c r="D1441" s="117" t="s">
        <v>141</v>
      </c>
      <c r="E1441" s="118" t="s">
        <v>10974</v>
      </c>
      <c r="F1441" s="117" t="s">
        <v>142</v>
      </c>
    </row>
    <row r="1442" spans="1:6">
      <c r="A1442" s="119">
        <v>98015</v>
      </c>
      <c r="B1442" s="117" t="s">
        <v>1992</v>
      </c>
      <c r="C1442" s="117" t="s">
        <v>63</v>
      </c>
      <c r="D1442" s="117" t="s">
        <v>228</v>
      </c>
      <c r="E1442" s="118" t="s">
        <v>10968</v>
      </c>
      <c r="F1442" s="117" t="s">
        <v>142</v>
      </c>
    </row>
    <row r="1443" spans="1:6">
      <c r="A1443" s="119">
        <v>98016</v>
      </c>
      <c r="B1443" s="117" t="s">
        <v>1993</v>
      </c>
      <c r="C1443" s="117" t="s">
        <v>60</v>
      </c>
      <c r="D1443" s="117" t="s">
        <v>141</v>
      </c>
      <c r="E1443" s="118" t="s">
        <v>10975</v>
      </c>
      <c r="F1443" s="117" t="s">
        <v>142</v>
      </c>
    </row>
    <row r="1444" spans="1:6">
      <c r="A1444" s="119">
        <v>98017</v>
      </c>
      <c r="B1444" s="117" t="s">
        <v>1994</v>
      </c>
      <c r="C1444" s="117" t="s">
        <v>63</v>
      </c>
      <c r="D1444" s="117" t="s">
        <v>228</v>
      </c>
      <c r="E1444" s="118" t="s">
        <v>10970</v>
      </c>
      <c r="F1444" s="117" t="s">
        <v>142</v>
      </c>
    </row>
    <row r="1445" spans="1:6">
      <c r="A1445" s="119">
        <v>98018</v>
      </c>
      <c r="B1445" s="117" t="s">
        <v>1995</v>
      </c>
      <c r="C1445" s="117" t="s">
        <v>60</v>
      </c>
      <c r="D1445" s="117" t="s">
        <v>141</v>
      </c>
      <c r="E1445" s="118" t="s">
        <v>10976</v>
      </c>
      <c r="F1445" s="117" t="s">
        <v>142</v>
      </c>
    </row>
    <row r="1446" spans="1:6">
      <c r="A1446" s="119">
        <v>98019</v>
      </c>
      <c r="B1446" s="117" t="s">
        <v>1996</v>
      </c>
      <c r="C1446" s="117" t="s">
        <v>63</v>
      </c>
      <c r="D1446" s="117" t="s">
        <v>228</v>
      </c>
      <c r="E1446" s="118" t="s">
        <v>10977</v>
      </c>
      <c r="F1446" s="117" t="s">
        <v>142</v>
      </c>
    </row>
    <row r="1447" spans="1:6">
      <c r="A1447" s="119">
        <v>98020</v>
      </c>
      <c r="B1447" s="117" t="s">
        <v>1997</v>
      </c>
      <c r="C1447" s="117" t="s">
        <v>60</v>
      </c>
      <c r="D1447" s="117" t="s">
        <v>141</v>
      </c>
      <c r="E1447" s="118" t="s">
        <v>10978</v>
      </c>
      <c r="F1447" s="117" t="s">
        <v>142</v>
      </c>
    </row>
    <row r="1448" spans="1:6">
      <c r="A1448" s="119">
        <v>98021</v>
      </c>
      <c r="B1448" s="117" t="s">
        <v>1998</v>
      </c>
      <c r="C1448" s="117" t="s">
        <v>63</v>
      </c>
      <c r="D1448" s="117" t="s">
        <v>228</v>
      </c>
      <c r="E1448" s="118" t="s">
        <v>10979</v>
      </c>
      <c r="F1448" s="117" t="s">
        <v>142</v>
      </c>
    </row>
    <row r="1449" spans="1:6">
      <c r="A1449" s="119">
        <v>98022</v>
      </c>
      <c r="B1449" s="117" t="s">
        <v>1999</v>
      </c>
      <c r="C1449" s="117" t="s">
        <v>60</v>
      </c>
      <c r="D1449" s="117" t="s">
        <v>141</v>
      </c>
      <c r="E1449" s="118" t="s">
        <v>10980</v>
      </c>
      <c r="F1449" s="117" t="s">
        <v>142</v>
      </c>
    </row>
    <row r="1450" spans="1:6">
      <c r="A1450" s="119">
        <v>98023</v>
      </c>
      <c r="B1450" s="117" t="s">
        <v>2000</v>
      </c>
      <c r="C1450" s="117" t="s">
        <v>63</v>
      </c>
      <c r="D1450" s="117" t="s">
        <v>228</v>
      </c>
      <c r="E1450" s="118" t="s">
        <v>10981</v>
      </c>
      <c r="F1450" s="117" t="s">
        <v>142</v>
      </c>
    </row>
    <row r="1451" spans="1:6">
      <c r="A1451" s="119">
        <v>98024</v>
      </c>
      <c r="B1451" s="117" t="s">
        <v>2001</v>
      </c>
      <c r="C1451" s="117" t="s">
        <v>60</v>
      </c>
      <c r="D1451" s="117" t="s">
        <v>141</v>
      </c>
      <c r="E1451" s="118" t="s">
        <v>10982</v>
      </c>
      <c r="F1451" s="117" t="s">
        <v>142</v>
      </c>
    </row>
    <row r="1452" spans="1:6">
      <c r="A1452" s="119">
        <v>98025</v>
      </c>
      <c r="B1452" s="117" t="s">
        <v>2002</v>
      </c>
      <c r="C1452" s="117" t="s">
        <v>63</v>
      </c>
      <c r="D1452" s="117" t="s">
        <v>228</v>
      </c>
      <c r="E1452" s="118" t="s">
        <v>10983</v>
      </c>
      <c r="F1452" s="117" t="s">
        <v>142</v>
      </c>
    </row>
    <row r="1453" spans="1:6">
      <c r="A1453" s="119">
        <v>98026</v>
      </c>
      <c r="B1453" s="117" t="s">
        <v>2003</v>
      </c>
      <c r="C1453" s="117" t="s">
        <v>60</v>
      </c>
      <c r="D1453" s="117" t="s">
        <v>141</v>
      </c>
      <c r="E1453" s="118" t="s">
        <v>10984</v>
      </c>
      <c r="F1453" s="117" t="s">
        <v>142</v>
      </c>
    </row>
    <row r="1454" spans="1:6">
      <c r="A1454" s="119">
        <v>98027</v>
      </c>
      <c r="B1454" s="117" t="s">
        <v>2004</v>
      </c>
      <c r="C1454" s="117" t="s">
        <v>63</v>
      </c>
      <c r="D1454" s="117" t="s">
        <v>228</v>
      </c>
      <c r="E1454" s="118" t="s">
        <v>10977</v>
      </c>
      <c r="F1454" s="117" t="s">
        <v>142</v>
      </c>
    </row>
    <row r="1455" spans="1:6">
      <c r="A1455" s="119">
        <v>98028</v>
      </c>
      <c r="B1455" s="117" t="s">
        <v>2005</v>
      </c>
      <c r="C1455" s="117" t="s">
        <v>60</v>
      </c>
      <c r="D1455" s="117" t="s">
        <v>141</v>
      </c>
      <c r="E1455" s="118" t="s">
        <v>10985</v>
      </c>
      <c r="F1455" s="117" t="s">
        <v>142</v>
      </c>
    </row>
    <row r="1456" spans="1:6">
      <c r="A1456" s="119">
        <v>98029</v>
      </c>
      <c r="B1456" s="117" t="s">
        <v>2006</v>
      </c>
      <c r="C1456" s="117" t="s">
        <v>63</v>
      </c>
      <c r="D1456" s="117" t="s">
        <v>228</v>
      </c>
      <c r="E1456" s="118" t="s">
        <v>10986</v>
      </c>
      <c r="F1456" s="117" t="s">
        <v>142</v>
      </c>
    </row>
    <row r="1457" spans="1:6">
      <c r="A1457" s="119">
        <v>98030</v>
      </c>
      <c r="B1457" s="117" t="s">
        <v>2007</v>
      </c>
      <c r="C1457" s="117" t="s">
        <v>60</v>
      </c>
      <c r="D1457" s="117" t="s">
        <v>141</v>
      </c>
      <c r="E1457" s="118" t="s">
        <v>10987</v>
      </c>
      <c r="F1457" s="117" t="s">
        <v>142</v>
      </c>
    </row>
    <row r="1458" spans="1:6">
      <c r="A1458" s="119">
        <v>98031</v>
      </c>
      <c r="B1458" s="117" t="s">
        <v>2008</v>
      </c>
      <c r="C1458" s="117" t="s">
        <v>63</v>
      </c>
      <c r="D1458" s="117" t="s">
        <v>228</v>
      </c>
      <c r="E1458" s="118" t="s">
        <v>10988</v>
      </c>
      <c r="F1458" s="117" t="s">
        <v>142</v>
      </c>
    </row>
    <row r="1459" spans="1:6">
      <c r="A1459" s="119">
        <v>98032</v>
      </c>
      <c r="B1459" s="117" t="s">
        <v>2009</v>
      </c>
      <c r="C1459" s="117" t="s">
        <v>60</v>
      </c>
      <c r="D1459" s="117" t="s">
        <v>141</v>
      </c>
      <c r="E1459" s="118" t="s">
        <v>10989</v>
      </c>
      <c r="F1459" s="117" t="s">
        <v>142</v>
      </c>
    </row>
    <row r="1460" spans="1:6">
      <c r="A1460" s="119">
        <v>98033</v>
      </c>
      <c r="B1460" s="117" t="s">
        <v>2010</v>
      </c>
      <c r="C1460" s="117" t="s">
        <v>63</v>
      </c>
      <c r="D1460" s="117" t="s">
        <v>228</v>
      </c>
      <c r="E1460" s="118" t="s">
        <v>10990</v>
      </c>
      <c r="F1460" s="117" t="s">
        <v>142</v>
      </c>
    </row>
    <row r="1461" spans="1:6">
      <c r="A1461" s="119">
        <v>98034</v>
      </c>
      <c r="B1461" s="117" t="s">
        <v>2011</v>
      </c>
      <c r="C1461" s="117" t="s">
        <v>60</v>
      </c>
      <c r="D1461" s="117" t="s">
        <v>141</v>
      </c>
      <c r="E1461" s="118" t="s">
        <v>10991</v>
      </c>
      <c r="F1461" s="117" t="s">
        <v>142</v>
      </c>
    </row>
    <row r="1462" spans="1:6">
      <c r="A1462" s="119">
        <v>98035</v>
      </c>
      <c r="B1462" s="117" t="s">
        <v>2012</v>
      </c>
      <c r="C1462" s="117" t="s">
        <v>63</v>
      </c>
      <c r="D1462" s="117" t="s">
        <v>228</v>
      </c>
      <c r="E1462" s="118" t="s">
        <v>10986</v>
      </c>
      <c r="F1462" s="117" t="s">
        <v>142</v>
      </c>
    </row>
    <row r="1463" spans="1:6">
      <c r="A1463" s="119">
        <v>98036</v>
      </c>
      <c r="B1463" s="117" t="s">
        <v>2013</v>
      </c>
      <c r="C1463" s="117" t="s">
        <v>60</v>
      </c>
      <c r="D1463" s="117" t="s">
        <v>141</v>
      </c>
      <c r="E1463" s="118" t="s">
        <v>10992</v>
      </c>
      <c r="F1463" s="117" t="s">
        <v>142</v>
      </c>
    </row>
    <row r="1464" spans="1:6">
      <c r="A1464" s="119">
        <v>98037</v>
      </c>
      <c r="B1464" s="117" t="s">
        <v>2014</v>
      </c>
      <c r="C1464" s="117" t="s">
        <v>63</v>
      </c>
      <c r="D1464" s="117" t="s">
        <v>228</v>
      </c>
      <c r="E1464" s="118" t="s">
        <v>10993</v>
      </c>
      <c r="F1464" s="117" t="s">
        <v>142</v>
      </c>
    </row>
    <row r="1465" spans="1:6">
      <c r="A1465" s="119">
        <v>98038</v>
      </c>
      <c r="B1465" s="117" t="s">
        <v>2015</v>
      </c>
      <c r="C1465" s="117" t="s">
        <v>60</v>
      </c>
      <c r="D1465" s="117" t="s">
        <v>141</v>
      </c>
      <c r="E1465" s="118" t="s">
        <v>10994</v>
      </c>
      <c r="F1465" s="117" t="s">
        <v>142</v>
      </c>
    </row>
    <row r="1466" spans="1:6">
      <c r="A1466" s="119">
        <v>98039</v>
      </c>
      <c r="B1466" s="117" t="s">
        <v>2016</v>
      </c>
      <c r="C1466" s="117" t="s">
        <v>63</v>
      </c>
      <c r="D1466" s="117" t="s">
        <v>228</v>
      </c>
      <c r="E1466" s="118" t="s">
        <v>10995</v>
      </c>
      <c r="F1466" s="117" t="s">
        <v>142</v>
      </c>
    </row>
    <row r="1467" spans="1:6">
      <c r="A1467" s="119">
        <v>98040</v>
      </c>
      <c r="B1467" s="117" t="s">
        <v>2017</v>
      </c>
      <c r="C1467" s="117" t="s">
        <v>60</v>
      </c>
      <c r="D1467" s="117" t="s">
        <v>141</v>
      </c>
      <c r="E1467" s="118" t="s">
        <v>10996</v>
      </c>
      <c r="F1467" s="117" t="s">
        <v>142</v>
      </c>
    </row>
    <row r="1468" spans="1:6">
      <c r="A1468" s="119">
        <v>98041</v>
      </c>
      <c r="B1468" s="117" t="s">
        <v>2018</v>
      </c>
      <c r="C1468" s="117" t="s">
        <v>63</v>
      </c>
      <c r="D1468" s="117" t="s">
        <v>228</v>
      </c>
      <c r="E1468" s="118" t="s">
        <v>10993</v>
      </c>
      <c r="F1468" s="117" t="s">
        <v>142</v>
      </c>
    </row>
    <row r="1469" spans="1:6">
      <c r="A1469" s="119">
        <v>98042</v>
      </c>
      <c r="B1469" s="117" t="s">
        <v>2019</v>
      </c>
      <c r="C1469" s="117" t="s">
        <v>60</v>
      </c>
      <c r="D1469" s="117" t="s">
        <v>141</v>
      </c>
      <c r="E1469" s="118" t="s">
        <v>10997</v>
      </c>
      <c r="F1469" s="117" t="s">
        <v>142</v>
      </c>
    </row>
    <row r="1470" spans="1:6">
      <c r="A1470" s="119">
        <v>98043</v>
      </c>
      <c r="B1470" s="117" t="s">
        <v>2020</v>
      </c>
      <c r="C1470" s="117" t="s">
        <v>63</v>
      </c>
      <c r="D1470" s="117" t="s">
        <v>228</v>
      </c>
      <c r="E1470" s="118" t="s">
        <v>10998</v>
      </c>
      <c r="F1470" s="117" t="s">
        <v>142</v>
      </c>
    </row>
    <row r="1471" spans="1:6">
      <c r="A1471" s="119">
        <v>98044</v>
      </c>
      <c r="B1471" s="117" t="s">
        <v>2021</v>
      </c>
      <c r="C1471" s="117" t="s">
        <v>60</v>
      </c>
      <c r="D1471" s="117" t="s">
        <v>141</v>
      </c>
      <c r="E1471" s="118" t="s">
        <v>10999</v>
      </c>
      <c r="F1471" s="117" t="s">
        <v>142</v>
      </c>
    </row>
    <row r="1472" spans="1:6">
      <c r="A1472" s="119">
        <v>98045</v>
      </c>
      <c r="B1472" s="117" t="s">
        <v>2022</v>
      </c>
      <c r="C1472" s="117" t="s">
        <v>63</v>
      </c>
      <c r="D1472" s="117" t="s">
        <v>228</v>
      </c>
      <c r="E1472" s="118" t="s">
        <v>10998</v>
      </c>
      <c r="F1472" s="117" t="s">
        <v>142</v>
      </c>
    </row>
    <row r="1473" spans="1:6">
      <c r="A1473" s="119">
        <v>98046</v>
      </c>
      <c r="B1473" s="117" t="s">
        <v>2023</v>
      </c>
      <c r="C1473" s="117" t="s">
        <v>60</v>
      </c>
      <c r="D1473" s="117" t="s">
        <v>141</v>
      </c>
      <c r="E1473" s="118" t="s">
        <v>11000</v>
      </c>
      <c r="F1473" s="117" t="s">
        <v>142</v>
      </c>
    </row>
    <row r="1474" spans="1:6">
      <c r="A1474" s="119">
        <v>98047</v>
      </c>
      <c r="B1474" s="117" t="s">
        <v>2024</v>
      </c>
      <c r="C1474" s="117" t="s">
        <v>63</v>
      </c>
      <c r="D1474" s="117" t="s">
        <v>228</v>
      </c>
      <c r="E1474" s="118" t="s">
        <v>11001</v>
      </c>
      <c r="F1474" s="117" t="s">
        <v>142</v>
      </c>
    </row>
    <row r="1475" spans="1:6">
      <c r="A1475" s="119">
        <v>98048</v>
      </c>
      <c r="B1475" s="117" t="s">
        <v>2025</v>
      </c>
      <c r="C1475" s="117" t="s">
        <v>60</v>
      </c>
      <c r="D1475" s="117" t="s">
        <v>141</v>
      </c>
      <c r="E1475" s="118" t="s">
        <v>11002</v>
      </c>
      <c r="F1475" s="117" t="s">
        <v>142</v>
      </c>
    </row>
    <row r="1476" spans="1:6">
      <c r="A1476" s="119">
        <v>98049</v>
      </c>
      <c r="B1476" s="117" t="s">
        <v>2026</v>
      </c>
      <c r="C1476" s="117" t="s">
        <v>63</v>
      </c>
      <c r="D1476" s="117" t="s">
        <v>228</v>
      </c>
      <c r="E1476" s="118" t="s">
        <v>11003</v>
      </c>
      <c r="F1476" s="117" t="s">
        <v>142</v>
      </c>
    </row>
    <row r="1477" spans="1:6">
      <c r="A1477" s="119">
        <v>98050</v>
      </c>
      <c r="B1477" s="117" t="s">
        <v>2027</v>
      </c>
      <c r="C1477" s="117" t="s">
        <v>63</v>
      </c>
      <c r="D1477" s="117" t="s">
        <v>141</v>
      </c>
      <c r="E1477" s="118" t="s">
        <v>11004</v>
      </c>
      <c r="F1477" s="117" t="s">
        <v>142</v>
      </c>
    </row>
    <row r="1478" spans="1:6">
      <c r="A1478" s="119">
        <v>98051</v>
      </c>
      <c r="B1478" s="117" t="s">
        <v>2028</v>
      </c>
      <c r="C1478" s="117" t="s">
        <v>63</v>
      </c>
      <c r="D1478" s="117" t="s">
        <v>228</v>
      </c>
      <c r="E1478" s="118" t="s">
        <v>11005</v>
      </c>
      <c r="F1478" s="117" t="s">
        <v>142</v>
      </c>
    </row>
    <row r="1479" spans="1:6">
      <c r="A1479" s="119">
        <v>98405</v>
      </c>
      <c r="B1479" s="117" t="s">
        <v>2029</v>
      </c>
      <c r="C1479" s="117" t="s">
        <v>60</v>
      </c>
      <c r="D1479" s="117" t="s">
        <v>141</v>
      </c>
      <c r="E1479" s="118" t="s">
        <v>11006</v>
      </c>
      <c r="F1479" s="117" t="s">
        <v>142</v>
      </c>
    </row>
    <row r="1480" spans="1:6">
      <c r="A1480" s="119">
        <v>98406</v>
      </c>
      <c r="B1480" s="117" t="s">
        <v>2030</v>
      </c>
      <c r="C1480" s="117" t="s">
        <v>60</v>
      </c>
      <c r="D1480" s="117" t="s">
        <v>141</v>
      </c>
      <c r="E1480" s="118" t="s">
        <v>11007</v>
      </c>
      <c r="F1480" s="117" t="s">
        <v>142</v>
      </c>
    </row>
    <row r="1481" spans="1:6">
      <c r="A1481" s="119">
        <v>98407</v>
      </c>
      <c r="B1481" s="117" t="s">
        <v>2031</v>
      </c>
      <c r="C1481" s="117" t="s">
        <v>60</v>
      </c>
      <c r="D1481" s="117" t="s">
        <v>141</v>
      </c>
      <c r="E1481" s="118" t="s">
        <v>11008</v>
      </c>
      <c r="F1481" s="117" t="s">
        <v>142</v>
      </c>
    </row>
    <row r="1482" spans="1:6">
      <c r="A1482" s="119">
        <v>98408</v>
      </c>
      <c r="B1482" s="117" t="s">
        <v>2032</v>
      </c>
      <c r="C1482" s="117" t="s">
        <v>60</v>
      </c>
      <c r="D1482" s="117" t="s">
        <v>141</v>
      </c>
      <c r="E1482" s="118" t="s">
        <v>11009</v>
      </c>
      <c r="F1482" s="117" t="s">
        <v>142</v>
      </c>
    </row>
    <row r="1483" spans="1:6">
      <c r="A1483" s="119">
        <v>98409</v>
      </c>
      <c r="B1483" s="117" t="s">
        <v>2033</v>
      </c>
      <c r="C1483" s="117" t="s">
        <v>63</v>
      </c>
      <c r="D1483" s="117" t="s">
        <v>141</v>
      </c>
      <c r="E1483" s="118" t="s">
        <v>11010</v>
      </c>
      <c r="F1483" s="117" t="s">
        <v>142</v>
      </c>
    </row>
    <row r="1484" spans="1:6">
      <c r="A1484" s="119">
        <v>98410</v>
      </c>
      <c r="B1484" s="117" t="s">
        <v>2034</v>
      </c>
      <c r="C1484" s="117" t="s">
        <v>60</v>
      </c>
      <c r="D1484" s="117" t="s">
        <v>141</v>
      </c>
      <c r="E1484" s="118" t="s">
        <v>11011</v>
      </c>
      <c r="F1484" s="117" t="s">
        <v>142</v>
      </c>
    </row>
    <row r="1485" spans="1:6">
      <c r="A1485" s="119">
        <v>98414</v>
      </c>
      <c r="B1485" s="117" t="s">
        <v>2035</v>
      </c>
      <c r="C1485" s="117" t="s">
        <v>60</v>
      </c>
      <c r="D1485" s="117" t="s">
        <v>141</v>
      </c>
      <c r="E1485" s="118" t="s">
        <v>11012</v>
      </c>
      <c r="F1485" s="117" t="s">
        <v>142</v>
      </c>
    </row>
    <row r="1486" spans="1:6">
      <c r="A1486" s="119">
        <v>98415</v>
      </c>
      <c r="B1486" s="117" t="s">
        <v>2036</v>
      </c>
      <c r="C1486" s="117" t="s">
        <v>60</v>
      </c>
      <c r="D1486" s="117" t="s">
        <v>141</v>
      </c>
      <c r="E1486" s="118" t="s">
        <v>11013</v>
      </c>
      <c r="F1486" s="117" t="s">
        <v>142</v>
      </c>
    </row>
    <row r="1487" spans="1:6">
      <c r="A1487" s="119">
        <v>98416</v>
      </c>
      <c r="B1487" s="117" t="s">
        <v>2037</v>
      </c>
      <c r="C1487" s="117" t="s">
        <v>60</v>
      </c>
      <c r="D1487" s="117" t="s">
        <v>141</v>
      </c>
      <c r="E1487" s="118" t="s">
        <v>11014</v>
      </c>
      <c r="F1487" s="117" t="s">
        <v>142</v>
      </c>
    </row>
    <row r="1488" spans="1:6">
      <c r="A1488" s="119">
        <v>98417</v>
      </c>
      <c r="B1488" s="117" t="s">
        <v>2038</v>
      </c>
      <c r="C1488" s="117" t="s">
        <v>60</v>
      </c>
      <c r="D1488" s="117" t="s">
        <v>141</v>
      </c>
      <c r="E1488" s="118" t="s">
        <v>11015</v>
      </c>
      <c r="F1488" s="117" t="s">
        <v>142</v>
      </c>
    </row>
    <row r="1489" spans="1:6">
      <c r="A1489" s="119">
        <v>98418</v>
      </c>
      <c r="B1489" s="117" t="s">
        <v>2039</v>
      </c>
      <c r="C1489" s="117" t="s">
        <v>60</v>
      </c>
      <c r="D1489" s="117" t="s">
        <v>141</v>
      </c>
      <c r="E1489" s="118" t="s">
        <v>11016</v>
      </c>
      <c r="F1489" s="117" t="s">
        <v>142</v>
      </c>
    </row>
    <row r="1490" spans="1:6">
      <c r="A1490" s="119">
        <v>98419</v>
      </c>
      <c r="B1490" s="117" t="s">
        <v>2040</v>
      </c>
      <c r="C1490" s="117" t="s">
        <v>60</v>
      </c>
      <c r="D1490" s="117" t="s">
        <v>141</v>
      </c>
      <c r="E1490" s="118" t="s">
        <v>11017</v>
      </c>
      <c r="F1490" s="117" t="s">
        <v>142</v>
      </c>
    </row>
    <row r="1491" spans="1:6">
      <c r="A1491" s="119">
        <v>98420</v>
      </c>
      <c r="B1491" s="117" t="s">
        <v>2041</v>
      </c>
      <c r="C1491" s="117" t="s">
        <v>60</v>
      </c>
      <c r="D1491" s="117" t="s">
        <v>141</v>
      </c>
      <c r="E1491" s="118" t="s">
        <v>11018</v>
      </c>
      <c r="F1491" s="117" t="s">
        <v>142</v>
      </c>
    </row>
    <row r="1492" spans="1:6">
      <c r="A1492" s="119">
        <v>98421</v>
      </c>
      <c r="B1492" s="117" t="s">
        <v>2042</v>
      </c>
      <c r="C1492" s="117" t="s">
        <v>60</v>
      </c>
      <c r="D1492" s="117" t="s">
        <v>141</v>
      </c>
      <c r="E1492" s="118" t="s">
        <v>11019</v>
      </c>
      <c r="F1492" s="117" t="s">
        <v>142</v>
      </c>
    </row>
    <row r="1493" spans="1:6">
      <c r="A1493" s="119">
        <v>98422</v>
      </c>
      <c r="B1493" s="117" t="s">
        <v>2043</v>
      </c>
      <c r="C1493" s="117" t="s">
        <v>60</v>
      </c>
      <c r="D1493" s="117" t="s">
        <v>141</v>
      </c>
      <c r="E1493" s="118" t="s">
        <v>11020</v>
      </c>
      <c r="F1493" s="117" t="s">
        <v>142</v>
      </c>
    </row>
    <row r="1494" spans="1:6">
      <c r="A1494" s="119">
        <v>98423</v>
      </c>
      <c r="B1494" s="117" t="s">
        <v>2044</v>
      </c>
      <c r="C1494" s="117" t="s">
        <v>60</v>
      </c>
      <c r="D1494" s="117" t="s">
        <v>141</v>
      </c>
      <c r="E1494" s="118" t="s">
        <v>9264</v>
      </c>
      <c r="F1494" s="117" t="s">
        <v>142</v>
      </c>
    </row>
    <row r="1495" spans="1:6">
      <c r="A1495" s="119">
        <v>98424</v>
      </c>
      <c r="B1495" s="117" t="s">
        <v>2045</v>
      </c>
      <c r="C1495" s="117" t="s">
        <v>60</v>
      </c>
      <c r="D1495" s="117" t="s">
        <v>141</v>
      </c>
      <c r="E1495" s="118" t="s">
        <v>11021</v>
      </c>
      <c r="F1495" s="117" t="s">
        <v>142</v>
      </c>
    </row>
    <row r="1496" spans="1:6">
      <c r="A1496" s="119">
        <v>98425</v>
      </c>
      <c r="B1496" s="117" t="s">
        <v>2046</v>
      </c>
      <c r="C1496" s="117" t="s">
        <v>60</v>
      </c>
      <c r="D1496" s="117" t="s">
        <v>141</v>
      </c>
      <c r="E1496" s="118" t="s">
        <v>10955</v>
      </c>
      <c r="F1496" s="117" t="s">
        <v>142</v>
      </c>
    </row>
    <row r="1497" spans="1:6">
      <c r="A1497" s="119">
        <v>98426</v>
      </c>
      <c r="B1497" s="117" t="s">
        <v>2047</v>
      </c>
      <c r="C1497" s="117" t="s">
        <v>60</v>
      </c>
      <c r="D1497" s="117" t="s">
        <v>141</v>
      </c>
      <c r="E1497" s="118" t="s">
        <v>11022</v>
      </c>
      <c r="F1497" s="117" t="s">
        <v>142</v>
      </c>
    </row>
    <row r="1498" spans="1:6">
      <c r="A1498" s="119">
        <v>98427</v>
      </c>
      <c r="B1498" s="117" t="s">
        <v>2048</v>
      </c>
      <c r="C1498" s="117" t="s">
        <v>60</v>
      </c>
      <c r="D1498" s="117" t="s">
        <v>141</v>
      </c>
      <c r="E1498" s="118" t="s">
        <v>11023</v>
      </c>
      <c r="F1498" s="117" t="s">
        <v>142</v>
      </c>
    </row>
    <row r="1499" spans="1:6">
      <c r="A1499" s="119">
        <v>98428</v>
      </c>
      <c r="B1499" s="117" t="s">
        <v>2049</v>
      </c>
      <c r="C1499" s="117" t="s">
        <v>60</v>
      </c>
      <c r="D1499" s="117" t="s">
        <v>141</v>
      </c>
      <c r="E1499" s="118" t="s">
        <v>11024</v>
      </c>
      <c r="F1499" s="117" t="s">
        <v>142</v>
      </c>
    </row>
    <row r="1500" spans="1:6">
      <c r="A1500" s="119">
        <v>98429</v>
      </c>
      <c r="B1500" s="117" t="s">
        <v>2050</v>
      </c>
      <c r="C1500" s="117" t="s">
        <v>60</v>
      </c>
      <c r="D1500" s="117" t="s">
        <v>141</v>
      </c>
      <c r="E1500" s="118" t="s">
        <v>11025</v>
      </c>
      <c r="F1500" s="117" t="s">
        <v>142</v>
      </c>
    </row>
    <row r="1501" spans="1:6">
      <c r="A1501" s="119">
        <v>98430</v>
      </c>
      <c r="B1501" s="117" t="s">
        <v>2051</v>
      </c>
      <c r="C1501" s="117" t="s">
        <v>60</v>
      </c>
      <c r="D1501" s="117" t="s">
        <v>141</v>
      </c>
      <c r="E1501" s="118" t="s">
        <v>11026</v>
      </c>
      <c r="F1501" s="117" t="s">
        <v>142</v>
      </c>
    </row>
    <row r="1502" spans="1:6">
      <c r="A1502" s="119">
        <v>98431</v>
      </c>
      <c r="B1502" s="117" t="s">
        <v>2052</v>
      </c>
      <c r="C1502" s="117" t="s">
        <v>60</v>
      </c>
      <c r="D1502" s="117" t="s">
        <v>141</v>
      </c>
      <c r="E1502" s="118" t="s">
        <v>11027</v>
      </c>
      <c r="F1502" s="117" t="s">
        <v>142</v>
      </c>
    </row>
    <row r="1503" spans="1:6">
      <c r="A1503" s="119">
        <v>98432</v>
      </c>
      <c r="B1503" s="117" t="s">
        <v>2053</v>
      </c>
      <c r="C1503" s="117" t="s">
        <v>60</v>
      </c>
      <c r="D1503" s="117" t="s">
        <v>141</v>
      </c>
      <c r="E1503" s="118" t="s">
        <v>11028</v>
      </c>
      <c r="F1503" s="117" t="s">
        <v>142</v>
      </c>
    </row>
    <row r="1504" spans="1:6">
      <c r="A1504" s="119">
        <v>98433</v>
      </c>
      <c r="B1504" s="117" t="s">
        <v>2054</v>
      </c>
      <c r="C1504" s="117" t="s">
        <v>60</v>
      </c>
      <c r="D1504" s="117" t="s">
        <v>141</v>
      </c>
      <c r="E1504" s="118" t="s">
        <v>11029</v>
      </c>
      <c r="F1504" s="117" t="s">
        <v>142</v>
      </c>
    </row>
    <row r="1505" spans="1:6">
      <c r="A1505" s="119">
        <v>98434</v>
      </c>
      <c r="B1505" s="117" t="s">
        <v>2055</v>
      </c>
      <c r="C1505" s="117" t="s">
        <v>60</v>
      </c>
      <c r="D1505" s="117" t="s">
        <v>141</v>
      </c>
      <c r="E1505" s="118" t="s">
        <v>11030</v>
      </c>
      <c r="F1505" s="117" t="s">
        <v>142</v>
      </c>
    </row>
    <row r="1506" spans="1:6">
      <c r="A1506" s="119">
        <v>99240</v>
      </c>
      <c r="B1506" s="117" t="s">
        <v>2056</v>
      </c>
      <c r="C1506" s="117" t="s">
        <v>63</v>
      </c>
      <c r="D1506" s="117" t="s">
        <v>141</v>
      </c>
      <c r="E1506" s="118" t="s">
        <v>11031</v>
      </c>
      <c r="F1506" s="117" t="s">
        <v>142</v>
      </c>
    </row>
    <row r="1507" spans="1:6">
      <c r="A1507" s="119">
        <v>99241</v>
      </c>
      <c r="B1507" s="117" t="s">
        <v>2057</v>
      </c>
      <c r="C1507" s="117" t="s">
        <v>63</v>
      </c>
      <c r="D1507" s="117" t="s">
        <v>228</v>
      </c>
      <c r="E1507" s="118" t="s">
        <v>11032</v>
      </c>
      <c r="F1507" s="117" t="s">
        <v>142</v>
      </c>
    </row>
    <row r="1508" spans="1:6">
      <c r="A1508" s="119">
        <v>99242</v>
      </c>
      <c r="B1508" s="117" t="s">
        <v>2058</v>
      </c>
      <c r="C1508" s="117" t="s">
        <v>60</v>
      </c>
      <c r="D1508" s="117" t="s">
        <v>141</v>
      </c>
      <c r="E1508" s="118" t="s">
        <v>11033</v>
      </c>
      <c r="F1508" s="117" t="s">
        <v>142</v>
      </c>
    </row>
    <row r="1509" spans="1:6">
      <c r="A1509" s="119">
        <v>99243</v>
      </c>
      <c r="B1509" s="117" t="s">
        <v>2059</v>
      </c>
      <c r="C1509" s="117" t="s">
        <v>63</v>
      </c>
      <c r="D1509" s="117" t="s">
        <v>228</v>
      </c>
      <c r="E1509" s="118" t="s">
        <v>11034</v>
      </c>
      <c r="F1509" s="117" t="s">
        <v>142</v>
      </c>
    </row>
    <row r="1510" spans="1:6">
      <c r="A1510" s="119">
        <v>99244</v>
      </c>
      <c r="B1510" s="117" t="s">
        <v>2060</v>
      </c>
      <c r="C1510" s="117" t="s">
        <v>60</v>
      </c>
      <c r="D1510" s="117" t="s">
        <v>141</v>
      </c>
      <c r="E1510" s="118" t="s">
        <v>11035</v>
      </c>
      <c r="F1510" s="117" t="s">
        <v>142</v>
      </c>
    </row>
    <row r="1511" spans="1:6">
      <c r="A1511" s="119">
        <v>99246</v>
      </c>
      <c r="B1511" s="117" t="s">
        <v>2061</v>
      </c>
      <c r="C1511" s="117" t="s">
        <v>63</v>
      </c>
      <c r="D1511" s="117" t="s">
        <v>141</v>
      </c>
      <c r="E1511" s="118" t="s">
        <v>11036</v>
      </c>
      <c r="F1511" s="117" t="s">
        <v>142</v>
      </c>
    </row>
    <row r="1512" spans="1:6">
      <c r="A1512" s="119">
        <v>99247</v>
      </c>
      <c r="B1512" s="117" t="s">
        <v>2062</v>
      </c>
      <c r="C1512" s="117" t="s">
        <v>63</v>
      </c>
      <c r="D1512" s="117" t="s">
        <v>228</v>
      </c>
      <c r="E1512" s="118" t="s">
        <v>11037</v>
      </c>
      <c r="F1512" s="117" t="s">
        <v>142</v>
      </c>
    </row>
    <row r="1513" spans="1:6">
      <c r="A1513" s="119">
        <v>99248</v>
      </c>
      <c r="B1513" s="117" t="s">
        <v>2063</v>
      </c>
      <c r="C1513" s="117" t="s">
        <v>60</v>
      </c>
      <c r="D1513" s="117" t="s">
        <v>141</v>
      </c>
      <c r="E1513" s="118" t="s">
        <v>11038</v>
      </c>
      <c r="F1513" s="117" t="s">
        <v>142</v>
      </c>
    </row>
    <row r="1514" spans="1:6">
      <c r="A1514" s="119">
        <v>99249</v>
      </c>
      <c r="B1514" s="117" t="s">
        <v>2064</v>
      </c>
      <c r="C1514" s="117" t="s">
        <v>63</v>
      </c>
      <c r="D1514" s="117" t="s">
        <v>228</v>
      </c>
      <c r="E1514" s="118" t="s">
        <v>11039</v>
      </c>
      <c r="F1514" s="117" t="s">
        <v>142</v>
      </c>
    </row>
    <row r="1515" spans="1:6">
      <c r="A1515" s="119">
        <v>99252</v>
      </c>
      <c r="B1515" s="117" t="s">
        <v>2065</v>
      </c>
      <c r="C1515" s="117" t="s">
        <v>60</v>
      </c>
      <c r="D1515" s="117" t="s">
        <v>141</v>
      </c>
      <c r="E1515" s="118" t="s">
        <v>11040</v>
      </c>
      <c r="F1515" s="117" t="s">
        <v>142</v>
      </c>
    </row>
    <row r="1516" spans="1:6">
      <c r="A1516" s="119">
        <v>99254</v>
      </c>
      <c r="B1516" s="117" t="s">
        <v>2066</v>
      </c>
      <c r="C1516" s="117" t="s">
        <v>63</v>
      </c>
      <c r="D1516" s="117" t="s">
        <v>228</v>
      </c>
      <c r="E1516" s="118" t="s">
        <v>11041</v>
      </c>
      <c r="F1516" s="117" t="s">
        <v>142</v>
      </c>
    </row>
    <row r="1517" spans="1:6">
      <c r="A1517" s="119">
        <v>99256</v>
      </c>
      <c r="B1517" s="117" t="s">
        <v>2067</v>
      </c>
      <c r="C1517" s="117" t="s">
        <v>60</v>
      </c>
      <c r="D1517" s="117" t="s">
        <v>141</v>
      </c>
      <c r="E1517" s="118" t="s">
        <v>11042</v>
      </c>
      <c r="F1517" s="117" t="s">
        <v>142</v>
      </c>
    </row>
    <row r="1518" spans="1:6">
      <c r="A1518" s="119">
        <v>99259</v>
      </c>
      <c r="B1518" s="117" t="s">
        <v>2068</v>
      </c>
      <c r="C1518" s="117" t="s">
        <v>60</v>
      </c>
      <c r="D1518" s="117" t="s">
        <v>141</v>
      </c>
      <c r="E1518" s="118" t="s">
        <v>11043</v>
      </c>
      <c r="F1518" s="117" t="s">
        <v>142</v>
      </c>
    </row>
    <row r="1519" spans="1:6">
      <c r="A1519" s="119">
        <v>99261</v>
      </c>
      <c r="B1519" s="117" t="s">
        <v>2069</v>
      </c>
      <c r="C1519" s="117" t="s">
        <v>63</v>
      </c>
      <c r="D1519" s="117" t="s">
        <v>228</v>
      </c>
      <c r="E1519" s="118" t="s">
        <v>9265</v>
      </c>
      <c r="F1519" s="117" t="s">
        <v>142</v>
      </c>
    </row>
    <row r="1520" spans="1:6">
      <c r="A1520" s="119">
        <v>99263</v>
      </c>
      <c r="B1520" s="117" t="s">
        <v>2070</v>
      </c>
      <c r="C1520" s="117" t="s">
        <v>63</v>
      </c>
      <c r="D1520" s="117" t="s">
        <v>228</v>
      </c>
      <c r="E1520" s="118" t="s">
        <v>11044</v>
      </c>
      <c r="F1520" s="117" t="s">
        <v>142</v>
      </c>
    </row>
    <row r="1521" spans="1:6">
      <c r="A1521" s="119">
        <v>99265</v>
      </c>
      <c r="B1521" s="117" t="s">
        <v>2071</v>
      </c>
      <c r="C1521" s="117" t="s">
        <v>60</v>
      </c>
      <c r="D1521" s="117" t="s">
        <v>141</v>
      </c>
      <c r="E1521" s="118" t="s">
        <v>11045</v>
      </c>
      <c r="F1521" s="117" t="s">
        <v>142</v>
      </c>
    </row>
    <row r="1522" spans="1:6">
      <c r="A1522" s="119">
        <v>99266</v>
      </c>
      <c r="B1522" s="117" t="s">
        <v>2072</v>
      </c>
      <c r="C1522" s="117" t="s">
        <v>63</v>
      </c>
      <c r="D1522" s="117" t="s">
        <v>228</v>
      </c>
      <c r="E1522" s="118" t="s">
        <v>11032</v>
      </c>
      <c r="F1522" s="117" t="s">
        <v>142</v>
      </c>
    </row>
    <row r="1523" spans="1:6">
      <c r="A1523" s="119">
        <v>99267</v>
      </c>
      <c r="B1523" s="117" t="s">
        <v>2073</v>
      </c>
      <c r="C1523" s="117" t="s">
        <v>60</v>
      </c>
      <c r="D1523" s="117" t="s">
        <v>141</v>
      </c>
      <c r="E1523" s="118" t="s">
        <v>11046</v>
      </c>
      <c r="F1523" s="117" t="s">
        <v>142</v>
      </c>
    </row>
    <row r="1524" spans="1:6">
      <c r="A1524" s="119">
        <v>99268</v>
      </c>
      <c r="B1524" s="117" t="s">
        <v>2074</v>
      </c>
      <c r="C1524" s="117" t="s">
        <v>60</v>
      </c>
      <c r="D1524" s="117" t="s">
        <v>141</v>
      </c>
      <c r="E1524" s="118" t="s">
        <v>11047</v>
      </c>
      <c r="F1524" s="117" t="s">
        <v>142</v>
      </c>
    </row>
    <row r="1525" spans="1:6">
      <c r="A1525" s="119">
        <v>99269</v>
      </c>
      <c r="B1525" s="117" t="s">
        <v>2075</v>
      </c>
      <c r="C1525" s="117" t="s">
        <v>63</v>
      </c>
      <c r="D1525" s="117" t="s">
        <v>228</v>
      </c>
      <c r="E1525" s="118" t="s">
        <v>11037</v>
      </c>
      <c r="F1525" s="117" t="s">
        <v>142</v>
      </c>
    </row>
    <row r="1526" spans="1:6">
      <c r="A1526" s="119">
        <v>99270</v>
      </c>
      <c r="B1526" s="117" t="s">
        <v>2076</v>
      </c>
      <c r="C1526" s="117" t="s">
        <v>60</v>
      </c>
      <c r="D1526" s="117" t="s">
        <v>141</v>
      </c>
      <c r="E1526" s="118" t="s">
        <v>11048</v>
      </c>
      <c r="F1526" s="117" t="s">
        <v>142</v>
      </c>
    </row>
    <row r="1527" spans="1:6">
      <c r="A1527" s="119">
        <v>99271</v>
      </c>
      <c r="B1527" s="117" t="s">
        <v>2077</v>
      </c>
      <c r="C1527" s="117" t="s">
        <v>60</v>
      </c>
      <c r="D1527" s="117" t="s">
        <v>141</v>
      </c>
      <c r="E1527" s="118" t="s">
        <v>11049</v>
      </c>
      <c r="F1527" s="117" t="s">
        <v>142</v>
      </c>
    </row>
    <row r="1528" spans="1:6">
      <c r="A1528" s="119">
        <v>99272</v>
      </c>
      <c r="B1528" s="117" t="s">
        <v>2078</v>
      </c>
      <c r="C1528" s="117" t="s">
        <v>60</v>
      </c>
      <c r="D1528" s="117" t="s">
        <v>141</v>
      </c>
      <c r="E1528" s="118" t="s">
        <v>11050</v>
      </c>
      <c r="F1528" s="117" t="s">
        <v>142</v>
      </c>
    </row>
    <row r="1529" spans="1:6">
      <c r="A1529" s="119">
        <v>99273</v>
      </c>
      <c r="B1529" s="117" t="s">
        <v>2079</v>
      </c>
      <c r="C1529" s="117" t="s">
        <v>60</v>
      </c>
      <c r="D1529" s="117" t="s">
        <v>141</v>
      </c>
      <c r="E1529" s="118" t="s">
        <v>9266</v>
      </c>
      <c r="F1529" s="117" t="s">
        <v>142</v>
      </c>
    </row>
    <row r="1530" spans="1:6">
      <c r="A1530" s="119">
        <v>99274</v>
      </c>
      <c r="B1530" s="117" t="s">
        <v>2080</v>
      </c>
      <c r="C1530" s="117" t="s">
        <v>60</v>
      </c>
      <c r="D1530" s="117" t="s">
        <v>141</v>
      </c>
      <c r="E1530" s="118" t="s">
        <v>11051</v>
      </c>
      <c r="F1530" s="117" t="s">
        <v>142</v>
      </c>
    </row>
    <row r="1531" spans="1:6">
      <c r="A1531" s="119">
        <v>99275</v>
      </c>
      <c r="B1531" s="117" t="s">
        <v>2081</v>
      </c>
      <c r="C1531" s="117" t="s">
        <v>60</v>
      </c>
      <c r="D1531" s="117" t="s">
        <v>141</v>
      </c>
      <c r="E1531" s="118" t="s">
        <v>11052</v>
      </c>
      <c r="F1531" s="117" t="s">
        <v>142</v>
      </c>
    </row>
    <row r="1532" spans="1:6">
      <c r="A1532" s="119">
        <v>99276</v>
      </c>
      <c r="B1532" s="117" t="s">
        <v>2082</v>
      </c>
      <c r="C1532" s="117" t="s">
        <v>63</v>
      </c>
      <c r="D1532" s="117" t="s">
        <v>228</v>
      </c>
      <c r="E1532" s="118" t="s">
        <v>11053</v>
      </c>
      <c r="F1532" s="117" t="s">
        <v>142</v>
      </c>
    </row>
    <row r="1533" spans="1:6">
      <c r="A1533" s="119">
        <v>99277</v>
      </c>
      <c r="B1533" s="117" t="s">
        <v>2083</v>
      </c>
      <c r="C1533" s="117" t="s">
        <v>63</v>
      </c>
      <c r="D1533" s="117" t="s">
        <v>228</v>
      </c>
      <c r="E1533" s="118" t="s">
        <v>11044</v>
      </c>
      <c r="F1533" s="117" t="s">
        <v>142</v>
      </c>
    </row>
    <row r="1534" spans="1:6">
      <c r="A1534" s="119">
        <v>99278</v>
      </c>
      <c r="B1534" s="117" t="s">
        <v>2084</v>
      </c>
      <c r="C1534" s="117" t="s">
        <v>63</v>
      </c>
      <c r="D1534" s="117" t="s">
        <v>141</v>
      </c>
      <c r="E1534" s="118" t="s">
        <v>11054</v>
      </c>
      <c r="F1534" s="117" t="s">
        <v>142</v>
      </c>
    </row>
    <row r="1535" spans="1:6">
      <c r="A1535" s="119">
        <v>99279</v>
      </c>
      <c r="B1535" s="117" t="s">
        <v>2085</v>
      </c>
      <c r="C1535" s="117" t="s">
        <v>60</v>
      </c>
      <c r="D1535" s="117" t="s">
        <v>141</v>
      </c>
      <c r="E1535" s="118" t="s">
        <v>11055</v>
      </c>
      <c r="F1535" s="117" t="s">
        <v>142</v>
      </c>
    </row>
    <row r="1536" spans="1:6">
      <c r="A1536" s="119">
        <v>99280</v>
      </c>
      <c r="B1536" s="117" t="s">
        <v>2086</v>
      </c>
      <c r="C1536" s="117" t="s">
        <v>60</v>
      </c>
      <c r="D1536" s="117" t="s">
        <v>141</v>
      </c>
      <c r="E1536" s="118" t="s">
        <v>11056</v>
      </c>
      <c r="F1536" s="117" t="s">
        <v>142</v>
      </c>
    </row>
    <row r="1537" spans="1:6">
      <c r="A1537" s="119">
        <v>99281</v>
      </c>
      <c r="B1537" s="117" t="s">
        <v>2087</v>
      </c>
      <c r="C1537" s="117" t="s">
        <v>63</v>
      </c>
      <c r="D1537" s="117" t="s">
        <v>228</v>
      </c>
      <c r="E1537" s="118" t="s">
        <v>11053</v>
      </c>
      <c r="F1537" s="117" t="s">
        <v>142</v>
      </c>
    </row>
    <row r="1538" spans="1:6">
      <c r="A1538" s="119">
        <v>99282</v>
      </c>
      <c r="B1538" s="117" t="s">
        <v>2088</v>
      </c>
      <c r="C1538" s="117" t="s">
        <v>63</v>
      </c>
      <c r="D1538" s="117" t="s">
        <v>228</v>
      </c>
      <c r="E1538" s="118" t="s">
        <v>11057</v>
      </c>
      <c r="F1538" s="117" t="s">
        <v>142</v>
      </c>
    </row>
    <row r="1539" spans="1:6">
      <c r="A1539" s="119">
        <v>99283</v>
      </c>
      <c r="B1539" s="117" t="s">
        <v>2089</v>
      </c>
      <c r="C1539" s="117" t="s">
        <v>63</v>
      </c>
      <c r="D1539" s="117" t="s">
        <v>228</v>
      </c>
      <c r="E1539" s="118" t="s">
        <v>11058</v>
      </c>
      <c r="F1539" s="117" t="s">
        <v>142</v>
      </c>
    </row>
    <row r="1540" spans="1:6">
      <c r="A1540" s="119">
        <v>99284</v>
      </c>
      <c r="B1540" s="117" t="s">
        <v>2090</v>
      </c>
      <c r="C1540" s="117" t="s">
        <v>60</v>
      </c>
      <c r="D1540" s="117" t="s">
        <v>141</v>
      </c>
      <c r="E1540" s="118" t="s">
        <v>11059</v>
      </c>
      <c r="F1540" s="117" t="s">
        <v>142</v>
      </c>
    </row>
    <row r="1541" spans="1:6">
      <c r="A1541" s="119">
        <v>99285</v>
      </c>
      <c r="B1541" s="117" t="s">
        <v>2091</v>
      </c>
      <c r="C1541" s="117" t="s">
        <v>60</v>
      </c>
      <c r="D1541" s="117" t="s">
        <v>141</v>
      </c>
      <c r="E1541" s="118" t="s">
        <v>11060</v>
      </c>
      <c r="F1541" s="117" t="s">
        <v>142</v>
      </c>
    </row>
    <row r="1542" spans="1:6">
      <c r="A1542" s="119">
        <v>99286</v>
      </c>
      <c r="B1542" s="117" t="s">
        <v>2092</v>
      </c>
      <c r="C1542" s="117" t="s">
        <v>60</v>
      </c>
      <c r="D1542" s="117" t="s">
        <v>141</v>
      </c>
      <c r="E1542" s="118" t="s">
        <v>11061</v>
      </c>
      <c r="F1542" s="117" t="s">
        <v>142</v>
      </c>
    </row>
    <row r="1543" spans="1:6">
      <c r="A1543" s="119">
        <v>99287</v>
      </c>
      <c r="B1543" s="117" t="s">
        <v>2093</v>
      </c>
      <c r="C1543" s="117" t="s">
        <v>60</v>
      </c>
      <c r="D1543" s="117" t="s">
        <v>141</v>
      </c>
      <c r="E1543" s="118" t="s">
        <v>11062</v>
      </c>
      <c r="F1543" s="117" t="s">
        <v>142</v>
      </c>
    </row>
    <row r="1544" spans="1:6">
      <c r="A1544" s="119">
        <v>99288</v>
      </c>
      <c r="B1544" s="117" t="s">
        <v>2094</v>
      </c>
      <c r="C1544" s="117" t="s">
        <v>63</v>
      </c>
      <c r="D1544" s="117" t="s">
        <v>141</v>
      </c>
      <c r="E1544" s="118" t="s">
        <v>11063</v>
      </c>
      <c r="F1544" s="117" t="s">
        <v>142</v>
      </c>
    </row>
    <row r="1545" spans="1:6">
      <c r="A1545" s="119">
        <v>99289</v>
      </c>
      <c r="B1545" s="117" t="s">
        <v>2095</v>
      </c>
      <c r="C1545" s="117" t="s">
        <v>63</v>
      </c>
      <c r="D1545" s="117" t="s">
        <v>228</v>
      </c>
      <c r="E1545" s="118" t="s">
        <v>11064</v>
      </c>
      <c r="F1545" s="117" t="s">
        <v>142</v>
      </c>
    </row>
    <row r="1546" spans="1:6">
      <c r="A1546" s="119">
        <v>99290</v>
      </c>
      <c r="B1546" s="117" t="s">
        <v>2096</v>
      </c>
      <c r="C1546" s="117" t="s">
        <v>60</v>
      </c>
      <c r="D1546" s="117" t="s">
        <v>141</v>
      </c>
      <c r="E1546" s="118" t="s">
        <v>11065</v>
      </c>
      <c r="F1546" s="117" t="s">
        <v>142</v>
      </c>
    </row>
    <row r="1547" spans="1:6">
      <c r="A1547" s="119">
        <v>99291</v>
      </c>
      <c r="B1547" s="117" t="s">
        <v>2097</v>
      </c>
      <c r="C1547" s="117" t="s">
        <v>63</v>
      </c>
      <c r="D1547" s="117" t="s">
        <v>228</v>
      </c>
      <c r="E1547" s="118" t="s">
        <v>11066</v>
      </c>
      <c r="F1547" s="117" t="s">
        <v>142</v>
      </c>
    </row>
    <row r="1548" spans="1:6">
      <c r="A1548" s="119">
        <v>99292</v>
      </c>
      <c r="B1548" s="117" t="s">
        <v>2098</v>
      </c>
      <c r="C1548" s="117" t="s">
        <v>60</v>
      </c>
      <c r="D1548" s="117" t="s">
        <v>141</v>
      </c>
      <c r="E1548" s="118" t="s">
        <v>11067</v>
      </c>
      <c r="F1548" s="117" t="s">
        <v>142</v>
      </c>
    </row>
    <row r="1549" spans="1:6">
      <c r="A1549" s="119">
        <v>99293</v>
      </c>
      <c r="B1549" s="117" t="s">
        <v>2099</v>
      </c>
      <c r="C1549" s="117" t="s">
        <v>63</v>
      </c>
      <c r="D1549" s="117" t="s">
        <v>228</v>
      </c>
      <c r="E1549" s="118" t="s">
        <v>11068</v>
      </c>
      <c r="F1549" s="117" t="s">
        <v>142</v>
      </c>
    </row>
    <row r="1550" spans="1:6">
      <c r="A1550" s="119">
        <v>99294</v>
      </c>
      <c r="B1550" s="117" t="s">
        <v>2100</v>
      </c>
      <c r="C1550" s="117" t="s">
        <v>60</v>
      </c>
      <c r="D1550" s="117" t="s">
        <v>141</v>
      </c>
      <c r="E1550" s="118" t="s">
        <v>11069</v>
      </c>
      <c r="F1550" s="117" t="s">
        <v>142</v>
      </c>
    </row>
    <row r="1551" spans="1:6">
      <c r="A1551" s="119">
        <v>99296</v>
      </c>
      <c r="B1551" s="117" t="s">
        <v>2101</v>
      </c>
      <c r="C1551" s="117" t="s">
        <v>63</v>
      </c>
      <c r="D1551" s="117" t="s">
        <v>228</v>
      </c>
      <c r="E1551" s="118" t="s">
        <v>11070</v>
      </c>
      <c r="F1551" s="117" t="s">
        <v>142</v>
      </c>
    </row>
    <row r="1552" spans="1:6">
      <c r="A1552" s="119">
        <v>99297</v>
      </c>
      <c r="B1552" s="117" t="s">
        <v>2102</v>
      </c>
      <c r="C1552" s="117" t="s">
        <v>63</v>
      </c>
      <c r="D1552" s="117" t="s">
        <v>228</v>
      </c>
      <c r="E1552" s="118" t="s">
        <v>11071</v>
      </c>
      <c r="F1552" s="117" t="s">
        <v>142</v>
      </c>
    </row>
    <row r="1553" spans="1:6">
      <c r="A1553" s="119">
        <v>99298</v>
      </c>
      <c r="B1553" s="117" t="s">
        <v>2103</v>
      </c>
      <c r="C1553" s="117" t="s">
        <v>60</v>
      </c>
      <c r="D1553" s="117" t="s">
        <v>141</v>
      </c>
      <c r="E1553" s="118" t="s">
        <v>11072</v>
      </c>
      <c r="F1553" s="117" t="s">
        <v>142</v>
      </c>
    </row>
    <row r="1554" spans="1:6">
      <c r="A1554" s="119">
        <v>99299</v>
      </c>
      <c r="B1554" s="117" t="s">
        <v>2104</v>
      </c>
      <c r="C1554" s="117" t="s">
        <v>63</v>
      </c>
      <c r="D1554" s="117" t="s">
        <v>228</v>
      </c>
      <c r="E1554" s="118" t="s">
        <v>11073</v>
      </c>
      <c r="F1554" s="117" t="s">
        <v>142</v>
      </c>
    </row>
    <row r="1555" spans="1:6">
      <c r="A1555" s="119">
        <v>99300</v>
      </c>
      <c r="B1555" s="117" t="s">
        <v>2105</v>
      </c>
      <c r="C1555" s="117" t="s">
        <v>60</v>
      </c>
      <c r="D1555" s="117" t="s">
        <v>141</v>
      </c>
      <c r="E1555" s="118" t="s">
        <v>11074</v>
      </c>
      <c r="F1555" s="117" t="s">
        <v>142</v>
      </c>
    </row>
    <row r="1556" spans="1:6">
      <c r="A1556" s="119">
        <v>99301</v>
      </c>
      <c r="B1556" s="117" t="s">
        <v>2106</v>
      </c>
      <c r="C1556" s="117" t="s">
        <v>60</v>
      </c>
      <c r="D1556" s="117" t="s">
        <v>141</v>
      </c>
      <c r="E1556" s="118" t="s">
        <v>11075</v>
      </c>
      <c r="F1556" s="117" t="s">
        <v>142</v>
      </c>
    </row>
    <row r="1557" spans="1:6">
      <c r="A1557" s="119">
        <v>99302</v>
      </c>
      <c r="B1557" s="117" t="s">
        <v>2107</v>
      </c>
      <c r="C1557" s="117" t="s">
        <v>63</v>
      </c>
      <c r="D1557" s="117" t="s">
        <v>228</v>
      </c>
      <c r="E1557" s="118" t="s">
        <v>11076</v>
      </c>
      <c r="F1557" s="117" t="s">
        <v>142</v>
      </c>
    </row>
    <row r="1558" spans="1:6">
      <c r="A1558" s="119">
        <v>99303</v>
      </c>
      <c r="B1558" s="117" t="s">
        <v>2108</v>
      </c>
      <c r="C1558" s="117" t="s">
        <v>60</v>
      </c>
      <c r="D1558" s="117" t="s">
        <v>141</v>
      </c>
      <c r="E1558" s="118" t="s">
        <v>11077</v>
      </c>
      <c r="F1558" s="117" t="s">
        <v>142</v>
      </c>
    </row>
    <row r="1559" spans="1:6">
      <c r="A1559" s="119">
        <v>99304</v>
      </c>
      <c r="B1559" s="117" t="s">
        <v>2109</v>
      </c>
      <c r="C1559" s="117" t="s">
        <v>63</v>
      </c>
      <c r="D1559" s="117" t="s">
        <v>228</v>
      </c>
      <c r="E1559" s="118" t="s">
        <v>11078</v>
      </c>
      <c r="F1559" s="117" t="s">
        <v>142</v>
      </c>
    </row>
    <row r="1560" spans="1:6">
      <c r="A1560" s="119">
        <v>99305</v>
      </c>
      <c r="B1560" s="117" t="s">
        <v>2110</v>
      </c>
      <c r="C1560" s="117" t="s">
        <v>60</v>
      </c>
      <c r="D1560" s="117" t="s">
        <v>141</v>
      </c>
      <c r="E1560" s="118" t="s">
        <v>11079</v>
      </c>
      <c r="F1560" s="117" t="s">
        <v>142</v>
      </c>
    </row>
    <row r="1561" spans="1:6">
      <c r="A1561" s="119">
        <v>99306</v>
      </c>
      <c r="B1561" s="117" t="s">
        <v>2111</v>
      </c>
      <c r="C1561" s="117" t="s">
        <v>63</v>
      </c>
      <c r="D1561" s="117" t="s">
        <v>228</v>
      </c>
      <c r="E1561" s="118" t="s">
        <v>11076</v>
      </c>
      <c r="F1561" s="117" t="s">
        <v>142</v>
      </c>
    </row>
    <row r="1562" spans="1:6">
      <c r="A1562" s="119">
        <v>99307</v>
      </c>
      <c r="B1562" s="117" t="s">
        <v>2112</v>
      </c>
      <c r="C1562" s="117" t="s">
        <v>63</v>
      </c>
      <c r="D1562" s="117" t="s">
        <v>228</v>
      </c>
      <c r="E1562" s="118" t="s">
        <v>11080</v>
      </c>
      <c r="F1562" s="117" t="s">
        <v>142</v>
      </c>
    </row>
    <row r="1563" spans="1:6">
      <c r="A1563" s="119">
        <v>99308</v>
      </c>
      <c r="B1563" s="117" t="s">
        <v>2113</v>
      </c>
      <c r="C1563" s="117" t="s">
        <v>60</v>
      </c>
      <c r="D1563" s="117" t="s">
        <v>141</v>
      </c>
      <c r="E1563" s="118" t="s">
        <v>11081</v>
      </c>
      <c r="F1563" s="117" t="s">
        <v>142</v>
      </c>
    </row>
    <row r="1564" spans="1:6">
      <c r="A1564" s="119">
        <v>99309</v>
      </c>
      <c r="B1564" s="117" t="s">
        <v>2114</v>
      </c>
      <c r="C1564" s="117" t="s">
        <v>63</v>
      </c>
      <c r="D1564" s="117" t="s">
        <v>228</v>
      </c>
      <c r="E1564" s="118" t="s">
        <v>11082</v>
      </c>
      <c r="F1564" s="117" t="s">
        <v>142</v>
      </c>
    </row>
    <row r="1565" spans="1:6">
      <c r="A1565" s="119">
        <v>99310</v>
      </c>
      <c r="B1565" s="117" t="s">
        <v>2115</v>
      </c>
      <c r="C1565" s="117" t="s">
        <v>60</v>
      </c>
      <c r="D1565" s="117" t="s">
        <v>141</v>
      </c>
      <c r="E1565" s="118" t="s">
        <v>11083</v>
      </c>
      <c r="F1565" s="117" t="s">
        <v>142</v>
      </c>
    </row>
    <row r="1566" spans="1:6">
      <c r="A1566" s="119">
        <v>99311</v>
      </c>
      <c r="B1566" s="117" t="s">
        <v>2116</v>
      </c>
      <c r="C1566" s="117" t="s">
        <v>63</v>
      </c>
      <c r="D1566" s="117" t="s">
        <v>228</v>
      </c>
      <c r="E1566" s="118" t="s">
        <v>11082</v>
      </c>
      <c r="F1566" s="117" t="s">
        <v>142</v>
      </c>
    </row>
    <row r="1567" spans="1:6">
      <c r="A1567" s="119">
        <v>99312</v>
      </c>
      <c r="B1567" s="117" t="s">
        <v>2117</v>
      </c>
      <c r="C1567" s="117" t="s">
        <v>60</v>
      </c>
      <c r="D1567" s="117" t="s">
        <v>141</v>
      </c>
      <c r="E1567" s="118" t="s">
        <v>11084</v>
      </c>
      <c r="F1567" s="117" t="s">
        <v>142</v>
      </c>
    </row>
    <row r="1568" spans="1:6">
      <c r="A1568" s="119">
        <v>99313</v>
      </c>
      <c r="B1568" s="117" t="s">
        <v>2118</v>
      </c>
      <c r="C1568" s="117" t="s">
        <v>60</v>
      </c>
      <c r="D1568" s="117" t="s">
        <v>141</v>
      </c>
      <c r="E1568" s="118" t="s">
        <v>11085</v>
      </c>
      <c r="F1568" s="117" t="s">
        <v>142</v>
      </c>
    </row>
    <row r="1569" spans="1:6">
      <c r="A1569" s="119">
        <v>99314</v>
      </c>
      <c r="B1569" s="117" t="s">
        <v>2119</v>
      </c>
      <c r="C1569" s="117" t="s">
        <v>63</v>
      </c>
      <c r="D1569" s="117" t="s">
        <v>228</v>
      </c>
      <c r="E1569" s="118" t="s">
        <v>11086</v>
      </c>
      <c r="F1569" s="117" t="s">
        <v>142</v>
      </c>
    </row>
    <row r="1570" spans="1:6">
      <c r="A1570" s="119">
        <v>99315</v>
      </c>
      <c r="B1570" s="117" t="s">
        <v>2120</v>
      </c>
      <c r="C1570" s="117" t="s">
        <v>60</v>
      </c>
      <c r="D1570" s="117" t="s">
        <v>141</v>
      </c>
      <c r="E1570" s="118" t="s">
        <v>11087</v>
      </c>
      <c r="F1570" s="117" t="s">
        <v>142</v>
      </c>
    </row>
    <row r="1571" spans="1:6">
      <c r="A1571" s="119">
        <v>99317</v>
      </c>
      <c r="B1571" s="117" t="s">
        <v>2121</v>
      </c>
      <c r="C1571" s="117" t="s">
        <v>63</v>
      </c>
      <c r="D1571" s="117" t="s">
        <v>228</v>
      </c>
      <c r="E1571" s="118" t="s">
        <v>11088</v>
      </c>
      <c r="F1571" s="117" t="s">
        <v>142</v>
      </c>
    </row>
    <row r="1572" spans="1:6">
      <c r="A1572" s="119">
        <v>99318</v>
      </c>
      <c r="B1572" s="117" t="s">
        <v>2122</v>
      </c>
      <c r="C1572" s="117" t="s">
        <v>63</v>
      </c>
      <c r="D1572" s="117" t="s">
        <v>141</v>
      </c>
      <c r="E1572" s="118" t="s">
        <v>11089</v>
      </c>
      <c r="F1572" s="117" t="s">
        <v>142</v>
      </c>
    </row>
    <row r="1573" spans="1:6">
      <c r="A1573" s="119">
        <v>99319</v>
      </c>
      <c r="B1573" s="117" t="s">
        <v>2123</v>
      </c>
      <c r="C1573" s="117" t="s">
        <v>63</v>
      </c>
      <c r="D1573" s="117" t="s">
        <v>228</v>
      </c>
      <c r="E1573" s="118" t="s">
        <v>11090</v>
      </c>
      <c r="F1573" s="117" t="s">
        <v>142</v>
      </c>
    </row>
    <row r="1574" spans="1:6">
      <c r="A1574" s="119">
        <v>99320</v>
      </c>
      <c r="B1574" s="117" t="s">
        <v>2124</v>
      </c>
      <c r="C1574" s="117" t="s">
        <v>60</v>
      </c>
      <c r="D1574" s="117" t="s">
        <v>141</v>
      </c>
      <c r="E1574" s="118" t="s">
        <v>11091</v>
      </c>
      <c r="F1574" s="117" t="s">
        <v>142</v>
      </c>
    </row>
    <row r="1575" spans="1:6">
      <c r="A1575" s="119">
        <v>99321</v>
      </c>
      <c r="B1575" s="117" t="s">
        <v>2125</v>
      </c>
      <c r="C1575" s="117" t="s">
        <v>63</v>
      </c>
      <c r="D1575" s="117" t="s">
        <v>228</v>
      </c>
      <c r="E1575" s="118" t="s">
        <v>9267</v>
      </c>
      <c r="F1575" s="117" t="s">
        <v>142</v>
      </c>
    </row>
    <row r="1576" spans="1:6">
      <c r="A1576" s="119">
        <v>99322</v>
      </c>
      <c r="B1576" s="117" t="s">
        <v>2126</v>
      </c>
      <c r="C1576" s="117" t="s">
        <v>60</v>
      </c>
      <c r="D1576" s="117" t="s">
        <v>141</v>
      </c>
      <c r="E1576" s="118" t="s">
        <v>11092</v>
      </c>
      <c r="F1576" s="117" t="s">
        <v>142</v>
      </c>
    </row>
    <row r="1577" spans="1:6">
      <c r="A1577" s="119">
        <v>99323</v>
      </c>
      <c r="B1577" s="117" t="s">
        <v>2127</v>
      </c>
      <c r="C1577" s="117" t="s">
        <v>63</v>
      </c>
      <c r="D1577" s="117" t="s">
        <v>228</v>
      </c>
      <c r="E1577" s="118" t="s">
        <v>11071</v>
      </c>
      <c r="F1577" s="117" t="s">
        <v>142</v>
      </c>
    </row>
    <row r="1578" spans="1:6">
      <c r="A1578" s="119">
        <v>99324</v>
      </c>
      <c r="B1578" s="117" t="s">
        <v>2128</v>
      </c>
      <c r="C1578" s="117" t="s">
        <v>60</v>
      </c>
      <c r="D1578" s="117" t="s">
        <v>141</v>
      </c>
      <c r="E1578" s="118" t="s">
        <v>11093</v>
      </c>
      <c r="F1578" s="117" t="s">
        <v>142</v>
      </c>
    </row>
    <row r="1579" spans="1:6">
      <c r="A1579" s="119">
        <v>99325</v>
      </c>
      <c r="B1579" s="117" t="s">
        <v>2129</v>
      </c>
      <c r="C1579" s="117" t="s">
        <v>63</v>
      </c>
      <c r="D1579" s="117" t="s">
        <v>228</v>
      </c>
      <c r="E1579" s="118" t="s">
        <v>11073</v>
      </c>
      <c r="F1579" s="117" t="s">
        <v>142</v>
      </c>
    </row>
    <row r="1580" spans="1:6">
      <c r="A1580" s="119">
        <v>99326</v>
      </c>
      <c r="B1580" s="117" t="s">
        <v>2130</v>
      </c>
      <c r="C1580" s="117" t="s">
        <v>60</v>
      </c>
      <c r="D1580" s="117" t="s">
        <v>141</v>
      </c>
      <c r="E1580" s="118" t="s">
        <v>11094</v>
      </c>
      <c r="F1580" s="117" t="s">
        <v>142</v>
      </c>
    </row>
    <row r="1581" spans="1:6">
      <c r="A1581" s="119">
        <v>99327</v>
      </c>
      <c r="B1581" s="117" t="s">
        <v>2131</v>
      </c>
      <c r="C1581" s="117" t="s">
        <v>63</v>
      </c>
      <c r="D1581" s="117" t="s">
        <v>228</v>
      </c>
      <c r="E1581" s="118" t="s">
        <v>11095</v>
      </c>
      <c r="F1581" s="117" t="s">
        <v>142</v>
      </c>
    </row>
    <row r="1582" spans="1:6">
      <c r="A1582" s="119">
        <v>101800</v>
      </c>
      <c r="B1582" s="117" t="s">
        <v>2132</v>
      </c>
      <c r="C1582" s="117" t="s">
        <v>60</v>
      </c>
      <c r="D1582" s="117" t="s">
        <v>141</v>
      </c>
      <c r="E1582" s="118" t="s">
        <v>11096</v>
      </c>
      <c r="F1582" s="117" t="s">
        <v>142</v>
      </c>
    </row>
    <row r="1583" spans="1:6">
      <c r="A1583" s="119">
        <v>101801</v>
      </c>
      <c r="B1583" s="117" t="s">
        <v>2133</v>
      </c>
      <c r="C1583" s="117" t="s">
        <v>60</v>
      </c>
      <c r="D1583" s="117" t="s">
        <v>141</v>
      </c>
      <c r="E1583" s="118" t="s">
        <v>11097</v>
      </c>
      <c r="F1583" s="117" t="s">
        <v>142</v>
      </c>
    </row>
    <row r="1584" spans="1:6">
      <c r="A1584" s="119">
        <v>101806</v>
      </c>
      <c r="B1584" s="117" t="s">
        <v>2134</v>
      </c>
      <c r="C1584" s="117" t="s">
        <v>60</v>
      </c>
      <c r="D1584" s="117" t="s">
        <v>141</v>
      </c>
      <c r="E1584" s="118" t="s">
        <v>11098</v>
      </c>
      <c r="F1584" s="117" t="s">
        <v>142</v>
      </c>
    </row>
    <row r="1585" spans="1:6">
      <c r="A1585" s="119">
        <v>101807</v>
      </c>
      <c r="B1585" s="117" t="s">
        <v>2135</v>
      </c>
      <c r="C1585" s="117" t="s">
        <v>60</v>
      </c>
      <c r="D1585" s="117" t="s">
        <v>141</v>
      </c>
      <c r="E1585" s="118" t="s">
        <v>11099</v>
      </c>
      <c r="F1585" s="117" t="s">
        <v>142</v>
      </c>
    </row>
    <row r="1586" spans="1:6">
      <c r="A1586" s="119">
        <v>101808</v>
      </c>
      <c r="B1586" s="117" t="s">
        <v>2136</v>
      </c>
      <c r="C1586" s="117" t="s">
        <v>60</v>
      </c>
      <c r="D1586" s="117" t="s">
        <v>141</v>
      </c>
      <c r="E1586" s="118" t="s">
        <v>11100</v>
      </c>
      <c r="F1586" s="117" t="s">
        <v>142</v>
      </c>
    </row>
    <row r="1587" spans="1:6">
      <c r="A1587" s="119">
        <v>101809</v>
      </c>
      <c r="B1587" s="117" t="s">
        <v>2137</v>
      </c>
      <c r="C1587" s="117" t="s">
        <v>60</v>
      </c>
      <c r="D1587" s="117" t="s">
        <v>141</v>
      </c>
      <c r="E1587" s="118" t="s">
        <v>11101</v>
      </c>
      <c r="F1587" s="117" t="s">
        <v>142</v>
      </c>
    </row>
    <row r="1588" spans="1:6">
      <c r="A1588" s="119">
        <v>102139</v>
      </c>
      <c r="B1588" s="117" t="s">
        <v>2138</v>
      </c>
      <c r="C1588" s="117" t="s">
        <v>60</v>
      </c>
      <c r="D1588" s="117" t="s">
        <v>141</v>
      </c>
      <c r="E1588" s="118" t="s">
        <v>11102</v>
      </c>
      <c r="F1588" s="117" t="s">
        <v>142</v>
      </c>
    </row>
    <row r="1589" spans="1:6">
      <c r="A1589" s="119">
        <v>102141</v>
      </c>
      <c r="B1589" s="117" t="s">
        <v>2139</v>
      </c>
      <c r="C1589" s="117" t="s">
        <v>60</v>
      </c>
      <c r="D1589" s="117" t="s">
        <v>141</v>
      </c>
      <c r="E1589" s="118" t="s">
        <v>11103</v>
      </c>
      <c r="F1589" s="117" t="s">
        <v>142</v>
      </c>
    </row>
    <row r="1590" spans="1:6">
      <c r="A1590" s="119">
        <v>102142</v>
      </c>
      <c r="B1590" s="117" t="s">
        <v>2140</v>
      </c>
      <c r="C1590" s="117" t="s">
        <v>60</v>
      </c>
      <c r="D1590" s="117" t="s">
        <v>141</v>
      </c>
      <c r="E1590" s="118" t="s">
        <v>11104</v>
      </c>
      <c r="F1590" s="117" t="s">
        <v>142</v>
      </c>
    </row>
    <row r="1591" spans="1:6">
      <c r="A1591" s="119">
        <v>102457</v>
      </c>
      <c r="B1591" s="117" t="s">
        <v>2141</v>
      </c>
      <c r="C1591" s="117" t="s">
        <v>60</v>
      </c>
      <c r="D1591" s="117" t="s">
        <v>141</v>
      </c>
      <c r="E1591" s="118" t="s">
        <v>11105</v>
      </c>
      <c r="F1591" s="117" t="s">
        <v>142</v>
      </c>
    </row>
    <row r="1592" spans="1:6">
      <c r="A1592" s="119">
        <v>94263</v>
      </c>
      <c r="B1592" s="117" t="s">
        <v>2142</v>
      </c>
      <c r="C1592" s="117" t="s">
        <v>63</v>
      </c>
      <c r="D1592" s="117" t="s">
        <v>141</v>
      </c>
      <c r="E1592" s="118" t="s">
        <v>11106</v>
      </c>
      <c r="F1592" s="117" t="s">
        <v>142</v>
      </c>
    </row>
    <row r="1593" spans="1:6">
      <c r="A1593" s="119">
        <v>94264</v>
      </c>
      <c r="B1593" s="117" t="s">
        <v>2144</v>
      </c>
      <c r="C1593" s="117" t="s">
        <v>63</v>
      </c>
      <c r="D1593" s="117" t="s">
        <v>141</v>
      </c>
      <c r="E1593" s="118" t="s">
        <v>2145</v>
      </c>
      <c r="F1593" s="117" t="s">
        <v>142</v>
      </c>
    </row>
    <row r="1594" spans="1:6">
      <c r="A1594" s="119">
        <v>94265</v>
      </c>
      <c r="B1594" s="117" t="s">
        <v>2146</v>
      </c>
      <c r="C1594" s="117" t="s">
        <v>63</v>
      </c>
      <c r="D1594" s="117" t="s">
        <v>141</v>
      </c>
      <c r="E1594" s="118" t="s">
        <v>4410</v>
      </c>
      <c r="F1594" s="117" t="s">
        <v>142</v>
      </c>
    </row>
    <row r="1595" spans="1:6">
      <c r="A1595" s="119">
        <v>94266</v>
      </c>
      <c r="B1595" s="117" t="s">
        <v>2147</v>
      </c>
      <c r="C1595" s="117" t="s">
        <v>63</v>
      </c>
      <c r="D1595" s="117" t="s">
        <v>141</v>
      </c>
      <c r="E1595" s="118" t="s">
        <v>11107</v>
      </c>
      <c r="F1595" s="117" t="s">
        <v>142</v>
      </c>
    </row>
    <row r="1596" spans="1:6">
      <c r="A1596" s="119">
        <v>94267</v>
      </c>
      <c r="B1596" s="117" t="s">
        <v>2148</v>
      </c>
      <c r="C1596" s="117" t="s">
        <v>63</v>
      </c>
      <c r="D1596" s="117" t="s">
        <v>141</v>
      </c>
      <c r="E1596" s="118" t="s">
        <v>11108</v>
      </c>
      <c r="F1596" s="117" t="s">
        <v>142</v>
      </c>
    </row>
    <row r="1597" spans="1:6">
      <c r="A1597" s="119">
        <v>94268</v>
      </c>
      <c r="B1597" s="117" t="s">
        <v>2149</v>
      </c>
      <c r="C1597" s="117" t="s">
        <v>63</v>
      </c>
      <c r="D1597" s="117" t="s">
        <v>141</v>
      </c>
      <c r="E1597" s="118" t="s">
        <v>11109</v>
      </c>
      <c r="F1597" s="117" t="s">
        <v>142</v>
      </c>
    </row>
    <row r="1598" spans="1:6">
      <c r="A1598" s="119">
        <v>94269</v>
      </c>
      <c r="B1598" s="117" t="s">
        <v>2150</v>
      </c>
      <c r="C1598" s="117" t="s">
        <v>63</v>
      </c>
      <c r="D1598" s="117" t="s">
        <v>141</v>
      </c>
      <c r="E1598" s="118" t="s">
        <v>9268</v>
      </c>
      <c r="F1598" s="117" t="s">
        <v>142</v>
      </c>
    </row>
    <row r="1599" spans="1:6">
      <c r="A1599" s="119">
        <v>94270</v>
      </c>
      <c r="B1599" s="117" t="s">
        <v>2151</v>
      </c>
      <c r="C1599" s="117" t="s">
        <v>63</v>
      </c>
      <c r="D1599" s="117" t="s">
        <v>141</v>
      </c>
      <c r="E1599" s="118" t="s">
        <v>11110</v>
      </c>
      <c r="F1599" s="117" t="s">
        <v>142</v>
      </c>
    </row>
    <row r="1600" spans="1:6">
      <c r="A1600" s="119">
        <v>94271</v>
      </c>
      <c r="B1600" s="117" t="s">
        <v>2152</v>
      </c>
      <c r="C1600" s="117" t="s">
        <v>63</v>
      </c>
      <c r="D1600" s="117" t="s">
        <v>141</v>
      </c>
      <c r="E1600" s="118" t="s">
        <v>11111</v>
      </c>
      <c r="F1600" s="117" t="s">
        <v>142</v>
      </c>
    </row>
    <row r="1601" spans="1:6">
      <c r="A1601" s="119">
        <v>94272</v>
      </c>
      <c r="B1601" s="117" t="s">
        <v>2153</v>
      </c>
      <c r="C1601" s="117" t="s">
        <v>63</v>
      </c>
      <c r="D1601" s="117" t="s">
        <v>141</v>
      </c>
      <c r="E1601" s="118" t="s">
        <v>9269</v>
      </c>
      <c r="F1601" s="117" t="s">
        <v>142</v>
      </c>
    </row>
    <row r="1602" spans="1:6">
      <c r="A1602" s="119">
        <v>94273</v>
      </c>
      <c r="B1602" s="117" t="s">
        <v>2154</v>
      </c>
      <c r="C1602" s="117" t="s">
        <v>63</v>
      </c>
      <c r="D1602" s="117" t="s">
        <v>228</v>
      </c>
      <c r="E1602" s="118" t="s">
        <v>9270</v>
      </c>
      <c r="F1602" s="117" t="s">
        <v>142</v>
      </c>
    </row>
    <row r="1603" spans="1:6">
      <c r="A1603" s="119">
        <v>94274</v>
      </c>
      <c r="B1603" s="117" t="s">
        <v>2155</v>
      </c>
      <c r="C1603" s="117" t="s">
        <v>63</v>
      </c>
      <c r="D1603" s="117" t="s">
        <v>228</v>
      </c>
      <c r="E1603" s="118" t="s">
        <v>9271</v>
      </c>
      <c r="F1603" s="117" t="s">
        <v>142</v>
      </c>
    </row>
    <row r="1604" spans="1:6">
      <c r="A1604" s="119">
        <v>94275</v>
      </c>
      <c r="B1604" s="117" t="s">
        <v>2157</v>
      </c>
      <c r="C1604" s="117" t="s">
        <v>63</v>
      </c>
      <c r="D1604" s="117" t="s">
        <v>228</v>
      </c>
      <c r="E1604" s="118" t="s">
        <v>11112</v>
      </c>
      <c r="F1604" s="117" t="s">
        <v>142</v>
      </c>
    </row>
    <row r="1605" spans="1:6">
      <c r="A1605" s="119">
        <v>94276</v>
      </c>
      <c r="B1605" s="117" t="s">
        <v>2158</v>
      </c>
      <c r="C1605" s="117" t="s">
        <v>63</v>
      </c>
      <c r="D1605" s="117" t="s">
        <v>228</v>
      </c>
      <c r="E1605" s="118" t="s">
        <v>11113</v>
      </c>
      <c r="F1605" s="117" t="s">
        <v>142</v>
      </c>
    </row>
    <row r="1606" spans="1:6">
      <c r="A1606" s="119">
        <v>94277</v>
      </c>
      <c r="B1606" s="117" t="s">
        <v>9272</v>
      </c>
      <c r="C1606" s="117" t="s">
        <v>63</v>
      </c>
      <c r="D1606" s="117" t="s">
        <v>228</v>
      </c>
      <c r="E1606" s="118" t="s">
        <v>11114</v>
      </c>
      <c r="F1606" s="117" t="s">
        <v>142</v>
      </c>
    </row>
    <row r="1607" spans="1:6">
      <c r="A1607" s="119">
        <v>94278</v>
      </c>
      <c r="B1607" s="117" t="s">
        <v>9273</v>
      </c>
      <c r="C1607" s="117" t="s">
        <v>63</v>
      </c>
      <c r="D1607" s="117" t="s">
        <v>228</v>
      </c>
      <c r="E1607" s="118" t="s">
        <v>4568</v>
      </c>
      <c r="F1607" s="117" t="s">
        <v>142</v>
      </c>
    </row>
    <row r="1608" spans="1:6">
      <c r="A1608" s="119">
        <v>94279</v>
      </c>
      <c r="B1608" s="117" t="s">
        <v>9274</v>
      </c>
      <c r="C1608" s="117" t="s">
        <v>63</v>
      </c>
      <c r="D1608" s="117" t="s">
        <v>228</v>
      </c>
      <c r="E1608" s="118" t="s">
        <v>11115</v>
      </c>
      <c r="F1608" s="117" t="s">
        <v>142</v>
      </c>
    </row>
    <row r="1609" spans="1:6">
      <c r="A1609" s="119">
        <v>94280</v>
      </c>
      <c r="B1609" s="117" t="s">
        <v>9275</v>
      </c>
      <c r="C1609" s="117" t="s">
        <v>63</v>
      </c>
      <c r="D1609" s="117" t="s">
        <v>228</v>
      </c>
      <c r="E1609" s="118" t="s">
        <v>11116</v>
      </c>
      <c r="F1609" s="117" t="s">
        <v>142</v>
      </c>
    </row>
    <row r="1610" spans="1:6">
      <c r="A1610" s="119">
        <v>94281</v>
      </c>
      <c r="B1610" s="117" t="s">
        <v>2159</v>
      </c>
      <c r="C1610" s="117" t="s">
        <v>63</v>
      </c>
      <c r="D1610" s="117" t="s">
        <v>228</v>
      </c>
      <c r="E1610" s="118" t="s">
        <v>3473</v>
      </c>
      <c r="F1610" s="117" t="s">
        <v>142</v>
      </c>
    </row>
    <row r="1611" spans="1:6">
      <c r="A1611" s="119">
        <v>94282</v>
      </c>
      <c r="B1611" s="117" t="s">
        <v>2160</v>
      </c>
      <c r="C1611" s="117" t="s">
        <v>63</v>
      </c>
      <c r="D1611" s="117" t="s">
        <v>228</v>
      </c>
      <c r="E1611" s="118" t="s">
        <v>9276</v>
      </c>
      <c r="F1611" s="117" t="s">
        <v>142</v>
      </c>
    </row>
    <row r="1612" spans="1:6">
      <c r="A1612" s="119">
        <v>94283</v>
      </c>
      <c r="B1612" s="117" t="s">
        <v>2161</v>
      </c>
      <c r="C1612" s="117" t="s">
        <v>63</v>
      </c>
      <c r="D1612" s="117" t="s">
        <v>228</v>
      </c>
      <c r="E1612" s="118" t="s">
        <v>8947</v>
      </c>
      <c r="F1612" s="117" t="s">
        <v>142</v>
      </c>
    </row>
    <row r="1613" spans="1:6">
      <c r="A1613" s="119">
        <v>94284</v>
      </c>
      <c r="B1613" s="117" t="s">
        <v>2162</v>
      </c>
      <c r="C1613" s="117" t="s">
        <v>63</v>
      </c>
      <c r="D1613" s="117" t="s">
        <v>228</v>
      </c>
      <c r="E1613" s="118" t="s">
        <v>10579</v>
      </c>
      <c r="F1613" s="117" t="s">
        <v>142</v>
      </c>
    </row>
    <row r="1614" spans="1:6">
      <c r="A1614" s="119">
        <v>94285</v>
      </c>
      <c r="B1614" s="117" t="s">
        <v>2163</v>
      </c>
      <c r="C1614" s="117" t="s">
        <v>63</v>
      </c>
      <c r="D1614" s="117" t="s">
        <v>228</v>
      </c>
      <c r="E1614" s="118" t="s">
        <v>11117</v>
      </c>
      <c r="F1614" s="117" t="s">
        <v>142</v>
      </c>
    </row>
    <row r="1615" spans="1:6">
      <c r="A1615" s="119">
        <v>94286</v>
      </c>
      <c r="B1615" s="117" t="s">
        <v>2164</v>
      </c>
      <c r="C1615" s="117" t="s">
        <v>63</v>
      </c>
      <c r="D1615" s="117" t="s">
        <v>228</v>
      </c>
      <c r="E1615" s="118" t="s">
        <v>11118</v>
      </c>
      <c r="F1615" s="117" t="s">
        <v>142</v>
      </c>
    </row>
    <row r="1616" spans="1:6">
      <c r="A1616" s="119">
        <v>94287</v>
      </c>
      <c r="B1616" s="117" t="s">
        <v>2165</v>
      </c>
      <c r="C1616" s="117" t="s">
        <v>63</v>
      </c>
      <c r="D1616" s="117" t="s">
        <v>228</v>
      </c>
      <c r="E1616" s="118" t="s">
        <v>11119</v>
      </c>
      <c r="F1616" s="117" t="s">
        <v>142</v>
      </c>
    </row>
    <row r="1617" spans="1:6">
      <c r="A1617" s="119">
        <v>94288</v>
      </c>
      <c r="B1617" s="117" t="s">
        <v>2167</v>
      </c>
      <c r="C1617" s="117" t="s">
        <v>63</v>
      </c>
      <c r="D1617" s="117" t="s">
        <v>228</v>
      </c>
      <c r="E1617" s="118" t="s">
        <v>11120</v>
      </c>
      <c r="F1617" s="117" t="s">
        <v>142</v>
      </c>
    </row>
    <row r="1618" spans="1:6">
      <c r="A1618" s="119">
        <v>94289</v>
      </c>
      <c r="B1618" s="117" t="s">
        <v>2168</v>
      </c>
      <c r="C1618" s="117" t="s">
        <v>63</v>
      </c>
      <c r="D1618" s="117" t="s">
        <v>228</v>
      </c>
      <c r="E1618" s="118" t="s">
        <v>10620</v>
      </c>
      <c r="F1618" s="117" t="s">
        <v>142</v>
      </c>
    </row>
    <row r="1619" spans="1:6">
      <c r="A1619" s="119">
        <v>94290</v>
      </c>
      <c r="B1619" s="117" t="s">
        <v>2169</v>
      </c>
      <c r="C1619" s="117" t="s">
        <v>63</v>
      </c>
      <c r="D1619" s="117" t="s">
        <v>228</v>
      </c>
      <c r="E1619" s="118" t="s">
        <v>10783</v>
      </c>
      <c r="F1619" s="117" t="s">
        <v>142</v>
      </c>
    </row>
    <row r="1620" spans="1:6">
      <c r="A1620" s="119">
        <v>94291</v>
      </c>
      <c r="B1620" s="117" t="s">
        <v>2171</v>
      </c>
      <c r="C1620" s="117" t="s">
        <v>63</v>
      </c>
      <c r="D1620" s="117" t="s">
        <v>228</v>
      </c>
      <c r="E1620" s="118" t="s">
        <v>679</v>
      </c>
      <c r="F1620" s="117" t="s">
        <v>142</v>
      </c>
    </row>
    <row r="1621" spans="1:6">
      <c r="A1621" s="119">
        <v>94292</v>
      </c>
      <c r="B1621" s="117" t="s">
        <v>2172</v>
      </c>
      <c r="C1621" s="117" t="s">
        <v>63</v>
      </c>
      <c r="D1621" s="117" t="s">
        <v>228</v>
      </c>
      <c r="E1621" s="118" t="s">
        <v>10849</v>
      </c>
      <c r="F1621" s="117" t="s">
        <v>142</v>
      </c>
    </row>
    <row r="1622" spans="1:6">
      <c r="A1622" s="119">
        <v>94293</v>
      </c>
      <c r="B1622" s="117" t="s">
        <v>2173</v>
      </c>
      <c r="C1622" s="117" t="s">
        <v>63</v>
      </c>
      <c r="D1622" s="117" t="s">
        <v>228</v>
      </c>
      <c r="E1622" s="118" t="s">
        <v>11121</v>
      </c>
      <c r="F1622" s="117" t="s">
        <v>142</v>
      </c>
    </row>
    <row r="1623" spans="1:6">
      <c r="A1623" s="119">
        <v>94294</v>
      </c>
      <c r="B1623" s="117" t="s">
        <v>2174</v>
      </c>
      <c r="C1623" s="117" t="s">
        <v>63</v>
      </c>
      <c r="D1623" s="117" t="s">
        <v>228</v>
      </c>
      <c r="E1623" s="118" t="s">
        <v>7771</v>
      </c>
      <c r="F1623" s="117" t="s">
        <v>142</v>
      </c>
    </row>
    <row r="1624" spans="1:6">
      <c r="A1624" s="119">
        <v>102727</v>
      </c>
      <c r="B1624" s="117" t="s">
        <v>9277</v>
      </c>
      <c r="C1624" s="117" t="s">
        <v>65</v>
      </c>
      <c r="D1624" s="117" t="s">
        <v>228</v>
      </c>
      <c r="E1624" s="118" t="s">
        <v>11122</v>
      </c>
      <c r="F1624" s="117" t="s">
        <v>142</v>
      </c>
    </row>
    <row r="1625" spans="1:6">
      <c r="A1625" s="119">
        <v>102728</v>
      </c>
      <c r="B1625" s="117" t="s">
        <v>9278</v>
      </c>
      <c r="C1625" s="117" t="s">
        <v>61</v>
      </c>
      <c r="D1625" s="117" t="s">
        <v>141</v>
      </c>
      <c r="E1625" s="118" t="s">
        <v>9279</v>
      </c>
      <c r="F1625" s="117" t="s">
        <v>142</v>
      </c>
    </row>
    <row r="1626" spans="1:6">
      <c r="A1626" s="119">
        <v>102729</v>
      </c>
      <c r="B1626" s="117" t="s">
        <v>9280</v>
      </c>
      <c r="C1626" s="117" t="s">
        <v>61</v>
      </c>
      <c r="D1626" s="117" t="s">
        <v>141</v>
      </c>
      <c r="E1626" s="118" t="s">
        <v>9281</v>
      </c>
      <c r="F1626" s="117" t="s">
        <v>142</v>
      </c>
    </row>
    <row r="1627" spans="1:6">
      <c r="A1627" s="119">
        <v>102730</v>
      </c>
      <c r="B1627" s="117" t="s">
        <v>9282</v>
      </c>
      <c r="C1627" s="117" t="s">
        <v>61</v>
      </c>
      <c r="D1627" s="117" t="s">
        <v>141</v>
      </c>
      <c r="E1627" s="118" t="s">
        <v>4757</v>
      </c>
      <c r="F1627" s="117" t="s">
        <v>142</v>
      </c>
    </row>
    <row r="1628" spans="1:6">
      <c r="A1628" s="119">
        <v>102731</v>
      </c>
      <c r="B1628" s="117" t="s">
        <v>9283</v>
      </c>
      <c r="C1628" s="117" t="s">
        <v>61</v>
      </c>
      <c r="D1628" s="117" t="s">
        <v>141</v>
      </c>
      <c r="E1628" s="118" t="s">
        <v>5996</v>
      </c>
      <c r="F1628" s="117" t="s">
        <v>142</v>
      </c>
    </row>
    <row r="1629" spans="1:6">
      <c r="A1629" s="119">
        <v>102732</v>
      </c>
      <c r="B1629" s="117" t="s">
        <v>9284</v>
      </c>
      <c r="C1629" s="117" t="s">
        <v>61</v>
      </c>
      <c r="D1629" s="117" t="s">
        <v>141</v>
      </c>
      <c r="E1629" s="118" t="s">
        <v>4238</v>
      </c>
      <c r="F1629" s="117" t="s">
        <v>142</v>
      </c>
    </row>
    <row r="1630" spans="1:6">
      <c r="A1630" s="119">
        <v>102733</v>
      </c>
      <c r="B1630" s="117" t="s">
        <v>9285</v>
      </c>
      <c r="C1630" s="117" t="s">
        <v>61</v>
      </c>
      <c r="D1630" s="117" t="s">
        <v>141</v>
      </c>
      <c r="E1630" s="118" t="s">
        <v>9286</v>
      </c>
      <c r="F1630" s="117" t="s">
        <v>142</v>
      </c>
    </row>
    <row r="1631" spans="1:6">
      <c r="A1631" s="119">
        <v>102734</v>
      </c>
      <c r="B1631" s="117" t="s">
        <v>9287</v>
      </c>
      <c r="C1631" s="117" t="s">
        <v>61</v>
      </c>
      <c r="D1631" s="117" t="s">
        <v>141</v>
      </c>
      <c r="E1631" s="118" t="s">
        <v>11123</v>
      </c>
      <c r="F1631" s="117" t="s">
        <v>142</v>
      </c>
    </row>
    <row r="1632" spans="1:6">
      <c r="A1632" s="119">
        <v>102735</v>
      </c>
      <c r="B1632" s="117" t="s">
        <v>9288</v>
      </c>
      <c r="C1632" s="117" t="s">
        <v>61</v>
      </c>
      <c r="D1632" s="117" t="s">
        <v>141</v>
      </c>
      <c r="E1632" s="118" t="s">
        <v>3219</v>
      </c>
      <c r="F1632" s="117" t="s">
        <v>142</v>
      </c>
    </row>
    <row r="1633" spans="1:6">
      <c r="A1633" s="119">
        <v>102736</v>
      </c>
      <c r="B1633" s="117" t="s">
        <v>9289</v>
      </c>
      <c r="C1633" s="117" t="s">
        <v>64</v>
      </c>
      <c r="D1633" s="117" t="s">
        <v>141</v>
      </c>
      <c r="E1633" s="118" t="s">
        <v>11124</v>
      </c>
      <c r="F1633" s="117" t="s">
        <v>142</v>
      </c>
    </row>
    <row r="1634" spans="1:6">
      <c r="A1634" s="119">
        <v>102737</v>
      </c>
      <c r="B1634" s="117" t="s">
        <v>9290</v>
      </c>
      <c r="C1634" s="117" t="s">
        <v>60</v>
      </c>
      <c r="D1634" s="117" t="s">
        <v>141</v>
      </c>
      <c r="E1634" s="118" t="s">
        <v>11125</v>
      </c>
      <c r="F1634" s="117" t="s">
        <v>142</v>
      </c>
    </row>
    <row r="1635" spans="1:6">
      <c r="A1635" s="119">
        <v>102738</v>
      </c>
      <c r="B1635" s="117" t="s">
        <v>9291</v>
      </c>
      <c r="C1635" s="117" t="s">
        <v>60</v>
      </c>
      <c r="D1635" s="117" t="s">
        <v>141</v>
      </c>
      <c r="E1635" s="118" t="s">
        <v>11126</v>
      </c>
      <c r="F1635" s="117" t="s">
        <v>142</v>
      </c>
    </row>
    <row r="1636" spans="1:6">
      <c r="A1636" s="119">
        <v>102739</v>
      </c>
      <c r="B1636" s="117" t="s">
        <v>9292</v>
      </c>
      <c r="C1636" s="117" t="s">
        <v>60</v>
      </c>
      <c r="D1636" s="117" t="s">
        <v>141</v>
      </c>
      <c r="E1636" s="118" t="s">
        <v>11127</v>
      </c>
      <c r="F1636" s="117" t="s">
        <v>142</v>
      </c>
    </row>
    <row r="1637" spans="1:6">
      <c r="A1637" s="119">
        <v>102740</v>
      </c>
      <c r="B1637" s="117" t="s">
        <v>9293</v>
      </c>
      <c r="C1637" s="117" t="s">
        <v>60</v>
      </c>
      <c r="D1637" s="117" t="s">
        <v>141</v>
      </c>
      <c r="E1637" s="118" t="s">
        <v>11128</v>
      </c>
      <c r="F1637" s="117" t="s">
        <v>142</v>
      </c>
    </row>
    <row r="1638" spans="1:6">
      <c r="A1638" s="119">
        <v>102741</v>
      </c>
      <c r="B1638" s="117" t="s">
        <v>9294</v>
      </c>
      <c r="C1638" s="117" t="s">
        <v>60</v>
      </c>
      <c r="D1638" s="117" t="s">
        <v>141</v>
      </c>
      <c r="E1638" s="118" t="s">
        <v>11129</v>
      </c>
      <c r="F1638" s="117" t="s">
        <v>142</v>
      </c>
    </row>
    <row r="1639" spans="1:6">
      <c r="A1639" s="119">
        <v>102742</v>
      </c>
      <c r="B1639" s="117" t="s">
        <v>9295</v>
      </c>
      <c r="C1639" s="117" t="s">
        <v>60</v>
      </c>
      <c r="D1639" s="117" t="s">
        <v>141</v>
      </c>
      <c r="E1639" s="118" t="s">
        <v>11130</v>
      </c>
      <c r="F1639" s="117" t="s">
        <v>142</v>
      </c>
    </row>
    <row r="1640" spans="1:6">
      <c r="A1640" s="119">
        <v>102743</v>
      </c>
      <c r="B1640" s="117" t="s">
        <v>9296</v>
      </c>
      <c r="C1640" s="117" t="s">
        <v>60</v>
      </c>
      <c r="D1640" s="117" t="s">
        <v>141</v>
      </c>
      <c r="E1640" s="118" t="s">
        <v>11131</v>
      </c>
      <c r="F1640" s="117" t="s">
        <v>142</v>
      </c>
    </row>
    <row r="1641" spans="1:6">
      <c r="A1641" s="119">
        <v>102744</v>
      </c>
      <c r="B1641" s="117" t="s">
        <v>9297</v>
      </c>
      <c r="C1641" s="117" t="s">
        <v>60</v>
      </c>
      <c r="D1641" s="117" t="s">
        <v>141</v>
      </c>
      <c r="E1641" s="118" t="s">
        <v>11132</v>
      </c>
      <c r="F1641" s="117" t="s">
        <v>142</v>
      </c>
    </row>
    <row r="1642" spans="1:6">
      <c r="A1642" s="119">
        <v>102745</v>
      </c>
      <c r="B1642" s="117" t="s">
        <v>9298</v>
      </c>
      <c r="C1642" s="117" t="s">
        <v>60</v>
      </c>
      <c r="D1642" s="117" t="s">
        <v>141</v>
      </c>
      <c r="E1642" s="118" t="s">
        <v>11133</v>
      </c>
      <c r="F1642" s="117" t="s">
        <v>142</v>
      </c>
    </row>
    <row r="1643" spans="1:6">
      <c r="A1643" s="119">
        <v>102746</v>
      </c>
      <c r="B1643" s="117" t="s">
        <v>9299</v>
      </c>
      <c r="C1643" s="117" t="s">
        <v>60</v>
      </c>
      <c r="D1643" s="117" t="s">
        <v>141</v>
      </c>
      <c r="E1643" s="118" t="s">
        <v>11134</v>
      </c>
      <c r="F1643" s="117" t="s">
        <v>142</v>
      </c>
    </row>
    <row r="1644" spans="1:6">
      <c r="A1644" s="119">
        <v>102747</v>
      </c>
      <c r="B1644" s="117" t="s">
        <v>9300</v>
      </c>
      <c r="C1644" s="117" t="s">
        <v>60</v>
      </c>
      <c r="D1644" s="117" t="s">
        <v>141</v>
      </c>
      <c r="E1644" s="118" t="s">
        <v>11135</v>
      </c>
      <c r="F1644" s="117" t="s">
        <v>142</v>
      </c>
    </row>
    <row r="1645" spans="1:6">
      <c r="A1645" s="119">
        <v>102748</v>
      </c>
      <c r="B1645" s="117" t="s">
        <v>9301</v>
      </c>
      <c r="C1645" s="117" t="s">
        <v>60</v>
      </c>
      <c r="D1645" s="117" t="s">
        <v>141</v>
      </c>
      <c r="E1645" s="118" t="s">
        <v>11136</v>
      </c>
      <c r="F1645" s="117" t="s">
        <v>142</v>
      </c>
    </row>
    <row r="1646" spans="1:6">
      <c r="A1646" s="119">
        <v>102749</v>
      </c>
      <c r="B1646" s="117" t="s">
        <v>9302</v>
      </c>
      <c r="C1646" s="117" t="s">
        <v>60</v>
      </c>
      <c r="D1646" s="117" t="s">
        <v>141</v>
      </c>
      <c r="E1646" s="118" t="s">
        <v>11137</v>
      </c>
      <c r="F1646" s="117" t="s">
        <v>142</v>
      </c>
    </row>
    <row r="1647" spans="1:6">
      <c r="A1647" s="119">
        <v>102750</v>
      </c>
      <c r="B1647" s="117" t="s">
        <v>9303</v>
      </c>
      <c r="C1647" s="117" t="s">
        <v>60</v>
      </c>
      <c r="D1647" s="117" t="s">
        <v>141</v>
      </c>
      <c r="E1647" s="118" t="s">
        <v>11138</v>
      </c>
      <c r="F1647" s="117" t="s">
        <v>142</v>
      </c>
    </row>
    <row r="1648" spans="1:6">
      <c r="A1648" s="119">
        <v>102751</v>
      </c>
      <c r="B1648" s="117" t="s">
        <v>9304</v>
      </c>
      <c r="C1648" s="117" t="s">
        <v>60</v>
      </c>
      <c r="D1648" s="117" t="s">
        <v>141</v>
      </c>
      <c r="E1648" s="118" t="s">
        <v>11139</v>
      </c>
      <c r="F1648" s="117" t="s">
        <v>142</v>
      </c>
    </row>
    <row r="1649" spans="1:6">
      <c r="A1649" s="119">
        <v>102752</v>
      </c>
      <c r="B1649" s="117" t="s">
        <v>9305</v>
      </c>
      <c r="C1649" s="117" t="s">
        <v>60</v>
      </c>
      <c r="D1649" s="117" t="s">
        <v>141</v>
      </c>
      <c r="E1649" s="118" t="s">
        <v>11140</v>
      </c>
      <c r="F1649" s="117" t="s">
        <v>142</v>
      </c>
    </row>
    <row r="1650" spans="1:6">
      <c r="A1650" s="119">
        <v>102753</v>
      </c>
      <c r="B1650" s="117" t="s">
        <v>9306</v>
      </c>
      <c r="C1650" s="117" t="s">
        <v>60</v>
      </c>
      <c r="D1650" s="117" t="s">
        <v>141</v>
      </c>
      <c r="E1650" s="118" t="s">
        <v>11141</v>
      </c>
      <c r="F1650" s="117" t="s">
        <v>142</v>
      </c>
    </row>
    <row r="1651" spans="1:6">
      <c r="A1651" s="119">
        <v>102754</v>
      </c>
      <c r="B1651" s="117" t="s">
        <v>9307</v>
      </c>
      <c r="C1651" s="117" t="s">
        <v>60</v>
      </c>
      <c r="D1651" s="117" t="s">
        <v>141</v>
      </c>
      <c r="E1651" s="118" t="s">
        <v>11142</v>
      </c>
      <c r="F1651" s="117" t="s">
        <v>142</v>
      </c>
    </row>
    <row r="1652" spans="1:6">
      <c r="A1652" s="119">
        <v>102755</v>
      </c>
      <c r="B1652" s="117" t="s">
        <v>9308</v>
      </c>
      <c r="C1652" s="117" t="s">
        <v>60</v>
      </c>
      <c r="D1652" s="117" t="s">
        <v>141</v>
      </c>
      <c r="E1652" s="118" t="s">
        <v>11143</v>
      </c>
      <c r="F1652" s="117" t="s">
        <v>142</v>
      </c>
    </row>
    <row r="1653" spans="1:6">
      <c r="A1653" s="119">
        <v>102756</v>
      </c>
      <c r="B1653" s="117" t="s">
        <v>9309</v>
      </c>
      <c r="C1653" s="117" t="s">
        <v>60</v>
      </c>
      <c r="D1653" s="117" t="s">
        <v>141</v>
      </c>
      <c r="E1653" s="118" t="s">
        <v>11144</v>
      </c>
      <c r="F1653" s="117" t="s">
        <v>142</v>
      </c>
    </row>
    <row r="1654" spans="1:6">
      <c r="A1654" s="119">
        <v>102757</v>
      </c>
      <c r="B1654" s="117" t="s">
        <v>9310</v>
      </c>
      <c r="C1654" s="117" t="s">
        <v>60</v>
      </c>
      <c r="D1654" s="117" t="s">
        <v>141</v>
      </c>
      <c r="E1654" s="118" t="s">
        <v>11145</v>
      </c>
      <c r="F1654" s="117" t="s">
        <v>142</v>
      </c>
    </row>
    <row r="1655" spans="1:6">
      <c r="A1655" s="119">
        <v>102758</v>
      </c>
      <c r="B1655" s="117" t="s">
        <v>9311</v>
      </c>
      <c r="C1655" s="117" t="s">
        <v>60</v>
      </c>
      <c r="D1655" s="117" t="s">
        <v>141</v>
      </c>
      <c r="E1655" s="118" t="s">
        <v>11146</v>
      </c>
      <c r="F1655" s="117" t="s">
        <v>142</v>
      </c>
    </row>
    <row r="1656" spans="1:6">
      <c r="A1656" s="119">
        <v>102759</v>
      </c>
      <c r="B1656" s="117" t="s">
        <v>9312</v>
      </c>
      <c r="C1656" s="117" t="s">
        <v>60</v>
      </c>
      <c r="D1656" s="117" t="s">
        <v>141</v>
      </c>
      <c r="E1656" s="118" t="s">
        <v>11147</v>
      </c>
      <c r="F1656" s="117" t="s">
        <v>142</v>
      </c>
    </row>
    <row r="1657" spans="1:6">
      <c r="A1657" s="119">
        <v>102760</v>
      </c>
      <c r="B1657" s="117" t="s">
        <v>9313</v>
      </c>
      <c r="C1657" s="117" t="s">
        <v>60</v>
      </c>
      <c r="D1657" s="117" t="s">
        <v>141</v>
      </c>
      <c r="E1657" s="118" t="s">
        <v>11148</v>
      </c>
      <c r="F1657" s="117" t="s">
        <v>142</v>
      </c>
    </row>
    <row r="1658" spans="1:6">
      <c r="A1658" s="119">
        <v>102761</v>
      </c>
      <c r="B1658" s="117" t="s">
        <v>9314</v>
      </c>
      <c r="C1658" s="117" t="s">
        <v>60</v>
      </c>
      <c r="D1658" s="117" t="s">
        <v>141</v>
      </c>
      <c r="E1658" s="118" t="s">
        <v>11149</v>
      </c>
      <c r="F1658" s="117" t="s">
        <v>142</v>
      </c>
    </row>
    <row r="1659" spans="1:6">
      <c r="A1659" s="119">
        <v>102762</v>
      </c>
      <c r="B1659" s="117" t="s">
        <v>9315</v>
      </c>
      <c r="C1659" s="117" t="s">
        <v>60</v>
      </c>
      <c r="D1659" s="117" t="s">
        <v>141</v>
      </c>
      <c r="E1659" s="118" t="s">
        <v>11150</v>
      </c>
      <c r="F1659" s="117" t="s">
        <v>142</v>
      </c>
    </row>
    <row r="1660" spans="1:6">
      <c r="A1660" s="119">
        <v>102763</v>
      </c>
      <c r="B1660" s="117" t="s">
        <v>9316</v>
      </c>
      <c r="C1660" s="117" t="s">
        <v>60</v>
      </c>
      <c r="D1660" s="117" t="s">
        <v>141</v>
      </c>
      <c r="E1660" s="118" t="s">
        <v>11151</v>
      </c>
      <c r="F1660" s="117" t="s">
        <v>142</v>
      </c>
    </row>
    <row r="1661" spans="1:6">
      <c r="A1661" s="119">
        <v>102764</v>
      </c>
      <c r="B1661" s="117" t="s">
        <v>9317</v>
      </c>
      <c r="C1661" s="117" t="s">
        <v>60</v>
      </c>
      <c r="D1661" s="117" t="s">
        <v>141</v>
      </c>
      <c r="E1661" s="118" t="s">
        <v>11152</v>
      </c>
      <c r="F1661" s="117" t="s">
        <v>142</v>
      </c>
    </row>
    <row r="1662" spans="1:6">
      <c r="A1662" s="119">
        <v>102765</v>
      </c>
      <c r="B1662" s="117" t="s">
        <v>9318</v>
      </c>
      <c r="C1662" s="117" t="s">
        <v>60</v>
      </c>
      <c r="D1662" s="117" t="s">
        <v>141</v>
      </c>
      <c r="E1662" s="118" t="s">
        <v>11153</v>
      </c>
      <c r="F1662" s="117" t="s">
        <v>142</v>
      </c>
    </row>
    <row r="1663" spans="1:6">
      <c r="A1663" s="119">
        <v>102766</v>
      </c>
      <c r="B1663" s="117" t="s">
        <v>9319</v>
      </c>
      <c r="C1663" s="117" t="s">
        <v>60</v>
      </c>
      <c r="D1663" s="117" t="s">
        <v>141</v>
      </c>
      <c r="E1663" s="118" t="s">
        <v>11154</v>
      </c>
      <c r="F1663" s="117" t="s">
        <v>142</v>
      </c>
    </row>
    <row r="1664" spans="1:6">
      <c r="A1664" s="119">
        <v>102767</v>
      </c>
      <c r="B1664" s="117" t="s">
        <v>9320</v>
      </c>
      <c r="C1664" s="117" t="s">
        <v>60</v>
      </c>
      <c r="D1664" s="117" t="s">
        <v>141</v>
      </c>
      <c r="E1664" s="118" t="s">
        <v>11155</v>
      </c>
      <c r="F1664" s="117" t="s">
        <v>142</v>
      </c>
    </row>
    <row r="1665" spans="1:6">
      <c r="A1665" s="119">
        <v>102768</v>
      </c>
      <c r="B1665" s="117" t="s">
        <v>9321</v>
      </c>
      <c r="C1665" s="117" t="s">
        <v>60</v>
      </c>
      <c r="D1665" s="117" t="s">
        <v>141</v>
      </c>
      <c r="E1665" s="118" t="s">
        <v>11156</v>
      </c>
      <c r="F1665" s="117" t="s">
        <v>142</v>
      </c>
    </row>
    <row r="1666" spans="1:6">
      <c r="A1666" s="119">
        <v>102769</v>
      </c>
      <c r="B1666" s="117" t="s">
        <v>9322</v>
      </c>
      <c r="C1666" s="117" t="s">
        <v>60</v>
      </c>
      <c r="D1666" s="117" t="s">
        <v>141</v>
      </c>
      <c r="E1666" s="118" t="s">
        <v>11157</v>
      </c>
      <c r="F1666" s="117" t="s">
        <v>142</v>
      </c>
    </row>
    <row r="1667" spans="1:6">
      <c r="A1667" s="119">
        <v>102770</v>
      </c>
      <c r="B1667" s="117" t="s">
        <v>9323</v>
      </c>
      <c r="C1667" s="117" t="s">
        <v>60</v>
      </c>
      <c r="D1667" s="117" t="s">
        <v>141</v>
      </c>
      <c r="E1667" s="118" t="s">
        <v>11158</v>
      </c>
      <c r="F1667" s="117" t="s">
        <v>142</v>
      </c>
    </row>
    <row r="1668" spans="1:6">
      <c r="A1668" s="119">
        <v>102771</v>
      </c>
      <c r="B1668" s="117" t="s">
        <v>9324</v>
      </c>
      <c r="C1668" s="117" t="s">
        <v>60</v>
      </c>
      <c r="D1668" s="117" t="s">
        <v>141</v>
      </c>
      <c r="E1668" s="118" t="s">
        <v>11159</v>
      </c>
      <c r="F1668" s="117" t="s">
        <v>142</v>
      </c>
    </row>
    <row r="1669" spans="1:6">
      <c r="A1669" s="119">
        <v>102772</v>
      </c>
      <c r="B1669" s="117" t="s">
        <v>9325</v>
      </c>
      <c r="C1669" s="117" t="s">
        <v>60</v>
      </c>
      <c r="D1669" s="117" t="s">
        <v>141</v>
      </c>
      <c r="E1669" s="118" t="s">
        <v>11160</v>
      </c>
      <c r="F1669" s="117" t="s">
        <v>142</v>
      </c>
    </row>
    <row r="1670" spans="1:6">
      <c r="A1670" s="119">
        <v>102773</v>
      </c>
      <c r="B1670" s="117" t="s">
        <v>9326</v>
      </c>
      <c r="C1670" s="117" t="s">
        <v>60</v>
      </c>
      <c r="D1670" s="117" t="s">
        <v>141</v>
      </c>
      <c r="E1670" s="118" t="s">
        <v>11161</v>
      </c>
      <c r="F1670" s="117" t="s">
        <v>142</v>
      </c>
    </row>
    <row r="1671" spans="1:6">
      <c r="A1671" s="119">
        <v>102774</v>
      </c>
      <c r="B1671" s="117" t="s">
        <v>9327</v>
      </c>
      <c r="C1671" s="117" t="s">
        <v>60</v>
      </c>
      <c r="D1671" s="117" t="s">
        <v>141</v>
      </c>
      <c r="E1671" s="118" t="s">
        <v>11161</v>
      </c>
      <c r="F1671" s="117" t="s">
        <v>142</v>
      </c>
    </row>
    <row r="1672" spans="1:6">
      <c r="A1672" s="119">
        <v>102775</v>
      </c>
      <c r="B1672" s="117" t="s">
        <v>9328</v>
      </c>
      <c r="C1672" s="117" t="s">
        <v>60</v>
      </c>
      <c r="D1672" s="117" t="s">
        <v>141</v>
      </c>
      <c r="E1672" s="118" t="s">
        <v>11162</v>
      </c>
      <c r="F1672" s="117" t="s">
        <v>142</v>
      </c>
    </row>
    <row r="1673" spans="1:6">
      <c r="A1673" s="119">
        <v>102776</v>
      </c>
      <c r="B1673" s="117" t="s">
        <v>9329</v>
      </c>
      <c r="C1673" s="117" t="s">
        <v>60</v>
      </c>
      <c r="D1673" s="117" t="s">
        <v>141</v>
      </c>
      <c r="E1673" s="118" t="s">
        <v>11162</v>
      </c>
      <c r="F1673" s="117" t="s">
        <v>142</v>
      </c>
    </row>
    <row r="1674" spans="1:6">
      <c r="A1674" s="119">
        <v>102777</v>
      </c>
      <c r="B1674" s="117" t="s">
        <v>9330</v>
      </c>
      <c r="C1674" s="117" t="s">
        <v>60</v>
      </c>
      <c r="D1674" s="117" t="s">
        <v>141</v>
      </c>
      <c r="E1674" s="118" t="s">
        <v>11163</v>
      </c>
      <c r="F1674" s="117" t="s">
        <v>142</v>
      </c>
    </row>
    <row r="1675" spans="1:6">
      <c r="A1675" s="119">
        <v>102778</v>
      </c>
      <c r="B1675" s="117" t="s">
        <v>9331</v>
      </c>
      <c r="C1675" s="117" t="s">
        <v>60</v>
      </c>
      <c r="D1675" s="117" t="s">
        <v>141</v>
      </c>
      <c r="E1675" s="118" t="s">
        <v>11164</v>
      </c>
      <c r="F1675" s="117" t="s">
        <v>142</v>
      </c>
    </row>
    <row r="1676" spans="1:6">
      <c r="A1676" s="119">
        <v>102779</v>
      </c>
      <c r="B1676" s="117" t="s">
        <v>9332</v>
      </c>
      <c r="C1676" s="117" t="s">
        <v>60</v>
      </c>
      <c r="D1676" s="117" t="s">
        <v>141</v>
      </c>
      <c r="E1676" s="118" t="s">
        <v>11161</v>
      </c>
      <c r="F1676" s="117" t="s">
        <v>142</v>
      </c>
    </row>
    <row r="1677" spans="1:6">
      <c r="A1677" s="119">
        <v>102780</v>
      </c>
      <c r="B1677" s="117" t="s">
        <v>9333</v>
      </c>
      <c r="C1677" s="117" t="s">
        <v>60</v>
      </c>
      <c r="D1677" s="117" t="s">
        <v>141</v>
      </c>
      <c r="E1677" s="118" t="s">
        <v>11165</v>
      </c>
      <c r="F1677" s="117" t="s">
        <v>142</v>
      </c>
    </row>
    <row r="1678" spans="1:6">
      <c r="A1678" s="119">
        <v>102781</v>
      </c>
      <c r="B1678" s="117" t="s">
        <v>9334</v>
      </c>
      <c r="C1678" s="117" t="s">
        <v>60</v>
      </c>
      <c r="D1678" s="117" t="s">
        <v>141</v>
      </c>
      <c r="E1678" s="118" t="s">
        <v>11166</v>
      </c>
      <c r="F1678" s="117" t="s">
        <v>142</v>
      </c>
    </row>
    <row r="1679" spans="1:6">
      <c r="A1679" s="119">
        <v>102782</v>
      </c>
      <c r="B1679" s="117" t="s">
        <v>9335</v>
      </c>
      <c r="C1679" s="117" t="s">
        <v>60</v>
      </c>
      <c r="D1679" s="117" t="s">
        <v>141</v>
      </c>
      <c r="E1679" s="118" t="s">
        <v>11167</v>
      </c>
      <c r="F1679" s="117" t="s">
        <v>142</v>
      </c>
    </row>
    <row r="1680" spans="1:6">
      <c r="A1680" s="119">
        <v>102783</v>
      </c>
      <c r="B1680" s="117" t="s">
        <v>9336</v>
      </c>
      <c r="C1680" s="117" t="s">
        <v>60</v>
      </c>
      <c r="D1680" s="117" t="s">
        <v>141</v>
      </c>
      <c r="E1680" s="118" t="s">
        <v>11168</v>
      </c>
      <c r="F1680" s="117" t="s">
        <v>142</v>
      </c>
    </row>
    <row r="1681" spans="1:6">
      <c r="A1681" s="119">
        <v>102784</v>
      </c>
      <c r="B1681" s="117" t="s">
        <v>9337</v>
      </c>
      <c r="C1681" s="117" t="s">
        <v>60</v>
      </c>
      <c r="D1681" s="117" t="s">
        <v>141</v>
      </c>
      <c r="E1681" s="118" t="s">
        <v>11169</v>
      </c>
      <c r="F1681" s="117" t="s">
        <v>142</v>
      </c>
    </row>
    <row r="1682" spans="1:6">
      <c r="A1682" s="119">
        <v>102785</v>
      </c>
      <c r="B1682" s="117" t="s">
        <v>9338</v>
      </c>
      <c r="C1682" s="117" t="s">
        <v>60</v>
      </c>
      <c r="D1682" s="117" t="s">
        <v>141</v>
      </c>
      <c r="E1682" s="118" t="s">
        <v>11165</v>
      </c>
      <c r="F1682" s="117" t="s">
        <v>142</v>
      </c>
    </row>
    <row r="1683" spans="1:6">
      <c r="A1683" s="119">
        <v>102786</v>
      </c>
      <c r="B1683" s="117" t="s">
        <v>9339</v>
      </c>
      <c r="C1683" s="117" t="s">
        <v>60</v>
      </c>
      <c r="D1683" s="117" t="s">
        <v>141</v>
      </c>
      <c r="E1683" s="118" t="s">
        <v>11170</v>
      </c>
      <c r="F1683" s="117" t="s">
        <v>142</v>
      </c>
    </row>
    <row r="1684" spans="1:6">
      <c r="A1684" s="119">
        <v>102787</v>
      </c>
      <c r="B1684" s="117" t="s">
        <v>9340</v>
      </c>
      <c r="C1684" s="117" t="s">
        <v>60</v>
      </c>
      <c r="D1684" s="117" t="s">
        <v>141</v>
      </c>
      <c r="E1684" s="118" t="s">
        <v>11167</v>
      </c>
      <c r="F1684" s="117" t="s">
        <v>142</v>
      </c>
    </row>
    <row r="1685" spans="1:6">
      <c r="A1685" s="119">
        <v>102788</v>
      </c>
      <c r="B1685" s="117" t="s">
        <v>9341</v>
      </c>
      <c r="C1685" s="117" t="s">
        <v>60</v>
      </c>
      <c r="D1685" s="117" t="s">
        <v>141</v>
      </c>
      <c r="E1685" s="118" t="s">
        <v>11171</v>
      </c>
      <c r="F1685" s="117" t="s">
        <v>142</v>
      </c>
    </row>
    <row r="1686" spans="1:6">
      <c r="A1686" s="119">
        <v>102789</v>
      </c>
      <c r="B1686" s="117" t="s">
        <v>9342</v>
      </c>
      <c r="C1686" s="117" t="s">
        <v>60</v>
      </c>
      <c r="D1686" s="117" t="s">
        <v>141</v>
      </c>
      <c r="E1686" s="118" t="s">
        <v>11172</v>
      </c>
      <c r="F1686" s="117" t="s">
        <v>142</v>
      </c>
    </row>
    <row r="1687" spans="1:6">
      <c r="A1687" s="119">
        <v>102790</v>
      </c>
      <c r="B1687" s="117" t="s">
        <v>9343</v>
      </c>
      <c r="C1687" s="117" t="s">
        <v>60</v>
      </c>
      <c r="D1687" s="117" t="s">
        <v>141</v>
      </c>
      <c r="E1687" s="118" t="s">
        <v>11173</v>
      </c>
      <c r="F1687" s="117" t="s">
        <v>142</v>
      </c>
    </row>
    <row r="1688" spans="1:6">
      <c r="A1688" s="119">
        <v>102791</v>
      </c>
      <c r="B1688" s="117" t="s">
        <v>9344</v>
      </c>
      <c r="C1688" s="117" t="s">
        <v>60</v>
      </c>
      <c r="D1688" s="117" t="s">
        <v>141</v>
      </c>
      <c r="E1688" s="118" t="s">
        <v>11174</v>
      </c>
      <c r="F1688" s="117" t="s">
        <v>142</v>
      </c>
    </row>
    <row r="1689" spans="1:6">
      <c r="A1689" s="119">
        <v>102792</v>
      </c>
      <c r="B1689" s="117" t="s">
        <v>9345</v>
      </c>
      <c r="C1689" s="117" t="s">
        <v>60</v>
      </c>
      <c r="D1689" s="117" t="s">
        <v>141</v>
      </c>
      <c r="E1689" s="118" t="s">
        <v>11175</v>
      </c>
      <c r="F1689" s="117" t="s">
        <v>142</v>
      </c>
    </row>
    <row r="1690" spans="1:6">
      <c r="A1690" s="119">
        <v>102793</v>
      </c>
      <c r="B1690" s="117" t="s">
        <v>9346</v>
      </c>
      <c r="C1690" s="117" t="s">
        <v>60</v>
      </c>
      <c r="D1690" s="117" t="s">
        <v>141</v>
      </c>
      <c r="E1690" s="118" t="s">
        <v>11176</v>
      </c>
      <c r="F1690" s="117" t="s">
        <v>142</v>
      </c>
    </row>
    <row r="1691" spans="1:6">
      <c r="A1691" s="119">
        <v>102794</v>
      </c>
      <c r="B1691" s="117" t="s">
        <v>9347</v>
      </c>
      <c r="C1691" s="117" t="s">
        <v>60</v>
      </c>
      <c r="D1691" s="117" t="s">
        <v>141</v>
      </c>
      <c r="E1691" s="118" t="s">
        <v>11177</v>
      </c>
      <c r="F1691" s="117" t="s">
        <v>142</v>
      </c>
    </row>
    <row r="1692" spans="1:6">
      <c r="A1692" s="119">
        <v>102795</v>
      </c>
      <c r="B1692" s="117" t="s">
        <v>9348</v>
      </c>
      <c r="C1692" s="117" t="s">
        <v>60</v>
      </c>
      <c r="D1692" s="117" t="s">
        <v>141</v>
      </c>
      <c r="E1692" s="118" t="s">
        <v>11178</v>
      </c>
      <c r="F1692" s="117" t="s">
        <v>142</v>
      </c>
    </row>
    <row r="1693" spans="1:6">
      <c r="A1693" s="119">
        <v>102796</v>
      </c>
      <c r="B1693" s="117" t="s">
        <v>9349</v>
      </c>
      <c r="C1693" s="117" t="s">
        <v>60</v>
      </c>
      <c r="D1693" s="117" t="s">
        <v>141</v>
      </c>
      <c r="E1693" s="118" t="s">
        <v>11179</v>
      </c>
      <c r="F1693" s="117" t="s">
        <v>142</v>
      </c>
    </row>
    <row r="1694" spans="1:6">
      <c r="A1694" s="119">
        <v>102797</v>
      </c>
      <c r="B1694" s="117" t="s">
        <v>9350</v>
      </c>
      <c r="C1694" s="117" t="s">
        <v>60</v>
      </c>
      <c r="D1694" s="117" t="s">
        <v>141</v>
      </c>
      <c r="E1694" s="118" t="s">
        <v>11180</v>
      </c>
      <c r="F1694" s="117" t="s">
        <v>142</v>
      </c>
    </row>
    <row r="1695" spans="1:6">
      <c r="A1695" s="119">
        <v>102798</v>
      </c>
      <c r="B1695" s="117" t="s">
        <v>9351</v>
      </c>
      <c r="C1695" s="117" t="s">
        <v>60</v>
      </c>
      <c r="D1695" s="117" t="s">
        <v>141</v>
      </c>
      <c r="E1695" s="118" t="s">
        <v>11181</v>
      </c>
      <c r="F1695" s="117" t="s">
        <v>142</v>
      </c>
    </row>
    <row r="1696" spans="1:6">
      <c r="A1696" s="119">
        <v>102799</v>
      </c>
      <c r="B1696" s="117" t="s">
        <v>9352</v>
      </c>
      <c r="C1696" s="117" t="s">
        <v>60</v>
      </c>
      <c r="D1696" s="117" t="s">
        <v>141</v>
      </c>
      <c r="E1696" s="118" t="s">
        <v>11182</v>
      </c>
      <c r="F1696" s="117" t="s">
        <v>142</v>
      </c>
    </row>
    <row r="1697" spans="1:6">
      <c r="A1697" s="119">
        <v>102800</v>
      </c>
      <c r="B1697" s="117" t="s">
        <v>9353</v>
      </c>
      <c r="C1697" s="117" t="s">
        <v>60</v>
      </c>
      <c r="D1697" s="117" t="s">
        <v>141</v>
      </c>
      <c r="E1697" s="118" t="s">
        <v>11183</v>
      </c>
      <c r="F1697" s="117" t="s">
        <v>142</v>
      </c>
    </row>
    <row r="1698" spans="1:6">
      <c r="A1698" s="119">
        <v>102801</v>
      </c>
      <c r="B1698" s="117" t="s">
        <v>9354</v>
      </c>
      <c r="C1698" s="117" t="s">
        <v>60</v>
      </c>
      <c r="D1698" s="117" t="s">
        <v>141</v>
      </c>
      <c r="E1698" s="118" t="s">
        <v>11184</v>
      </c>
      <c r="F1698" s="117" t="s">
        <v>142</v>
      </c>
    </row>
    <row r="1699" spans="1:6">
      <c r="A1699" s="119">
        <v>102802</v>
      </c>
      <c r="B1699" s="117" t="s">
        <v>9355</v>
      </c>
      <c r="C1699" s="117" t="s">
        <v>60</v>
      </c>
      <c r="D1699" s="117" t="s">
        <v>141</v>
      </c>
      <c r="E1699" s="118" t="s">
        <v>11185</v>
      </c>
      <c r="F1699" s="117" t="s">
        <v>142</v>
      </c>
    </row>
    <row r="1700" spans="1:6">
      <c r="A1700" s="119">
        <v>101570</v>
      </c>
      <c r="B1700" s="117" t="s">
        <v>2175</v>
      </c>
      <c r="C1700" s="117" t="s">
        <v>65</v>
      </c>
      <c r="D1700" s="117" t="s">
        <v>141</v>
      </c>
      <c r="E1700" s="118" t="s">
        <v>9183</v>
      </c>
      <c r="F1700" s="117" t="s">
        <v>142</v>
      </c>
    </row>
    <row r="1701" spans="1:6">
      <c r="A1701" s="119">
        <v>101571</v>
      </c>
      <c r="B1701" s="117" t="s">
        <v>2177</v>
      </c>
      <c r="C1701" s="117" t="s">
        <v>65</v>
      </c>
      <c r="D1701" s="117" t="s">
        <v>141</v>
      </c>
      <c r="E1701" s="118" t="s">
        <v>11186</v>
      </c>
      <c r="F1701" s="117" t="s">
        <v>142</v>
      </c>
    </row>
    <row r="1702" spans="1:6">
      <c r="A1702" s="119">
        <v>101572</v>
      </c>
      <c r="B1702" s="117" t="s">
        <v>2178</v>
      </c>
      <c r="C1702" s="117" t="s">
        <v>65</v>
      </c>
      <c r="D1702" s="117" t="s">
        <v>141</v>
      </c>
      <c r="E1702" s="118" t="s">
        <v>7132</v>
      </c>
      <c r="F1702" s="117" t="s">
        <v>142</v>
      </c>
    </row>
    <row r="1703" spans="1:6">
      <c r="A1703" s="119">
        <v>101573</v>
      </c>
      <c r="B1703" s="117" t="s">
        <v>2180</v>
      </c>
      <c r="C1703" s="117" t="s">
        <v>65</v>
      </c>
      <c r="D1703" s="117" t="s">
        <v>141</v>
      </c>
      <c r="E1703" s="118" t="s">
        <v>7851</v>
      </c>
      <c r="F1703" s="117" t="s">
        <v>142</v>
      </c>
    </row>
    <row r="1704" spans="1:6">
      <c r="A1704" s="119">
        <v>101574</v>
      </c>
      <c r="B1704" s="117" t="s">
        <v>2182</v>
      </c>
      <c r="C1704" s="117" t="s">
        <v>65</v>
      </c>
      <c r="D1704" s="117" t="s">
        <v>141</v>
      </c>
      <c r="E1704" s="118" t="s">
        <v>11187</v>
      </c>
      <c r="F1704" s="117" t="s">
        <v>142</v>
      </c>
    </row>
    <row r="1705" spans="1:6">
      <c r="A1705" s="119">
        <v>101575</v>
      </c>
      <c r="B1705" s="117" t="s">
        <v>2184</v>
      </c>
      <c r="C1705" s="117" t="s">
        <v>65</v>
      </c>
      <c r="D1705" s="117" t="s">
        <v>141</v>
      </c>
      <c r="E1705" s="118" t="s">
        <v>2801</v>
      </c>
      <c r="F1705" s="117" t="s">
        <v>142</v>
      </c>
    </row>
    <row r="1706" spans="1:6">
      <c r="A1706" s="119">
        <v>101576</v>
      </c>
      <c r="B1706" s="117" t="s">
        <v>2186</v>
      </c>
      <c r="C1706" s="117" t="s">
        <v>65</v>
      </c>
      <c r="D1706" s="117" t="s">
        <v>141</v>
      </c>
      <c r="E1706" s="118" t="s">
        <v>11188</v>
      </c>
      <c r="F1706" s="117" t="s">
        <v>142</v>
      </c>
    </row>
    <row r="1707" spans="1:6">
      <c r="A1707" s="119">
        <v>101577</v>
      </c>
      <c r="B1707" s="117" t="s">
        <v>2187</v>
      </c>
      <c r="C1707" s="117" t="s">
        <v>65</v>
      </c>
      <c r="D1707" s="117" t="s">
        <v>141</v>
      </c>
      <c r="E1707" s="118" t="s">
        <v>1105</v>
      </c>
      <c r="F1707" s="117" t="s">
        <v>142</v>
      </c>
    </row>
    <row r="1708" spans="1:6">
      <c r="A1708" s="119">
        <v>101578</v>
      </c>
      <c r="B1708" s="117" t="s">
        <v>2189</v>
      </c>
      <c r="C1708" s="117" t="s">
        <v>65</v>
      </c>
      <c r="D1708" s="117" t="s">
        <v>141</v>
      </c>
      <c r="E1708" s="118" t="s">
        <v>566</v>
      </c>
      <c r="F1708" s="117" t="s">
        <v>142</v>
      </c>
    </row>
    <row r="1709" spans="1:6">
      <c r="A1709" s="119">
        <v>101579</v>
      </c>
      <c r="B1709" s="117" t="s">
        <v>2191</v>
      </c>
      <c r="C1709" s="117" t="s">
        <v>65</v>
      </c>
      <c r="D1709" s="117" t="s">
        <v>141</v>
      </c>
      <c r="E1709" s="118" t="s">
        <v>9356</v>
      </c>
      <c r="F1709" s="117" t="s">
        <v>142</v>
      </c>
    </row>
    <row r="1710" spans="1:6">
      <c r="A1710" s="119">
        <v>101580</v>
      </c>
      <c r="B1710" s="117" t="s">
        <v>2193</v>
      </c>
      <c r="C1710" s="117" t="s">
        <v>65</v>
      </c>
      <c r="D1710" s="117" t="s">
        <v>141</v>
      </c>
      <c r="E1710" s="118" t="s">
        <v>11189</v>
      </c>
      <c r="F1710" s="117" t="s">
        <v>142</v>
      </c>
    </row>
    <row r="1711" spans="1:6">
      <c r="A1711" s="119">
        <v>101581</v>
      </c>
      <c r="B1711" s="117" t="s">
        <v>2195</v>
      </c>
      <c r="C1711" s="117" t="s">
        <v>65</v>
      </c>
      <c r="D1711" s="117" t="s">
        <v>141</v>
      </c>
      <c r="E1711" s="118" t="s">
        <v>9357</v>
      </c>
      <c r="F1711" s="117" t="s">
        <v>142</v>
      </c>
    </row>
    <row r="1712" spans="1:6">
      <c r="A1712" s="119">
        <v>101582</v>
      </c>
      <c r="B1712" s="117" t="s">
        <v>2197</v>
      </c>
      <c r="C1712" s="117" t="s">
        <v>65</v>
      </c>
      <c r="D1712" s="117" t="s">
        <v>141</v>
      </c>
      <c r="E1712" s="118" t="s">
        <v>6513</v>
      </c>
      <c r="F1712" s="117" t="s">
        <v>142</v>
      </c>
    </row>
    <row r="1713" spans="1:6">
      <c r="A1713" s="119">
        <v>101583</v>
      </c>
      <c r="B1713" s="117" t="s">
        <v>2199</v>
      </c>
      <c r="C1713" s="117" t="s">
        <v>65</v>
      </c>
      <c r="D1713" s="117" t="s">
        <v>141</v>
      </c>
      <c r="E1713" s="118" t="s">
        <v>11190</v>
      </c>
      <c r="F1713" s="117" t="s">
        <v>142</v>
      </c>
    </row>
    <row r="1714" spans="1:6">
      <c r="A1714" s="119">
        <v>101584</v>
      </c>
      <c r="B1714" s="117" t="s">
        <v>2200</v>
      </c>
      <c r="C1714" s="117" t="s">
        <v>65</v>
      </c>
      <c r="D1714" s="117" t="s">
        <v>141</v>
      </c>
      <c r="E1714" s="118" t="s">
        <v>9358</v>
      </c>
      <c r="F1714" s="117" t="s">
        <v>142</v>
      </c>
    </row>
    <row r="1715" spans="1:6">
      <c r="A1715" s="119">
        <v>101585</v>
      </c>
      <c r="B1715" s="117" t="s">
        <v>2202</v>
      </c>
      <c r="C1715" s="117" t="s">
        <v>65</v>
      </c>
      <c r="D1715" s="117" t="s">
        <v>141</v>
      </c>
      <c r="E1715" s="118" t="s">
        <v>11191</v>
      </c>
      <c r="F1715" s="117" t="s">
        <v>142</v>
      </c>
    </row>
    <row r="1716" spans="1:6">
      <c r="A1716" s="119">
        <v>101586</v>
      </c>
      <c r="B1716" s="117" t="s">
        <v>2203</v>
      </c>
      <c r="C1716" s="117" t="s">
        <v>65</v>
      </c>
      <c r="D1716" s="117" t="s">
        <v>141</v>
      </c>
      <c r="E1716" s="118" t="s">
        <v>9359</v>
      </c>
      <c r="F1716" s="117" t="s">
        <v>142</v>
      </c>
    </row>
    <row r="1717" spans="1:6">
      <c r="A1717" s="119">
        <v>101587</v>
      </c>
      <c r="B1717" s="117" t="s">
        <v>2204</v>
      </c>
      <c r="C1717" s="117" t="s">
        <v>65</v>
      </c>
      <c r="D1717" s="117" t="s">
        <v>141</v>
      </c>
      <c r="E1717" s="118" t="s">
        <v>838</v>
      </c>
      <c r="F1717" s="117" t="s">
        <v>142</v>
      </c>
    </row>
    <row r="1718" spans="1:6">
      <c r="A1718" s="119">
        <v>101588</v>
      </c>
      <c r="B1718" s="117" t="s">
        <v>2205</v>
      </c>
      <c r="C1718" s="117" t="s">
        <v>65</v>
      </c>
      <c r="D1718" s="117" t="s">
        <v>141</v>
      </c>
      <c r="E1718" s="118" t="s">
        <v>11192</v>
      </c>
      <c r="F1718" s="117" t="s">
        <v>142</v>
      </c>
    </row>
    <row r="1719" spans="1:6">
      <c r="A1719" s="119">
        <v>101589</v>
      </c>
      <c r="B1719" s="117" t="s">
        <v>2206</v>
      </c>
      <c r="C1719" s="117" t="s">
        <v>65</v>
      </c>
      <c r="D1719" s="117" t="s">
        <v>141</v>
      </c>
      <c r="E1719" s="118" t="s">
        <v>9360</v>
      </c>
      <c r="F1719" s="117" t="s">
        <v>142</v>
      </c>
    </row>
    <row r="1720" spans="1:6">
      <c r="A1720" s="119">
        <v>101590</v>
      </c>
      <c r="B1720" s="117" t="s">
        <v>2207</v>
      </c>
      <c r="C1720" s="117" t="s">
        <v>65</v>
      </c>
      <c r="D1720" s="117" t="s">
        <v>141</v>
      </c>
      <c r="E1720" s="118" t="s">
        <v>8869</v>
      </c>
      <c r="F1720" s="117" t="s">
        <v>142</v>
      </c>
    </row>
    <row r="1721" spans="1:6">
      <c r="A1721" s="119">
        <v>101591</v>
      </c>
      <c r="B1721" s="117" t="s">
        <v>2208</v>
      </c>
      <c r="C1721" s="117" t="s">
        <v>65</v>
      </c>
      <c r="D1721" s="117" t="s">
        <v>141</v>
      </c>
      <c r="E1721" s="118" t="s">
        <v>11193</v>
      </c>
      <c r="F1721" s="117" t="s">
        <v>142</v>
      </c>
    </row>
    <row r="1722" spans="1:6">
      <c r="A1722" s="119">
        <v>101592</v>
      </c>
      <c r="B1722" s="117" t="s">
        <v>2209</v>
      </c>
      <c r="C1722" s="117" t="s">
        <v>65</v>
      </c>
      <c r="D1722" s="117" t="s">
        <v>141</v>
      </c>
      <c r="E1722" s="118" t="s">
        <v>11194</v>
      </c>
      <c r="F1722" s="117" t="s">
        <v>142</v>
      </c>
    </row>
    <row r="1723" spans="1:6">
      <c r="A1723" s="119">
        <v>101593</v>
      </c>
      <c r="B1723" s="117" t="s">
        <v>2210</v>
      </c>
      <c r="C1723" s="117" t="s">
        <v>65</v>
      </c>
      <c r="D1723" s="117" t="s">
        <v>141</v>
      </c>
      <c r="E1723" s="118" t="s">
        <v>11195</v>
      </c>
      <c r="F1723" s="117" t="s">
        <v>142</v>
      </c>
    </row>
    <row r="1724" spans="1:6">
      <c r="A1724" s="119">
        <v>101600</v>
      </c>
      <c r="B1724" s="117" t="s">
        <v>2211</v>
      </c>
      <c r="C1724" s="117" t="s">
        <v>65</v>
      </c>
      <c r="D1724" s="117" t="s">
        <v>141</v>
      </c>
      <c r="E1724" s="118" t="s">
        <v>9361</v>
      </c>
      <c r="F1724" s="117" t="s">
        <v>142</v>
      </c>
    </row>
    <row r="1725" spans="1:6">
      <c r="A1725" s="119">
        <v>101601</v>
      </c>
      <c r="B1725" s="117" t="s">
        <v>2213</v>
      </c>
      <c r="C1725" s="117" t="s">
        <v>65</v>
      </c>
      <c r="D1725" s="117" t="s">
        <v>141</v>
      </c>
      <c r="E1725" s="118" t="s">
        <v>11196</v>
      </c>
      <c r="F1725" s="117" t="s">
        <v>142</v>
      </c>
    </row>
    <row r="1726" spans="1:6">
      <c r="A1726" s="119">
        <v>101602</v>
      </c>
      <c r="B1726" s="117" t="s">
        <v>2215</v>
      </c>
      <c r="C1726" s="117" t="s">
        <v>65</v>
      </c>
      <c r="D1726" s="117" t="s">
        <v>141</v>
      </c>
      <c r="E1726" s="118" t="s">
        <v>3192</v>
      </c>
      <c r="F1726" s="117" t="s">
        <v>142</v>
      </c>
    </row>
    <row r="1727" spans="1:6">
      <c r="A1727" s="119">
        <v>101603</v>
      </c>
      <c r="B1727" s="117" t="s">
        <v>2217</v>
      </c>
      <c r="C1727" s="117" t="s">
        <v>65</v>
      </c>
      <c r="D1727" s="117" t="s">
        <v>141</v>
      </c>
      <c r="E1727" s="118" t="s">
        <v>8369</v>
      </c>
      <c r="F1727" s="117" t="s">
        <v>142</v>
      </c>
    </row>
    <row r="1728" spans="1:6">
      <c r="A1728" s="119">
        <v>101604</v>
      </c>
      <c r="B1728" s="117" t="s">
        <v>2219</v>
      </c>
      <c r="C1728" s="117" t="s">
        <v>65</v>
      </c>
      <c r="D1728" s="117" t="s">
        <v>141</v>
      </c>
      <c r="E1728" s="118" t="s">
        <v>4316</v>
      </c>
      <c r="F1728" s="117" t="s">
        <v>142</v>
      </c>
    </row>
    <row r="1729" spans="1:6">
      <c r="A1729" s="119">
        <v>101605</v>
      </c>
      <c r="B1729" s="117" t="s">
        <v>2220</v>
      </c>
      <c r="C1729" s="117" t="s">
        <v>65</v>
      </c>
      <c r="D1729" s="117" t="s">
        <v>141</v>
      </c>
      <c r="E1729" s="118" t="s">
        <v>9205</v>
      </c>
      <c r="F1729" s="117" t="s">
        <v>142</v>
      </c>
    </row>
    <row r="1730" spans="1:6">
      <c r="A1730" s="119">
        <v>90788</v>
      </c>
      <c r="B1730" s="117" t="s">
        <v>2222</v>
      </c>
      <c r="C1730" s="117" t="s">
        <v>60</v>
      </c>
      <c r="D1730" s="117" t="s">
        <v>228</v>
      </c>
      <c r="E1730" s="118" t="s">
        <v>11197</v>
      </c>
      <c r="F1730" s="117" t="s">
        <v>142</v>
      </c>
    </row>
    <row r="1731" spans="1:6">
      <c r="A1731" s="119">
        <v>90789</v>
      </c>
      <c r="B1731" s="117" t="s">
        <v>2223</v>
      </c>
      <c r="C1731" s="117" t="s">
        <v>60</v>
      </c>
      <c r="D1731" s="117" t="s">
        <v>228</v>
      </c>
      <c r="E1731" s="118" t="s">
        <v>11198</v>
      </c>
      <c r="F1731" s="117" t="s">
        <v>142</v>
      </c>
    </row>
    <row r="1732" spans="1:6">
      <c r="A1732" s="119">
        <v>90790</v>
      </c>
      <c r="B1732" s="117" t="s">
        <v>2224</v>
      </c>
      <c r="C1732" s="117" t="s">
        <v>60</v>
      </c>
      <c r="D1732" s="117" t="s">
        <v>228</v>
      </c>
      <c r="E1732" s="118" t="s">
        <v>11199</v>
      </c>
      <c r="F1732" s="117" t="s">
        <v>142</v>
      </c>
    </row>
    <row r="1733" spans="1:6">
      <c r="A1733" s="119">
        <v>90791</v>
      </c>
      <c r="B1733" s="117" t="s">
        <v>2225</v>
      </c>
      <c r="C1733" s="117" t="s">
        <v>60</v>
      </c>
      <c r="D1733" s="117" t="s">
        <v>228</v>
      </c>
      <c r="E1733" s="118" t="s">
        <v>11200</v>
      </c>
      <c r="F1733" s="117" t="s">
        <v>142</v>
      </c>
    </row>
    <row r="1734" spans="1:6">
      <c r="A1734" s="119">
        <v>90793</v>
      </c>
      <c r="B1734" s="117" t="s">
        <v>2226</v>
      </c>
      <c r="C1734" s="117" t="s">
        <v>60</v>
      </c>
      <c r="D1734" s="117" t="s">
        <v>228</v>
      </c>
      <c r="E1734" s="118" t="s">
        <v>11201</v>
      </c>
      <c r="F1734" s="117" t="s">
        <v>142</v>
      </c>
    </row>
    <row r="1735" spans="1:6">
      <c r="A1735" s="119">
        <v>90794</v>
      </c>
      <c r="B1735" s="117" t="s">
        <v>2227</v>
      </c>
      <c r="C1735" s="117" t="s">
        <v>60</v>
      </c>
      <c r="D1735" s="117" t="s">
        <v>228</v>
      </c>
      <c r="E1735" s="118" t="s">
        <v>11202</v>
      </c>
      <c r="F1735" s="117" t="s">
        <v>142</v>
      </c>
    </row>
    <row r="1736" spans="1:6">
      <c r="A1736" s="119">
        <v>90795</v>
      </c>
      <c r="B1736" s="117" t="s">
        <v>2228</v>
      </c>
      <c r="C1736" s="117" t="s">
        <v>60</v>
      </c>
      <c r="D1736" s="117" t="s">
        <v>228</v>
      </c>
      <c r="E1736" s="118" t="s">
        <v>11203</v>
      </c>
      <c r="F1736" s="117" t="s">
        <v>142</v>
      </c>
    </row>
    <row r="1737" spans="1:6">
      <c r="A1737" s="119">
        <v>90796</v>
      </c>
      <c r="B1737" s="117" t="s">
        <v>2229</v>
      </c>
      <c r="C1737" s="117" t="s">
        <v>60</v>
      </c>
      <c r="D1737" s="117" t="s">
        <v>228</v>
      </c>
      <c r="E1737" s="118" t="s">
        <v>11204</v>
      </c>
      <c r="F1737" s="117" t="s">
        <v>142</v>
      </c>
    </row>
    <row r="1738" spans="1:6">
      <c r="A1738" s="119">
        <v>90797</v>
      </c>
      <c r="B1738" s="117" t="s">
        <v>2230</v>
      </c>
      <c r="C1738" s="117" t="s">
        <v>60</v>
      </c>
      <c r="D1738" s="117" t="s">
        <v>228</v>
      </c>
      <c r="E1738" s="118" t="s">
        <v>11205</v>
      </c>
      <c r="F1738" s="117" t="s">
        <v>142</v>
      </c>
    </row>
    <row r="1739" spans="1:6">
      <c r="A1739" s="119">
        <v>90798</v>
      </c>
      <c r="B1739" s="117" t="s">
        <v>2231</v>
      </c>
      <c r="C1739" s="117" t="s">
        <v>60</v>
      </c>
      <c r="D1739" s="117" t="s">
        <v>228</v>
      </c>
      <c r="E1739" s="118" t="s">
        <v>11206</v>
      </c>
      <c r="F1739" s="117" t="s">
        <v>142</v>
      </c>
    </row>
    <row r="1740" spans="1:6">
      <c r="A1740" s="119">
        <v>90799</v>
      </c>
      <c r="B1740" s="117" t="s">
        <v>2232</v>
      </c>
      <c r="C1740" s="117" t="s">
        <v>60</v>
      </c>
      <c r="D1740" s="117" t="s">
        <v>228</v>
      </c>
      <c r="E1740" s="118" t="s">
        <v>11207</v>
      </c>
      <c r="F1740" s="117" t="s">
        <v>142</v>
      </c>
    </row>
    <row r="1741" spans="1:6">
      <c r="A1741" s="119">
        <v>90801</v>
      </c>
      <c r="B1741" s="117" t="s">
        <v>2233</v>
      </c>
      <c r="C1741" s="117" t="s">
        <v>60</v>
      </c>
      <c r="D1741" s="117" t="s">
        <v>228</v>
      </c>
      <c r="E1741" s="118" t="s">
        <v>11208</v>
      </c>
      <c r="F1741" s="117" t="s">
        <v>142</v>
      </c>
    </row>
    <row r="1742" spans="1:6">
      <c r="A1742" s="119">
        <v>90806</v>
      </c>
      <c r="B1742" s="117" t="s">
        <v>2234</v>
      </c>
      <c r="C1742" s="117" t="s">
        <v>60</v>
      </c>
      <c r="D1742" s="117" t="s">
        <v>228</v>
      </c>
      <c r="E1742" s="118" t="s">
        <v>11209</v>
      </c>
      <c r="F1742" s="117" t="s">
        <v>142</v>
      </c>
    </row>
    <row r="1743" spans="1:6">
      <c r="A1743" s="119">
        <v>90820</v>
      </c>
      <c r="B1743" s="117" t="s">
        <v>2235</v>
      </c>
      <c r="C1743" s="117" t="s">
        <v>60</v>
      </c>
      <c r="D1743" s="117" t="s">
        <v>228</v>
      </c>
      <c r="E1743" s="118" t="s">
        <v>11210</v>
      </c>
      <c r="F1743" s="117" t="s">
        <v>142</v>
      </c>
    </row>
    <row r="1744" spans="1:6">
      <c r="A1744" s="119">
        <v>90821</v>
      </c>
      <c r="B1744" s="117" t="s">
        <v>2236</v>
      </c>
      <c r="C1744" s="117" t="s">
        <v>60</v>
      </c>
      <c r="D1744" s="117" t="s">
        <v>228</v>
      </c>
      <c r="E1744" s="118" t="s">
        <v>11211</v>
      </c>
      <c r="F1744" s="117" t="s">
        <v>142</v>
      </c>
    </row>
    <row r="1745" spans="1:6">
      <c r="A1745" s="119">
        <v>90822</v>
      </c>
      <c r="B1745" s="117" t="s">
        <v>2237</v>
      </c>
      <c r="C1745" s="117" t="s">
        <v>60</v>
      </c>
      <c r="D1745" s="117" t="s">
        <v>228</v>
      </c>
      <c r="E1745" s="118" t="s">
        <v>11212</v>
      </c>
      <c r="F1745" s="117" t="s">
        <v>142</v>
      </c>
    </row>
    <row r="1746" spans="1:6">
      <c r="A1746" s="119">
        <v>90823</v>
      </c>
      <c r="B1746" s="117" t="s">
        <v>2238</v>
      </c>
      <c r="C1746" s="117" t="s">
        <v>60</v>
      </c>
      <c r="D1746" s="117" t="s">
        <v>228</v>
      </c>
      <c r="E1746" s="118" t="s">
        <v>11213</v>
      </c>
      <c r="F1746" s="117" t="s">
        <v>142</v>
      </c>
    </row>
    <row r="1747" spans="1:6">
      <c r="A1747" s="119">
        <v>90824</v>
      </c>
      <c r="B1747" s="117" t="s">
        <v>2239</v>
      </c>
      <c r="C1747" s="117" t="s">
        <v>60</v>
      </c>
      <c r="D1747" s="117" t="s">
        <v>228</v>
      </c>
      <c r="E1747" s="118" t="s">
        <v>11214</v>
      </c>
      <c r="F1747" s="117" t="s">
        <v>142</v>
      </c>
    </row>
    <row r="1748" spans="1:6">
      <c r="A1748" s="119">
        <v>90825</v>
      </c>
      <c r="B1748" s="117" t="s">
        <v>2240</v>
      </c>
      <c r="C1748" s="117" t="s">
        <v>60</v>
      </c>
      <c r="D1748" s="117" t="s">
        <v>228</v>
      </c>
      <c r="E1748" s="118" t="s">
        <v>11215</v>
      </c>
      <c r="F1748" s="117" t="s">
        <v>142</v>
      </c>
    </row>
    <row r="1749" spans="1:6">
      <c r="A1749" s="119">
        <v>90830</v>
      </c>
      <c r="B1749" s="117" t="s">
        <v>2241</v>
      </c>
      <c r="C1749" s="117" t="s">
        <v>60</v>
      </c>
      <c r="D1749" s="117" t="s">
        <v>228</v>
      </c>
      <c r="E1749" s="118" t="s">
        <v>11216</v>
      </c>
      <c r="F1749" s="117" t="s">
        <v>142</v>
      </c>
    </row>
    <row r="1750" spans="1:6">
      <c r="A1750" s="119">
        <v>90831</v>
      </c>
      <c r="B1750" s="117" t="s">
        <v>2242</v>
      </c>
      <c r="C1750" s="117" t="s">
        <v>60</v>
      </c>
      <c r="D1750" s="117" t="s">
        <v>228</v>
      </c>
      <c r="E1750" s="118" t="s">
        <v>11217</v>
      </c>
      <c r="F1750" s="117" t="s">
        <v>142</v>
      </c>
    </row>
    <row r="1751" spans="1:6">
      <c r="A1751" s="119">
        <v>90841</v>
      </c>
      <c r="B1751" s="117" t="s">
        <v>2243</v>
      </c>
      <c r="C1751" s="117" t="s">
        <v>60</v>
      </c>
      <c r="D1751" s="117" t="s">
        <v>228</v>
      </c>
      <c r="E1751" s="118" t="s">
        <v>11218</v>
      </c>
      <c r="F1751" s="117" t="s">
        <v>142</v>
      </c>
    </row>
    <row r="1752" spans="1:6">
      <c r="A1752" s="119">
        <v>90842</v>
      </c>
      <c r="B1752" s="117" t="s">
        <v>2244</v>
      </c>
      <c r="C1752" s="117" t="s">
        <v>60</v>
      </c>
      <c r="D1752" s="117" t="s">
        <v>228</v>
      </c>
      <c r="E1752" s="118" t="s">
        <v>11219</v>
      </c>
      <c r="F1752" s="117" t="s">
        <v>142</v>
      </c>
    </row>
    <row r="1753" spans="1:6">
      <c r="A1753" s="119">
        <v>90843</v>
      </c>
      <c r="B1753" s="117" t="s">
        <v>2245</v>
      </c>
      <c r="C1753" s="117" t="s">
        <v>60</v>
      </c>
      <c r="D1753" s="117" t="s">
        <v>228</v>
      </c>
      <c r="E1753" s="118" t="s">
        <v>11220</v>
      </c>
      <c r="F1753" s="117" t="s">
        <v>142</v>
      </c>
    </row>
    <row r="1754" spans="1:6">
      <c r="A1754" s="119">
        <v>90844</v>
      </c>
      <c r="B1754" s="117" t="s">
        <v>2246</v>
      </c>
      <c r="C1754" s="117" t="s">
        <v>60</v>
      </c>
      <c r="D1754" s="117" t="s">
        <v>228</v>
      </c>
      <c r="E1754" s="118" t="s">
        <v>11221</v>
      </c>
      <c r="F1754" s="117" t="s">
        <v>142</v>
      </c>
    </row>
    <row r="1755" spans="1:6">
      <c r="A1755" s="119">
        <v>90845</v>
      </c>
      <c r="B1755" s="117" t="s">
        <v>2247</v>
      </c>
      <c r="C1755" s="117" t="s">
        <v>60</v>
      </c>
      <c r="D1755" s="117" t="s">
        <v>228</v>
      </c>
      <c r="E1755" s="118" t="s">
        <v>11222</v>
      </c>
      <c r="F1755" s="117" t="s">
        <v>142</v>
      </c>
    </row>
    <row r="1756" spans="1:6">
      <c r="A1756" s="119">
        <v>90846</v>
      </c>
      <c r="B1756" s="117" t="s">
        <v>2248</v>
      </c>
      <c r="C1756" s="117" t="s">
        <v>60</v>
      </c>
      <c r="D1756" s="117" t="s">
        <v>228</v>
      </c>
      <c r="E1756" s="118" t="s">
        <v>11223</v>
      </c>
      <c r="F1756" s="117" t="s">
        <v>142</v>
      </c>
    </row>
    <row r="1757" spans="1:6">
      <c r="A1757" s="119">
        <v>90847</v>
      </c>
      <c r="B1757" s="117" t="s">
        <v>2249</v>
      </c>
      <c r="C1757" s="117" t="s">
        <v>60</v>
      </c>
      <c r="D1757" s="117" t="s">
        <v>228</v>
      </c>
      <c r="E1757" s="118" t="s">
        <v>11224</v>
      </c>
      <c r="F1757" s="117" t="s">
        <v>142</v>
      </c>
    </row>
    <row r="1758" spans="1:6">
      <c r="A1758" s="119">
        <v>90848</v>
      </c>
      <c r="B1758" s="117" t="s">
        <v>2250</v>
      </c>
      <c r="C1758" s="117" t="s">
        <v>60</v>
      </c>
      <c r="D1758" s="117" t="s">
        <v>228</v>
      </c>
      <c r="E1758" s="118" t="s">
        <v>11225</v>
      </c>
      <c r="F1758" s="117" t="s">
        <v>142</v>
      </c>
    </row>
    <row r="1759" spans="1:6">
      <c r="A1759" s="119">
        <v>90849</v>
      </c>
      <c r="B1759" s="117" t="s">
        <v>2251</v>
      </c>
      <c r="C1759" s="117" t="s">
        <v>60</v>
      </c>
      <c r="D1759" s="117" t="s">
        <v>228</v>
      </c>
      <c r="E1759" s="118" t="s">
        <v>11226</v>
      </c>
      <c r="F1759" s="117" t="s">
        <v>142</v>
      </c>
    </row>
    <row r="1760" spans="1:6">
      <c r="A1760" s="119">
        <v>90850</v>
      </c>
      <c r="B1760" s="117" t="s">
        <v>2252</v>
      </c>
      <c r="C1760" s="117" t="s">
        <v>60</v>
      </c>
      <c r="D1760" s="117" t="s">
        <v>228</v>
      </c>
      <c r="E1760" s="118" t="s">
        <v>11227</v>
      </c>
      <c r="F1760" s="117" t="s">
        <v>142</v>
      </c>
    </row>
    <row r="1761" spans="1:6">
      <c r="A1761" s="119">
        <v>90851</v>
      </c>
      <c r="B1761" s="117" t="s">
        <v>2253</v>
      </c>
      <c r="C1761" s="117" t="s">
        <v>60</v>
      </c>
      <c r="D1761" s="117" t="s">
        <v>228</v>
      </c>
      <c r="E1761" s="118" t="s">
        <v>11228</v>
      </c>
      <c r="F1761" s="117" t="s">
        <v>142</v>
      </c>
    </row>
    <row r="1762" spans="1:6">
      <c r="A1762" s="119">
        <v>90852</v>
      </c>
      <c r="B1762" s="117" t="s">
        <v>2254</v>
      </c>
      <c r="C1762" s="117" t="s">
        <v>60</v>
      </c>
      <c r="D1762" s="117" t="s">
        <v>228</v>
      </c>
      <c r="E1762" s="118" t="s">
        <v>11229</v>
      </c>
      <c r="F1762" s="117" t="s">
        <v>142</v>
      </c>
    </row>
    <row r="1763" spans="1:6">
      <c r="A1763" s="119">
        <v>91009</v>
      </c>
      <c r="B1763" s="117" t="s">
        <v>2255</v>
      </c>
      <c r="C1763" s="117" t="s">
        <v>60</v>
      </c>
      <c r="D1763" s="117" t="s">
        <v>228</v>
      </c>
      <c r="E1763" s="118" t="s">
        <v>11230</v>
      </c>
      <c r="F1763" s="117" t="s">
        <v>142</v>
      </c>
    </row>
    <row r="1764" spans="1:6">
      <c r="A1764" s="119">
        <v>91010</v>
      </c>
      <c r="B1764" s="117" t="s">
        <v>2256</v>
      </c>
      <c r="C1764" s="117" t="s">
        <v>60</v>
      </c>
      <c r="D1764" s="117" t="s">
        <v>228</v>
      </c>
      <c r="E1764" s="118" t="s">
        <v>11231</v>
      </c>
      <c r="F1764" s="117" t="s">
        <v>142</v>
      </c>
    </row>
    <row r="1765" spans="1:6">
      <c r="A1765" s="119">
        <v>91011</v>
      </c>
      <c r="B1765" s="117" t="s">
        <v>2257</v>
      </c>
      <c r="C1765" s="117" t="s">
        <v>60</v>
      </c>
      <c r="D1765" s="117" t="s">
        <v>228</v>
      </c>
      <c r="E1765" s="118" t="s">
        <v>11232</v>
      </c>
      <c r="F1765" s="117" t="s">
        <v>142</v>
      </c>
    </row>
    <row r="1766" spans="1:6">
      <c r="A1766" s="119">
        <v>91012</v>
      </c>
      <c r="B1766" s="117" t="s">
        <v>2258</v>
      </c>
      <c r="C1766" s="117" t="s">
        <v>60</v>
      </c>
      <c r="D1766" s="117" t="s">
        <v>228</v>
      </c>
      <c r="E1766" s="118" t="s">
        <v>11233</v>
      </c>
      <c r="F1766" s="117" t="s">
        <v>142</v>
      </c>
    </row>
    <row r="1767" spans="1:6">
      <c r="A1767" s="119">
        <v>91013</v>
      </c>
      <c r="B1767" s="117" t="s">
        <v>2259</v>
      </c>
      <c r="C1767" s="117" t="s">
        <v>60</v>
      </c>
      <c r="D1767" s="117" t="s">
        <v>228</v>
      </c>
      <c r="E1767" s="118" t="s">
        <v>11234</v>
      </c>
      <c r="F1767" s="117" t="s">
        <v>142</v>
      </c>
    </row>
    <row r="1768" spans="1:6">
      <c r="A1768" s="119">
        <v>91014</v>
      </c>
      <c r="B1768" s="117" t="s">
        <v>2260</v>
      </c>
      <c r="C1768" s="117" t="s">
        <v>60</v>
      </c>
      <c r="D1768" s="117" t="s">
        <v>228</v>
      </c>
      <c r="E1768" s="118" t="s">
        <v>11235</v>
      </c>
      <c r="F1768" s="117" t="s">
        <v>142</v>
      </c>
    </row>
    <row r="1769" spans="1:6">
      <c r="A1769" s="119">
        <v>91015</v>
      </c>
      <c r="B1769" s="117" t="s">
        <v>2261</v>
      </c>
      <c r="C1769" s="117" t="s">
        <v>60</v>
      </c>
      <c r="D1769" s="117" t="s">
        <v>228</v>
      </c>
      <c r="E1769" s="118" t="s">
        <v>11236</v>
      </c>
      <c r="F1769" s="117" t="s">
        <v>142</v>
      </c>
    </row>
    <row r="1770" spans="1:6">
      <c r="A1770" s="119">
        <v>91016</v>
      </c>
      <c r="B1770" s="117" t="s">
        <v>2262</v>
      </c>
      <c r="C1770" s="117" t="s">
        <v>60</v>
      </c>
      <c r="D1770" s="117" t="s">
        <v>228</v>
      </c>
      <c r="E1770" s="118" t="s">
        <v>11237</v>
      </c>
      <c r="F1770" s="117" t="s">
        <v>142</v>
      </c>
    </row>
    <row r="1771" spans="1:6">
      <c r="A1771" s="119">
        <v>91287</v>
      </c>
      <c r="B1771" s="117" t="s">
        <v>2263</v>
      </c>
      <c r="C1771" s="117" t="s">
        <v>60</v>
      </c>
      <c r="D1771" s="117" t="s">
        <v>228</v>
      </c>
      <c r="E1771" s="118" t="s">
        <v>11238</v>
      </c>
      <c r="F1771" s="117" t="s">
        <v>142</v>
      </c>
    </row>
    <row r="1772" spans="1:6">
      <c r="A1772" s="119">
        <v>91292</v>
      </c>
      <c r="B1772" s="117" t="s">
        <v>2264</v>
      </c>
      <c r="C1772" s="117" t="s">
        <v>60</v>
      </c>
      <c r="D1772" s="117" t="s">
        <v>228</v>
      </c>
      <c r="E1772" s="118" t="s">
        <v>11239</v>
      </c>
      <c r="F1772" s="117" t="s">
        <v>142</v>
      </c>
    </row>
    <row r="1773" spans="1:6">
      <c r="A1773" s="119">
        <v>91295</v>
      </c>
      <c r="B1773" s="117" t="s">
        <v>2265</v>
      </c>
      <c r="C1773" s="117" t="s">
        <v>60</v>
      </c>
      <c r="D1773" s="117" t="s">
        <v>228</v>
      </c>
      <c r="E1773" s="118" t="s">
        <v>11240</v>
      </c>
      <c r="F1773" s="117" t="s">
        <v>142</v>
      </c>
    </row>
    <row r="1774" spans="1:6">
      <c r="A1774" s="119">
        <v>91296</v>
      </c>
      <c r="B1774" s="117" t="s">
        <v>2266</v>
      </c>
      <c r="C1774" s="117" t="s">
        <v>60</v>
      </c>
      <c r="D1774" s="117" t="s">
        <v>228</v>
      </c>
      <c r="E1774" s="118" t="s">
        <v>9362</v>
      </c>
      <c r="F1774" s="117" t="s">
        <v>142</v>
      </c>
    </row>
    <row r="1775" spans="1:6">
      <c r="A1775" s="119">
        <v>91297</v>
      </c>
      <c r="B1775" s="117" t="s">
        <v>2267</v>
      </c>
      <c r="C1775" s="117" t="s">
        <v>60</v>
      </c>
      <c r="D1775" s="117" t="s">
        <v>228</v>
      </c>
      <c r="E1775" s="118" t="s">
        <v>11241</v>
      </c>
      <c r="F1775" s="117" t="s">
        <v>142</v>
      </c>
    </row>
    <row r="1776" spans="1:6">
      <c r="A1776" s="119">
        <v>91298</v>
      </c>
      <c r="B1776" s="117" t="s">
        <v>2268</v>
      </c>
      <c r="C1776" s="117" t="s">
        <v>60</v>
      </c>
      <c r="D1776" s="117" t="s">
        <v>141</v>
      </c>
      <c r="E1776" s="118" t="s">
        <v>11242</v>
      </c>
      <c r="F1776" s="117" t="s">
        <v>142</v>
      </c>
    </row>
    <row r="1777" spans="1:6">
      <c r="A1777" s="119">
        <v>91299</v>
      </c>
      <c r="B1777" s="117" t="s">
        <v>2269</v>
      </c>
      <c r="C1777" s="117" t="s">
        <v>60</v>
      </c>
      <c r="D1777" s="117" t="s">
        <v>141</v>
      </c>
      <c r="E1777" s="118" t="s">
        <v>11243</v>
      </c>
      <c r="F1777" s="117" t="s">
        <v>142</v>
      </c>
    </row>
    <row r="1778" spans="1:6">
      <c r="A1778" s="119">
        <v>91304</v>
      </c>
      <c r="B1778" s="117" t="s">
        <v>2270</v>
      </c>
      <c r="C1778" s="117" t="s">
        <v>60</v>
      </c>
      <c r="D1778" s="117" t="s">
        <v>228</v>
      </c>
      <c r="E1778" s="118" t="s">
        <v>11244</v>
      </c>
      <c r="F1778" s="117" t="s">
        <v>142</v>
      </c>
    </row>
    <row r="1779" spans="1:6">
      <c r="A1779" s="119">
        <v>91305</v>
      </c>
      <c r="B1779" s="117" t="s">
        <v>2271</v>
      </c>
      <c r="C1779" s="117" t="s">
        <v>60</v>
      </c>
      <c r="D1779" s="117" t="s">
        <v>228</v>
      </c>
      <c r="E1779" s="118" t="s">
        <v>11245</v>
      </c>
      <c r="F1779" s="117" t="s">
        <v>142</v>
      </c>
    </row>
    <row r="1780" spans="1:6">
      <c r="A1780" s="119">
        <v>91306</v>
      </c>
      <c r="B1780" s="117" t="s">
        <v>2272</v>
      </c>
      <c r="C1780" s="117" t="s">
        <v>60</v>
      </c>
      <c r="D1780" s="117" t="s">
        <v>228</v>
      </c>
      <c r="E1780" s="118" t="s">
        <v>11217</v>
      </c>
      <c r="F1780" s="117" t="s">
        <v>142</v>
      </c>
    </row>
    <row r="1781" spans="1:6">
      <c r="A1781" s="119">
        <v>91307</v>
      </c>
      <c r="B1781" s="117" t="s">
        <v>2273</v>
      </c>
      <c r="C1781" s="117" t="s">
        <v>60</v>
      </c>
      <c r="D1781" s="117" t="s">
        <v>228</v>
      </c>
      <c r="E1781" s="118" t="s">
        <v>11246</v>
      </c>
      <c r="F1781" s="117" t="s">
        <v>142</v>
      </c>
    </row>
    <row r="1782" spans="1:6">
      <c r="A1782" s="119">
        <v>91312</v>
      </c>
      <c r="B1782" s="117" t="s">
        <v>2274</v>
      </c>
      <c r="C1782" s="117" t="s">
        <v>60</v>
      </c>
      <c r="D1782" s="117" t="s">
        <v>228</v>
      </c>
      <c r="E1782" s="118" t="s">
        <v>11247</v>
      </c>
      <c r="F1782" s="117" t="s">
        <v>142</v>
      </c>
    </row>
    <row r="1783" spans="1:6">
      <c r="A1783" s="119">
        <v>91313</v>
      </c>
      <c r="B1783" s="117" t="s">
        <v>2275</v>
      </c>
      <c r="C1783" s="117" t="s">
        <v>60</v>
      </c>
      <c r="D1783" s="117" t="s">
        <v>228</v>
      </c>
      <c r="E1783" s="118" t="s">
        <v>11248</v>
      </c>
      <c r="F1783" s="117" t="s">
        <v>142</v>
      </c>
    </row>
    <row r="1784" spans="1:6">
      <c r="A1784" s="119">
        <v>91314</v>
      </c>
      <c r="B1784" s="117" t="s">
        <v>2276</v>
      </c>
      <c r="C1784" s="117" t="s">
        <v>60</v>
      </c>
      <c r="D1784" s="117" t="s">
        <v>228</v>
      </c>
      <c r="E1784" s="118" t="s">
        <v>11249</v>
      </c>
      <c r="F1784" s="117" t="s">
        <v>142</v>
      </c>
    </row>
    <row r="1785" spans="1:6">
      <c r="A1785" s="119">
        <v>91315</v>
      </c>
      <c r="B1785" s="117" t="s">
        <v>2277</v>
      </c>
      <c r="C1785" s="117" t="s">
        <v>60</v>
      </c>
      <c r="D1785" s="117" t="s">
        <v>228</v>
      </c>
      <c r="E1785" s="118" t="s">
        <v>11250</v>
      </c>
      <c r="F1785" s="117" t="s">
        <v>142</v>
      </c>
    </row>
    <row r="1786" spans="1:6">
      <c r="A1786" s="119">
        <v>91316</v>
      </c>
      <c r="B1786" s="117" t="s">
        <v>2278</v>
      </c>
      <c r="C1786" s="117" t="s">
        <v>60</v>
      </c>
      <c r="D1786" s="117" t="s">
        <v>228</v>
      </c>
      <c r="E1786" s="118" t="s">
        <v>11251</v>
      </c>
      <c r="F1786" s="117" t="s">
        <v>142</v>
      </c>
    </row>
    <row r="1787" spans="1:6">
      <c r="A1787" s="119">
        <v>91317</v>
      </c>
      <c r="B1787" s="117" t="s">
        <v>2279</v>
      </c>
      <c r="C1787" s="117" t="s">
        <v>60</v>
      </c>
      <c r="D1787" s="117" t="s">
        <v>228</v>
      </c>
      <c r="E1787" s="118" t="s">
        <v>11252</v>
      </c>
      <c r="F1787" s="117" t="s">
        <v>142</v>
      </c>
    </row>
    <row r="1788" spans="1:6">
      <c r="A1788" s="119">
        <v>91318</v>
      </c>
      <c r="B1788" s="117" t="s">
        <v>2280</v>
      </c>
      <c r="C1788" s="117" t="s">
        <v>60</v>
      </c>
      <c r="D1788" s="117" t="s">
        <v>228</v>
      </c>
      <c r="E1788" s="118" t="s">
        <v>11253</v>
      </c>
      <c r="F1788" s="117" t="s">
        <v>142</v>
      </c>
    </row>
    <row r="1789" spans="1:6">
      <c r="A1789" s="119">
        <v>91319</v>
      </c>
      <c r="B1789" s="117" t="s">
        <v>2281</v>
      </c>
      <c r="C1789" s="117" t="s">
        <v>60</v>
      </c>
      <c r="D1789" s="117" t="s">
        <v>228</v>
      </c>
      <c r="E1789" s="118" t="s">
        <v>11254</v>
      </c>
      <c r="F1789" s="117" t="s">
        <v>142</v>
      </c>
    </row>
    <row r="1790" spans="1:6">
      <c r="A1790" s="119">
        <v>91320</v>
      </c>
      <c r="B1790" s="117" t="s">
        <v>2282</v>
      </c>
      <c r="C1790" s="117" t="s">
        <v>60</v>
      </c>
      <c r="D1790" s="117" t="s">
        <v>228</v>
      </c>
      <c r="E1790" s="118" t="s">
        <v>11255</v>
      </c>
      <c r="F1790" s="117" t="s">
        <v>142</v>
      </c>
    </row>
    <row r="1791" spans="1:6">
      <c r="A1791" s="119">
        <v>91321</v>
      </c>
      <c r="B1791" s="117" t="s">
        <v>2283</v>
      </c>
      <c r="C1791" s="117" t="s">
        <v>60</v>
      </c>
      <c r="D1791" s="117" t="s">
        <v>228</v>
      </c>
      <c r="E1791" s="118" t="s">
        <v>11256</v>
      </c>
      <c r="F1791" s="117" t="s">
        <v>142</v>
      </c>
    </row>
    <row r="1792" spans="1:6">
      <c r="A1792" s="119">
        <v>91322</v>
      </c>
      <c r="B1792" s="117" t="s">
        <v>2284</v>
      </c>
      <c r="C1792" s="117" t="s">
        <v>60</v>
      </c>
      <c r="D1792" s="117" t="s">
        <v>228</v>
      </c>
      <c r="E1792" s="118" t="s">
        <v>11257</v>
      </c>
      <c r="F1792" s="117" t="s">
        <v>142</v>
      </c>
    </row>
    <row r="1793" spans="1:6">
      <c r="A1793" s="119">
        <v>91323</v>
      </c>
      <c r="B1793" s="117" t="s">
        <v>2285</v>
      </c>
      <c r="C1793" s="117" t="s">
        <v>60</v>
      </c>
      <c r="D1793" s="117" t="s">
        <v>228</v>
      </c>
      <c r="E1793" s="118" t="s">
        <v>11258</v>
      </c>
      <c r="F1793" s="117" t="s">
        <v>142</v>
      </c>
    </row>
    <row r="1794" spans="1:6">
      <c r="A1794" s="119">
        <v>91324</v>
      </c>
      <c r="B1794" s="117" t="s">
        <v>2286</v>
      </c>
      <c r="C1794" s="117" t="s">
        <v>60</v>
      </c>
      <c r="D1794" s="117" t="s">
        <v>228</v>
      </c>
      <c r="E1794" s="118" t="s">
        <v>11259</v>
      </c>
      <c r="F1794" s="117" t="s">
        <v>142</v>
      </c>
    </row>
    <row r="1795" spans="1:6">
      <c r="A1795" s="119">
        <v>91325</v>
      </c>
      <c r="B1795" s="117" t="s">
        <v>2287</v>
      </c>
      <c r="C1795" s="117" t="s">
        <v>60</v>
      </c>
      <c r="D1795" s="117" t="s">
        <v>228</v>
      </c>
      <c r="E1795" s="118" t="s">
        <v>11260</v>
      </c>
      <c r="F1795" s="117" t="s">
        <v>142</v>
      </c>
    </row>
    <row r="1796" spans="1:6">
      <c r="A1796" s="119">
        <v>91326</v>
      </c>
      <c r="B1796" s="117" t="s">
        <v>2288</v>
      </c>
      <c r="C1796" s="117" t="s">
        <v>60</v>
      </c>
      <c r="D1796" s="117" t="s">
        <v>228</v>
      </c>
      <c r="E1796" s="118" t="s">
        <v>9363</v>
      </c>
      <c r="F1796" s="117" t="s">
        <v>142</v>
      </c>
    </row>
    <row r="1797" spans="1:6">
      <c r="A1797" s="119">
        <v>91327</v>
      </c>
      <c r="B1797" s="117" t="s">
        <v>2289</v>
      </c>
      <c r="C1797" s="117" t="s">
        <v>60</v>
      </c>
      <c r="D1797" s="117" t="s">
        <v>228</v>
      </c>
      <c r="E1797" s="118" t="s">
        <v>11261</v>
      </c>
      <c r="F1797" s="117" t="s">
        <v>142</v>
      </c>
    </row>
    <row r="1798" spans="1:6">
      <c r="A1798" s="119">
        <v>91328</v>
      </c>
      <c r="B1798" s="117" t="s">
        <v>2290</v>
      </c>
      <c r="C1798" s="117" t="s">
        <v>60</v>
      </c>
      <c r="D1798" s="117" t="s">
        <v>228</v>
      </c>
      <c r="E1798" s="118" t="s">
        <v>11262</v>
      </c>
      <c r="F1798" s="117" t="s">
        <v>142</v>
      </c>
    </row>
    <row r="1799" spans="1:6">
      <c r="A1799" s="119">
        <v>91329</v>
      </c>
      <c r="B1799" s="117" t="s">
        <v>2291</v>
      </c>
      <c r="C1799" s="117" t="s">
        <v>60</v>
      </c>
      <c r="D1799" s="117" t="s">
        <v>228</v>
      </c>
      <c r="E1799" s="118" t="s">
        <v>11263</v>
      </c>
      <c r="F1799" s="117" t="s">
        <v>142</v>
      </c>
    </row>
    <row r="1800" spans="1:6">
      <c r="A1800" s="119">
        <v>91330</v>
      </c>
      <c r="B1800" s="117" t="s">
        <v>2292</v>
      </c>
      <c r="C1800" s="117" t="s">
        <v>60</v>
      </c>
      <c r="D1800" s="117" t="s">
        <v>228</v>
      </c>
      <c r="E1800" s="118" t="s">
        <v>11264</v>
      </c>
      <c r="F1800" s="117" t="s">
        <v>142</v>
      </c>
    </row>
    <row r="1801" spans="1:6">
      <c r="A1801" s="119">
        <v>91331</v>
      </c>
      <c r="B1801" s="117" t="s">
        <v>2293</v>
      </c>
      <c r="C1801" s="117" t="s">
        <v>60</v>
      </c>
      <c r="D1801" s="117" t="s">
        <v>228</v>
      </c>
      <c r="E1801" s="118" t="s">
        <v>11265</v>
      </c>
      <c r="F1801" s="117" t="s">
        <v>142</v>
      </c>
    </row>
    <row r="1802" spans="1:6">
      <c r="A1802" s="119">
        <v>91332</v>
      </c>
      <c r="B1802" s="117" t="s">
        <v>2294</v>
      </c>
      <c r="C1802" s="117" t="s">
        <v>60</v>
      </c>
      <c r="D1802" s="117" t="s">
        <v>228</v>
      </c>
      <c r="E1802" s="118" t="s">
        <v>11266</v>
      </c>
      <c r="F1802" s="117" t="s">
        <v>142</v>
      </c>
    </row>
    <row r="1803" spans="1:6">
      <c r="A1803" s="119">
        <v>91333</v>
      </c>
      <c r="B1803" s="117" t="s">
        <v>2295</v>
      </c>
      <c r="C1803" s="117" t="s">
        <v>60</v>
      </c>
      <c r="D1803" s="117" t="s">
        <v>228</v>
      </c>
      <c r="E1803" s="118" t="s">
        <v>11267</v>
      </c>
      <c r="F1803" s="117" t="s">
        <v>142</v>
      </c>
    </row>
    <row r="1804" spans="1:6">
      <c r="A1804" s="119">
        <v>91334</v>
      </c>
      <c r="B1804" s="117" t="s">
        <v>2296</v>
      </c>
      <c r="C1804" s="117" t="s">
        <v>60</v>
      </c>
      <c r="D1804" s="117" t="s">
        <v>141</v>
      </c>
      <c r="E1804" s="118" t="s">
        <v>11268</v>
      </c>
      <c r="F1804" s="117" t="s">
        <v>142</v>
      </c>
    </row>
    <row r="1805" spans="1:6">
      <c r="A1805" s="119">
        <v>91335</v>
      </c>
      <c r="B1805" s="117" t="s">
        <v>2297</v>
      </c>
      <c r="C1805" s="117" t="s">
        <v>60</v>
      </c>
      <c r="D1805" s="117" t="s">
        <v>141</v>
      </c>
      <c r="E1805" s="118" t="s">
        <v>11269</v>
      </c>
      <c r="F1805" s="117" t="s">
        <v>142</v>
      </c>
    </row>
    <row r="1806" spans="1:6">
      <c r="A1806" s="119">
        <v>91336</v>
      </c>
      <c r="B1806" s="117" t="s">
        <v>2298</v>
      </c>
      <c r="C1806" s="117" t="s">
        <v>60</v>
      </c>
      <c r="D1806" s="117" t="s">
        <v>141</v>
      </c>
      <c r="E1806" s="118" t="s">
        <v>11270</v>
      </c>
      <c r="F1806" s="117" t="s">
        <v>142</v>
      </c>
    </row>
    <row r="1807" spans="1:6">
      <c r="A1807" s="119">
        <v>91337</v>
      </c>
      <c r="B1807" s="117" t="s">
        <v>2299</v>
      </c>
      <c r="C1807" s="117" t="s">
        <v>60</v>
      </c>
      <c r="D1807" s="117" t="s">
        <v>141</v>
      </c>
      <c r="E1807" s="118" t="s">
        <v>11271</v>
      </c>
      <c r="F1807" s="117" t="s">
        <v>142</v>
      </c>
    </row>
    <row r="1808" spans="1:6">
      <c r="A1808" s="119">
        <v>100659</v>
      </c>
      <c r="B1808" s="117" t="s">
        <v>2300</v>
      </c>
      <c r="C1808" s="117" t="s">
        <v>63</v>
      </c>
      <c r="D1808" s="117" t="s">
        <v>228</v>
      </c>
      <c r="E1808" s="118" t="s">
        <v>8870</v>
      </c>
      <c r="F1808" s="117" t="s">
        <v>142</v>
      </c>
    </row>
    <row r="1809" spans="1:6">
      <c r="A1809" s="119">
        <v>100660</v>
      </c>
      <c r="B1809" s="117" t="s">
        <v>2301</v>
      </c>
      <c r="C1809" s="117" t="s">
        <v>63</v>
      </c>
      <c r="D1809" s="117" t="s">
        <v>228</v>
      </c>
      <c r="E1809" s="118" t="s">
        <v>11272</v>
      </c>
      <c r="F1809" s="117" t="s">
        <v>142</v>
      </c>
    </row>
    <row r="1810" spans="1:6">
      <c r="A1810" s="119">
        <v>100675</v>
      </c>
      <c r="B1810" s="117" t="s">
        <v>2302</v>
      </c>
      <c r="C1810" s="117" t="s">
        <v>60</v>
      </c>
      <c r="D1810" s="117" t="s">
        <v>228</v>
      </c>
      <c r="E1810" s="118" t="s">
        <v>11273</v>
      </c>
      <c r="F1810" s="117" t="s">
        <v>142</v>
      </c>
    </row>
    <row r="1811" spans="1:6">
      <c r="A1811" s="119">
        <v>100676</v>
      </c>
      <c r="B1811" s="117" t="s">
        <v>2303</v>
      </c>
      <c r="C1811" s="117" t="s">
        <v>60</v>
      </c>
      <c r="D1811" s="117" t="s">
        <v>228</v>
      </c>
      <c r="E1811" s="118" t="s">
        <v>8724</v>
      </c>
      <c r="F1811" s="117" t="s">
        <v>142</v>
      </c>
    </row>
    <row r="1812" spans="1:6">
      <c r="A1812" s="119">
        <v>100678</v>
      </c>
      <c r="B1812" s="117" t="s">
        <v>2304</v>
      </c>
      <c r="C1812" s="117" t="s">
        <v>60</v>
      </c>
      <c r="D1812" s="117" t="s">
        <v>228</v>
      </c>
      <c r="E1812" s="118" t="s">
        <v>9364</v>
      </c>
      <c r="F1812" s="117" t="s">
        <v>142</v>
      </c>
    </row>
    <row r="1813" spans="1:6">
      <c r="A1813" s="119">
        <v>100679</v>
      </c>
      <c r="B1813" s="117" t="s">
        <v>2305</v>
      </c>
      <c r="C1813" s="117" t="s">
        <v>60</v>
      </c>
      <c r="D1813" s="117" t="s">
        <v>228</v>
      </c>
      <c r="E1813" s="118" t="s">
        <v>11274</v>
      </c>
      <c r="F1813" s="117" t="s">
        <v>142</v>
      </c>
    </row>
    <row r="1814" spans="1:6">
      <c r="A1814" s="119">
        <v>100680</v>
      </c>
      <c r="B1814" s="117" t="s">
        <v>2306</v>
      </c>
      <c r="C1814" s="117" t="s">
        <v>60</v>
      </c>
      <c r="D1814" s="117" t="s">
        <v>228</v>
      </c>
      <c r="E1814" s="118" t="s">
        <v>11275</v>
      </c>
      <c r="F1814" s="117" t="s">
        <v>142</v>
      </c>
    </row>
    <row r="1815" spans="1:6">
      <c r="A1815" s="119">
        <v>100681</v>
      </c>
      <c r="B1815" s="117" t="s">
        <v>2307</v>
      </c>
      <c r="C1815" s="117" t="s">
        <v>60</v>
      </c>
      <c r="D1815" s="117" t="s">
        <v>228</v>
      </c>
      <c r="E1815" s="118" t="s">
        <v>11276</v>
      </c>
      <c r="F1815" s="117" t="s">
        <v>142</v>
      </c>
    </row>
    <row r="1816" spans="1:6">
      <c r="A1816" s="119">
        <v>100682</v>
      </c>
      <c r="B1816" s="117" t="s">
        <v>2308</v>
      </c>
      <c r="C1816" s="117" t="s">
        <v>60</v>
      </c>
      <c r="D1816" s="117" t="s">
        <v>228</v>
      </c>
      <c r="E1816" s="118" t="s">
        <v>11277</v>
      </c>
      <c r="F1816" s="117" t="s">
        <v>142</v>
      </c>
    </row>
    <row r="1817" spans="1:6">
      <c r="A1817" s="119">
        <v>100683</v>
      </c>
      <c r="B1817" s="117" t="s">
        <v>2309</v>
      </c>
      <c r="C1817" s="117" t="s">
        <v>60</v>
      </c>
      <c r="D1817" s="117" t="s">
        <v>228</v>
      </c>
      <c r="E1817" s="118" t="s">
        <v>11278</v>
      </c>
      <c r="F1817" s="117" t="s">
        <v>142</v>
      </c>
    </row>
    <row r="1818" spans="1:6">
      <c r="A1818" s="119">
        <v>100684</v>
      </c>
      <c r="B1818" s="117" t="s">
        <v>2310</v>
      </c>
      <c r="C1818" s="117" t="s">
        <v>60</v>
      </c>
      <c r="D1818" s="117" t="s">
        <v>228</v>
      </c>
      <c r="E1818" s="118" t="s">
        <v>11279</v>
      </c>
      <c r="F1818" s="117" t="s">
        <v>142</v>
      </c>
    </row>
    <row r="1819" spans="1:6">
      <c r="A1819" s="119">
        <v>100685</v>
      </c>
      <c r="B1819" s="117" t="s">
        <v>2311</v>
      </c>
      <c r="C1819" s="117" t="s">
        <v>60</v>
      </c>
      <c r="D1819" s="117" t="s">
        <v>228</v>
      </c>
      <c r="E1819" s="118" t="s">
        <v>11280</v>
      </c>
      <c r="F1819" s="117" t="s">
        <v>142</v>
      </c>
    </row>
    <row r="1820" spans="1:6">
      <c r="A1820" s="119">
        <v>100686</v>
      </c>
      <c r="B1820" s="117" t="s">
        <v>2312</v>
      </c>
      <c r="C1820" s="117" t="s">
        <v>60</v>
      </c>
      <c r="D1820" s="117" t="s">
        <v>228</v>
      </c>
      <c r="E1820" s="118" t="s">
        <v>9365</v>
      </c>
      <c r="F1820" s="117" t="s">
        <v>142</v>
      </c>
    </row>
    <row r="1821" spans="1:6">
      <c r="A1821" s="119">
        <v>100687</v>
      </c>
      <c r="B1821" s="117" t="s">
        <v>2313</v>
      </c>
      <c r="C1821" s="117" t="s">
        <v>60</v>
      </c>
      <c r="D1821" s="117" t="s">
        <v>228</v>
      </c>
      <c r="E1821" s="118" t="s">
        <v>11281</v>
      </c>
      <c r="F1821" s="117" t="s">
        <v>142</v>
      </c>
    </row>
    <row r="1822" spans="1:6">
      <c r="A1822" s="119">
        <v>100688</v>
      </c>
      <c r="B1822" s="117" t="s">
        <v>2314</v>
      </c>
      <c r="C1822" s="117" t="s">
        <v>60</v>
      </c>
      <c r="D1822" s="117" t="s">
        <v>228</v>
      </c>
      <c r="E1822" s="118" t="s">
        <v>11282</v>
      </c>
      <c r="F1822" s="117" t="s">
        <v>142</v>
      </c>
    </row>
    <row r="1823" spans="1:6">
      <c r="A1823" s="119">
        <v>100689</v>
      </c>
      <c r="B1823" s="117" t="s">
        <v>2315</v>
      </c>
      <c r="C1823" s="117" t="s">
        <v>60</v>
      </c>
      <c r="D1823" s="117" t="s">
        <v>228</v>
      </c>
      <c r="E1823" s="118" t="s">
        <v>11283</v>
      </c>
      <c r="F1823" s="117" t="s">
        <v>142</v>
      </c>
    </row>
    <row r="1824" spans="1:6">
      <c r="A1824" s="119">
        <v>100690</v>
      </c>
      <c r="B1824" s="117" t="s">
        <v>2316</v>
      </c>
      <c r="C1824" s="117" t="s">
        <v>60</v>
      </c>
      <c r="D1824" s="117" t="s">
        <v>228</v>
      </c>
      <c r="E1824" s="118" t="s">
        <v>11284</v>
      </c>
      <c r="F1824" s="117" t="s">
        <v>142</v>
      </c>
    </row>
    <row r="1825" spans="1:6">
      <c r="A1825" s="119">
        <v>100691</v>
      </c>
      <c r="B1825" s="117" t="s">
        <v>2317</v>
      </c>
      <c r="C1825" s="117" t="s">
        <v>60</v>
      </c>
      <c r="D1825" s="117" t="s">
        <v>141</v>
      </c>
      <c r="E1825" s="118" t="s">
        <v>11285</v>
      </c>
      <c r="F1825" s="117" t="s">
        <v>142</v>
      </c>
    </row>
    <row r="1826" spans="1:6">
      <c r="A1826" s="119">
        <v>100692</v>
      </c>
      <c r="B1826" s="117" t="s">
        <v>2318</v>
      </c>
      <c r="C1826" s="117" t="s">
        <v>60</v>
      </c>
      <c r="D1826" s="117" t="s">
        <v>141</v>
      </c>
      <c r="E1826" s="118" t="s">
        <v>11286</v>
      </c>
      <c r="F1826" s="117" t="s">
        <v>142</v>
      </c>
    </row>
    <row r="1827" spans="1:6">
      <c r="A1827" s="119">
        <v>100693</v>
      </c>
      <c r="B1827" s="117" t="s">
        <v>2319</v>
      </c>
      <c r="C1827" s="117" t="s">
        <v>60</v>
      </c>
      <c r="D1827" s="117" t="s">
        <v>141</v>
      </c>
      <c r="E1827" s="118" t="s">
        <v>11287</v>
      </c>
      <c r="F1827" s="117" t="s">
        <v>142</v>
      </c>
    </row>
    <row r="1828" spans="1:6">
      <c r="A1828" s="119">
        <v>100694</v>
      </c>
      <c r="B1828" s="117" t="s">
        <v>2320</v>
      </c>
      <c r="C1828" s="117" t="s">
        <v>60</v>
      </c>
      <c r="D1828" s="117" t="s">
        <v>141</v>
      </c>
      <c r="E1828" s="118" t="s">
        <v>11288</v>
      </c>
      <c r="F1828" s="117" t="s">
        <v>142</v>
      </c>
    </row>
    <row r="1829" spans="1:6">
      <c r="A1829" s="119">
        <v>100695</v>
      </c>
      <c r="B1829" s="117" t="s">
        <v>2321</v>
      </c>
      <c r="C1829" s="117" t="s">
        <v>60</v>
      </c>
      <c r="D1829" s="117" t="s">
        <v>228</v>
      </c>
      <c r="E1829" s="118" t="s">
        <v>1673</v>
      </c>
      <c r="F1829" s="117" t="s">
        <v>142</v>
      </c>
    </row>
    <row r="1830" spans="1:6">
      <c r="A1830" s="119">
        <v>100696</v>
      </c>
      <c r="B1830" s="117" t="s">
        <v>2322</v>
      </c>
      <c r="C1830" s="117" t="s">
        <v>60</v>
      </c>
      <c r="D1830" s="117" t="s">
        <v>228</v>
      </c>
      <c r="E1830" s="118" t="s">
        <v>8630</v>
      </c>
      <c r="F1830" s="117" t="s">
        <v>142</v>
      </c>
    </row>
    <row r="1831" spans="1:6">
      <c r="A1831" s="119">
        <v>100697</v>
      </c>
      <c r="B1831" s="117" t="s">
        <v>2323</v>
      </c>
      <c r="C1831" s="117" t="s">
        <v>60</v>
      </c>
      <c r="D1831" s="117" t="s">
        <v>228</v>
      </c>
      <c r="E1831" s="118" t="s">
        <v>5123</v>
      </c>
      <c r="F1831" s="117" t="s">
        <v>142</v>
      </c>
    </row>
    <row r="1832" spans="1:6">
      <c r="A1832" s="119">
        <v>100698</v>
      </c>
      <c r="B1832" s="117" t="s">
        <v>2325</v>
      </c>
      <c r="C1832" s="117" t="s">
        <v>60</v>
      </c>
      <c r="D1832" s="117" t="s">
        <v>228</v>
      </c>
      <c r="E1832" s="118" t="s">
        <v>9366</v>
      </c>
      <c r="F1832" s="117" t="s">
        <v>142</v>
      </c>
    </row>
    <row r="1833" spans="1:6">
      <c r="A1833" s="119">
        <v>100699</v>
      </c>
      <c r="B1833" s="117" t="s">
        <v>2326</v>
      </c>
      <c r="C1833" s="117" t="s">
        <v>60</v>
      </c>
      <c r="D1833" s="117" t="s">
        <v>228</v>
      </c>
      <c r="E1833" s="118" t="s">
        <v>9367</v>
      </c>
      <c r="F1833" s="117" t="s">
        <v>142</v>
      </c>
    </row>
    <row r="1834" spans="1:6">
      <c r="A1834" s="119">
        <v>100700</v>
      </c>
      <c r="B1834" s="117" t="s">
        <v>2328</v>
      </c>
      <c r="C1834" s="117" t="s">
        <v>60</v>
      </c>
      <c r="D1834" s="117" t="s">
        <v>228</v>
      </c>
      <c r="E1834" s="118" t="s">
        <v>11289</v>
      </c>
      <c r="F1834" s="117" t="s">
        <v>142</v>
      </c>
    </row>
    <row r="1835" spans="1:6">
      <c r="A1835" s="119">
        <v>100712</v>
      </c>
      <c r="B1835" s="117" t="s">
        <v>2329</v>
      </c>
      <c r="C1835" s="117" t="s">
        <v>60</v>
      </c>
      <c r="D1835" s="117" t="s">
        <v>228</v>
      </c>
      <c r="E1835" s="118" t="s">
        <v>11290</v>
      </c>
      <c r="F1835" s="117" t="s">
        <v>142</v>
      </c>
    </row>
    <row r="1836" spans="1:6">
      <c r="A1836" s="119">
        <v>100665</v>
      </c>
      <c r="B1836" s="117" t="s">
        <v>2330</v>
      </c>
      <c r="C1836" s="117" t="s">
        <v>65</v>
      </c>
      <c r="D1836" s="117" t="s">
        <v>141</v>
      </c>
      <c r="E1836" s="118" t="s">
        <v>11291</v>
      </c>
      <c r="F1836" s="117" t="s">
        <v>142</v>
      </c>
    </row>
    <row r="1837" spans="1:6">
      <c r="A1837" s="119">
        <v>100666</v>
      </c>
      <c r="B1837" s="117" t="s">
        <v>2331</v>
      </c>
      <c r="C1837" s="117" t="s">
        <v>65</v>
      </c>
      <c r="D1837" s="117" t="s">
        <v>141</v>
      </c>
      <c r="E1837" s="118" t="s">
        <v>11292</v>
      </c>
      <c r="F1837" s="117" t="s">
        <v>142</v>
      </c>
    </row>
    <row r="1838" spans="1:6">
      <c r="A1838" s="119">
        <v>100667</v>
      </c>
      <c r="B1838" s="117" t="s">
        <v>2332</v>
      </c>
      <c r="C1838" s="117" t="s">
        <v>65</v>
      </c>
      <c r="D1838" s="117" t="s">
        <v>141</v>
      </c>
      <c r="E1838" s="118" t="s">
        <v>11293</v>
      </c>
      <c r="F1838" s="117" t="s">
        <v>142</v>
      </c>
    </row>
    <row r="1839" spans="1:6">
      <c r="A1839" s="119">
        <v>100668</v>
      </c>
      <c r="B1839" s="117" t="s">
        <v>2333</v>
      </c>
      <c r="C1839" s="117" t="s">
        <v>65</v>
      </c>
      <c r="D1839" s="117" t="s">
        <v>141</v>
      </c>
      <c r="E1839" s="118" t="s">
        <v>11294</v>
      </c>
      <c r="F1839" s="117" t="s">
        <v>142</v>
      </c>
    </row>
    <row r="1840" spans="1:6">
      <c r="A1840" s="119">
        <v>100669</v>
      </c>
      <c r="B1840" s="117" t="s">
        <v>2334</v>
      </c>
      <c r="C1840" s="117" t="s">
        <v>65</v>
      </c>
      <c r="D1840" s="117" t="s">
        <v>141</v>
      </c>
      <c r="E1840" s="118" t="s">
        <v>11295</v>
      </c>
      <c r="F1840" s="117" t="s">
        <v>142</v>
      </c>
    </row>
    <row r="1841" spans="1:6">
      <c r="A1841" s="119">
        <v>100670</v>
      </c>
      <c r="B1841" s="117" t="s">
        <v>2335</v>
      </c>
      <c r="C1841" s="117" t="s">
        <v>65</v>
      </c>
      <c r="D1841" s="117" t="s">
        <v>141</v>
      </c>
      <c r="E1841" s="118" t="s">
        <v>11296</v>
      </c>
      <c r="F1841" s="117" t="s">
        <v>142</v>
      </c>
    </row>
    <row r="1842" spans="1:6">
      <c r="A1842" s="119">
        <v>100671</v>
      </c>
      <c r="B1842" s="117" t="s">
        <v>2336</v>
      </c>
      <c r="C1842" s="117" t="s">
        <v>65</v>
      </c>
      <c r="D1842" s="117" t="s">
        <v>141</v>
      </c>
      <c r="E1842" s="118" t="s">
        <v>11297</v>
      </c>
      <c r="F1842" s="117" t="s">
        <v>142</v>
      </c>
    </row>
    <row r="1843" spans="1:6">
      <c r="A1843" s="119">
        <v>100672</v>
      </c>
      <c r="B1843" s="117" t="s">
        <v>2337</v>
      </c>
      <c r="C1843" s="117" t="s">
        <v>65</v>
      </c>
      <c r="D1843" s="117" t="s">
        <v>141</v>
      </c>
      <c r="E1843" s="118" t="s">
        <v>11298</v>
      </c>
      <c r="F1843" s="117" t="s">
        <v>142</v>
      </c>
    </row>
    <row r="1844" spans="1:6">
      <c r="A1844" s="119">
        <v>100701</v>
      </c>
      <c r="B1844" s="117" t="s">
        <v>2338</v>
      </c>
      <c r="C1844" s="117" t="s">
        <v>65</v>
      </c>
      <c r="D1844" s="117" t="s">
        <v>228</v>
      </c>
      <c r="E1844" s="118" t="s">
        <v>11299</v>
      </c>
      <c r="F1844" s="117" t="s">
        <v>142</v>
      </c>
    </row>
    <row r="1845" spans="1:6">
      <c r="A1845" s="119">
        <v>94559</v>
      </c>
      <c r="B1845" s="117" t="s">
        <v>2339</v>
      </c>
      <c r="C1845" s="117" t="s">
        <v>65</v>
      </c>
      <c r="D1845" s="117" t="s">
        <v>141</v>
      </c>
      <c r="E1845" s="118" t="s">
        <v>11300</v>
      </c>
      <c r="F1845" s="117" t="s">
        <v>142</v>
      </c>
    </row>
    <row r="1846" spans="1:6">
      <c r="A1846" s="119">
        <v>94562</v>
      </c>
      <c r="B1846" s="117" t="s">
        <v>2340</v>
      </c>
      <c r="C1846" s="117" t="s">
        <v>65</v>
      </c>
      <c r="D1846" s="117" t="s">
        <v>141</v>
      </c>
      <c r="E1846" s="118" t="s">
        <v>11301</v>
      </c>
      <c r="F1846" s="117" t="s">
        <v>142</v>
      </c>
    </row>
    <row r="1847" spans="1:6">
      <c r="A1847" s="119">
        <v>94587</v>
      </c>
      <c r="B1847" s="117" t="s">
        <v>2341</v>
      </c>
      <c r="C1847" s="117" t="s">
        <v>63</v>
      </c>
      <c r="D1847" s="117" t="s">
        <v>141</v>
      </c>
      <c r="E1847" s="118" t="s">
        <v>9368</v>
      </c>
      <c r="F1847" s="117" t="s">
        <v>142</v>
      </c>
    </row>
    <row r="1848" spans="1:6">
      <c r="A1848" s="119">
        <v>94588</v>
      </c>
      <c r="B1848" s="117" t="s">
        <v>2342</v>
      </c>
      <c r="C1848" s="117" t="s">
        <v>63</v>
      </c>
      <c r="D1848" s="117" t="s">
        <v>141</v>
      </c>
      <c r="E1848" s="118" t="s">
        <v>11302</v>
      </c>
      <c r="F1848" s="117" t="s">
        <v>142</v>
      </c>
    </row>
    <row r="1849" spans="1:6">
      <c r="A1849" s="119">
        <v>99837</v>
      </c>
      <c r="B1849" s="117" t="s">
        <v>2343</v>
      </c>
      <c r="C1849" s="117" t="s">
        <v>63</v>
      </c>
      <c r="D1849" s="117" t="s">
        <v>141</v>
      </c>
      <c r="E1849" s="118" t="s">
        <v>11303</v>
      </c>
      <c r="F1849" s="117" t="s">
        <v>142</v>
      </c>
    </row>
    <row r="1850" spans="1:6">
      <c r="A1850" s="119">
        <v>99839</v>
      </c>
      <c r="B1850" s="117" t="s">
        <v>2344</v>
      </c>
      <c r="C1850" s="117" t="s">
        <v>63</v>
      </c>
      <c r="D1850" s="117" t="s">
        <v>141</v>
      </c>
      <c r="E1850" s="118" t="s">
        <v>11304</v>
      </c>
      <c r="F1850" s="117" t="s">
        <v>142</v>
      </c>
    </row>
    <row r="1851" spans="1:6">
      <c r="A1851" s="119">
        <v>99841</v>
      </c>
      <c r="B1851" s="117" t="s">
        <v>2345</v>
      </c>
      <c r="C1851" s="117" t="s">
        <v>63</v>
      </c>
      <c r="D1851" s="117" t="s">
        <v>141</v>
      </c>
      <c r="E1851" s="118" t="s">
        <v>11305</v>
      </c>
      <c r="F1851" s="117" t="s">
        <v>142</v>
      </c>
    </row>
    <row r="1852" spans="1:6">
      <c r="A1852" s="119">
        <v>99855</v>
      </c>
      <c r="B1852" s="117" t="s">
        <v>2346</v>
      </c>
      <c r="C1852" s="117" t="s">
        <v>63</v>
      </c>
      <c r="D1852" s="117" t="s">
        <v>141</v>
      </c>
      <c r="E1852" s="118" t="s">
        <v>11306</v>
      </c>
      <c r="F1852" s="117" t="s">
        <v>142</v>
      </c>
    </row>
    <row r="1853" spans="1:6">
      <c r="A1853" s="119">
        <v>99857</v>
      </c>
      <c r="B1853" s="117" t="s">
        <v>2347</v>
      </c>
      <c r="C1853" s="117" t="s">
        <v>63</v>
      </c>
      <c r="D1853" s="117" t="s">
        <v>141</v>
      </c>
      <c r="E1853" s="118" t="s">
        <v>11307</v>
      </c>
      <c r="F1853" s="117" t="s">
        <v>142</v>
      </c>
    </row>
    <row r="1854" spans="1:6">
      <c r="A1854" s="119">
        <v>99861</v>
      </c>
      <c r="B1854" s="117" t="s">
        <v>2348</v>
      </c>
      <c r="C1854" s="117" t="s">
        <v>65</v>
      </c>
      <c r="D1854" s="117" t="s">
        <v>141</v>
      </c>
      <c r="E1854" s="118" t="s">
        <v>11308</v>
      </c>
      <c r="F1854" s="117" t="s">
        <v>142</v>
      </c>
    </row>
    <row r="1855" spans="1:6">
      <c r="A1855" s="119">
        <v>99862</v>
      </c>
      <c r="B1855" s="117" t="s">
        <v>2349</v>
      </c>
      <c r="C1855" s="117" t="s">
        <v>65</v>
      </c>
      <c r="D1855" s="117" t="s">
        <v>141</v>
      </c>
      <c r="E1855" s="118" t="s">
        <v>11309</v>
      </c>
      <c r="F1855" s="117" t="s">
        <v>142</v>
      </c>
    </row>
    <row r="1856" spans="1:6">
      <c r="A1856" s="119">
        <v>90838</v>
      </c>
      <c r="B1856" s="117" t="s">
        <v>2350</v>
      </c>
      <c r="C1856" s="117" t="s">
        <v>60</v>
      </c>
      <c r="D1856" s="117" t="s">
        <v>228</v>
      </c>
      <c r="E1856" s="118" t="s">
        <v>11310</v>
      </c>
      <c r="F1856" s="117" t="s">
        <v>142</v>
      </c>
    </row>
    <row r="1857" spans="1:6">
      <c r="A1857" s="119">
        <v>91338</v>
      </c>
      <c r="B1857" s="117" t="s">
        <v>2351</v>
      </c>
      <c r="C1857" s="117" t="s">
        <v>65</v>
      </c>
      <c r="D1857" s="117" t="s">
        <v>141</v>
      </c>
      <c r="E1857" s="118" t="s">
        <v>11311</v>
      </c>
      <c r="F1857" s="117" t="s">
        <v>142</v>
      </c>
    </row>
    <row r="1858" spans="1:6">
      <c r="A1858" s="119">
        <v>91341</v>
      </c>
      <c r="B1858" s="117" t="s">
        <v>2352</v>
      </c>
      <c r="C1858" s="117" t="s">
        <v>65</v>
      </c>
      <c r="D1858" s="117" t="s">
        <v>141</v>
      </c>
      <c r="E1858" s="118" t="s">
        <v>11312</v>
      </c>
      <c r="F1858" s="117" t="s">
        <v>142</v>
      </c>
    </row>
    <row r="1859" spans="1:6">
      <c r="A1859" s="119">
        <v>94805</v>
      </c>
      <c r="B1859" s="117" t="s">
        <v>2353</v>
      </c>
      <c r="C1859" s="117" t="s">
        <v>60</v>
      </c>
      <c r="D1859" s="117" t="s">
        <v>141</v>
      </c>
      <c r="E1859" s="118" t="s">
        <v>11313</v>
      </c>
      <c r="F1859" s="117" t="s">
        <v>142</v>
      </c>
    </row>
    <row r="1860" spans="1:6">
      <c r="A1860" s="119">
        <v>94806</v>
      </c>
      <c r="B1860" s="117" t="s">
        <v>2354</v>
      </c>
      <c r="C1860" s="117" t="s">
        <v>60</v>
      </c>
      <c r="D1860" s="117" t="s">
        <v>228</v>
      </c>
      <c r="E1860" s="118" t="s">
        <v>11314</v>
      </c>
      <c r="F1860" s="117" t="s">
        <v>142</v>
      </c>
    </row>
    <row r="1861" spans="1:6">
      <c r="A1861" s="119">
        <v>94807</v>
      </c>
      <c r="B1861" s="117" t="s">
        <v>2355</v>
      </c>
      <c r="C1861" s="117" t="s">
        <v>60</v>
      </c>
      <c r="D1861" s="117" t="s">
        <v>228</v>
      </c>
      <c r="E1861" s="118" t="s">
        <v>11315</v>
      </c>
      <c r="F1861" s="117" t="s">
        <v>142</v>
      </c>
    </row>
    <row r="1862" spans="1:6">
      <c r="A1862" s="119">
        <v>100702</v>
      </c>
      <c r="B1862" s="117" t="s">
        <v>90</v>
      </c>
      <c r="C1862" s="117" t="s">
        <v>65</v>
      </c>
      <c r="D1862" s="117" t="s">
        <v>141</v>
      </c>
      <c r="E1862" s="118" t="s">
        <v>11316</v>
      </c>
      <c r="F1862" s="117" t="s">
        <v>142</v>
      </c>
    </row>
    <row r="1863" spans="1:6">
      <c r="A1863" s="119">
        <v>102188</v>
      </c>
      <c r="B1863" s="117" t="s">
        <v>2356</v>
      </c>
      <c r="C1863" s="117" t="s">
        <v>60</v>
      </c>
      <c r="D1863" s="117" t="s">
        <v>228</v>
      </c>
      <c r="E1863" s="118" t="s">
        <v>11317</v>
      </c>
      <c r="F1863" s="117" t="s">
        <v>142</v>
      </c>
    </row>
    <row r="1864" spans="1:6">
      <c r="A1864" s="119">
        <v>102189</v>
      </c>
      <c r="B1864" s="117" t="s">
        <v>2357</v>
      </c>
      <c r="C1864" s="117" t="s">
        <v>60</v>
      </c>
      <c r="D1864" s="117" t="s">
        <v>228</v>
      </c>
      <c r="E1864" s="118" t="s">
        <v>9369</v>
      </c>
      <c r="F1864" s="117" t="s">
        <v>142</v>
      </c>
    </row>
    <row r="1865" spans="1:6">
      <c r="A1865" s="119">
        <v>100703</v>
      </c>
      <c r="B1865" s="117" t="s">
        <v>2358</v>
      </c>
      <c r="C1865" s="117" t="s">
        <v>60</v>
      </c>
      <c r="D1865" s="117" t="s">
        <v>228</v>
      </c>
      <c r="E1865" s="118" t="s">
        <v>2201</v>
      </c>
      <c r="F1865" s="117" t="s">
        <v>142</v>
      </c>
    </row>
    <row r="1866" spans="1:6">
      <c r="A1866" s="119">
        <v>100704</v>
      </c>
      <c r="B1866" s="117" t="s">
        <v>2359</v>
      </c>
      <c r="C1866" s="117" t="s">
        <v>60</v>
      </c>
      <c r="D1866" s="117" t="s">
        <v>228</v>
      </c>
      <c r="E1866" s="118" t="s">
        <v>2360</v>
      </c>
      <c r="F1866" s="117" t="s">
        <v>142</v>
      </c>
    </row>
    <row r="1867" spans="1:6">
      <c r="A1867" s="119">
        <v>100705</v>
      </c>
      <c r="B1867" s="117" t="s">
        <v>2361</v>
      </c>
      <c r="C1867" s="117" t="s">
        <v>60</v>
      </c>
      <c r="D1867" s="117" t="s">
        <v>228</v>
      </c>
      <c r="E1867" s="118" t="s">
        <v>2362</v>
      </c>
      <c r="F1867" s="117" t="s">
        <v>142</v>
      </c>
    </row>
    <row r="1868" spans="1:6">
      <c r="A1868" s="119">
        <v>100706</v>
      </c>
      <c r="B1868" s="117" t="s">
        <v>2363</v>
      </c>
      <c r="C1868" s="117" t="s">
        <v>60</v>
      </c>
      <c r="D1868" s="117" t="s">
        <v>228</v>
      </c>
      <c r="E1868" s="118" t="s">
        <v>2364</v>
      </c>
      <c r="F1868" s="117" t="s">
        <v>142</v>
      </c>
    </row>
    <row r="1869" spans="1:6">
      <c r="A1869" s="119">
        <v>100707</v>
      </c>
      <c r="B1869" s="117" t="s">
        <v>2365</v>
      </c>
      <c r="C1869" s="117" t="s">
        <v>60</v>
      </c>
      <c r="D1869" s="117" t="s">
        <v>228</v>
      </c>
      <c r="E1869" s="118" t="s">
        <v>2366</v>
      </c>
      <c r="F1869" s="117" t="s">
        <v>142</v>
      </c>
    </row>
    <row r="1870" spans="1:6">
      <c r="A1870" s="119">
        <v>100708</v>
      </c>
      <c r="B1870" s="117" t="s">
        <v>2367</v>
      </c>
      <c r="C1870" s="117" t="s">
        <v>60</v>
      </c>
      <c r="D1870" s="117" t="s">
        <v>228</v>
      </c>
      <c r="E1870" s="118" t="s">
        <v>2368</v>
      </c>
      <c r="F1870" s="117" t="s">
        <v>142</v>
      </c>
    </row>
    <row r="1871" spans="1:6">
      <c r="A1871" s="119">
        <v>100709</v>
      </c>
      <c r="B1871" s="117" t="s">
        <v>2369</v>
      </c>
      <c r="C1871" s="117" t="s">
        <v>60</v>
      </c>
      <c r="D1871" s="117" t="s">
        <v>228</v>
      </c>
      <c r="E1871" s="118" t="s">
        <v>9370</v>
      </c>
      <c r="F1871" s="117" t="s">
        <v>142</v>
      </c>
    </row>
    <row r="1872" spans="1:6">
      <c r="A1872" s="119">
        <v>100710</v>
      </c>
      <c r="B1872" s="117" t="s">
        <v>2370</v>
      </c>
      <c r="C1872" s="117" t="s">
        <v>60</v>
      </c>
      <c r="D1872" s="117" t="s">
        <v>228</v>
      </c>
      <c r="E1872" s="118" t="s">
        <v>9371</v>
      </c>
      <c r="F1872" s="117" t="s">
        <v>142</v>
      </c>
    </row>
    <row r="1873" spans="1:6">
      <c r="A1873" s="119">
        <v>102151</v>
      </c>
      <c r="B1873" s="117" t="s">
        <v>2371</v>
      </c>
      <c r="C1873" s="117" t="s">
        <v>65</v>
      </c>
      <c r="D1873" s="117" t="s">
        <v>228</v>
      </c>
      <c r="E1873" s="118" t="s">
        <v>11318</v>
      </c>
      <c r="F1873" s="117" t="s">
        <v>142</v>
      </c>
    </row>
    <row r="1874" spans="1:6">
      <c r="A1874" s="119">
        <v>102152</v>
      </c>
      <c r="B1874" s="117" t="s">
        <v>2372</v>
      </c>
      <c r="C1874" s="117" t="s">
        <v>65</v>
      </c>
      <c r="D1874" s="117" t="s">
        <v>228</v>
      </c>
      <c r="E1874" s="118" t="s">
        <v>11319</v>
      </c>
      <c r="F1874" s="117" t="s">
        <v>142</v>
      </c>
    </row>
    <row r="1875" spans="1:6">
      <c r="A1875" s="119">
        <v>102153</v>
      </c>
      <c r="B1875" s="117" t="s">
        <v>2373</v>
      </c>
      <c r="C1875" s="117" t="s">
        <v>65</v>
      </c>
      <c r="D1875" s="117" t="s">
        <v>228</v>
      </c>
      <c r="E1875" s="118" t="s">
        <v>11320</v>
      </c>
      <c r="F1875" s="117" t="s">
        <v>142</v>
      </c>
    </row>
    <row r="1876" spans="1:6">
      <c r="A1876" s="119">
        <v>102154</v>
      </c>
      <c r="B1876" s="117" t="s">
        <v>2374</v>
      </c>
      <c r="C1876" s="117" t="s">
        <v>65</v>
      </c>
      <c r="D1876" s="117" t="s">
        <v>228</v>
      </c>
      <c r="E1876" s="118" t="s">
        <v>11321</v>
      </c>
      <c r="F1876" s="117" t="s">
        <v>142</v>
      </c>
    </row>
    <row r="1877" spans="1:6">
      <c r="A1877" s="119">
        <v>102155</v>
      </c>
      <c r="B1877" s="117" t="s">
        <v>2375</v>
      </c>
      <c r="C1877" s="117" t="s">
        <v>65</v>
      </c>
      <c r="D1877" s="117" t="s">
        <v>228</v>
      </c>
      <c r="E1877" s="118" t="s">
        <v>11322</v>
      </c>
      <c r="F1877" s="117" t="s">
        <v>142</v>
      </c>
    </row>
    <row r="1878" spans="1:6">
      <c r="A1878" s="119">
        <v>102156</v>
      </c>
      <c r="B1878" s="117" t="s">
        <v>2376</v>
      </c>
      <c r="C1878" s="117" t="s">
        <v>65</v>
      </c>
      <c r="D1878" s="117" t="s">
        <v>228</v>
      </c>
      <c r="E1878" s="118" t="s">
        <v>11323</v>
      </c>
      <c r="F1878" s="117" t="s">
        <v>142</v>
      </c>
    </row>
    <row r="1879" spans="1:6">
      <c r="A1879" s="119">
        <v>102157</v>
      </c>
      <c r="B1879" s="117" t="s">
        <v>2377</v>
      </c>
      <c r="C1879" s="117" t="s">
        <v>65</v>
      </c>
      <c r="D1879" s="117" t="s">
        <v>228</v>
      </c>
      <c r="E1879" s="118" t="s">
        <v>11324</v>
      </c>
      <c r="F1879" s="117" t="s">
        <v>142</v>
      </c>
    </row>
    <row r="1880" spans="1:6">
      <c r="A1880" s="119">
        <v>102158</v>
      </c>
      <c r="B1880" s="117" t="s">
        <v>2378</v>
      </c>
      <c r="C1880" s="117" t="s">
        <v>65</v>
      </c>
      <c r="D1880" s="117" t="s">
        <v>228</v>
      </c>
      <c r="E1880" s="118" t="s">
        <v>11325</v>
      </c>
      <c r="F1880" s="117" t="s">
        <v>142</v>
      </c>
    </row>
    <row r="1881" spans="1:6">
      <c r="A1881" s="119">
        <v>102159</v>
      </c>
      <c r="B1881" s="117" t="s">
        <v>2379</v>
      </c>
      <c r="C1881" s="117" t="s">
        <v>65</v>
      </c>
      <c r="D1881" s="117" t="s">
        <v>228</v>
      </c>
      <c r="E1881" s="118" t="s">
        <v>11326</v>
      </c>
      <c r="F1881" s="117" t="s">
        <v>142</v>
      </c>
    </row>
    <row r="1882" spans="1:6">
      <c r="A1882" s="119">
        <v>102160</v>
      </c>
      <c r="B1882" s="117" t="s">
        <v>2380</v>
      </c>
      <c r="C1882" s="117" t="s">
        <v>65</v>
      </c>
      <c r="D1882" s="117" t="s">
        <v>228</v>
      </c>
      <c r="E1882" s="118" t="s">
        <v>11327</v>
      </c>
      <c r="F1882" s="117" t="s">
        <v>142</v>
      </c>
    </row>
    <row r="1883" spans="1:6">
      <c r="A1883" s="119">
        <v>102161</v>
      </c>
      <c r="B1883" s="117" t="s">
        <v>2381</v>
      </c>
      <c r="C1883" s="117" t="s">
        <v>65</v>
      </c>
      <c r="D1883" s="117" t="s">
        <v>141</v>
      </c>
      <c r="E1883" s="118" t="s">
        <v>11328</v>
      </c>
      <c r="F1883" s="117" t="s">
        <v>142</v>
      </c>
    </row>
    <row r="1884" spans="1:6">
      <c r="A1884" s="119">
        <v>102162</v>
      </c>
      <c r="B1884" s="117" t="s">
        <v>2382</v>
      </c>
      <c r="C1884" s="117" t="s">
        <v>65</v>
      </c>
      <c r="D1884" s="117" t="s">
        <v>141</v>
      </c>
      <c r="E1884" s="118" t="s">
        <v>11329</v>
      </c>
      <c r="F1884" s="117" t="s">
        <v>142</v>
      </c>
    </row>
    <row r="1885" spans="1:6">
      <c r="A1885" s="119">
        <v>102163</v>
      </c>
      <c r="B1885" s="117" t="s">
        <v>2383</v>
      </c>
      <c r="C1885" s="117" t="s">
        <v>65</v>
      </c>
      <c r="D1885" s="117" t="s">
        <v>141</v>
      </c>
      <c r="E1885" s="118" t="s">
        <v>11330</v>
      </c>
      <c r="F1885" s="117" t="s">
        <v>142</v>
      </c>
    </row>
    <row r="1886" spans="1:6">
      <c r="A1886" s="119">
        <v>102164</v>
      </c>
      <c r="B1886" s="117" t="s">
        <v>2384</v>
      </c>
      <c r="C1886" s="117" t="s">
        <v>65</v>
      </c>
      <c r="D1886" s="117" t="s">
        <v>141</v>
      </c>
      <c r="E1886" s="118" t="s">
        <v>11331</v>
      </c>
      <c r="F1886" s="117" t="s">
        <v>142</v>
      </c>
    </row>
    <row r="1887" spans="1:6">
      <c r="A1887" s="119">
        <v>102165</v>
      </c>
      <c r="B1887" s="117" t="s">
        <v>2385</v>
      </c>
      <c r="C1887" s="117" t="s">
        <v>65</v>
      </c>
      <c r="D1887" s="117" t="s">
        <v>141</v>
      </c>
      <c r="E1887" s="118" t="s">
        <v>11332</v>
      </c>
      <c r="F1887" s="117" t="s">
        <v>142</v>
      </c>
    </row>
    <row r="1888" spans="1:6">
      <c r="A1888" s="119">
        <v>102166</v>
      </c>
      <c r="B1888" s="117" t="s">
        <v>2386</v>
      </c>
      <c r="C1888" s="117" t="s">
        <v>65</v>
      </c>
      <c r="D1888" s="117" t="s">
        <v>141</v>
      </c>
      <c r="E1888" s="118" t="s">
        <v>9372</v>
      </c>
      <c r="F1888" s="117" t="s">
        <v>142</v>
      </c>
    </row>
    <row r="1889" spans="1:6">
      <c r="A1889" s="119">
        <v>102167</v>
      </c>
      <c r="B1889" s="117" t="s">
        <v>2387</v>
      </c>
      <c r="C1889" s="117" t="s">
        <v>65</v>
      </c>
      <c r="D1889" s="117" t="s">
        <v>141</v>
      </c>
      <c r="E1889" s="118" t="s">
        <v>11333</v>
      </c>
      <c r="F1889" s="117" t="s">
        <v>142</v>
      </c>
    </row>
    <row r="1890" spans="1:6">
      <c r="A1890" s="119">
        <v>102168</v>
      </c>
      <c r="B1890" s="117" t="s">
        <v>2388</v>
      </c>
      <c r="C1890" s="117" t="s">
        <v>65</v>
      </c>
      <c r="D1890" s="117" t="s">
        <v>141</v>
      </c>
      <c r="E1890" s="118" t="s">
        <v>11334</v>
      </c>
      <c r="F1890" s="117" t="s">
        <v>142</v>
      </c>
    </row>
    <row r="1891" spans="1:6">
      <c r="A1891" s="119">
        <v>102169</v>
      </c>
      <c r="B1891" s="117" t="s">
        <v>2389</v>
      </c>
      <c r="C1891" s="117" t="s">
        <v>65</v>
      </c>
      <c r="D1891" s="117" t="s">
        <v>141</v>
      </c>
      <c r="E1891" s="118" t="s">
        <v>11335</v>
      </c>
      <c r="F1891" s="117" t="s">
        <v>142</v>
      </c>
    </row>
    <row r="1892" spans="1:6">
      <c r="A1892" s="119">
        <v>102170</v>
      </c>
      <c r="B1892" s="117" t="s">
        <v>2390</v>
      </c>
      <c r="C1892" s="117" t="s">
        <v>65</v>
      </c>
      <c r="D1892" s="117" t="s">
        <v>141</v>
      </c>
      <c r="E1892" s="118" t="s">
        <v>11336</v>
      </c>
      <c r="F1892" s="117" t="s">
        <v>142</v>
      </c>
    </row>
    <row r="1893" spans="1:6">
      <c r="A1893" s="119">
        <v>102171</v>
      </c>
      <c r="B1893" s="117" t="s">
        <v>2391</v>
      </c>
      <c r="C1893" s="117" t="s">
        <v>65</v>
      </c>
      <c r="D1893" s="117" t="s">
        <v>141</v>
      </c>
      <c r="E1893" s="118" t="s">
        <v>11337</v>
      </c>
      <c r="F1893" s="117" t="s">
        <v>142</v>
      </c>
    </row>
    <row r="1894" spans="1:6">
      <c r="A1894" s="119">
        <v>102172</v>
      </c>
      <c r="B1894" s="117" t="s">
        <v>2392</v>
      </c>
      <c r="C1894" s="117" t="s">
        <v>65</v>
      </c>
      <c r="D1894" s="117" t="s">
        <v>141</v>
      </c>
      <c r="E1894" s="118" t="s">
        <v>11338</v>
      </c>
      <c r="F1894" s="117" t="s">
        <v>142</v>
      </c>
    </row>
    <row r="1895" spans="1:6">
      <c r="A1895" s="119">
        <v>102176</v>
      </c>
      <c r="B1895" s="117" t="s">
        <v>2393</v>
      </c>
      <c r="C1895" s="117" t="s">
        <v>65</v>
      </c>
      <c r="D1895" s="117" t="s">
        <v>141</v>
      </c>
      <c r="E1895" s="118" t="s">
        <v>11339</v>
      </c>
      <c r="F1895" s="117" t="s">
        <v>142</v>
      </c>
    </row>
    <row r="1896" spans="1:6">
      <c r="A1896" s="119">
        <v>102177</v>
      </c>
      <c r="B1896" s="117" t="s">
        <v>2394</v>
      </c>
      <c r="C1896" s="117" t="s">
        <v>65</v>
      </c>
      <c r="D1896" s="117" t="s">
        <v>141</v>
      </c>
      <c r="E1896" s="118" t="s">
        <v>11340</v>
      </c>
      <c r="F1896" s="117" t="s">
        <v>142</v>
      </c>
    </row>
    <row r="1897" spans="1:6">
      <c r="A1897" s="119">
        <v>102178</v>
      </c>
      <c r="B1897" s="117" t="s">
        <v>2395</v>
      </c>
      <c r="C1897" s="117" t="s">
        <v>65</v>
      </c>
      <c r="D1897" s="117" t="s">
        <v>141</v>
      </c>
      <c r="E1897" s="118" t="s">
        <v>11341</v>
      </c>
      <c r="F1897" s="117" t="s">
        <v>142</v>
      </c>
    </row>
    <row r="1898" spans="1:6">
      <c r="A1898" s="119">
        <v>102179</v>
      </c>
      <c r="B1898" s="117" t="s">
        <v>2396</v>
      </c>
      <c r="C1898" s="117" t="s">
        <v>65</v>
      </c>
      <c r="D1898" s="117" t="s">
        <v>141</v>
      </c>
      <c r="E1898" s="118" t="s">
        <v>11342</v>
      </c>
      <c r="F1898" s="117" t="s">
        <v>142</v>
      </c>
    </row>
    <row r="1899" spans="1:6">
      <c r="A1899" s="119">
        <v>102180</v>
      </c>
      <c r="B1899" s="117" t="s">
        <v>2397</v>
      </c>
      <c r="C1899" s="117" t="s">
        <v>65</v>
      </c>
      <c r="D1899" s="117" t="s">
        <v>141</v>
      </c>
      <c r="E1899" s="118" t="s">
        <v>11343</v>
      </c>
      <c r="F1899" s="117" t="s">
        <v>142</v>
      </c>
    </row>
    <row r="1900" spans="1:6">
      <c r="A1900" s="119">
        <v>102181</v>
      </c>
      <c r="B1900" s="117" t="s">
        <v>2398</v>
      </c>
      <c r="C1900" s="117" t="s">
        <v>65</v>
      </c>
      <c r="D1900" s="117" t="s">
        <v>141</v>
      </c>
      <c r="E1900" s="118" t="s">
        <v>11344</v>
      </c>
      <c r="F1900" s="117" t="s">
        <v>142</v>
      </c>
    </row>
    <row r="1901" spans="1:6">
      <c r="A1901" s="119">
        <v>102182</v>
      </c>
      <c r="B1901" s="117" t="s">
        <v>2399</v>
      </c>
      <c r="C1901" s="117" t="s">
        <v>60</v>
      </c>
      <c r="D1901" s="117" t="s">
        <v>228</v>
      </c>
      <c r="E1901" s="118" t="s">
        <v>11345</v>
      </c>
      <c r="F1901" s="117" t="s">
        <v>142</v>
      </c>
    </row>
    <row r="1902" spans="1:6">
      <c r="A1902" s="119">
        <v>102183</v>
      </c>
      <c r="B1902" s="117" t="s">
        <v>2400</v>
      </c>
      <c r="C1902" s="117" t="s">
        <v>60</v>
      </c>
      <c r="D1902" s="117" t="s">
        <v>228</v>
      </c>
      <c r="E1902" s="118" t="s">
        <v>11346</v>
      </c>
      <c r="F1902" s="117" t="s">
        <v>142</v>
      </c>
    </row>
    <row r="1903" spans="1:6">
      <c r="A1903" s="119">
        <v>102184</v>
      </c>
      <c r="B1903" s="117" t="s">
        <v>2401</v>
      </c>
      <c r="C1903" s="117" t="s">
        <v>60</v>
      </c>
      <c r="D1903" s="117" t="s">
        <v>228</v>
      </c>
      <c r="E1903" s="118" t="s">
        <v>11347</v>
      </c>
      <c r="F1903" s="117" t="s">
        <v>142</v>
      </c>
    </row>
    <row r="1904" spans="1:6">
      <c r="A1904" s="119">
        <v>102185</v>
      </c>
      <c r="B1904" s="117" t="s">
        <v>2402</v>
      </c>
      <c r="C1904" s="117" t="s">
        <v>60</v>
      </c>
      <c r="D1904" s="117" t="s">
        <v>228</v>
      </c>
      <c r="E1904" s="118" t="s">
        <v>11348</v>
      </c>
      <c r="F1904" s="117" t="s">
        <v>142</v>
      </c>
    </row>
    <row r="1905" spans="1:6">
      <c r="A1905" s="119">
        <v>102190</v>
      </c>
      <c r="B1905" s="117" t="s">
        <v>2403</v>
      </c>
      <c r="C1905" s="117" t="s">
        <v>65</v>
      </c>
      <c r="D1905" s="117" t="s">
        <v>228</v>
      </c>
      <c r="E1905" s="118" t="s">
        <v>2404</v>
      </c>
      <c r="F1905" s="117" t="s">
        <v>142</v>
      </c>
    </row>
    <row r="1906" spans="1:6">
      <c r="A1906" s="119">
        <v>102191</v>
      </c>
      <c r="B1906" s="117" t="s">
        <v>2405</v>
      </c>
      <c r="C1906" s="117" t="s">
        <v>65</v>
      </c>
      <c r="D1906" s="117" t="s">
        <v>228</v>
      </c>
      <c r="E1906" s="118" t="s">
        <v>2406</v>
      </c>
      <c r="F1906" s="117" t="s">
        <v>142</v>
      </c>
    </row>
    <row r="1907" spans="1:6">
      <c r="A1907" s="119">
        <v>102192</v>
      </c>
      <c r="B1907" s="117" t="s">
        <v>2407</v>
      </c>
      <c r="C1907" s="117" t="s">
        <v>65</v>
      </c>
      <c r="D1907" s="117" t="s">
        <v>228</v>
      </c>
      <c r="E1907" s="118" t="s">
        <v>2408</v>
      </c>
      <c r="F1907" s="117" t="s">
        <v>142</v>
      </c>
    </row>
    <row r="1908" spans="1:6">
      <c r="A1908" s="119">
        <v>94569</v>
      </c>
      <c r="B1908" s="117" t="s">
        <v>2409</v>
      </c>
      <c r="C1908" s="117" t="s">
        <v>65</v>
      </c>
      <c r="D1908" s="117" t="s">
        <v>141</v>
      </c>
      <c r="E1908" s="118" t="s">
        <v>11349</v>
      </c>
      <c r="F1908" s="117" t="s">
        <v>142</v>
      </c>
    </row>
    <row r="1909" spans="1:6">
      <c r="A1909" s="119">
        <v>94570</v>
      </c>
      <c r="B1909" s="117" t="s">
        <v>2410</v>
      </c>
      <c r="C1909" s="117" t="s">
        <v>65</v>
      </c>
      <c r="D1909" s="117" t="s">
        <v>141</v>
      </c>
      <c r="E1909" s="118" t="s">
        <v>9373</v>
      </c>
      <c r="F1909" s="117" t="s">
        <v>142</v>
      </c>
    </row>
    <row r="1910" spans="1:6">
      <c r="A1910" s="119">
        <v>94572</v>
      </c>
      <c r="B1910" s="117" t="s">
        <v>2411</v>
      </c>
      <c r="C1910" s="117" t="s">
        <v>65</v>
      </c>
      <c r="D1910" s="117" t="s">
        <v>141</v>
      </c>
      <c r="E1910" s="118" t="s">
        <v>11350</v>
      </c>
      <c r="F1910" s="117" t="s">
        <v>142</v>
      </c>
    </row>
    <row r="1911" spans="1:6">
      <c r="A1911" s="119">
        <v>94573</v>
      </c>
      <c r="B1911" s="117" t="s">
        <v>2412</v>
      </c>
      <c r="C1911" s="117" t="s">
        <v>65</v>
      </c>
      <c r="D1911" s="117" t="s">
        <v>141</v>
      </c>
      <c r="E1911" s="118" t="s">
        <v>11351</v>
      </c>
      <c r="F1911" s="117" t="s">
        <v>142</v>
      </c>
    </row>
    <row r="1912" spans="1:6">
      <c r="A1912" s="119">
        <v>94580</v>
      </c>
      <c r="B1912" s="117" t="s">
        <v>2413</v>
      </c>
      <c r="C1912" s="117" t="s">
        <v>65</v>
      </c>
      <c r="D1912" s="117" t="s">
        <v>228</v>
      </c>
      <c r="E1912" s="118" t="s">
        <v>11352</v>
      </c>
      <c r="F1912" s="117" t="s">
        <v>142</v>
      </c>
    </row>
    <row r="1913" spans="1:6">
      <c r="A1913" s="119">
        <v>100674</v>
      </c>
      <c r="B1913" s="117" t="s">
        <v>2414</v>
      </c>
      <c r="C1913" s="117" t="s">
        <v>65</v>
      </c>
      <c r="D1913" s="117" t="s">
        <v>141</v>
      </c>
      <c r="E1913" s="118" t="s">
        <v>11353</v>
      </c>
      <c r="F1913" s="117" t="s">
        <v>142</v>
      </c>
    </row>
    <row r="1914" spans="1:6">
      <c r="A1914" s="119">
        <v>101096</v>
      </c>
      <c r="B1914" s="117" t="s">
        <v>2415</v>
      </c>
      <c r="C1914" s="117" t="s">
        <v>64</v>
      </c>
      <c r="D1914" s="117" t="s">
        <v>141</v>
      </c>
      <c r="E1914" s="118" t="s">
        <v>11354</v>
      </c>
      <c r="F1914" s="117" t="s">
        <v>142</v>
      </c>
    </row>
    <row r="1915" spans="1:6">
      <c r="A1915" s="119">
        <v>101097</v>
      </c>
      <c r="B1915" s="117" t="s">
        <v>2416</v>
      </c>
      <c r="C1915" s="117" t="s">
        <v>64</v>
      </c>
      <c r="D1915" s="117" t="s">
        <v>141</v>
      </c>
      <c r="E1915" s="118" t="s">
        <v>11355</v>
      </c>
      <c r="F1915" s="117" t="s">
        <v>142</v>
      </c>
    </row>
    <row r="1916" spans="1:6">
      <c r="A1916" s="119">
        <v>101098</v>
      </c>
      <c r="B1916" s="117" t="s">
        <v>2417</v>
      </c>
      <c r="C1916" s="117" t="s">
        <v>64</v>
      </c>
      <c r="D1916" s="117" t="s">
        <v>141</v>
      </c>
      <c r="E1916" s="118" t="s">
        <v>11356</v>
      </c>
      <c r="F1916" s="117" t="s">
        <v>142</v>
      </c>
    </row>
    <row r="1917" spans="1:6">
      <c r="A1917" s="119">
        <v>101099</v>
      </c>
      <c r="B1917" s="117" t="s">
        <v>2418</v>
      </c>
      <c r="C1917" s="117" t="s">
        <v>64</v>
      </c>
      <c r="D1917" s="117" t="s">
        <v>141</v>
      </c>
      <c r="E1917" s="118" t="s">
        <v>11357</v>
      </c>
      <c r="F1917" s="117" t="s">
        <v>142</v>
      </c>
    </row>
    <row r="1918" spans="1:6">
      <c r="A1918" s="119">
        <v>101100</v>
      </c>
      <c r="B1918" s="117" t="s">
        <v>2419</v>
      </c>
      <c r="C1918" s="117" t="s">
        <v>64</v>
      </c>
      <c r="D1918" s="117" t="s">
        <v>141</v>
      </c>
      <c r="E1918" s="118" t="s">
        <v>11358</v>
      </c>
      <c r="F1918" s="117" t="s">
        <v>142</v>
      </c>
    </row>
    <row r="1919" spans="1:6">
      <c r="A1919" s="119">
        <v>101101</v>
      </c>
      <c r="B1919" s="117" t="s">
        <v>2420</v>
      </c>
      <c r="C1919" s="117" t="s">
        <v>64</v>
      </c>
      <c r="D1919" s="117" t="s">
        <v>141</v>
      </c>
      <c r="E1919" s="118" t="s">
        <v>11359</v>
      </c>
      <c r="F1919" s="117" t="s">
        <v>142</v>
      </c>
    </row>
    <row r="1920" spans="1:6">
      <c r="A1920" s="119">
        <v>101102</v>
      </c>
      <c r="B1920" s="117" t="s">
        <v>2421</v>
      </c>
      <c r="C1920" s="117" t="s">
        <v>64</v>
      </c>
      <c r="D1920" s="117" t="s">
        <v>141</v>
      </c>
      <c r="E1920" s="118" t="s">
        <v>11360</v>
      </c>
      <c r="F1920" s="117" t="s">
        <v>142</v>
      </c>
    </row>
    <row r="1921" spans="1:6">
      <c r="A1921" s="119">
        <v>101103</v>
      </c>
      <c r="B1921" s="117" t="s">
        <v>2422</v>
      </c>
      <c r="C1921" s="117" t="s">
        <v>64</v>
      </c>
      <c r="D1921" s="117" t="s">
        <v>141</v>
      </c>
      <c r="E1921" s="118" t="s">
        <v>11361</v>
      </c>
      <c r="F1921" s="117" t="s">
        <v>142</v>
      </c>
    </row>
    <row r="1922" spans="1:6">
      <c r="A1922" s="119">
        <v>101104</v>
      </c>
      <c r="B1922" s="117" t="s">
        <v>2423</v>
      </c>
      <c r="C1922" s="117" t="s">
        <v>64</v>
      </c>
      <c r="D1922" s="117" t="s">
        <v>141</v>
      </c>
      <c r="E1922" s="118" t="s">
        <v>11362</v>
      </c>
      <c r="F1922" s="117" t="s">
        <v>142</v>
      </c>
    </row>
    <row r="1923" spans="1:6">
      <c r="A1923" s="119">
        <v>101105</v>
      </c>
      <c r="B1923" s="117" t="s">
        <v>2424</v>
      </c>
      <c r="C1923" s="117" t="s">
        <v>64</v>
      </c>
      <c r="D1923" s="117" t="s">
        <v>141</v>
      </c>
      <c r="E1923" s="118" t="s">
        <v>11363</v>
      </c>
      <c r="F1923" s="117" t="s">
        <v>142</v>
      </c>
    </row>
    <row r="1924" spans="1:6">
      <c r="A1924" s="119">
        <v>101106</v>
      </c>
      <c r="B1924" s="117" t="s">
        <v>2425</v>
      </c>
      <c r="C1924" s="117" t="s">
        <v>64</v>
      </c>
      <c r="D1924" s="117" t="s">
        <v>141</v>
      </c>
      <c r="E1924" s="118" t="s">
        <v>11364</v>
      </c>
      <c r="F1924" s="117" t="s">
        <v>142</v>
      </c>
    </row>
    <row r="1925" spans="1:6">
      <c r="A1925" s="119">
        <v>101107</v>
      </c>
      <c r="B1925" s="117" t="s">
        <v>2426</v>
      </c>
      <c r="C1925" s="117" t="s">
        <v>64</v>
      </c>
      <c r="D1925" s="117" t="s">
        <v>141</v>
      </c>
      <c r="E1925" s="118" t="s">
        <v>11365</v>
      </c>
      <c r="F1925" s="117" t="s">
        <v>142</v>
      </c>
    </row>
    <row r="1926" spans="1:6">
      <c r="A1926" s="119">
        <v>101108</v>
      </c>
      <c r="B1926" s="117" t="s">
        <v>2427</v>
      </c>
      <c r="C1926" s="117" t="s">
        <v>64</v>
      </c>
      <c r="D1926" s="117" t="s">
        <v>141</v>
      </c>
      <c r="E1926" s="118" t="s">
        <v>11366</v>
      </c>
      <c r="F1926" s="117" t="s">
        <v>142</v>
      </c>
    </row>
    <row r="1927" spans="1:6">
      <c r="A1927" s="119">
        <v>101109</v>
      </c>
      <c r="B1927" s="117" t="s">
        <v>2428</v>
      </c>
      <c r="C1927" s="117" t="s">
        <v>64</v>
      </c>
      <c r="D1927" s="117" t="s">
        <v>141</v>
      </c>
      <c r="E1927" s="118" t="s">
        <v>11367</v>
      </c>
      <c r="F1927" s="117" t="s">
        <v>142</v>
      </c>
    </row>
    <row r="1928" spans="1:6">
      <c r="A1928" s="119">
        <v>101110</v>
      </c>
      <c r="B1928" s="117" t="s">
        <v>2429</v>
      </c>
      <c r="C1928" s="117" t="s">
        <v>64</v>
      </c>
      <c r="D1928" s="117" t="s">
        <v>141</v>
      </c>
      <c r="E1928" s="118" t="s">
        <v>11368</v>
      </c>
      <c r="F1928" s="117" t="s">
        <v>142</v>
      </c>
    </row>
    <row r="1929" spans="1:6">
      <c r="A1929" s="119">
        <v>101111</v>
      </c>
      <c r="B1929" s="117" t="s">
        <v>2430</v>
      </c>
      <c r="C1929" s="117" t="s">
        <v>64</v>
      </c>
      <c r="D1929" s="117" t="s">
        <v>141</v>
      </c>
      <c r="E1929" s="118" t="s">
        <v>11369</v>
      </c>
      <c r="F1929" s="117" t="s">
        <v>142</v>
      </c>
    </row>
    <row r="1930" spans="1:6">
      <c r="A1930" s="119">
        <v>101112</v>
      </c>
      <c r="B1930" s="117" t="s">
        <v>2431</v>
      </c>
      <c r="C1930" s="117" t="s">
        <v>64</v>
      </c>
      <c r="D1930" s="117" t="s">
        <v>141</v>
      </c>
      <c r="E1930" s="118" t="s">
        <v>9374</v>
      </c>
      <c r="F1930" s="117" t="s">
        <v>142</v>
      </c>
    </row>
    <row r="1931" spans="1:6">
      <c r="A1931" s="119">
        <v>101113</v>
      </c>
      <c r="B1931" s="117" t="s">
        <v>2432</v>
      </c>
      <c r="C1931" s="117" t="s">
        <v>64</v>
      </c>
      <c r="D1931" s="117" t="s">
        <v>141</v>
      </c>
      <c r="E1931" s="118" t="s">
        <v>11370</v>
      </c>
      <c r="F1931" s="117" t="s">
        <v>142</v>
      </c>
    </row>
    <row r="1932" spans="1:6">
      <c r="A1932" s="119">
        <v>95601</v>
      </c>
      <c r="B1932" s="117" t="s">
        <v>2433</v>
      </c>
      <c r="C1932" s="117" t="s">
        <v>60</v>
      </c>
      <c r="D1932" s="117" t="s">
        <v>228</v>
      </c>
      <c r="E1932" s="118" t="s">
        <v>5909</v>
      </c>
      <c r="F1932" s="117" t="s">
        <v>142</v>
      </c>
    </row>
    <row r="1933" spans="1:6">
      <c r="A1933" s="119">
        <v>95602</v>
      </c>
      <c r="B1933" s="117" t="s">
        <v>2434</v>
      </c>
      <c r="C1933" s="117" t="s">
        <v>60</v>
      </c>
      <c r="D1933" s="117" t="s">
        <v>228</v>
      </c>
      <c r="E1933" s="118" t="s">
        <v>9375</v>
      </c>
      <c r="F1933" s="117" t="s">
        <v>142</v>
      </c>
    </row>
    <row r="1934" spans="1:6">
      <c r="A1934" s="119">
        <v>95603</v>
      </c>
      <c r="B1934" s="117" t="s">
        <v>2436</v>
      </c>
      <c r="C1934" s="117" t="s">
        <v>60</v>
      </c>
      <c r="D1934" s="117" t="s">
        <v>228</v>
      </c>
      <c r="E1934" s="118" t="s">
        <v>11371</v>
      </c>
      <c r="F1934" s="117" t="s">
        <v>142</v>
      </c>
    </row>
    <row r="1935" spans="1:6">
      <c r="A1935" s="119">
        <v>95604</v>
      </c>
      <c r="B1935" s="117" t="s">
        <v>2438</v>
      </c>
      <c r="C1935" s="117" t="s">
        <v>60</v>
      </c>
      <c r="D1935" s="117" t="s">
        <v>228</v>
      </c>
      <c r="E1935" s="118" t="s">
        <v>9099</v>
      </c>
      <c r="F1935" s="117" t="s">
        <v>142</v>
      </c>
    </row>
    <row r="1936" spans="1:6">
      <c r="A1936" s="119">
        <v>95605</v>
      </c>
      <c r="B1936" s="117" t="s">
        <v>2439</v>
      </c>
      <c r="C1936" s="117" t="s">
        <v>60</v>
      </c>
      <c r="D1936" s="117" t="s">
        <v>228</v>
      </c>
      <c r="E1936" s="118" t="s">
        <v>11372</v>
      </c>
      <c r="F1936" s="117" t="s">
        <v>142</v>
      </c>
    </row>
    <row r="1937" spans="1:6">
      <c r="A1937" s="119">
        <v>95607</v>
      </c>
      <c r="B1937" s="117" t="s">
        <v>2440</v>
      </c>
      <c r="C1937" s="117" t="s">
        <v>60</v>
      </c>
      <c r="D1937" s="117" t="s">
        <v>228</v>
      </c>
      <c r="E1937" s="118" t="s">
        <v>3304</v>
      </c>
      <c r="F1937" s="117" t="s">
        <v>142</v>
      </c>
    </row>
    <row r="1938" spans="1:6">
      <c r="A1938" s="119">
        <v>95608</v>
      </c>
      <c r="B1938" s="117" t="s">
        <v>2441</v>
      </c>
      <c r="C1938" s="117" t="s">
        <v>60</v>
      </c>
      <c r="D1938" s="117" t="s">
        <v>228</v>
      </c>
      <c r="E1938" s="118" t="s">
        <v>3912</v>
      </c>
      <c r="F1938" s="117" t="s">
        <v>142</v>
      </c>
    </row>
    <row r="1939" spans="1:6">
      <c r="A1939" s="119">
        <v>95609</v>
      </c>
      <c r="B1939" s="117" t="s">
        <v>2442</v>
      </c>
      <c r="C1939" s="117" t="s">
        <v>60</v>
      </c>
      <c r="D1939" s="117" t="s">
        <v>228</v>
      </c>
      <c r="E1939" s="118" t="s">
        <v>11373</v>
      </c>
      <c r="F1939" s="117" t="s">
        <v>142</v>
      </c>
    </row>
    <row r="1940" spans="1:6">
      <c r="A1940" s="119">
        <v>100651</v>
      </c>
      <c r="B1940" s="117" t="s">
        <v>2443</v>
      </c>
      <c r="C1940" s="117" t="s">
        <v>63</v>
      </c>
      <c r="D1940" s="117" t="s">
        <v>141</v>
      </c>
      <c r="E1940" s="118" t="s">
        <v>11374</v>
      </c>
      <c r="F1940" s="117" t="s">
        <v>142</v>
      </c>
    </row>
    <row r="1941" spans="1:6">
      <c r="A1941" s="119">
        <v>100652</v>
      </c>
      <c r="B1941" s="117" t="s">
        <v>2444</v>
      </c>
      <c r="C1941" s="117" t="s">
        <v>63</v>
      </c>
      <c r="D1941" s="117" t="s">
        <v>141</v>
      </c>
      <c r="E1941" s="118" t="s">
        <v>11375</v>
      </c>
      <c r="F1941" s="117" t="s">
        <v>142</v>
      </c>
    </row>
    <row r="1942" spans="1:6">
      <c r="A1942" s="119">
        <v>100653</v>
      </c>
      <c r="B1942" s="117" t="s">
        <v>2445</v>
      </c>
      <c r="C1942" s="117" t="s">
        <v>63</v>
      </c>
      <c r="D1942" s="117" t="s">
        <v>141</v>
      </c>
      <c r="E1942" s="118" t="s">
        <v>11376</v>
      </c>
      <c r="F1942" s="117" t="s">
        <v>142</v>
      </c>
    </row>
    <row r="1943" spans="1:6">
      <c r="A1943" s="119">
        <v>100654</v>
      </c>
      <c r="B1943" s="117" t="s">
        <v>2446</v>
      </c>
      <c r="C1943" s="117" t="s">
        <v>63</v>
      </c>
      <c r="D1943" s="117" t="s">
        <v>141</v>
      </c>
      <c r="E1943" s="118" t="s">
        <v>11377</v>
      </c>
      <c r="F1943" s="117" t="s">
        <v>142</v>
      </c>
    </row>
    <row r="1944" spans="1:6">
      <c r="A1944" s="119">
        <v>100655</v>
      </c>
      <c r="B1944" s="117" t="s">
        <v>2447</v>
      </c>
      <c r="C1944" s="117" t="s">
        <v>63</v>
      </c>
      <c r="D1944" s="117" t="s">
        <v>141</v>
      </c>
      <c r="E1944" s="118" t="s">
        <v>11378</v>
      </c>
      <c r="F1944" s="117" t="s">
        <v>142</v>
      </c>
    </row>
    <row r="1945" spans="1:6">
      <c r="A1945" s="119">
        <v>100656</v>
      </c>
      <c r="B1945" s="117" t="s">
        <v>2448</v>
      </c>
      <c r="C1945" s="117" t="s">
        <v>63</v>
      </c>
      <c r="D1945" s="117" t="s">
        <v>141</v>
      </c>
      <c r="E1945" s="118" t="s">
        <v>11379</v>
      </c>
      <c r="F1945" s="117" t="s">
        <v>142</v>
      </c>
    </row>
    <row r="1946" spans="1:6">
      <c r="A1946" s="119">
        <v>100657</v>
      </c>
      <c r="B1946" s="117" t="s">
        <v>2449</v>
      </c>
      <c r="C1946" s="117" t="s">
        <v>63</v>
      </c>
      <c r="D1946" s="117" t="s">
        <v>141</v>
      </c>
      <c r="E1946" s="118" t="s">
        <v>9376</v>
      </c>
      <c r="F1946" s="117" t="s">
        <v>142</v>
      </c>
    </row>
    <row r="1947" spans="1:6">
      <c r="A1947" s="119">
        <v>100658</v>
      </c>
      <c r="B1947" s="117" t="s">
        <v>2450</v>
      </c>
      <c r="C1947" s="117" t="s">
        <v>63</v>
      </c>
      <c r="D1947" s="117" t="s">
        <v>141</v>
      </c>
      <c r="E1947" s="118" t="s">
        <v>11380</v>
      </c>
      <c r="F1947" s="117" t="s">
        <v>142</v>
      </c>
    </row>
    <row r="1948" spans="1:6">
      <c r="A1948" s="119">
        <v>100889</v>
      </c>
      <c r="B1948" s="117" t="s">
        <v>2451</v>
      </c>
      <c r="C1948" s="117" t="s">
        <v>61</v>
      </c>
      <c r="D1948" s="117" t="s">
        <v>141</v>
      </c>
      <c r="E1948" s="118" t="s">
        <v>3868</v>
      </c>
      <c r="F1948" s="117" t="s">
        <v>142</v>
      </c>
    </row>
    <row r="1949" spans="1:6">
      <c r="A1949" s="119">
        <v>100890</v>
      </c>
      <c r="B1949" s="117" t="s">
        <v>2452</v>
      </c>
      <c r="C1949" s="117" t="s">
        <v>61</v>
      </c>
      <c r="D1949" s="117" t="s">
        <v>141</v>
      </c>
      <c r="E1949" s="118" t="s">
        <v>11381</v>
      </c>
      <c r="F1949" s="117" t="s">
        <v>142</v>
      </c>
    </row>
    <row r="1950" spans="1:6">
      <c r="A1950" s="119">
        <v>100892</v>
      </c>
      <c r="B1950" s="117" t="s">
        <v>2454</v>
      </c>
      <c r="C1950" s="117" t="s">
        <v>61</v>
      </c>
      <c r="D1950" s="117" t="s">
        <v>141</v>
      </c>
      <c r="E1950" s="118" t="s">
        <v>7795</v>
      </c>
      <c r="F1950" s="117" t="s">
        <v>142</v>
      </c>
    </row>
    <row r="1951" spans="1:6">
      <c r="A1951" s="119">
        <v>100893</v>
      </c>
      <c r="B1951" s="117" t="s">
        <v>2456</v>
      </c>
      <c r="C1951" s="117" t="s">
        <v>61</v>
      </c>
      <c r="D1951" s="117" t="s">
        <v>141</v>
      </c>
      <c r="E1951" s="118" t="s">
        <v>8369</v>
      </c>
      <c r="F1951" s="117" t="s">
        <v>142</v>
      </c>
    </row>
    <row r="1952" spans="1:6">
      <c r="A1952" s="119">
        <v>100894</v>
      </c>
      <c r="B1952" s="117" t="s">
        <v>2457</v>
      </c>
      <c r="C1952" s="117" t="s">
        <v>61</v>
      </c>
      <c r="D1952" s="117" t="s">
        <v>141</v>
      </c>
      <c r="E1952" s="118" t="s">
        <v>9377</v>
      </c>
      <c r="F1952" s="117" t="s">
        <v>142</v>
      </c>
    </row>
    <row r="1953" spans="1:6">
      <c r="A1953" s="119">
        <v>100896</v>
      </c>
      <c r="B1953" s="117" t="s">
        <v>2458</v>
      </c>
      <c r="C1953" s="117" t="s">
        <v>63</v>
      </c>
      <c r="D1953" s="117" t="s">
        <v>141</v>
      </c>
      <c r="E1953" s="118" t="s">
        <v>11382</v>
      </c>
      <c r="F1953" s="117" t="s">
        <v>142</v>
      </c>
    </row>
    <row r="1954" spans="1:6">
      <c r="A1954" s="119">
        <v>100897</v>
      </c>
      <c r="B1954" s="117" t="s">
        <v>2459</v>
      </c>
      <c r="C1954" s="117" t="s">
        <v>63</v>
      </c>
      <c r="D1954" s="117" t="s">
        <v>141</v>
      </c>
      <c r="E1954" s="118" t="s">
        <v>11383</v>
      </c>
      <c r="F1954" s="117" t="s">
        <v>142</v>
      </c>
    </row>
    <row r="1955" spans="1:6">
      <c r="A1955" s="119">
        <v>100898</v>
      </c>
      <c r="B1955" s="117" t="s">
        <v>2460</v>
      </c>
      <c r="C1955" s="117" t="s">
        <v>63</v>
      </c>
      <c r="D1955" s="117" t="s">
        <v>141</v>
      </c>
      <c r="E1955" s="118" t="s">
        <v>11384</v>
      </c>
      <c r="F1955" s="117" t="s">
        <v>142</v>
      </c>
    </row>
    <row r="1956" spans="1:6">
      <c r="A1956" s="119">
        <v>100899</v>
      </c>
      <c r="B1956" s="117" t="s">
        <v>2461</v>
      </c>
      <c r="C1956" s="117" t="s">
        <v>63</v>
      </c>
      <c r="D1956" s="117" t="s">
        <v>141</v>
      </c>
      <c r="E1956" s="118" t="s">
        <v>11385</v>
      </c>
      <c r="F1956" s="117" t="s">
        <v>142</v>
      </c>
    </row>
    <row r="1957" spans="1:6">
      <c r="A1957" s="119">
        <v>100900</v>
      </c>
      <c r="B1957" s="117" t="s">
        <v>2462</v>
      </c>
      <c r="C1957" s="117" t="s">
        <v>63</v>
      </c>
      <c r="D1957" s="117" t="s">
        <v>141</v>
      </c>
      <c r="E1957" s="118" t="s">
        <v>11386</v>
      </c>
      <c r="F1957" s="117" t="s">
        <v>142</v>
      </c>
    </row>
    <row r="1958" spans="1:6">
      <c r="A1958" s="119">
        <v>101173</v>
      </c>
      <c r="B1958" s="117" t="s">
        <v>2463</v>
      </c>
      <c r="C1958" s="117" t="s">
        <v>63</v>
      </c>
      <c r="D1958" s="117" t="s">
        <v>228</v>
      </c>
      <c r="E1958" s="118" t="s">
        <v>11387</v>
      </c>
      <c r="F1958" s="117" t="s">
        <v>142</v>
      </c>
    </row>
    <row r="1959" spans="1:6">
      <c r="A1959" s="119">
        <v>101174</v>
      </c>
      <c r="B1959" s="117" t="s">
        <v>2464</v>
      </c>
      <c r="C1959" s="117" t="s">
        <v>63</v>
      </c>
      <c r="D1959" s="117" t="s">
        <v>228</v>
      </c>
      <c r="E1959" s="118" t="s">
        <v>11388</v>
      </c>
      <c r="F1959" s="117" t="s">
        <v>142</v>
      </c>
    </row>
    <row r="1960" spans="1:6">
      <c r="A1960" s="119">
        <v>101175</v>
      </c>
      <c r="B1960" s="117" t="s">
        <v>2465</v>
      </c>
      <c r="C1960" s="117" t="s">
        <v>63</v>
      </c>
      <c r="D1960" s="117" t="s">
        <v>228</v>
      </c>
      <c r="E1960" s="118" t="s">
        <v>9378</v>
      </c>
      <c r="F1960" s="117" t="s">
        <v>142</v>
      </c>
    </row>
    <row r="1961" spans="1:6">
      <c r="A1961" s="119">
        <v>101176</v>
      </c>
      <c r="B1961" s="117" t="s">
        <v>2466</v>
      </c>
      <c r="C1961" s="117" t="s">
        <v>63</v>
      </c>
      <c r="D1961" s="117" t="s">
        <v>228</v>
      </c>
      <c r="E1961" s="118" t="s">
        <v>8957</v>
      </c>
      <c r="F1961" s="117" t="s">
        <v>142</v>
      </c>
    </row>
    <row r="1962" spans="1:6">
      <c r="A1962" s="119">
        <v>102521</v>
      </c>
      <c r="B1962" s="117" t="s">
        <v>2467</v>
      </c>
      <c r="C1962" s="117" t="s">
        <v>60</v>
      </c>
      <c r="D1962" s="117" t="s">
        <v>228</v>
      </c>
      <c r="E1962" s="118" t="s">
        <v>11389</v>
      </c>
      <c r="F1962" s="117" t="s">
        <v>142</v>
      </c>
    </row>
    <row r="1963" spans="1:6">
      <c r="A1963" s="119">
        <v>102522</v>
      </c>
      <c r="B1963" s="117" t="s">
        <v>2468</v>
      </c>
      <c r="C1963" s="117" t="s">
        <v>60</v>
      </c>
      <c r="D1963" s="117" t="s">
        <v>228</v>
      </c>
      <c r="E1963" s="118" t="s">
        <v>11390</v>
      </c>
      <c r="F1963" s="117" t="s">
        <v>142</v>
      </c>
    </row>
    <row r="1964" spans="1:6">
      <c r="A1964" s="119">
        <v>102523</v>
      </c>
      <c r="B1964" s="117" t="s">
        <v>2469</v>
      </c>
      <c r="C1964" s="117" t="s">
        <v>60</v>
      </c>
      <c r="D1964" s="117" t="s">
        <v>228</v>
      </c>
      <c r="E1964" s="118" t="s">
        <v>11391</v>
      </c>
      <c r="F1964" s="117" t="s">
        <v>142</v>
      </c>
    </row>
    <row r="1965" spans="1:6">
      <c r="A1965" s="119">
        <v>95240</v>
      </c>
      <c r="B1965" s="117" t="s">
        <v>2470</v>
      </c>
      <c r="C1965" s="117" t="s">
        <v>65</v>
      </c>
      <c r="D1965" s="117" t="s">
        <v>228</v>
      </c>
      <c r="E1965" s="118" t="s">
        <v>7790</v>
      </c>
      <c r="F1965" s="117" t="s">
        <v>142</v>
      </c>
    </row>
    <row r="1966" spans="1:6">
      <c r="A1966" s="119">
        <v>95241</v>
      </c>
      <c r="B1966" s="117" t="s">
        <v>2472</v>
      </c>
      <c r="C1966" s="117" t="s">
        <v>65</v>
      </c>
      <c r="D1966" s="117" t="s">
        <v>228</v>
      </c>
      <c r="E1966" s="118" t="s">
        <v>7853</v>
      </c>
      <c r="F1966" s="117" t="s">
        <v>142</v>
      </c>
    </row>
    <row r="1967" spans="1:6">
      <c r="A1967" s="119">
        <v>96616</v>
      </c>
      <c r="B1967" s="117" t="s">
        <v>2473</v>
      </c>
      <c r="C1967" s="117" t="s">
        <v>64</v>
      </c>
      <c r="D1967" s="117" t="s">
        <v>228</v>
      </c>
      <c r="E1967" s="118" t="s">
        <v>11392</v>
      </c>
      <c r="F1967" s="117" t="s">
        <v>142</v>
      </c>
    </row>
    <row r="1968" spans="1:6">
      <c r="A1968" s="119">
        <v>96617</v>
      </c>
      <c r="B1968" s="117" t="s">
        <v>2474</v>
      </c>
      <c r="C1968" s="117" t="s">
        <v>65</v>
      </c>
      <c r="D1968" s="117" t="s">
        <v>228</v>
      </c>
      <c r="E1968" s="118" t="s">
        <v>7734</v>
      </c>
      <c r="F1968" s="117" t="s">
        <v>142</v>
      </c>
    </row>
    <row r="1969" spans="1:6">
      <c r="A1969" s="119">
        <v>96619</v>
      </c>
      <c r="B1969" s="117" t="s">
        <v>2475</v>
      </c>
      <c r="C1969" s="117" t="s">
        <v>65</v>
      </c>
      <c r="D1969" s="117" t="s">
        <v>228</v>
      </c>
      <c r="E1969" s="118" t="s">
        <v>9379</v>
      </c>
      <c r="F1969" s="117" t="s">
        <v>142</v>
      </c>
    </row>
    <row r="1970" spans="1:6">
      <c r="A1970" s="119">
        <v>96620</v>
      </c>
      <c r="B1970" s="117" t="s">
        <v>2476</v>
      </c>
      <c r="C1970" s="117" t="s">
        <v>64</v>
      </c>
      <c r="D1970" s="117" t="s">
        <v>228</v>
      </c>
      <c r="E1970" s="118" t="s">
        <v>9380</v>
      </c>
      <c r="F1970" s="117" t="s">
        <v>142</v>
      </c>
    </row>
    <row r="1971" spans="1:6">
      <c r="A1971" s="119">
        <v>96621</v>
      </c>
      <c r="B1971" s="117" t="s">
        <v>2477</v>
      </c>
      <c r="C1971" s="117" t="s">
        <v>64</v>
      </c>
      <c r="D1971" s="117" t="s">
        <v>141</v>
      </c>
      <c r="E1971" s="118" t="s">
        <v>11393</v>
      </c>
      <c r="F1971" s="117" t="s">
        <v>142</v>
      </c>
    </row>
    <row r="1972" spans="1:6">
      <c r="A1972" s="119">
        <v>96622</v>
      </c>
      <c r="B1972" s="117" t="s">
        <v>2478</v>
      </c>
      <c r="C1972" s="117" t="s">
        <v>64</v>
      </c>
      <c r="D1972" s="117" t="s">
        <v>141</v>
      </c>
      <c r="E1972" s="118" t="s">
        <v>11394</v>
      </c>
      <c r="F1972" s="117" t="s">
        <v>142</v>
      </c>
    </row>
    <row r="1973" spans="1:6">
      <c r="A1973" s="119">
        <v>96623</v>
      </c>
      <c r="B1973" s="117" t="s">
        <v>2479</v>
      </c>
      <c r="C1973" s="117" t="s">
        <v>64</v>
      </c>
      <c r="D1973" s="117" t="s">
        <v>141</v>
      </c>
      <c r="E1973" s="118" t="s">
        <v>11395</v>
      </c>
      <c r="F1973" s="117" t="s">
        <v>142</v>
      </c>
    </row>
    <row r="1974" spans="1:6">
      <c r="A1974" s="119">
        <v>96624</v>
      </c>
      <c r="B1974" s="117" t="s">
        <v>2480</v>
      </c>
      <c r="C1974" s="117" t="s">
        <v>64</v>
      </c>
      <c r="D1974" s="117" t="s">
        <v>141</v>
      </c>
      <c r="E1974" s="118" t="s">
        <v>11396</v>
      </c>
      <c r="F1974" s="117" t="s">
        <v>142</v>
      </c>
    </row>
    <row r="1975" spans="1:6">
      <c r="A1975" s="119">
        <v>97082</v>
      </c>
      <c r="B1975" s="117" t="s">
        <v>11397</v>
      </c>
      <c r="C1975" s="117" t="s">
        <v>64</v>
      </c>
      <c r="D1975" s="117" t="s">
        <v>602</v>
      </c>
      <c r="E1975" s="118" t="s">
        <v>2481</v>
      </c>
      <c r="F1975" s="117" t="s">
        <v>142</v>
      </c>
    </row>
    <row r="1976" spans="1:6">
      <c r="A1976" s="119">
        <v>97083</v>
      </c>
      <c r="B1976" s="117" t="s">
        <v>11398</v>
      </c>
      <c r="C1976" s="117" t="s">
        <v>65</v>
      </c>
      <c r="D1976" s="117" t="s">
        <v>141</v>
      </c>
      <c r="E1976" s="118" t="s">
        <v>1074</v>
      </c>
      <c r="F1976" s="117" t="s">
        <v>142</v>
      </c>
    </row>
    <row r="1977" spans="1:6">
      <c r="A1977" s="119">
        <v>97084</v>
      </c>
      <c r="B1977" s="117" t="s">
        <v>11399</v>
      </c>
      <c r="C1977" s="117" t="s">
        <v>65</v>
      </c>
      <c r="D1977" s="117" t="s">
        <v>141</v>
      </c>
      <c r="E1977" s="118" t="s">
        <v>821</v>
      </c>
      <c r="F1977" s="117" t="s">
        <v>142</v>
      </c>
    </row>
    <row r="1978" spans="1:6">
      <c r="A1978" s="119">
        <v>97086</v>
      </c>
      <c r="B1978" s="117" t="s">
        <v>11400</v>
      </c>
      <c r="C1978" s="117" t="s">
        <v>65</v>
      </c>
      <c r="D1978" s="117" t="s">
        <v>228</v>
      </c>
      <c r="E1978" s="118" t="s">
        <v>11401</v>
      </c>
      <c r="F1978" s="117" t="s">
        <v>142</v>
      </c>
    </row>
    <row r="1979" spans="1:6">
      <c r="A1979" s="119">
        <v>97087</v>
      </c>
      <c r="B1979" s="117" t="s">
        <v>11402</v>
      </c>
      <c r="C1979" s="117" t="s">
        <v>65</v>
      </c>
      <c r="D1979" s="117" t="s">
        <v>228</v>
      </c>
      <c r="E1979" s="118" t="s">
        <v>8516</v>
      </c>
      <c r="F1979" s="117" t="s">
        <v>142</v>
      </c>
    </row>
    <row r="1980" spans="1:6">
      <c r="A1980" s="119">
        <v>97088</v>
      </c>
      <c r="B1980" s="117" t="s">
        <v>11403</v>
      </c>
      <c r="C1980" s="117" t="s">
        <v>61</v>
      </c>
      <c r="D1980" s="117" t="s">
        <v>228</v>
      </c>
      <c r="E1980" s="118" t="s">
        <v>11404</v>
      </c>
      <c r="F1980" s="117" t="s">
        <v>142</v>
      </c>
    </row>
    <row r="1981" spans="1:6">
      <c r="A1981" s="119">
        <v>97089</v>
      </c>
      <c r="B1981" s="117" t="s">
        <v>11405</v>
      </c>
      <c r="C1981" s="117" t="s">
        <v>61</v>
      </c>
      <c r="D1981" s="117" t="s">
        <v>228</v>
      </c>
      <c r="E1981" s="118" t="s">
        <v>3147</v>
      </c>
      <c r="F1981" s="117" t="s">
        <v>142</v>
      </c>
    </row>
    <row r="1982" spans="1:6">
      <c r="A1982" s="119">
        <v>97090</v>
      </c>
      <c r="B1982" s="117" t="s">
        <v>11406</v>
      </c>
      <c r="C1982" s="117" t="s">
        <v>61</v>
      </c>
      <c r="D1982" s="117" t="s">
        <v>228</v>
      </c>
      <c r="E1982" s="118" t="s">
        <v>6953</v>
      </c>
      <c r="F1982" s="117" t="s">
        <v>142</v>
      </c>
    </row>
    <row r="1983" spans="1:6">
      <c r="A1983" s="119">
        <v>97091</v>
      </c>
      <c r="B1983" s="117" t="s">
        <v>11407</v>
      </c>
      <c r="C1983" s="117" t="s">
        <v>61</v>
      </c>
      <c r="D1983" s="117" t="s">
        <v>228</v>
      </c>
      <c r="E1983" s="118" t="s">
        <v>11408</v>
      </c>
      <c r="F1983" s="117" t="s">
        <v>142</v>
      </c>
    </row>
    <row r="1984" spans="1:6">
      <c r="A1984" s="119">
        <v>97092</v>
      </c>
      <c r="B1984" s="117" t="s">
        <v>11409</v>
      </c>
      <c r="C1984" s="117" t="s">
        <v>61</v>
      </c>
      <c r="D1984" s="117" t="s">
        <v>228</v>
      </c>
      <c r="E1984" s="118" t="s">
        <v>6164</v>
      </c>
      <c r="F1984" s="117" t="s">
        <v>142</v>
      </c>
    </row>
    <row r="1985" spans="1:6">
      <c r="A1985" s="119">
        <v>97093</v>
      </c>
      <c r="B1985" s="117" t="s">
        <v>11410</v>
      </c>
      <c r="C1985" s="117" t="s">
        <v>61</v>
      </c>
      <c r="D1985" s="117" t="s">
        <v>228</v>
      </c>
      <c r="E1985" s="118" t="s">
        <v>8841</v>
      </c>
      <c r="F1985" s="117" t="s">
        <v>142</v>
      </c>
    </row>
    <row r="1986" spans="1:6">
      <c r="A1986" s="119">
        <v>97094</v>
      </c>
      <c r="B1986" s="117" t="s">
        <v>11411</v>
      </c>
      <c r="C1986" s="117" t="s">
        <v>64</v>
      </c>
      <c r="D1986" s="117" t="s">
        <v>141</v>
      </c>
      <c r="E1986" s="118" t="s">
        <v>2485</v>
      </c>
      <c r="F1986" s="117" t="s">
        <v>142</v>
      </c>
    </row>
    <row r="1987" spans="1:6">
      <c r="A1987" s="119">
        <v>97095</v>
      </c>
      <c r="B1987" s="117" t="s">
        <v>11412</v>
      </c>
      <c r="C1987" s="117" t="s">
        <v>64</v>
      </c>
      <c r="D1987" s="117" t="s">
        <v>141</v>
      </c>
      <c r="E1987" s="118" t="s">
        <v>11413</v>
      </c>
      <c r="F1987" s="117" t="s">
        <v>142</v>
      </c>
    </row>
    <row r="1988" spans="1:6">
      <c r="A1988" s="119">
        <v>97096</v>
      </c>
      <c r="B1988" s="117" t="s">
        <v>11414</v>
      </c>
      <c r="C1988" s="117" t="s">
        <v>64</v>
      </c>
      <c r="D1988" s="117" t="s">
        <v>141</v>
      </c>
      <c r="E1988" s="118" t="s">
        <v>11415</v>
      </c>
      <c r="F1988" s="117" t="s">
        <v>142</v>
      </c>
    </row>
    <row r="1989" spans="1:6">
      <c r="A1989" s="119">
        <v>97097</v>
      </c>
      <c r="B1989" s="117" t="s">
        <v>11416</v>
      </c>
      <c r="C1989" s="117" t="s">
        <v>65</v>
      </c>
      <c r="D1989" s="117" t="s">
        <v>141</v>
      </c>
      <c r="E1989" s="118" t="s">
        <v>11417</v>
      </c>
      <c r="F1989" s="117" t="s">
        <v>142</v>
      </c>
    </row>
    <row r="1990" spans="1:6">
      <c r="A1990" s="119">
        <v>97101</v>
      </c>
      <c r="B1990" s="117" t="s">
        <v>11418</v>
      </c>
      <c r="C1990" s="117" t="s">
        <v>65</v>
      </c>
      <c r="D1990" s="117" t="s">
        <v>141</v>
      </c>
      <c r="E1990" s="118" t="s">
        <v>11419</v>
      </c>
      <c r="F1990" s="117" t="s">
        <v>142</v>
      </c>
    </row>
    <row r="1991" spans="1:6">
      <c r="A1991" s="119">
        <v>97102</v>
      </c>
      <c r="B1991" s="117" t="s">
        <v>11420</v>
      </c>
      <c r="C1991" s="117" t="s">
        <v>65</v>
      </c>
      <c r="D1991" s="117" t="s">
        <v>141</v>
      </c>
      <c r="E1991" s="118" t="s">
        <v>11421</v>
      </c>
      <c r="F1991" s="117" t="s">
        <v>142</v>
      </c>
    </row>
    <row r="1992" spans="1:6">
      <c r="A1992" s="119">
        <v>97103</v>
      </c>
      <c r="B1992" s="117" t="s">
        <v>11422</v>
      </c>
      <c r="C1992" s="117" t="s">
        <v>65</v>
      </c>
      <c r="D1992" s="117" t="s">
        <v>141</v>
      </c>
      <c r="E1992" s="118" t="s">
        <v>11423</v>
      </c>
      <c r="F1992" s="117" t="s">
        <v>142</v>
      </c>
    </row>
    <row r="1993" spans="1:6">
      <c r="A1993" s="119">
        <v>100322</v>
      </c>
      <c r="B1993" s="117" t="s">
        <v>2486</v>
      </c>
      <c r="C1993" s="117" t="s">
        <v>64</v>
      </c>
      <c r="D1993" s="117" t="s">
        <v>141</v>
      </c>
      <c r="E1993" s="118" t="s">
        <v>10732</v>
      </c>
      <c r="F1993" s="117" t="s">
        <v>142</v>
      </c>
    </row>
    <row r="1994" spans="1:6">
      <c r="A1994" s="119">
        <v>100323</v>
      </c>
      <c r="B1994" s="117" t="s">
        <v>2487</v>
      </c>
      <c r="C1994" s="117" t="s">
        <v>64</v>
      </c>
      <c r="D1994" s="117" t="s">
        <v>141</v>
      </c>
      <c r="E1994" s="118" t="s">
        <v>11424</v>
      </c>
      <c r="F1994" s="117" t="s">
        <v>142</v>
      </c>
    </row>
    <row r="1995" spans="1:6">
      <c r="A1995" s="119">
        <v>100324</v>
      </c>
      <c r="B1995" s="117" t="s">
        <v>2488</v>
      </c>
      <c r="C1995" s="117" t="s">
        <v>64</v>
      </c>
      <c r="D1995" s="117" t="s">
        <v>141</v>
      </c>
      <c r="E1995" s="118" t="s">
        <v>11425</v>
      </c>
      <c r="F1995" s="117" t="s">
        <v>142</v>
      </c>
    </row>
    <row r="1996" spans="1:6">
      <c r="A1996" s="119">
        <v>92263</v>
      </c>
      <c r="B1996" s="117" t="s">
        <v>2495</v>
      </c>
      <c r="C1996" s="117" t="s">
        <v>65</v>
      </c>
      <c r="D1996" s="117" t="s">
        <v>228</v>
      </c>
      <c r="E1996" s="118" t="s">
        <v>11426</v>
      </c>
      <c r="F1996" s="117" t="s">
        <v>142</v>
      </c>
    </row>
    <row r="1997" spans="1:6">
      <c r="A1997" s="119">
        <v>92264</v>
      </c>
      <c r="B1997" s="117" t="s">
        <v>2496</v>
      </c>
      <c r="C1997" s="117" t="s">
        <v>65</v>
      </c>
      <c r="D1997" s="117" t="s">
        <v>228</v>
      </c>
      <c r="E1997" s="118" t="s">
        <v>11427</v>
      </c>
      <c r="F1997" s="117" t="s">
        <v>142</v>
      </c>
    </row>
    <row r="1998" spans="1:6">
      <c r="A1998" s="119">
        <v>92265</v>
      </c>
      <c r="B1998" s="117" t="s">
        <v>2497</v>
      </c>
      <c r="C1998" s="117" t="s">
        <v>65</v>
      </c>
      <c r="D1998" s="117" t="s">
        <v>228</v>
      </c>
      <c r="E1998" s="118" t="s">
        <v>9381</v>
      </c>
      <c r="F1998" s="117" t="s">
        <v>142</v>
      </c>
    </row>
    <row r="1999" spans="1:6">
      <c r="A1999" s="119">
        <v>92266</v>
      </c>
      <c r="B1999" s="117" t="s">
        <v>2498</v>
      </c>
      <c r="C1999" s="117" t="s">
        <v>65</v>
      </c>
      <c r="D1999" s="117" t="s">
        <v>228</v>
      </c>
      <c r="E1999" s="118" t="s">
        <v>11428</v>
      </c>
      <c r="F1999" s="117" t="s">
        <v>142</v>
      </c>
    </row>
    <row r="2000" spans="1:6">
      <c r="A2000" s="119">
        <v>92267</v>
      </c>
      <c r="B2000" s="117" t="s">
        <v>2499</v>
      </c>
      <c r="C2000" s="117" t="s">
        <v>65</v>
      </c>
      <c r="D2000" s="117" t="s">
        <v>228</v>
      </c>
      <c r="E2000" s="118" t="s">
        <v>752</v>
      </c>
      <c r="F2000" s="117" t="s">
        <v>142</v>
      </c>
    </row>
    <row r="2001" spans="1:6">
      <c r="A2001" s="119">
        <v>92268</v>
      </c>
      <c r="B2001" s="117" t="s">
        <v>2500</v>
      </c>
      <c r="C2001" s="117" t="s">
        <v>65</v>
      </c>
      <c r="D2001" s="117" t="s">
        <v>228</v>
      </c>
      <c r="E2001" s="118" t="s">
        <v>1805</v>
      </c>
      <c r="F2001" s="117" t="s">
        <v>142</v>
      </c>
    </row>
    <row r="2002" spans="1:6">
      <c r="A2002" s="119">
        <v>92269</v>
      </c>
      <c r="B2002" s="117" t="s">
        <v>128</v>
      </c>
      <c r="C2002" s="117" t="s">
        <v>65</v>
      </c>
      <c r="D2002" s="117" t="s">
        <v>228</v>
      </c>
      <c r="E2002" s="118" t="s">
        <v>11429</v>
      </c>
      <c r="F2002" s="117" t="s">
        <v>142</v>
      </c>
    </row>
    <row r="2003" spans="1:6">
      <c r="A2003" s="119">
        <v>92270</v>
      </c>
      <c r="B2003" s="117" t="s">
        <v>2501</v>
      </c>
      <c r="C2003" s="117" t="s">
        <v>65</v>
      </c>
      <c r="D2003" s="117" t="s">
        <v>228</v>
      </c>
      <c r="E2003" s="118" t="s">
        <v>11430</v>
      </c>
      <c r="F2003" s="117" t="s">
        <v>142</v>
      </c>
    </row>
    <row r="2004" spans="1:6">
      <c r="A2004" s="119">
        <v>92271</v>
      </c>
      <c r="B2004" s="117" t="s">
        <v>2502</v>
      </c>
      <c r="C2004" s="117" t="s">
        <v>65</v>
      </c>
      <c r="D2004" s="117" t="s">
        <v>228</v>
      </c>
      <c r="E2004" s="118" t="s">
        <v>11431</v>
      </c>
      <c r="F2004" s="117" t="s">
        <v>142</v>
      </c>
    </row>
    <row r="2005" spans="1:6">
      <c r="A2005" s="119">
        <v>92272</v>
      </c>
      <c r="B2005" s="117" t="s">
        <v>2503</v>
      </c>
      <c r="C2005" s="117" t="s">
        <v>63</v>
      </c>
      <c r="D2005" s="117" t="s">
        <v>228</v>
      </c>
      <c r="E2005" s="118" t="s">
        <v>11432</v>
      </c>
      <c r="F2005" s="117" t="s">
        <v>142</v>
      </c>
    </row>
    <row r="2006" spans="1:6">
      <c r="A2006" s="119">
        <v>92273</v>
      </c>
      <c r="B2006" s="117" t="s">
        <v>2504</v>
      </c>
      <c r="C2006" s="117" t="s">
        <v>63</v>
      </c>
      <c r="D2006" s="117" t="s">
        <v>228</v>
      </c>
      <c r="E2006" s="118" t="s">
        <v>11433</v>
      </c>
      <c r="F2006" s="117" t="s">
        <v>142</v>
      </c>
    </row>
    <row r="2007" spans="1:6">
      <c r="A2007" s="119">
        <v>92409</v>
      </c>
      <c r="B2007" s="117" t="s">
        <v>2506</v>
      </c>
      <c r="C2007" s="117" t="s">
        <v>65</v>
      </c>
      <c r="D2007" s="117" t="s">
        <v>228</v>
      </c>
      <c r="E2007" s="118" t="s">
        <v>11434</v>
      </c>
      <c r="F2007" s="117" t="s">
        <v>142</v>
      </c>
    </row>
    <row r="2008" spans="1:6">
      <c r="A2008" s="119">
        <v>92411</v>
      </c>
      <c r="B2008" s="117" t="s">
        <v>2507</v>
      </c>
      <c r="C2008" s="117" t="s">
        <v>65</v>
      </c>
      <c r="D2008" s="117" t="s">
        <v>228</v>
      </c>
      <c r="E2008" s="118" t="s">
        <v>11435</v>
      </c>
      <c r="F2008" s="117" t="s">
        <v>142</v>
      </c>
    </row>
    <row r="2009" spans="1:6">
      <c r="A2009" s="119">
        <v>92413</v>
      </c>
      <c r="B2009" s="117" t="s">
        <v>2508</v>
      </c>
      <c r="C2009" s="117" t="s">
        <v>65</v>
      </c>
      <c r="D2009" s="117" t="s">
        <v>228</v>
      </c>
      <c r="E2009" s="118" t="s">
        <v>11436</v>
      </c>
      <c r="F2009" s="117" t="s">
        <v>142</v>
      </c>
    </row>
    <row r="2010" spans="1:6">
      <c r="A2010" s="119">
        <v>92415</v>
      </c>
      <c r="B2010" s="117" t="s">
        <v>2509</v>
      </c>
      <c r="C2010" s="117" t="s">
        <v>65</v>
      </c>
      <c r="D2010" s="117" t="s">
        <v>228</v>
      </c>
      <c r="E2010" s="118" t="s">
        <v>11437</v>
      </c>
      <c r="F2010" s="117" t="s">
        <v>142</v>
      </c>
    </row>
    <row r="2011" spans="1:6">
      <c r="A2011" s="119">
        <v>92417</v>
      </c>
      <c r="B2011" s="117" t="s">
        <v>2510</v>
      </c>
      <c r="C2011" s="117" t="s">
        <v>65</v>
      </c>
      <c r="D2011" s="117" t="s">
        <v>228</v>
      </c>
      <c r="E2011" s="118" t="s">
        <v>9382</v>
      </c>
      <c r="F2011" s="117" t="s">
        <v>142</v>
      </c>
    </row>
    <row r="2012" spans="1:6">
      <c r="A2012" s="119">
        <v>92419</v>
      </c>
      <c r="B2012" s="117" t="s">
        <v>2511</v>
      </c>
      <c r="C2012" s="117" t="s">
        <v>65</v>
      </c>
      <c r="D2012" s="117" t="s">
        <v>228</v>
      </c>
      <c r="E2012" s="118" t="s">
        <v>9383</v>
      </c>
      <c r="F2012" s="117" t="s">
        <v>142</v>
      </c>
    </row>
    <row r="2013" spans="1:6">
      <c r="A2013" s="119">
        <v>92421</v>
      </c>
      <c r="B2013" s="117" t="s">
        <v>2512</v>
      </c>
      <c r="C2013" s="117" t="s">
        <v>65</v>
      </c>
      <c r="D2013" s="117" t="s">
        <v>228</v>
      </c>
      <c r="E2013" s="118" t="s">
        <v>9384</v>
      </c>
      <c r="F2013" s="117" t="s">
        <v>142</v>
      </c>
    </row>
    <row r="2014" spans="1:6">
      <c r="A2014" s="119">
        <v>92423</v>
      </c>
      <c r="B2014" s="117" t="s">
        <v>2513</v>
      </c>
      <c r="C2014" s="117" t="s">
        <v>65</v>
      </c>
      <c r="D2014" s="117" t="s">
        <v>228</v>
      </c>
      <c r="E2014" s="118" t="s">
        <v>11438</v>
      </c>
      <c r="F2014" s="117" t="s">
        <v>142</v>
      </c>
    </row>
    <row r="2015" spans="1:6">
      <c r="A2015" s="119">
        <v>92425</v>
      </c>
      <c r="B2015" s="117" t="s">
        <v>2514</v>
      </c>
      <c r="C2015" s="117" t="s">
        <v>65</v>
      </c>
      <c r="D2015" s="117" t="s">
        <v>228</v>
      </c>
      <c r="E2015" s="118" t="s">
        <v>11439</v>
      </c>
      <c r="F2015" s="117" t="s">
        <v>142</v>
      </c>
    </row>
    <row r="2016" spans="1:6">
      <c r="A2016" s="119">
        <v>92427</v>
      </c>
      <c r="B2016" s="117" t="s">
        <v>2515</v>
      </c>
      <c r="C2016" s="117" t="s">
        <v>65</v>
      </c>
      <c r="D2016" s="117" t="s">
        <v>228</v>
      </c>
      <c r="E2016" s="118" t="s">
        <v>11440</v>
      </c>
      <c r="F2016" s="117" t="s">
        <v>142</v>
      </c>
    </row>
    <row r="2017" spans="1:6">
      <c r="A2017" s="119">
        <v>92429</v>
      </c>
      <c r="B2017" s="117" t="s">
        <v>2516</v>
      </c>
      <c r="C2017" s="117" t="s">
        <v>65</v>
      </c>
      <c r="D2017" s="117" t="s">
        <v>228</v>
      </c>
      <c r="E2017" s="118" t="s">
        <v>11441</v>
      </c>
      <c r="F2017" s="117" t="s">
        <v>142</v>
      </c>
    </row>
    <row r="2018" spans="1:6">
      <c r="A2018" s="119">
        <v>92431</v>
      </c>
      <c r="B2018" s="117" t="s">
        <v>2517</v>
      </c>
      <c r="C2018" s="117" t="s">
        <v>65</v>
      </c>
      <c r="D2018" s="117" t="s">
        <v>228</v>
      </c>
      <c r="E2018" s="118" t="s">
        <v>11442</v>
      </c>
      <c r="F2018" s="117" t="s">
        <v>142</v>
      </c>
    </row>
    <row r="2019" spans="1:6">
      <c r="A2019" s="119">
        <v>92433</v>
      </c>
      <c r="B2019" s="117" t="s">
        <v>2518</v>
      </c>
      <c r="C2019" s="117" t="s">
        <v>65</v>
      </c>
      <c r="D2019" s="117" t="s">
        <v>228</v>
      </c>
      <c r="E2019" s="118" t="s">
        <v>11443</v>
      </c>
      <c r="F2019" s="117" t="s">
        <v>142</v>
      </c>
    </row>
    <row r="2020" spans="1:6">
      <c r="A2020" s="119">
        <v>92435</v>
      </c>
      <c r="B2020" s="117" t="s">
        <v>2519</v>
      </c>
      <c r="C2020" s="117" t="s">
        <v>65</v>
      </c>
      <c r="D2020" s="117" t="s">
        <v>228</v>
      </c>
      <c r="E2020" s="118" t="s">
        <v>11444</v>
      </c>
      <c r="F2020" s="117" t="s">
        <v>142</v>
      </c>
    </row>
    <row r="2021" spans="1:6">
      <c r="A2021" s="119">
        <v>92437</v>
      </c>
      <c r="B2021" s="117" t="s">
        <v>2520</v>
      </c>
      <c r="C2021" s="117" t="s">
        <v>65</v>
      </c>
      <c r="D2021" s="117" t="s">
        <v>228</v>
      </c>
      <c r="E2021" s="118" t="s">
        <v>825</v>
      </c>
      <c r="F2021" s="117" t="s">
        <v>142</v>
      </c>
    </row>
    <row r="2022" spans="1:6">
      <c r="A2022" s="119">
        <v>92439</v>
      </c>
      <c r="B2022" s="117" t="s">
        <v>2521</v>
      </c>
      <c r="C2022" s="117" t="s">
        <v>65</v>
      </c>
      <c r="D2022" s="117" t="s">
        <v>228</v>
      </c>
      <c r="E2022" s="118" t="s">
        <v>10697</v>
      </c>
      <c r="F2022" s="117" t="s">
        <v>142</v>
      </c>
    </row>
    <row r="2023" spans="1:6">
      <c r="A2023" s="119">
        <v>92441</v>
      </c>
      <c r="B2023" s="117" t="s">
        <v>2523</v>
      </c>
      <c r="C2023" s="117" t="s">
        <v>65</v>
      </c>
      <c r="D2023" s="117" t="s">
        <v>228</v>
      </c>
      <c r="E2023" s="118" t="s">
        <v>11445</v>
      </c>
      <c r="F2023" s="117" t="s">
        <v>142</v>
      </c>
    </row>
    <row r="2024" spans="1:6">
      <c r="A2024" s="119">
        <v>92443</v>
      </c>
      <c r="B2024" s="117" t="s">
        <v>2524</v>
      </c>
      <c r="C2024" s="117" t="s">
        <v>65</v>
      </c>
      <c r="D2024" s="117" t="s">
        <v>228</v>
      </c>
      <c r="E2024" s="118" t="s">
        <v>11446</v>
      </c>
      <c r="F2024" s="117" t="s">
        <v>142</v>
      </c>
    </row>
    <row r="2025" spans="1:6">
      <c r="A2025" s="119">
        <v>92445</v>
      </c>
      <c r="B2025" s="117" t="s">
        <v>2525</v>
      </c>
      <c r="C2025" s="117" t="s">
        <v>65</v>
      </c>
      <c r="D2025" s="117" t="s">
        <v>228</v>
      </c>
      <c r="E2025" s="118" t="s">
        <v>11447</v>
      </c>
      <c r="F2025" s="117" t="s">
        <v>142</v>
      </c>
    </row>
    <row r="2026" spans="1:6">
      <c r="A2026" s="119">
        <v>92446</v>
      </c>
      <c r="B2026" s="117" t="s">
        <v>2526</v>
      </c>
      <c r="C2026" s="117" t="s">
        <v>65</v>
      </c>
      <c r="D2026" s="117" t="s">
        <v>228</v>
      </c>
      <c r="E2026" s="118" t="s">
        <v>10516</v>
      </c>
      <c r="F2026" s="117" t="s">
        <v>142</v>
      </c>
    </row>
    <row r="2027" spans="1:6">
      <c r="A2027" s="119">
        <v>92447</v>
      </c>
      <c r="B2027" s="117" t="s">
        <v>2527</v>
      </c>
      <c r="C2027" s="117" t="s">
        <v>65</v>
      </c>
      <c r="D2027" s="117" t="s">
        <v>228</v>
      </c>
      <c r="E2027" s="118" t="s">
        <v>11448</v>
      </c>
      <c r="F2027" s="117" t="s">
        <v>142</v>
      </c>
    </row>
    <row r="2028" spans="1:6">
      <c r="A2028" s="119">
        <v>92448</v>
      </c>
      <c r="B2028" s="117" t="s">
        <v>2528</v>
      </c>
      <c r="C2028" s="117" t="s">
        <v>65</v>
      </c>
      <c r="D2028" s="117" t="s">
        <v>228</v>
      </c>
      <c r="E2028" s="118" t="s">
        <v>11449</v>
      </c>
      <c r="F2028" s="117" t="s">
        <v>142</v>
      </c>
    </row>
    <row r="2029" spans="1:6">
      <c r="A2029" s="119">
        <v>92449</v>
      </c>
      <c r="B2029" s="117" t="s">
        <v>2529</v>
      </c>
      <c r="C2029" s="117" t="s">
        <v>65</v>
      </c>
      <c r="D2029" s="117" t="s">
        <v>228</v>
      </c>
      <c r="E2029" s="118" t="s">
        <v>11450</v>
      </c>
      <c r="F2029" s="117" t="s">
        <v>142</v>
      </c>
    </row>
    <row r="2030" spans="1:6">
      <c r="A2030" s="119">
        <v>92450</v>
      </c>
      <c r="B2030" s="117" t="s">
        <v>2530</v>
      </c>
      <c r="C2030" s="117" t="s">
        <v>65</v>
      </c>
      <c r="D2030" s="117" t="s">
        <v>228</v>
      </c>
      <c r="E2030" s="118" t="s">
        <v>11451</v>
      </c>
      <c r="F2030" s="117" t="s">
        <v>142</v>
      </c>
    </row>
    <row r="2031" spans="1:6">
      <c r="A2031" s="119">
        <v>92451</v>
      </c>
      <c r="B2031" s="117" t="s">
        <v>2531</v>
      </c>
      <c r="C2031" s="117" t="s">
        <v>65</v>
      </c>
      <c r="D2031" s="117" t="s">
        <v>228</v>
      </c>
      <c r="E2031" s="118" t="s">
        <v>11452</v>
      </c>
      <c r="F2031" s="117" t="s">
        <v>142</v>
      </c>
    </row>
    <row r="2032" spans="1:6">
      <c r="A2032" s="119">
        <v>92452</v>
      </c>
      <c r="B2032" s="117" t="s">
        <v>2532</v>
      </c>
      <c r="C2032" s="117" t="s">
        <v>65</v>
      </c>
      <c r="D2032" s="117" t="s">
        <v>228</v>
      </c>
      <c r="E2032" s="118" t="s">
        <v>9385</v>
      </c>
      <c r="F2032" s="117" t="s">
        <v>142</v>
      </c>
    </row>
    <row r="2033" spans="1:6">
      <c r="A2033" s="119">
        <v>92453</v>
      </c>
      <c r="B2033" s="117" t="s">
        <v>2533</v>
      </c>
      <c r="C2033" s="117" t="s">
        <v>65</v>
      </c>
      <c r="D2033" s="117" t="s">
        <v>228</v>
      </c>
      <c r="E2033" s="118" t="s">
        <v>11453</v>
      </c>
      <c r="F2033" s="117" t="s">
        <v>142</v>
      </c>
    </row>
    <row r="2034" spans="1:6">
      <c r="A2034" s="119">
        <v>92454</v>
      </c>
      <c r="B2034" s="117" t="s">
        <v>2534</v>
      </c>
      <c r="C2034" s="117" t="s">
        <v>65</v>
      </c>
      <c r="D2034" s="117" t="s">
        <v>228</v>
      </c>
      <c r="E2034" s="118" t="s">
        <v>11454</v>
      </c>
      <c r="F2034" s="117" t="s">
        <v>142</v>
      </c>
    </row>
    <row r="2035" spans="1:6">
      <c r="A2035" s="119">
        <v>92455</v>
      </c>
      <c r="B2035" s="117" t="s">
        <v>2535</v>
      </c>
      <c r="C2035" s="117" t="s">
        <v>65</v>
      </c>
      <c r="D2035" s="117" t="s">
        <v>228</v>
      </c>
      <c r="E2035" s="118" t="s">
        <v>11455</v>
      </c>
      <c r="F2035" s="117" t="s">
        <v>142</v>
      </c>
    </row>
    <row r="2036" spans="1:6">
      <c r="A2036" s="119">
        <v>92456</v>
      </c>
      <c r="B2036" s="117" t="s">
        <v>2536</v>
      </c>
      <c r="C2036" s="117" t="s">
        <v>65</v>
      </c>
      <c r="D2036" s="117" t="s">
        <v>228</v>
      </c>
      <c r="E2036" s="118" t="s">
        <v>11456</v>
      </c>
      <c r="F2036" s="117" t="s">
        <v>142</v>
      </c>
    </row>
    <row r="2037" spans="1:6">
      <c r="A2037" s="119">
        <v>92457</v>
      </c>
      <c r="B2037" s="117" t="s">
        <v>2537</v>
      </c>
      <c r="C2037" s="117" t="s">
        <v>65</v>
      </c>
      <c r="D2037" s="117" t="s">
        <v>228</v>
      </c>
      <c r="E2037" s="118" t="s">
        <v>11457</v>
      </c>
      <c r="F2037" s="117" t="s">
        <v>142</v>
      </c>
    </row>
    <row r="2038" spans="1:6">
      <c r="A2038" s="119">
        <v>92458</v>
      </c>
      <c r="B2038" s="117" t="s">
        <v>2538</v>
      </c>
      <c r="C2038" s="117" t="s">
        <v>65</v>
      </c>
      <c r="D2038" s="117" t="s">
        <v>228</v>
      </c>
      <c r="E2038" s="118" t="s">
        <v>11458</v>
      </c>
      <c r="F2038" s="117" t="s">
        <v>142</v>
      </c>
    </row>
    <row r="2039" spans="1:6">
      <c r="A2039" s="119">
        <v>92459</v>
      </c>
      <c r="B2039" s="117" t="s">
        <v>2539</v>
      </c>
      <c r="C2039" s="117" t="s">
        <v>65</v>
      </c>
      <c r="D2039" s="117" t="s">
        <v>228</v>
      </c>
      <c r="E2039" s="118" t="s">
        <v>11459</v>
      </c>
      <c r="F2039" s="117" t="s">
        <v>142</v>
      </c>
    </row>
    <row r="2040" spans="1:6">
      <c r="A2040" s="119">
        <v>92460</v>
      </c>
      <c r="B2040" s="117" t="s">
        <v>2540</v>
      </c>
      <c r="C2040" s="117" t="s">
        <v>65</v>
      </c>
      <c r="D2040" s="117" t="s">
        <v>228</v>
      </c>
      <c r="E2040" s="118" t="s">
        <v>11460</v>
      </c>
      <c r="F2040" s="117" t="s">
        <v>142</v>
      </c>
    </row>
    <row r="2041" spans="1:6">
      <c r="A2041" s="119">
        <v>92461</v>
      </c>
      <c r="B2041" s="117" t="s">
        <v>2541</v>
      </c>
      <c r="C2041" s="117" t="s">
        <v>65</v>
      </c>
      <c r="D2041" s="117" t="s">
        <v>228</v>
      </c>
      <c r="E2041" s="118" t="s">
        <v>11461</v>
      </c>
      <c r="F2041" s="117" t="s">
        <v>142</v>
      </c>
    </row>
    <row r="2042" spans="1:6">
      <c r="A2042" s="119">
        <v>92462</v>
      </c>
      <c r="B2042" s="117" t="s">
        <v>2542</v>
      </c>
      <c r="C2042" s="117" t="s">
        <v>65</v>
      </c>
      <c r="D2042" s="117" t="s">
        <v>228</v>
      </c>
      <c r="E2042" s="118" t="s">
        <v>11462</v>
      </c>
      <c r="F2042" s="117" t="s">
        <v>142</v>
      </c>
    </row>
    <row r="2043" spans="1:6">
      <c r="A2043" s="119">
        <v>92463</v>
      </c>
      <c r="B2043" s="117" t="s">
        <v>2543</v>
      </c>
      <c r="C2043" s="117" t="s">
        <v>65</v>
      </c>
      <c r="D2043" s="117" t="s">
        <v>228</v>
      </c>
      <c r="E2043" s="118" t="s">
        <v>11463</v>
      </c>
      <c r="F2043" s="117" t="s">
        <v>142</v>
      </c>
    </row>
    <row r="2044" spans="1:6">
      <c r="A2044" s="119">
        <v>92464</v>
      </c>
      <c r="B2044" s="117" t="s">
        <v>2544</v>
      </c>
      <c r="C2044" s="117" t="s">
        <v>65</v>
      </c>
      <c r="D2044" s="117" t="s">
        <v>228</v>
      </c>
      <c r="E2044" s="118" t="s">
        <v>9386</v>
      </c>
      <c r="F2044" s="117" t="s">
        <v>142</v>
      </c>
    </row>
    <row r="2045" spans="1:6">
      <c r="A2045" s="119">
        <v>92465</v>
      </c>
      <c r="B2045" s="117" t="s">
        <v>2545</v>
      </c>
      <c r="C2045" s="117" t="s">
        <v>65</v>
      </c>
      <c r="D2045" s="117" t="s">
        <v>228</v>
      </c>
      <c r="E2045" s="118" t="s">
        <v>11464</v>
      </c>
      <c r="F2045" s="117" t="s">
        <v>142</v>
      </c>
    </row>
    <row r="2046" spans="1:6">
      <c r="A2046" s="119">
        <v>92466</v>
      </c>
      <c r="B2046" s="117" t="s">
        <v>2546</v>
      </c>
      <c r="C2046" s="117" t="s">
        <v>65</v>
      </c>
      <c r="D2046" s="117" t="s">
        <v>228</v>
      </c>
      <c r="E2046" s="118" t="s">
        <v>11465</v>
      </c>
      <c r="F2046" s="117" t="s">
        <v>142</v>
      </c>
    </row>
    <row r="2047" spans="1:6">
      <c r="A2047" s="119">
        <v>92467</v>
      </c>
      <c r="B2047" s="117" t="s">
        <v>2547</v>
      </c>
      <c r="C2047" s="117" t="s">
        <v>65</v>
      </c>
      <c r="D2047" s="117" t="s">
        <v>228</v>
      </c>
      <c r="E2047" s="118" t="s">
        <v>11466</v>
      </c>
      <c r="F2047" s="117" t="s">
        <v>142</v>
      </c>
    </row>
    <row r="2048" spans="1:6">
      <c r="A2048" s="119">
        <v>92468</v>
      </c>
      <c r="B2048" s="117" t="s">
        <v>2548</v>
      </c>
      <c r="C2048" s="117" t="s">
        <v>65</v>
      </c>
      <c r="D2048" s="117" t="s">
        <v>228</v>
      </c>
      <c r="E2048" s="118" t="s">
        <v>11467</v>
      </c>
      <c r="F2048" s="117" t="s">
        <v>142</v>
      </c>
    </row>
    <row r="2049" spans="1:6">
      <c r="A2049" s="119">
        <v>92469</v>
      </c>
      <c r="B2049" s="117" t="s">
        <v>2549</v>
      </c>
      <c r="C2049" s="117" t="s">
        <v>65</v>
      </c>
      <c r="D2049" s="117" t="s">
        <v>228</v>
      </c>
      <c r="E2049" s="118" t="s">
        <v>11468</v>
      </c>
      <c r="F2049" s="117" t="s">
        <v>142</v>
      </c>
    </row>
    <row r="2050" spans="1:6">
      <c r="A2050" s="119">
        <v>92470</v>
      </c>
      <c r="B2050" s="117" t="s">
        <v>2550</v>
      </c>
      <c r="C2050" s="117" t="s">
        <v>65</v>
      </c>
      <c r="D2050" s="117" t="s">
        <v>228</v>
      </c>
      <c r="E2050" s="118" t="s">
        <v>11469</v>
      </c>
      <c r="F2050" s="117" t="s">
        <v>142</v>
      </c>
    </row>
    <row r="2051" spans="1:6">
      <c r="A2051" s="119">
        <v>92471</v>
      </c>
      <c r="B2051" s="117" t="s">
        <v>2551</v>
      </c>
      <c r="C2051" s="117" t="s">
        <v>65</v>
      </c>
      <c r="D2051" s="117" t="s">
        <v>228</v>
      </c>
      <c r="E2051" s="118" t="s">
        <v>11470</v>
      </c>
      <c r="F2051" s="117" t="s">
        <v>142</v>
      </c>
    </row>
    <row r="2052" spans="1:6">
      <c r="A2052" s="119">
        <v>92472</v>
      </c>
      <c r="B2052" s="117" t="s">
        <v>2552</v>
      </c>
      <c r="C2052" s="117" t="s">
        <v>65</v>
      </c>
      <c r="D2052" s="117" t="s">
        <v>228</v>
      </c>
      <c r="E2052" s="118" t="s">
        <v>9387</v>
      </c>
      <c r="F2052" s="117" t="s">
        <v>142</v>
      </c>
    </row>
    <row r="2053" spans="1:6">
      <c r="A2053" s="119">
        <v>92473</v>
      </c>
      <c r="B2053" s="117" t="s">
        <v>2553</v>
      </c>
      <c r="C2053" s="117" t="s">
        <v>65</v>
      </c>
      <c r="D2053" s="117" t="s">
        <v>228</v>
      </c>
      <c r="E2053" s="118" t="s">
        <v>11471</v>
      </c>
      <c r="F2053" s="117" t="s">
        <v>142</v>
      </c>
    </row>
    <row r="2054" spans="1:6">
      <c r="A2054" s="119">
        <v>92474</v>
      </c>
      <c r="B2054" s="117" t="s">
        <v>2554</v>
      </c>
      <c r="C2054" s="117" t="s">
        <v>65</v>
      </c>
      <c r="D2054" s="117" t="s">
        <v>228</v>
      </c>
      <c r="E2054" s="118" t="s">
        <v>11472</v>
      </c>
      <c r="F2054" s="117" t="s">
        <v>142</v>
      </c>
    </row>
    <row r="2055" spans="1:6">
      <c r="A2055" s="119">
        <v>92475</v>
      </c>
      <c r="B2055" s="117" t="s">
        <v>2555</v>
      </c>
      <c r="C2055" s="117" t="s">
        <v>65</v>
      </c>
      <c r="D2055" s="117" t="s">
        <v>228</v>
      </c>
      <c r="E2055" s="118" t="s">
        <v>9388</v>
      </c>
      <c r="F2055" s="117" t="s">
        <v>142</v>
      </c>
    </row>
    <row r="2056" spans="1:6">
      <c r="A2056" s="119">
        <v>92476</v>
      </c>
      <c r="B2056" s="117" t="s">
        <v>2556</v>
      </c>
      <c r="C2056" s="117" t="s">
        <v>65</v>
      </c>
      <c r="D2056" s="117" t="s">
        <v>228</v>
      </c>
      <c r="E2056" s="118" t="s">
        <v>11473</v>
      </c>
      <c r="F2056" s="117" t="s">
        <v>142</v>
      </c>
    </row>
    <row r="2057" spans="1:6">
      <c r="A2057" s="119">
        <v>92477</v>
      </c>
      <c r="B2057" s="117" t="s">
        <v>2557</v>
      </c>
      <c r="C2057" s="117" t="s">
        <v>65</v>
      </c>
      <c r="D2057" s="117" t="s">
        <v>228</v>
      </c>
      <c r="E2057" s="118" t="s">
        <v>11474</v>
      </c>
      <c r="F2057" s="117" t="s">
        <v>142</v>
      </c>
    </row>
    <row r="2058" spans="1:6">
      <c r="A2058" s="119">
        <v>92478</v>
      </c>
      <c r="B2058" s="117" t="s">
        <v>2558</v>
      </c>
      <c r="C2058" s="117" t="s">
        <v>65</v>
      </c>
      <c r="D2058" s="117" t="s">
        <v>228</v>
      </c>
      <c r="E2058" s="118" t="s">
        <v>11475</v>
      </c>
      <c r="F2058" s="117" t="s">
        <v>142</v>
      </c>
    </row>
    <row r="2059" spans="1:6">
      <c r="A2059" s="119">
        <v>92479</v>
      </c>
      <c r="B2059" s="117" t="s">
        <v>2559</v>
      </c>
      <c r="C2059" s="117" t="s">
        <v>65</v>
      </c>
      <c r="D2059" s="117" t="s">
        <v>228</v>
      </c>
      <c r="E2059" s="118" t="s">
        <v>11476</v>
      </c>
      <c r="F2059" s="117" t="s">
        <v>142</v>
      </c>
    </row>
    <row r="2060" spans="1:6">
      <c r="A2060" s="119">
        <v>92480</v>
      </c>
      <c r="B2060" s="117" t="s">
        <v>2560</v>
      </c>
      <c r="C2060" s="117" t="s">
        <v>65</v>
      </c>
      <c r="D2060" s="117" t="s">
        <v>228</v>
      </c>
      <c r="E2060" s="118" t="s">
        <v>11477</v>
      </c>
      <c r="F2060" s="117" t="s">
        <v>142</v>
      </c>
    </row>
    <row r="2061" spans="1:6">
      <c r="A2061" s="119">
        <v>92482</v>
      </c>
      <c r="B2061" s="117" t="s">
        <v>2561</v>
      </c>
      <c r="C2061" s="117" t="s">
        <v>65</v>
      </c>
      <c r="D2061" s="117" t="s">
        <v>228</v>
      </c>
      <c r="E2061" s="118" t="s">
        <v>11478</v>
      </c>
      <c r="F2061" s="117" t="s">
        <v>142</v>
      </c>
    </row>
    <row r="2062" spans="1:6">
      <c r="A2062" s="119">
        <v>92484</v>
      </c>
      <c r="B2062" s="117" t="s">
        <v>2562</v>
      </c>
      <c r="C2062" s="117" t="s">
        <v>65</v>
      </c>
      <c r="D2062" s="117" t="s">
        <v>228</v>
      </c>
      <c r="E2062" s="118" t="s">
        <v>11479</v>
      </c>
      <c r="F2062" s="117" t="s">
        <v>142</v>
      </c>
    </row>
    <row r="2063" spans="1:6">
      <c r="A2063" s="119">
        <v>92486</v>
      </c>
      <c r="B2063" s="117" t="s">
        <v>2563</v>
      </c>
      <c r="C2063" s="117" t="s">
        <v>65</v>
      </c>
      <c r="D2063" s="117" t="s">
        <v>228</v>
      </c>
      <c r="E2063" s="118" t="s">
        <v>11480</v>
      </c>
      <c r="F2063" s="117" t="s">
        <v>142</v>
      </c>
    </row>
    <row r="2064" spans="1:6">
      <c r="A2064" s="119">
        <v>92488</v>
      </c>
      <c r="B2064" s="117" t="s">
        <v>2564</v>
      </c>
      <c r="C2064" s="117" t="s">
        <v>65</v>
      </c>
      <c r="D2064" s="117" t="s">
        <v>141</v>
      </c>
      <c r="E2064" s="118" t="s">
        <v>2362</v>
      </c>
      <c r="F2064" s="117" t="s">
        <v>142</v>
      </c>
    </row>
    <row r="2065" spans="1:6">
      <c r="A2065" s="119">
        <v>92490</v>
      </c>
      <c r="B2065" s="117" t="s">
        <v>2565</v>
      </c>
      <c r="C2065" s="117" t="s">
        <v>65</v>
      </c>
      <c r="D2065" s="117" t="s">
        <v>141</v>
      </c>
      <c r="E2065" s="118" t="s">
        <v>9389</v>
      </c>
      <c r="F2065" s="117" t="s">
        <v>142</v>
      </c>
    </row>
    <row r="2066" spans="1:6">
      <c r="A2066" s="119">
        <v>92492</v>
      </c>
      <c r="B2066" s="117" t="s">
        <v>2566</v>
      </c>
      <c r="C2066" s="117" t="s">
        <v>65</v>
      </c>
      <c r="D2066" s="117" t="s">
        <v>141</v>
      </c>
      <c r="E2066" s="118" t="s">
        <v>9390</v>
      </c>
      <c r="F2066" s="117" t="s">
        <v>142</v>
      </c>
    </row>
    <row r="2067" spans="1:6">
      <c r="A2067" s="119">
        <v>92494</v>
      </c>
      <c r="B2067" s="117" t="s">
        <v>2567</v>
      </c>
      <c r="C2067" s="117" t="s">
        <v>65</v>
      </c>
      <c r="D2067" s="117" t="s">
        <v>141</v>
      </c>
      <c r="E2067" s="118" t="s">
        <v>11481</v>
      </c>
      <c r="F2067" s="117" t="s">
        <v>142</v>
      </c>
    </row>
    <row r="2068" spans="1:6">
      <c r="A2068" s="119">
        <v>92496</v>
      </c>
      <c r="B2068" s="117" t="s">
        <v>2568</v>
      </c>
      <c r="C2068" s="117" t="s">
        <v>65</v>
      </c>
      <c r="D2068" s="117" t="s">
        <v>141</v>
      </c>
      <c r="E2068" s="118" t="s">
        <v>11482</v>
      </c>
      <c r="F2068" s="117" t="s">
        <v>142</v>
      </c>
    </row>
    <row r="2069" spans="1:6">
      <c r="A2069" s="119">
        <v>92498</v>
      </c>
      <c r="B2069" s="117" t="s">
        <v>2569</v>
      </c>
      <c r="C2069" s="117" t="s">
        <v>65</v>
      </c>
      <c r="D2069" s="117" t="s">
        <v>141</v>
      </c>
      <c r="E2069" s="118" t="s">
        <v>8806</v>
      </c>
      <c r="F2069" s="117" t="s">
        <v>142</v>
      </c>
    </row>
    <row r="2070" spans="1:6">
      <c r="A2070" s="119">
        <v>92500</v>
      </c>
      <c r="B2070" s="117" t="s">
        <v>2570</v>
      </c>
      <c r="C2070" s="117" t="s">
        <v>65</v>
      </c>
      <c r="D2070" s="117" t="s">
        <v>141</v>
      </c>
      <c r="E2070" s="118" t="s">
        <v>11483</v>
      </c>
      <c r="F2070" s="117" t="s">
        <v>142</v>
      </c>
    </row>
    <row r="2071" spans="1:6">
      <c r="A2071" s="119">
        <v>92502</v>
      </c>
      <c r="B2071" s="117" t="s">
        <v>2571</v>
      </c>
      <c r="C2071" s="117" t="s">
        <v>65</v>
      </c>
      <c r="D2071" s="117" t="s">
        <v>141</v>
      </c>
      <c r="E2071" s="118" t="s">
        <v>11484</v>
      </c>
      <c r="F2071" s="117" t="s">
        <v>142</v>
      </c>
    </row>
    <row r="2072" spans="1:6">
      <c r="A2072" s="119">
        <v>92504</v>
      </c>
      <c r="B2072" s="117" t="s">
        <v>2572</v>
      </c>
      <c r="C2072" s="117" t="s">
        <v>65</v>
      </c>
      <c r="D2072" s="117" t="s">
        <v>141</v>
      </c>
      <c r="E2072" s="118" t="s">
        <v>9391</v>
      </c>
      <c r="F2072" s="117" t="s">
        <v>142</v>
      </c>
    </row>
    <row r="2073" spans="1:6">
      <c r="A2073" s="119">
        <v>92506</v>
      </c>
      <c r="B2073" s="117" t="s">
        <v>2573</v>
      </c>
      <c r="C2073" s="117" t="s">
        <v>65</v>
      </c>
      <c r="D2073" s="117" t="s">
        <v>141</v>
      </c>
      <c r="E2073" s="118" t="s">
        <v>11485</v>
      </c>
      <c r="F2073" s="117" t="s">
        <v>142</v>
      </c>
    </row>
    <row r="2074" spans="1:6">
      <c r="A2074" s="119">
        <v>92508</v>
      </c>
      <c r="B2074" s="117" t="s">
        <v>2574</v>
      </c>
      <c r="C2074" s="117" t="s">
        <v>65</v>
      </c>
      <c r="D2074" s="117" t="s">
        <v>141</v>
      </c>
      <c r="E2074" s="118" t="s">
        <v>5668</v>
      </c>
      <c r="F2074" s="117" t="s">
        <v>142</v>
      </c>
    </row>
    <row r="2075" spans="1:6">
      <c r="A2075" s="119">
        <v>92510</v>
      </c>
      <c r="B2075" s="117" t="s">
        <v>2575</v>
      </c>
      <c r="C2075" s="117" t="s">
        <v>65</v>
      </c>
      <c r="D2075" s="117" t="s">
        <v>141</v>
      </c>
      <c r="E2075" s="118" t="s">
        <v>9392</v>
      </c>
      <c r="F2075" s="117" t="s">
        <v>142</v>
      </c>
    </row>
    <row r="2076" spans="1:6">
      <c r="A2076" s="119">
        <v>92512</v>
      </c>
      <c r="B2076" s="117" t="s">
        <v>2576</v>
      </c>
      <c r="C2076" s="117" t="s">
        <v>65</v>
      </c>
      <c r="D2076" s="117" t="s">
        <v>141</v>
      </c>
      <c r="E2076" s="118" t="s">
        <v>11486</v>
      </c>
      <c r="F2076" s="117" t="s">
        <v>142</v>
      </c>
    </row>
    <row r="2077" spans="1:6">
      <c r="A2077" s="119">
        <v>92514</v>
      </c>
      <c r="B2077" s="117" t="s">
        <v>2577</v>
      </c>
      <c r="C2077" s="117" t="s">
        <v>65</v>
      </c>
      <c r="D2077" s="117" t="s">
        <v>141</v>
      </c>
      <c r="E2077" s="118" t="s">
        <v>9393</v>
      </c>
      <c r="F2077" s="117" t="s">
        <v>142</v>
      </c>
    </row>
    <row r="2078" spans="1:6">
      <c r="A2078" s="119">
        <v>92515</v>
      </c>
      <c r="B2078" s="117" t="s">
        <v>2579</v>
      </c>
      <c r="C2078" s="117" t="s">
        <v>65</v>
      </c>
      <c r="D2078" s="117" t="s">
        <v>141</v>
      </c>
      <c r="E2078" s="118" t="s">
        <v>11487</v>
      </c>
      <c r="F2078" s="117" t="s">
        <v>142</v>
      </c>
    </row>
    <row r="2079" spans="1:6">
      <c r="A2079" s="119">
        <v>92518</v>
      </c>
      <c r="B2079" s="117" t="s">
        <v>2580</v>
      </c>
      <c r="C2079" s="117" t="s">
        <v>65</v>
      </c>
      <c r="D2079" s="117" t="s">
        <v>141</v>
      </c>
      <c r="E2079" s="118" t="s">
        <v>4876</v>
      </c>
      <c r="F2079" s="117" t="s">
        <v>142</v>
      </c>
    </row>
    <row r="2080" spans="1:6">
      <c r="A2080" s="119">
        <v>92520</v>
      </c>
      <c r="B2080" s="117" t="s">
        <v>2581</v>
      </c>
      <c r="C2080" s="117" t="s">
        <v>65</v>
      </c>
      <c r="D2080" s="117" t="s">
        <v>141</v>
      </c>
      <c r="E2080" s="118" t="s">
        <v>11488</v>
      </c>
      <c r="F2080" s="117" t="s">
        <v>142</v>
      </c>
    </row>
    <row r="2081" spans="1:6">
      <c r="A2081" s="119">
        <v>92522</v>
      </c>
      <c r="B2081" s="117" t="s">
        <v>2582</v>
      </c>
      <c r="C2081" s="117" t="s">
        <v>65</v>
      </c>
      <c r="D2081" s="117" t="s">
        <v>141</v>
      </c>
      <c r="E2081" s="118" t="s">
        <v>11489</v>
      </c>
      <c r="F2081" s="117" t="s">
        <v>142</v>
      </c>
    </row>
    <row r="2082" spans="1:6">
      <c r="A2082" s="119">
        <v>92524</v>
      </c>
      <c r="B2082" s="117" t="s">
        <v>2583</v>
      </c>
      <c r="C2082" s="117" t="s">
        <v>65</v>
      </c>
      <c r="D2082" s="117" t="s">
        <v>141</v>
      </c>
      <c r="E2082" s="118" t="s">
        <v>11490</v>
      </c>
      <c r="F2082" s="117" t="s">
        <v>142</v>
      </c>
    </row>
    <row r="2083" spans="1:6">
      <c r="A2083" s="119">
        <v>92526</v>
      </c>
      <c r="B2083" s="117" t="s">
        <v>2584</v>
      </c>
      <c r="C2083" s="117" t="s">
        <v>65</v>
      </c>
      <c r="D2083" s="117" t="s">
        <v>141</v>
      </c>
      <c r="E2083" s="118" t="s">
        <v>3017</v>
      </c>
      <c r="F2083" s="117" t="s">
        <v>142</v>
      </c>
    </row>
    <row r="2084" spans="1:6">
      <c r="A2084" s="119">
        <v>92528</v>
      </c>
      <c r="B2084" s="117" t="s">
        <v>2586</v>
      </c>
      <c r="C2084" s="117" t="s">
        <v>65</v>
      </c>
      <c r="D2084" s="117" t="s">
        <v>141</v>
      </c>
      <c r="E2084" s="118" t="s">
        <v>11491</v>
      </c>
      <c r="F2084" s="117" t="s">
        <v>142</v>
      </c>
    </row>
    <row r="2085" spans="1:6">
      <c r="A2085" s="119">
        <v>92530</v>
      </c>
      <c r="B2085" s="117" t="s">
        <v>2587</v>
      </c>
      <c r="C2085" s="117" t="s">
        <v>65</v>
      </c>
      <c r="D2085" s="117" t="s">
        <v>141</v>
      </c>
      <c r="E2085" s="118" t="s">
        <v>9394</v>
      </c>
      <c r="F2085" s="117" t="s">
        <v>142</v>
      </c>
    </row>
    <row r="2086" spans="1:6">
      <c r="A2086" s="119">
        <v>92532</v>
      </c>
      <c r="B2086" s="117" t="s">
        <v>2589</v>
      </c>
      <c r="C2086" s="117" t="s">
        <v>65</v>
      </c>
      <c r="D2086" s="117" t="s">
        <v>141</v>
      </c>
      <c r="E2086" s="118" t="s">
        <v>11492</v>
      </c>
      <c r="F2086" s="117" t="s">
        <v>142</v>
      </c>
    </row>
    <row r="2087" spans="1:6">
      <c r="A2087" s="119">
        <v>92534</v>
      </c>
      <c r="B2087" s="117" t="s">
        <v>2590</v>
      </c>
      <c r="C2087" s="117" t="s">
        <v>65</v>
      </c>
      <c r="D2087" s="117" t="s">
        <v>141</v>
      </c>
      <c r="E2087" s="118" t="s">
        <v>7814</v>
      </c>
      <c r="F2087" s="117" t="s">
        <v>142</v>
      </c>
    </row>
    <row r="2088" spans="1:6">
      <c r="A2088" s="119">
        <v>92536</v>
      </c>
      <c r="B2088" s="117" t="s">
        <v>2592</v>
      </c>
      <c r="C2088" s="117" t="s">
        <v>65</v>
      </c>
      <c r="D2088" s="117" t="s">
        <v>141</v>
      </c>
      <c r="E2088" s="118" t="s">
        <v>10513</v>
      </c>
      <c r="F2088" s="117" t="s">
        <v>142</v>
      </c>
    </row>
    <row r="2089" spans="1:6">
      <c r="A2089" s="119">
        <v>92538</v>
      </c>
      <c r="B2089" s="117" t="s">
        <v>2593</v>
      </c>
      <c r="C2089" s="117" t="s">
        <v>65</v>
      </c>
      <c r="D2089" s="117" t="s">
        <v>141</v>
      </c>
      <c r="E2089" s="118" t="s">
        <v>8835</v>
      </c>
      <c r="F2089" s="117" t="s">
        <v>142</v>
      </c>
    </row>
    <row r="2090" spans="1:6">
      <c r="A2090" s="119">
        <v>96252</v>
      </c>
      <c r="B2090" s="117" t="s">
        <v>2594</v>
      </c>
      <c r="C2090" s="117" t="s">
        <v>65</v>
      </c>
      <c r="D2090" s="117" t="s">
        <v>228</v>
      </c>
      <c r="E2090" s="118" t="s">
        <v>11493</v>
      </c>
      <c r="F2090" s="117" t="s">
        <v>142</v>
      </c>
    </row>
    <row r="2091" spans="1:6">
      <c r="A2091" s="119">
        <v>96257</v>
      </c>
      <c r="B2091" s="117" t="s">
        <v>2595</v>
      </c>
      <c r="C2091" s="117" t="s">
        <v>65</v>
      </c>
      <c r="D2091" s="117" t="s">
        <v>228</v>
      </c>
      <c r="E2091" s="118" t="s">
        <v>9395</v>
      </c>
      <c r="F2091" s="117" t="s">
        <v>142</v>
      </c>
    </row>
    <row r="2092" spans="1:6">
      <c r="A2092" s="119">
        <v>96258</v>
      </c>
      <c r="B2092" s="117" t="s">
        <v>2596</v>
      </c>
      <c r="C2092" s="117" t="s">
        <v>65</v>
      </c>
      <c r="D2092" s="117" t="s">
        <v>228</v>
      </c>
      <c r="E2092" s="118" t="s">
        <v>9396</v>
      </c>
      <c r="F2092" s="117" t="s">
        <v>142</v>
      </c>
    </row>
    <row r="2093" spans="1:6">
      <c r="A2093" s="119">
        <v>96259</v>
      </c>
      <c r="B2093" s="117" t="s">
        <v>2597</v>
      </c>
      <c r="C2093" s="117" t="s">
        <v>65</v>
      </c>
      <c r="D2093" s="117" t="s">
        <v>228</v>
      </c>
      <c r="E2093" s="118" t="s">
        <v>11494</v>
      </c>
      <c r="F2093" s="117" t="s">
        <v>142</v>
      </c>
    </row>
    <row r="2094" spans="1:6">
      <c r="A2094" s="119">
        <v>96529</v>
      </c>
      <c r="B2094" s="117" t="s">
        <v>2598</v>
      </c>
      <c r="C2094" s="117" t="s">
        <v>65</v>
      </c>
      <c r="D2094" s="117" t="s">
        <v>228</v>
      </c>
      <c r="E2094" s="118" t="s">
        <v>11495</v>
      </c>
      <c r="F2094" s="117" t="s">
        <v>142</v>
      </c>
    </row>
    <row r="2095" spans="1:6">
      <c r="A2095" s="119">
        <v>96530</v>
      </c>
      <c r="B2095" s="117" t="s">
        <v>2599</v>
      </c>
      <c r="C2095" s="117" t="s">
        <v>65</v>
      </c>
      <c r="D2095" s="117" t="s">
        <v>228</v>
      </c>
      <c r="E2095" s="118" t="s">
        <v>11496</v>
      </c>
      <c r="F2095" s="117" t="s">
        <v>142</v>
      </c>
    </row>
    <row r="2096" spans="1:6">
      <c r="A2096" s="119">
        <v>96531</v>
      </c>
      <c r="B2096" s="117" t="s">
        <v>2600</v>
      </c>
      <c r="C2096" s="117" t="s">
        <v>65</v>
      </c>
      <c r="D2096" s="117" t="s">
        <v>228</v>
      </c>
      <c r="E2096" s="118" t="s">
        <v>9397</v>
      </c>
      <c r="F2096" s="117" t="s">
        <v>142</v>
      </c>
    </row>
    <row r="2097" spans="1:6">
      <c r="A2097" s="119">
        <v>96532</v>
      </c>
      <c r="B2097" s="117" t="s">
        <v>130</v>
      </c>
      <c r="C2097" s="117" t="s">
        <v>65</v>
      </c>
      <c r="D2097" s="117" t="s">
        <v>228</v>
      </c>
      <c r="E2097" s="118" t="s">
        <v>11497</v>
      </c>
      <c r="F2097" s="117" t="s">
        <v>142</v>
      </c>
    </row>
    <row r="2098" spans="1:6">
      <c r="A2098" s="119">
        <v>96533</v>
      </c>
      <c r="B2098" s="117" t="s">
        <v>129</v>
      </c>
      <c r="C2098" s="117" t="s">
        <v>65</v>
      </c>
      <c r="D2098" s="117" t="s">
        <v>228</v>
      </c>
      <c r="E2098" s="118" t="s">
        <v>11498</v>
      </c>
      <c r="F2098" s="117" t="s">
        <v>142</v>
      </c>
    </row>
    <row r="2099" spans="1:6">
      <c r="A2099" s="119">
        <v>96534</v>
      </c>
      <c r="B2099" s="117" t="s">
        <v>2601</v>
      </c>
      <c r="C2099" s="117" t="s">
        <v>65</v>
      </c>
      <c r="D2099" s="117" t="s">
        <v>228</v>
      </c>
      <c r="E2099" s="118" t="s">
        <v>11499</v>
      </c>
      <c r="F2099" s="117" t="s">
        <v>142</v>
      </c>
    </row>
    <row r="2100" spans="1:6">
      <c r="A2100" s="119">
        <v>96535</v>
      </c>
      <c r="B2100" s="117" t="s">
        <v>2603</v>
      </c>
      <c r="C2100" s="117" t="s">
        <v>65</v>
      </c>
      <c r="D2100" s="117" t="s">
        <v>228</v>
      </c>
      <c r="E2100" s="118" t="s">
        <v>11500</v>
      </c>
      <c r="F2100" s="117" t="s">
        <v>142</v>
      </c>
    </row>
    <row r="2101" spans="1:6">
      <c r="A2101" s="119">
        <v>96536</v>
      </c>
      <c r="B2101" s="117" t="s">
        <v>2604</v>
      </c>
      <c r="C2101" s="117" t="s">
        <v>65</v>
      </c>
      <c r="D2101" s="117" t="s">
        <v>228</v>
      </c>
      <c r="E2101" s="118" t="s">
        <v>9098</v>
      </c>
      <c r="F2101" s="117" t="s">
        <v>142</v>
      </c>
    </row>
    <row r="2102" spans="1:6">
      <c r="A2102" s="119">
        <v>96537</v>
      </c>
      <c r="B2102" s="117" t="s">
        <v>2605</v>
      </c>
      <c r="C2102" s="117" t="s">
        <v>65</v>
      </c>
      <c r="D2102" s="117" t="s">
        <v>228</v>
      </c>
      <c r="E2102" s="118" t="s">
        <v>11501</v>
      </c>
      <c r="F2102" s="117" t="s">
        <v>142</v>
      </c>
    </row>
    <row r="2103" spans="1:6">
      <c r="A2103" s="119">
        <v>96538</v>
      </c>
      <c r="B2103" s="117" t="s">
        <v>2606</v>
      </c>
      <c r="C2103" s="117" t="s">
        <v>65</v>
      </c>
      <c r="D2103" s="117" t="s">
        <v>228</v>
      </c>
      <c r="E2103" s="118" t="s">
        <v>11502</v>
      </c>
      <c r="F2103" s="117" t="s">
        <v>142</v>
      </c>
    </row>
    <row r="2104" spans="1:6">
      <c r="A2104" s="119">
        <v>96539</v>
      </c>
      <c r="B2104" s="117" t="s">
        <v>2607</v>
      </c>
      <c r="C2104" s="117" t="s">
        <v>65</v>
      </c>
      <c r="D2104" s="117" t="s">
        <v>228</v>
      </c>
      <c r="E2104" s="118" t="s">
        <v>11503</v>
      </c>
      <c r="F2104" s="117" t="s">
        <v>142</v>
      </c>
    </row>
    <row r="2105" spans="1:6">
      <c r="A2105" s="119">
        <v>96540</v>
      </c>
      <c r="B2105" s="117" t="s">
        <v>2608</v>
      </c>
      <c r="C2105" s="117" t="s">
        <v>65</v>
      </c>
      <c r="D2105" s="117" t="s">
        <v>228</v>
      </c>
      <c r="E2105" s="118" t="s">
        <v>9398</v>
      </c>
      <c r="F2105" s="117" t="s">
        <v>142</v>
      </c>
    </row>
    <row r="2106" spans="1:6">
      <c r="A2106" s="119">
        <v>96541</v>
      </c>
      <c r="B2106" s="117" t="s">
        <v>2610</v>
      </c>
      <c r="C2106" s="117" t="s">
        <v>65</v>
      </c>
      <c r="D2106" s="117" t="s">
        <v>228</v>
      </c>
      <c r="E2106" s="118" t="s">
        <v>11504</v>
      </c>
      <c r="F2106" s="117" t="s">
        <v>142</v>
      </c>
    </row>
    <row r="2107" spans="1:6">
      <c r="A2107" s="119">
        <v>96542</v>
      </c>
      <c r="B2107" s="117" t="s">
        <v>2612</v>
      </c>
      <c r="C2107" s="117" t="s">
        <v>65</v>
      </c>
      <c r="D2107" s="117" t="s">
        <v>228</v>
      </c>
      <c r="E2107" s="118" t="s">
        <v>11505</v>
      </c>
      <c r="F2107" s="117" t="s">
        <v>142</v>
      </c>
    </row>
    <row r="2108" spans="1:6">
      <c r="A2108" s="119">
        <v>96543</v>
      </c>
      <c r="B2108" s="117" t="s">
        <v>2613</v>
      </c>
      <c r="C2108" s="117" t="s">
        <v>61</v>
      </c>
      <c r="D2108" s="117" t="s">
        <v>141</v>
      </c>
      <c r="E2108" s="118" t="s">
        <v>11506</v>
      </c>
      <c r="F2108" s="117" t="s">
        <v>142</v>
      </c>
    </row>
    <row r="2109" spans="1:6">
      <c r="A2109" s="119">
        <v>97747</v>
      </c>
      <c r="B2109" s="117" t="s">
        <v>2614</v>
      </c>
      <c r="C2109" s="117" t="s">
        <v>65</v>
      </c>
      <c r="D2109" s="117" t="s">
        <v>228</v>
      </c>
      <c r="E2109" s="118" t="s">
        <v>11507</v>
      </c>
      <c r="F2109" s="117" t="s">
        <v>142</v>
      </c>
    </row>
    <row r="2110" spans="1:6">
      <c r="A2110" s="119">
        <v>101791</v>
      </c>
      <c r="B2110" s="117" t="s">
        <v>2615</v>
      </c>
      <c r="C2110" s="117" t="s">
        <v>63</v>
      </c>
      <c r="D2110" s="117" t="s">
        <v>228</v>
      </c>
      <c r="E2110" s="118" t="s">
        <v>11508</v>
      </c>
      <c r="F2110" s="117" t="s">
        <v>142</v>
      </c>
    </row>
    <row r="2111" spans="1:6">
      <c r="A2111" s="119">
        <v>101792</v>
      </c>
      <c r="B2111" s="117" t="s">
        <v>2616</v>
      </c>
      <c r="C2111" s="117" t="s">
        <v>64</v>
      </c>
      <c r="D2111" s="117" t="s">
        <v>228</v>
      </c>
      <c r="E2111" s="118" t="s">
        <v>11509</v>
      </c>
      <c r="F2111" s="117" t="s">
        <v>142</v>
      </c>
    </row>
    <row r="2112" spans="1:6">
      <c r="A2112" s="119">
        <v>101793</v>
      </c>
      <c r="B2112" s="117" t="s">
        <v>2617</v>
      </c>
      <c r="C2112" s="117" t="s">
        <v>64</v>
      </c>
      <c r="D2112" s="117" t="s">
        <v>228</v>
      </c>
      <c r="E2112" s="118" t="s">
        <v>7829</v>
      </c>
      <c r="F2112" s="117" t="s">
        <v>142</v>
      </c>
    </row>
    <row r="2113" spans="1:6">
      <c r="A2113" s="119">
        <v>101969</v>
      </c>
      <c r="B2113" s="117" t="s">
        <v>2618</v>
      </c>
      <c r="C2113" s="117" t="s">
        <v>65</v>
      </c>
      <c r="D2113" s="117" t="s">
        <v>228</v>
      </c>
      <c r="E2113" s="118" t="s">
        <v>2611</v>
      </c>
      <c r="F2113" s="117" t="s">
        <v>142</v>
      </c>
    </row>
    <row r="2114" spans="1:6">
      <c r="A2114" s="119">
        <v>101971</v>
      </c>
      <c r="B2114" s="117" t="s">
        <v>2619</v>
      </c>
      <c r="C2114" s="117" t="s">
        <v>65</v>
      </c>
      <c r="D2114" s="117" t="s">
        <v>228</v>
      </c>
      <c r="E2114" s="118" t="s">
        <v>11510</v>
      </c>
      <c r="F2114" s="117" t="s">
        <v>142</v>
      </c>
    </row>
    <row r="2115" spans="1:6">
      <c r="A2115" s="119">
        <v>101973</v>
      </c>
      <c r="B2115" s="117" t="s">
        <v>2620</v>
      </c>
      <c r="C2115" s="117" t="s">
        <v>65</v>
      </c>
      <c r="D2115" s="117" t="s">
        <v>228</v>
      </c>
      <c r="E2115" s="118" t="s">
        <v>9399</v>
      </c>
      <c r="F2115" s="117" t="s">
        <v>142</v>
      </c>
    </row>
    <row r="2116" spans="1:6">
      <c r="A2116" s="119">
        <v>101974</v>
      </c>
      <c r="B2116" s="117" t="s">
        <v>2621</v>
      </c>
      <c r="C2116" s="117" t="s">
        <v>65</v>
      </c>
      <c r="D2116" s="117" t="s">
        <v>228</v>
      </c>
      <c r="E2116" s="118" t="s">
        <v>11511</v>
      </c>
      <c r="F2116" s="117" t="s">
        <v>142</v>
      </c>
    </row>
    <row r="2117" spans="1:6">
      <c r="A2117" s="119">
        <v>101975</v>
      </c>
      <c r="B2117" s="117" t="s">
        <v>2622</v>
      </c>
      <c r="C2117" s="117" t="s">
        <v>65</v>
      </c>
      <c r="D2117" s="117" t="s">
        <v>228</v>
      </c>
      <c r="E2117" s="118" t="s">
        <v>11512</v>
      </c>
      <c r="F2117" s="117" t="s">
        <v>142</v>
      </c>
    </row>
    <row r="2118" spans="1:6">
      <c r="A2118" s="119">
        <v>101977</v>
      </c>
      <c r="B2118" s="117" t="s">
        <v>2623</v>
      </c>
      <c r="C2118" s="117" t="s">
        <v>65</v>
      </c>
      <c r="D2118" s="117" t="s">
        <v>228</v>
      </c>
      <c r="E2118" s="118" t="s">
        <v>11513</v>
      </c>
      <c r="F2118" s="117" t="s">
        <v>142</v>
      </c>
    </row>
    <row r="2119" spans="1:6">
      <c r="A2119" s="119">
        <v>101980</v>
      </c>
      <c r="B2119" s="117" t="s">
        <v>2624</v>
      </c>
      <c r="C2119" s="117" t="s">
        <v>65</v>
      </c>
      <c r="D2119" s="117" t="s">
        <v>228</v>
      </c>
      <c r="E2119" s="118" t="s">
        <v>11514</v>
      </c>
      <c r="F2119" s="117" t="s">
        <v>142</v>
      </c>
    </row>
    <row r="2120" spans="1:6">
      <c r="A2120" s="119">
        <v>101981</v>
      </c>
      <c r="B2120" s="117" t="s">
        <v>2625</v>
      </c>
      <c r="C2120" s="117" t="s">
        <v>65</v>
      </c>
      <c r="D2120" s="117" t="s">
        <v>228</v>
      </c>
      <c r="E2120" s="118" t="s">
        <v>11515</v>
      </c>
      <c r="F2120" s="117" t="s">
        <v>142</v>
      </c>
    </row>
    <row r="2121" spans="1:6">
      <c r="A2121" s="119">
        <v>101982</v>
      </c>
      <c r="B2121" s="117" t="s">
        <v>2626</v>
      </c>
      <c r="C2121" s="117" t="s">
        <v>65</v>
      </c>
      <c r="D2121" s="117" t="s">
        <v>228</v>
      </c>
      <c r="E2121" s="118" t="s">
        <v>11516</v>
      </c>
      <c r="F2121" s="117" t="s">
        <v>142</v>
      </c>
    </row>
    <row r="2122" spans="1:6">
      <c r="A2122" s="119">
        <v>101983</v>
      </c>
      <c r="B2122" s="117" t="s">
        <v>2627</v>
      </c>
      <c r="C2122" s="117" t="s">
        <v>65</v>
      </c>
      <c r="D2122" s="117" t="s">
        <v>228</v>
      </c>
      <c r="E2122" s="118" t="s">
        <v>11517</v>
      </c>
      <c r="F2122" s="117" t="s">
        <v>142</v>
      </c>
    </row>
    <row r="2123" spans="1:6">
      <c r="A2123" s="119">
        <v>101985</v>
      </c>
      <c r="B2123" s="117" t="s">
        <v>2628</v>
      </c>
      <c r="C2123" s="117" t="s">
        <v>65</v>
      </c>
      <c r="D2123" s="117" t="s">
        <v>228</v>
      </c>
      <c r="E2123" s="118" t="s">
        <v>9400</v>
      </c>
      <c r="F2123" s="117" t="s">
        <v>142</v>
      </c>
    </row>
    <row r="2124" spans="1:6">
      <c r="A2124" s="119">
        <v>101986</v>
      </c>
      <c r="B2124" s="117" t="s">
        <v>2629</v>
      </c>
      <c r="C2124" s="117" t="s">
        <v>65</v>
      </c>
      <c r="D2124" s="117" t="s">
        <v>228</v>
      </c>
      <c r="E2124" s="118" t="s">
        <v>11518</v>
      </c>
      <c r="F2124" s="117" t="s">
        <v>142</v>
      </c>
    </row>
    <row r="2125" spans="1:6">
      <c r="A2125" s="119">
        <v>101987</v>
      </c>
      <c r="B2125" s="117" t="s">
        <v>2630</v>
      </c>
      <c r="C2125" s="117" t="s">
        <v>65</v>
      </c>
      <c r="D2125" s="117" t="s">
        <v>228</v>
      </c>
      <c r="E2125" s="118" t="s">
        <v>11519</v>
      </c>
      <c r="F2125" s="117" t="s">
        <v>142</v>
      </c>
    </row>
    <row r="2126" spans="1:6">
      <c r="A2126" s="119">
        <v>101988</v>
      </c>
      <c r="B2126" s="117" t="s">
        <v>2631</v>
      </c>
      <c r="C2126" s="117" t="s">
        <v>65</v>
      </c>
      <c r="D2126" s="117" t="s">
        <v>228</v>
      </c>
      <c r="E2126" s="118" t="s">
        <v>11520</v>
      </c>
      <c r="F2126" s="117" t="s">
        <v>142</v>
      </c>
    </row>
    <row r="2127" spans="1:6">
      <c r="A2127" s="119">
        <v>101989</v>
      </c>
      <c r="B2127" s="117" t="s">
        <v>2632</v>
      </c>
      <c r="C2127" s="117" t="s">
        <v>65</v>
      </c>
      <c r="D2127" s="117" t="s">
        <v>228</v>
      </c>
      <c r="E2127" s="118" t="s">
        <v>9401</v>
      </c>
      <c r="F2127" s="117" t="s">
        <v>142</v>
      </c>
    </row>
    <row r="2128" spans="1:6">
      <c r="A2128" s="119">
        <v>101990</v>
      </c>
      <c r="B2128" s="117" t="s">
        <v>2633</v>
      </c>
      <c r="C2128" s="117" t="s">
        <v>65</v>
      </c>
      <c r="D2128" s="117" t="s">
        <v>228</v>
      </c>
      <c r="E2128" s="118" t="s">
        <v>11521</v>
      </c>
      <c r="F2128" s="117" t="s">
        <v>142</v>
      </c>
    </row>
    <row r="2129" spans="1:6">
      <c r="A2129" s="119">
        <v>101991</v>
      </c>
      <c r="B2129" s="117" t="s">
        <v>2634</v>
      </c>
      <c r="C2129" s="117" t="s">
        <v>65</v>
      </c>
      <c r="D2129" s="117" t="s">
        <v>228</v>
      </c>
      <c r="E2129" s="118" t="s">
        <v>11522</v>
      </c>
      <c r="F2129" s="117" t="s">
        <v>142</v>
      </c>
    </row>
    <row r="2130" spans="1:6">
      <c r="A2130" s="119">
        <v>101992</v>
      </c>
      <c r="B2130" s="117" t="s">
        <v>2635</v>
      </c>
      <c r="C2130" s="117" t="s">
        <v>65</v>
      </c>
      <c r="D2130" s="117" t="s">
        <v>228</v>
      </c>
      <c r="E2130" s="118" t="s">
        <v>11523</v>
      </c>
      <c r="F2130" s="117" t="s">
        <v>142</v>
      </c>
    </row>
    <row r="2131" spans="1:6">
      <c r="A2131" s="119">
        <v>101993</v>
      </c>
      <c r="B2131" s="117" t="s">
        <v>2636</v>
      </c>
      <c r="C2131" s="117" t="s">
        <v>65</v>
      </c>
      <c r="D2131" s="117" t="s">
        <v>228</v>
      </c>
      <c r="E2131" s="118" t="s">
        <v>11524</v>
      </c>
      <c r="F2131" s="117" t="s">
        <v>142</v>
      </c>
    </row>
    <row r="2132" spans="1:6">
      <c r="A2132" s="119">
        <v>101994</v>
      </c>
      <c r="B2132" s="117" t="s">
        <v>2637</v>
      </c>
      <c r="C2132" s="117" t="s">
        <v>65</v>
      </c>
      <c r="D2132" s="117" t="s">
        <v>228</v>
      </c>
      <c r="E2132" s="118" t="s">
        <v>11525</v>
      </c>
      <c r="F2132" s="117" t="s">
        <v>142</v>
      </c>
    </row>
    <row r="2133" spans="1:6">
      <c r="A2133" s="119">
        <v>101995</v>
      </c>
      <c r="B2133" s="117" t="s">
        <v>2638</v>
      </c>
      <c r="C2133" s="117" t="s">
        <v>65</v>
      </c>
      <c r="D2133" s="117" t="s">
        <v>228</v>
      </c>
      <c r="E2133" s="118" t="s">
        <v>11526</v>
      </c>
      <c r="F2133" s="117" t="s">
        <v>142</v>
      </c>
    </row>
    <row r="2134" spans="1:6">
      <c r="A2134" s="119">
        <v>101996</v>
      </c>
      <c r="B2134" s="117" t="s">
        <v>2639</v>
      </c>
      <c r="C2134" s="117" t="s">
        <v>65</v>
      </c>
      <c r="D2134" s="117" t="s">
        <v>228</v>
      </c>
      <c r="E2134" s="118" t="s">
        <v>11527</v>
      </c>
      <c r="F2134" s="117" t="s">
        <v>142</v>
      </c>
    </row>
    <row r="2135" spans="1:6">
      <c r="A2135" s="119">
        <v>101997</v>
      </c>
      <c r="B2135" s="117" t="s">
        <v>2640</v>
      </c>
      <c r="C2135" s="117" t="s">
        <v>65</v>
      </c>
      <c r="D2135" s="117" t="s">
        <v>228</v>
      </c>
      <c r="E2135" s="118" t="s">
        <v>11528</v>
      </c>
      <c r="F2135" s="117" t="s">
        <v>142</v>
      </c>
    </row>
    <row r="2136" spans="1:6">
      <c r="A2136" s="119">
        <v>101998</v>
      </c>
      <c r="B2136" s="117" t="s">
        <v>2641</v>
      </c>
      <c r="C2136" s="117" t="s">
        <v>65</v>
      </c>
      <c r="D2136" s="117" t="s">
        <v>228</v>
      </c>
      <c r="E2136" s="118" t="s">
        <v>11529</v>
      </c>
      <c r="F2136" s="117" t="s">
        <v>142</v>
      </c>
    </row>
    <row r="2137" spans="1:6">
      <c r="A2137" s="119">
        <v>101999</v>
      </c>
      <c r="B2137" s="117" t="s">
        <v>2642</v>
      </c>
      <c r="C2137" s="117" t="s">
        <v>65</v>
      </c>
      <c r="D2137" s="117" t="s">
        <v>228</v>
      </c>
      <c r="E2137" s="118" t="s">
        <v>11530</v>
      </c>
      <c r="F2137" s="117" t="s">
        <v>142</v>
      </c>
    </row>
    <row r="2138" spans="1:6">
      <c r="A2138" s="119">
        <v>102000</v>
      </c>
      <c r="B2138" s="117" t="s">
        <v>2643</v>
      </c>
      <c r="C2138" s="117" t="s">
        <v>65</v>
      </c>
      <c r="D2138" s="117" t="s">
        <v>228</v>
      </c>
      <c r="E2138" s="118" t="s">
        <v>11531</v>
      </c>
      <c r="F2138" s="117" t="s">
        <v>142</v>
      </c>
    </row>
    <row r="2139" spans="1:6">
      <c r="A2139" s="119">
        <v>102001</v>
      </c>
      <c r="B2139" s="117" t="s">
        <v>2644</v>
      </c>
      <c r="C2139" s="117" t="s">
        <v>65</v>
      </c>
      <c r="D2139" s="117" t="s">
        <v>228</v>
      </c>
      <c r="E2139" s="118" t="s">
        <v>11532</v>
      </c>
      <c r="F2139" s="117" t="s">
        <v>142</v>
      </c>
    </row>
    <row r="2140" spans="1:6">
      <c r="A2140" s="119">
        <v>102002</v>
      </c>
      <c r="B2140" s="117" t="s">
        <v>2645</v>
      </c>
      <c r="C2140" s="117" t="s">
        <v>65</v>
      </c>
      <c r="D2140" s="117" t="s">
        <v>228</v>
      </c>
      <c r="E2140" s="118" t="s">
        <v>9402</v>
      </c>
      <c r="F2140" s="117" t="s">
        <v>142</v>
      </c>
    </row>
    <row r="2141" spans="1:6">
      <c r="A2141" s="119">
        <v>102003</v>
      </c>
      <c r="B2141" s="117" t="s">
        <v>2646</v>
      </c>
      <c r="C2141" s="117" t="s">
        <v>65</v>
      </c>
      <c r="D2141" s="117" t="s">
        <v>228</v>
      </c>
      <c r="E2141" s="118" t="s">
        <v>9403</v>
      </c>
      <c r="F2141" s="117" t="s">
        <v>142</v>
      </c>
    </row>
    <row r="2142" spans="1:6">
      <c r="A2142" s="119">
        <v>102004</v>
      </c>
      <c r="B2142" s="117" t="s">
        <v>2647</v>
      </c>
      <c r="C2142" s="117" t="s">
        <v>65</v>
      </c>
      <c r="D2142" s="117" t="s">
        <v>228</v>
      </c>
      <c r="E2142" s="118" t="s">
        <v>11533</v>
      </c>
      <c r="F2142" s="117" t="s">
        <v>142</v>
      </c>
    </row>
    <row r="2143" spans="1:6">
      <c r="A2143" s="119">
        <v>102005</v>
      </c>
      <c r="B2143" s="117" t="s">
        <v>2648</v>
      </c>
      <c r="C2143" s="117" t="s">
        <v>65</v>
      </c>
      <c r="D2143" s="117" t="s">
        <v>228</v>
      </c>
      <c r="E2143" s="118" t="s">
        <v>11534</v>
      </c>
      <c r="F2143" s="117" t="s">
        <v>142</v>
      </c>
    </row>
    <row r="2144" spans="1:6">
      <c r="A2144" s="119">
        <v>102006</v>
      </c>
      <c r="B2144" s="117" t="s">
        <v>2649</v>
      </c>
      <c r="C2144" s="117" t="s">
        <v>65</v>
      </c>
      <c r="D2144" s="117" t="s">
        <v>228</v>
      </c>
      <c r="E2144" s="118" t="s">
        <v>9404</v>
      </c>
      <c r="F2144" s="117" t="s">
        <v>142</v>
      </c>
    </row>
    <row r="2145" spans="1:6">
      <c r="A2145" s="119">
        <v>102007</v>
      </c>
      <c r="B2145" s="117" t="s">
        <v>2650</v>
      </c>
      <c r="C2145" s="117" t="s">
        <v>65</v>
      </c>
      <c r="D2145" s="117" t="s">
        <v>228</v>
      </c>
      <c r="E2145" s="118" t="s">
        <v>11535</v>
      </c>
      <c r="F2145" s="117" t="s">
        <v>142</v>
      </c>
    </row>
    <row r="2146" spans="1:6">
      <c r="A2146" s="119">
        <v>102008</v>
      </c>
      <c r="B2146" s="117" t="s">
        <v>2651</v>
      </c>
      <c r="C2146" s="117" t="s">
        <v>65</v>
      </c>
      <c r="D2146" s="117" t="s">
        <v>228</v>
      </c>
      <c r="E2146" s="118" t="s">
        <v>11536</v>
      </c>
      <c r="F2146" s="117" t="s">
        <v>142</v>
      </c>
    </row>
    <row r="2147" spans="1:6">
      <c r="A2147" s="119">
        <v>102009</v>
      </c>
      <c r="B2147" s="117" t="s">
        <v>2652</v>
      </c>
      <c r="C2147" s="117" t="s">
        <v>65</v>
      </c>
      <c r="D2147" s="117" t="s">
        <v>228</v>
      </c>
      <c r="E2147" s="118" t="s">
        <v>11537</v>
      </c>
      <c r="F2147" s="117" t="s">
        <v>142</v>
      </c>
    </row>
    <row r="2148" spans="1:6">
      <c r="A2148" s="119">
        <v>102010</v>
      </c>
      <c r="B2148" s="117" t="s">
        <v>2653</v>
      </c>
      <c r="C2148" s="117" t="s">
        <v>65</v>
      </c>
      <c r="D2148" s="117" t="s">
        <v>228</v>
      </c>
      <c r="E2148" s="118" t="s">
        <v>11538</v>
      </c>
      <c r="F2148" s="117" t="s">
        <v>142</v>
      </c>
    </row>
    <row r="2149" spans="1:6">
      <c r="A2149" s="119">
        <v>102011</v>
      </c>
      <c r="B2149" s="117" t="s">
        <v>2654</v>
      </c>
      <c r="C2149" s="117" t="s">
        <v>65</v>
      </c>
      <c r="D2149" s="117" t="s">
        <v>228</v>
      </c>
      <c r="E2149" s="118" t="s">
        <v>11539</v>
      </c>
      <c r="F2149" s="117" t="s">
        <v>142</v>
      </c>
    </row>
    <row r="2150" spans="1:6">
      <c r="A2150" s="119">
        <v>102012</v>
      </c>
      <c r="B2150" s="117" t="s">
        <v>2655</v>
      </c>
      <c r="C2150" s="117" t="s">
        <v>65</v>
      </c>
      <c r="D2150" s="117" t="s">
        <v>228</v>
      </c>
      <c r="E2150" s="118" t="s">
        <v>11540</v>
      </c>
      <c r="F2150" s="117" t="s">
        <v>142</v>
      </c>
    </row>
    <row r="2151" spans="1:6">
      <c r="A2151" s="119">
        <v>102013</v>
      </c>
      <c r="B2151" s="117" t="s">
        <v>2657</v>
      </c>
      <c r="C2151" s="117" t="s">
        <v>65</v>
      </c>
      <c r="D2151" s="117" t="s">
        <v>228</v>
      </c>
      <c r="E2151" s="118" t="s">
        <v>8675</v>
      </c>
      <c r="F2151" s="117" t="s">
        <v>142</v>
      </c>
    </row>
    <row r="2152" spans="1:6">
      <c r="A2152" s="119">
        <v>102014</v>
      </c>
      <c r="B2152" s="117" t="s">
        <v>2658</v>
      </c>
      <c r="C2152" s="117" t="s">
        <v>65</v>
      </c>
      <c r="D2152" s="117" t="s">
        <v>228</v>
      </c>
      <c r="E2152" s="118" t="s">
        <v>11541</v>
      </c>
      <c r="F2152" s="117" t="s">
        <v>142</v>
      </c>
    </row>
    <row r="2153" spans="1:6">
      <c r="A2153" s="119">
        <v>102015</v>
      </c>
      <c r="B2153" s="117" t="s">
        <v>2659</v>
      </c>
      <c r="C2153" s="117" t="s">
        <v>65</v>
      </c>
      <c r="D2153" s="117" t="s">
        <v>228</v>
      </c>
      <c r="E2153" s="118" t="s">
        <v>11542</v>
      </c>
      <c r="F2153" s="117" t="s">
        <v>142</v>
      </c>
    </row>
    <row r="2154" spans="1:6">
      <c r="A2154" s="119">
        <v>102016</v>
      </c>
      <c r="B2154" s="117" t="s">
        <v>2660</v>
      </c>
      <c r="C2154" s="117" t="s">
        <v>65</v>
      </c>
      <c r="D2154" s="117" t="s">
        <v>228</v>
      </c>
      <c r="E2154" s="118" t="s">
        <v>11543</v>
      </c>
      <c r="F2154" s="117" t="s">
        <v>142</v>
      </c>
    </row>
    <row r="2155" spans="1:6">
      <c r="A2155" s="119">
        <v>102017</v>
      </c>
      <c r="B2155" s="117" t="s">
        <v>2661</v>
      </c>
      <c r="C2155" s="117" t="s">
        <v>65</v>
      </c>
      <c r="D2155" s="117" t="s">
        <v>228</v>
      </c>
      <c r="E2155" s="118" t="s">
        <v>8981</v>
      </c>
      <c r="F2155" s="117" t="s">
        <v>142</v>
      </c>
    </row>
    <row r="2156" spans="1:6">
      <c r="A2156" s="119">
        <v>102036</v>
      </c>
      <c r="B2156" s="117" t="s">
        <v>2662</v>
      </c>
      <c r="C2156" s="117" t="s">
        <v>65</v>
      </c>
      <c r="D2156" s="117" t="s">
        <v>228</v>
      </c>
      <c r="E2156" s="118" t="s">
        <v>11544</v>
      </c>
      <c r="F2156" s="117" t="s">
        <v>142</v>
      </c>
    </row>
    <row r="2157" spans="1:6">
      <c r="A2157" s="119">
        <v>102037</v>
      </c>
      <c r="B2157" s="117" t="s">
        <v>2663</v>
      </c>
      <c r="C2157" s="117" t="s">
        <v>65</v>
      </c>
      <c r="D2157" s="117" t="s">
        <v>228</v>
      </c>
      <c r="E2157" s="118" t="s">
        <v>11545</v>
      </c>
      <c r="F2157" s="117" t="s">
        <v>142</v>
      </c>
    </row>
    <row r="2158" spans="1:6">
      <c r="A2158" s="119">
        <v>102038</v>
      </c>
      <c r="B2158" s="117" t="s">
        <v>2664</v>
      </c>
      <c r="C2158" s="117" t="s">
        <v>65</v>
      </c>
      <c r="D2158" s="117" t="s">
        <v>228</v>
      </c>
      <c r="E2158" s="118" t="s">
        <v>11546</v>
      </c>
      <c r="F2158" s="117" t="s">
        <v>142</v>
      </c>
    </row>
    <row r="2159" spans="1:6">
      <c r="A2159" s="119">
        <v>102039</v>
      </c>
      <c r="B2159" s="117" t="s">
        <v>2665</v>
      </c>
      <c r="C2159" s="117" t="s">
        <v>65</v>
      </c>
      <c r="D2159" s="117" t="s">
        <v>228</v>
      </c>
      <c r="E2159" s="118" t="s">
        <v>11547</v>
      </c>
      <c r="F2159" s="117" t="s">
        <v>142</v>
      </c>
    </row>
    <row r="2160" spans="1:6">
      <c r="A2160" s="119">
        <v>102040</v>
      </c>
      <c r="B2160" s="117" t="s">
        <v>2666</v>
      </c>
      <c r="C2160" s="117" t="s">
        <v>65</v>
      </c>
      <c r="D2160" s="117" t="s">
        <v>228</v>
      </c>
      <c r="E2160" s="118" t="s">
        <v>11548</v>
      </c>
      <c r="F2160" s="117" t="s">
        <v>142</v>
      </c>
    </row>
    <row r="2161" spans="1:6">
      <c r="A2161" s="119">
        <v>102041</v>
      </c>
      <c r="B2161" s="117" t="s">
        <v>133</v>
      </c>
      <c r="C2161" s="117" t="s">
        <v>65</v>
      </c>
      <c r="D2161" s="117" t="s">
        <v>228</v>
      </c>
      <c r="E2161" s="118" t="s">
        <v>11549</v>
      </c>
      <c r="F2161" s="117" t="s">
        <v>142</v>
      </c>
    </row>
    <row r="2162" spans="1:6">
      <c r="A2162" s="119">
        <v>102042</v>
      </c>
      <c r="B2162" s="117" t="s">
        <v>2667</v>
      </c>
      <c r="C2162" s="117" t="s">
        <v>65</v>
      </c>
      <c r="D2162" s="117" t="s">
        <v>228</v>
      </c>
      <c r="E2162" s="118" t="s">
        <v>11550</v>
      </c>
      <c r="F2162" s="117" t="s">
        <v>142</v>
      </c>
    </row>
    <row r="2163" spans="1:6">
      <c r="A2163" s="119">
        <v>102043</v>
      </c>
      <c r="B2163" s="117" t="s">
        <v>2668</v>
      </c>
      <c r="C2163" s="117" t="s">
        <v>65</v>
      </c>
      <c r="D2163" s="117" t="s">
        <v>228</v>
      </c>
      <c r="E2163" s="118" t="s">
        <v>11551</v>
      </c>
      <c r="F2163" s="117" t="s">
        <v>142</v>
      </c>
    </row>
    <row r="2164" spans="1:6">
      <c r="A2164" s="119">
        <v>102044</v>
      </c>
      <c r="B2164" s="117" t="s">
        <v>2669</v>
      </c>
      <c r="C2164" s="117" t="s">
        <v>65</v>
      </c>
      <c r="D2164" s="117" t="s">
        <v>228</v>
      </c>
      <c r="E2164" s="118" t="s">
        <v>11552</v>
      </c>
      <c r="F2164" s="117" t="s">
        <v>142</v>
      </c>
    </row>
    <row r="2165" spans="1:6">
      <c r="A2165" s="119">
        <v>102045</v>
      </c>
      <c r="B2165" s="117" t="s">
        <v>2670</v>
      </c>
      <c r="C2165" s="117" t="s">
        <v>65</v>
      </c>
      <c r="D2165" s="117" t="s">
        <v>228</v>
      </c>
      <c r="E2165" s="118" t="s">
        <v>11553</v>
      </c>
      <c r="F2165" s="117" t="s">
        <v>142</v>
      </c>
    </row>
    <row r="2166" spans="1:6">
      <c r="A2166" s="119">
        <v>102046</v>
      </c>
      <c r="B2166" s="117" t="s">
        <v>2671</v>
      </c>
      <c r="C2166" s="117" t="s">
        <v>65</v>
      </c>
      <c r="D2166" s="117" t="s">
        <v>228</v>
      </c>
      <c r="E2166" s="118" t="s">
        <v>9405</v>
      </c>
      <c r="F2166" s="117" t="s">
        <v>142</v>
      </c>
    </row>
    <row r="2167" spans="1:6">
      <c r="A2167" s="119">
        <v>102047</v>
      </c>
      <c r="B2167" s="117" t="s">
        <v>2672</v>
      </c>
      <c r="C2167" s="117" t="s">
        <v>65</v>
      </c>
      <c r="D2167" s="117" t="s">
        <v>228</v>
      </c>
      <c r="E2167" s="118" t="s">
        <v>11554</v>
      </c>
      <c r="F2167" s="117" t="s">
        <v>142</v>
      </c>
    </row>
    <row r="2168" spans="1:6">
      <c r="A2168" s="119">
        <v>102048</v>
      </c>
      <c r="B2168" s="117" t="s">
        <v>2673</v>
      </c>
      <c r="C2168" s="117" t="s">
        <v>65</v>
      </c>
      <c r="D2168" s="117" t="s">
        <v>228</v>
      </c>
      <c r="E2168" s="118" t="s">
        <v>11555</v>
      </c>
      <c r="F2168" s="117" t="s">
        <v>142</v>
      </c>
    </row>
    <row r="2169" spans="1:6">
      <c r="A2169" s="119">
        <v>102049</v>
      </c>
      <c r="B2169" s="117" t="s">
        <v>2674</v>
      </c>
      <c r="C2169" s="117" t="s">
        <v>65</v>
      </c>
      <c r="D2169" s="117" t="s">
        <v>228</v>
      </c>
      <c r="E2169" s="118" t="s">
        <v>9406</v>
      </c>
      <c r="F2169" s="117" t="s">
        <v>142</v>
      </c>
    </row>
    <row r="2170" spans="1:6">
      <c r="A2170" s="119">
        <v>102050</v>
      </c>
      <c r="B2170" s="117" t="s">
        <v>2675</v>
      </c>
      <c r="C2170" s="117" t="s">
        <v>65</v>
      </c>
      <c r="D2170" s="117" t="s">
        <v>228</v>
      </c>
      <c r="E2170" s="118" t="s">
        <v>9407</v>
      </c>
      <c r="F2170" s="117" t="s">
        <v>142</v>
      </c>
    </row>
    <row r="2171" spans="1:6">
      <c r="A2171" s="119">
        <v>102051</v>
      </c>
      <c r="B2171" s="117" t="s">
        <v>2676</v>
      </c>
      <c r="C2171" s="117" t="s">
        <v>65</v>
      </c>
      <c r="D2171" s="117" t="s">
        <v>228</v>
      </c>
      <c r="E2171" s="118" t="s">
        <v>11556</v>
      </c>
      <c r="F2171" s="117" t="s">
        <v>142</v>
      </c>
    </row>
    <row r="2172" spans="1:6">
      <c r="A2172" s="119">
        <v>102052</v>
      </c>
      <c r="B2172" s="117" t="s">
        <v>2677</v>
      </c>
      <c r="C2172" s="117" t="s">
        <v>65</v>
      </c>
      <c r="D2172" s="117" t="s">
        <v>228</v>
      </c>
      <c r="E2172" s="118" t="s">
        <v>11557</v>
      </c>
      <c r="F2172" s="117" t="s">
        <v>142</v>
      </c>
    </row>
    <row r="2173" spans="1:6">
      <c r="A2173" s="119">
        <v>102059</v>
      </c>
      <c r="B2173" s="117" t="s">
        <v>2679</v>
      </c>
      <c r="C2173" s="117" t="s">
        <v>65</v>
      </c>
      <c r="D2173" s="117" t="s">
        <v>228</v>
      </c>
      <c r="E2173" s="118" t="s">
        <v>11558</v>
      </c>
      <c r="F2173" s="117" t="s">
        <v>142</v>
      </c>
    </row>
    <row r="2174" spans="1:6">
      <c r="A2174" s="119">
        <v>102060</v>
      </c>
      <c r="B2174" s="117" t="s">
        <v>2680</v>
      </c>
      <c r="C2174" s="117" t="s">
        <v>65</v>
      </c>
      <c r="D2174" s="117" t="s">
        <v>228</v>
      </c>
      <c r="E2174" s="118" t="s">
        <v>11559</v>
      </c>
      <c r="F2174" s="117" t="s">
        <v>142</v>
      </c>
    </row>
    <row r="2175" spans="1:6">
      <c r="A2175" s="119">
        <v>102061</v>
      </c>
      <c r="B2175" s="117" t="s">
        <v>2681</v>
      </c>
      <c r="C2175" s="117" t="s">
        <v>65</v>
      </c>
      <c r="D2175" s="117" t="s">
        <v>228</v>
      </c>
      <c r="E2175" s="118" t="s">
        <v>11560</v>
      </c>
      <c r="F2175" s="117" t="s">
        <v>142</v>
      </c>
    </row>
    <row r="2176" spans="1:6">
      <c r="A2176" s="119">
        <v>102062</v>
      </c>
      <c r="B2176" s="117" t="s">
        <v>2682</v>
      </c>
      <c r="C2176" s="117" t="s">
        <v>65</v>
      </c>
      <c r="D2176" s="117" t="s">
        <v>228</v>
      </c>
      <c r="E2176" s="118" t="s">
        <v>11561</v>
      </c>
      <c r="F2176" s="117" t="s">
        <v>142</v>
      </c>
    </row>
    <row r="2177" spans="1:6">
      <c r="A2177" s="119">
        <v>102063</v>
      </c>
      <c r="B2177" s="117" t="s">
        <v>2683</v>
      </c>
      <c r="C2177" s="117" t="s">
        <v>65</v>
      </c>
      <c r="D2177" s="117" t="s">
        <v>228</v>
      </c>
      <c r="E2177" s="118" t="s">
        <v>11562</v>
      </c>
      <c r="F2177" s="117" t="s">
        <v>142</v>
      </c>
    </row>
    <row r="2178" spans="1:6">
      <c r="A2178" s="119">
        <v>102064</v>
      </c>
      <c r="B2178" s="117" t="s">
        <v>2684</v>
      </c>
      <c r="C2178" s="117" t="s">
        <v>65</v>
      </c>
      <c r="D2178" s="117" t="s">
        <v>228</v>
      </c>
      <c r="E2178" s="118" t="s">
        <v>11563</v>
      </c>
      <c r="F2178" s="117" t="s">
        <v>142</v>
      </c>
    </row>
    <row r="2179" spans="1:6">
      <c r="A2179" s="119">
        <v>102065</v>
      </c>
      <c r="B2179" s="117" t="s">
        <v>2685</v>
      </c>
      <c r="C2179" s="117" t="s">
        <v>65</v>
      </c>
      <c r="D2179" s="117" t="s">
        <v>228</v>
      </c>
      <c r="E2179" s="118" t="s">
        <v>11564</v>
      </c>
      <c r="F2179" s="117" t="s">
        <v>142</v>
      </c>
    </row>
    <row r="2180" spans="1:6">
      <c r="A2180" s="119">
        <v>102066</v>
      </c>
      <c r="B2180" s="117" t="s">
        <v>2686</v>
      </c>
      <c r="C2180" s="117" t="s">
        <v>65</v>
      </c>
      <c r="D2180" s="117" t="s">
        <v>228</v>
      </c>
      <c r="E2180" s="118" t="s">
        <v>11565</v>
      </c>
      <c r="F2180" s="117" t="s">
        <v>142</v>
      </c>
    </row>
    <row r="2181" spans="1:6">
      <c r="A2181" s="119">
        <v>102067</v>
      </c>
      <c r="B2181" s="117" t="s">
        <v>2687</v>
      </c>
      <c r="C2181" s="117" t="s">
        <v>65</v>
      </c>
      <c r="D2181" s="117" t="s">
        <v>228</v>
      </c>
      <c r="E2181" s="118" t="s">
        <v>11566</v>
      </c>
      <c r="F2181" s="117" t="s">
        <v>142</v>
      </c>
    </row>
    <row r="2182" spans="1:6">
      <c r="A2182" s="119">
        <v>102068</v>
      </c>
      <c r="B2182" s="117" t="s">
        <v>2688</v>
      </c>
      <c r="C2182" s="117" t="s">
        <v>65</v>
      </c>
      <c r="D2182" s="117" t="s">
        <v>228</v>
      </c>
      <c r="E2182" s="118" t="s">
        <v>11567</v>
      </c>
      <c r="F2182" s="117" t="s">
        <v>142</v>
      </c>
    </row>
    <row r="2183" spans="1:6">
      <c r="A2183" s="119">
        <v>102069</v>
      </c>
      <c r="B2183" s="117" t="s">
        <v>2689</v>
      </c>
      <c r="C2183" s="117" t="s">
        <v>65</v>
      </c>
      <c r="D2183" s="117" t="s">
        <v>228</v>
      </c>
      <c r="E2183" s="118" t="s">
        <v>11568</v>
      </c>
      <c r="F2183" s="117" t="s">
        <v>142</v>
      </c>
    </row>
    <row r="2184" spans="1:6">
      <c r="A2184" s="119">
        <v>102070</v>
      </c>
      <c r="B2184" s="117" t="s">
        <v>2690</v>
      </c>
      <c r="C2184" s="117" t="s">
        <v>65</v>
      </c>
      <c r="D2184" s="117" t="s">
        <v>228</v>
      </c>
      <c r="E2184" s="118" t="s">
        <v>11569</v>
      </c>
      <c r="F2184" s="117" t="s">
        <v>142</v>
      </c>
    </row>
    <row r="2185" spans="1:6">
      <c r="A2185" s="119">
        <v>102071</v>
      </c>
      <c r="B2185" s="117" t="s">
        <v>2691</v>
      </c>
      <c r="C2185" s="117" t="s">
        <v>65</v>
      </c>
      <c r="D2185" s="117" t="s">
        <v>228</v>
      </c>
      <c r="E2185" s="118" t="s">
        <v>11570</v>
      </c>
      <c r="F2185" s="117" t="s">
        <v>142</v>
      </c>
    </row>
    <row r="2186" spans="1:6">
      <c r="A2186" s="119">
        <v>102072</v>
      </c>
      <c r="B2186" s="117" t="s">
        <v>2692</v>
      </c>
      <c r="C2186" s="117" t="s">
        <v>65</v>
      </c>
      <c r="D2186" s="117" t="s">
        <v>228</v>
      </c>
      <c r="E2186" s="118" t="s">
        <v>11571</v>
      </c>
      <c r="F2186" s="117" t="s">
        <v>142</v>
      </c>
    </row>
    <row r="2187" spans="1:6">
      <c r="A2187" s="119">
        <v>102073</v>
      </c>
      <c r="B2187" s="117" t="s">
        <v>2693</v>
      </c>
      <c r="C2187" s="117" t="s">
        <v>64</v>
      </c>
      <c r="D2187" s="117" t="s">
        <v>141</v>
      </c>
      <c r="E2187" s="118" t="s">
        <v>11572</v>
      </c>
      <c r="F2187" s="117" t="s">
        <v>142</v>
      </c>
    </row>
    <row r="2188" spans="1:6">
      <c r="A2188" s="119">
        <v>102074</v>
      </c>
      <c r="B2188" s="117" t="s">
        <v>2694</v>
      </c>
      <c r="C2188" s="117" t="s">
        <v>64</v>
      </c>
      <c r="D2188" s="117" t="s">
        <v>141</v>
      </c>
      <c r="E2188" s="118" t="s">
        <v>11573</v>
      </c>
      <c r="F2188" s="117" t="s">
        <v>142</v>
      </c>
    </row>
    <row r="2189" spans="1:6">
      <c r="A2189" s="119">
        <v>102075</v>
      </c>
      <c r="B2189" s="117" t="s">
        <v>2695</v>
      </c>
      <c r="C2189" s="117" t="s">
        <v>64</v>
      </c>
      <c r="D2189" s="117" t="s">
        <v>141</v>
      </c>
      <c r="E2189" s="118" t="s">
        <v>11574</v>
      </c>
      <c r="F2189" s="117" t="s">
        <v>142</v>
      </c>
    </row>
    <row r="2190" spans="1:6">
      <c r="A2190" s="119">
        <v>102076</v>
      </c>
      <c r="B2190" s="117" t="s">
        <v>2696</v>
      </c>
      <c r="C2190" s="117" t="s">
        <v>64</v>
      </c>
      <c r="D2190" s="117" t="s">
        <v>141</v>
      </c>
      <c r="E2190" s="118" t="s">
        <v>11575</v>
      </c>
      <c r="F2190" s="117" t="s">
        <v>142</v>
      </c>
    </row>
    <row r="2191" spans="1:6">
      <c r="A2191" s="119">
        <v>102077</v>
      </c>
      <c r="B2191" s="117" t="s">
        <v>2697</v>
      </c>
      <c r="C2191" s="117" t="s">
        <v>64</v>
      </c>
      <c r="D2191" s="117" t="s">
        <v>141</v>
      </c>
      <c r="E2191" s="118" t="s">
        <v>11576</v>
      </c>
      <c r="F2191" s="117" t="s">
        <v>142</v>
      </c>
    </row>
    <row r="2192" spans="1:6">
      <c r="A2192" s="119">
        <v>102078</v>
      </c>
      <c r="B2192" s="117" t="s">
        <v>2698</v>
      </c>
      <c r="C2192" s="117" t="s">
        <v>64</v>
      </c>
      <c r="D2192" s="117" t="s">
        <v>141</v>
      </c>
      <c r="E2192" s="118" t="s">
        <v>11577</v>
      </c>
      <c r="F2192" s="117" t="s">
        <v>142</v>
      </c>
    </row>
    <row r="2193" spans="1:6">
      <c r="A2193" s="119">
        <v>102079</v>
      </c>
      <c r="B2193" s="117" t="s">
        <v>2699</v>
      </c>
      <c r="C2193" s="117" t="s">
        <v>64</v>
      </c>
      <c r="D2193" s="117" t="s">
        <v>141</v>
      </c>
      <c r="E2193" s="118" t="s">
        <v>11578</v>
      </c>
      <c r="F2193" s="117" t="s">
        <v>142</v>
      </c>
    </row>
    <row r="2194" spans="1:6">
      <c r="A2194" s="119">
        <v>102080</v>
      </c>
      <c r="B2194" s="117" t="s">
        <v>2700</v>
      </c>
      <c r="C2194" s="117" t="s">
        <v>64</v>
      </c>
      <c r="D2194" s="117" t="s">
        <v>141</v>
      </c>
      <c r="E2194" s="118" t="s">
        <v>11579</v>
      </c>
      <c r="F2194" s="117" t="s">
        <v>142</v>
      </c>
    </row>
    <row r="2195" spans="1:6">
      <c r="A2195" s="119">
        <v>102086</v>
      </c>
      <c r="B2195" s="117" t="s">
        <v>2701</v>
      </c>
      <c r="C2195" s="117" t="s">
        <v>65</v>
      </c>
      <c r="D2195" s="117" t="s">
        <v>228</v>
      </c>
      <c r="E2195" s="118" t="s">
        <v>11580</v>
      </c>
      <c r="F2195" s="117" t="s">
        <v>142</v>
      </c>
    </row>
    <row r="2196" spans="1:6">
      <c r="A2196" s="119">
        <v>102087</v>
      </c>
      <c r="B2196" s="117" t="s">
        <v>2702</v>
      </c>
      <c r="C2196" s="117" t="s">
        <v>65</v>
      </c>
      <c r="D2196" s="117" t="s">
        <v>228</v>
      </c>
      <c r="E2196" s="118" t="s">
        <v>10876</v>
      </c>
      <c r="F2196" s="117" t="s">
        <v>142</v>
      </c>
    </row>
    <row r="2197" spans="1:6">
      <c r="A2197" s="119">
        <v>102088</v>
      </c>
      <c r="B2197" s="117" t="s">
        <v>2703</v>
      </c>
      <c r="C2197" s="117" t="s">
        <v>65</v>
      </c>
      <c r="D2197" s="117" t="s">
        <v>228</v>
      </c>
      <c r="E2197" s="118" t="s">
        <v>10527</v>
      </c>
      <c r="F2197" s="117" t="s">
        <v>142</v>
      </c>
    </row>
    <row r="2198" spans="1:6">
      <c r="A2198" s="119">
        <v>102089</v>
      </c>
      <c r="B2198" s="117" t="s">
        <v>2704</v>
      </c>
      <c r="C2198" s="117" t="s">
        <v>65</v>
      </c>
      <c r="D2198" s="117" t="s">
        <v>228</v>
      </c>
      <c r="E2198" s="118" t="s">
        <v>11581</v>
      </c>
      <c r="F2198" s="117" t="s">
        <v>142</v>
      </c>
    </row>
    <row r="2199" spans="1:6">
      <c r="A2199" s="119">
        <v>102090</v>
      </c>
      <c r="B2199" s="117" t="s">
        <v>2705</v>
      </c>
      <c r="C2199" s="117" t="s">
        <v>65</v>
      </c>
      <c r="D2199" s="117" t="s">
        <v>228</v>
      </c>
      <c r="E2199" s="118" t="s">
        <v>11582</v>
      </c>
      <c r="F2199" s="117" t="s">
        <v>142</v>
      </c>
    </row>
    <row r="2200" spans="1:6">
      <c r="A2200" s="119">
        <v>102091</v>
      </c>
      <c r="B2200" s="117" t="s">
        <v>2706</v>
      </c>
      <c r="C2200" s="117" t="s">
        <v>65</v>
      </c>
      <c r="D2200" s="117" t="s">
        <v>228</v>
      </c>
      <c r="E2200" s="118" t="s">
        <v>11583</v>
      </c>
      <c r="F2200" s="117" t="s">
        <v>142</v>
      </c>
    </row>
    <row r="2201" spans="1:6">
      <c r="A2201" s="119">
        <v>89996</v>
      </c>
      <c r="B2201" s="117" t="s">
        <v>11584</v>
      </c>
      <c r="C2201" s="117" t="s">
        <v>61</v>
      </c>
      <c r="D2201" s="117" t="s">
        <v>228</v>
      </c>
      <c r="E2201" s="118" t="s">
        <v>322</v>
      </c>
      <c r="F2201" s="117" t="s">
        <v>142</v>
      </c>
    </row>
    <row r="2202" spans="1:6">
      <c r="A2202" s="119">
        <v>89997</v>
      </c>
      <c r="B2202" s="117" t="s">
        <v>11585</v>
      </c>
      <c r="C2202" s="117" t="s">
        <v>61</v>
      </c>
      <c r="D2202" s="117" t="s">
        <v>602</v>
      </c>
      <c r="E2202" s="118" t="s">
        <v>9408</v>
      </c>
      <c r="F2202" s="117" t="s">
        <v>142</v>
      </c>
    </row>
    <row r="2203" spans="1:6">
      <c r="A2203" s="119">
        <v>89998</v>
      </c>
      <c r="B2203" s="117" t="s">
        <v>11586</v>
      </c>
      <c r="C2203" s="117" t="s">
        <v>61</v>
      </c>
      <c r="D2203" s="117" t="s">
        <v>228</v>
      </c>
      <c r="E2203" s="118" t="s">
        <v>9409</v>
      </c>
      <c r="F2203" s="117" t="s">
        <v>142</v>
      </c>
    </row>
    <row r="2204" spans="1:6">
      <c r="A2204" s="119">
        <v>89999</v>
      </c>
      <c r="B2204" s="117" t="s">
        <v>11587</v>
      </c>
      <c r="C2204" s="117" t="s">
        <v>61</v>
      </c>
      <c r="D2204" s="117" t="s">
        <v>228</v>
      </c>
      <c r="E2204" s="118" t="s">
        <v>5015</v>
      </c>
      <c r="F2204" s="117" t="s">
        <v>142</v>
      </c>
    </row>
    <row r="2205" spans="1:6">
      <c r="A2205" s="119">
        <v>90000</v>
      </c>
      <c r="B2205" s="117" t="s">
        <v>11588</v>
      </c>
      <c r="C2205" s="117" t="s">
        <v>61</v>
      </c>
      <c r="D2205" s="117" t="s">
        <v>228</v>
      </c>
      <c r="E2205" s="118" t="s">
        <v>9103</v>
      </c>
      <c r="F2205" s="117" t="s">
        <v>142</v>
      </c>
    </row>
    <row r="2206" spans="1:6">
      <c r="A2206" s="119">
        <v>91593</v>
      </c>
      <c r="B2206" s="117" t="s">
        <v>2710</v>
      </c>
      <c r="C2206" s="117" t="s">
        <v>61</v>
      </c>
      <c r="D2206" s="117" t="s">
        <v>141</v>
      </c>
      <c r="E2206" s="118" t="s">
        <v>1385</v>
      </c>
      <c r="F2206" s="117" t="s">
        <v>142</v>
      </c>
    </row>
    <row r="2207" spans="1:6">
      <c r="A2207" s="119">
        <v>91594</v>
      </c>
      <c r="B2207" s="117" t="s">
        <v>2712</v>
      </c>
      <c r="C2207" s="117" t="s">
        <v>61</v>
      </c>
      <c r="D2207" s="117" t="s">
        <v>141</v>
      </c>
      <c r="E2207" s="118" t="s">
        <v>9410</v>
      </c>
      <c r="F2207" s="117" t="s">
        <v>142</v>
      </c>
    </row>
    <row r="2208" spans="1:6">
      <c r="A2208" s="119">
        <v>91595</v>
      </c>
      <c r="B2208" s="117" t="s">
        <v>2714</v>
      </c>
      <c r="C2208" s="117" t="s">
        <v>61</v>
      </c>
      <c r="D2208" s="117" t="s">
        <v>141</v>
      </c>
      <c r="E2208" s="118" t="s">
        <v>8619</v>
      </c>
      <c r="F2208" s="117" t="s">
        <v>142</v>
      </c>
    </row>
    <row r="2209" spans="1:6">
      <c r="A2209" s="119">
        <v>91596</v>
      </c>
      <c r="B2209" s="117" t="s">
        <v>2716</v>
      </c>
      <c r="C2209" s="117" t="s">
        <v>61</v>
      </c>
      <c r="D2209" s="117" t="s">
        <v>141</v>
      </c>
      <c r="E2209" s="118" t="s">
        <v>9411</v>
      </c>
      <c r="F2209" s="117" t="s">
        <v>142</v>
      </c>
    </row>
    <row r="2210" spans="1:6">
      <c r="A2210" s="119">
        <v>91597</v>
      </c>
      <c r="B2210" s="117" t="s">
        <v>2717</v>
      </c>
      <c r="C2210" s="117" t="s">
        <v>61</v>
      </c>
      <c r="D2210" s="117" t="s">
        <v>141</v>
      </c>
      <c r="E2210" s="118" t="s">
        <v>2404</v>
      </c>
      <c r="F2210" s="117" t="s">
        <v>142</v>
      </c>
    </row>
    <row r="2211" spans="1:6">
      <c r="A2211" s="119">
        <v>91598</v>
      </c>
      <c r="B2211" s="117" t="s">
        <v>2719</v>
      </c>
      <c r="C2211" s="117" t="s">
        <v>61</v>
      </c>
      <c r="D2211" s="117" t="s">
        <v>141</v>
      </c>
      <c r="E2211" s="118" t="s">
        <v>3140</v>
      </c>
      <c r="F2211" s="117" t="s">
        <v>142</v>
      </c>
    </row>
    <row r="2212" spans="1:6">
      <c r="A2212" s="119">
        <v>91599</v>
      </c>
      <c r="B2212" s="117" t="s">
        <v>2721</v>
      </c>
      <c r="C2212" s="117" t="s">
        <v>61</v>
      </c>
      <c r="D2212" s="117" t="s">
        <v>141</v>
      </c>
      <c r="E2212" s="118" t="s">
        <v>8150</v>
      </c>
      <c r="F2212" s="117" t="s">
        <v>142</v>
      </c>
    </row>
    <row r="2213" spans="1:6">
      <c r="A2213" s="119">
        <v>91600</v>
      </c>
      <c r="B2213" s="117" t="s">
        <v>2723</v>
      </c>
      <c r="C2213" s="117" t="s">
        <v>61</v>
      </c>
      <c r="D2213" s="117" t="s">
        <v>141</v>
      </c>
      <c r="E2213" s="118" t="s">
        <v>9412</v>
      </c>
      <c r="F2213" s="117" t="s">
        <v>142</v>
      </c>
    </row>
    <row r="2214" spans="1:6">
      <c r="A2214" s="119">
        <v>91601</v>
      </c>
      <c r="B2214" s="117" t="s">
        <v>2725</v>
      </c>
      <c r="C2214" s="117" t="s">
        <v>61</v>
      </c>
      <c r="D2214" s="117" t="s">
        <v>228</v>
      </c>
      <c r="E2214" s="118" t="s">
        <v>4969</v>
      </c>
      <c r="F2214" s="117" t="s">
        <v>142</v>
      </c>
    </row>
    <row r="2215" spans="1:6">
      <c r="A2215" s="119">
        <v>91602</v>
      </c>
      <c r="B2215" s="117" t="s">
        <v>2726</v>
      </c>
      <c r="C2215" s="117" t="s">
        <v>61</v>
      </c>
      <c r="D2215" s="117" t="s">
        <v>228</v>
      </c>
      <c r="E2215" s="118" t="s">
        <v>9413</v>
      </c>
      <c r="F2215" s="117" t="s">
        <v>142</v>
      </c>
    </row>
    <row r="2216" spans="1:6">
      <c r="A2216" s="119">
        <v>91603</v>
      </c>
      <c r="B2216" s="117" t="s">
        <v>2728</v>
      </c>
      <c r="C2216" s="117" t="s">
        <v>61</v>
      </c>
      <c r="D2216" s="117" t="s">
        <v>228</v>
      </c>
      <c r="E2216" s="118" t="s">
        <v>2825</v>
      </c>
      <c r="F2216" s="117" t="s">
        <v>142</v>
      </c>
    </row>
    <row r="2217" spans="1:6">
      <c r="A2217" s="119">
        <v>92759</v>
      </c>
      <c r="B2217" s="117" t="s">
        <v>2730</v>
      </c>
      <c r="C2217" s="117" t="s">
        <v>61</v>
      </c>
      <c r="D2217" s="117" t="s">
        <v>141</v>
      </c>
      <c r="E2217" s="118" t="s">
        <v>2757</v>
      </c>
      <c r="F2217" s="117" t="s">
        <v>142</v>
      </c>
    </row>
    <row r="2218" spans="1:6">
      <c r="A2218" s="119">
        <v>92760</v>
      </c>
      <c r="B2218" s="117" t="s">
        <v>2731</v>
      </c>
      <c r="C2218" s="117" t="s">
        <v>61</v>
      </c>
      <c r="D2218" s="117" t="s">
        <v>141</v>
      </c>
      <c r="E2218" s="118" t="s">
        <v>11589</v>
      </c>
      <c r="F2218" s="117" t="s">
        <v>142</v>
      </c>
    </row>
    <row r="2219" spans="1:6">
      <c r="A2219" s="119">
        <v>92761</v>
      </c>
      <c r="B2219" s="117" t="s">
        <v>2732</v>
      </c>
      <c r="C2219" s="117" t="s">
        <v>61</v>
      </c>
      <c r="D2219" s="117" t="s">
        <v>141</v>
      </c>
      <c r="E2219" s="118" t="s">
        <v>827</v>
      </c>
      <c r="F2219" s="117" t="s">
        <v>142</v>
      </c>
    </row>
    <row r="2220" spans="1:6">
      <c r="A2220" s="119">
        <v>92762</v>
      </c>
      <c r="B2220" s="117" t="s">
        <v>2734</v>
      </c>
      <c r="C2220" s="117" t="s">
        <v>61</v>
      </c>
      <c r="D2220" s="117" t="s">
        <v>141</v>
      </c>
      <c r="E2220" s="118" t="s">
        <v>8835</v>
      </c>
      <c r="F2220" s="117" t="s">
        <v>142</v>
      </c>
    </row>
    <row r="2221" spans="1:6">
      <c r="A2221" s="119">
        <v>92763</v>
      </c>
      <c r="B2221" s="117" t="s">
        <v>2735</v>
      </c>
      <c r="C2221" s="117" t="s">
        <v>61</v>
      </c>
      <c r="D2221" s="117" t="s">
        <v>141</v>
      </c>
      <c r="E2221" s="118" t="s">
        <v>4698</v>
      </c>
      <c r="F2221" s="117" t="s">
        <v>142</v>
      </c>
    </row>
    <row r="2222" spans="1:6">
      <c r="A2222" s="119">
        <v>92764</v>
      </c>
      <c r="B2222" s="117" t="s">
        <v>2737</v>
      </c>
      <c r="C2222" s="117" t="s">
        <v>61</v>
      </c>
      <c r="D2222" s="117" t="s">
        <v>141</v>
      </c>
      <c r="E2222" s="118" t="s">
        <v>5279</v>
      </c>
      <c r="F2222" s="117" t="s">
        <v>142</v>
      </c>
    </row>
    <row r="2223" spans="1:6">
      <c r="A2223" s="119">
        <v>92765</v>
      </c>
      <c r="B2223" s="117" t="s">
        <v>2739</v>
      </c>
      <c r="C2223" s="117" t="s">
        <v>61</v>
      </c>
      <c r="D2223" s="117" t="s">
        <v>141</v>
      </c>
      <c r="E2223" s="118" t="s">
        <v>6704</v>
      </c>
      <c r="F2223" s="117" t="s">
        <v>142</v>
      </c>
    </row>
    <row r="2224" spans="1:6">
      <c r="A2224" s="119">
        <v>92766</v>
      </c>
      <c r="B2224" s="117" t="s">
        <v>2740</v>
      </c>
      <c r="C2224" s="117" t="s">
        <v>61</v>
      </c>
      <c r="D2224" s="117" t="s">
        <v>228</v>
      </c>
      <c r="E2224" s="118" t="s">
        <v>2490</v>
      </c>
      <c r="F2224" s="117" t="s">
        <v>142</v>
      </c>
    </row>
    <row r="2225" spans="1:6">
      <c r="A2225" s="119">
        <v>92767</v>
      </c>
      <c r="B2225" s="117" t="s">
        <v>2742</v>
      </c>
      <c r="C2225" s="117" t="s">
        <v>61</v>
      </c>
      <c r="D2225" s="117" t="s">
        <v>141</v>
      </c>
      <c r="E2225" s="118" t="s">
        <v>11589</v>
      </c>
      <c r="F2225" s="117" t="s">
        <v>142</v>
      </c>
    </row>
    <row r="2226" spans="1:6">
      <c r="A2226" s="119">
        <v>92768</v>
      </c>
      <c r="B2226" s="117" t="s">
        <v>2743</v>
      </c>
      <c r="C2226" s="117" t="s">
        <v>61</v>
      </c>
      <c r="D2226" s="117" t="s">
        <v>141</v>
      </c>
      <c r="E2226" s="118" t="s">
        <v>6897</v>
      </c>
      <c r="F2226" s="117" t="s">
        <v>142</v>
      </c>
    </row>
    <row r="2227" spans="1:6">
      <c r="A2227" s="119">
        <v>92769</v>
      </c>
      <c r="B2227" s="117" t="s">
        <v>2745</v>
      </c>
      <c r="C2227" s="117" t="s">
        <v>61</v>
      </c>
      <c r="D2227" s="117" t="s">
        <v>141</v>
      </c>
      <c r="E2227" s="118" t="s">
        <v>9062</v>
      </c>
      <c r="F2227" s="117" t="s">
        <v>142</v>
      </c>
    </row>
    <row r="2228" spans="1:6">
      <c r="A2228" s="119">
        <v>92770</v>
      </c>
      <c r="B2228" s="117" t="s">
        <v>2746</v>
      </c>
      <c r="C2228" s="117" t="s">
        <v>61</v>
      </c>
      <c r="D2228" s="117" t="s">
        <v>141</v>
      </c>
      <c r="E2228" s="118" t="s">
        <v>11590</v>
      </c>
      <c r="F2228" s="117" t="s">
        <v>142</v>
      </c>
    </row>
    <row r="2229" spans="1:6">
      <c r="A2229" s="119">
        <v>92771</v>
      </c>
      <c r="B2229" s="117" t="s">
        <v>2748</v>
      </c>
      <c r="C2229" s="117" t="s">
        <v>61</v>
      </c>
      <c r="D2229" s="117" t="s">
        <v>141</v>
      </c>
      <c r="E2229" s="118" t="s">
        <v>1052</v>
      </c>
      <c r="F2229" s="117" t="s">
        <v>142</v>
      </c>
    </row>
    <row r="2230" spans="1:6">
      <c r="A2230" s="119">
        <v>92772</v>
      </c>
      <c r="B2230" s="117" t="s">
        <v>2749</v>
      </c>
      <c r="C2230" s="117" t="s">
        <v>61</v>
      </c>
      <c r="D2230" s="117" t="s">
        <v>141</v>
      </c>
      <c r="E2230" s="118" t="s">
        <v>11591</v>
      </c>
      <c r="F2230" s="117" t="s">
        <v>142</v>
      </c>
    </row>
    <row r="2231" spans="1:6">
      <c r="A2231" s="119">
        <v>92773</v>
      </c>
      <c r="B2231" s="117" t="s">
        <v>2750</v>
      </c>
      <c r="C2231" s="117" t="s">
        <v>61</v>
      </c>
      <c r="D2231" s="117" t="s">
        <v>228</v>
      </c>
      <c r="E2231" s="118" t="s">
        <v>7762</v>
      </c>
      <c r="F2231" s="117" t="s">
        <v>142</v>
      </c>
    </row>
    <row r="2232" spans="1:6">
      <c r="A2232" s="119">
        <v>92774</v>
      </c>
      <c r="B2232" s="117" t="s">
        <v>2752</v>
      </c>
      <c r="C2232" s="117" t="s">
        <v>61</v>
      </c>
      <c r="D2232" s="117" t="s">
        <v>228</v>
      </c>
      <c r="E2232" s="118" t="s">
        <v>2490</v>
      </c>
      <c r="F2232" s="117" t="s">
        <v>142</v>
      </c>
    </row>
    <row r="2233" spans="1:6">
      <c r="A2233" s="119">
        <v>92775</v>
      </c>
      <c r="B2233" s="117" t="s">
        <v>2753</v>
      </c>
      <c r="C2233" s="117" t="s">
        <v>61</v>
      </c>
      <c r="D2233" s="117" t="s">
        <v>141</v>
      </c>
      <c r="E2233" s="118" t="s">
        <v>11506</v>
      </c>
      <c r="F2233" s="117" t="s">
        <v>142</v>
      </c>
    </row>
    <row r="2234" spans="1:6">
      <c r="A2234" s="119">
        <v>92776</v>
      </c>
      <c r="B2234" s="117" t="s">
        <v>2754</v>
      </c>
      <c r="C2234" s="117" t="s">
        <v>61</v>
      </c>
      <c r="D2234" s="117" t="s">
        <v>141</v>
      </c>
      <c r="E2234" s="118" t="s">
        <v>11592</v>
      </c>
      <c r="F2234" s="117" t="s">
        <v>142</v>
      </c>
    </row>
    <row r="2235" spans="1:6">
      <c r="A2235" s="119">
        <v>92777</v>
      </c>
      <c r="B2235" s="117" t="s">
        <v>2756</v>
      </c>
      <c r="C2235" s="117" t="s">
        <v>61</v>
      </c>
      <c r="D2235" s="117" t="s">
        <v>141</v>
      </c>
      <c r="E2235" s="118" t="s">
        <v>7831</v>
      </c>
      <c r="F2235" s="117" t="s">
        <v>142</v>
      </c>
    </row>
    <row r="2236" spans="1:6">
      <c r="A2236" s="119">
        <v>92778</v>
      </c>
      <c r="B2236" s="117" t="s">
        <v>2758</v>
      </c>
      <c r="C2236" s="117" t="s">
        <v>61</v>
      </c>
      <c r="D2236" s="117" t="s">
        <v>141</v>
      </c>
      <c r="E2236" s="118" t="s">
        <v>9410</v>
      </c>
      <c r="F2236" s="117" t="s">
        <v>142</v>
      </c>
    </row>
    <row r="2237" spans="1:6">
      <c r="A2237" s="119">
        <v>92779</v>
      </c>
      <c r="B2237" s="117" t="s">
        <v>2760</v>
      </c>
      <c r="C2237" s="117" t="s">
        <v>61</v>
      </c>
      <c r="D2237" s="117" t="s">
        <v>141</v>
      </c>
      <c r="E2237" s="118" t="s">
        <v>9414</v>
      </c>
      <c r="F2237" s="117" t="s">
        <v>142</v>
      </c>
    </row>
    <row r="2238" spans="1:6">
      <c r="A2238" s="119">
        <v>92780</v>
      </c>
      <c r="B2238" s="117" t="s">
        <v>2762</v>
      </c>
      <c r="C2238" s="117" t="s">
        <v>61</v>
      </c>
      <c r="D2238" s="117" t="s">
        <v>141</v>
      </c>
      <c r="E2238" s="118" t="s">
        <v>8923</v>
      </c>
      <c r="F2238" s="117" t="s">
        <v>142</v>
      </c>
    </row>
    <row r="2239" spans="1:6">
      <c r="A2239" s="119">
        <v>92781</v>
      </c>
      <c r="B2239" s="117" t="s">
        <v>2764</v>
      </c>
      <c r="C2239" s="117" t="s">
        <v>61</v>
      </c>
      <c r="D2239" s="117" t="s">
        <v>141</v>
      </c>
      <c r="E2239" s="118" t="s">
        <v>6701</v>
      </c>
      <c r="F2239" s="117" t="s">
        <v>142</v>
      </c>
    </row>
    <row r="2240" spans="1:6">
      <c r="A2240" s="119">
        <v>92782</v>
      </c>
      <c r="B2240" s="117" t="s">
        <v>2766</v>
      </c>
      <c r="C2240" s="117" t="s">
        <v>61</v>
      </c>
      <c r="D2240" s="117" t="s">
        <v>228</v>
      </c>
      <c r="E2240" s="118" t="s">
        <v>9415</v>
      </c>
      <c r="F2240" s="117" t="s">
        <v>142</v>
      </c>
    </row>
    <row r="2241" spans="1:6">
      <c r="A2241" s="119">
        <v>92783</v>
      </c>
      <c r="B2241" s="117" t="s">
        <v>2767</v>
      </c>
      <c r="C2241" s="117" t="s">
        <v>61</v>
      </c>
      <c r="D2241" s="117" t="s">
        <v>141</v>
      </c>
      <c r="E2241" s="118" t="s">
        <v>11593</v>
      </c>
      <c r="F2241" s="117" t="s">
        <v>142</v>
      </c>
    </row>
    <row r="2242" spans="1:6">
      <c r="A2242" s="119">
        <v>92784</v>
      </c>
      <c r="B2242" s="117" t="s">
        <v>2768</v>
      </c>
      <c r="C2242" s="117" t="s">
        <v>61</v>
      </c>
      <c r="D2242" s="117" t="s">
        <v>141</v>
      </c>
      <c r="E2242" s="118" t="s">
        <v>4492</v>
      </c>
      <c r="F2242" s="117" t="s">
        <v>142</v>
      </c>
    </row>
    <row r="2243" spans="1:6">
      <c r="A2243" s="119">
        <v>92785</v>
      </c>
      <c r="B2243" s="117" t="s">
        <v>2769</v>
      </c>
      <c r="C2243" s="117" t="s">
        <v>61</v>
      </c>
      <c r="D2243" s="117" t="s">
        <v>141</v>
      </c>
      <c r="E2243" s="118" t="s">
        <v>8944</v>
      </c>
      <c r="F2243" s="117" t="s">
        <v>142</v>
      </c>
    </row>
    <row r="2244" spans="1:6">
      <c r="A2244" s="119">
        <v>92786</v>
      </c>
      <c r="B2244" s="117" t="s">
        <v>2771</v>
      </c>
      <c r="C2244" s="117" t="s">
        <v>61</v>
      </c>
      <c r="D2244" s="117" t="s">
        <v>141</v>
      </c>
      <c r="E2244" s="118" t="s">
        <v>4595</v>
      </c>
      <c r="F2244" s="117" t="s">
        <v>142</v>
      </c>
    </row>
    <row r="2245" spans="1:6">
      <c r="A2245" s="119">
        <v>92787</v>
      </c>
      <c r="B2245" s="117" t="s">
        <v>2773</v>
      </c>
      <c r="C2245" s="117" t="s">
        <v>61</v>
      </c>
      <c r="D2245" s="117" t="s">
        <v>141</v>
      </c>
      <c r="E2245" s="118" t="s">
        <v>7369</v>
      </c>
      <c r="F2245" s="117" t="s">
        <v>142</v>
      </c>
    </row>
    <row r="2246" spans="1:6">
      <c r="A2246" s="119">
        <v>92788</v>
      </c>
      <c r="B2246" s="117" t="s">
        <v>2774</v>
      </c>
      <c r="C2246" s="117" t="s">
        <v>61</v>
      </c>
      <c r="D2246" s="117" t="s">
        <v>141</v>
      </c>
      <c r="E2246" s="118" t="s">
        <v>9416</v>
      </c>
      <c r="F2246" s="117" t="s">
        <v>142</v>
      </c>
    </row>
    <row r="2247" spans="1:6">
      <c r="A2247" s="119">
        <v>92789</v>
      </c>
      <c r="B2247" s="117" t="s">
        <v>2776</v>
      </c>
      <c r="C2247" s="117" t="s">
        <v>61</v>
      </c>
      <c r="D2247" s="117" t="s">
        <v>228</v>
      </c>
      <c r="E2247" s="118" t="s">
        <v>5279</v>
      </c>
      <c r="F2247" s="117" t="s">
        <v>142</v>
      </c>
    </row>
    <row r="2248" spans="1:6">
      <c r="A2248" s="119">
        <v>92790</v>
      </c>
      <c r="B2248" s="117" t="s">
        <v>2777</v>
      </c>
      <c r="C2248" s="117" t="s">
        <v>61</v>
      </c>
      <c r="D2248" s="117" t="s">
        <v>228</v>
      </c>
      <c r="E2248" s="118" t="s">
        <v>6947</v>
      </c>
      <c r="F2248" s="117" t="s">
        <v>142</v>
      </c>
    </row>
    <row r="2249" spans="1:6">
      <c r="A2249" s="119">
        <v>92791</v>
      </c>
      <c r="B2249" s="117" t="s">
        <v>2779</v>
      </c>
      <c r="C2249" s="117" t="s">
        <v>61</v>
      </c>
      <c r="D2249" s="117" t="s">
        <v>228</v>
      </c>
      <c r="E2249" s="118" t="s">
        <v>11594</v>
      </c>
      <c r="F2249" s="117" t="s">
        <v>142</v>
      </c>
    </row>
    <row r="2250" spans="1:6">
      <c r="A2250" s="119">
        <v>92792</v>
      </c>
      <c r="B2250" s="117" t="s">
        <v>2780</v>
      </c>
      <c r="C2250" s="117" t="s">
        <v>61</v>
      </c>
      <c r="D2250" s="117" t="s">
        <v>228</v>
      </c>
      <c r="E2250" s="118" t="s">
        <v>11595</v>
      </c>
      <c r="F2250" s="117" t="s">
        <v>142</v>
      </c>
    </row>
    <row r="2251" spans="1:6">
      <c r="A2251" s="119">
        <v>92793</v>
      </c>
      <c r="B2251" s="117" t="s">
        <v>2781</v>
      </c>
      <c r="C2251" s="117" t="s">
        <v>61</v>
      </c>
      <c r="D2251" s="117" t="s">
        <v>228</v>
      </c>
      <c r="E2251" s="118" t="s">
        <v>9286</v>
      </c>
      <c r="F2251" s="117" t="s">
        <v>142</v>
      </c>
    </row>
    <row r="2252" spans="1:6">
      <c r="A2252" s="119">
        <v>92794</v>
      </c>
      <c r="B2252" s="117" t="s">
        <v>2782</v>
      </c>
      <c r="C2252" s="117" t="s">
        <v>61</v>
      </c>
      <c r="D2252" s="117" t="s">
        <v>228</v>
      </c>
      <c r="E2252" s="118" t="s">
        <v>11596</v>
      </c>
      <c r="F2252" s="117" t="s">
        <v>142</v>
      </c>
    </row>
    <row r="2253" spans="1:6">
      <c r="A2253" s="119">
        <v>92795</v>
      </c>
      <c r="B2253" s="117" t="s">
        <v>2784</v>
      </c>
      <c r="C2253" s="117" t="s">
        <v>61</v>
      </c>
      <c r="D2253" s="117" t="s">
        <v>228</v>
      </c>
      <c r="E2253" s="118" t="s">
        <v>2738</v>
      </c>
      <c r="F2253" s="117" t="s">
        <v>142</v>
      </c>
    </row>
    <row r="2254" spans="1:6">
      <c r="A2254" s="119">
        <v>92796</v>
      </c>
      <c r="B2254" s="117" t="s">
        <v>2786</v>
      </c>
      <c r="C2254" s="117" t="s">
        <v>61</v>
      </c>
      <c r="D2254" s="117" t="s">
        <v>228</v>
      </c>
      <c r="E2254" s="118" t="s">
        <v>9417</v>
      </c>
      <c r="F2254" s="117" t="s">
        <v>142</v>
      </c>
    </row>
    <row r="2255" spans="1:6">
      <c r="A2255" s="119">
        <v>92797</v>
      </c>
      <c r="B2255" s="117" t="s">
        <v>2788</v>
      </c>
      <c r="C2255" s="117" t="s">
        <v>61</v>
      </c>
      <c r="D2255" s="117" t="s">
        <v>228</v>
      </c>
      <c r="E2255" s="118" t="s">
        <v>3912</v>
      </c>
      <c r="F2255" s="117" t="s">
        <v>142</v>
      </c>
    </row>
    <row r="2256" spans="1:6">
      <c r="A2256" s="119">
        <v>92798</v>
      </c>
      <c r="B2256" s="117" t="s">
        <v>2790</v>
      </c>
      <c r="C2256" s="117" t="s">
        <v>61</v>
      </c>
      <c r="D2256" s="117" t="s">
        <v>228</v>
      </c>
      <c r="E2256" s="118" t="s">
        <v>10382</v>
      </c>
      <c r="F2256" s="117" t="s">
        <v>142</v>
      </c>
    </row>
    <row r="2257" spans="1:6">
      <c r="A2257" s="119">
        <v>92799</v>
      </c>
      <c r="B2257" s="117" t="s">
        <v>2791</v>
      </c>
      <c r="C2257" s="117" t="s">
        <v>61</v>
      </c>
      <c r="D2257" s="117" t="s">
        <v>228</v>
      </c>
      <c r="E2257" s="118" t="s">
        <v>2839</v>
      </c>
      <c r="F2257" s="117" t="s">
        <v>142</v>
      </c>
    </row>
    <row r="2258" spans="1:6">
      <c r="A2258" s="119">
        <v>92800</v>
      </c>
      <c r="B2258" s="117" t="s">
        <v>2793</v>
      </c>
      <c r="C2258" s="117" t="s">
        <v>61</v>
      </c>
      <c r="D2258" s="117" t="s">
        <v>228</v>
      </c>
      <c r="E2258" s="118" t="s">
        <v>8509</v>
      </c>
      <c r="F2258" s="117" t="s">
        <v>142</v>
      </c>
    </row>
    <row r="2259" spans="1:6">
      <c r="A2259" s="119">
        <v>92801</v>
      </c>
      <c r="B2259" s="117" t="s">
        <v>2794</v>
      </c>
      <c r="C2259" s="117" t="s">
        <v>61</v>
      </c>
      <c r="D2259" s="117" t="s">
        <v>228</v>
      </c>
      <c r="E2259" s="118" t="s">
        <v>4779</v>
      </c>
      <c r="F2259" s="117" t="s">
        <v>142</v>
      </c>
    </row>
    <row r="2260" spans="1:6">
      <c r="A2260" s="119">
        <v>92802</v>
      </c>
      <c r="B2260" s="117" t="s">
        <v>2795</v>
      </c>
      <c r="C2260" s="117" t="s">
        <v>61</v>
      </c>
      <c r="D2260" s="117" t="s">
        <v>228</v>
      </c>
      <c r="E2260" s="118" t="s">
        <v>6947</v>
      </c>
      <c r="F2260" s="117" t="s">
        <v>142</v>
      </c>
    </row>
    <row r="2261" spans="1:6">
      <c r="A2261" s="119">
        <v>92803</v>
      </c>
      <c r="B2261" s="117" t="s">
        <v>2796</v>
      </c>
      <c r="C2261" s="117" t="s">
        <v>61</v>
      </c>
      <c r="D2261" s="117" t="s">
        <v>228</v>
      </c>
      <c r="E2261" s="118" t="s">
        <v>11594</v>
      </c>
      <c r="F2261" s="117" t="s">
        <v>142</v>
      </c>
    </row>
    <row r="2262" spans="1:6">
      <c r="A2262" s="119">
        <v>92804</v>
      </c>
      <c r="B2262" s="117" t="s">
        <v>2797</v>
      </c>
      <c r="C2262" s="117" t="s">
        <v>61</v>
      </c>
      <c r="D2262" s="117" t="s">
        <v>228</v>
      </c>
      <c r="E2262" s="118" t="s">
        <v>8994</v>
      </c>
      <c r="F2262" s="117" t="s">
        <v>142</v>
      </c>
    </row>
    <row r="2263" spans="1:6">
      <c r="A2263" s="119">
        <v>92805</v>
      </c>
      <c r="B2263" s="117" t="s">
        <v>2799</v>
      </c>
      <c r="C2263" s="117" t="s">
        <v>61</v>
      </c>
      <c r="D2263" s="117" t="s">
        <v>228</v>
      </c>
      <c r="E2263" s="118" t="s">
        <v>797</v>
      </c>
      <c r="F2263" s="117" t="s">
        <v>142</v>
      </c>
    </row>
    <row r="2264" spans="1:6">
      <c r="A2264" s="119">
        <v>92806</v>
      </c>
      <c r="B2264" s="117" t="s">
        <v>2800</v>
      </c>
      <c r="C2264" s="117" t="s">
        <v>61</v>
      </c>
      <c r="D2264" s="117" t="s">
        <v>228</v>
      </c>
      <c r="E2264" s="118" t="s">
        <v>9418</v>
      </c>
      <c r="F2264" s="117" t="s">
        <v>142</v>
      </c>
    </row>
    <row r="2265" spans="1:6">
      <c r="A2265" s="119">
        <v>92875</v>
      </c>
      <c r="B2265" s="117" t="s">
        <v>2802</v>
      </c>
      <c r="C2265" s="117" t="s">
        <v>61</v>
      </c>
      <c r="D2265" s="117" t="s">
        <v>228</v>
      </c>
      <c r="E2265" s="118" t="s">
        <v>461</v>
      </c>
      <c r="F2265" s="117" t="s">
        <v>142</v>
      </c>
    </row>
    <row r="2266" spans="1:6">
      <c r="A2266" s="119">
        <v>92876</v>
      </c>
      <c r="B2266" s="117" t="s">
        <v>2803</v>
      </c>
      <c r="C2266" s="117" t="s">
        <v>61</v>
      </c>
      <c r="D2266" s="117" t="s">
        <v>228</v>
      </c>
      <c r="E2266" s="118" t="s">
        <v>8878</v>
      </c>
      <c r="F2266" s="117" t="s">
        <v>142</v>
      </c>
    </row>
    <row r="2267" spans="1:6">
      <c r="A2267" s="119">
        <v>92877</v>
      </c>
      <c r="B2267" s="117" t="s">
        <v>2804</v>
      </c>
      <c r="C2267" s="117" t="s">
        <v>61</v>
      </c>
      <c r="D2267" s="117" t="s">
        <v>228</v>
      </c>
      <c r="E2267" s="118" t="s">
        <v>9286</v>
      </c>
      <c r="F2267" s="117" t="s">
        <v>142</v>
      </c>
    </row>
    <row r="2268" spans="1:6">
      <c r="A2268" s="119">
        <v>92878</v>
      </c>
      <c r="B2268" s="117" t="s">
        <v>2805</v>
      </c>
      <c r="C2268" s="117" t="s">
        <v>61</v>
      </c>
      <c r="D2268" s="117" t="s">
        <v>228</v>
      </c>
      <c r="E2268" s="118" t="s">
        <v>9415</v>
      </c>
      <c r="F2268" s="117" t="s">
        <v>142</v>
      </c>
    </row>
    <row r="2269" spans="1:6">
      <c r="A2269" s="119">
        <v>92879</v>
      </c>
      <c r="B2269" s="117" t="s">
        <v>2806</v>
      </c>
      <c r="C2269" s="117" t="s">
        <v>61</v>
      </c>
      <c r="D2269" s="117" t="s">
        <v>228</v>
      </c>
      <c r="E2269" s="118" t="s">
        <v>2181</v>
      </c>
      <c r="F2269" s="117" t="s">
        <v>142</v>
      </c>
    </row>
    <row r="2270" spans="1:6">
      <c r="A2270" s="119">
        <v>92880</v>
      </c>
      <c r="B2270" s="117" t="s">
        <v>2808</v>
      </c>
      <c r="C2270" s="117" t="s">
        <v>61</v>
      </c>
      <c r="D2270" s="117" t="s">
        <v>228</v>
      </c>
      <c r="E2270" s="118" t="s">
        <v>1605</v>
      </c>
      <c r="F2270" s="117" t="s">
        <v>142</v>
      </c>
    </row>
    <row r="2271" spans="1:6">
      <c r="A2271" s="119">
        <v>92881</v>
      </c>
      <c r="B2271" s="117" t="s">
        <v>2809</v>
      </c>
      <c r="C2271" s="117" t="s">
        <v>61</v>
      </c>
      <c r="D2271" s="117" t="s">
        <v>228</v>
      </c>
      <c r="E2271" s="118" t="s">
        <v>6949</v>
      </c>
      <c r="F2271" s="117" t="s">
        <v>142</v>
      </c>
    </row>
    <row r="2272" spans="1:6">
      <c r="A2272" s="119">
        <v>92882</v>
      </c>
      <c r="B2272" s="117" t="s">
        <v>2811</v>
      </c>
      <c r="C2272" s="117" t="s">
        <v>61</v>
      </c>
      <c r="D2272" s="117" t="s">
        <v>141</v>
      </c>
      <c r="E2272" s="118" t="s">
        <v>2833</v>
      </c>
      <c r="F2272" s="117" t="s">
        <v>142</v>
      </c>
    </row>
    <row r="2273" spans="1:6">
      <c r="A2273" s="119">
        <v>92883</v>
      </c>
      <c r="B2273" s="117" t="s">
        <v>2812</v>
      </c>
      <c r="C2273" s="117" t="s">
        <v>61</v>
      </c>
      <c r="D2273" s="117" t="s">
        <v>141</v>
      </c>
      <c r="E2273" s="118" t="s">
        <v>11597</v>
      </c>
      <c r="F2273" s="117" t="s">
        <v>142</v>
      </c>
    </row>
    <row r="2274" spans="1:6">
      <c r="A2274" s="119">
        <v>92884</v>
      </c>
      <c r="B2274" s="117" t="s">
        <v>2814</v>
      </c>
      <c r="C2274" s="117" t="s">
        <v>61</v>
      </c>
      <c r="D2274" s="117" t="s">
        <v>141</v>
      </c>
      <c r="E2274" s="118" t="s">
        <v>1613</v>
      </c>
      <c r="F2274" s="117" t="s">
        <v>142</v>
      </c>
    </row>
    <row r="2275" spans="1:6">
      <c r="A2275" s="119">
        <v>92885</v>
      </c>
      <c r="B2275" s="117" t="s">
        <v>2815</v>
      </c>
      <c r="C2275" s="117" t="s">
        <v>61</v>
      </c>
      <c r="D2275" s="117" t="s">
        <v>141</v>
      </c>
      <c r="E2275" s="118" t="s">
        <v>11598</v>
      </c>
      <c r="F2275" s="117" t="s">
        <v>142</v>
      </c>
    </row>
    <row r="2276" spans="1:6">
      <c r="A2276" s="119">
        <v>92886</v>
      </c>
      <c r="B2276" s="117" t="s">
        <v>2816</v>
      </c>
      <c r="C2276" s="117" t="s">
        <v>61</v>
      </c>
      <c r="D2276" s="117" t="s">
        <v>141</v>
      </c>
      <c r="E2276" s="118" t="s">
        <v>2833</v>
      </c>
      <c r="F2276" s="117" t="s">
        <v>142</v>
      </c>
    </row>
    <row r="2277" spans="1:6">
      <c r="A2277" s="119">
        <v>92887</v>
      </c>
      <c r="B2277" s="117" t="s">
        <v>2818</v>
      </c>
      <c r="C2277" s="117" t="s">
        <v>61</v>
      </c>
      <c r="D2277" s="117" t="s">
        <v>141</v>
      </c>
      <c r="E2277" s="118" t="s">
        <v>2709</v>
      </c>
      <c r="F2277" s="117" t="s">
        <v>142</v>
      </c>
    </row>
    <row r="2278" spans="1:6">
      <c r="A2278" s="119">
        <v>92888</v>
      </c>
      <c r="B2278" s="117" t="s">
        <v>2819</v>
      </c>
      <c r="C2278" s="117" t="s">
        <v>61</v>
      </c>
      <c r="D2278" s="117" t="s">
        <v>228</v>
      </c>
      <c r="E2278" s="118" t="s">
        <v>11599</v>
      </c>
      <c r="F2278" s="117" t="s">
        <v>142</v>
      </c>
    </row>
    <row r="2279" spans="1:6">
      <c r="A2279" s="119">
        <v>92915</v>
      </c>
      <c r="B2279" s="117" t="s">
        <v>2820</v>
      </c>
      <c r="C2279" s="117" t="s">
        <v>61</v>
      </c>
      <c r="D2279" s="117" t="s">
        <v>141</v>
      </c>
      <c r="E2279" s="118" t="s">
        <v>5195</v>
      </c>
      <c r="F2279" s="117" t="s">
        <v>142</v>
      </c>
    </row>
    <row r="2280" spans="1:6">
      <c r="A2280" s="119">
        <v>92916</v>
      </c>
      <c r="B2280" s="117" t="s">
        <v>2821</v>
      </c>
      <c r="C2280" s="117" t="s">
        <v>61</v>
      </c>
      <c r="D2280" s="117" t="s">
        <v>141</v>
      </c>
      <c r="E2280" s="118" t="s">
        <v>11600</v>
      </c>
      <c r="F2280" s="117" t="s">
        <v>142</v>
      </c>
    </row>
    <row r="2281" spans="1:6">
      <c r="A2281" s="119">
        <v>92917</v>
      </c>
      <c r="B2281" s="117" t="s">
        <v>2822</v>
      </c>
      <c r="C2281" s="117" t="s">
        <v>61</v>
      </c>
      <c r="D2281" s="117" t="s">
        <v>141</v>
      </c>
      <c r="E2281" s="118" t="s">
        <v>11601</v>
      </c>
      <c r="F2281" s="117" t="s">
        <v>142</v>
      </c>
    </row>
    <row r="2282" spans="1:6">
      <c r="A2282" s="119">
        <v>92919</v>
      </c>
      <c r="B2282" s="117" t="s">
        <v>2824</v>
      </c>
      <c r="C2282" s="117" t="s">
        <v>61</v>
      </c>
      <c r="D2282" s="117" t="s">
        <v>141</v>
      </c>
      <c r="E2282" s="118" t="s">
        <v>4413</v>
      </c>
      <c r="F2282" s="117" t="s">
        <v>142</v>
      </c>
    </row>
    <row r="2283" spans="1:6">
      <c r="A2283" s="119">
        <v>92921</v>
      </c>
      <c r="B2283" s="117" t="s">
        <v>2826</v>
      </c>
      <c r="C2283" s="117" t="s">
        <v>61</v>
      </c>
      <c r="D2283" s="117" t="s">
        <v>141</v>
      </c>
      <c r="E2283" s="118" t="s">
        <v>2406</v>
      </c>
      <c r="F2283" s="117" t="s">
        <v>142</v>
      </c>
    </row>
    <row r="2284" spans="1:6">
      <c r="A2284" s="119">
        <v>92922</v>
      </c>
      <c r="B2284" s="117" t="s">
        <v>2827</v>
      </c>
      <c r="C2284" s="117" t="s">
        <v>61</v>
      </c>
      <c r="D2284" s="117" t="s">
        <v>141</v>
      </c>
      <c r="E2284" s="118" t="s">
        <v>2789</v>
      </c>
      <c r="F2284" s="117" t="s">
        <v>142</v>
      </c>
    </row>
    <row r="2285" spans="1:6">
      <c r="A2285" s="119">
        <v>92923</v>
      </c>
      <c r="B2285" s="117" t="s">
        <v>2828</v>
      </c>
      <c r="C2285" s="117" t="s">
        <v>61</v>
      </c>
      <c r="D2285" s="117" t="s">
        <v>141</v>
      </c>
      <c r="E2285" s="118" t="s">
        <v>9419</v>
      </c>
      <c r="F2285" s="117" t="s">
        <v>142</v>
      </c>
    </row>
    <row r="2286" spans="1:6">
      <c r="A2286" s="119">
        <v>92924</v>
      </c>
      <c r="B2286" s="117" t="s">
        <v>2829</v>
      </c>
      <c r="C2286" s="117" t="s">
        <v>61</v>
      </c>
      <c r="D2286" s="117" t="s">
        <v>228</v>
      </c>
      <c r="E2286" s="118" t="s">
        <v>9103</v>
      </c>
      <c r="F2286" s="117" t="s">
        <v>142</v>
      </c>
    </row>
    <row r="2287" spans="1:6">
      <c r="A2287" s="119">
        <v>95445</v>
      </c>
      <c r="B2287" s="117" t="s">
        <v>11602</v>
      </c>
      <c r="C2287" s="117" t="s">
        <v>61</v>
      </c>
      <c r="D2287" s="117" t="s">
        <v>228</v>
      </c>
      <c r="E2287" s="118" t="s">
        <v>8578</v>
      </c>
      <c r="F2287" s="117" t="s">
        <v>142</v>
      </c>
    </row>
    <row r="2288" spans="1:6">
      <c r="A2288" s="119">
        <v>95446</v>
      </c>
      <c r="B2288" s="117" t="s">
        <v>11603</v>
      </c>
      <c r="C2288" s="117" t="s">
        <v>61</v>
      </c>
      <c r="D2288" s="117" t="s">
        <v>228</v>
      </c>
      <c r="E2288" s="118" t="s">
        <v>5996</v>
      </c>
      <c r="F2288" s="117" t="s">
        <v>142</v>
      </c>
    </row>
    <row r="2289" spans="1:6">
      <c r="A2289" s="119">
        <v>95448</v>
      </c>
      <c r="B2289" s="117" t="s">
        <v>2832</v>
      </c>
      <c r="C2289" s="117" t="s">
        <v>61</v>
      </c>
      <c r="D2289" s="117" t="s">
        <v>228</v>
      </c>
      <c r="E2289" s="118" t="s">
        <v>7369</v>
      </c>
      <c r="F2289" s="117" t="s">
        <v>142</v>
      </c>
    </row>
    <row r="2290" spans="1:6">
      <c r="A2290" s="119">
        <v>95576</v>
      </c>
      <c r="B2290" s="117" t="s">
        <v>11604</v>
      </c>
      <c r="C2290" s="117" t="s">
        <v>61</v>
      </c>
      <c r="D2290" s="117" t="s">
        <v>228</v>
      </c>
      <c r="E2290" s="118" t="s">
        <v>11605</v>
      </c>
      <c r="F2290" s="117" t="s">
        <v>142</v>
      </c>
    </row>
    <row r="2291" spans="1:6">
      <c r="A2291" s="119">
        <v>95577</v>
      </c>
      <c r="B2291" s="117" t="s">
        <v>11606</v>
      </c>
      <c r="C2291" s="117" t="s">
        <v>61</v>
      </c>
      <c r="D2291" s="117" t="s">
        <v>228</v>
      </c>
      <c r="E2291" s="118" t="s">
        <v>7369</v>
      </c>
      <c r="F2291" s="117" t="s">
        <v>142</v>
      </c>
    </row>
    <row r="2292" spans="1:6">
      <c r="A2292" s="119">
        <v>95578</v>
      </c>
      <c r="B2292" s="117" t="s">
        <v>11607</v>
      </c>
      <c r="C2292" s="117" t="s">
        <v>61</v>
      </c>
      <c r="D2292" s="117" t="s">
        <v>228</v>
      </c>
      <c r="E2292" s="118" t="s">
        <v>11608</v>
      </c>
      <c r="F2292" s="117" t="s">
        <v>142</v>
      </c>
    </row>
    <row r="2293" spans="1:6">
      <c r="A2293" s="119">
        <v>95579</v>
      </c>
      <c r="B2293" s="117" t="s">
        <v>11609</v>
      </c>
      <c r="C2293" s="117" t="s">
        <v>61</v>
      </c>
      <c r="D2293" s="117" t="s">
        <v>228</v>
      </c>
      <c r="E2293" s="118" t="s">
        <v>606</v>
      </c>
      <c r="F2293" s="117" t="s">
        <v>142</v>
      </c>
    </row>
    <row r="2294" spans="1:6">
      <c r="A2294" s="119">
        <v>95580</v>
      </c>
      <c r="B2294" s="117" t="s">
        <v>11610</v>
      </c>
      <c r="C2294" s="117" t="s">
        <v>61</v>
      </c>
      <c r="D2294" s="117" t="s">
        <v>228</v>
      </c>
      <c r="E2294" s="118" t="s">
        <v>3123</v>
      </c>
      <c r="F2294" s="117" t="s">
        <v>142</v>
      </c>
    </row>
    <row r="2295" spans="1:6">
      <c r="A2295" s="119">
        <v>95581</v>
      </c>
      <c r="B2295" s="117" t="s">
        <v>11611</v>
      </c>
      <c r="C2295" s="117" t="s">
        <v>61</v>
      </c>
      <c r="D2295" s="117" t="s">
        <v>228</v>
      </c>
      <c r="E2295" s="118" t="s">
        <v>6632</v>
      </c>
      <c r="F2295" s="117" t="s">
        <v>142</v>
      </c>
    </row>
    <row r="2296" spans="1:6">
      <c r="A2296" s="119">
        <v>95582</v>
      </c>
      <c r="B2296" s="117" t="s">
        <v>11612</v>
      </c>
      <c r="C2296" s="117" t="s">
        <v>61</v>
      </c>
      <c r="D2296" s="117" t="s">
        <v>228</v>
      </c>
      <c r="E2296" s="118" t="s">
        <v>2770</v>
      </c>
      <c r="F2296" s="117" t="s">
        <v>142</v>
      </c>
    </row>
    <row r="2297" spans="1:6">
      <c r="A2297" s="119">
        <v>95583</v>
      </c>
      <c r="B2297" s="117" t="s">
        <v>11613</v>
      </c>
      <c r="C2297" s="117" t="s">
        <v>61</v>
      </c>
      <c r="D2297" s="117" t="s">
        <v>228</v>
      </c>
      <c r="E2297" s="118" t="s">
        <v>2852</v>
      </c>
      <c r="F2297" s="117" t="s">
        <v>142</v>
      </c>
    </row>
    <row r="2298" spans="1:6">
      <c r="A2298" s="119">
        <v>95584</v>
      </c>
      <c r="B2298" s="117" t="s">
        <v>11614</v>
      </c>
      <c r="C2298" s="117" t="s">
        <v>61</v>
      </c>
      <c r="D2298" s="117" t="s">
        <v>228</v>
      </c>
      <c r="E2298" s="118" t="s">
        <v>9420</v>
      </c>
      <c r="F2298" s="117" t="s">
        <v>142</v>
      </c>
    </row>
    <row r="2299" spans="1:6">
      <c r="A2299" s="119">
        <v>95585</v>
      </c>
      <c r="B2299" s="117" t="s">
        <v>11615</v>
      </c>
      <c r="C2299" s="117" t="s">
        <v>61</v>
      </c>
      <c r="D2299" s="117" t="s">
        <v>228</v>
      </c>
      <c r="E2299" s="118" t="s">
        <v>3318</v>
      </c>
      <c r="F2299" s="117" t="s">
        <v>142</v>
      </c>
    </row>
    <row r="2300" spans="1:6">
      <c r="A2300" s="119">
        <v>95586</v>
      </c>
      <c r="B2300" s="117" t="s">
        <v>11616</v>
      </c>
      <c r="C2300" s="117" t="s">
        <v>61</v>
      </c>
      <c r="D2300" s="117" t="s">
        <v>228</v>
      </c>
      <c r="E2300" s="118" t="s">
        <v>2733</v>
      </c>
      <c r="F2300" s="117" t="s">
        <v>142</v>
      </c>
    </row>
    <row r="2301" spans="1:6">
      <c r="A2301" s="119">
        <v>95587</v>
      </c>
      <c r="B2301" s="117" t="s">
        <v>11617</v>
      </c>
      <c r="C2301" s="117" t="s">
        <v>61</v>
      </c>
      <c r="D2301" s="117" t="s">
        <v>228</v>
      </c>
      <c r="E2301" s="118" t="s">
        <v>581</v>
      </c>
      <c r="F2301" s="117" t="s">
        <v>142</v>
      </c>
    </row>
    <row r="2302" spans="1:6">
      <c r="A2302" s="119">
        <v>95588</v>
      </c>
      <c r="B2302" s="117" t="s">
        <v>11618</v>
      </c>
      <c r="C2302" s="117" t="s">
        <v>61</v>
      </c>
      <c r="D2302" s="117" t="s">
        <v>228</v>
      </c>
      <c r="E2302" s="118" t="s">
        <v>9421</v>
      </c>
      <c r="F2302" s="117" t="s">
        <v>142</v>
      </c>
    </row>
    <row r="2303" spans="1:6">
      <c r="A2303" s="119">
        <v>95589</v>
      </c>
      <c r="B2303" s="117" t="s">
        <v>11619</v>
      </c>
      <c r="C2303" s="117" t="s">
        <v>61</v>
      </c>
      <c r="D2303" s="117" t="s">
        <v>228</v>
      </c>
      <c r="E2303" s="118" t="s">
        <v>2747</v>
      </c>
      <c r="F2303" s="117" t="s">
        <v>142</v>
      </c>
    </row>
    <row r="2304" spans="1:6">
      <c r="A2304" s="119">
        <v>95590</v>
      </c>
      <c r="B2304" s="117" t="s">
        <v>11620</v>
      </c>
      <c r="C2304" s="117" t="s">
        <v>61</v>
      </c>
      <c r="D2304" s="117" t="s">
        <v>228</v>
      </c>
      <c r="E2304" s="118" t="s">
        <v>2713</v>
      </c>
      <c r="F2304" s="117" t="s">
        <v>142</v>
      </c>
    </row>
    <row r="2305" spans="1:6">
      <c r="A2305" s="119">
        <v>95591</v>
      </c>
      <c r="B2305" s="117" t="s">
        <v>11621</v>
      </c>
      <c r="C2305" s="117" t="s">
        <v>61</v>
      </c>
      <c r="D2305" s="117" t="s">
        <v>228</v>
      </c>
      <c r="E2305" s="118" t="s">
        <v>11622</v>
      </c>
      <c r="F2305" s="117" t="s">
        <v>142</v>
      </c>
    </row>
    <row r="2306" spans="1:6">
      <c r="A2306" s="119">
        <v>95592</v>
      </c>
      <c r="B2306" s="117" t="s">
        <v>11623</v>
      </c>
      <c r="C2306" s="117" t="s">
        <v>61</v>
      </c>
      <c r="D2306" s="117" t="s">
        <v>228</v>
      </c>
      <c r="E2306" s="118" t="s">
        <v>11624</v>
      </c>
      <c r="F2306" s="117" t="s">
        <v>142</v>
      </c>
    </row>
    <row r="2307" spans="1:6">
      <c r="A2307" s="119">
        <v>95593</v>
      </c>
      <c r="B2307" s="117" t="s">
        <v>11625</v>
      </c>
      <c r="C2307" s="117" t="s">
        <v>61</v>
      </c>
      <c r="D2307" s="117" t="s">
        <v>228</v>
      </c>
      <c r="E2307" s="118" t="s">
        <v>4914</v>
      </c>
      <c r="F2307" s="117" t="s">
        <v>142</v>
      </c>
    </row>
    <row r="2308" spans="1:6">
      <c r="A2308" s="119">
        <v>95943</v>
      </c>
      <c r="B2308" s="117" t="s">
        <v>2842</v>
      </c>
      <c r="C2308" s="117" t="s">
        <v>61</v>
      </c>
      <c r="D2308" s="117" t="s">
        <v>141</v>
      </c>
      <c r="E2308" s="118" t="s">
        <v>4518</v>
      </c>
      <c r="F2308" s="117" t="s">
        <v>142</v>
      </c>
    </row>
    <row r="2309" spans="1:6">
      <c r="A2309" s="119">
        <v>95944</v>
      </c>
      <c r="B2309" s="117" t="s">
        <v>2843</v>
      </c>
      <c r="C2309" s="117" t="s">
        <v>61</v>
      </c>
      <c r="D2309" s="117" t="s">
        <v>141</v>
      </c>
      <c r="E2309" s="118" t="s">
        <v>9422</v>
      </c>
      <c r="F2309" s="117" t="s">
        <v>142</v>
      </c>
    </row>
    <row r="2310" spans="1:6">
      <c r="A2310" s="119">
        <v>95945</v>
      </c>
      <c r="B2310" s="117" t="s">
        <v>2844</v>
      </c>
      <c r="C2310" s="117" t="s">
        <v>61</v>
      </c>
      <c r="D2310" s="117" t="s">
        <v>141</v>
      </c>
      <c r="E2310" s="118" t="s">
        <v>11626</v>
      </c>
      <c r="F2310" s="117" t="s">
        <v>142</v>
      </c>
    </row>
    <row r="2311" spans="1:6">
      <c r="A2311" s="119">
        <v>95946</v>
      </c>
      <c r="B2311" s="117" t="s">
        <v>2846</v>
      </c>
      <c r="C2311" s="117" t="s">
        <v>61</v>
      </c>
      <c r="D2311" s="117" t="s">
        <v>141</v>
      </c>
      <c r="E2311" s="118" t="s">
        <v>11627</v>
      </c>
      <c r="F2311" s="117" t="s">
        <v>142</v>
      </c>
    </row>
    <row r="2312" spans="1:6">
      <c r="A2312" s="119">
        <v>95947</v>
      </c>
      <c r="B2312" s="117" t="s">
        <v>2848</v>
      </c>
      <c r="C2312" s="117" t="s">
        <v>61</v>
      </c>
      <c r="D2312" s="117" t="s">
        <v>141</v>
      </c>
      <c r="E2312" s="118" t="s">
        <v>4698</v>
      </c>
      <c r="F2312" s="117" t="s">
        <v>142</v>
      </c>
    </row>
    <row r="2313" spans="1:6">
      <c r="A2313" s="119">
        <v>95948</v>
      </c>
      <c r="B2313" s="117" t="s">
        <v>2849</v>
      </c>
      <c r="C2313" s="117" t="s">
        <v>61</v>
      </c>
      <c r="D2313" s="117" t="s">
        <v>141</v>
      </c>
      <c r="E2313" s="118" t="s">
        <v>616</v>
      </c>
      <c r="F2313" s="117" t="s">
        <v>142</v>
      </c>
    </row>
    <row r="2314" spans="1:6">
      <c r="A2314" s="119">
        <v>96544</v>
      </c>
      <c r="B2314" s="117" t="s">
        <v>2851</v>
      </c>
      <c r="C2314" s="117" t="s">
        <v>61</v>
      </c>
      <c r="D2314" s="117" t="s">
        <v>141</v>
      </c>
      <c r="E2314" s="118" t="s">
        <v>9423</v>
      </c>
      <c r="F2314" s="117" t="s">
        <v>142</v>
      </c>
    </row>
    <row r="2315" spans="1:6">
      <c r="A2315" s="119">
        <v>96545</v>
      </c>
      <c r="B2315" s="117" t="s">
        <v>131</v>
      </c>
      <c r="C2315" s="117" t="s">
        <v>61</v>
      </c>
      <c r="D2315" s="117" t="s">
        <v>141</v>
      </c>
      <c r="E2315" s="118" t="s">
        <v>4101</v>
      </c>
      <c r="F2315" s="117" t="s">
        <v>142</v>
      </c>
    </row>
    <row r="2316" spans="1:6">
      <c r="A2316" s="119">
        <v>96546</v>
      </c>
      <c r="B2316" s="117" t="s">
        <v>2854</v>
      </c>
      <c r="C2316" s="117" t="s">
        <v>61</v>
      </c>
      <c r="D2316" s="117" t="s">
        <v>141</v>
      </c>
      <c r="E2316" s="118" t="s">
        <v>1934</v>
      </c>
      <c r="F2316" s="117" t="s">
        <v>142</v>
      </c>
    </row>
    <row r="2317" spans="1:6">
      <c r="A2317" s="119">
        <v>96547</v>
      </c>
      <c r="B2317" s="117" t="s">
        <v>2856</v>
      </c>
      <c r="C2317" s="117" t="s">
        <v>61</v>
      </c>
      <c r="D2317" s="117" t="s">
        <v>141</v>
      </c>
      <c r="E2317" s="118" t="s">
        <v>3521</v>
      </c>
      <c r="F2317" s="117" t="s">
        <v>142</v>
      </c>
    </row>
    <row r="2318" spans="1:6">
      <c r="A2318" s="119">
        <v>96548</v>
      </c>
      <c r="B2318" s="117" t="s">
        <v>2858</v>
      </c>
      <c r="C2318" s="117" t="s">
        <v>61</v>
      </c>
      <c r="D2318" s="117" t="s">
        <v>141</v>
      </c>
      <c r="E2318" s="118" t="s">
        <v>3506</v>
      </c>
      <c r="F2318" s="117" t="s">
        <v>142</v>
      </c>
    </row>
    <row r="2319" spans="1:6">
      <c r="A2319" s="119">
        <v>96549</v>
      </c>
      <c r="B2319" s="117" t="s">
        <v>2859</v>
      </c>
      <c r="C2319" s="117" t="s">
        <v>61</v>
      </c>
      <c r="D2319" s="117" t="s">
        <v>141</v>
      </c>
      <c r="E2319" s="118" t="s">
        <v>11628</v>
      </c>
      <c r="F2319" s="117" t="s">
        <v>142</v>
      </c>
    </row>
    <row r="2320" spans="1:6">
      <c r="A2320" s="119">
        <v>96550</v>
      </c>
      <c r="B2320" s="117" t="s">
        <v>2861</v>
      </c>
      <c r="C2320" s="117" t="s">
        <v>61</v>
      </c>
      <c r="D2320" s="117" t="s">
        <v>141</v>
      </c>
      <c r="E2320" s="118" t="s">
        <v>2847</v>
      </c>
      <c r="F2320" s="117" t="s">
        <v>142</v>
      </c>
    </row>
    <row r="2321" spans="1:6">
      <c r="A2321" s="119">
        <v>100064</v>
      </c>
      <c r="B2321" s="117" t="s">
        <v>2863</v>
      </c>
      <c r="C2321" s="117" t="s">
        <v>61</v>
      </c>
      <c r="D2321" s="117" t="s">
        <v>141</v>
      </c>
      <c r="E2321" s="118" t="s">
        <v>9411</v>
      </c>
      <c r="F2321" s="117" t="s">
        <v>142</v>
      </c>
    </row>
    <row r="2322" spans="1:6">
      <c r="A2322" s="119">
        <v>100066</v>
      </c>
      <c r="B2322" s="117" t="s">
        <v>2864</v>
      </c>
      <c r="C2322" s="117" t="s">
        <v>61</v>
      </c>
      <c r="D2322" s="117" t="s">
        <v>141</v>
      </c>
      <c r="E2322" s="118" t="s">
        <v>1631</v>
      </c>
      <c r="F2322" s="117" t="s">
        <v>142</v>
      </c>
    </row>
    <row r="2323" spans="1:6">
      <c r="A2323" s="119">
        <v>100067</v>
      </c>
      <c r="B2323" s="117" t="s">
        <v>2865</v>
      </c>
      <c r="C2323" s="117" t="s">
        <v>61</v>
      </c>
      <c r="D2323" s="117" t="s">
        <v>228</v>
      </c>
      <c r="E2323" s="118" t="s">
        <v>11629</v>
      </c>
      <c r="F2323" s="117" t="s">
        <v>142</v>
      </c>
    </row>
    <row r="2324" spans="1:6">
      <c r="A2324" s="119">
        <v>100068</v>
      </c>
      <c r="B2324" s="117" t="s">
        <v>2867</v>
      </c>
      <c r="C2324" s="117" t="s">
        <v>61</v>
      </c>
      <c r="D2324" s="117" t="s">
        <v>228</v>
      </c>
      <c r="E2324" s="118" t="s">
        <v>639</v>
      </c>
      <c r="F2324" s="117" t="s">
        <v>142</v>
      </c>
    </row>
    <row r="2325" spans="1:6">
      <c r="A2325" s="119">
        <v>89993</v>
      </c>
      <c r="B2325" s="117" t="s">
        <v>11630</v>
      </c>
      <c r="C2325" s="117" t="s">
        <v>64</v>
      </c>
      <c r="D2325" s="117" t="s">
        <v>228</v>
      </c>
      <c r="E2325" s="118" t="s">
        <v>11631</v>
      </c>
      <c r="F2325" s="117" t="s">
        <v>142</v>
      </c>
    </row>
    <row r="2326" spans="1:6">
      <c r="A2326" s="119">
        <v>89994</v>
      </c>
      <c r="B2326" s="117" t="s">
        <v>11632</v>
      </c>
      <c r="C2326" s="117" t="s">
        <v>64</v>
      </c>
      <c r="D2326" s="117" t="s">
        <v>228</v>
      </c>
      <c r="E2326" s="118" t="s">
        <v>11633</v>
      </c>
      <c r="F2326" s="117" t="s">
        <v>142</v>
      </c>
    </row>
    <row r="2327" spans="1:6">
      <c r="A2327" s="119">
        <v>89995</v>
      </c>
      <c r="B2327" s="117" t="s">
        <v>11634</v>
      </c>
      <c r="C2327" s="117" t="s">
        <v>64</v>
      </c>
      <c r="D2327" s="117" t="s">
        <v>228</v>
      </c>
      <c r="E2327" s="118" t="s">
        <v>11635</v>
      </c>
      <c r="F2327" s="117" t="s">
        <v>142</v>
      </c>
    </row>
    <row r="2328" spans="1:6">
      <c r="A2328" s="119">
        <v>90278</v>
      </c>
      <c r="B2328" s="117" t="s">
        <v>11636</v>
      </c>
      <c r="C2328" s="117" t="s">
        <v>64</v>
      </c>
      <c r="D2328" s="117" t="s">
        <v>228</v>
      </c>
      <c r="E2328" s="118" t="s">
        <v>11637</v>
      </c>
      <c r="F2328" s="117" t="s">
        <v>142</v>
      </c>
    </row>
    <row r="2329" spans="1:6">
      <c r="A2329" s="119">
        <v>90279</v>
      </c>
      <c r="B2329" s="117" t="s">
        <v>11638</v>
      </c>
      <c r="C2329" s="117" t="s">
        <v>64</v>
      </c>
      <c r="D2329" s="117" t="s">
        <v>228</v>
      </c>
      <c r="E2329" s="118" t="s">
        <v>11639</v>
      </c>
      <c r="F2329" s="117" t="s">
        <v>142</v>
      </c>
    </row>
    <row r="2330" spans="1:6">
      <c r="A2330" s="119">
        <v>90280</v>
      </c>
      <c r="B2330" s="117" t="s">
        <v>11640</v>
      </c>
      <c r="C2330" s="117" t="s">
        <v>64</v>
      </c>
      <c r="D2330" s="117" t="s">
        <v>228</v>
      </c>
      <c r="E2330" s="118" t="s">
        <v>7220</v>
      </c>
      <c r="F2330" s="117" t="s">
        <v>142</v>
      </c>
    </row>
    <row r="2331" spans="1:6">
      <c r="A2331" s="119">
        <v>90281</v>
      </c>
      <c r="B2331" s="117" t="s">
        <v>11641</v>
      </c>
      <c r="C2331" s="117" t="s">
        <v>64</v>
      </c>
      <c r="D2331" s="117" t="s">
        <v>228</v>
      </c>
      <c r="E2331" s="118" t="s">
        <v>11642</v>
      </c>
      <c r="F2331" s="117" t="s">
        <v>142</v>
      </c>
    </row>
    <row r="2332" spans="1:6">
      <c r="A2332" s="119">
        <v>90282</v>
      </c>
      <c r="B2332" s="117" t="s">
        <v>11643</v>
      </c>
      <c r="C2332" s="117" t="s">
        <v>64</v>
      </c>
      <c r="D2332" s="117" t="s">
        <v>228</v>
      </c>
      <c r="E2332" s="118" t="s">
        <v>11644</v>
      </c>
      <c r="F2332" s="117" t="s">
        <v>142</v>
      </c>
    </row>
    <row r="2333" spans="1:6">
      <c r="A2333" s="119">
        <v>90283</v>
      </c>
      <c r="B2333" s="117" t="s">
        <v>11645</v>
      </c>
      <c r="C2333" s="117" t="s">
        <v>64</v>
      </c>
      <c r="D2333" s="117" t="s">
        <v>228</v>
      </c>
      <c r="E2333" s="118" t="s">
        <v>11646</v>
      </c>
      <c r="F2333" s="117" t="s">
        <v>142</v>
      </c>
    </row>
    <row r="2334" spans="1:6">
      <c r="A2334" s="119">
        <v>90284</v>
      </c>
      <c r="B2334" s="117" t="s">
        <v>11647</v>
      </c>
      <c r="C2334" s="117" t="s">
        <v>64</v>
      </c>
      <c r="D2334" s="117" t="s">
        <v>228</v>
      </c>
      <c r="E2334" s="118" t="s">
        <v>11648</v>
      </c>
      <c r="F2334" s="117" t="s">
        <v>142</v>
      </c>
    </row>
    <row r="2335" spans="1:6">
      <c r="A2335" s="119">
        <v>90285</v>
      </c>
      <c r="B2335" s="117" t="s">
        <v>11649</v>
      </c>
      <c r="C2335" s="117" t="s">
        <v>64</v>
      </c>
      <c r="D2335" s="117" t="s">
        <v>228</v>
      </c>
      <c r="E2335" s="118" t="s">
        <v>11650</v>
      </c>
      <c r="F2335" s="117" t="s">
        <v>142</v>
      </c>
    </row>
    <row r="2336" spans="1:6">
      <c r="A2336" s="119">
        <v>90853</v>
      </c>
      <c r="B2336" s="117" t="s">
        <v>11651</v>
      </c>
      <c r="C2336" s="117" t="s">
        <v>64</v>
      </c>
      <c r="D2336" s="117" t="s">
        <v>141</v>
      </c>
      <c r="E2336" s="118" t="s">
        <v>11652</v>
      </c>
      <c r="F2336" s="117" t="s">
        <v>142</v>
      </c>
    </row>
    <row r="2337" spans="1:6">
      <c r="A2337" s="119">
        <v>90854</v>
      </c>
      <c r="B2337" s="117" t="s">
        <v>11653</v>
      </c>
      <c r="C2337" s="117" t="s">
        <v>64</v>
      </c>
      <c r="D2337" s="117" t="s">
        <v>141</v>
      </c>
      <c r="E2337" s="118" t="s">
        <v>11654</v>
      </c>
      <c r="F2337" s="117" t="s">
        <v>142</v>
      </c>
    </row>
    <row r="2338" spans="1:6">
      <c r="A2338" s="119">
        <v>90855</v>
      </c>
      <c r="B2338" s="117" t="s">
        <v>11655</v>
      </c>
      <c r="C2338" s="117" t="s">
        <v>64</v>
      </c>
      <c r="D2338" s="117" t="s">
        <v>141</v>
      </c>
      <c r="E2338" s="118" t="s">
        <v>11656</v>
      </c>
      <c r="F2338" s="117" t="s">
        <v>142</v>
      </c>
    </row>
    <row r="2339" spans="1:6">
      <c r="A2339" s="119">
        <v>90856</v>
      </c>
      <c r="B2339" s="117" t="s">
        <v>11657</v>
      </c>
      <c r="C2339" s="117" t="s">
        <v>64</v>
      </c>
      <c r="D2339" s="117" t="s">
        <v>141</v>
      </c>
      <c r="E2339" s="118" t="s">
        <v>11658</v>
      </c>
      <c r="F2339" s="117" t="s">
        <v>142</v>
      </c>
    </row>
    <row r="2340" spans="1:6">
      <c r="A2340" s="119">
        <v>90857</v>
      </c>
      <c r="B2340" s="117" t="s">
        <v>11659</v>
      </c>
      <c r="C2340" s="117" t="s">
        <v>64</v>
      </c>
      <c r="D2340" s="117" t="s">
        <v>141</v>
      </c>
      <c r="E2340" s="118" t="s">
        <v>11660</v>
      </c>
      <c r="F2340" s="117" t="s">
        <v>142</v>
      </c>
    </row>
    <row r="2341" spans="1:6">
      <c r="A2341" s="119">
        <v>90858</v>
      </c>
      <c r="B2341" s="117" t="s">
        <v>11661</v>
      </c>
      <c r="C2341" s="117" t="s">
        <v>64</v>
      </c>
      <c r="D2341" s="117" t="s">
        <v>141</v>
      </c>
      <c r="E2341" s="118" t="s">
        <v>11662</v>
      </c>
      <c r="F2341" s="117" t="s">
        <v>142</v>
      </c>
    </row>
    <row r="2342" spans="1:6">
      <c r="A2342" s="119">
        <v>90859</v>
      </c>
      <c r="B2342" s="117" t="s">
        <v>11663</v>
      </c>
      <c r="C2342" s="117" t="s">
        <v>64</v>
      </c>
      <c r="D2342" s="117" t="s">
        <v>228</v>
      </c>
      <c r="E2342" s="118" t="s">
        <v>11664</v>
      </c>
      <c r="F2342" s="117" t="s">
        <v>142</v>
      </c>
    </row>
    <row r="2343" spans="1:6">
      <c r="A2343" s="119">
        <v>90860</v>
      </c>
      <c r="B2343" s="117" t="s">
        <v>11665</v>
      </c>
      <c r="C2343" s="117" t="s">
        <v>64</v>
      </c>
      <c r="D2343" s="117" t="s">
        <v>228</v>
      </c>
      <c r="E2343" s="118" t="s">
        <v>11666</v>
      </c>
      <c r="F2343" s="117" t="s">
        <v>142</v>
      </c>
    </row>
    <row r="2344" spans="1:6">
      <c r="A2344" s="119">
        <v>90861</v>
      </c>
      <c r="B2344" s="117" t="s">
        <v>11667</v>
      </c>
      <c r="C2344" s="117" t="s">
        <v>64</v>
      </c>
      <c r="D2344" s="117" t="s">
        <v>141</v>
      </c>
      <c r="E2344" s="118" t="s">
        <v>11668</v>
      </c>
      <c r="F2344" s="117" t="s">
        <v>142</v>
      </c>
    </row>
    <row r="2345" spans="1:6">
      <c r="A2345" s="119">
        <v>90862</v>
      </c>
      <c r="B2345" s="117" t="s">
        <v>11669</v>
      </c>
      <c r="C2345" s="117" t="s">
        <v>64</v>
      </c>
      <c r="D2345" s="117" t="s">
        <v>228</v>
      </c>
      <c r="E2345" s="118" t="s">
        <v>11670</v>
      </c>
      <c r="F2345" s="117" t="s">
        <v>142</v>
      </c>
    </row>
    <row r="2346" spans="1:6">
      <c r="A2346" s="119">
        <v>92718</v>
      </c>
      <c r="B2346" s="117" t="s">
        <v>2868</v>
      </c>
      <c r="C2346" s="117" t="s">
        <v>64</v>
      </c>
      <c r="D2346" s="117" t="s">
        <v>141</v>
      </c>
      <c r="E2346" s="118" t="s">
        <v>11671</v>
      </c>
      <c r="F2346" s="117" t="s">
        <v>142</v>
      </c>
    </row>
    <row r="2347" spans="1:6">
      <c r="A2347" s="119">
        <v>92719</v>
      </c>
      <c r="B2347" s="117" t="s">
        <v>2869</v>
      </c>
      <c r="C2347" s="117" t="s">
        <v>64</v>
      </c>
      <c r="D2347" s="117" t="s">
        <v>141</v>
      </c>
      <c r="E2347" s="118" t="s">
        <v>11672</v>
      </c>
      <c r="F2347" s="117" t="s">
        <v>142</v>
      </c>
    </row>
    <row r="2348" spans="1:6">
      <c r="A2348" s="119">
        <v>92720</v>
      </c>
      <c r="B2348" s="117" t="s">
        <v>2870</v>
      </c>
      <c r="C2348" s="117" t="s">
        <v>64</v>
      </c>
      <c r="D2348" s="117" t="s">
        <v>141</v>
      </c>
      <c r="E2348" s="118" t="s">
        <v>11673</v>
      </c>
      <c r="F2348" s="117" t="s">
        <v>142</v>
      </c>
    </row>
    <row r="2349" spans="1:6">
      <c r="A2349" s="119">
        <v>92721</v>
      </c>
      <c r="B2349" s="117" t="s">
        <v>2871</v>
      </c>
      <c r="C2349" s="117" t="s">
        <v>64</v>
      </c>
      <c r="D2349" s="117" t="s">
        <v>141</v>
      </c>
      <c r="E2349" s="118" t="s">
        <v>11674</v>
      </c>
      <c r="F2349" s="117" t="s">
        <v>142</v>
      </c>
    </row>
    <row r="2350" spans="1:6">
      <c r="A2350" s="119">
        <v>92722</v>
      </c>
      <c r="B2350" s="117" t="s">
        <v>2872</v>
      </c>
      <c r="C2350" s="117" t="s">
        <v>64</v>
      </c>
      <c r="D2350" s="117" t="s">
        <v>141</v>
      </c>
      <c r="E2350" s="118" t="s">
        <v>11675</v>
      </c>
      <c r="F2350" s="117" t="s">
        <v>142</v>
      </c>
    </row>
    <row r="2351" spans="1:6">
      <c r="A2351" s="119">
        <v>92723</v>
      </c>
      <c r="B2351" s="117" t="s">
        <v>2873</v>
      </c>
      <c r="C2351" s="117" t="s">
        <v>64</v>
      </c>
      <c r="D2351" s="117" t="s">
        <v>141</v>
      </c>
      <c r="E2351" s="118" t="s">
        <v>11676</v>
      </c>
      <c r="F2351" s="117" t="s">
        <v>142</v>
      </c>
    </row>
    <row r="2352" spans="1:6">
      <c r="A2352" s="119">
        <v>92724</v>
      </c>
      <c r="B2352" s="117" t="s">
        <v>2874</v>
      </c>
      <c r="C2352" s="117" t="s">
        <v>64</v>
      </c>
      <c r="D2352" s="117" t="s">
        <v>141</v>
      </c>
      <c r="E2352" s="118" t="s">
        <v>11677</v>
      </c>
      <c r="F2352" s="117" t="s">
        <v>142</v>
      </c>
    </row>
    <row r="2353" spans="1:6">
      <c r="A2353" s="119">
        <v>92725</v>
      </c>
      <c r="B2353" s="117" t="s">
        <v>132</v>
      </c>
      <c r="C2353" s="117" t="s">
        <v>64</v>
      </c>
      <c r="D2353" s="117" t="s">
        <v>141</v>
      </c>
      <c r="E2353" s="118" t="s">
        <v>11678</v>
      </c>
      <c r="F2353" s="117" t="s">
        <v>142</v>
      </c>
    </row>
    <row r="2354" spans="1:6">
      <c r="A2354" s="119">
        <v>92726</v>
      </c>
      <c r="B2354" s="117" t="s">
        <v>2875</v>
      </c>
      <c r="C2354" s="117" t="s">
        <v>64</v>
      </c>
      <c r="D2354" s="117" t="s">
        <v>141</v>
      </c>
      <c r="E2354" s="118" t="s">
        <v>11679</v>
      </c>
      <c r="F2354" s="117" t="s">
        <v>142</v>
      </c>
    </row>
    <row r="2355" spans="1:6">
      <c r="A2355" s="119">
        <v>92727</v>
      </c>
      <c r="B2355" s="117" t="s">
        <v>2876</v>
      </c>
      <c r="C2355" s="117" t="s">
        <v>64</v>
      </c>
      <c r="D2355" s="117" t="s">
        <v>141</v>
      </c>
      <c r="E2355" s="118" t="s">
        <v>11680</v>
      </c>
      <c r="F2355" s="117" t="s">
        <v>142</v>
      </c>
    </row>
    <row r="2356" spans="1:6">
      <c r="A2356" s="119">
        <v>92728</v>
      </c>
      <c r="B2356" s="117" t="s">
        <v>2877</v>
      </c>
      <c r="C2356" s="117" t="s">
        <v>64</v>
      </c>
      <c r="D2356" s="117" t="s">
        <v>141</v>
      </c>
      <c r="E2356" s="118" t="s">
        <v>11681</v>
      </c>
      <c r="F2356" s="117" t="s">
        <v>142</v>
      </c>
    </row>
    <row r="2357" spans="1:6">
      <c r="A2357" s="119">
        <v>92729</v>
      </c>
      <c r="B2357" s="117" t="s">
        <v>2878</v>
      </c>
      <c r="C2357" s="117" t="s">
        <v>64</v>
      </c>
      <c r="D2357" s="117" t="s">
        <v>141</v>
      </c>
      <c r="E2357" s="118" t="s">
        <v>11682</v>
      </c>
      <c r="F2357" s="117" t="s">
        <v>142</v>
      </c>
    </row>
    <row r="2358" spans="1:6">
      <c r="A2358" s="119">
        <v>92730</v>
      </c>
      <c r="B2358" s="117" t="s">
        <v>2879</v>
      </c>
      <c r="C2358" s="117" t="s">
        <v>64</v>
      </c>
      <c r="D2358" s="117" t="s">
        <v>141</v>
      </c>
      <c r="E2358" s="118" t="s">
        <v>11683</v>
      </c>
      <c r="F2358" s="117" t="s">
        <v>142</v>
      </c>
    </row>
    <row r="2359" spans="1:6">
      <c r="A2359" s="119">
        <v>92731</v>
      </c>
      <c r="B2359" s="117" t="s">
        <v>2880</v>
      </c>
      <c r="C2359" s="117" t="s">
        <v>64</v>
      </c>
      <c r="D2359" s="117" t="s">
        <v>141</v>
      </c>
      <c r="E2359" s="118" t="s">
        <v>11684</v>
      </c>
      <c r="F2359" s="117" t="s">
        <v>142</v>
      </c>
    </row>
    <row r="2360" spans="1:6">
      <c r="A2360" s="119">
        <v>92732</v>
      </c>
      <c r="B2360" s="117" t="s">
        <v>2881</v>
      </c>
      <c r="C2360" s="117" t="s">
        <v>64</v>
      </c>
      <c r="D2360" s="117" t="s">
        <v>141</v>
      </c>
      <c r="E2360" s="118" t="s">
        <v>11685</v>
      </c>
      <c r="F2360" s="117" t="s">
        <v>142</v>
      </c>
    </row>
    <row r="2361" spans="1:6">
      <c r="A2361" s="119">
        <v>92733</v>
      </c>
      <c r="B2361" s="117" t="s">
        <v>2882</v>
      </c>
      <c r="C2361" s="117" t="s">
        <v>64</v>
      </c>
      <c r="D2361" s="117" t="s">
        <v>141</v>
      </c>
      <c r="E2361" s="118" t="s">
        <v>11686</v>
      </c>
      <c r="F2361" s="117" t="s">
        <v>142</v>
      </c>
    </row>
    <row r="2362" spans="1:6">
      <c r="A2362" s="119">
        <v>92734</v>
      </c>
      <c r="B2362" s="117" t="s">
        <v>2883</v>
      </c>
      <c r="C2362" s="117" t="s">
        <v>64</v>
      </c>
      <c r="D2362" s="117" t="s">
        <v>141</v>
      </c>
      <c r="E2362" s="118" t="s">
        <v>11687</v>
      </c>
      <c r="F2362" s="117" t="s">
        <v>142</v>
      </c>
    </row>
    <row r="2363" spans="1:6">
      <c r="A2363" s="119">
        <v>92735</v>
      </c>
      <c r="B2363" s="117" t="s">
        <v>2884</v>
      </c>
      <c r="C2363" s="117" t="s">
        <v>64</v>
      </c>
      <c r="D2363" s="117" t="s">
        <v>141</v>
      </c>
      <c r="E2363" s="118" t="s">
        <v>11688</v>
      </c>
      <c r="F2363" s="117" t="s">
        <v>142</v>
      </c>
    </row>
    <row r="2364" spans="1:6">
      <c r="A2364" s="119">
        <v>92736</v>
      </c>
      <c r="B2364" s="117" t="s">
        <v>2885</v>
      </c>
      <c r="C2364" s="117" t="s">
        <v>64</v>
      </c>
      <c r="D2364" s="117" t="s">
        <v>141</v>
      </c>
      <c r="E2364" s="118" t="s">
        <v>11689</v>
      </c>
      <c r="F2364" s="117" t="s">
        <v>142</v>
      </c>
    </row>
    <row r="2365" spans="1:6">
      <c r="A2365" s="119">
        <v>92739</v>
      </c>
      <c r="B2365" s="117" t="s">
        <v>2886</v>
      </c>
      <c r="C2365" s="117" t="s">
        <v>64</v>
      </c>
      <c r="D2365" s="117" t="s">
        <v>141</v>
      </c>
      <c r="E2365" s="118" t="s">
        <v>11690</v>
      </c>
      <c r="F2365" s="117" t="s">
        <v>142</v>
      </c>
    </row>
    <row r="2366" spans="1:6">
      <c r="A2366" s="119">
        <v>92740</v>
      </c>
      <c r="B2366" s="117" t="s">
        <v>2887</v>
      </c>
      <c r="C2366" s="117" t="s">
        <v>64</v>
      </c>
      <c r="D2366" s="117" t="s">
        <v>141</v>
      </c>
      <c r="E2366" s="118" t="s">
        <v>11691</v>
      </c>
      <c r="F2366" s="117" t="s">
        <v>142</v>
      </c>
    </row>
    <row r="2367" spans="1:6">
      <c r="A2367" s="119">
        <v>92741</v>
      </c>
      <c r="B2367" s="117" t="s">
        <v>2888</v>
      </c>
      <c r="C2367" s="117" t="s">
        <v>64</v>
      </c>
      <c r="D2367" s="117" t="s">
        <v>141</v>
      </c>
      <c r="E2367" s="118" t="s">
        <v>11692</v>
      </c>
      <c r="F2367" s="117" t="s">
        <v>142</v>
      </c>
    </row>
    <row r="2368" spans="1:6">
      <c r="A2368" s="119">
        <v>92742</v>
      </c>
      <c r="B2368" s="117" t="s">
        <v>2889</v>
      </c>
      <c r="C2368" s="117" t="s">
        <v>64</v>
      </c>
      <c r="D2368" s="117" t="s">
        <v>141</v>
      </c>
      <c r="E2368" s="118" t="s">
        <v>11693</v>
      </c>
      <c r="F2368" s="117" t="s">
        <v>142</v>
      </c>
    </row>
    <row r="2369" spans="1:6">
      <c r="A2369" s="119">
        <v>92873</v>
      </c>
      <c r="B2369" s="117" t="s">
        <v>102</v>
      </c>
      <c r="C2369" s="117" t="s">
        <v>64</v>
      </c>
      <c r="D2369" s="117" t="s">
        <v>141</v>
      </c>
      <c r="E2369" s="118" t="s">
        <v>11694</v>
      </c>
      <c r="F2369" s="117" t="s">
        <v>142</v>
      </c>
    </row>
    <row r="2370" spans="1:6">
      <c r="A2370" s="119">
        <v>92874</v>
      </c>
      <c r="B2370" s="117" t="s">
        <v>2890</v>
      </c>
      <c r="C2370" s="117" t="s">
        <v>64</v>
      </c>
      <c r="D2370" s="117" t="s">
        <v>141</v>
      </c>
      <c r="E2370" s="118" t="s">
        <v>2891</v>
      </c>
      <c r="F2370" s="117" t="s">
        <v>142</v>
      </c>
    </row>
    <row r="2371" spans="1:6">
      <c r="A2371" s="119">
        <v>94962</v>
      </c>
      <c r="B2371" s="117" t="s">
        <v>2892</v>
      </c>
      <c r="C2371" s="117" t="s">
        <v>64</v>
      </c>
      <c r="D2371" s="117" t="s">
        <v>228</v>
      </c>
      <c r="E2371" s="118" t="s">
        <v>11695</v>
      </c>
      <c r="F2371" s="117" t="s">
        <v>142</v>
      </c>
    </row>
    <row r="2372" spans="1:6">
      <c r="A2372" s="119">
        <v>94963</v>
      </c>
      <c r="B2372" s="117" t="s">
        <v>2893</v>
      </c>
      <c r="C2372" s="117" t="s">
        <v>64</v>
      </c>
      <c r="D2372" s="117" t="s">
        <v>228</v>
      </c>
      <c r="E2372" s="118" t="s">
        <v>11696</v>
      </c>
      <c r="F2372" s="117" t="s">
        <v>142</v>
      </c>
    </row>
    <row r="2373" spans="1:6">
      <c r="A2373" s="119">
        <v>94964</v>
      </c>
      <c r="B2373" s="117" t="s">
        <v>2894</v>
      </c>
      <c r="C2373" s="117" t="s">
        <v>64</v>
      </c>
      <c r="D2373" s="117" t="s">
        <v>228</v>
      </c>
      <c r="E2373" s="118" t="s">
        <v>11697</v>
      </c>
      <c r="F2373" s="117" t="s">
        <v>142</v>
      </c>
    </row>
    <row r="2374" spans="1:6">
      <c r="A2374" s="119">
        <v>94965</v>
      </c>
      <c r="B2374" s="117" t="s">
        <v>2895</v>
      </c>
      <c r="C2374" s="117" t="s">
        <v>64</v>
      </c>
      <c r="D2374" s="117" t="s">
        <v>228</v>
      </c>
      <c r="E2374" s="118" t="s">
        <v>11698</v>
      </c>
      <c r="F2374" s="117" t="s">
        <v>142</v>
      </c>
    </row>
    <row r="2375" spans="1:6">
      <c r="A2375" s="119">
        <v>94966</v>
      </c>
      <c r="B2375" s="117" t="s">
        <v>2896</v>
      </c>
      <c r="C2375" s="117" t="s">
        <v>64</v>
      </c>
      <c r="D2375" s="117" t="s">
        <v>228</v>
      </c>
      <c r="E2375" s="118" t="s">
        <v>11699</v>
      </c>
      <c r="F2375" s="117" t="s">
        <v>142</v>
      </c>
    </row>
    <row r="2376" spans="1:6">
      <c r="A2376" s="119">
        <v>94967</v>
      </c>
      <c r="B2376" s="117" t="s">
        <v>2897</v>
      </c>
      <c r="C2376" s="117" t="s">
        <v>64</v>
      </c>
      <c r="D2376" s="117" t="s">
        <v>228</v>
      </c>
      <c r="E2376" s="118" t="s">
        <v>11700</v>
      </c>
      <c r="F2376" s="117" t="s">
        <v>142</v>
      </c>
    </row>
    <row r="2377" spans="1:6">
      <c r="A2377" s="119">
        <v>94968</v>
      </c>
      <c r="B2377" s="117" t="s">
        <v>2898</v>
      </c>
      <c r="C2377" s="117" t="s">
        <v>64</v>
      </c>
      <c r="D2377" s="117" t="s">
        <v>228</v>
      </c>
      <c r="E2377" s="118" t="s">
        <v>11701</v>
      </c>
      <c r="F2377" s="117" t="s">
        <v>142</v>
      </c>
    </row>
    <row r="2378" spans="1:6">
      <c r="A2378" s="119">
        <v>94969</v>
      </c>
      <c r="B2378" s="117" t="s">
        <v>2899</v>
      </c>
      <c r="C2378" s="117" t="s">
        <v>64</v>
      </c>
      <c r="D2378" s="117" t="s">
        <v>228</v>
      </c>
      <c r="E2378" s="118" t="s">
        <v>11702</v>
      </c>
      <c r="F2378" s="117" t="s">
        <v>142</v>
      </c>
    </row>
    <row r="2379" spans="1:6">
      <c r="A2379" s="119">
        <v>94970</v>
      </c>
      <c r="B2379" s="117" t="s">
        <v>2900</v>
      </c>
      <c r="C2379" s="117" t="s">
        <v>64</v>
      </c>
      <c r="D2379" s="117" t="s">
        <v>228</v>
      </c>
      <c r="E2379" s="118" t="s">
        <v>11703</v>
      </c>
      <c r="F2379" s="117" t="s">
        <v>142</v>
      </c>
    </row>
    <row r="2380" spans="1:6">
      <c r="A2380" s="119">
        <v>94971</v>
      </c>
      <c r="B2380" s="117" t="s">
        <v>2901</v>
      </c>
      <c r="C2380" s="117" t="s">
        <v>64</v>
      </c>
      <c r="D2380" s="117" t="s">
        <v>228</v>
      </c>
      <c r="E2380" s="118" t="s">
        <v>11704</v>
      </c>
      <c r="F2380" s="117" t="s">
        <v>142</v>
      </c>
    </row>
    <row r="2381" spans="1:6">
      <c r="A2381" s="119">
        <v>94972</v>
      </c>
      <c r="B2381" s="117" t="s">
        <v>2902</v>
      </c>
      <c r="C2381" s="117" t="s">
        <v>64</v>
      </c>
      <c r="D2381" s="117" t="s">
        <v>228</v>
      </c>
      <c r="E2381" s="118" t="s">
        <v>11705</v>
      </c>
      <c r="F2381" s="117" t="s">
        <v>142</v>
      </c>
    </row>
    <row r="2382" spans="1:6">
      <c r="A2382" s="119">
        <v>94973</v>
      </c>
      <c r="B2382" s="117" t="s">
        <v>2903</v>
      </c>
      <c r="C2382" s="117" t="s">
        <v>64</v>
      </c>
      <c r="D2382" s="117" t="s">
        <v>228</v>
      </c>
      <c r="E2382" s="118" t="s">
        <v>11706</v>
      </c>
      <c r="F2382" s="117" t="s">
        <v>142</v>
      </c>
    </row>
    <row r="2383" spans="1:6">
      <c r="A2383" s="119">
        <v>94974</v>
      </c>
      <c r="B2383" s="117" t="s">
        <v>2904</v>
      </c>
      <c r="C2383" s="117" t="s">
        <v>64</v>
      </c>
      <c r="D2383" s="117" t="s">
        <v>228</v>
      </c>
      <c r="E2383" s="118" t="s">
        <v>11707</v>
      </c>
      <c r="F2383" s="117" t="s">
        <v>142</v>
      </c>
    </row>
    <row r="2384" spans="1:6">
      <c r="A2384" s="119">
        <v>94975</v>
      </c>
      <c r="B2384" s="117" t="s">
        <v>2905</v>
      </c>
      <c r="C2384" s="117" t="s">
        <v>64</v>
      </c>
      <c r="D2384" s="117" t="s">
        <v>228</v>
      </c>
      <c r="E2384" s="118" t="s">
        <v>11708</v>
      </c>
      <c r="F2384" s="117" t="s">
        <v>142</v>
      </c>
    </row>
    <row r="2385" spans="1:6">
      <c r="A2385" s="119">
        <v>96555</v>
      </c>
      <c r="B2385" s="117" t="s">
        <v>2906</v>
      </c>
      <c r="C2385" s="117" t="s">
        <v>64</v>
      </c>
      <c r="D2385" s="117" t="s">
        <v>141</v>
      </c>
      <c r="E2385" s="118" t="s">
        <v>11709</v>
      </c>
      <c r="F2385" s="117" t="s">
        <v>142</v>
      </c>
    </row>
    <row r="2386" spans="1:6">
      <c r="A2386" s="119">
        <v>96556</v>
      </c>
      <c r="B2386" s="117" t="s">
        <v>2907</v>
      </c>
      <c r="C2386" s="117" t="s">
        <v>64</v>
      </c>
      <c r="D2386" s="117" t="s">
        <v>141</v>
      </c>
      <c r="E2386" s="118" t="s">
        <v>11710</v>
      </c>
      <c r="F2386" s="117" t="s">
        <v>142</v>
      </c>
    </row>
    <row r="2387" spans="1:6">
      <c r="A2387" s="119">
        <v>96557</v>
      </c>
      <c r="B2387" s="117" t="s">
        <v>2908</v>
      </c>
      <c r="C2387" s="117" t="s">
        <v>64</v>
      </c>
      <c r="D2387" s="117" t="s">
        <v>141</v>
      </c>
      <c r="E2387" s="118" t="s">
        <v>11711</v>
      </c>
      <c r="F2387" s="117" t="s">
        <v>142</v>
      </c>
    </row>
    <row r="2388" spans="1:6">
      <c r="A2388" s="119">
        <v>96558</v>
      </c>
      <c r="B2388" s="117" t="s">
        <v>2909</v>
      </c>
      <c r="C2388" s="117" t="s">
        <v>64</v>
      </c>
      <c r="D2388" s="117" t="s">
        <v>141</v>
      </c>
      <c r="E2388" s="118" t="s">
        <v>11712</v>
      </c>
      <c r="F2388" s="117" t="s">
        <v>142</v>
      </c>
    </row>
    <row r="2389" spans="1:6">
      <c r="A2389" s="119">
        <v>99235</v>
      </c>
      <c r="B2389" s="117" t="s">
        <v>2910</v>
      </c>
      <c r="C2389" s="117" t="s">
        <v>64</v>
      </c>
      <c r="D2389" s="117" t="s">
        <v>228</v>
      </c>
      <c r="E2389" s="118" t="s">
        <v>11713</v>
      </c>
      <c r="F2389" s="117" t="s">
        <v>142</v>
      </c>
    </row>
    <row r="2390" spans="1:6">
      <c r="A2390" s="119">
        <v>99431</v>
      </c>
      <c r="B2390" s="117" t="s">
        <v>2911</v>
      </c>
      <c r="C2390" s="117" t="s">
        <v>64</v>
      </c>
      <c r="D2390" s="117" t="s">
        <v>141</v>
      </c>
      <c r="E2390" s="118" t="s">
        <v>11714</v>
      </c>
      <c r="F2390" s="117" t="s">
        <v>142</v>
      </c>
    </row>
    <row r="2391" spans="1:6">
      <c r="A2391" s="119">
        <v>99432</v>
      </c>
      <c r="B2391" s="117" t="s">
        <v>2912</v>
      </c>
      <c r="C2391" s="117" t="s">
        <v>64</v>
      </c>
      <c r="D2391" s="117" t="s">
        <v>141</v>
      </c>
      <c r="E2391" s="118" t="s">
        <v>11715</v>
      </c>
      <c r="F2391" s="117" t="s">
        <v>142</v>
      </c>
    </row>
    <row r="2392" spans="1:6">
      <c r="A2392" s="119">
        <v>99433</v>
      </c>
      <c r="B2392" s="117" t="s">
        <v>2913</v>
      </c>
      <c r="C2392" s="117" t="s">
        <v>64</v>
      </c>
      <c r="D2392" s="117" t="s">
        <v>141</v>
      </c>
      <c r="E2392" s="118" t="s">
        <v>11716</v>
      </c>
      <c r="F2392" s="117" t="s">
        <v>142</v>
      </c>
    </row>
    <row r="2393" spans="1:6">
      <c r="A2393" s="119">
        <v>99434</v>
      </c>
      <c r="B2393" s="117" t="s">
        <v>2914</v>
      </c>
      <c r="C2393" s="117" t="s">
        <v>64</v>
      </c>
      <c r="D2393" s="117" t="s">
        <v>141</v>
      </c>
      <c r="E2393" s="118" t="s">
        <v>11717</v>
      </c>
      <c r="F2393" s="117" t="s">
        <v>142</v>
      </c>
    </row>
    <row r="2394" spans="1:6">
      <c r="A2394" s="119">
        <v>99435</v>
      </c>
      <c r="B2394" s="117" t="s">
        <v>2915</v>
      </c>
      <c r="C2394" s="117" t="s">
        <v>64</v>
      </c>
      <c r="D2394" s="117" t="s">
        <v>141</v>
      </c>
      <c r="E2394" s="118" t="s">
        <v>11718</v>
      </c>
      <c r="F2394" s="117" t="s">
        <v>142</v>
      </c>
    </row>
    <row r="2395" spans="1:6">
      <c r="A2395" s="119">
        <v>99436</v>
      </c>
      <c r="B2395" s="117" t="s">
        <v>2916</v>
      </c>
      <c r="C2395" s="117" t="s">
        <v>64</v>
      </c>
      <c r="D2395" s="117" t="s">
        <v>141</v>
      </c>
      <c r="E2395" s="118" t="s">
        <v>11719</v>
      </c>
      <c r="F2395" s="117" t="s">
        <v>142</v>
      </c>
    </row>
    <row r="2396" spans="1:6">
      <c r="A2396" s="119">
        <v>99437</v>
      </c>
      <c r="B2396" s="117" t="s">
        <v>2917</v>
      </c>
      <c r="C2396" s="117" t="s">
        <v>64</v>
      </c>
      <c r="D2396" s="117" t="s">
        <v>228</v>
      </c>
      <c r="E2396" s="118" t="s">
        <v>11720</v>
      </c>
      <c r="F2396" s="117" t="s">
        <v>142</v>
      </c>
    </row>
    <row r="2397" spans="1:6">
      <c r="A2397" s="119">
        <v>99438</v>
      </c>
      <c r="B2397" s="117" t="s">
        <v>2918</v>
      </c>
      <c r="C2397" s="117" t="s">
        <v>64</v>
      </c>
      <c r="D2397" s="117" t="s">
        <v>228</v>
      </c>
      <c r="E2397" s="118" t="s">
        <v>11721</v>
      </c>
      <c r="F2397" s="117" t="s">
        <v>142</v>
      </c>
    </row>
    <row r="2398" spans="1:6">
      <c r="A2398" s="119">
        <v>99439</v>
      </c>
      <c r="B2398" s="117" t="s">
        <v>2919</v>
      </c>
      <c r="C2398" s="117" t="s">
        <v>64</v>
      </c>
      <c r="D2398" s="117" t="s">
        <v>141</v>
      </c>
      <c r="E2398" s="118" t="s">
        <v>11722</v>
      </c>
      <c r="F2398" s="117" t="s">
        <v>142</v>
      </c>
    </row>
    <row r="2399" spans="1:6">
      <c r="A2399" s="119">
        <v>102473</v>
      </c>
      <c r="B2399" s="117" t="s">
        <v>2920</v>
      </c>
      <c r="C2399" s="117" t="s">
        <v>64</v>
      </c>
      <c r="D2399" s="117" t="s">
        <v>228</v>
      </c>
      <c r="E2399" s="118" t="s">
        <v>11723</v>
      </c>
      <c r="F2399" s="117" t="s">
        <v>142</v>
      </c>
    </row>
    <row r="2400" spans="1:6">
      <c r="A2400" s="119">
        <v>102474</v>
      </c>
      <c r="B2400" s="117" t="s">
        <v>2921</v>
      </c>
      <c r="C2400" s="117" t="s">
        <v>64</v>
      </c>
      <c r="D2400" s="117" t="s">
        <v>228</v>
      </c>
      <c r="E2400" s="118" t="s">
        <v>11724</v>
      </c>
      <c r="F2400" s="117" t="s">
        <v>142</v>
      </c>
    </row>
    <row r="2401" spans="1:6">
      <c r="A2401" s="119">
        <v>102475</v>
      </c>
      <c r="B2401" s="117" t="s">
        <v>2922</v>
      </c>
      <c r="C2401" s="117" t="s">
        <v>64</v>
      </c>
      <c r="D2401" s="117" t="s">
        <v>228</v>
      </c>
      <c r="E2401" s="118" t="s">
        <v>11725</v>
      </c>
      <c r="F2401" s="117" t="s">
        <v>142</v>
      </c>
    </row>
    <row r="2402" spans="1:6">
      <c r="A2402" s="119">
        <v>102476</v>
      </c>
      <c r="B2402" s="117" t="s">
        <v>2923</v>
      </c>
      <c r="C2402" s="117" t="s">
        <v>64</v>
      </c>
      <c r="D2402" s="117" t="s">
        <v>228</v>
      </c>
      <c r="E2402" s="118" t="s">
        <v>11726</v>
      </c>
      <c r="F2402" s="117" t="s">
        <v>142</v>
      </c>
    </row>
    <row r="2403" spans="1:6">
      <c r="A2403" s="119">
        <v>102477</v>
      </c>
      <c r="B2403" s="117" t="s">
        <v>2924</v>
      </c>
      <c r="C2403" s="117" t="s">
        <v>64</v>
      </c>
      <c r="D2403" s="117" t="s">
        <v>228</v>
      </c>
      <c r="E2403" s="118" t="s">
        <v>11727</v>
      </c>
      <c r="F2403" s="117" t="s">
        <v>142</v>
      </c>
    </row>
    <row r="2404" spans="1:6">
      <c r="A2404" s="119">
        <v>102478</v>
      </c>
      <c r="B2404" s="117" t="s">
        <v>2925</v>
      </c>
      <c r="C2404" s="117" t="s">
        <v>64</v>
      </c>
      <c r="D2404" s="117" t="s">
        <v>228</v>
      </c>
      <c r="E2404" s="118" t="s">
        <v>11728</v>
      </c>
      <c r="F2404" s="117" t="s">
        <v>142</v>
      </c>
    </row>
    <row r="2405" spans="1:6">
      <c r="A2405" s="119">
        <v>102479</v>
      </c>
      <c r="B2405" s="117" t="s">
        <v>2926</v>
      </c>
      <c r="C2405" s="117" t="s">
        <v>64</v>
      </c>
      <c r="D2405" s="117" t="s">
        <v>228</v>
      </c>
      <c r="E2405" s="118" t="s">
        <v>11729</v>
      </c>
      <c r="F2405" s="117" t="s">
        <v>142</v>
      </c>
    </row>
    <row r="2406" spans="1:6">
      <c r="A2406" s="119">
        <v>102480</v>
      </c>
      <c r="B2406" s="117" t="s">
        <v>2927</v>
      </c>
      <c r="C2406" s="117" t="s">
        <v>64</v>
      </c>
      <c r="D2406" s="117" t="s">
        <v>228</v>
      </c>
      <c r="E2406" s="118" t="s">
        <v>11730</v>
      </c>
      <c r="F2406" s="117" t="s">
        <v>142</v>
      </c>
    </row>
    <row r="2407" spans="1:6">
      <c r="A2407" s="119">
        <v>102481</v>
      </c>
      <c r="B2407" s="117" t="s">
        <v>2928</v>
      </c>
      <c r="C2407" s="117" t="s">
        <v>64</v>
      </c>
      <c r="D2407" s="117" t="s">
        <v>228</v>
      </c>
      <c r="E2407" s="118" t="s">
        <v>11731</v>
      </c>
      <c r="F2407" s="117" t="s">
        <v>142</v>
      </c>
    </row>
    <row r="2408" spans="1:6">
      <c r="A2408" s="119">
        <v>102482</v>
      </c>
      <c r="B2408" s="117" t="s">
        <v>2929</v>
      </c>
      <c r="C2408" s="117" t="s">
        <v>64</v>
      </c>
      <c r="D2408" s="117" t="s">
        <v>228</v>
      </c>
      <c r="E2408" s="118" t="s">
        <v>11732</v>
      </c>
      <c r="F2408" s="117" t="s">
        <v>142</v>
      </c>
    </row>
    <row r="2409" spans="1:6">
      <c r="A2409" s="119">
        <v>102483</v>
      </c>
      <c r="B2409" s="117" t="s">
        <v>2930</v>
      </c>
      <c r="C2409" s="117" t="s">
        <v>64</v>
      </c>
      <c r="D2409" s="117" t="s">
        <v>228</v>
      </c>
      <c r="E2409" s="118" t="s">
        <v>11733</v>
      </c>
      <c r="F2409" s="117" t="s">
        <v>142</v>
      </c>
    </row>
    <row r="2410" spans="1:6">
      <c r="A2410" s="119">
        <v>102484</v>
      </c>
      <c r="B2410" s="117" t="s">
        <v>2931</v>
      </c>
      <c r="C2410" s="117" t="s">
        <v>64</v>
      </c>
      <c r="D2410" s="117" t="s">
        <v>228</v>
      </c>
      <c r="E2410" s="118" t="s">
        <v>11734</v>
      </c>
      <c r="F2410" s="117" t="s">
        <v>142</v>
      </c>
    </row>
    <row r="2411" spans="1:6">
      <c r="A2411" s="119">
        <v>102485</v>
      </c>
      <c r="B2411" s="117" t="s">
        <v>2932</v>
      </c>
      <c r="C2411" s="117" t="s">
        <v>64</v>
      </c>
      <c r="D2411" s="117" t="s">
        <v>228</v>
      </c>
      <c r="E2411" s="118" t="s">
        <v>11735</v>
      </c>
      <c r="F2411" s="117" t="s">
        <v>142</v>
      </c>
    </row>
    <row r="2412" spans="1:6">
      <c r="A2412" s="119">
        <v>102486</v>
      </c>
      <c r="B2412" s="117" t="s">
        <v>2933</v>
      </c>
      <c r="C2412" s="117" t="s">
        <v>64</v>
      </c>
      <c r="D2412" s="117" t="s">
        <v>228</v>
      </c>
      <c r="E2412" s="118" t="s">
        <v>11736</v>
      </c>
      <c r="F2412" s="117" t="s">
        <v>142</v>
      </c>
    </row>
    <row r="2413" spans="1:6">
      <c r="A2413" s="119">
        <v>102487</v>
      </c>
      <c r="B2413" s="117" t="s">
        <v>2934</v>
      </c>
      <c r="C2413" s="117" t="s">
        <v>64</v>
      </c>
      <c r="D2413" s="117" t="s">
        <v>141</v>
      </c>
      <c r="E2413" s="118" t="s">
        <v>11737</v>
      </c>
      <c r="F2413" s="117" t="s">
        <v>142</v>
      </c>
    </row>
    <row r="2414" spans="1:6">
      <c r="A2414" s="119">
        <v>101963</v>
      </c>
      <c r="B2414" s="117" t="s">
        <v>2935</v>
      </c>
      <c r="C2414" s="117" t="s">
        <v>65</v>
      </c>
      <c r="D2414" s="117" t="s">
        <v>141</v>
      </c>
      <c r="E2414" s="118" t="s">
        <v>11738</v>
      </c>
      <c r="F2414" s="117" t="s">
        <v>142</v>
      </c>
    </row>
    <row r="2415" spans="1:6">
      <c r="A2415" s="119">
        <v>101964</v>
      </c>
      <c r="B2415" s="117" t="s">
        <v>2936</v>
      </c>
      <c r="C2415" s="117" t="s">
        <v>65</v>
      </c>
      <c r="D2415" s="117" t="s">
        <v>141</v>
      </c>
      <c r="E2415" s="118" t="s">
        <v>9424</v>
      </c>
      <c r="F2415" s="117" t="s">
        <v>142</v>
      </c>
    </row>
    <row r="2416" spans="1:6">
      <c r="A2416" s="119">
        <v>101165</v>
      </c>
      <c r="B2416" s="117" t="s">
        <v>2937</v>
      </c>
      <c r="C2416" s="117" t="s">
        <v>64</v>
      </c>
      <c r="D2416" s="117" t="s">
        <v>228</v>
      </c>
      <c r="E2416" s="118" t="s">
        <v>11739</v>
      </c>
      <c r="F2416" s="117" t="s">
        <v>142</v>
      </c>
    </row>
    <row r="2417" spans="1:6">
      <c r="A2417" s="119">
        <v>101166</v>
      </c>
      <c r="B2417" s="117" t="s">
        <v>2938</v>
      </c>
      <c r="C2417" s="117" t="s">
        <v>64</v>
      </c>
      <c r="D2417" s="117" t="s">
        <v>228</v>
      </c>
      <c r="E2417" s="118" t="s">
        <v>11740</v>
      </c>
      <c r="F2417" s="117" t="s">
        <v>142</v>
      </c>
    </row>
    <row r="2418" spans="1:6">
      <c r="A2418" s="119">
        <v>98576</v>
      </c>
      <c r="B2418" s="117" t="s">
        <v>2939</v>
      </c>
      <c r="C2418" s="117" t="s">
        <v>63</v>
      </c>
      <c r="D2418" s="117" t="s">
        <v>228</v>
      </c>
      <c r="E2418" s="118" t="s">
        <v>10392</v>
      </c>
      <c r="F2418" s="117" t="s">
        <v>142</v>
      </c>
    </row>
    <row r="2419" spans="1:6">
      <c r="A2419" s="119">
        <v>93182</v>
      </c>
      <c r="B2419" s="117" t="s">
        <v>2941</v>
      </c>
      <c r="C2419" s="117" t="s">
        <v>63</v>
      </c>
      <c r="D2419" s="117" t="s">
        <v>141</v>
      </c>
      <c r="E2419" s="118" t="s">
        <v>9425</v>
      </c>
      <c r="F2419" s="117" t="s">
        <v>142</v>
      </c>
    </row>
    <row r="2420" spans="1:6">
      <c r="A2420" s="119">
        <v>93183</v>
      </c>
      <c r="B2420" s="117" t="s">
        <v>2942</v>
      </c>
      <c r="C2420" s="117" t="s">
        <v>63</v>
      </c>
      <c r="D2420" s="117" t="s">
        <v>141</v>
      </c>
      <c r="E2420" s="118" t="s">
        <v>11741</v>
      </c>
      <c r="F2420" s="117" t="s">
        <v>142</v>
      </c>
    </row>
    <row r="2421" spans="1:6">
      <c r="A2421" s="119">
        <v>93184</v>
      </c>
      <c r="B2421" s="117" t="s">
        <v>2943</v>
      </c>
      <c r="C2421" s="117" t="s">
        <v>63</v>
      </c>
      <c r="D2421" s="117" t="s">
        <v>141</v>
      </c>
      <c r="E2421" s="118" t="s">
        <v>11742</v>
      </c>
      <c r="F2421" s="117" t="s">
        <v>142</v>
      </c>
    </row>
    <row r="2422" spans="1:6">
      <c r="A2422" s="119">
        <v>93185</v>
      </c>
      <c r="B2422" s="117" t="s">
        <v>2945</v>
      </c>
      <c r="C2422" s="117" t="s">
        <v>63</v>
      </c>
      <c r="D2422" s="117" t="s">
        <v>141</v>
      </c>
      <c r="E2422" s="118" t="s">
        <v>11743</v>
      </c>
      <c r="F2422" s="117" t="s">
        <v>142</v>
      </c>
    </row>
    <row r="2423" spans="1:6">
      <c r="A2423" s="119">
        <v>93186</v>
      </c>
      <c r="B2423" s="117" t="s">
        <v>2946</v>
      </c>
      <c r="C2423" s="117" t="s">
        <v>63</v>
      </c>
      <c r="D2423" s="117" t="s">
        <v>141</v>
      </c>
      <c r="E2423" s="118" t="s">
        <v>11744</v>
      </c>
      <c r="F2423" s="117" t="s">
        <v>142</v>
      </c>
    </row>
    <row r="2424" spans="1:6">
      <c r="A2424" s="119">
        <v>93187</v>
      </c>
      <c r="B2424" s="117" t="s">
        <v>2947</v>
      </c>
      <c r="C2424" s="117" t="s">
        <v>63</v>
      </c>
      <c r="D2424" s="117" t="s">
        <v>141</v>
      </c>
      <c r="E2424" s="118" t="s">
        <v>9426</v>
      </c>
      <c r="F2424" s="117" t="s">
        <v>142</v>
      </c>
    </row>
    <row r="2425" spans="1:6">
      <c r="A2425" s="119">
        <v>93188</v>
      </c>
      <c r="B2425" s="117" t="s">
        <v>2948</v>
      </c>
      <c r="C2425" s="117" t="s">
        <v>63</v>
      </c>
      <c r="D2425" s="117" t="s">
        <v>141</v>
      </c>
      <c r="E2425" s="118" t="s">
        <v>11745</v>
      </c>
      <c r="F2425" s="117" t="s">
        <v>142</v>
      </c>
    </row>
    <row r="2426" spans="1:6">
      <c r="A2426" s="119">
        <v>93189</v>
      </c>
      <c r="B2426" s="117" t="s">
        <v>2949</v>
      </c>
      <c r="C2426" s="117" t="s">
        <v>63</v>
      </c>
      <c r="D2426" s="117" t="s">
        <v>141</v>
      </c>
      <c r="E2426" s="118" t="s">
        <v>11746</v>
      </c>
      <c r="F2426" s="117" t="s">
        <v>142</v>
      </c>
    </row>
    <row r="2427" spans="1:6">
      <c r="A2427" s="119">
        <v>93190</v>
      </c>
      <c r="B2427" s="117" t="s">
        <v>2950</v>
      </c>
      <c r="C2427" s="117" t="s">
        <v>63</v>
      </c>
      <c r="D2427" s="117" t="s">
        <v>228</v>
      </c>
      <c r="E2427" s="118" t="s">
        <v>8583</v>
      </c>
      <c r="F2427" s="117" t="s">
        <v>142</v>
      </c>
    </row>
    <row r="2428" spans="1:6">
      <c r="A2428" s="119">
        <v>93191</v>
      </c>
      <c r="B2428" s="117" t="s">
        <v>2952</v>
      </c>
      <c r="C2428" s="117" t="s">
        <v>63</v>
      </c>
      <c r="D2428" s="117" t="s">
        <v>228</v>
      </c>
      <c r="E2428" s="118" t="s">
        <v>11747</v>
      </c>
      <c r="F2428" s="117" t="s">
        <v>142</v>
      </c>
    </row>
    <row r="2429" spans="1:6">
      <c r="A2429" s="119">
        <v>93192</v>
      </c>
      <c r="B2429" s="117" t="s">
        <v>2953</v>
      </c>
      <c r="C2429" s="117" t="s">
        <v>63</v>
      </c>
      <c r="D2429" s="117" t="s">
        <v>228</v>
      </c>
      <c r="E2429" s="118" t="s">
        <v>8842</v>
      </c>
      <c r="F2429" s="117" t="s">
        <v>142</v>
      </c>
    </row>
    <row r="2430" spans="1:6">
      <c r="A2430" s="119">
        <v>93193</v>
      </c>
      <c r="B2430" s="117" t="s">
        <v>2954</v>
      </c>
      <c r="C2430" s="117" t="s">
        <v>63</v>
      </c>
      <c r="D2430" s="117" t="s">
        <v>228</v>
      </c>
      <c r="E2430" s="118" t="s">
        <v>752</v>
      </c>
      <c r="F2430" s="117" t="s">
        <v>142</v>
      </c>
    </row>
    <row r="2431" spans="1:6">
      <c r="A2431" s="119">
        <v>93194</v>
      </c>
      <c r="B2431" s="117" t="s">
        <v>2955</v>
      </c>
      <c r="C2431" s="117" t="s">
        <v>63</v>
      </c>
      <c r="D2431" s="117" t="s">
        <v>141</v>
      </c>
      <c r="E2431" s="118" t="s">
        <v>4561</v>
      </c>
      <c r="F2431" s="117" t="s">
        <v>142</v>
      </c>
    </row>
    <row r="2432" spans="1:6">
      <c r="A2432" s="119">
        <v>93195</v>
      </c>
      <c r="B2432" s="117" t="s">
        <v>2957</v>
      </c>
      <c r="C2432" s="117" t="s">
        <v>63</v>
      </c>
      <c r="D2432" s="117" t="s">
        <v>141</v>
      </c>
      <c r="E2432" s="118" t="s">
        <v>11748</v>
      </c>
      <c r="F2432" s="117" t="s">
        <v>142</v>
      </c>
    </row>
    <row r="2433" spans="1:6">
      <c r="A2433" s="119">
        <v>93196</v>
      </c>
      <c r="B2433" s="117" t="s">
        <v>2958</v>
      </c>
      <c r="C2433" s="117" t="s">
        <v>63</v>
      </c>
      <c r="D2433" s="117" t="s">
        <v>141</v>
      </c>
      <c r="E2433" s="118" t="s">
        <v>11749</v>
      </c>
      <c r="F2433" s="117" t="s">
        <v>142</v>
      </c>
    </row>
    <row r="2434" spans="1:6">
      <c r="A2434" s="119">
        <v>93197</v>
      </c>
      <c r="B2434" s="117" t="s">
        <v>2959</v>
      </c>
      <c r="C2434" s="117" t="s">
        <v>63</v>
      </c>
      <c r="D2434" s="117" t="s">
        <v>141</v>
      </c>
      <c r="E2434" s="118" t="s">
        <v>11466</v>
      </c>
      <c r="F2434" s="117" t="s">
        <v>142</v>
      </c>
    </row>
    <row r="2435" spans="1:6">
      <c r="A2435" s="119">
        <v>93198</v>
      </c>
      <c r="B2435" s="117" t="s">
        <v>2960</v>
      </c>
      <c r="C2435" s="117" t="s">
        <v>63</v>
      </c>
      <c r="D2435" s="117" t="s">
        <v>228</v>
      </c>
      <c r="E2435" s="118" t="s">
        <v>2956</v>
      </c>
      <c r="F2435" s="117" t="s">
        <v>142</v>
      </c>
    </row>
    <row r="2436" spans="1:6">
      <c r="A2436" s="119">
        <v>93199</v>
      </c>
      <c r="B2436" s="117" t="s">
        <v>2962</v>
      </c>
      <c r="C2436" s="117" t="s">
        <v>63</v>
      </c>
      <c r="D2436" s="117" t="s">
        <v>228</v>
      </c>
      <c r="E2436" s="118" t="s">
        <v>2961</v>
      </c>
      <c r="F2436" s="117" t="s">
        <v>142</v>
      </c>
    </row>
    <row r="2437" spans="1:6">
      <c r="A2437" s="119">
        <v>93200</v>
      </c>
      <c r="B2437" s="117" t="s">
        <v>2964</v>
      </c>
      <c r="C2437" s="117" t="s">
        <v>63</v>
      </c>
      <c r="D2437" s="117" t="s">
        <v>228</v>
      </c>
      <c r="E2437" s="118" t="s">
        <v>958</v>
      </c>
      <c r="F2437" s="117" t="s">
        <v>142</v>
      </c>
    </row>
    <row r="2438" spans="1:6">
      <c r="A2438" s="119">
        <v>93201</v>
      </c>
      <c r="B2438" s="117" t="s">
        <v>2965</v>
      </c>
      <c r="C2438" s="117" t="s">
        <v>63</v>
      </c>
      <c r="D2438" s="117" t="s">
        <v>228</v>
      </c>
      <c r="E2438" s="118" t="s">
        <v>5814</v>
      </c>
      <c r="F2438" s="117" t="s">
        <v>142</v>
      </c>
    </row>
    <row r="2439" spans="1:6">
      <c r="A2439" s="119">
        <v>93202</v>
      </c>
      <c r="B2439" s="117" t="s">
        <v>2966</v>
      </c>
      <c r="C2439" s="117" t="s">
        <v>63</v>
      </c>
      <c r="D2439" s="117" t="s">
        <v>228</v>
      </c>
      <c r="E2439" s="118" t="s">
        <v>4581</v>
      </c>
      <c r="F2439" s="117" t="s">
        <v>142</v>
      </c>
    </row>
    <row r="2440" spans="1:6">
      <c r="A2440" s="119">
        <v>93203</v>
      </c>
      <c r="B2440" s="117" t="s">
        <v>2967</v>
      </c>
      <c r="C2440" s="117" t="s">
        <v>63</v>
      </c>
      <c r="D2440" s="117" t="s">
        <v>602</v>
      </c>
      <c r="E2440" s="118" t="s">
        <v>1483</v>
      </c>
      <c r="F2440" s="117" t="s">
        <v>142</v>
      </c>
    </row>
    <row r="2441" spans="1:6">
      <c r="A2441" s="119">
        <v>93204</v>
      </c>
      <c r="B2441" s="117" t="s">
        <v>2968</v>
      </c>
      <c r="C2441" s="117" t="s">
        <v>63</v>
      </c>
      <c r="D2441" s="117" t="s">
        <v>141</v>
      </c>
      <c r="E2441" s="118" t="s">
        <v>11491</v>
      </c>
      <c r="F2441" s="117" t="s">
        <v>142</v>
      </c>
    </row>
    <row r="2442" spans="1:6">
      <c r="A2442" s="119">
        <v>93205</v>
      </c>
      <c r="B2442" s="117" t="s">
        <v>2969</v>
      </c>
      <c r="C2442" s="117" t="s">
        <v>63</v>
      </c>
      <c r="D2442" s="117" t="s">
        <v>228</v>
      </c>
      <c r="E2442" s="118" t="s">
        <v>9427</v>
      </c>
      <c r="F2442" s="117" t="s">
        <v>142</v>
      </c>
    </row>
    <row r="2443" spans="1:6">
      <c r="A2443" s="119">
        <v>95952</v>
      </c>
      <c r="B2443" s="117" t="s">
        <v>2970</v>
      </c>
      <c r="C2443" s="117" t="s">
        <v>64</v>
      </c>
      <c r="D2443" s="117" t="s">
        <v>141</v>
      </c>
      <c r="E2443" s="118" t="s">
        <v>11750</v>
      </c>
      <c r="F2443" s="117" t="s">
        <v>142</v>
      </c>
    </row>
    <row r="2444" spans="1:6">
      <c r="A2444" s="119">
        <v>95953</v>
      </c>
      <c r="B2444" s="117" t="s">
        <v>2971</v>
      </c>
      <c r="C2444" s="117" t="s">
        <v>64</v>
      </c>
      <c r="D2444" s="117" t="s">
        <v>141</v>
      </c>
      <c r="E2444" s="118" t="s">
        <v>11751</v>
      </c>
      <c r="F2444" s="117" t="s">
        <v>142</v>
      </c>
    </row>
    <row r="2445" spans="1:6">
      <c r="A2445" s="119">
        <v>95954</v>
      </c>
      <c r="B2445" s="117" t="s">
        <v>2972</v>
      </c>
      <c r="C2445" s="117" t="s">
        <v>64</v>
      </c>
      <c r="D2445" s="117" t="s">
        <v>141</v>
      </c>
      <c r="E2445" s="118" t="s">
        <v>11752</v>
      </c>
      <c r="F2445" s="117" t="s">
        <v>142</v>
      </c>
    </row>
    <row r="2446" spans="1:6">
      <c r="A2446" s="119">
        <v>95955</v>
      </c>
      <c r="B2446" s="117" t="s">
        <v>2973</v>
      </c>
      <c r="C2446" s="117" t="s">
        <v>64</v>
      </c>
      <c r="D2446" s="117" t="s">
        <v>141</v>
      </c>
      <c r="E2446" s="118" t="s">
        <v>11753</v>
      </c>
      <c r="F2446" s="117" t="s">
        <v>142</v>
      </c>
    </row>
    <row r="2447" spans="1:6">
      <c r="A2447" s="119">
        <v>95956</v>
      </c>
      <c r="B2447" s="117" t="s">
        <v>2974</v>
      </c>
      <c r="C2447" s="117" t="s">
        <v>64</v>
      </c>
      <c r="D2447" s="117" t="s">
        <v>141</v>
      </c>
      <c r="E2447" s="118" t="s">
        <v>11754</v>
      </c>
      <c r="F2447" s="117" t="s">
        <v>142</v>
      </c>
    </row>
    <row r="2448" spans="1:6">
      <c r="A2448" s="119">
        <v>95957</v>
      </c>
      <c r="B2448" s="117" t="s">
        <v>2975</v>
      </c>
      <c r="C2448" s="117" t="s">
        <v>64</v>
      </c>
      <c r="D2448" s="117" t="s">
        <v>141</v>
      </c>
      <c r="E2448" s="118" t="s">
        <v>11755</v>
      </c>
      <c r="F2448" s="117" t="s">
        <v>142</v>
      </c>
    </row>
    <row r="2449" spans="1:6">
      <c r="A2449" s="119">
        <v>95969</v>
      </c>
      <c r="B2449" s="117" t="s">
        <v>2976</v>
      </c>
      <c r="C2449" s="117" t="s">
        <v>64</v>
      </c>
      <c r="D2449" s="117" t="s">
        <v>141</v>
      </c>
      <c r="E2449" s="118" t="s">
        <v>11756</v>
      </c>
      <c r="F2449" s="117" t="s">
        <v>142</v>
      </c>
    </row>
    <row r="2450" spans="1:6">
      <c r="A2450" s="119">
        <v>97733</v>
      </c>
      <c r="B2450" s="117" t="s">
        <v>2977</v>
      </c>
      <c r="C2450" s="117" t="s">
        <v>64</v>
      </c>
      <c r="D2450" s="117" t="s">
        <v>141</v>
      </c>
      <c r="E2450" s="118" t="s">
        <v>11757</v>
      </c>
      <c r="F2450" s="117" t="s">
        <v>142</v>
      </c>
    </row>
    <row r="2451" spans="1:6">
      <c r="A2451" s="119">
        <v>97734</v>
      </c>
      <c r="B2451" s="117" t="s">
        <v>2978</v>
      </c>
      <c r="C2451" s="117" t="s">
        <v>64</v>
      </c>
      <c r="D2451" s="117" t="s">
        <v>141</v>
      </c>
      <c r="E2451" s="118" t="s">
        <v>11758</v>
      </c>
      <c r="F2451" s="117" t="s">
        <v>142</v>
      </c>
    </row>
    <row r="2452" spans="1:6">
      <c r="A2452" s="119">
        <v>97735</v>
      </c>
      <c r="B2452" s="117" t="s">
        <v>2979</v>
      </c>
      <c r="C2452" s="117" t="s">
        <v>64</v>
      </c>
      <c r="D2452" s="117" t="s">
        <v>141</v>
      </c>
      <c r="E2452" s="118" t="s">
        <v>11759</v>
      </c>
      <c r="F2452" s="117" t="s">
        <v>142</v>
      </c>
    </row>
    <row r="2453" spans="1:6">
      <c r="A2453" s="119">
        <v>97736</v>
      </c>
      <c r="B2453" s="117" t="s">
        <v>2980</v>
      </c>
      <c r="C2453" s="117" t="s">
        <v>64</v>
      </c>
      <c r="D2453" s="117" t="s">
        <v>141</v>
      </c>
      <c r="E2453" s="118" t="s">
        <v>11760</v>
      </c>
      <c r="F2453" s="117" t="s">
        <v>142</v>
      </c>
    </row>
    <row r="2454" spans="1:6">
      <c r="A2454" s="119">
        <v>97737</v>
      </c>
      <c r="B2454" s="117" t="s">
        <v>2981</v>
      </c>
      <c r="C2454" s="117" t="s">
        <v>64</v>
      </c>
      <c r="D2454" s="117" t="s">
        <v>141</v>
      </c>
      <c r="E2454" s="118" t="s">
        <v>11761</v>
      </c>
      <c r="F2454" s="117" t="s">
        <v>142</v>
      </c>
    </row>
    <row r="2455" spans="1:6">
      <c r="A2455" s="119">
        <v>97738</v>
      </c>
      <c r="B2455" s="117" t="s">
        <v>2982</v>
      </c>
      <c r="C2455" s="117" t="s">
        <v>64</v>
      </c>
      <c r="D2455" s="117" t="s">
        <v>141</v>
      </c>
      <c r="E2455" s="118" t="s">
        <v>11762</v>
      </c>
      <c r="F2455" s="117" t="s">
        <v>142</v>
      </c>
    </row>
    <row r="2456" spans="1:6">
      <c r="A2456" s="119">
        <v>97739</v>
      </c>
      <c r="B2456" s="117" t="s">
        <v>2983</v>
      </c>
      <c r="C2456" s="117" t="s">
        <v>64</v>
      </c>
      <c r="D2456" s="117" t="s">
        <v>141</v>
      </c>
      <c r="E2456" s="118" t="s">
        <v>11763</v>
      </c>
      <c r="F2456" s="117" t="s">
        <v>142</v>
      </c>
    </row>
    <row r="2457" spans="1:6">
      <c r="A2457" s="119">
        <v>97740</v>
      </c>
      <c r="B2457" s="117" t="s">
        <v>2984</v>
      </c>
      <c r="C2457" s="117" t="s">
        <v>64</v>
      </c>
      <c r="D2457" s="117" t="s">
        <v>141</v>
      </c>
      <c r="E2457" s="118" t="s">
        <v>9428</v>
      </c>
      <c r="F2457" s="117" t="s">
        <v>142</v>
      </c>
    </row>
    <row r="2458" spans="1:6">
      <c r="A2458" s="119">
        <v>98615</v>
      </c>
      <c r="B2458" s="117" t="s">
        <v>2985</v>
      </c>
      <c r="C2458" s="117" t="s">
        <v>65</v>
      </c>
      <c r="D2458" s="117" t="s">
        <v>141</v>
      </c>
      <c r="E2458" s="118" t="s">
        <v>11764</v>
      </c>
      <c r="F2458" s="117" t="s">
        <v>142</v>
      </c>
    </row>
    <row r="2459" spans="1:6">
      <c r="A2459" s="119">
        <v>98616</v>
      </c>
      <c r="B2459" s="117" t="s">
        <v>2986</v>
      </c>
      <c r="C2459" s="117" t="s">
        <v>65</v>
      </c>
      <c r="D2459" s="117" t="s">
        <v>141</v>
      </c>
      <c r="E2459" s="118" t="s">
        <v>11765</v>
      </c>
      <c r="F2459" s="117" t="s">
        <v>142</v>
      </c>
    </row>
    <row r="2460" spans="1:6">
      <c r="A2460" s="119">
        <v>98617</v>
      </c>
      <c r="B2460" s="117" t="s">
        <v>2987</v>
      </c>
      <c r="C2460" s="117" t="s">
        <v>65</v>
      </c>
      <c r="D2460" s="117" t="s">
        <v>141</v>
      </c>
      <c r="E2460" s="118" t="s">
        <v>11766</v>
      </c>
      <c r="F2460" s="117" t="s">
        <v>142</v>
      </c>
    </row>
    <row r="2461" spans="1:6">
      <c r="A2461" s="119">
        <v>98618</v>
      </c>
      <c r="B2461" s="117" t="s">
        <v>2988</v>
      </c>
      <c r="C2461" s="117" t="s">
        <v>65</v>
      </c>
      <c r="D2461" s="117" t="s">
        <v>141</v>
      </c>
      <c r="E2461" s="118" t="s">
        <v>11767</v>
      </c>
      <c r="F2461" s="117" t="s">
        <v>142</v>
      </c>
    </row>
    <row r="2462" spans="1:6">
      <c r="A2462" s="119">
        <v>98619</v>
      </c>
      <c r="B2462" s="117" t="s">
        <v>2989</v>
      </c>
      <c r="C2462" s="117" t="s">
        <v>65</v>
      </c>
      <c r="D2462" s="117" t="s">
        <v>141</v>
      </c>
      <c r="E2462" s="118" t="s">
        <v>11768</v>
      </c>
      <c r="F2462" s="117" t="s">
        <v>142</v>
      </c>
    </row>
    <row r="2463" spans="1:6">
      <c r="A2463" s="119">
        <v>98620</v>
      </c>
      <c r="B2463" s="117" t="s">
        <v>2990</v>
      </c>
      <c r="C2463" s="117" t="s">
        <v>65</v>
      </c>
      <c r="D2463" s="117" t="s">
        <v>141</v>
      </c>
      <c r="E2463" s="118" t="s">
        <v>11769</v>
      </c>
      <c r="F2463" s="117" t="s">
        <v>142</v>
      </c>
    </row>
    <row r="2464" spans="1:6">
      <c r="A2464" s="119">
        <v>98621</v>
      </c>
      <c r="B2464" s="117" t="s">
        <v>2991</v>
      </c>
      <c r="C2464" s="117" t="s">
        <v>65</v>
      </c>
      <c r="D2464" s="117" t="s">
        <v>141</v>
      </c>
      <c r="E2464" s="118" t="s">
        <v>11770</v>
      </c>
      <c r="F2464" s="117" t="s">
        <v>142</v>
      </c>
    </row>
    <row r="2465" spans="1:6">
      <c r="A2465" s="119">
        <v>98622</v>
      </c>
      <c r="B2465" s="117" t="s">
        <v>2992</v>
      </c>
      <c r="C2465" s="117" t="s">
        <v>65</v>
      </c>
      <c r="D2465" s="117" t="s">
        <v>141</v>
      </c>
      <c r="E2465" s="118" t="s">
        <v>11771</v>
      </c>
      <c r="F2465" s="117" t="s">
        <v>142</v>
      </c>
    </row>
    <row r="2466" spans="1:6">
      <c r="A2466" s="119">
        <v>98623</v>
      </c>
      <c r="B2466" s="117" t="s">
        <v>2993</v>
      </c>
      <c r="C2466" s="117" t="s">
        <v>65</v>
      </c>
      <c r="D2466" s="117" t="s">
        <v>141</v>
      </c>
      <c r="E2466" s="118" t="s">
        <v>11772</v>
      </c>
      <c r="F2466" s="117" t="s">
        <v>142</v>
      </c>
    </row>
    <row r="2467" spans="1:6">
      <c r="A2467" s="119">
        <v>98624</v>
      </c>
      <c r="B2467" s="117" t="s">
        <v>2994</v>
      </c>
      <c r="C2467" s="117" t="s">
        <v>65</v>
      </c>
      <c r="D2467" s="117" t="s">
        <v>141</v>
      </c>
      <c r="E2467" s="118" t="s">
        <v>11539</v>
      </c>
      <c r="F2467" s="117" t="s">
        <v>142</v>
      </c>
    </row>
    <row r="2468" spans="1:6">
      <c r="A2468" s="119">
        <v>98625</v>
      </c>
      <c r="B2468" s="117" t="s">
        <v>2995</v>
      </c>
      <c r="C2468" s="117" t="s">
        <v>65</v>
      </c>
      <c r="D2468" s="117" t="s">
        <v>141</v>
      </c>
      <c r="E2468" s="118" t="s">
        <v>11773</v>
      </c>
      <c r="F2468" s="117" t="s">
        <v>142</v>
      </c>
    </row>
    <row r="2469" spans="1:6">
      <c r="A2469" s="119">
        <v>98626</v>
      </c>
      <c r="B2469" s="117" t="s">
        <v>2996</v>
      </c>
      <c r="C2469" s="117" t="s">
        <v>65</v>
      </c>
      <c r="D2469" s="117" t="s">
        <v>141</v>
      </c>
      <c r="E2469" s="118" t="s">
        <v>11774</v>
      </c>
      <c r="F2469" s="117" t="s">
        <v>142</v>
      </c>
    </row>
    <row r="2470" spans="1:6">
      <c r="A2470" s="119">
        <v>98655</v>
      </c>
      <c r="B2470" s="117" t="s">
        <v>2997</v>
      </c>
      <c r="C2470" s="117" t="s">
        <v>63</v>
      </c>
      <c r="D2470" s="117" t="s">
        <v>141</v>
      </c>
      <c r="E2470" s="118" t="s">
        <v>11775</v>
      </c>
      <c r="F2470" s="117" t="s">
        <v>142</v>
      </c>
    </row>
    <row r="2471" spans="1:6">
      <c r="A2471" s="119">
        <v>98656</v>
      </c>
      <c r="B2471" s="117" t="s">
        <v>2998</v>
      </c>
      <c r="C2471" s="117" t="s">
        <v>63</v>
      </c>
      <c r="D2471" s="117" t="s">
        <v>141</v>
      </c>
      <c r="E2471" s="118" t="s">
        <v>9429</v>
      </c>
      <c r="F2471" s="117" t="s">
        <v>142</v>
      </c>
    </row>
    <row r="2472" spans="1:6">
      <c r="A2472" s="119">
        <v>98657</v>
      </c>
      <c r="B2472" s="117" t="s">
        <v>2999</v>
      </c>
      <c r="C2472" s="117" t="s">
        <v>63</v>
      </c>
      <c r="D2472" s="117" t="s">
        <v>141</v>
      </c>
      <c r="E2472" s="118" t="s">
        <v>11776</v>
      </c>
      <c r="F2472" s="117" t="s">
        <v>142</v>
      </c>
    </row>
    <row r="2473" spans="1:6">
      <c r="A2473" s="119">
        <v>98658</v>
      </c>
      <c r="B2473" s="117" t="s">
        <v>3000</v>
      </c>
      <c r="C2473" s="117" t="s">
        <v>63</v>
      </c>
      <c r="D2473" s="117" t="s">
        <v>141</v>
      </c>
      <c r="E2473" s="118" t="s">
        <v>11777</v>
      </c>
      <c r="F2473" s="117" t="s">
        <v>142</v>
      </c>
    </row>
    <row r="2474" spans="1:6">
      <c r="A2474" s="119">
        <v>98659</v>
      </c>
      <c r="B2474" s="117" t="s">
        <v>3001</v>
      </c>
      <c r="C2474" s="117" t="s">
        <v>63</v>
      </c>
      <c r="D2474" s="117" t="s">
        <v>141</v>
      </c>
      <c r="E2474" s="118" t="s">
        <v>11778</v>
      </c>
      <c r="F2474" s="117" t="s">
        <v>142</v>
      </c>
    </row>
    <row r="2475" spans="1:6">
      <c r="A2475" s="119">
        <v>98746</v>
      </c>
      <c r="B2475" s="117" t="s">
        <v>3002</v>
      </c>
      <c r="C2475" s="117" t="s">
        <v>63</v>
      </c>
      <c r="D2475" s="117" t="s">
        <v>228</v>
      </c>
      <c r="E2475" s="118" t="s">
        <v>11779</v>
      </c>
      <c r="F2475" s="117" t="s">
        <v>142</v>
      </c>
    </row>
    <row r="2476" spans="1:6">
      <c r="A2476" s="119">
        <v>98749</v>
      </c>
      <c r="B2476" s="117" t="s">
        <v>3003</v>
      </c>
      <c r="C2476" s="117" t="s">
        <v>63</v>
      </c>
      <c r="D2476" s="117" t="s">
        <v>228</v>
      </c>
      <c r="E2476" s="118" t="s">
        <v>9430</v>
      </c>
      <c r="F2476" s="117" t="s">
        <v>142</v>
      </c>
    </row>
    <row r="2477" spans="1:6">
      <c r="A2477" s="119">
        <v>98750</v>
      </c>
      <c r="B2477" s="117" t="s">
        <v>3004</v>
      </c>
      <c r="C2477" s="117" t="s">
        <v>63</v>
      </c>
      <c r="D2477" s="117" t="s">
        <v>228</v>
      </c>
      <c r="E2477" s="118" t="s">
        <v>9431</v>
      </c>
      <c r="F2477" s="117" t="s">
        <v>142</v>
      </c>
    </row>
    <row r="2478" spans="1:6">
      <c r="A2478" s="119">
        <v>98751</v>
      </c>
      <c r="B2478" s="117" t="s">
        <v>3005</v>
      </c>
      <c r="C2478" s="117" t="s">
        <v>63</v>
      </c>
      <c r="D2478" s="117" t="s">
        <v>228</v>
      </c>
      <c r="E2478" s="118" t="s">
        <v>11780</v>
      </c>
      <c r="F2478" s="117" t="s">
        <v>142</v>
      </c>
    </row>
    <row r="2479" spans="1:6">
      <c r="A2479" s="119">
        <v>98752</v>
      </c>
      <c r="B2479" s="117" t="s">
        <v>3006</v>
      </c>
      <c r="C2479" s="117" t="s">
        <v>63</v>
      </c>
      <c r="D2479" s="117" t="s">
        <v>228</v>
      </c>
      <c r="E2479" s="118" t="s">
        <v>11781</v>
      </c>
      <c r="F2479" s="117" t="s">
        <v>142</v>
      </c>
    </row>
    <row r="2480" spans="1:6">
      <c r="A2480" s="119">
        <v>98753</v>
      </c>
      <c r="B2480" s="117" t="s">
        <v>3007</v>
      </c>
      <c r="C2480" s="117" t="s">
        <v>63</v>
      </c>
      <c r="D2480" s="117" t="s">
        <v>228</v>
      </c>
      <c r="E2480" s="118" t="s">
        <v>11782</v>
      </c>
      <c r="F2480" s="117" t="s">
        <v>142</v>
      </c>
    </row>
    <row r="2481" spans="1:6">
      <c r="A2481" s="119">
        <v>100763</v>
      </c>
      <c r="B2481" s="117" t="s">
        <v>3008</v>
      </c>
      <c r="C2481" s="117" t="s">
        <v>61</v>
      </c>
      <c r="D2481" s="117" t="s">
        <v>141</v>
      </c>
      <c r="E2481" s="118" t="s">
        <v>2727</v>
      </c>
      <c r="F2481" s="117" t="s">
        <v>142</v>
      </c>
    </row>
    <row r="2482" spans="1:6">
      <c r="A2482" s="119">
        <v>100764</v>
      </c>
      <c r="B2482" s="117" t="s">
        <v>3009</v>
      </c>
      <c r="C2482" s="117" t="s">
        <v>61</v>
      </c>
      <c r="D2482" s="117" t="s">
        <v>141</v>
      </c>
      <c r="E2482" s="118" t="s">
        <v>5353</v>
      </c>
      <c r="F2482" s="117" t="s">
        <v>142</v>
      </c>
    </row>
    <row r="2483" spans="1:6">
      <c r="A2483" s="119">
        <v>100765</v>
      </c>
      <c r="B2483" s="117" t="s">
        <v>3010</v>
      </c>
      <c r="C2483" s="117" t="s">
        <v>61</v>
      </c>
      <c r="D2483" s="117" t="s">
        <v>141</v>
      </c>
      <c r="E2483" s="118" t="s">
        <v>2765</v>
      </c>
      <c r="F2483" s="117" t="s">
        <v>142</v>
      </c>
    </row>
    <row r="2484" spans="1:6">
      <c r="A2484" s="119">
        <v>100766</v>
      </c>
      <c r="B2484" s="117" t="s">
        <v>3011</v>
      </c>
      <c r="C2484" s="117" t="s">
        <v>61</v>
      </c>
      <c r="D2484" s="117" t="s">
        <v>141</v>
      </c>
      <c r="E2484" s="118" t="s">
        <v>2435</v>
      </c>
      <c r="F2484" s="117" t="s">
        <v>142</v>
      </c>
    </row>
    <row r="2485" spans="1:6">
      <c r="A2485" s="119">
        <v>100767</v>
      </c>
      <c r="B2485" s="117" t="s">
        <v>3013</v>
      </c>
      <c r="C2485" s="117" t="s">
        <v>61</v>
      </c>
      <c r="D2485" s="117" t="s">
        <v>141</v>
      </c>
      <c r="E2485" s="118" t="s">
        <v>2789</v>
      </c>
      <c r="F2485" s="117" t="s">
        <v>142</v>
      </c>
    </row>
    <row r="2486" spans="1:6">
      <c r="A2486" s="119">
        <v>100768</v>
      </c>
      <c r="B2486" s="117" t="s">
        <v>3014</v>
      </c>
      <c r="C2486" s="117" t="s">
        <v>61</v>
      </c>
      <c r="D2486" s="117" t="s">
        <v>141</v>
      </c>
      <c r="E2486" s="118" t="s">
        <v>1114</v>
      </c>
      <c r="F2486" s="117" t="s">
        <v>142</v>
      </c>
    </row>
    <row r="2487" spans="1:6">
      <c r="A2487" s="119">
        <v>100769</v>
      </c>
      <c r="B2487" s="117" t="s">
        <v>3016</v>
      </c>
      <c r="C2487" s="117" t="s">
        <v>61</v>
      </c>
      <c r="D2487" s="117" t="s">
        <v>141</v>
      </c>
      <c r="E2487" s="118" t="s">
        <v>6495</v>
      </c>
      <c r="F2487" s="117" t="s">
        <v>142</v>
      </c>
    </row>
    <row r="2488" spans="1:6">
      <c r="A2488" s="119">
        <v>100770</v>
      </c>
      <c r="B2488" s="117" t="s">
        <v>3018</v>
      </c>
      <c r="C2488" s="117" t="s">
        <v>61</v>
      </c>
      <c r="D2488" s="117" t="s">
        <v>141</v>
      </c>
      <c r="E2488" s="118" t="s">
        <v>9432</v>
      </c>
      <c r="F2488" s="117" t="s">
        <v>142</v>
      </c>
    </row>
    <row r="2489" spans="1:6">
      <c r="A2489" s="119">
        <v>100771</v>
      </c>
      <c r="B2489" s="117" t="s">
        <v>3019</v>
      </c>
      <c r="C2489" s="117" t="s">
        <v>61</v>
      </c>
      <c r="D2489" s="117" t="s">
        <v>141</v>
      </c>
      <c r="E2489" s="118" t="s">
        <v>11783</v>
      </c>
      <c r="F2489" s="117" t="s">
        <v>142</v>
      </c>
    </row>
    <row r="2490" spans="1:6">
      <c r="A2490" s="119">
        <v>100772</v>
      </c>
      <c r="B2490" s="117" t="s">
        <v>3021</v>
      </c>
      <c r="C2490" s="117" t="s">
        <v>61</v>
      </c>
      <c r="D2490" s="117" t="s">
        <v>141</v>
      </c>
      <c r="E2490" s="118" t="s">
        <v>7855</v>
      </c>
      <c r="F2490" s="117" t="s">
        <v>142</v>
      </c>
    </row>
    <row r="2491" spans="1:6">
      <c r="A2491" s="119">
        <v>100773</v>
      </c>
      <c r="B2491" s="117" t="s">
        <v>3022</v>
      </c>
      <c r="C2491" s="117" t="s">
        <v>61</v>
      </c>
      <c r="D2491" s="117" t="s">
        <v>141</v>
      </c>
      <c r="E2491" s="118" t="s">
        <v>6167</v>
      </c>
      <c r="F2491" s="117" t="s">
        <v>142</v>
      </c>
    </row>
    <row r="2492" spans="1:6">
      <c r="A2492" s="119">
        <v>100774</v>
      </c>
      <c r="B2492" s="117" t="s">
        <v>3024</v>
      </c>
      <c r="C2492" s="117" t="s">
        <v>61</v>
      </c>
      <c r="D2492" s="117" t="s">
        <v>141</v>
      </c>
      <c r="E2492" s="118" t="s">
        <v>4350</v>
      </c>
      <c r="F2492" s="117" t="s">
        <v>142</v>
      </c>
    </row>
    <row r="2493" spans="1:6">
      <c r="A2493" s="119">
        <v>100775</v>
      </c>
      <c r="B2493" s="117" t="s">
        <v>3026</v>
      </c>
      <c r="C2493" s="117" t="s">
        <v>61</v>
      </c>
      <c r="D2493" s="117" t="s">
        <v>141</v>
      </c>
      <c r="E2493" s="118" t="s">
        <v>2471</v>
      </c>
      <c r="F2493" s="117" t="s">
        <v>142</v>
      </c>
    </row>
    <row r="2494" spans="1:6">
      <c r="A2494" s="119">
        <v>100776</v>
      </c>
      <c r="B2494" s="117" t="s">
        <v>3027</v>
      </c>
      <c r="C2494" s="117" t="s">
        <v>61</v>
      </c>
      <c r="D2494" s="117" t="s">
        <v>141</v>
      </c>
      <c r="E2494" s="118" t="s">
        <v>11123</v>
      </c>
      <c r="F2494" s="117" t="s">
        <v>142</v>
      </c>
    </row>
    <row r="2495" spans="1:6">
      <c r="A2495" s="119">
        <v>100777</v>
      </c>
      <c r="B2495" s="117" t="s">
        <v>3028</v>
      </c>
      <c r="C2495" s="117" t="s">
        <v>61</v>
      </c>
      <c r="D2495" s="117" t="s">
        <v>141</v>
      </c>
      <c r="E2495" s="118" t="s">
        <v>606</v>
      </c>
      <c r="F2495" s="117" t="s">
        <v>142</v>
      </c>
    </row>
    <row r="2496" spans="1:6">
      <c r="A2496" s="119">
        <v>100778</v>
      </c>
      <c r="B2496" s="117" t="s">
        <v>3029</v>
      </c>
      <c r="C2496" s="117" t="s">
        <v>61</v>
      </c>
      <c r="D2496" s="117" t="s">
        <v>141</v>
      </c>
      <c r="E2496" s="118" t="s">
        <v>2494</v>
      </c>
      <c r="F2496" s="117" t="s">
        <v>142</v>
      </c>
    </row>
    <row r="2497" spans="1:6">
      <c r="A2497" s="119">
        <v>98560</v>
      </c>
      <c r="B2497" s="117" t="s">
        <v>3031</v>
      </c>
      <c r="C2497" s="117" t="s">
        <v>65</v>
      </c>
      <c r="D2497" s="117" t="s">
        <v>228</v>
      </c>
      <c r="E2497" s="118" t="s">
        <v>9433</v>
      </c>
      <c r="F2497" s="117" t="s">
        <v>142</v>
      </c>
    </row>
    <row r="2498" spans="1:6">
      <c r="A2498" s="119">
        <v>98561</v>
      </c>
      <c r="B2498" s="117" t="s">
        <v>3032</v>
      </c>
      <c r="C2498" s="117" t="s">
        <v>65</v>
      </c>
      <c r="D2498" s="117" t="s">
        <v>228</v>
      </c>
      <c r="E2498" s="118" t="s">
        <v>2201</v>
      </c>
      <c r="F2498" s="117" t="s">
        <v>142</v>
      </c>
    </row>
    <row r="2499" spans="1:6">
      <c r="A2499" s="119">
        <v>98562</v>
      </c>
      <c r="B2499" s="117" t="s">
        <v>3033</v>
      </c>
      <c r="C2499" s="117" t="s">
        <v>65</v>
      </c>
      <c r="D2499" s="117" t="s">
        <v>228</v>
      </c>
      <c r="E2499" s="118" t="s">
        <v>11784</v>
      </c>
      <c r="F2499" s="117" t="s">
        <v>142</v>
      </c>
    </row>
    <row r="2500" spans="1:6">
      <c r="A2500" s="119">
        <v>98555</v>
      </c>
      <c r="B2500" s="117" t="s">
        <v>3034</v>
      </c>
      <c r="C2500" s="117" t="s">
        <v>65</v>
      </c>
      <c r="D2500" s="117" t="s">
        <v>228</v>
      </c>
      <c r="E2500" s="118" t="s">
        <v>3035</v>
      </c>
      <c r="F2500" s="117" t="s">
        <v>142</v>
      </c>
    </row>
    <row r="2501" spans="1:6">
      <c r="A2501" s="119">
        <v>98556</v>
      </c>
      <c r="B2501" s="117" t="s">
        <v>3036</v>
      </c>
      <c r="C2501" s="117" t="s">
        <v>65</v>
      </c>
      <c r="D2501" s="117" t="s">
        <v>228</v>
      </c>
      <c r="E2501" s="118" t="s">
        <v>3037</v>
      </c>
      <c r="F2501" s="117" t="s">
        <v>142</v>
      </c>
    </row>
    <row r="2502" spans="1:6">
      <c r="A2502" s="119">
        <v>98558</v>
      </c>
      <c r="B2502" s="117" t="s">
        <v>3038</v>
      </c>
      <c r="C2502" s="117" t="s">
        <v>60</v>
      </c>
      <c r="D2502" s="117" t="s">
        <v>228</v>
      </c>
      <c r="E2502" s="118" t="s">
        <v>11785</v>
      </c>
      <c r="F2502" s="117" t="s">
        <v>142</v>
      </c>
    </row>
    <row r="2503" spans="1:6">
      <c r="A2503" s="119">
        <v>98559</v>
      </c>
      <c r="B2503" s="117" t="s">
        <v>3039</v>
      </c>
      <c r="C2503" s="117" t="s">
        <v>63</v>
      </c>
      <c r="D2503" s="117" t="s">
        <v>228</v>
      </c>
      <c r="E2503" s="118" t="s">
        <v>3040</v>
      </c>
      <c r="F2503" s="117" t="s">
        <v>142</v>
      </c>
    </row>
    <row r="2504" spans="1:6">
      <c r="A2504" s="119">
        <v>98546</v>
      </c>
      <c r="B2504" s="117" t="s">
        <v>3041</v>
      </c>
      <c r="C2504" s="117" t="s">
        <v>65</v>
      </c>
      <c r="D2504" s="117" t="s">
        <v>228</v>
      </c>
      <c r="E2504" s="118" t="s">
        <v>8795</v>
      </c>
      <c r="F2504" s="117" t="s">
        <v>142</v>
      </c>
    </row>
    <row r="2505" spans="1:6">
      <c r="A2505" s="119">
        <v>98547</v>
      </c>
      <c r="B2505" s="117" t="s">
        <v>3042</v>
      </c>
      <c r="C2505" s="117" t="s">
        <v>65</v>
      </c>
      <c r="D2505" s="117" t="s">
        <v>228</v>
      </c>
      <c r="E2505" s="118" t="s">
        <v>11786</v>
      </c>
      <c r="F2505" s="117" t="s">
        <v>142</v>
      </c>
    </row>
    <row r="2506" spans="1:6">
      <c r="A2506" s="119">
        <v>98553</v>
      </c>
      <c r="B2506" s="117" t="s">
        <v>3043</v>
      </c>
      <c r="C2506" s="117" t="s">
        <v>65</v>
      </c>
      <c r="D2506" s="117" t="s">
        <v>228</v>
      </c>
      <c r="E2506" s="118" t="s">
        <v>3044</v>
      </c>
      <c r="F2506" s="117" t="s">
        <v>142</v>
      </c>
    </row>
    <row r="2507" spans="1:6">
      <c r="A2507" s="119">
        <v>98554</v>
      </c>
      <c r="B2507" s="117" t="s">
        <v>3045</v>
      </c>
      <c r="C2507" s="117" t="s">
        <v>65</v>
      </c>
      <c r="D2507" s="117" t="s">
        <v>228</v>
      </c>
      <c r="E2507" s="118" t="s">
        <v>3046</v>
      </c>
      <c r="F2507" s="117" t="s">
        <v>142</v>
      </c>
    </row>
    <row r="2508" spans="1:6">
      <c r="A2508" s="119">
        <v>98557</v>
      </c>
      <c r="B2508" s="117" t="s">
        <v>3047</v>
      </c>
      <c r="C2508" s="117" t="s">
        <v>65</v>
      </c>
      <c r="D2508" s="117" t="s">
        <v>228</v>
      </c>
      <c r="E2508" s="118" t="s">
        <v>11787</v>
      </c>
      <c r="F2508" s="117" t="s">
        <v>142</v>
      </c>
    </row>
    <row r="2509" spans="1:6">
      <c r="A2509" s="119">
        <v>98563</v>
      </c>
      <c r="B2509" s="117" t="s">
        <v>3048</v>
      </c>
      <c r="C2509" s="117" t="s">
        <v>65</v>
      </c>
      <c r="D2509" s="117" t="s">
        <v>228</v>
      </c>
      <c r="E2509" s="118" t="s">
        <v>11788</v>
      </c>
      <c r="F2509" s="117" t="s">
        <v>142</v>
      </c>
    </row>
    <row r="2510" spans="1:6">
      <c r="A2510" s="119">
        <v>98564</v>
      </c>
      <c r="B2510" s="117" t="s">
        <v>3049</v>
      </c>
      <c r="C2510" s="117" t="s">
        <v>65</v>
      </c>
      <c r="D2510" s="117" t="s">
        <v>228</v>
      </c>
      <c r="E2510" s="118" t="s">
        <v>8654</v>
      </c>
      <c r="F2510" s="117" t="s">
        <v>142</v>
      </c>
    </row>
    <row r="2511" spans="1:6">
      <c r="A2511" s="119">
        <v>98565</v>
      </c>
      <c r="B2511" s="117" t="s">
        <v>3050</v>
      </c>
      <c r="C2511" s="117" t="s">
        <v>65</v>
      </c>
      <c r="D2511" s="117" t="s">
        <v>228</v>
      </c>
      <c r="E2511" s="118" t="s">
        <v>11789</v>
      </c>
      <c r="F2511" s="117" t="s">
        <v>142</v>
      </c>
    </row>
    <row r="2512" spans="1:6">
      <c r="A2512" s="119">
        <v>98566</v>
      </c>
      <c r="B2512" s="117" t="s">
        <v>3051</v>
      </c>
      <c r="C2512" s="117" t="s">
        <v>65</v>
      </c>
      <c r="D2512" s="117" t="s">
        <v>228</v>
      </c>
      <c r="E2512" s="118" t="s">
        <v>11790</v>
      </c>
      <c r="F2512" s="117" t="s">
        <v>142</v>
      </c>
    </row>
    <row r="2513" spans="1:6">
      <c r="A2513" s="119">
        <v>98567</v>
      </c>
      <c r="B2513" s="117" t="s">
        <v>3052</v>
      </c>
      <c r="C2513" s="117" t="s">
        <v>65</v>
      </c>
      <c r="D2513" s="117" t="s">
        <v>228</v>
      </c>
      <c r="E2513" s="118" t="s">
        <v>8483</v>
      </c>
      <c r="F2513" s="117" t="s">
        <v>142</v>
      </c>
    </row>
    <row r="2514" spans="1:6">
      <c r="A2514" s="119">
        <v>98568</v>
      </c>
      <c r="B2514" s="117" t="s">
        <v>3053</v>
      </c>
      <c r="C2514" s="117" t="s">
        <v>65</v>
      </c>
      <c r="D2514" s="117" t="s">
        <v>228</v>
      </c>
      <c r="E2514" s="118" t="s">
        <v>11791</v>
      </c>
      <c r="F2514" s="117" t="s">
        <v>142</v>
      </c>
    </row>
    <row r="2515" spans="1:6">
      <c r="A2515" s="119">
        <v>98569</v>
      </c>
      <c r="B2515" s="117" t="s">
        <v>3054</v>
      </c>
      <c r="C2515" s="117" t="s">
        <v>65</v>
      </c>
      <c r="D2515" s="117" t="s">
        <v>228</v>
      </c>
      <c r="E2515" s="118" t="s">
        <v>11792</v>
      </c>
      <c r="F2515" s="117" t="s">
        <v>142</v>
      </c>
    </row>
    <row r="2516" spans="1:6">
      <c r="A2516" s="119">
        <v>98570</v>
      </c>
      <c r="B2516" s="117" t="s">
        <v>3056</v>
      </c>
      <c r="C2516" s="117" t="s">
        <v>65</v>
      </c>
      <c r="D2516" s="117" t="s">
        <v>228</v>
      </c>
      <c r="E2516" s="118" t="s">
        <v>11793</v>
      </c>
      <c r="F2516" s="117" t="s">
        <v>142</v>
      </c>
    </row>
    <row r="2517" spans="1:6">
      <c r="A2517" s="119">
        <v>98571</v>
      </c>
      <c r="B2517" s="117" t="s">
        <v>3057</v>
      </c>
      <c r="C2517" s="117" t="s">
        <v>65</v>
      </c>
      <c r="D2517" s="117" t="s">
        <v>228</v>
      </c>
      <c r="E2517" s="118" t="s">
        <v>2963</v>
      </c>
      <c r="F2517" s="117" t="s">
        <v>142</v>
      </c>
    </row>
    <row r="2518" spans="1:6">
      <c r="A2518" s="119">
        <v>98572</v>
      </c>
      <c r="B2518" s="117" t="s">
        <v>3058</v>
      </c>
      <c r="C2518" s="117" t="s">
        <v>65</v>
      </c>
      <c r="D2518" s="117" t="s">
        <v>228</v>
      </c>
      <c r="E2518" s="118" t="s">
        <v>11794</v>
      </c>
      <c r="F2518" s="117" t="s">
        <v>142</v>
      </c>
    </row>
    <row r="2519" spans="1:6">
      <c r="A2519" s="119">
        <v>98573</v>
      </c>
      <c r="B2519" s="117" t="s">
        <v>3059</v>
      </c>
      <c r="C2519" s="117" t="s">
        <v>65</v>
      </c>
      <c r="D2519" s="117" t="s">
        <v>228</v>
      </c>
      <c r="E2519" s="118" t="s">
        <v>11795</v>
      </c>
      <c r="F2519" s="117" t="s">
        <v>142</v>
      </c>
    </row>
    <row r="2520" spans="1:6">
      <c r="A2520" s="119">
        <v>91831</v>
      </c>
      <c r="B2520" s="117" t="s">
        <v>3060</v>
      </c>
      <c r="C2520" s="117" t="s">
        <v>63</v>
      </c>
      <c r="D2520" s="117" t="s">
        <v>228</v>
      </c>
      <c r="E2520" s="118" t="s">
        <v>5112</v>
      </c>
      <c r="F2520" s="117" t="s">
        <v>142</v>
      </c>
    </row>
    <row r="2521" spans="1:6">
      <c r="A2521" s="119">
        <v>91833</v>
      </c>
      <c r="B2521" s="117" t="s">
        <v>3061</v>
      </c>
      <c r="C2521" s="117" t="s">
        <v>63</v>
      </c>
      <c r="D2521" s="117" t="s">
        <v>228</v>
      </c>
      <c r="E2521" s="118" t="s">
        <v>3838</v>
      </c>
      <c r="F2521" s="117" t="s">
        <v>142</v>
      </c>
    </row>
    <row r="2522" spans="1:6">
      <c r="A2522" s="119">
        <v>91834</v>
      </c>
      <c r="B2522" s="117" t="s">
        <v>3062</v>
      </c>
      <c r="C2522" s="117" t="s">
        <v>63</v>
      </c>
      <c r="D2522" s="117" t="s">
        <v>228</v>
      </c>
      <c r="E2522" s="118" t="s">
        <v>11796</v>
      </c>
      <c r="F2522" s="117" t="s">
        <v>142</v>
      </c>
    </row>
    <row r="2523" spans="1:6">
      <c r="A2523" s="119">
        <v>91835</v>
      </c>
      <c r="B2523" s="117" t="s">
        <v>3064</v>
      </c>
      <c r="C2523" s="117" t="s">
        <v>63</v>
      </c>
      <c r="D2523" s="117" t="s">
        <v>228</v>
      </c>
      <c r="E2523" s="118" t="s">
        <v>11797</v>
      </c>
      <c r="F2523" s="117" t="s">
        <v>142</v>
      </c>
    </row>
    <row r="2524" spans="1:6">
      <c r="A2524" s="119">
        <v>91836</v>
      </c>
      <c r="B2524" s="117" t="s">
        <v>3065</v>
      </c>
      <c r="C2524" s="117" t="s">
        <v>63</v>
      </c>
      <c r="D2524" s="117" t="s">
        <v>228</v>
      </c>
      <c r="E2524" s="118" t="s">
        <v>9434</v>
      </c>
      <c r="F2524" s="117" t="s">
        <v>142</v>
      </c>
    </row>
    <row r="2525" spans="1:6">
      <c r="A2525" s="119">
        <v>91837</v>
      </c>
      <c r="B2525" s="117" t="s">
        <v>3067</v>
      </c>
      <c r="C2525" s="117" t="s">
        <v>63</v>
      </c>
      <c r="D2525" s="117" t="s">
        <v>228</v>
      </c>
      <c r="E2525" s="118" t="s">
        <v>6851</v>
      </c>
      <c r="F2525" s="117" t="s">
        <v>142</v>
      </c>
    </row>
    <row r="2526" spans="1:6">
      <c r="A2526" s="119">
        <v>91839</v>
      </c>
      <c r="B2526" s="117" t="s">
        <v>3069</v>
      </c>
      <c r="C2526" s="117" t="s">
        <v>63</v>
      </c>
      <c r="D2526" s="117" t="s">
        <v>228</v>
      </c>
      <c r="E2526" s="118" t="s">
        <v>1853</v>
      </c>
      <c r="F2526" s="117" t="s">
        <v>142</v>
      </c>
    </row>
    <row r="2527" spans="1:6">
      <c r="A2527" s="119">
        <v>91840</v>
      </c>
      <c r="B2527" s="117" t="s">
        <v>3070</v>
      </c>
      <c r="C2527" s="117" t="s">
        <v>63</v>
      </c>
      <c r="D2527" s="117" t="s">
        <v>228</v>
      </c>
      <c r="E2527" s="118" t="s">
        <v>8621</v>
      </c>
      <c r="F2527" s="117" t="s">
        <v>142</v>
      </c>
    </row>
    <row r="2528" spans="1:6">
      <c r="A2528" s="119">
        <v>91841</v>
      </c>
      <c r="B2528" s="117" t="s">
        <v>3072</v>
      </c>
      <c r="C2528" s="117" t="s">
        <v>63</v>
      </c>
      <c r="D2528" s="117" t="s">
        <v>228</v>
      </c>
      <c r="E2528" s="118" t="s">
        <v>7735</v>
      </c>
      <c r="F2528" s="117" t="s">
        <v>142</v>
      </c>
    </row>
    <row r="2529" spans="1:6">
      <c r="A2529" s="119">
        <v>91842</v>
      </c>
      <c r="B2529" s="117" t="s">
        <v>3073</v>
      </c>
      <c r="C2529" s="117" t="s">
        <v>63</v>
      </c>
      <c r="D2529" s="117" t="s">
        <v>228</v>
      </c>
      <c r="E2529" s="118" t="s">
        <v>250</v>
      </c>
      <c r="F2529" s="117" t="s">
        <v>142</v>
      </c>
    </row>
    <row r="2530" spans="1:6">
      <c r="A2530" s="119">
        <v>91843</v>
      </c>
      <c r="B2530" s="117" t="s">
        <v>3075</v>
      </c>
      <c r="C2530" s="117" t="s">
        <v>63</v>
      </c>
      <c r="D2530" s="117" t="s">
        <v>228</v>
      </c>
      <c r="E2530" s="118" t="s">
        <v>8693</v>
      </c>
      <c r="F2530" s="117" t="s">
        <v>142</v>
      </c>
    </row>
    <row r="2531" spans="1:6">
      <c r="A2531" s="119">
        <v>91844</v>
      </c>
      <c r="B2531" s="117" t="s">
        <v>3077</v>
      </c>
      <c r="C2531" s="117" t="s">
        <v>63</v>
      </c>
      <c r="D2531" s="117" t="s">
        <v>228</v>
      </c>
      <c r="E2531" s="118" t="s">
        <v>7654</v>
      </c>
      <c r="F2531" s="117" t="s">
        <v>142</v>
      </c>
    </row>
    <row r="2532" spans="1:6">
      <c r="A2532" s="119">
        <v>91845</v>
      </c>
      <c r="B2532" s="117" t="s">
        <v>3079</v>
      </c>
      <c r="C2532" s="117" t="s">
        <v>63</v>
      </c>
      <c r="D2532" s="117" t="s">
        <v>228</v>
      </c>
      <c r="E2532" s="118" t="s">
        <v>7628</v>
      </c>
      <c r="F2532" s="117" t="s">
        <v>142</v>
      </c>
    </row>
    <row r="2533" spans="1:6">
      <c r="A2533" s="119">
        <v>91846</v>
      </c>
      <c r="B2533" s="117" t="s">
        <v>3081</v>
      </c>
      <c r="C2533" s="117" t="s">
        <v>63</v>
      </c>
      <c r="D2533" s="117" t="s">
        <v>228</v>
      </c>
      <c r="E2533" s="118" t="s">
        <v>9185</v>
      </c>
      <c r="F2533" s="117" t="s">
        <v>142</v>
      </c>
    </row>
    <row r="2534" spans="1:6">
      <c r="A2534" s="119">
        <v>91847</v>
      </c>
      <c r="B2534" s="117" t="s">
        <v>3083</v>
      </c>
      <c r="C2534" s="117" t="s">
        <v>63</v>
      </c>
      <c r="D2534" s="117" t="s">
        <v>228</v>
      </c>
      <c r="E2534" s="118" t="s">
        <v>9114</v>
      </c>
      <c r="F2534" s="117" t="s">
        <v>142</v>
      </c>
    </row>
    <row r="2535" spans="1:6">
      <c r="A2535" s="119">
        <v>91849</v>
      </c>
      <c r="B2535" s="117" t="s">
        <v>3084</v>
      </c>
      <c r="C2535" s="117" t="s">
        <v>63</v>
      </c>
      <c r="D2535" s="117" t="s">
        <v>228</v>
      </c>
      <c r="E2535" s="118" t="s">
        <v>304</v>
      </c>
      <c r="F2535" s="117" t="s">
        <v>142</v>
      </c>
    </row>
    <row r="2536" spans="1:6">
      <c r="A2536" s="119">
        <v>91850</v>
      </c>
      <c r="B2536" s="117" t="s">
        <v>3085</v>
      </c>
      <c r="C2536" s="117" t="s">
        <v>63</v>
      </c>
      <c r="D2536" s="117" t="s">
        <v>228</v>
      </c>
      <c r="E2536" s="118" t="s">
        <v>3086</v>
      </c>
      <c r="F2536" s="117" t="s">
        <v>142</v>
      </c>
    </row>
    <row r="2537" spans="1:6">
      <c r="A2537" s="119">
        <v>91851</v>
      </c>
      <c r="B2537" s="117" t="s">
        <v>3087</v>
      </c>
      <c r="C2537" s="117" t="s">
        <v>63</v>
      </c>
      <c r="D2537" s="117" t="s">
        <v>228</v>
      </c>
      <c r="E2537" s="118" t="s">
        <v>11798</v>
      </c>
      <c r="F2537" s="117" t="s">
        <v>142</v>
      </c>
    </row>
    <row r="2538" spans="1:6">
      <c r="A2538" s="119">
        <v>91852</v>
      </c>
      <c r="B2538" s="117" t="s">
        <v>3088</v>
      </c>
      <c r="C2538" s="117" t="s">
        <v>63</v>
      </c>
      <c r="D2538" s="117" t="s">
        <v>228</v>
      </c>
      <c r="E2538" s="118" t="s">
        <v>7628</v>
      </c>
      <c r="F2538" s="117" t="s">
        <v>142</v>
      </c>
    </row>
    <row r="2539" spans="1:6">
      <c r="A2539" s="119">
        <v>91853</v>
      </c>
      <c r="B2539" s="117" t="s">
        <v>3089</v>
      </c>
      <c r="C2539" s="117" t="s">
        <v>63</v>
      </c>
      <c r="D2539" s="117" t="s">
        <v>228</v>
      </c>
      <c r="E2539" s="118" t="s">
        <v>6899</v>
      </c>
      <c r="F2539" s="117" t="s">
        <v>142</v>
      </c>
    </row>
    <row r="2540" spans="1:6">
      <c r="A2540" s="119">
        <v>91854</v>
      </c>
      <c r="B2540" s="117" t="s">
        <v>3091</v>
      </c>
      <c r="C2540" s="117" t="s">
        <v>63</v>
      </c>
      <c r="D2540" s="117" t="s">
        <v>228</v>
      </c>
      <c r="E2540" s="118" t="s">
        <v>608</v>
      </c>
      <c r="F2540" s="117" t="s">
        <v>142</v>
      </c>
    </row>
    <row r="2541" spans="1:6">
      <c r="A2541" s="119">
        <v>91855</v>
      </c>
      <c r="B2541" s="117" t="s">
        <v>3093</v>
      </c>
      <c r="C2541" s="117" t="s">
        <v>63</v>
      </c>
      <c r="D2541" s="117" t="s">
        <v>228</v>
      </c>
      <c r="E2541" s="118" t="s">
        <v>6735</v>
      </c>
      <c r="F2541" s="117" t="s">
        <v>142</v>
      </c>
    </row>
    <row r="2542" spans="1:6">
      <c r="A2542" s="119">
        <v>91856</v>
      </c>
      <c r="B2542" s="117" t="s">
        <v>3095</v>
      </c>
      <c r="C2542" s="117" t="s">
        <v>63</v>
      </c>
      <c r="D2542" s="117" t="s">
        <v>228</v>
      </c>
      <c r="E2542" s="118" t="s">
        <v>5809</v>
      </c>
      <c r="F2542" s="117" t="s">
        <v>142</v>
      </c>
    </row>
    <row r="2543" spans="1:6">
      <c r="A2543" s="119">
        <v>91857</v>
      </c>
      <c r="B2543" s="117" t="s">
        <v>3097</v>
      </c>
      <c r="C2543" s="117" t="s">
        <v>63</v>
      </c>
      <c r="D2543" s="117" t="s">
        <v>228</v>
      </c>
      <c r="E2543" s="118" t="s">
        <v>3030</v>
      </c>
      <c r="F2543" s="117" t="s">
        <v>142</v>
      </c>
    </row>
    <row r="2544" spans="1:6">
      <c r="A2544" s="119">
        <v>91859</v>
      </c>
      <c r="B2544" s="117" t="s">
        <v>3098</v>
      </c>
      <c r="C2544" s="117" t="s">
        <v>63</v>
      </c>
      <c r="D2544" s="117" t="s">
        <v>228</v>
      </c>
      <c r="E2544" s="118" t="s">
        <v>3099</v>
      </c>
      <c r="F2544" s="117" t="s">
        <v>142</v>
      </c>
    </row>
    <row r="2545" spans="1:6">
      <c r="A2545" s="119">
        <v>91860</v>
      </c>
      <c r="B2545" s="117" t="s">
        <v>3100</v>
      </c>
      <c r="C2545" s="117" t="s">
        <v>63</v>
      </c>
      <c r="D2545" s="117" t="s">
        <v>228</v>
      </c>
      <c r="E2545" s="118" t="s">
        <v>3101</v>
      </c>
      <c r="F2545" s="117" t="s">
        <v>142</v>
      </c>
    </row>
    <row r="2546" spans="1:6">
      <c r="A2546" s="119">
        <v>91861</v>
      </c>
      <c r="B2546" s="117" t="s">
        <v>3102</v>
      </c>
      <c r="C2546" s="117" t="s">
        <v>63</v>
      </c>
      <c r="D2546" s="117" t="s">
        <v>228</v>
      </c>
      <c r="E2546" s="118" t="s">
        <v>3103</v>
      </c>
      <c r="F2546" s="117" t="s">
        <v>142</v>
      </c>
    </row>
    <row r="2547" spans="1:6">
      <c r="A2547" s="119">
        <v>91862</v>
      </c>
      <c r="B2547" s="117" t="s">
        <v>3104</v>
      </c>
      <c r="C2547" s="117" t="s">
        <v>63</v>
      </c>
      <c r="D2547" s="117" t="s">
        <v>228</v>
      </c>
      <c r="E2547" s="118" t="s">
        <v>9435</v>
      </c>
      <c r="F2547" s="117" t="s">
        <v>142</v>
      </c>
    </row>
    <row r="2548" spans="1:6">
      <c r="A2548" s="119">
        <v>91863</v>
      </c>
      <c r="B2548" s="117" t="s">
        <v>3105</v>
      </c>
      <c r="C2548" s="117" t="s">
        <v>63</v>
      </c>
      <c r="D2548" s="117" t="s">
        <v>228</v>
      </c>
      <c r="E2548" s="118" t="s">
        <v>415</v>
      </c>
      <c r="F2548" s="117" t="s">
        <v>142</v>
      </c>
    </row>
    <row r="2549" spans="1:6">
      <c r="A2549" s="119">
        <v>91864</v>
      </c>
      <c r="B2549" s="117" t="s">
        <v>3106</v>
      </c>
      <c r="C2549" s="117" t="s">
        <v>63</v>
      </c>
      <c r="D2549" s="117" t="s">
        <v>228</v>
      </c>
      <c r="E2549" s="118" t="s">
        <v>6650</v>
      </c>
      <c r="F2549" s="117" t="s">
        <v>142</v>
      </c>
    </row>
    <row r="2550" spans="1:6">
      <c r="A2550" s="119">
        <v>91865</v>
      </c>
      <c r="B2550" s="117" t="s">
        <v>3107</v>
      </c>
      <c r="C2550" s="117" t="s">
        <v>63</v>
      </c>
      <c r="D2550" s="117" t="s">
        <v>228</v>
      </c>
      <c r="E2550" s="118" t="s">
        <v>330</v>
      </c>
      <c r="F2550" s="117" t="s">
        <v>142</v>
      </c>
    </row>
    <row r="2551" spans="1:6">
      <c r="A2551" s="119">
        <v>91866</v>
      </c>
      <c r="B2551" s="117" t="s">
        <v>3109</v>
      </c>
      <c r="C2551" s="117" t="s">
        <v>63</v>
      </c>
      <c r="D2551" s="117" t="s">
        <v>228</v>
      </c>
      <c r="E2551" s="118" t="s">
        <v>4316</v>
      </c>
      <c r="F2551" s="117" t="s">
        <v>142</v>
      </c>
    </row>
    <row r="2552" spans="1:6">
      <c r="A2552" s="119">
        <v>91867</v>
      </c>
      <c r="B2552" s="117" t="s">
        <v>3111</v>
      </c>
      <c r="C2552" s="117" t="s">
        <v>63</v>
      </c>
      <c r="D2552" s="117" t="s">
        <v>228</v>
      </c>
      <c r="E2552" s="118" t="s">
        <v>7771</v>
      </c>
      <c r="F2552" s="117" t="s">
        <v>142</v>
      </c>
    </row>
    <row r="2553" spans="1:6">
      <c r="A2553" s="119">
        <v>91868</v>
      </c>
      <c r="B2553" s="117" t="s">
        <v>3112</v>
      </c>
      <c r="C2553" s="117" t="s">
        <v>63</v>
      </c>
      <c r="D2553" s="117" t="s">
        <v>228</v>
      </c>
      <c r="E2553" s="118" t="s">
        <v>546</v>
      </c>
      <c r="F2553" s="117" t="s">
        <v>142</v>
      </c>
    </row>
    <row r="2554" spans="1:6">
      <c r="A2554" s="119">
        <v>91869</v>
      </c>
      <c r="B2554" s="117" t="s">
        <v>3113</v>
      </c>
      <c r="C2554" s="117" t="s">
        <v>63</v>
      </c>
      <c r="D2554" s="117" t="s">
        <v>228</v>
      </c>
      <c r="E2554" s="118" t="s">
        <v>2787</v>
      </c>
      <c r="F2554" s="117" t="s">
        <v>142</v>
      </c>
    </row>
    <row r="2555" spans="1:6">
      <c r="A2555" s="119">
        <v>91870</v>
      </c>
      <c r="B2555" s="117" t="s">
        <v>3114</v>
      </c>
      <c r="C2555" s="117" t="s">
        <v>63</v>
      </c>
      <c r="D2555" s="117" t="s">
        <v>228</v>
      </c>
      <c r="E2555" s="118" t="s">
        <v>8661</v>
      </c>
      <c r="F2555" s="117" t="s">
        <v>142</v>
      </c>
    </row>
    <row r="2556" spans="1:6">
      <c r="A2556" s="119">
        <v>91871</v>
      </c>
      <c r="B2556" s="117" t="s">
        <v>3116</v>
      </c>
      <c r="C2556" s="117" t="s">
        <v>63</v>
      </c>
      <c r="D2556" s="117" t="s">
        <v>228</v>
      </c>
      <c r="E2556" s="118" t="s">
        <v>3666</v>
      </c>
      <c r="F2556" s="117" t="s">
        <v>142</v>
      </c>
    </row>
    <row r="2557" spans="1:6">
      <c r="A2557" s="119">
        <v>91872</v>
      </c>
      <c r="B2557" s="117" t="s">
        <v>3118</v>
      </c>
      <c r="C2557" s="117" t="s">
        <v>63</v>
      </c>
      <c r="D2557" s="117" t="s">
        <v>228</v>
      </c>
      <c r="E2557" s="118" t="s">
        <v>4370</v>
      </c>
      <c r="F2557" s="117" t="s">
        <v>142</v>
      </c>
    </row>
    <row r="2558" spans="1:6">
      <c r="A2558" s="119">
        <v>91873</v>
      </c>
      <c r="B2558" s="117" t="s">
        <v>3119</v>
      </c>
      <c r="C2558" s="117" t="s">
        <v>63</v>
      </c>
      <c r="D2558" s="117" t="s">
        <v>228</v>
      </c>
      <c r="E2558" s="118" t="s">
        <v>1635</v>
      </c>
      <c r="F2558" s="117" t="s">
        <v>142</v>
      </c>
    </row>
    <row r="2559" spans="1:6">
      <c r="A2559" s="119">
        <v>93008</v>
      </c>
      <c r="B2559" s="117" t="s">
        <v>3120</v>
      </c>
      <c r="C2559" s="117" t="s">
        <v>63</v>
      </c>
      <c r="D2559" s="117" t="s">
        <v>228</v>
      </c>
      <c r="E2559" s="118" t="s">
        <v>8499</v>
      </c>
      <c r="F2559" s="117" t="s">
        <v>142</v>
      </c>
    </row>
    <row r="2560" spans="1:6">
      <c r="A2560" s="119">
        <v>93009</v>
      </c>
      <c r="B2560" s="117" t="s">
        <v>3122</v>
      </c>
      <c r="C2560" s="117" t="s">
        <v>63</v>
      </c>
      <c r="D2560" s="117" t="s">
        <v>228</v>
      </c>
      <c r="E2560" s="118" t="s">
        <v>8663</v>
      </c>
      <c r="F2560" s="117" t="s">
        <v>142</v>
      </c>
    </row>
    <row r="2561" spans="1:6">
      <c r="A2561" s="119">
        <v>93010</v>
      </c>
      <c r="B2561" s="117" t="s">
        <v>3124</v>
      </c>
      <c r="C2561" s="117" t="s">
        <v>63</v>
      </c>
      <c r="D2561" s="117" t="s">
        <v>228</v>
      </c>
      <c r="E2561" s="118" t="s">
        <v>6504</v>
      </c>
      <c r="F2561" s="117" t="s">
        <v>142</v>
      </c>
    </row>
    <row r="2562" spans="1:6">
      <c r="A2562" s="119">
        <v>93011</v>
      </c>
      <c r="B2562" s="117" t="s">
        <v>3126</v>
      </c>
      <c r="C2562" s="117" t="s">
        <v>63</v>
      </c>
      <c r="D2562" s="117" t="s">
        <v>228</v>
      </c>
      <c r="E2562" s="118" t="s">
        <v>9436</v>
      </c>
      <c r="F2562" s="117" t="s">
        <v>142</v>
      </c>
    </row>
    <row r="2563" spans="1:6">
      <c r="A2563" s="119">
        <v>93012</v>
      </c>
      <c r="B2563" s="117" t="s">
        <v>3127</v>
      </c>
      <c r="C2563" s="117" t="s">
        <v>63</v>
      </c>
      <c r="D2563" s="117" t="s">
        <v>228</v>
      </c>
      <c r="E2563" s="118" t="s">
        <v>8991</v>
      </c>
      <c r="F2563" s="117" t="s">
        <v>142</v>
      </c>
    </row>
    <row r="2564" spans="1:6">
      <c r="A2564" s="119">
        <v>95726</v>
      </c>
      <c r="B2564" s="117" t="s">
        <v>3128</v>
      </c>
      <c r="C2564" s="117" t="s">
        <v>63</v>
      </c>
      <c r="D2564" s="117" t="s">
        <v>228</v>
      </c>
      <c r="E2564" s="118" t="s">
        <v>11799</v>
      </c>
      <c r="F2564" s="117" t="s">
        <v>142</v>
      </c>
    </row>
    <row r="2565" spans="1:6">
      <c r="A2565" s="119">
        <v>95727</v>
      </c>
      <c r="B2565" s="117" t="s">
        <v>3129</v>
      </c>
      <c r="C2565" s="117" t="s">
        <v>63</v>
      </c>
      <c r="D2565" s="117" t="s">
        <v>228</v>
      </c>
      <c r="E2565" s="118" t="s">
        <v>11800</v>
      </c>
      <c r="F2565" s="117" t="s">
        <v>142</v>
      </c>
    </row>
    <row r="2566" spans="1:6">
      <c r="A2566" s="119">
        <v>95728</v>
      </c>
      <c r="B2566" s="117" t="s">
        <v>3131</v>
      </c>
      <c r="C2566" s="117" t="s">
        <v>63</v>
      </c>
      <c r="D2566" s="117" t="s">
        <v>228</v>
      </c>
      <c r="E2566" s="118" t="s">
        <v>3188</v>
      </c>
      <c r="F2566" s="117" t="s">
        <v>142</v>
      </c>
    </row>
    <row r="2567" spans="1:6">
      <c r="A2567" s="119">
        <v>95729</v>
      </c>
      <c r="B2567" s="117" t="s">
        <v>3133</v>
      </c>
      <c r="C2567" s="117" t="s">
        <v>63</v>
      </c>
      <c r="D2567" s="117" t="s">
        <v>228</v>
      </c>
      <c r="E2567" s="118" t="s">
        <v>8141</v>
      </c>
      <c r="F2567" s="117" t="s">
        <v>142</v>
      </c>
    </row>
    <row r="2568" spans="1:6">
      <c r="A2568" s="119">
        <v>95730</v>
      </c>
      <c r="B2568" s="117" t="s">
        <v>3135</v>
      </c>
      <c r="C2568" s="117" t="s">
        <v>63</v>
      </c>
      <c r="D2568" s="117" t="s">
        <v>228</v>
      </c>
      <c r="E2568" s="118" t="s">
        <v>4441</v>
      </c>
      <c r="F2568" s="117" t="s">
        <v>142</v>
      </c>
    </row>
    <row r="2569" spans="1:6">
      <c r="A2569" s="119">
        <v>95731</v>
      </c>
      <c r="B2569" s="117" t="s">
        <v>3136</v>
      </c>
      <c r="C2569" s="117" t="s">
        <v>63</v>
      </c>
      <c r="D2569" s="117" t="s">
        <v>228</v>
      </c>
      <c r="E2569" s="118" t="s">
        <v>4326</v>
      </c>
      <c r="F2569" s="117" t="s">
        <v>142</v>
      </c>
    </row>
    <row r="2570" spans="1:6">
      <c r="A2570" s="119">
        <v>95732</v>
      </c>
      <c r="B2570" s="117" t="s">
        <v>3138</v>
      </c>
      <c r="C2570" s="117" t="s">
        <v>60</v>
      </c>
      <c r="D2570" s="117" t="s">
        <v>228</v>
      </c>
      <c r="E2570" s="118" t="s">
        <v>1079</v>
      </c>
      <c r="F2570" s="117" t="s">
        <v>142</v>
      </c>
    </row>
    <row r="2571" spans="1:6">
      <c r="A2571" s="119">
        <v>95745</v>
      </c>
      <c r="B2571" s="117" t="s">
        <v>3139</v>
      </c>
      <c r="C2571" s="117" t="s">
        <v>63</v>
      </c>
      <c r="D2571" s="117" t="s">
        <v>228</v>
      </c>
      <c r="E2571" s="118" t="s">
        <v>11801</v>
      </c>
      <c r="F2571" s="117" t="s">
        <v>142</v>
      </c>
    </row>
    <row r="2572" spans="1:6">
      <c r="A2572" s="119">
        <v>95746</v>
      </c>
      <c r="B2572" s="117" t="s">
        <v>3141</v>
      </c>
      <c r="C2572" s="117" t="s">
        <v>63</v>
      </c>
      <c r="D2572" s="117" t="s">
        <v>228</v>
      </c>
      <c r="E2572" s="118" t="s">
        <v>11802</v>
      </c>
      <c r="F2572" s="117" t="s">
        <v>142</v>
      </c>
    </row>
    <row r="2573" spans="1:6">
      <c r="A2573" s="119">
        <v>95747</v>
      </c>
      <c r="B2573" s="117" t="s">
        <v>3142</v>
      </c>
      <c r="C2573" s="117" t="s">
        <v>63</v>
      </c>
      <c r="D2573" s="117" t="s">
        <v>228</v>
      </c>
      <c r="E2573" s="118" t="s">
        <v>11803</v>
      </c>
      <c r="F2573" s="117" t="s">
        <v>142</v>
      </c>
    </row>
    <row r="2574" spans="1:6">
      <c r="A2574" s="119">
        <v>95748</v>
      </c>
      <c r="B2574" s="117" t="s">
        <v>3143</v>
      </c>
      <c r="C2574" s="117" t="s">
        <v>63</v>
      </c>
      <c r="D2574" s="117" t="s">
        <v>228</v>
      </c>
      <c r="E2574" s="118" t="s">
        <v>11804</v>
      </c>
      <c r="F2574" s="117" t="s">
        <v>142</v>
      </c>
    </row>
    <row r="2575" spans="1:6">
      <c r="A2575" s="119">
        <v>95749</v>
      </c>
      <c r="B2575" s="117" t="s">
        <v>3144</v>
      </c>
      <c r="C2575" s="117" t="s">
        <v>63</v>
      </c>
      <c r="D2575" s="117" t="s">
        <v>228</v>
      </c>
      <c r="E2575" s="118" t="s">
        <v>11805</v>
      </c>
      <c r="F2575" s="117" t="s">
        <v>142</v>
      </c>
    </row>
    <row r="2576" spans="1:6">
      <c r="A2576" s="119">
        <v>95750</v>
      </c>
      <c r="B2576" s="117" t="s">
        <v>3146</v>
      </c>
      <c r="C2576" s="117" t="s">
        <v>63</v>
      </c>
      <c r="D2576" s="117" t="s">
        <v>228</v>
      </c>
      <c r="E2576" s="118" t="s">
        <v>8604</v>
      </c>
      <c r="F2576" s="117" t="s">
        <v>142</v>
      </c>
    </row>
    <row r="2577" spans="1:6">
      <c r="A2577" s="119">
        <v>95751</v>
      </c>
      <c r="B2577" s="117" t="s">
        <v>3148</v>
      </c>
      <c r="C2577" s="117" t="s">
        <v>63</v>
      </c>
      <c r="D2577" s="117" t="s">
        <v>228</v>
      </c>
      <c r="E2577" s="118" t="s">
        <v>11481</v>
      </c>
      <c r="F2577" s="117" t="s">
        <v>142</v>
      </c>
    </row>
    <row r="2578" spans="1:6">
      <c r="A2578" s="119">
        <v>95752</v>
      </c>
      <c r="B2578" s="117" t="s">
        <v>3149</v>
      </c>
      <c r="C2578" s="117" t="s">
        <v>63</v>
      </c>
      <c r="D2578" s="117" t="s">
        <v>228</v>
      </c>
      <c r="E2578" s="118" t="s">
        <v>11806</v>
      </c>
      <c r="F2578" s="117" t="s">
        <v>142</v>
      </c>
    </row>
    <row r="2579" spans="1:6">
      <c r="A2579" s="119">
        <v>97667</v>
      </c>
      <c r="B2579" s="117" t="s">
        <v>3150</v>
      </c>
      <c r="C2579" s="117" t="s">
        <v>63</v>
      </c>
      <c r="D2579" s="117" t="s">
        <v>228</v>
      </c>
      <c r="E2579" s="118" t="s">
        <v>3151</v>
      </c>
      <c r="F2579" s="117" t="s">
        <v>142</v>
      </c>
    </row>
    <row r="2580" spans="1:6">
      <c r="A2580" s="119">
        <v>97668</v>
      </c>
      <c r="B2580" s="117" t="s">
        <v>3152</v>
      </c>
      <c r="C2580" s="117" t="s">
        <v>63</v>
      </c>
      <c r="D2580" s="117" t="s">
        <v>228</v>
      </c>
      <c r="E2580" s="118" t="s">
        <v>533</v>
      </c>
      <c r="F2580" s="117" t="s">
        <v>142</v>
      </c>
    </row>
    <row r="2581" spans="1:6">
      <c r="A2581" s="119">
        <v>97669</v>
      </c>
      <c r="B2581" s="117" t="s">
        <v>3153</v>
      </c>
      <c r="C2581" s="117" t="s">
        <v>63</v>
      </c>
      <c r="D2581" s="117" t="s">
        <v>228</v>
      </c>
      <c r="E2581" s="118" t="s">
        <v>11807</v>
      </c>
      <c r="F2581" s="117" t="s">
        <v>142</v>
      </c>
    </row>
    <row r="2582" spans="1:6">
      <c r="A2582" s="119">
        <v>97670</v>
      </c>
      <c r="B2582" s="117" t="s">
        <v>3154</v>
      </c>
      <c r="C2582" s="117" t="s">
        <v>63</v>
      </c>
      <c r="D2582" s="117" t="s">
        <v>228</v>
      </c>
      <c r="E2582" s="118" t="s">
        <v>3155</v>
      </c>
      <c r="F2582" s="117" t="s">
        <v>142</v>
      </c>
    </row>
    <row r="2583" spans="1:6">
      <c r="A2583" s="119">
        <v>91874</v>
      </c>
      <c r="B2583" s="117" t="s">
        <v>3156</v>
      </c>
      <c r="C2583" s="117" t="s">
        <v>60</v>
      </c>
      <c r="D2583" s="117" t="s">
        <v>228</v>
      </c>
      <c r="E2583" s="118" t="s">
        <v>255</v>
      </c>
      <c r="F2583" s="117" t="s">
        <v>142</v>
      </c>
    </row>
    <row r="2584" spans="1:6">
      <c r="A2584" s="119">
        <v>91875</v>
      </c>
      <c r="B2584" s="117" t="s">
        <v>3157</v>
      </c>
      <c r="C2584" s="117" t="s">
        <v>60</v>
      </c>
      <c r="D2584" s="117" t="s">
        <v>228</v>
      </c>
      <c r="E2584" s="118" t="s">
        <v>1547</v>
      </c>
      <c r="F2584" s="117" t="s">
        <v>142</v>
      </c>
    </row>
    <row r="2585" spans="1:6">
      <c r="A2585" s="119">
        <v>91876</v>
      </c>
      <c r="B2585" s="117" t="s">
        <v>3159</v>
      </c>
      <c r="C2585" s="117" t="s">
        <v>60</v>
      </c>
      <c r="D2585" s="117" t="s">
        <v>228</v>
      </c>
      <c r="E2585" s="118" t="s">
        <v>3160</v>
      </c>
      <c r="F2585" s="117" t="s">
        <v>142</v>
      </c>
    </row>
    <row r="2586" spans="1:6">
      <c r="A2586" s="119">
        <v>91877</v>
      </c>
      <c r="B2586" s="117" t="s">
        <v>3161</v>
      </c>
      <c r="C2586" s="117" t="s">
        <v>60</v>
      </c>
      <c r="D2586" s="117" t="s">
        <v>228</v>
      </c>
      <c r="E2586" s="118" t="s">
        <v>6776</v>
      </c>
      <c r="F2586" s="117" t="s">
        <v>142</v>
      </c>
    </row>
    <row r="2587" spans="1:6">
      <c r="A2587" s="119">
        <v>91878</v>
      </c>
      <c r="B2587" s="117" t="s">
        <v>3163</v>
      </c>
      <c r="C2587" s="117" t="s">
        <v>60</v>
      </c>
      <c r="D2587" s="117" t="s">
        <v>228</v>
      </c>
      <c r="E2587" s="118" t="s">
        <v>3164</v>
      </c>
      <c r="F2587" s="117" t="s">
        <v>142</v>
      </c>
    </row>
    <row r="2588" spans="1:6">
      <c r="A2588" s="119">
        <v>91879</v>
      </c>
      <c r="B2588" s="117" t="s">
        <v>3165</v>
      </c>
      <c r="C2588" s="117" t="s">
        <v>60</v>
      </c>
      <c r="D2588" s="117" t="s">
        <v>228</v>
      </c>
      <c r="E2588" s="118" t="s">
        <v>3237</v>
      </c>
      <c r="F2588" s="117" t="s">
        <v>142</v>
      </c>
    </row>
    <row r="2589" spans="1:6">
      <c r="A2589" s="119">
        <v>91880</v>
      </c>
      <c r="B2589" s="117" t="s">
        <v>3166</v>
      </c>
      <c r="C2589" s="117" t="s">
        <v>60</v>
      </c>
      <c r="D2589" s="117" t="s">
        <v>228</v>
      </c>
      <c r="E2589" s="118" t="s">
        <v>3167</v>
      </c>
      <c r="F2589" s="117" t="s">
        <v>142</v>
      </c>
    </row>
    <row r="2590" spans="1:6">
      <c r="A2590" s="119">
        <v>91881</v>
      </c>
      <c r="B2590" s="117" t="s">
        <v>3168</v>
      </c>
      <c r="C2590" s="117" t="s">
        <v>60</v>
      </c>
      <c r="D2590" s="117" t="s">
        <v>228</v>
      </c>
      <c r="E2590" s="118" t="s">
        <v>10714</v>
      </c>
      <c r="F2590" s="117" t="s">
        <v>142</v>
      </c>
    </row>
    <row r="2591" spans="1:6">
      <c r="A2591" s="119">
        <v>91882</v>
      </c>
      <c r="B2591" s="117" t="s">
        <v>3170</v>
      </c>
      <c r="C2591" s="117" t="s">
        <v>60</v>
      </c>
      <c r="D2591" s="117" t="s">
        <v>228</v>
      </c>
      <c r="E2591" s="118" t="s">
        <v>777</v>
      </c>
      <c r="F2591" s="117" t="s">
        <v>142</v>
      </c>
    </row>
    <row r="2592" spans="1:6">
      <c r="A2592" s="119">
        <v>91884</v>
      </c>
      <c r="B2592" s="117" t="s">
        <v>3171</v>
      </c>
      <c r="C2592" s="117" t="s">
        <v>60</v>
      </c>
      <c r="D2592" s="117" t="s">
        <v>228</v>
      </c>
      <c r="E2592" s="118" t="s">
        <v>8586</v>
      </c>
      <c r="F2592" s="117" t="s">
        <v>142</v>
      </c>
    </row>
    <row r="2593" spans="1:6">
      <c r="A2593" s="119">
        <v>91885</v>
      </c>
      <c r="B2593" s="117" t="s">
        <v>3172</v>
      </c>
      <c r="C2593" s="117" t="s">
        <v>60</v>
      </c>
      <c r="D2593" s="117" t="s">
        <v>228</v>
      </c>
      <c r="E2593" s="118" t="s">
        <v>3173</v>
      </c>
      <c r="F2593" s="117" t="s">
        <v>142</v>
      </c>
    </row>
    <row r="2594" spans="1:6">
      <c r="A2594" s="119">
        <v>91886</v>
      </c>
      <c r="B2594" s="117" t="s">
        <v>3174</v>
      </c>
      <c r="C2594" s="117" t="s">
        <v>60</v>
      </c>
      <c r="D2594" s="117" t="s">
        <v>228</v>
      </c>
      <c r="E2594" s="118" t="s">
        <v>8800</v>
      </c>
      <c r="F2594" s="117" t="s">
        <v>142</v>
      </c>
    </row>
    <row r="2595" spans="1:6">
      <c r="A2595" s="119">
        <v>91887</v>
      </c>
      <c r="B2595" s="117" t="s">
        <v>3176</v>
      </c>
      <c r="C2595" s="117" t="s">
        <v>60</v>
      </c>
      <c r="D2595" s="117" t="s">
        <v>228</v>
      </c>
      <c r="E2595" s="118" t="s">
        <v>1474</v>
      </c>
      <c r="F2595" s="117" t="s">
        <v>142</v>
      </c>
    </row>
    <row r="2596" spans="1:6">
      <c r="A2596" s="119">
        <v>91889</v>
      </c>
      <c r="B2596" s="117" t="s">
        <v>3178</v>
      </c>
      <c r="C2596" s="117" t="s">
        <v>60</v>
      </c>
      <c r="D2596" s="117" t="s">
        <v>228</v>
      </c>
      <c r="E2596" s="118" t="s">
        <v>1577</v>
      </c>
      <c r="F2596" s="117" t="s">
        <v>142</v>
      </c>
    </row>
    <row r="2597" spans="1:6">
      <c r="A2597" s="119">
        <v>91890</v>
      </c>
      <c r="B2597" s="117" t="s">
        <v>3179</v>
      </c>
      <c r="C2597" s="117" t="s">
        <v>60</v>
      </c>
      <c r="D2597" s="117" t="s">
        <v>228</v>
      </c>
      <c r="E2597" s="118" t="s">
        <v>4646</v>
      </c>
      <c r="F2597" s="117" t="s">
        <v>142</v>
      </c>
    </row>
    <row r="2598" spans="1:6">
      <c r="A2598" s="119">
        <v>91892</v>
      </c>
      <c r="B2598" s="117" t="s">
        <v>3180</v>
      </c>
      <c r="C2598" s="117" t="s">
        <v>60</v>
      </c>
      <c r="D2598" s="117" t="s">
        <v>228</v>
      </c>
      <c r="E2598" s="118" t="s">
        <v>176</v>
      </c>
      <c r="F2598" s="117" t="s">
        <v>142</v>
      </c>
    </row>
    <row r="2599" spans="1:6">
      <c r="A2599" s="119">
        <v>91893</v>
      </c>
      <c r="B2599" s="117" t="s">
        <v>3181</v>
      </c>
      <c r="C2599" s="117" t="s">
        <v>60</v>
      </c>
      <c r="D2599" s="117" t="s">
        <v>228</v>
      </c>
      <c r="E2599" s="118" t="s">
        <v>9437</v>
      </c>
      <c r="F2599" s="117" t="s">
        <v>142</v>
      </c>
    </row>
    <row r="2600" spans="1:6">
      <c r="A2600" s="119">
        <v>91895</v>
      </c>
      <c r="B2600" s="117" t="s">
        <v>3182</v>
      </c>
      <c r="C2600" s="117" t="s">
        <v>60</v>
      </c>
      <c r="D2600" s="117" t="s">
        <v>228</v>
      </c>
      <c r="E2600" s="118" t="s">
        <v>3121</v>
      </c>
      <c r="F2600" s="117" t="s">
        <v>142</v>
      </c>
    </row>
    <row r="2601" spans="1:6">
      <c r="A2601" s="119">
        <v>91896</v>
      </c>
      <c r="B2601" s="117" t="s">
        <v>3184</v>
      </c>
      <c r="C2601" s="117" t="s">
        <v>60</v>
      </c>
      <c r="D2601" s="117" t="s">
        <v>228</v>
      </c>
      <c r="E2601" s="118" t="s">
        <v>8568</v>
      </c>
      <c r="F2601" s="117" t="s">
        <v>142</v>
      </c>
    </row>
    <row r="2602" spans="1:6">
      <c r="A2602" s="119">
        <v>91898</v>
      </c>
      <c r="B2602" s="117" t="s">
        <v>3186</v>
      </c>
      <c r="C2602" s="117" t="s">
        <v>60</v>
      </c>
      <c r="D2602" s="117" t="s">
        <v>228</v>
      </c>
      <c r="E2602" s="118" t="s">
        <v>3373</v>
      </c>
      <c r="F2602" s="117" t="s">
        <v>142</v>
      </c>
    </row>
    <row r="2603" spans="1:6">
      <c r="A2603" s="119">
        <v>91899</v>
      </c>
      <c r="B2603" s="117" t="s">
        <v>3187</v>
      </c>
      <c r="C2603" s="117" t="s">
        <v>60</v>
      </c>
      <c r="D2603" s="117" t="s">
        <v>228</v>
      </c>
      <c r="E2603" s="118" t="s">
        <v>11798</v>
      </c>
      <c r="F2603" s="117" t="s">
        <v>142</v>
      </c>
    </row>
    <row r="2604" spans="1:6">
      <c r="A2604" s="119">
        <v>91901</v>
      </c>
      <c r="B2604" s="117" t="s">
        <v>3189</v>
      </c>
      <c r="C2604" s="117" t="s">
        <v>60</v>
      </c>
      <c r="D2604" s="117" t="s">
        <v>228</v>
      </c>
      <c r="E2604" s="118" t="s">
        <v>4299</v>
      </c>
      <c r="F2604" s="117" t="s">
        <v>142</v>
      </c>
    </row>
    <row r="2605" spans="1:6">
      <c r="A2605" s="119">
        <v>91902</v>
      </c>
      <c r="B2605" s="117" t="s">
        <v>3191</v>
      </c>
      <c r="C2605" s="117" t="s">
        <v>60</v>
      </c>
      <c r="D2605" s="117" t="s">
        <v>228</v>
      </c>
      <c r="E2605" s="118" t="s">
        <v>3169</v>
      </c>
      <c r="F2605" s="117" t="s">
        <v>142</v>
      </c>
    </row>
    <row r="2606" spans="1:6">
      <c r="A2606" s="119">
        <v>91904</v>
      </c>
      <c r="B2606" s="117" t="s">
        <v>3193</v>
      </c>
      <c r="C2606" s="117" t="s">
        <v>60</v>
      </c>
      <c r="D2606" s="117" t="s">
        <v>228</v>
      </c>
      <c r="E2606" s="118" t="s">
        <v>399</v>
      </c>
      <c r="F2606" s="117" t="s">
        <v>142</v>
      </c>
    </row>
    <row r="2607" spans="1:6">
      <c r="A2607" s="119">
        <v>91905</v>
      </c>
      <c r="B2607" s="117" t="s">
        <v>3195</v>
      </c>
      <c r="C2607" s="117" t="s">
        <v>60</v>
      </c>
      <c r="D2607" s="117" t="s">
        <v>228</v>
      </c>
      <c r="E2607" s="118" t="s">
        <v>6007</v>
      </c>
      <c r="F2607" s="117" t="s">
        <v>142</v>
      </c>
    </row>
    <row r="2608" spans="1:6">
      <c r="A2608" s="119">
        <v>91907</v>
      </c>
      <c r="B2608" s="117" t="s">
        <v>3197</v>
      </c>
      <c r="C2608" s="117" t="s">
        <v>60</v>
      </c>
      <c r="D2608" s="117" t="s">
        <v>228</v>
      </c>
      <c r="E2608" s="118" t="s">
        <v>8150</v>
      </c>
      <c r="F2608" s="117" t="s">
        <v>142</v>
      </c>
    </row>
    <row r="2609" spans="1:6">
      <c r="A2609" s="119">
        <v>91908</v>
      </c>
      <c r="B2609" s="117" t="s">
        <v>3198</v>
      </c>
      <c r="C2609" s="117" t="s">
        <v>60</v>
      </c>
      <c r="D2609" s="117" t="s">
        <v>228</v>
      </c>
      <c r="E2609" s="118" t="s">
        <v>9438</v>
      </c>
      <c r="F2609" s="117" t="s">
        <v>142</v>
      </c>
    </row>
    <row r="2610" spans="1:6">
      <c r="A2610" s="119">
        <v>91910</v>
      </c>
      <c r="B2610" s="117" t="s">
        <v>3199</v>
      </c>
      <c r="C2610" s="117" t="s">
        <v>60</v>
      </c>
      <c r="D2610" s="117" t="s">
        <v>228</v>
      </c>
      <c r="E2610" s="118" t="s">
        <v>4510</v>
      </c>
      <c r="F2610" s="117" t="s">
        <v>142</v>
      </c>
    </row>
    <row r="2611" spans="1:6">
      <c r="A2611" s="119">
        <v>91911</v>
      </c>
      <c r="B2611" s="117" t="s">
        <v>3201</v>
      </c>
      <c r="C2611" s="117" t="s">
        <v>60</v>
      </c>
      <c r="D2611" s="117" t="s">
        <v>228</v>
      </c>
      <c r="E2611" s="118" t="s">
        <v>610</v>
      </c>
      <c r="F2611" s="117" t="s">
        <v>142</v>
      </c>
    </row>
    <row r="2612" spans="1:6">
      <c r="A2612" s="119">
        <v>91913</v>
      </c>
      <c r="B2612" s="117" t="s">
        <v>3202</v>
      </c>
      <c r="C2612" s="117" t="s">
        <v>60</v>
      </c>
      <c r="D2612" s="117" t="s">
        <v>228</v>
      </c>
      <c r="E2612" s="118" t="s">
        <v>4228</v>
      </c>
      <c r="F2612" s="117" t="s">
        <v>142</v>
      </c>
    </row>
    <row r="2613" spans="1:6">
      <c r="A2613" s="119">
        <v>91914</v>
      </c>
      <c r="B2613" s="117" t="s">
        <v>3204</v>
      </c>
      <c r="C2613" s="117" t="s">
        <v>60</v>
      </c>
      <c r="D2613" s="117" t="s">
        <v>228</v>
      </c>
      <c r="E2613" s="118" t="s">
        <v>11808</v>
      </c>
      <c r="F2613" s="117" t="s">
        <v>142</v>
      </c>
    </row>
    <row r="2614" spans="1:6">
      <c r="A2614" s="119">
        <v>91916</v>
      </c>
      <c r="B2614" s="117" t="s">
        <v>3206</v>
      </c>
      <c r="C2614" s="117" t="s">
        <v>60</v>
      </c>
      <c r="D2614" s="117" t="s">
        <v>228</v>
      </c>
      <c r="E2614" s="118" t="s">
        <v>3196</v>
      </c>
      <c r="F2614" s="117" t="s">
        <v>142</v>
      </c>
    </row>
    <row r="2615" spans="1:6">
      <c r="A2615" s="119">
        <v>91917</v>
      </c>
      <c r="B2615" s="117" t="s">
        <v>3208</v>
      </c>
      <c r="C2615" s="117" t="s">
        <v>60</v>
      </c>
      <c r="D2615" s="117" t="s">
        <v>228</v>
      </c>
      <c r="E2615" s="118" t="s">
        <v>5916</v>
      </c>
      <c r="F2615" s="117" t="s">
        <v>142</v>
      </c>
    </row>
    <row r="2616" spans="1:6">
      <c r="A2616" s="119">
        <v>91919</v>
      </c>
      <c r="B2616" s="117" t="s">
        <v>3210</v>
      </c>
      <c r="C2616" s="117" t="s">
        <v>60</v>
      </c>
      <c r="D2616" s="117" t="s">
        <v>228</v>
      </c>
      <c r="E2616" s="118" t="s">
        <v>4109</v>
      </c>
      <c r="F2616" s="117" t="s">
        <v>142</v>
      </c>
    </row>
    <row r="2617" spans="1:6">
      <c r="A2617" s="119">
        <v>91920</v>
      </c>
      <c r="B2617" s="117" t="s">
        <v>3212</v>
      </c>
      <c r="C2617" s="117" t="s">
        <v>60</v>
      </c>
      <c r="D2617" s="117" t="s">
        <v>228</v>
      </c>
      <c r="E2617" s="118" t="s">
        <v>512</v>
      </c>
      <c r="F2617" s="117" t="s">
        <v>142</v>
      </c>
    </row>
    <row r="2618" spans="1:6">
      <c r="A2618" s="119">
        <v>91922</v>
      </c>
      <c r="B2618" s="117" t="s">
        <v>3213</v>
      </c>
      <c r="C2618" s="117" t="s">
        <v>60</v>
      </c>
      <c r="D2618" s="117" t="s">
        <v>228</v>
      </c>
      <c r="E2618" s="118" t="s">
        <v>11809</v>
      </c>
      <c r="F2618" s="117" t="s">
        <v>142</v>
      </c>
    </row>
    <row r="2619" spans="1:6">
      <c r="A2619" s="119">
        <v>93013</v>
      </c>
      <c r="B2619" s="117" t="s">
        <v>3214</v>
      </c>
      <c r="C2619" s="117" t="s">
        <v>60</v>
      </c>
      <c r="D2619" s="117" t="s">
        <v>228</v>
      </c>
      <c r="E2619" s="118" t="s">
        <v>5909</v>
      </c>
      <c r="F2619" s="117" t="s">
        <v>142</v>
      </c>
    </row>
    <row r="2620" spans="1:6">
      <c r="A2620" s="119">
        <v>93014</v>
      </c>
      <c r="B2620" s="117" t="s">
        <v>3216</v>
      </c>
      <c r="C2620" s="117" t="s">
        <v>60</v>
      </c>
      <c r="D2620" s="117" t="s">
        <v>228</v>
      </c>
      <c r="E2620" s="118" t="s">
        <v>9439</v>
      </c>
      <c r="F2620" s="117" t="s">
        <v>142</v>
      </c>
    </row>
    <row r="2621" spans="1:6">
      <c r="A2621" s="119">
        <v>93015</v>
      </c>
      <c r="B2621" s="117" t="s">
        <v>3218</v>
      </c>
      <c r="C2621" s="117" t="s">
        <v>60</v>
      </c>
      <c r="D2621" s="117" t="s">
        <v>228</v>
      </c>
      <c r="E2621" s="118" t="s">
        <v>8514</v>
      </c>
      <c r="F2621" s="117" t="s">
        <v>142</v>
      </c>
    </row>
    <row r="2622" spans="1:6">
      <c r="A2622" s="119">
        <v>93016</v>
      </c>
      <c r="B2622" s="117" t="s">
        <v>3220</v>
      </c>
      <c r="C2622" s="117" t="s">
        <v>60</v>
      </c>
      <c r="D2622" s="117" t="s">
        <v>228</v>
      </c>
      <c r="E2622" s="118" t="s">
        <v>9440</v>
      </c>
      <c r="F2622" s="117" t="s">
        <v>142</v>
      </c>
    </row>
    <row r="2623" spans="1:6">
      <c r="A2623" s="119">
        <v>93017</v>
      </c>
      <c r="B2623" s="117" t="s">
        <v>3221</v>
      </c>
      <c r="C2623" s="117" t="s">
        <v>60</v>
      </c>
      <c r="D2623" s="117" t="s">
        <v>228</v>
      </c>
      <c r="E2623" s="118" t="s">
        <v>11810</v>
      </c>
      <c r="F2623" s="117" t="s">
        <v>142</v>
      </c>
    </row>
    <row r="2624" spans="1:6">
      <c r="A2624" s="119">
        <v>93018</v>
      </c>
      <c r="B2624" s="117" t="s">
        <v>3222</v>
      </c>
      <c r="C2624" s="117" t="s">
        <v>60</v>
      </c>
      <c r="D2624" s="117" t="s">
        <v>228</v>
      </c>
      <c r="E2624" s="118" t="s">
        <v>1063</v>
      </c>
      <c r="F2624" s="117" t="s">
        <v>142</v>
      </c>
    </row>
    <row r="2625" spans="1:6">
      <c r="A2625" s="119">
        <v>93020</v>
      </c>
      <c r="B2625" s="117" t="s">
        <v>3224</v>
      </c>
      <c r="C2625" s="117" t="s">
        <v>60</v>
      </c>
      <c r="D2625" s="117" t="s">
        <v>228</v>
      </c>
      <c r="E2625" s="118" t="s">
        <v>9441</v>
      </c>
      <c r="F2625" s="117" t="s">
        <v>142</v>
      </c>
    </row>
    <row r="2626" spans="1:6">
      <c r="A2626" s="119">
        <v>93022</v>
      </c>
      <c r="B2626" s="117" t="s">
        <v>3226</v>
      </c>
      <c r="C2626" s="117" t="s">
        <v>60</v>
      </c>
      <c r="D2626" s="117" t="s">
        <v>228</v>
      </c>
      <c r="E2626" s="118" t="s">
        <v>9442</v>
      </c>
      <c r="F2626" s="117" t="s">
        <v>142</v>
      </c>
    </row>
    <row r="2627" spans="1:6">
      <c r="A2627" s="119">
        <v>93024</v>
      </c>
      <c r="B2627" s="117" t="s">
        <v>3227</v>
      </c>
      <c r="C2627" s="117" t="s">
        <v>60</v>
      </c>
      <c r="D2627" s="117" t="s">
        <v>228</v>
      </c>
      <c r="E2627" s="118" t="s">
        <v>5180</v>
      </c>
      <c r="F2627" s="117" t="s">
        <v>142</v>
      </c>
    </row>
    <row r="2628" spans="1:6">
      <c r="A2628" s="119">
        <v>93026</v>
      </c>
      <c r="B2628" s="117" t="s">
        <v>3228</v>
      </c>
      <c r="C2628" s="117" t="s">
        <v>60</v>
      </c>
      <c r="D2628" s="117" t="s">
        <v>228</v>
      </c>
      <c r="E2628" s="118" t="s">
        <v>11811</v>
      </c>
      <c r="F2628" s="117" t="s">
        <v>142</v>
      </c>
    </row>
    <row r="2629" spans="1:6">
      <c r="A2629" s="119">
        <v>95733</v>
      </c>
      <c r="B2629" s="117" t="s">
        <v>3229</v>
      </c>
      <c r="C2629" s="117" t="s">
        <v>60</v>
      </c>
      <c r="D2629" s="117" t="s">
        <v>228</v>
      </c>
      <c r="E2629" s="118" t="s">
        <v>1582</v>
      </c>
      <c r="F2629" s="117" t="s">
        <v>142</v>
      </c>
    </row>
    <row r="2630" spans="1:6">
      <c r="A2630" s="119">
        <v>95734</v>
      </c>
      <c r="B2630" s="117" t="s">
        <v>3230</v>
      </c>
      <c r="C2630" s="117" t="s">
        <v>60</v>
      </c>
      <c r="D2630" s="117" t="s">
        <v>228</v>
      </c>
      <c r="E2630" s="118" t="s">
        <v>3160</v>
      </c>
      <c r="F2630" s="117" t="s">
        <v>142</v>
      </c>
    </row>
    <row r="2631" spans="1:6">
      <c r="A2631" s="119">
        <v>95735</v>
      </c>
      <c r="B2631" s="117" t="s">
        <v>3232</v>
      </c>
      <c r="C2631" s="117" t="s">
        <v>60</v>
      </c>
      <c r="D2631" s="117" t="s">
        <v>228</v>
      </c>
      <c r="E2631" s="118" t="s">
        <v>9443</v>
      </c>
      <c r="F2631" s="117" t="s">
        <v>142</v>
      </c>
    </row>
    <row r="2632" spans="1:6">
      <c r="A2632" s="119">
        <v>95736</v>
      </c>
      <c r="B2632" s="117" t="s">
        <v>3233</v>
      </c>
      <c r="C2632" s="117" t="s">
        <v>60</v>
      </c>
      <c r="D2632" s="117" t="s">
        <v>228</v>
      </c>
      <c r="E2632" s="118" t="s">
        <v>8609</v>
      </c>
      <c r="F2632" s="117" t="s">
        <v>142</v>
      </c>
    </row>
    <row r="2633" spans="1:6">
      <c r="A2633" s="119">
        <v>95738</v>
      </c>
      <c r="B2633" s="117" t="s">
        <v>3235</v>
      </c>
      <c r="C2633" s="117" t="s">
        <v>60</v>
      </c>
      <c r="D2633" s="117" t="s">
        <v>228</v>
      </c>
      <c r="E2633" s="118" t="s">
        <v>5803</v>
      </c>
      <c r="F2633" s="117" t="s">
        <v>142</v>
      </c>
    </row>
    <row r="2634" spans="1:6">
      <c r="A2634" s="119">
        <v>95753</v>
      </c>
      <c r="B2634" s="117" t="s">
        <v>3236</v>
      </c>
      <c r="C2634" s="117" t="s">
        <v>60</v>
      </c>
      <c r="D2634" s="117" t="s">
        <v>228</v>
      </c>
      <c r="E2634" s="118" t="s">
        <v>1209</v>
      </c>
      <c r="F2634" s="117" t="s">
        <v>142</v>
      </c>
    </row>
    <row r="2635" spans="1:6">
      <c r="A2635" s="119">
        <v>95754</v>
      </c>
      <c r="B2635" s="117" t="s">
        <v>3238</v>
      </c>
      <c r="C2635" s="117" t="s">
        <v>60</v>
      </c>
      <c r="D2635" s="117" t="s">
        <v>228</v>
      </c>
      <c r="E2635" s="118" t="s">
        <v>11812</v>
      </c>
      <c r="F2635" s="117" t="s">
        <v>142</v>
      </c>
    </row>
    <row r="2636" spans="1:6">
      <c r="A2636" s="119">
        <v>95755</v>
      </c>
      <c r="B2636" s="117" t="s">
        <v>3240</v>
      </c>
      <c r="C2636" s="117" t="s">
        <v>60</v>
      </c>
      <c r="D2636" s="117" t="s">
        <v>228</v>
      </c>
      <c r="E2636" s="118" t="s">
        <v>9444</v>
      </c>
      <c r="F2636" s="117" t="s">
        <v>142</v>
      </c>
    </row>
    <row r="2637" spans="1:6">
      <c r="A2637" s="119">
        <v>95756</v>
      </c>
      <c r="B2637" s="117" t="s">
        <v>3242</v>
      </c>
      <c r="C2637" s="117" t="s">
        <v>60</v>
      </c>
      <c r="D2637" s="117" t="s">
        <v>228</v>
      </c>
      <c r="E2637" s="118" t="s">
        <v>548</v>
      </c>
      <c r="F2637" s="117" t="s">
        <v>142</v>
      </c>
    </row>
    <row r="2638" spans="1:6">
      <c r="A2638" s="119">
        <v>95757</v>
      </c>
      <c r="B2638" s="117" t="s">
        <v>3244</v>
      </c>
      <c r="C2638" s="117" t="s">
        <v>60</v>
      </c>
      <c r="D2638" s="117" t="s">
        <v>228</v>
      </c>
      <c r="E2638" s="118" t="s">
        <v>174</v>
      </c>
      <c r="F2638" s="117" t="s">
        <v>142</v>
      </c>
    </row>
    <row r="2639" spans="1:6">
      <c r="A2639" s="119">
        <v>95758</v>
      </c>
      <c r="B2639" s="117" t="s">
        <v>3246</v>
      </c>
      <c r="C2639" s="117" t="s">
        <v>60</v>
      </c>
      <c r="D2639" s="117" t="s">
        <v>228</v>
      </c>
      <c r="E2639" s="118" t="s">
        <v>9445</v>
      </c>
      <c r="F2639" s="117" t="s">
        <v>142</v>
      </c>
    </row>
    <row r="2640" spans="1:6">
      <c r="A2640" s="119">
        <v>95759</v>
      </c>
      <c r="B2640" s="117" t="s">
        <v>3248</v>
      </c>
      <c r="C2640" s="117" t="s">
        <v>60</v>
      </c>
      <c r="D2640" s="117" t="s">
        <v>228</v>
      </c>
      <c r="E2640" s="118" t="s">
        <v>11813</v>
      </c>
      <c r="F2640" s="117" t="s">
        <v>142</v>
      </c>
    </row>
    <row r="2641" spans="1:6">
      <c r="A2641" s="119">
        <v>95760</v>
      </c>
      <c r="B2641" s="117" t="s">
        <v>3249</v>
      </c>
      <c r="C2641" s="117" t="s">
        <v>60</v>
      </c>
      <c r="D2641" s="117" t="s">
        <v>228</v>
      </c>
      <c r="E2641" s="118" t="s">
        <v>2218</v>
      </c>
      <c r="F2641" s="117" t="s">
        <v>142</v>
      </c>
    </row>
    <row r="2642" spans="1:6">
      <c r="A2642" s="119">
        <v>97559</v>
      </c>
      <c r="B2642" s="117" t="s">
        <v>3250</v>
      </c>
      <c r="C2642" s="117" t="s">
        <v>60</v>
      </c>
      <c r="D2642" s="117" t="s">
        <v>228</v>
      </c>
      <c r="E2642" s="118" t="s">
        <v>11814</v>
      </c>
      <c r="F2642" s="117" t="s">
        <v>142</v>
      </c>
    </row>
    <row r="2643" spans="1:6">
      <c r="A2643" s="119">
        <v>97562</v>
      </c>
      <c r="B2643" s="117" t="s">
        <v>3252</v>
      </c>
      <c r="C2643" s="117" t="s">
        <v>60</v>
      </c>
      <c r="D2643" s="117" t="s">
        <v>228</v>
      </c>
      <c r="E2643" s="118" t="s">
        <v>11815</v>
      </c>
      <c r="F2643" s="117" t="s">
        <v>142</v>
      </c>
    </row>
    <row r="2644" spans="1:6">
      <c r="A2644" s="119">
        <v>97564</v>
      </c>
      <c r="B2644" s="117" t="s">
        <v>3254</v>
      </c>
      <c r="C2644" s="117" t="s">
        <v>60</v>
      </c>
      <c r="D2644" s="117" t="s">
        <v>228</v>
      </c>
      <c r="E2644" s="118" t="s">
        <v>11816</v>
      </c>
      <c r="F2644" s="117" t="s">
        <v>142</v>
      </c>
    </row>
    <row r="2645" spans="1:6">
      <c r="A2645" s="119">
        <v>91924</v>
      </c>
      <c r="B2645" s="117" t="s">
        <v>3256</v>
      </c>
      <c r="C2645" s="117" t="s">
        <v>63</v>
      </c>
      <c r="D2645" s="117" t="s">
        <v>228</v>
      </c>
      <c r="E2645" s="118" t="s">
        <v>1195</v>
      </c>
      <c r="F2645" s="117" t="s">
        <v>142</v>
      </c>
    </row>
    <row r="2646" spans="1:6">
      <c r="A2646" s="119">
        <v>91925</v>
      </c>
      <c r="B2646" s="117" t="s">
        <v>3257</v>
      </c>
      <c r="C2646" s="117" t="s">
        <v>63</v>
      </c>
      <c r="D2646" s="117" t="s">
        <v>228</v>
      </c>
      <c r="E2646" s="118" t="s">
        <v>11817</v>
      </c>
      <c r="F2646" s="117" t="s">
        <v>142</v>
      </c>
    </row>
    <row r="2647" spans="1:6">
      <c r="A2647" s="119">
        <v>91926</v>
      </c>
      <c r="B2647" s="117" t="s">
        <v>3259</v>
      </c>
      <c r="C2647" s="117" t="s">
        <v>63</v>
      </c>
      <c r="D2647" s="117" t="s">
        <v>228</v>
      </c>
      <c r="E2647" s="118" t="s">
        <v>747</v>
      </c>
      <c r="F2647" s="117" t="s">
        <v>142</v>
      </c>
    </row>
    <row r="2648" spans="1:6">
      <c r="A2648" s="119">
        <v>91927</v>
      </c>
      <c r="B2648" s="117" t="s">
        <v>3261</v>
      </c>
      <c r="C2648" s="117" t="s">
        <v>63</v>
      </c>
      <c r="D2648" s="117" t="s">
        <v>228</v>
      </c>
      <c r="E2648" s="118" t="s">
        <v>6118</v>
      </c>
      <c r="F2648" s="117" t="s">
        <v>142</v>
      </c>
    </row>
    <row r="2649" spans="1:6">
      <c r="A2649" s="119">
        <v>91928</v>
      </c>
      <c r="B2649" s="117" t="s">
        <v>3263</v>
      </c>
      <c r="C2649" s="117" t="s">
        <v>63</v>
      </c>
      <c r="D2649" s="117" t="s">
        <v>228</v>
      </c>
      <c r="E2649" s="118" t="s">
        <v>3838</v>
      </c>
      <c r="F2649" s="117" t="s">
        <v>142</v>
      </c>
    </row>
    <row r="2650" spans="1:6">
      <c r="A2650" s="119">
        <v>91929</v>
      </c>
      <c r="B2650" s="117" t="s">
        <v>3264</v>
      </c>
      <c r="C2650" s="117" t="s">
        <v>63</v>
      </c>
      <c r="D2650" s="117" t="s">
        <v>228</v>
      </c>
      <c r="E2650" s="118" t="s">
        <v>539</v>
      </c>
      <c r="F2650" s="117" t="s">
        <v>142</v>
      </c>
    </row>
    <row r="2651" spans="1:6">
      <c r="A2651" s="119">
        <v>91930</v>
      </c>
      <c r="B2651" s="117" t="s">
        <v>3265</v>
      </c>
      <c r="C2651" s="117" t="s">
        <v>63</v>
      </c>
      <c r="D2651" s="117" t="s">
        <v>228</v>
      </c>
      <c r="E2651" s="118" t="s">
        <v>3666</v>
      </c>
      <c r="F2651" s="117" t="s">
        <v>142</v>
      </c>
    </row>
    <row r="2652" spans="1:6">
      <c r="A2652" s="119">
        <v>91931</v>
      </c>
      <c r="B2652" s="117" t="s">
        <v>3267</v>
      </c>
      <c r="C2652" s="117" t="s">
        <v>63</v>
      </c>
      <c r="D2652" s="117" t="s">
        <v>228</v>
      </c>
      <c r="E2652" s="118" t="s">
        <v>5591</v>
      </c>
      <c r="F2652" s="117" t="s">
        <v>142</v>
      </c>
    </row>
    <row r="2653" spans="1:6">
      <c r="A2653" s="119">
        <v>91932</v>
      </c>
      <c r="B2653" s="117" t="s">
        <v>3268</v>
      </c>
      <c r="C2653" s="117" t="s">
        <v>63</v>
      </c>
      <c r="D2653" s="117" t="s">
        <v>228</v>
      </c>
      <c r="E2653" s="118" t="s">
        <v>7855</v>
      </c>
      <c r="F2653" s="117" t="s">
        <v>142</v>
      </c>
    </row>
    <row r="2654" spans="1:6">
      <c r="A2654" s="119">
        <v>91933</v>
      </c>
      <c r="B2654" s="117" t="s">
        <v>3270</v>
      </c>
      <c r="C2654" s="117" t="s">
        <v>63</v>
      </c>
      <c r="D2654" s="117" t="s">
        <v>228</v>
      </c>
      <c r="E2654" s="118" t="s">
        <v>9446</v>
      </c>
      <c r="F2654" s="117" t="s">
        <v>142</v>
      </c>
    </row>
    <row r="2655" spans="1:6">
      <c r="A2655" s="119">
        <v>91934</v>
      </c>
      <c r="B2655" s="117" t="s">
        <v>3272</v>
      </c>
      <c r="C2655" s="117" t="s">
        <v>63</v>
      </c>
      <c r="D2655" s="117" t="s">
        <v>228</v>
      </c>
      <c r="E2655" s="118" t="s">
        <v>4518</v>
      </c>
      <c r="F2655" s="117" t="s">
        <v>142</v>
      </c>
    </row>
    <row r="2656" spans="1:6">
      <c r="A2656" s="119">
        <v>91935</v>
      </c>
      <c r="B2656" s="117" t="s">
        <v>3274</v>
      </c>
      <c r="C2656" s="117" t="s">
        <v>63</v>
      </c>
      <c r="D2656" s="117" t="s">
        <v>228</v>
      </c>
      <c r="E2656" s="118" t="s">
        <v>8126</v>
      </c>
      <c r="F2656" s="117" t="s">
        <v>142</v>
      </c>
    </row>
    <row r="2657" spans="1:6">
      <c r="A2657" s="119">
        <v>92979</v>
      </c>
      <c r="B2657" s="117" t="s">
        <v>3276</v>
      </c>
      <c r="C2657" s="117" t="s">
        <v>63</v>
      </c>
      <c r="D2657" s="117" t="s">
        <v>228</v>
      </c>
      <c r="E2657" s="118" t="s">
        <v>8358</v>
      </c>
      <c r="F2657" s="117" t="s">
        <v>142</v>
      </c>
    </row>
    <row r="2658" spans="1:6">
      <c r="A2658" s="119">
        <v>92980</v>
      </c>
      <c r="B2658" s="117" t="s">
        <v>3278</v>
      </c>
      <c r="C2658" s="117" t="s">
        <v>63</v>
      </c>
      <c r="D2658" s="117" t="s">
        <v>228</v>
      </c>
      <c r="E2658" s="118" t="s">
        <v>5992</v>
      </c>
      <c r="F2658" s="117" t="s">
        <v>142</v>
      </c>
    </row>
    <row r="2659" spans="1:6">
      <c r="A2659" s="119">
        <v>92981</v>
      </c>
      <c r="B2659" s="117" t="s">
        <v>3280</v>
      </c>
      <c r="C2659" s="117" t="s">
        <v>63</v>
      </c>
      <c r="D2659" s="117" t="s">
        <v>228</v>
      </c>
      <c r="E2659" s="118" t="s">
        <v>4918</v>
      </c>
      <c r="F2659" s="117" t="s">
        <v>142</v>
      </c>
    </row>
    <row r="2660" spans="1:6">
      <c r="A2660" s="119">
        <v>92982</v>
      </c>
      <c r="B2660" s="117" t="s">
        <v>3281</v>
      </c>
      <c r="C2660" s="117" t="s">
        <v>63</v>
      </c>
      <c r="D2660" s="117" t="s">
        <v>228</v>
      </c>
      <c r="E2660" s="118" t="s">
        <v>8487</v>
      </c>
      <c r="F2660" s="117" t="s">
        <v>142</v>
      </c>
    </row>
    <row r="2661" spans="1:6">
      <c r="A2661" s="119">
        <v>92983</v>
      </c>
      <c r="B2661" s="117" t="s">
        <v>3283</v>
      </c>
      <c r="C2661" s="117" t="s">
        <v>63</v>
      </c>
      <c r="D2661" s="117" t="s">
        <v>228</v>
      </c>
      <c r="E2661" s="118" t="s">
        <v>7714</v>
      </c>
      <c r="F2661" s="117" t="s">
        <v>142</v>
      </c>
    </row>
    <row r="2662" spans="1:6">
      <c r="A2662" s="119">
        <v>92984</v>
      </c>
      <c r="B2662" s="117" t="s">
        <v>3284</v>
      </c>
      <c r="C2662" s="117" t="s">
        <v>63</v>
      </c>
      <c r="D2662" s="117" t="s">
        <v>228</v>
      </c>
      <c r="E2662" s="118" t="s">
        <v>11818</v>
      </c>
      <c r="F2662" s="117" t="s">
        <v>142</v>
      </c>
    </row>
    <row r="2663" spans="1:6">
      <c r="A2663" s="119">
        <v>92985</v>
      </c>
      <c r="B2663" s="117" t="s">
        <v>3285</v>
      </c>
      <c r="C2663" s="117" t="s">
        <v>63</v>
      </c>
      <c r="D2663" s="117" t="s">
        <v>228</v>
      </c>
      <c r="E2663" s="118" t="s">
        <v>9447</v>
      </c>
      <c r="F2663" s="117" t="s">
        <v>142</v>
      </c>
    </row>
    <row r="2664" spans="1:6">
      <c r="A2664" s="119">
        <v>92986</v>
      </c>
      <c r="B2664" s="117" t="s">
        <v>3286</v>
      </c>
      <c r="C2664" s="117" t="s">
        <v>63</v>
      </c>
      <c r="D2664" s="117" t="s">
        <v>228</v>
      </c>
      <c r="E2664" s="118" t="s">
        <v>9448</v>
      </c>
      <c r="F2664" s="117" t="s">
        <v>142</v>
      </c>
    </row>
    <row r="2665" spans="1:6">
      <c r="A2665" s="119">
        <v>92987</v>
      </c>
      <c r="B2665" s="117" t="s">
        <v>3287</v>
      </c>
      <c r="C2665" s="117" t="s">
        <v>63</v>
      </c>
      <c r="D2665" s="117" t="s">
        <v>228</v>
      </c>
      <c r="E2665" s="118" t="s">
        <v>9449</v>
      </c>
      <c r="F2665" s="117" t="s">
        <v>142</v>
      </c>
    </row>
    <row r="2666" spans="1:6">
      <c r="A2666" s="119">
        <v>92988</v>
      </c>
      <c r="B2666" s="117" t="s">
        <v>3288</v>
      </c>
      <c r="C2666" s="117" t="s">
        <v>63</v>
      </c>
      <c r="D2666" s="117" t="s">
        <v>228</v>
      </c>
      <c r="E2666" s="118" t="s">
        <v>11787</v>
      </c>
      <c r="F2666" s="117" t="s">
        <v>142</v>
      </c>
    </row>
    <row r="2667" spans="1:6">
      <c r="A2667" s="119">
        <v>92989</v>
      </c>
      <c r="B2667" s="117" t="s">
        <v>3289</v>
      </c>
      <c r="C2667" s="117" t="s">
        <v>63</v>
      </c>
      <c r="D2667" s="117" t="s">
        <v>228</v>
      </c>
      <c r="E2667" s="118" t="s">
        <v>11819</v>
      </c>
      <c r="F2667" s="117" t="s">
        <v>142</v>
      </c>
    </row>
    <row r="2668" spans="1:6">
      <c r="A2668" s="119">
        <v>92990</v>
      </c>
      <c r="B2668" s="117" t="s">
        <v>3290</v>
      </c>
      <c r="C2668" s="117" t="s">
        <v>63</v>
      </c>
      <c r="D2668" s="117" t="s">
        <v>228</v>
      </c>
      <c r="E2668" s="118" t="s">
        <v>11820</v>
      </c>
      <c r="F2668" s="117" t="s">
        <v>142</v>
      </c>
    </row>
    <row r="2669" spans="1:6">
      <c r="A2669" s="119">
        <v>92991</v>
      </c>
      <c r="B2669" s="117" t="s">
        <v>3291</v>
      </c>
      <c r="C2669" s="117" t="s">
        <v>63</v>
      </c>
      <c r="D2669" s="117" t="s">
        <v>228</v>
      </c>
      <c r="E2669" s="118" t="s">
        <v>11821</v>
      </c>
      <c r="F2669" s="117" t="s">
        <v>142</v>
      </c>
    </row>
    <row r="2670" spans="1:6">
      <c r="A2670" s="119">
        <v>92992</v>
      </c>
      <c r="B2670" s="117" t="s">
        <v>3292</v>
      </c>
      <c r="C2670" s="117" t="s">
        <v>63</v>
      </c>
      <c r="D2670" s="117" t="s">
        <v>228</v>
      </c>
      <c r="E2670" s="118" t="s">
        <v>11822</v>
      </c>
      <c r="F2670" s="117" t="s">
        <v>142</v>
      </c>
    </row>
    <row r="2671" spans="1:6">
      <c r="A2671" s="119">
        <v>92993</v>
      </c>
      <c r="B2671" s="117" t="s">
        <v>3293</v>
      </c>
      <c r="C2671" s="117" t="s">
        <v>63</v>
      </c>
      <c r="D2671" s="117" t="s">
        <v>228</v>
      </c>
      <c r="E2671" s="118" t="s">
        <v>11823</v>
      </c>
      <c r="F2671" s="117" t="s">
        <v>142</v>
      </c>
    </row>
    <row r="2672" spans="1:6">
      <c r="A2672" s="119">
        <v>92994</v>
      </c>
      <c r="B2672" s="117" t="s">
        <v>3294</v>
      </c>
      <c r="C2672" s="117" t="s">
        <v>63</v>
      </c>
      <c r="D2672" s="117" t="s">
        <v>228</v>
      </c>
      <c r="E2672" s="118" t="s">
        <v>11824</v>
      </c>
      <c r="F2672" s="117" t="s">
        <v>142</v>
      </c>
    </row>
    <row r="2673" spans="1:6">
      <c r="A2673" s="119">
        <v>92995</v>
      </c>
      <c r="B2673" s="117" t="s">
        <v>3295</v>
      </c>
      <c r="C2673" s="117" t="s">
        <v>63</v>
      </c>
      <c r="D2673" s="117" t="s">
        <v>228</v>
      </c>
      <c r="E2673" s="118" t="s">
        <v>11825</v>
      </c>
      <c r="F2673" s="117" t="s">
        <v>142</v>
      </c>
    </row>
    <row r="2674" spans="1:6">
      <c r="A2674" s="119">
        <v>92996</v>
      </c>
      <c r="B2674" s="117" t="s">
        <v>3296</v>
      </c>
      <c r="C2674" s="117" t="s">
        <v>63</v>
      </c>
      <c r="D2674" s="117" t="s">
        <v>228</v>
      </c>
      <c r="E2674" s="118" t="s">
        <v>11826</v>
      </c>
      <c r="F2674" s="117" t="s">
        <v>142</v>
      </c>
    </row>
    <row r="2675" spans="1:6">
      <c r="A2675" s="119">
        <v>92997</v>
      </c>
      <c r="B2675" s="117" t="s">
        <v>3297</v>
      </c>
      <c r="C2675" s="117" t="s">
        <v>63</v>
      </c>
      <c r="D2675" s="117" t="s">
        <v>228</v>
      </c>
      <c r="E2675" s="118" t="s">
        <v>11827</v>
      </c>
      <c r="F2675" s="117" t="s">
        <v>142</v>
      </c>
    </row>
    <row r="2676" spans="1:6">
      <c r="A2676" s="119">
        <v>92998</v>
      </c>
      <c r="B2676" s="117" t="s">
        <v>3298</v>
      </c>
      <c r="C2676" s="117" t="s">
        <v>63</v>
      </c>
      <c r="D2676" s="117" t="s">
        <v>228</v>
      </c>
      <c r="E2676" s="118" t="s">
        <v>11828</v>
      </c>
      <c r="F2676" s="117" t="s">
        <v>142</v>
      </c>
    </row>
    <row r="2677" spans="1:6">
      <c r="A2677" s="119">
        <v>92999</v>
      </c>
      <c r="B2677" s="117" t="s">
        <v>3299</v>
      </c>
      <c r="C2677" s="117" t="s">
        <v>63</v>
      </c>
      <c r="D2677" s="117" t="s">
        <v>228</v>
      </c>
      <c r="E2677" s="118" t="s">
        <v>11829</v>
      </c>
      <c r="F2677" s="117" t="s">
        <v>142</v>
      </c>
    </row>
    <row r="2678" spans="1:6">
      <c r="A2678" s="119">
        <v>93000</v>
      </c>
      <c r="B2678" s="117" t="s">
        <v>3300</v>
      </c>
      <c r="C2678" s="117" t="s">
        <v>63</v>
      </c>
      <c r="D2678" s="117" t="s">
        <v>228</v>
      </c>
      <c r="E2678" s="118" t="s">
        <v>9450</v>
      </c>
      <c r="F2678" s="117" t="s">
        <v>142</v>
      </c>
    </row>
    <row r="2679" spans="1:6">
      <c r="A2679" s="119">
        <v>93001</v>
      </c>
      <c r="B2679" s="117" t="s">
        <v>3301</v>
      </c>
      <c r="C2679" s="117" t="s">
        <v>63</v>
      </c>
      <c r="D2679" s="117" t="s">
        <v>228</v>
      </c>
      <c r="E2679" s="118" t="s">
        <v>11830</v>
      </c>
      <c r="F2679" s="117" t="s">
        <v>142</v>
      </c>
    </row>
    <row r="2680" spans="1:6">
      <c r="A2680" s="119">
        <v>93002</v>
      </c>
      <c r="B2680" s="117" t="s">
        <v>3302</v>
      </c>
      <c r="C2680" s="117" t="s">
        <v>63</v>
      </c>
      <c r="D2680" s="117" t="s">
        <v>228</v>
      </c>
      <c r="E2680" s="118" t="s">
        <v>11831</v>
      </c>
      <c r="F2680" s="117" t="s">
        <v>142</v>
      </c>
    </row>
    <row r="2681" spans="1:6">
      <c r="A2681" s="119">
        <v>101884</v>
      </c>
      <c r="B2681" s="117" t="s">
        <v>3303</v>
      </c>
      <c r="C2681" s="117" t="s">
        <v>63</v>
      </c>
      <c r="D2681" s="117" t="s">
        <v>228</v>
      </c>
      <c r="E2681" s="118" t="s">
        <v>11832</v>
      </c>
      <c r="F2681" s="117" t="s">
        <v>142</v>
      </c>
    </row>
    <row r="2682" spans="1:6">
      <c r="A2682" s="119">
        <v>101885</v>
      </c>
      <c r="B2682" s="117" t="s">
        <v>3305</v>
      </c>
      <c r="C2682" s="117" t="s">
        <v>63</v>
      </c>
      <c r="D2682" s="117" t="s">
        <v>228</v>
      </c>
      <c r="E2682" s="118" t="s">
        <v>4305</v>
      </c>
      <c r="F2682" s="117" t="s">
        <v>142</v>
      </c>
    </row>
    <row r="2683" spans="1:6">
      <c r="A2683" s="119">
        <v>101886</v>
      </c>
      <c r="B2683" s="117" t="s">
        <v>3307</v>
      </c>
      <c r="C2683" s="117" t="s">
        <v>63</v>
      </c>
      <c r="D2683" s="117" t="s">
        <v>228</v>
      </c>
      <c r="E2683" s="118" t="s">
        <v>11801</v>
      </c>
      <c r="F2683" s="117" t="s">
        <v>142</v>
      </c>
    </row>
    <row r="2684" spans="1:6">
      <c r="A2684" s="119">
        <v>101887</v>
      </c>
      <c r="B2684" s="117" t="s">
        <v>3309</v>
      </c>
      <c r="C2684" s="117" t="s">
        <v>63</v>
      </c>
      <c r="D2684" s="117" t="s">
        <v>228</v>
      </c>
      <c r="E2684" s="118" t="s">
        <v>8531</v>
      </c>
      <c r="F2684" s="117" t="s">
        <v>142</v>
      </c>
    </row>
    <row r="2685" spans="1:6">
      <c r="A2685" s="119">
        <v>101888</v>
      </c>
      <c r="B2685" s="117" t="s">
        <v>3311</v>
      </c>
      <c r="C2685" s="117" t="s">
        <v>63</v>
      </c>
      <c r="D2685" s="117" t="s">
        <v>228</v>
      </c>
      <c r="E2685" s="118" t="s">
        <v>11833</v>
      </c>
      <c r="F2685" s="117" t="s">
        <v>142</v>
      </c>
    </row>
    <row r="2686" spans="1:6">
      <c r="A2686" s="119">
        <v>101889</v>
      </c>
      <c r="B2686" s="117" t="s">
        <v>3312</v>
      </c>
      <c r="C2686" s="117" t="s">
        <v>63</v>
      </c>
      <c r="D2686" s="117" t="s">
        <v>228</v>
      </c>
      <c r="E2686" s="118" t="s">
        <v>9451</v>
      </c>
      <c r="F2686" s="117" t="s">
        <v>142</v>
      </c>
    </row>
    <row r="2687" spans="1:6">
      <c r="A2687" s="119">
        <v>91936</v>
      </c>
      <c r="B2687" s="117" t="s">
        <v>3314</v>
      </c>
      <c r="C2687" s="117" t="s">
        <v>60</v>
      </c>
      <c r="D2687" s="117" t="s">
        <v>228</v>
      </c>
      <c r="E2687" s="118" t="s">
        <v>4098</v>
      </c>
      <c r="F2687" s="117" t="s">
        <v>142</v>
      </c>
    </row>
    <row r="2688" spans="1:6">
      <c r="A2688" s="119">
        <v>91937</v>
      </c>
      <c r="B2688" s="117" t="s">
        <v>3315</v>
      </c>
      <c r="C2688" s="117" t="s">
        <v>60</v>
      </c>
      <c r="D2688" s="117" t="s">
        <v>228</v>
      </c>
      <c r="E2688" s="118" t="s">
        <v>3245</v>
      </c>
      <c r="F2688" s="117" t="s">
        <v>142</v>
      </c>
    </row>
    <row r="2689" spans="1:6">
      <c r="A2689" s="119">
        <v>91939</v>
      </c>
      <c r="B2689" s="117" t="s">
        <v>3317</v>
      </c>
      <c r="C2689" s="117" t="s">
        <v>60</v>
      </c>
      <c r="D2689" s="117" t="s">
        <v>228</v>
      </c>
      <c r="E2689" s="118" t="s">
        <v>11834</v>
      </c>
      <c r="F2689" s="117" t="s">
        <v>142</v>
      </c>
    </row>
    <row r="2690" spans="1:6">
      <c r="A2690" s="119">
        <v>91940</v>
      </c>
      <c r="B2690" s="117" t="s">
        <v>3319</v>
      </c>
      <c r="C2690" s="117" t="s">
        <v>60</v>
      </c>
      <c r="D2690" s="117" t="s">
        <v>228</v>
      </c>
      <c r="E2690" s="118" t="s">
        <v>5591</v>
      </c>
      <c r="F2690" s="117" t="s">
        <v>142</v>
      </c>
    </row>
    <row r="2691" spans="1:6">
      <c r="A2691" s="119">
        <v>91941</v>
      </c>
      <c r="B2691" s="117" t="s">
        <v>3321</v>
      </c>
      <c r="C2691" s="117" t="s">
        <v>60</v>
      </c>
      <c r="D2691" s="117" t="s">
        <v>228</v>
      </c>
      <c r="E2691" s="118" t="s">
        <v>11835</v>
      </c>
      <c r="F2691" s="117" t="s">
        <v>142</v>
      </c>
    </row>
    <row r="2692" spans="1:6">
      <c r="A2692" s="119">
        <v>91942</v>
      </c>
      <c r="B2692" s="117" t="s">
        <v>3322</v>
      </c>
      <c r="C2692" s="117" t="s">
        <v>60</v>
      </c>
      <c r="D2692" s="117" t="s">
        <v>228</v>
      </c>
      <c r="E2692" s="118" t="s">
        <v>10393</v>
      </c>
      <c r="F2692" s="117" t="s">
        <v>142</v>
      </c>
    </row>
    <row r="2693" spans="1:6">
      <c r="A2693" s="119">
        <v>91943</v>
      </c>
      <c r="B2693" s="117" t="s">
        <v>3323</v>
      </c>
      <c r="C2693" s="117" t="s">
        <v>60</v>
      </c>
      <c r="D2693" s="117" t="s">
        <v>228</v>
      </c>
      <c r="E2693" s="118" t="s">
        <v>1259</v>
      </c>
      <c r="F2693" s="117" t="s">
        <v>142</v>
      </c>
    </row>
    <row r="2694" spans="1:6">
      <c r="A2694" s="119">
        <v>91944</v>
      </c>
      <c r="B2694" s="117" t="s">
        <v>3324</v>
      </c>
      <c r="C2694" s="117" t="s">
        <v>60</v>
      </c>
      <c r="D2694" s="117" t="s">
        <v>228</v>
      </c>
      <c r="E2694" s="118" t="s">
        <v>11836</v>
      </c>
      <c r="F2694" s="117" t="s">
        <v>142</v>
      </c>
    </row>
    <row r="2695" spans="1:6">
      <c r="A2695" s="119">
        <v>92865</v>
      </c>
      <c r="B2695" s="117" t="s">
        <v>3326</v>
      </c>
      <c r="C2695" s="117" t="s">
        <v>60</v>
      </c>
      <c r="D2695" s="117" t="s">
        <v>228</v>
      </c>
      <c r="E2695" s="118" t="s">
        <v>8622</v>
      </c>
      <c r="F2695" s="117" t="s">
        <v>142</v>
      </c>
    </row>
    <row r="2696" spans="1:6">
      <c r="A2696" s="119">
        <v>92866</v>
      </c>
      <c r="B2696" s="117" t="s">
        <v>3328</v>
      </c>
      <c r="C2696" s="117" t="s">
        <v>60</v>
      </c>
      <c r="D2696" s="117" t="s">
        <v>228</v>
      </c>
      <c r="E2696" s="118" t="s">
        <v>6116</v>
      </c>
      <c r="F2696" s="117" t="s">
        <v>142</v>
      </c>
    </row>
    <row r="2697" spans="1:6">
      <c r="A2697" s="119">
        <v>92867</v>
      </c>
      <c r="B2697" s="117" t="s">
        <v>3329</v>
      </c>
      <c r="C2697" s="117" t="s">
        <v>60</v>
      </c>
      <c r="D2697" s="117" t="s">
        <v>228</v>
      </c>
      <c r="E2697" s="118" t="s">
        <v>11837</v>
      </c>
      <c r="F2697" s="117" t="s">
        <v>142</v>
      </c>
    </row>
    <row r="2698" spans="1:6">
      <c r="A2698" s="119">
        <v>92868</v>
      </c>
      <c r="B2698" s="117" t="s">
        <v>3331</v>
      </c>
      <c r="C2698" s="117" t="s">
        <v>60</v>
      </c>
      <c r="D2698" s="117" t="s">
        <v>228</v>
      </c>
      <c r="E2698" s="118" t="s">
        <v>9452</v>
      </c>
      <c r="F2698" s="117" t="s">
        <v>142</v>
      </c>
    </row>
    <row r="2699" spans="1:6">
      <c r="A2699" s="119">
        <v>92869</v>
      </c>
      <c r="B2699" s="117" t="s">
        <v>3333</v>
      </c>
      <c r="C2699" s="117" t="s">
        <v>60</v>
      </c>
      <c r="D2699" s="117" t="s">
        <v>228</v>
      </c>
      <c r="E2699" s="118" t="s">
        <v>395</v>
      </c>
      <c r="F2699" s="117" t="s">
        <v>142</v>
      </c>
    </row>
    <row r="2700" spans="1:6">
      <c r="A2700" s="119">
        <v>92870</v>
      </c>
      <c r="B2700" s="117" t="s">
        <v>3334</v>
      </c>
      <c r="C2700" s="117" t="s">
        <v>60</v>
      </c>
      <c r="D2700" s="117" t="s">
        <v>228</v>
      </c>
      <c r="E2700" s="118" t="s">
        <v>9453</v>
      </c>
      <c r="F2700" s="117" t="s">
        <v>142</v>
      </c>
    </row>
    <row r="2701" spans="1:6">
      <c r="A2701" s="119">
        <v>92871</v>
      </c>
      <c r="B2701" s="117" t="s">
        <v>3335</v>
      </c>
      <c r="C2701" s="117" t="s">
        <v>60</v>
      </c>
      <c r="D2701" s="117" t="s">
        <v>228</v>
      </c>
      <c r="E2701" s="118" t="s">
        <v>8580</v>
      </c>
      <c r="F2701" s="117" t="s">
        <v>142</v>
      </c>
    </row>
    <row r="2702" spans="1:6">
      <c r="A2702" s="119">
        <v>92872</v>
      </c>
      <c r="B2702" s="117" t="s">
        <v>3337</v>
      </c>
      <c r="C2702" s="117" t="s">
        <v>60</v>
      </c>
      <c r="D2702" s="117" t="s">
        <v>228</v>
      </c>
      <c r="E2702" s="118" t="s">
        <v>5293</v>
      </c>
      <c r="F2702" s="117" t="s">
        <v>142</v>
      </c>
    </row>
    <row r="2703" spans="1:6">
      <c r="A2703" s="119">
        <v>95777</v>
      </c>
      <c r="B2703" s="117" t="s">
        <v>3339</v>
      </c>
      <c r="C2703" s="117" t="s">
        <v>60</v>
      </c>
      <c r="D2703" s="117" t="s">
        <v>228</v>
      </c>
      <c r="E2703" s="118" t="s">
        <v>11838</v>
      </c>
      <c r="F2703" s="117" t="s">
        <v>142</v>
      </c>
    </row>
    <row r="2704" spans="1:6">
      <c r="A2704" s="119">
        <v>95778</v>
      </c>
      <c r="B2704" s="117" t="s">
        <v>3340</v>
      </c>
      <c r="C2704" s="117" t="s">
        <v>60</v>
      </c>
      <c r="D2704" s="117" t="s">
        <v>228</v>
      </c>
      <c r="E2704" s="118" t="s">
        <v>2484</v>
      </c>
      <c r="F2704" s="117" t="s">
        <v>142</v>
      </c>
    </row>
    <row r="2705" spans="1:6">
      <c r="A2705" s="119">
        <v>95779</v>
      </c>
      <c r="B2705" s="117" t="s">
        <v>3341</v>
      </c>
      <c r="C2705" s="117" t="s">
        <v>60</v>
      </c>
      <c r="D2705" s="117" t="s">
        <v>228</v>
      </c>
      <c r="E2705" s="118" t="s">
        <v>2755</v>
      </c>
      <c r="F2705" s="117" t="s">
        <v>142</v>
      </c>
    </row>
    <row r="2706" spans="1:6">
      <c r="A2706" s="119">
        <v>95780</v>
      </c>
      <c r="B2706" s="117" t="s">
        <v>3342</v>
      </c>
      <c r="C2706" s="117" t="s">
        <v>60</v>
      </c>
      <c r="D2706" s="117" t="s">
        <v>228</v>
      </c>
      <c r="E2706" s="118" t="s">
        <v>5136</v>
      </c>
      <c r="F2706" s="117" t="s">
        <v>142</v>
      </c>
    </row>
    <row r="2707" spans="1:6">
      <c r="A2707" s="119">
        <v>95781</v>
      </c>
      <c r="B2707" s="117" t="s">
        <v>3343</v>
      </c>
      <c r="C2707" s="117" t="s">
        <v>60</v>
      </c>
      <c r="D2707" s="117" t="s">
        <v>228</v>
      </c>
      <c r="E2707" s="118" t="s">
        <v>11839</v>
      </c>
      <c r="F2707" s="117" t="s">
        <v>142</v>
      </c>
    </row>
    <row r="2708" spans="1:6">
      <c r="A2708" s="119">
        <v>95782</v>
      </c>
      <c r="B2708" s="117" t="s">
        <v>3344</v>
      </c>
      <c r="C2708" s="117" t="s">
        <v>60</v>
      </c>
      <c r="D2708" s="117" t="s">
        <v>228</v>
      </c>
      <c r="E2708" s="118" t="s">
        <v>1725</v>
      </c>
      <c r="F2708" s="117" t="s">
        <v>142</v>
      </c>
    </row>
    <row r="2709" spans="1:6">
      <c r="A2709" s="119">
        <v>95785</v>
      </c>
      <c r="B2709" s="117" t="s">
        <v>3346</v>
      </c>
      <c r="C2709" s="117" t="s">
        <v>60</v>
      </c>
      <c r="D2709" s="117" t="s">
        <v>228</v>
      </c>
      <c r="E2709" s="118" t="s">
        <v>8697</v>
      </c>
      <c r="F2709" s="117" t="s">
        <v>142</v>
      </c>
    </row>
    <row r="2710" spans="1:6">
      <c r="A2710" s="119">
        <v>95787</v>
      </c>
      <c r="B2710" s="117" t="s">
        <v>3347</v>
      </c>
      <c r="C2710" s="117" t="s">
        <v>60</v>
      </c>
      <c r="D2710" s="117" t="s">
        <v>228</v>
      </c>
      <c r="E2710" s="118" t="s">
        <v>11840</v>
      </c>
      <c r="F2710" s="117" t="s">
        <v>142</v>
      </c>
    </row>
    <row r="2711" spans="1:6">
      <c r="A2711" s="119">
        <v>95789</v>
      </c>
      <c r="B2711" s="117" t="s">
        <v>3349</v>
      </c>
      <c r="C2711" s="117" t="s">
        <v>60</v>
      </c>
      <c r="D2711" s="117" t="s">
        <v>228</v>
      </c>
      <c r="E2711" s="118" t="s">
        <v>7384</v>
      </c>
      <c r="F2711" s="117" t="s">
        <v>142</v>
      </c>
    </row>
    <row r="2712" spans="1:6">
      <c r="A2712" s="119">
        <v>95791</v>
      </c>
      <c r="B2712" s="117" t="s">
        <v>3351</v>
      </c>
      <c r="C2712" s="117" t="s">
        <v>60</v>
      </c>
      <c r="D2712" s="117" t="s">
        <v>228</v>
      </c>
      <c r="E2712" s="118" t="s">
        <v>11841</v>
      </c>
      <c r="F2712" s="117" t="s">
        <v>142</v>
      </c>
    </row>
    <row r="2713" spans="1:6">
      <c r="A2713" s="119">
        <v>95795</v>
      </c>
      <c r="B2713" s="117" t="s">
        <v>3352</v>
      </c>
      <c r="C2713" s="117" t="s">
        <v>60</v>
      </c>
      <c r="D2713" s="117" t="s">
        <v>228</v>
      </c>
      <c r="E2713" s="118" t="s">
        <v>6710</v>
      </c>
      <c r="F2713" s="117" t="s">
        <v>142</v>
      </c>
    </row>
    <row r="2714" spans="1:6">
      <c r="A2714" s="119">
        <v>95796</v>
      </c>
      <c r="B2714" s="117" t="s">
        <v>3353</v>
      </c>
      <c r="C2714" s="117" t="s">
        <v>60</v>
      </c>
      <c r="D2714" s="117" t="s">
        <v>228</v>
      </c>
      <c r="E2714" s="118" t="s">
        <v>11842</v>
      </c>
      <c r="F2714" s="117" t="s">
        <v>142</v>
      </c>
    </row>
    <row r="2715" spans="1:6">
      <c r="A2715" s="119">
        <v>95797</v>
      </c>
      <c r="B2715" s="117" t="s">
        <v>3354</v>
      </c>
      <c r="C2715" s="117" t="s">
        <v>60</v>
      </c>
      <c r="D2715" s="117" t="s">
        <v>228</v>
      </c>
      <c r="E2715" s="118" t="s">
        <v>6794</v>
      </c>
      <c r="F2715" s="117" t="s">
        <v>142</v>
      </c>
    </row>
    <row r="2716" spans="1:6">
      <c r="A2716" s="119">
        <v>95801</v>
      </c>
      <c r="B2716" s="117" t="s">
        <v>3355</v>
      </c>
      <c r="C2716" s="117" t="s">
        <v>60</v>
      </c>
      <c r="D2716" s="117" t="s">
        <v>228</v>
      </c>
      <c r="E2716" s="118" t="s">
        <v>9454</v>
      </c>
      <c r="F2716" s="117" t="s">
        <v>142</v>
      </c>
    </row>
    <row r="2717" spans="1:6">
      <c r="A2717" s="119">
        <v>95802</v>
      </c>
      <c r="B2717" s="117" t="s">
        <v>3356</v>
      </c>
      <c r="C2717" s="117" t="s">
        <v>60</v>
      </c>
      <c r="D2717" s="117" t="s">
        <v>228</v>
      </c>
      <c r="E2717" s="118" t="s">
        <v>11843</v>
      </c>
      <c r="F2717" s="117" t="s">
        <v>142</v>
      </c>
    </row>
    <row r="2718" spans="1:6">
      <c r="A2718" s="119">
        <v>95803</v>
      </c>
      <c r="B2718" s="117" t="s">
        <v>3357</v>
      </c>
      <c r="C2718" s="117" t="s">
        <v>60</v>
      </c>
      <c r="D2718" s="117" t="s">
        <v>228</v>
      </c>
      <c r="E2718" s="118" t="s">
        <v>3702</v>
      </c>
      <c r="F2718" s="117" t="s">
        <v>142</v>
      </c>
    </row>
    <row r="2719" spans="1:6">
      <c r="A2719" s="119">
        <v>95804</v>
      </c>
      <c r="B2719" s="117" t="s">
        <v>3358</v>
      </c>
      <c r="C2719" s="117" t="s">
        <v>60</v>
      </c>
      <c r="D2719" s="117" t="s">
        <v>228</v>
      </c>
      <c r="E2719" s="118" t="s">
        <v>11844</v>
      </c>
      <c r="F2719" s="117" t="s">
        <v>142</v>
      </c>
    </row>
    <row r="2720" spans="1:6">
      <c r="A2720" s="119">
        <v>95805</v>
      </c>
      <c r="B2720" s="117" t="s">
        <v>3359</v>
      </c>
      <c r="C2720" s="117" t="s">
        <v>60</v>
      </c>
      <c r="D2720" s="117" t="s">
        <v>228</v>
      </c>
      <c r="E2720" s="118" t="s">
        <v>7369</v>
      </c>
      <c r="F2720" s="117" t="s">
        <v>142</v>
      </c>
    </row>
    <row r="2721" spans="1:6">
      <c r="A2721" s="119">
        <v>95806</v>
      </c>
      <c r="B2721" s="117" t="s">
        <v>3361</v>
      </c>
      <c r="C2721" s="117" t="s">
        <v>60</v>
      </c>
      <c r="D2721" s="117" t="s">
        <v>228</v>
      </c>
      <c r="E2721" s="118" t="s">
        <v>9095</v>
      </c>
      <c r="F2721" s="117" t="s">
        <v>142</v>
      </c>
    </row>
    <row r="2722" spans="1:6">
      <c r="A2722" s="119">
        <v>95807</v>
      </c>
      <c r="B2722" s="117" t="s">
        <v>3362</v>
      </c>
      <c r="C2722" s="117" t="s">
        <v>60</v>
      </c>
      <c r="D2722" s="117" t="s">
        <v>228</v>
      </c>
      <c r="E2722" s="118" t="s">
        <v>9455</v>
      </c>
      <c r="F2722" s="117" t="s">
        <v>142</v>
      </c>
    </row>
    <row r="2723" spans="1:6">
      <c r="A2723" s="119">
        <v>95808</v>
      </c>
      <c r="B2723" s="117" t="s">
        <v>3363</v>
      </c>
      <c r="C2723" s="117" t="s">
        <v>60</v>
      </c>
      <c r="D2723" s="117" t="s">
        <v>228</v>
      </c>
      <c r="E2723" s="118" t="s">
        <v>11845</v>
      </c>
      <c r="F2723" s="117" t="s">
        <v>142</v>
      </c>
    </row>
    <row r="2724" spans="1:6">
      <c r="A2724" s="119">
        <v>95809</v>
      </c>
      <c r="B2724" s="117" t="s">
        <v>3364</v>
      </c>
      <c r="C2724" s="117" t="s">
        <v>60</v>
      </c>
      <c r="D2724" s="117" t="s">
        <v>228</v>
      </c>
      <c r="E2724" s="118" t="s">
        <v>4628</v>
      </c>
      <c r="F2724" s="117" t="s">
        <v>142</v>
      </c>
    </row>
    <row r="2725" spans="1:6">
      <c r="A2725" s="119">
        <v>95810</v>
      </c>
      <c r="B2725" s="117" t="s">
        <v>3365</v>
      </c>
      <c r="C2725" s="117" t="s">
        <v>60</v>
      </c>
      <c r="D2725" s="117" t="s">
        <v>228</v>
      </c>
      <c r="E2725" s="118" t="s">
        <v>11846</v>
      </c>
      <c r="F2725" s="117" t="s">
        <v>142</v>
      </c>
    </row>
    <row r="2726" spans="1:6">
      <c r="A2726" s="119">
        <v>95811</v>
      </c>
      <c r="B2726" s="117" t="s">
        <v>3367</v>
      </c>
      <c r="C2726" s="117" t="s">
        <v>60</v>
      </c>
      <c r="D2726" s="117" t="s">
        <v>228</v>
      </c>
      <c r="E2726" s="118" t="s">
        <v>11847</v>
      </c>
      <c r="F2726" s="117" t="s">
        <v>142</v>
      </c>
    </row>
    <row r="2727" spans="1:6">
      <c r="A2727" s="119">
        <v>95812</v>
      </c>
      <c r="B2727" s="117" t="s">
        <v>3368</v>
      </c>
      <c r="C2727" s="117" t="s">
        <v>60</v>
      </c>
      <c r="D2727" s="117" t="s">
        <v>228</v>
      </c>
      <c r="E2727" s="118" t="s">
        <v>11848</v>
      </c>
      <c r="F2727" s="117" t="s">
        <v>142</v>
      </c>
    </row>
    <row r="2728" spans="1:6">
      <c r="A2728" s="119">
        <v>95813</v>
      </c>
      <c r="B2728" s="117" t="s">
        <v>3370</v>
      </c>
      <c r="C2728" s="117" t="s">
        <v>60</v>
      </c>
      <c r="D2728" s="117" t="s">
        <v>228</v>
      </c>
      <c r="E2728" s="118" t="s">
        <v>4630</v>
      </c>
      <c r="F2728" s="117" t="s">
        <v>142</v>
      </c>
    </row>
    <row r="2729" spans="1:6">
      <c r="A2729" s="119">
        <v>95814</v>
      </c>
      <c r="B2729" s="117" t="s">
        <v>3372</v>
      </c>
      <c r="C2729" s="117" t="s">
        <v>60</v>
      </c>
      <c r="D2729" s="117" t="s">
        <v>228</v>
      </c>
      <c r="E2729" s="118" t="s">
        <v>3921</v>
      </c>
      <c r="F2729" s="117" t="s">
        <v>142</v>
      </c>
    </row>
    <row r="2730" spans="1:6">
      <c r="A2730" s="119">
        <v>95815</v>
      </c>
      <c r="B2730" s="117" t="s">
        <v>3374</v>
      </c>
      <c r="C2730" s="117" t="s">
        <v>60</v>
      </c>
      <c r="D2730" s="117" t="s">
        <v>228</v>
      </c>
      <c r="E2730" s="118" t="s">
        <v>9456</v>
      </c>
      <c r="F2730" s="117" t="s">
        <v>142</v>
      </c>
    </row>
    <row r="2731" spans="1:6">
      <c r="A2731" s="119">
        <v>95816</v>
      </c>
      <c r="B2731" s="117" t="s">
        <v>3375</v>
      </c>
      <c r="C2731" s="117" t="s">
        <v>60</v>
      </c>
      <c r="D2731" s="117" t="s">
        <v>228</v>
      </c>
      <c r="E2731" s="118" t="s">
        <v>11849</v>
      </c>
      <c r="F2731" s="117" t="s">
        <v>142</v>
      </c>
    </row>
    <row r="2732" spans="1:6">
      <c r="A2732" s="119">
        <v>95817</v>
      </c>
      <c r="B2732" s="117" t="s">
        <v>3376</v>
      </c>
      <c r="C2732" s="117" t="s">
        <v>60</v>
      </c>
      <c r="D2732" s="117" t="s">
        <v>228</v>
      </c>
      <c r="E2732" s="118" t="s">
        <v>11850</v>
      </c>
      <c r="F2732" s="117" t="s">
        <v>142</v>
      </c>
    </row>
    <row r="2733" spans="1:6">
      <c r="A2733" s="119">
        <v>95818</v>
      </c>
      <c r="B2733" s="117" t="s">
        <v>3377</v>
      </c>
      <c r="C2733" s="117" t="s">
        <v>60</v>
      </c>
      <c r="D2733" s="117" t="s">
        <v>228</v>
      </c>
      <c r="E2733" s="118" t="s">
        <v>4942</v>
      </c>
      <c r="F2733" s="117" t="s">
        <v>142</v>
      </c>
    </row>
    <row r="2734" spans="1:6">
      <c r="A2734" s="119">
        <v>97881</v>
      </c>
      <c r="B2734" s="117" t="s">
        <v>3379</v>
      </c>
      <c r="C2734" s="117" t="s">
        <v>60</v>
      </c>
      <c r="D2734" s="117" t="s">
        <v>141</v>
      </c>
      <c r="E2734" s="118" t="s">
        <v>9457</v>
      </c>
      <c r="F2734" s="117" t="s">
        <v>142</v>
      </c>
    </row>
    <row r="2735" spans="1:6">
      <c r="A2735" s="119">
        <v>97882</v>
      </c>
      <c r="B2735" s="117" t="s">
        <v>3380</v>
      </c>
      <c r="C2735" s="117" t="s">
        <v>60</v>
      </c>
      <c r="D2735" s="117" t="s">
        <v>141</v>
      </c>
      <c r="E2735" s="118" t="s">
        <v>11851</v>
      </c>
      <c r="F2735" s="117" t="s">
        <v>142</v>
      </c>
    </row>
    <row r="2736" spans="1:6">
      <c r="A2736" s="119">
        <v>97883</v>
      </c>
      <c r="B2736" s="117" t="s">
        <v>3381</v>
      </c>
      <c r="C2736" s="117" t="s">
        <v>60</v>
      </c>
      <c r="D2736" s="117" t="s">
        <v>141</v>
      </c>
      <c r="E2736" s="118" t="s">
        <v>11852</v>
      </c>
      <c r="F2736" s="117" t="s">
        <v>142</v>
      </c>
    </row>
    <row r="2737" spans="1:6">
      <c r="A2737" s="119">
        <v>97884</v>
      </c>
      <c r="B2737" s="117" t="s">
        <v>3382</v>
      </c>
      <c r="C2737" s="117" t="s">
        <v>60</v>
      </c>
      <c r="D2737" s="117" t="s">
        <v>141</v>
      </c>
      <c r="E2737" s="118" t="s">
        <v>11853</v>
      </c>
      <c r="F2737" s="117" t="s">
        <v>142</v>
      </c>
    </row>
    <row r="2738" spans="1:6">
      <c r="A2738" s="119">
        <v>97885</v>
      </c>
      <c r="B2738" s="117" t="s">
        <v>3383</v>
      </c>
      <c r="C2738" s="117" t="s">
        <v>60</v>
      </c>
      <c r="D2738" s="117" t="s">
        <v>141</v>
      </c>
      <c r="E2738" s="118" t="s">
        <v>11854</v>
      </c>
      <c r="F2738" s="117" t="s">
        <v>142</v>
      </c>
    </row>
    <row r="2739" spans="1:6">
      <c r="A2739" s="119">
        <v>97886</v>
      </c>
      <c r="B2739" s="117" t="s">
        <v>3384</v>
      </c>
      <c r="C2739" s="117" t="s">
        <v>60</v>
      </c>
      <c r="D2739" s="117" t="s">
        <v>141</v>
      </c>
      <c r="E2739" s="118" t="s">
        <v>11855</v>
      </c>
      <c r="F2739" s="117" t="s">
        <v>142</v>
      </c>
    </row>
    <row r="2740" spans="1:6">
      <c r="A2740" s="119">
        <v>97887</v>
      </c>
      <c r="B2740" s="117" t="s">
        <v>3385</v>
      </c>
      <c r="C2740" s="117" t="s">
        <v>60</v>
      </c>
      <c r="D2740" s="117" t="s">
        <v>141</v>
      </c>
      <c r="E2740" s="118" t="s">
        <v>11856</v>
      </c>
      <c r="F2740" s="117" t="s">
        <v>142</v>
      </c>
    </row>
    <row r="2741" spans="1:6">
      <c r="A2741" s="119">
        <v>97888</v>
      </c>
      <c r="B2741" s="117" t="s">
        <v>3386</v>
      </c>
      <c r="C2741" s="117" t="s">
        <v>60</v>
      </c>
      <c r="D2741" s="117" t="s">
        <v>141</v>
      </c>
      <c r="E2741" s="118" t="s">
        <v>11857</v>
      </c>
      <c r="F2741" s="117" t="s">
        <v>142</v>
      </c>
    </row>
    <row r="2742" spans="1:6">
      <c r="A2742" s="119">
        <v>97889</v>
      </c>
      <c r="B2742" s="117" t="s">
        <v>3387</v>
      </c>
      <c r="C2742" s="117" t="s">
        <v>60</v>
      </c>
      <c r="D2742" s="117" t="s">
        <v>141</v>
      </c>
      <c r="E2742" s="118" t="s">
        <v>11858</v>
      </c>
      <c r="F2742" s="117" t="s">
        <v>142</v>
      </c>
    </row>
    <row r="2743" spans="1:6">
      <c r="A2743" s="119">
        <v>97890</v>
      </c>
      <c r="B2743" s="117" t="s">
        <v>3388</v>
      </c>
      <c r="C2743" s="117" t="s">
        <v>60</v>
      </c>
      <c r="D2743" s="117" t="s">
        <v>141</v>
      </c>
      <c r="E2743" s="118" t="s">
        <v>11859</v>
      </c>
      <c r="F2743" s="117" t="s">
        <v>142</v>
      </c>
    </row>
    <row r="2744" spans="1:6">
      <c r="A2744" s="119">
        <v>97891</v>
      </c>
      <c r="B2744" s="117" t="s">
        <v>3389</v>
      </c>
      <c r="C2744" s="117" t="s">
        <v>60</v>
      </c>
      <c r="D2744" s="117" t="s">
        <v>141</v>
      </c>
      <c r="E2744" s="118" t="s">
        <v>11860</v>
      </c>
      <c r="F2744" s="117" t="s">
        <v>142</v>
      </c>
    </row>
    <row r="2745" spans="1:6">
      <c r="A2745" s="119">
        <v>97892</v>
      </c>
      <c r="B2745" s="117" t="s">
        <v>3390</v>
      </c>
      <c r="C2745" s="117" t="s">
        <v>60</v>
      </c>
      <c r="D2745" s="117" t="s">
        <v>141</v>
      </c>
      <c r="E2745" s="118" t="s">
        <v>11861</v>
      </c>
      <c r="F2745" s="117" t="s">
        <v>142</v>
      </c>
    </row>
    <row r="2746" spans="1:6">
      <c r="A2746" s="119">
        <v>97893</v>
      </c>
      <c r="B2746" s="117" t="s">
        <v>3391</v>
      </c>
      <c r="C2746" s="117" t="s">
        <v>60</v>
      </c>
      <c r="D2746" s="117" t="s">
        <v>141</v>
      </c>
      <c r="E2746" s="118" t="s">
        <v>11862</v>
      </c>
      <c r="F2746" s="117" t="s">
        <v>142</v>
      </c>
    </row>
    <row r="2747" spans="1:6">
      <c r="A2747" s="119">
        <v>97894</v>
      </c>
      <c r="B2747" s="117" t="s">
        <v>3392</v>
      </c>
      <c r="C2747" s="117" t="s">
        <v>60</v>
      </c>
      <c r="D2747" s="117" t="s">
        <v>141</v>
      </c>
      <c r="E2747" s="118" t="s">
        <v>11863</v>
      </c>
      <c r="F2747" s="117" t="s">
        <v>142</v>
      </c>
    </row>
    <row r="2748" spans="1:6">
      <c r="A2748" s="119">
        <v>93653</v>
      </c>
      <c r="B2748" s="117" t="s">
        <v>3393</v>
      </c>
      <c r="C2748" s="117" t="s">
        <v>60</v>
      </c>
      <c r="D2748" s="117" t="s">
        <v>228</v>
      </c>
      <c r="E2748" s="118" t="s">
        <v>6923</v>
      </c>
      <c r="F2748" s="117" t="s">
        <v>142</v>
      </c>
    </row>
    <row r="2749" spans="1:6">
      <c r="A2749" s="119">
        <v>93654</v>
      </c>
      <c r="B2749" s="117" t="s">
        <v>3395</v>
      </c>
      <c r="C2749" s="117" t="s">
        <v>60</v>
      </c>
      <c r="D2749" s="117" t="s">
        <v>228</v>
      </c>
      <c r="E2749" s="118" t="s">
        <v>4370</v>
      </c>
      <c r="F2749" s="117" t="s">
        <v>142</v>
      </c>
    </row>
    <row r="2750" spans="1:6">
      <c r="A2750" s="119">
        <v>93655</v>
      </c>
      <c r="B2750" s="117" t="s">
        <v>3397</v>
      </c>
      <c r="C2750" s="117" t="s">
        <v>60</v>
      </c>
      <c r="D2750" s="117" t="s">
        <v>228</v>
      </c>
      <c r="E2750" s="118" t="s">
        <v>11864</v>
      </c>
      <c r="F2750" s="117" t="s">
        <v>142</v>
      </c>
    </row>
    <row r="2751" spans="1:6">
      <c r="A2751" s="119">
        <v>93656</v>
      </c>
      <c r="B2751" s="117" t="s">
        <v>3399</v>
      </c>
      <c r="C2751" s="117" t="s">
        <v>60</v>
      </c>
      <c r="D2751" s="117" t="s">
        <v>228</v>
      </c>
      <c r="E2751" s="118" t="s">
        <v>11864</v>
      </c>
      <c r="F2751" s="117" t="s">
        <v>142</v>
      </c>
    </row>
    <row r="2752" spans="1:6">
      <c r="A2752" s="119">
        <v>93657</v>
      </c>
      <c r="B2752" s="117" t="s">
        <v>3400</v>
      </c>
      <c r="C2752" s="117" t="s">
        <v>60</v>
      </c>
      <c r="D2752" s="117" t="s">
        <v>228</v>
      </c>
      <c r="E2752" s="118" t="s">
        <v>4654</v>
      </c>
      <c r="F2752" s="117" t="s">
        <v>142</v>
      </c>
    </row>
    <row r="2753" spans="1:6">
      <c r="A2753" s="119">
        <v>93658</v>
      </c>
      <c r="B2753" s="117" t="s">
        <v>3402</v>
      </c>
      <c r="C2753" s="117" t="s">
        <v>60</v>
      </c>
      <c r="D2753" s="117" t="s">
        <v>228</v>
      </c>
      <c r="E2753" s="118" t="s">
        <v>9458</v>
      </c>
      <c r="F2753" s="117" t="s">
        <v>142</v>
      </c>
    </row>
    <row r="2754" spans="1:6">
      <c r="A2754" s="119">
        <v>93659</v>
      </c>
      <c r="B2754" s="117" t="s">
        <v>3403</v>
      </c>
      <c r="C2754" s="117" t="s">
        <v>60</v>
      </c>
      <c r="D2754" s="117" t="s">
        <v>228</v>
      </c>
      <c r="E2754" s="118" t="s">
        <v>8917</v>
      </c>
      <c r="F2754" s="117" t="s">
        <v>142</v>
      </c>
    </row>
    <row r="2755" spans="1:6">
      <c r="A2755" s="119">
        <v>93660</v>
      </c>
      <c r="B2755" s="117" t="s">
        <v>3404</v>
      </c>
      <c r="C2755" s="117" t="s">
        <v>60</v>
      </c>
      <c r="D2755" s="117" t="s">
        <v>228</v>
      </c>
      <c r="E2755" s="118" t="s">
        <v>9124</v>
      </c>
      <c r="F2755" s="117" t="s">
        <v>142</v>
      </c>
    </row>
    <row r="2756" spans="1:6">
      <c r="A2756" s="119">
        <v>93661</v>
      </c>
      <c r="B2756" s="117" t="s">
        <v>3405</v>
      </c>
      <c r="C2756" s="117" t="s">
        <v>60</v>
      </c>
      <c r="D2756" s="117" t="s">
        <v>228</v>
      </c>
      <c r="E2756" s="118" t="s">
        <v>11865</v>
      </c>
      <c r="F2756" s="117" t="s">
        <v>142</v>
      </c>
    </row>
    <row r="2757" spans="1:6">
      <c r="A2757" s="119">
        <v>93662</v>
      </c>
      <c r="B2757" s="117" t="s">
        <v>3406</v>
      </c>
      <c r="C2757" s="117" t="s">
        <v>60</v>
      </c>
      <c r="D2757" s="117" t="s">
        <v>228</v>
      </c>
      <c r="E2757" s="118" t="s">
        <v>11866</v>
      </c>
      <c r="F2757" s="117" t="s">
        <v>142</v>
      </c>
    </row>
    <row r="2758" spans="1:6">
      <c r="A2758" s="119">
        <v>93663</v>
      </c>
      <c r="B2758" s="117" t="s">
        <v>3407</v>
      </c>
      <c r="C2758" s="117" t="s">
        <v>60</v>
      </c>
      <c r="D2758" s="117" t="s">
        <v>228</v>
      </c>
      <c r="E2758" s="118" t="s">
        <v>11866</v>
      </c>
      <c r="F2758" s="117" t="s">
        <v>142</v>
      </c>
    </row>
    <row r="2759" spans="1:6">
      <c r="A2759" s="119">
        <v>93664</v>
      </c>
      <c r="B2759" s="117" t="s">
        <v>3408</v>
      </c>
      <c r="C2759" s="117" t="s">
        <v>60</v>
      </c>
      <c r="D2759" s="117" t="s">
        <v>228</v>
      </c>
      <c r="E2759" s="118" t="s">
        <v>11867</v>
      </c>
      <c r="F2759" s="117" t="s">
        <v>142</v>
      </c>
    </row>
    <row r="2760" spans="1:6">
      <c r="A2760" s="119">
        <v>93665</v>
      </c>
      <c r="B2760" s="117" t="s">
        <v>3409</v>
      </c>
      <c r="C2760" s="117" t="s">
        <v>60</v>
      </c>
      <c r="D2760" s="117" t="s">
        <v>228</v>
      </c>
      <c r="E2760" s="118" t="s">
        <v>9459</v>
      </c>
      <c r="F2760" s="117" t="s">
        <v>142</v>
      </c>
    </row>
    <row r="2761" spans="1:6">
      <c r="A2761" s="119">
        <v>93666</v>
      </c>
      <c r="B2761" s="117" t="s">
        <v>3410</v>
      </c>
      <c r="C2761" s="117" t="s">
        <v>60</v>
      </c>
      <c r="D2761" s="117" t="s">
        <v>228</v>
      </c>
      <c r="E2761" s="118" t="s">
        <v>11868</v>
      </c>
      <c r="F2761" s="117" t="s">
        <v>142</v>
      </c>
    </row>
    <row r="2762" spans="1:6">
      <c r="A2762" s="119">
        <v>93667</v>
      </c>
      <c r="B2762" s="117" t="s">
        <v>3411</v>
      </c>
      <c r="C2762" s="117" t="s">
        <v>60</v>
      </c>
      <c r="D2762" s="117" t="s">
        <v>228</v>
      </c>
      <c r="E2762" s="118" t="s">
        <v>11869</v>
      </c>
      <c r="F2762" s="117" t="s">
        <v>142</v>
      </c>
    </row>
    <row r="2763" spans="1:6">
      <c r="A2763" s="119">
        <v>93668</v>
      </c>
      <c r="B2763" s="117" t="s">
        <v>3412</v>
      </c>
      <c r="C2763" s="117" t="s">
        <v>60</v>
      </c>
      <c r="D2763" s="117" t="s">
        <v>228</v>
      </c>
      <c r="E2763" s="118" t="s">
        <v>11870</v>
      </c>
      <c r="F2763" s="117" t="s">
        <v>142</v>
      </c>
    </row>
    <row r="2764" spans="1:6">
      <c r="A2764" s="119">
        <v>93669</v>
      </c>
      <c r="B2764" s="117" t="s">
        <v>3413</v>
      </c>
      <c r="C2764" s="117" t="s">
        <v>60</v>
      </c>
      <c r="D2764" s="117" t="s">
        <v>228</v>
      </c>
      <c r="E2764" s="118" t="s">
        <v>11871</v>
      </c>
      <c r="F2764" s="117" t="s">
        <v>142</v>
      </c>
    </row>
    <row r="2765" spans="1:6">
      <c r="A2765" s="119">
        <v>93670</v>
      </c>
      <c r="B2765" s="117" t="s">
        <v>3414</v>
      </c>
      <c r="C2765" s="117" t="s">
        <v>60</v>
      </c>
      <c r="D2765" s="117" t="s">
        <v>228</v>
      </c>
      <c r="E2765" s="118" t="s">
        <v>11871</v>
      </c>
      <c r="F2765" s="117" t="s">
        <v>142</v>
      </c>
    </row>
    <row r="2766" spans="1:6">
      <c r="A2766" s="119">
        <v>93671</v>
      </c>
      <c r="B2766" s="117" t="s">
        <v>3415</v>
      </c>
      <c r="C2766" s="117" t="s">
        <v>60</v>
      </c>
      <c r="D2766" s="117" t="s">
        <v>228</v>
      </c>
      <c r="E2766" s="118" t="s">
        <v>9460</v>
      </c>
      <c r="F2766" s="117" t="s">
        <v>142</v>
      </c>
    </row>
    <row r="2767" spans="1:6">
      <c r="A2767" s="119">
        <v>93672</v>
      </c>
      <c r="B2767" s="117" t="s">
        <v>3416</v>
      </c>
      <c r="C2767" s="117" t="s">
        <v>60</v>
      </c>
      <c r="D2767" s="117" t="s">
        <v>228</v>
      </c>
      <c r="E2767" s="118" t="s">
        <v>1761</v>
      </c>
      <c r="F2767" s="117" t="s">
        <v>142</v>
      </c>
    </row>
    <row r="2768" spans="1:6">
      <c r="A2768" s="119">
        <v>93673</v>
      </c>
      <c r="B2768" s="117" t="s">
        <v>3417</v>
      </c>
      <c r="C2768" s="117" t="s">
        <v>60</v>
      </c>
      <c r="D2768" s="117" t="s">
        <v>228</v>
      </c>
      <c r="E2768" s="118" t="s">
        <v>11872</v>
      </c>
      <c r="F2768" s="117" t="s">
        <v>142</v>
      </c>
    </row>
    <row r="2769" spans="1:6">
      <c r="A2769" s="119">
        <v>97359</v>
      </c>
      <c r="B2769" s="117" t="s">
        <v>3418</v>
      </c>
      <c r="C2769" s="117" t="s">
        <v>60</v>
      </c>
      <c r="D2769" s="117" t="s">
        <v>228</v>
      </c>
      <c r="E2769" s="118" t="s">
        <v>11873</v>
      </c>
      <c r="F2769" s="117" t="s">
        <v>142</v>
      </c>
    </row>
    <row r="2770" spans="1:6">
      <c r="A2770" s="119">
        <v>97360</v>
      </c>
      <c r="B2770" s="117" t="s">
        <v>3419</v>
      </c>
      <c r="C2770" s="117" t="s">
        <v>60</v>
      </c>
      <c r="D2770" s="117" t="s">
        <v>228</v>
      </c>
      <c r="E2770" s="118" t="s">
        <v>11874</v>
      </c>
      <c r="F2770" s="117" t="s">
        <v>142</v>
      </c>
    </row>
    <row r="2771" spans="1:6">
      <c r="A2771" s="119">
        <v>97361</v>
      </c>
      <c r="B2771" s="117" t="s">
        <v>3420</v>
      </c>
      <c r="C2771" s="117" t="s">
        <v>60</v>
      </c>
      <c r="D2771" s="117" t="s">
        <v>228</v>
      </c>
      <c r="E2771" s="118" t="s">
        <v>11875</v>
      </c>
      <c r="F2771" s="117" t="s">
        <v>142</v>
      </c>
    </row>
    <row r="2772" spans="1:6">
      <c r="A2772" s="119">
        <v>97362</v>
      </c>
      <c r="B2772" s="117" t="s">
        <v>3421</v>
      </c>
      <c r="C2772" s="117" t="s">
        <v>60</v>
      </c>
      <c r="D2772" s="117" t="s">
        <v>228</v>
      </c>
      <c r="E2772" s="118" t="s">
        <v>9461</v>
      </c>
      <c r="F2772" s="117" t="s">
        <v>142</v>
      </c>
    </row>
    <row r="2773" spans="1:6">
      <c r="A2773" s="119">
        <v>101875</v>
      </c>
      <c r="B2773" s="117" t="s">
        <v>3422</v>
      </c>
      <c r="C2773" s="117" t="s">
        <v>60</v>
      </c>
      <c r="D2773" s="117" t="s">
        <v>228</v>
      </c>
      <c r="E2773" s="118" t="s">
        <v>11876</v>
      </c>
      <c r="F2773" s="117" t="s">
        <v>142</v>
      </c>
    </row>
    <row r="2774" spans="1:6">
      <c r="A2774" s="119">
        <v>101876</v>
      </c>
      <c r="B2774" s="117" t="s">
        <v>3423</v>
      </c>
      <c r="C2774" s="117" t="s">
        <v>60</v>
      </c>
      <c r="D2774" s="117" t="s">
        <v>228</v>
      </c>
      <c r="E2774" s="118" t="s">
        <v>11439</v>
      </c>
      <c r="F2774" s="117" t="s">
        <v>142</v>
      </c>
    </row>
    <row r="2775" spans="1:6">
      <c r="A2775" s="119">
        <v>101877</v>
      </c>
      <c r="B2775" s="117" t="s">
        <v>3424</v>
      </c>
      <c r="C2775" s="117" t="s">
        <v>60</v>
      </c>
      <c r="D2775" s="117" t="s">
        <v>228</v>
      </c>
      <c r="E2775" s="118" t="s">
        <v>11877</v>
      </c>
      <c r="F2775" s="117" t="s">
        <v>142</v>
      </c>
    </row>
    <row r="2776" spans="1:6">
      <c r="A2776" s="119">
        <v>101878</v>
      </c>
      <c r="B2776" s="117" t="s">
        <v>3425</v>
      </c>
      <c r="C2776" s="117" t="s">
        <v>60</v>
      </c>
      <c r="D2776" s="117" t="s">
        <v>228</v>
      </c>
      <c r="E2776" s="118" t="s">
        <v>9462</v>
      </c>
      <c r="F2776" s="117" t="s">
        <v>142</v>
      </c>
    </row>
    <row r="2777" spans="1:6">
      <c r="A2777" s="119">
        <v>101879</v>
      </c>
      <c r="B2777" s="117" t="s">
        <v>3426</v>
      </c>
      <c r="C2777" s="117" t="s">
        <v>60</v>
      </c>
      <c r="D2777" s="117" t="s">
        <v>228</v>
      </c>
      <c r="E2777" s="118" t="s">
        <v>11878</v>
      </c>
      <c r="F2777" s="117" t="s">
        <v>142</v>
      </c>
    </row>
    <row r="2778" spans="1:6">
      <c r="A2778" s="119">
        <v>101880</v>
      </c>
      <c r="B2778" s="117" t="s">
        <v>3427</v>
      </c>
      <c r="C2778" s="117" t="s">
        <v>60</v>
      </c>
      <c r="D2778" s="117" t="s">
        <v>228</v>
      </c>
      <c r="E2778" s="118" t="s">
        <v>11879</v>
      </c>
      <c r="F2778" s="117" t="s">
        <v>142</v>
      </c>
    </row>
    <row r="2779" spans="1:6">
      <c r="A2779" s="119">
        <v>101881</v>
      </c>
      <c r="B2779" s="117" t="s">
        <v>3428</v>
      </c>
      <c r="C2779" s="117" t="s">
        <v>60</v>
      </c>
      <c r="D2779" s="117" t="s">
        <v>228</v>
      </c>
      <c r="E2779" s="118" t="s">
        <v>11880</v>
      </c>
      <c r="F2779" s="117" t="s">
        <v>142</v>
      </c>
    </row>
    <row r="2780" spans="1:6">
      <c r="A2780" s="119">
        <v>101882</v>
      </c>
      <c r="B2780" s="117" t="s">
        <v>3429</v>
      </c>
      <c r="C2780" s="117" t="s">
        <v>60</v>
      </c>
      <c r="D2780" s="117" t="s">
        <v>228</v>
      </c>
      <c r="E2780" s="118" t="s">
        <v>11881</v>
      </c>
      <c r="F2780" s="117" t="s">
        <v>142</v>
      </c>
    </row>
    <row r="2781" spans="1:6">
      <c r="A2781" s="119">
        <v>101883</v>
      </c>
      <c r="B2781" s="117" t="s">
        <v>3430</v>
      </c>
      <c r="C2781" s="117" t="s">
        <v>60</v>
      </c>
      <c r="D2781" s="117" t="s">
        <v>228</v>
      </c>
      <c r="E2781" s="118" t="s">
        <v>11882</v>
      </c>
      <c r="F2781" s="117" t="s">
        <v>142</v>
      </c>
    </row>
    <row r="2782" spans="1:6">
      <c r="A2782" s="119">
        <v>101890</v>
      </c>
      <c r="B2782" s="117" t="s">
        <v>3431</v>
      </c>
      <c r="C2782" s="117" t="s">
        <v>60</v>
      </c>
      <c r="D2782" s="117" t="s">
        <v>228</v>
      </c>
      <c r="E2782" s="118" t="s">
        <v>9463</v>
      </c>
      <c r="F2782" s="117" t="s">
        <v>142</v>
      </c>
    </row>
    <row r="2783" spans="1:6">
      <c r="A2783" s="119">
        <v>101891</v>
      </c>
      <c r="B2783" s="117" t="s">
        <v>3432</v>
      </c>
      <c r="C2783" s="117" t="s">
        <v>60</v>
      </c>
      <c r="D2783" s="117" t="s">
        <v>228</v>
      </c>
      <c r="E2783" s="118" t="s">
        <v>7403</v>
      </c>
      <c r="F2783" s="117" t="s">
        <v>142</v>
      </c>
    </row>
    <row r="2784" spans="1:6">
      <c r="A2784" s="119">
        <v>101892</v>
      </c>
      <c r="B2784" s="117" t="s">
        <v>3434</v>
      </c>
      <c r="C2784" s="117" t="s">
        <v>60</v>
      </c>
      <c r="D2784" s="117" t="s">
        <v>228</v>
      </c>
      <c r="E2784" s="118" t="s">
        <v>11883</v>
      </c>
      <c r="F2784" s="117" t="s">
        <v>142</v>
      </c>
    </row>
    <row r="2785" spans="1:6">
      <c r="A2785" s="119">
        <v>101893</v>
      </c>
      <c r="B2785" s="117" t="s">
        <v>3435</v>
      </c>
      <c r="C2785" s="117" t="s">
        <v>60</v>
      </c>
      <c r="D2785" s="117" t="s">
        <v>228</v>
      </c>
      <c r="E2785" s="118" t="s">
        <v>9464</v>
      </c>
      <c r="F2785" s="117" t="s">
        <v>142</v>
      </c>
    </row>
    <row r="2786" spans="1:6">
      <c r="A2786" s="119">
        <v>101894</v>
      </c>
      <c r="B2786" s="117" t="s">
        <v>3436</v>
      </c>
      <c r="C2786" s="117" t="s">
        <v>60</v>
      </c>
      <c r="D2786" s="117" t="s">
        <v>228</v>
      </c>
      <c r="E2786" s="118" t="s">
        <v>9465</v>
      </c>
      <c r="F2786" s="117" t="s">
        <v>142</v>
      </c>
    </row>
    <row r="2787" spans="1:6">
      <c r="A2787" s="119">
        <v>101895</v>
      </c>
      <c r="B2787" s="117" t="s">
        <v>3437</v>
      </c>
      <c r="C2787" s="117" t="s">
        <v>60</v>
      </c>
      <c r="D2787" s="117" t="s">
        <v>228</v>
      </c>
      <c r="E2787" s="118" t="s">
        <v>11884</v>
      </c>
      <c r="F2787" s="117" t="s">
        <v>142</v>
      </c>
    </row>
    <row r="2788" spans="1:6">
      <c r="A2788" s="119">
        <v>101896</v>
      </c>
      <c r="B2788" s="117" t="s">
        <v>3438</v>
      </c>
      <c r="C2788" s="117" t="s">
        <v>60</v>
      </c>
      <c r="D2788" s="117" t="s">
        <v>228</v>
      </c>
      <c r="E2788" s="118" t="s">
        <v>11885</v>
      </c>
      <c r="F2788" s="117" t="s">
        <v>142</v>
      </c>
    </row>
    <row r="2789" spans="1:6">
      <c r="A2789" s="119">
        <v>101897</v>
      </c>
      <c r="B2789" s="117" t="s">
        <v>3439</v>
      </c>
      <c r="C2789" s="117" t="s">
        <v>60</v>
      </c>
      <c r="D2789" s="117" t="s">
        <v>228</v>
      </c>
      <c r="E2789" s="118" t="s">
        <v>11886</v>
      </c>
      <c r="F2789" s="117" t="s">
        <v>142</v>
      </c>
    </row>
    <row r="2790" spans="1:6">
      <c r="A2790" s="119">
        <v>101898</v>
      </c>
      <c r="B2790" s="117" t="s">
        <v>3440</v>
      </c>
      <c r="C2790" s="117" t="s">
        <v>60</v>
      </c>
      <c r="D2790" s="117" t="s">
        <v>228</v>
      </c>
      <c r="E2790" s="118" t="s">
        <v>11887</v>
      </c>
      <c r="F2790" s="117" t="s">
        <v>142</v>
      </c>
    </row>
    <row r="2791" spans="1:6">
      <c r="A2791" s="119">
        <v>101899</v>
      </c>
      <c r="B2791" s="117" t="s">
        <v>3441</v>
      </c>
      <c r="C2791" s="117" t="s">
        <v>60</v>
      </c>
      <c r="D2791" s="117" t="s">
        <v>228</v>
      </c>
      <c r="E2791" s="118" t="s">
        <v>11888</v>
      </c>
      <c r="F2791" s="117" t="s">
        <v>142</v>
      </c>
    </row>
    <row r="2792" spans="1:6">
      <c r="A2792" s="119">
        <v>101900</v>
      </c>
      <c r="B2792" s="117" t="s">
        <v>3442</v>
      </c>
      <c r="C2792" s="117" t="s">
        <v>60</v>
      </c>
      <c r="D2792" s="117" t="s">
        <v>228</v>
      </c>
      <c r="E2792" s="118" t="s">
        <v>11889</v>
      </c>
      <c r="F2792" s="117" t="s">
        <v>142</v>
      </c>
    </row>
    <row r="2793" spans="1:6">
      <c r="A2793" s="119">
        <v>101901</v>
      </c>
      <c r="B2793" s="117" t="s">
        <v>3443</v>
      </c>
      <c r="C2793" s="117" t="s">
        <v>60</v>
      </c>
      <c r="D2793" s="117" t="s">
        <v>228</v>
      </c>
      <c r="E2793" s="118" t="s">
        <v>9466</v>
      </c>
      <c r="F2793" s="117" t="s">
        <v>142</v>
      </c>
    </row>
    <row r="2794" spans="1:6">
      <c r="A2794" s="119">
        <v>101902</v>
      </c>
      <c r="B2794" s="117" t="s">
        <v>3444</v>
      </c>
      <c r="C2794" s="117" t="s">
        <v>60</v>
      </c>
      <c r="D2794" s="117" t="s">
        <v>228</v>
      </c>
      <c r="E2794" s="118" t="s">
        <v>11890</v>
      </c>
      <c r="F2794" s="117" t="s">
        <v>142</v>
      </c>
    </row>
    <row r="2795" spans="1:6">
      <c r="A2795" s="119">
        <v>101903</v>
      </c>
      <c r="B2795" s="117" t="s">
        <v>3445</v>
      </c>
      <c r="C2795" s="117" t="s">
        <v>60</v>
      </c>
      <c r="D2795" s="117" t="s">
        <v>228</v>
      </c>
      <c r="E2795" s="118" t="s">
        <v>11891</v>
      </c>
      <c r="F2795" s="117" t="s">
        <v>142</v>
      </c>
    </row>
    <row r="2796" spans="1:6">
      <c r="A2796" s="119">
        <v>101904</v>
      </c>
      <c r="B2796" s="117" t="s">
        <v>3446</v>
      </c>
      <c r="C2796" s="117" t="s">
        <v>60</v>
      </c>
      <c r="D2796" s="117" t="s">
        <v>228</v>
      </c>
      <c r="E2796" s="118" t="s">
        <v>11892</v>
      </c>
      <c r="F2796" s="117" t="s">
        <v>142</v>
      </c>
    </row>
    <row r="2797" spans="1:6">
      <c r="A2797" s="119">
        <v>101938</v>
      </c>
      <c r="B2797" s="117" t="s">
        <v>3447</v>
      </c>
      <c r="C2797" s="117" t="s">
        <v>60</v>
      </c>
      <c r="D2797" s="117" t="s">
        <v>228</v>
      </c>
      <c r="E2797" s="118" t="s">
        <v>6170</v>
      </c>
      <c r="F2797" s="117" t="s">
        <v>142</v>
      </c>
    </row>
    <row r="2798" spans="1:6">
      <c r="A2798" s="119">
        <v>101946</v>
      </c>
      <c r="B2798" s="117" t="s">
        <v>3448</v>
      </c>
      <c r="C2798" s="117" t="s">
        <v>60</v>
      </c>
      <c r="D2798" s="117" t="s">
        <v>228</v>
      </c>
      <c r="E2798" s="118" t="s">
        <v>11893</v>
      </c>
      <c r="F2798" s="117" t="s">
        <v>142</v>
      </c>
    </row>
    <row r="2799" spans="1:6">
      <c r="A2799" s="119">
        <v>91945</v>
      </c>
      <c r="B2799" s="117" t="s">
        <v>3449</v>
      </c>
      <c r="C2799" s="117" t="s">
        <v>60</v>
      </c>
      <c r="D2799" s="117" t="s">
        <v>228</v>
      </c>
      <c r="E2799" s="118" t="s">
        <v>5307</v>
      </c>
      <c r="F2799" s="117" t="s">
        <v>142</v>
      </c>
    </row>
    <row r="2800" spans="1:6">
      <c r="A2800" s="119">
        <v>91946</v>
      </c>
      <c r="B2800" s="117" t="s">
        <v>3450</v>
      </c>
      <c r="C2800" s="117" t="s">
        <v>60</v>
      </c>
      <c r="D2800" s="117" t="s">
        <v>228</v>
      </c>
      <c r="E2800" s="118" t="s">
        <v>9467</v>
      </c>
      <c r="F2800" s="117" t="s">
        <v>142</v>
      </c>
    </row>
    <row r="2801" spans="1:6">
      <c r="A2801" s="119">
        <v>91947</v>
      </c>
      <c r="B2801" s="117" t="s">
        <v>3451</v>
      </c>
      <c r="C2801" s="117" t="s">
        <v>60</v>
      </c>
      <c r="D2801" s="117" t="s">
        <v>228</v>
      </c>
      <c r="E2801" s="118" t="s">
        <v>4243</v>
      </c>
      <c r="F2801" s="117" t="s">
        <v>142</v>
      </c>
    </row>
    <row r="2802" spans="1:6">
      <c r="A2802" s="119">
        <v>91949</v>
      </c>
      <c r="B2802" s="117" t="s">
        <v>3453</v>
      </c>
      <c r="C2802" s="117" t="s">
        <v>60</v>
      </c>
      <c r="D2802" s="117" t="s">
        <v>228</v>
      </c>
      <c r="E2802" s="118" t="s">
        <v>8468</v>
      </c>
      <c r="F2802" s="117" t="s">
        <v>142</v>
      </c>
    </row>
    <row r="2803" spans="1:6">
      <c r="A2803" s="119">
        <v>91950</v>
      </c>
      <c r="B2803" s="117" t="s">
        <v>3455</v>
      </c>
      <c r="C2803" s="117" t="s">
        <v>60</v>
      </c>
      <c r="D2803" s="117" t="s">
        <v>228</v>
      </c>
      <c r="E2803" s="118" t="s">
        <v>11894</v>
      </c>
      <c r="F2803" s="117" t="s">
        <v>142</v>
      </c>
    </row>
    <row r="2804" spans="1:6">
      <c r="A2804" s="119">
        <v>91951</v>
      </c>
      <c r="B2804" s="117" t="s">
        <v>3456</v>
      </c>
      <c r="C2804" s="117" t="s">
        <v>60</v>
      </c>
      <c r="D2804" s="117" t="s">
        <v>228</v>
      </c>
      <c r="E2804" s="118" t="s">
        <v>7373</v>
      </c>
      <c r="F2804" s="117" t="s">
        <v>142</v>
      </c>
    </row>
    <row r="2805" spans="1:6">
      <c r="A2805" s="119">
        <v>91952</v>
      </c>
      <c r="B2805" s="117" t="s">
        <v>3458</v>
      </c>
      <c r="C2805" s="117" t="s">
        <v>60</v>
      </c>
      <c r="D2805" s="117" t="s">
        <v>228</v>
      </c>
      <c r="E2805" s="118" t="s">
        <v>5284</v>
      </c>
      <c r="F2805" s="117" t="s">
        <v>142</v>
      </c>
    </row>
    <row r="2806" spans="1:6">
      <c r="A2806" s="119">
        <v>91953</v>
      </c>
      <c r="B2806" s="117" t="s">
        <v>3459</v>
      </c>
      <c r="C2806" s="117" t="s">
        <v>60</v>
      </c>
      <c r="D2806" s="117" t="s">
        <v>228</v>
      </c>
      <c r="E2806" s="118" t="s">
        <v>7827</v>
      </c>
      <c r="F2806" s="117" t="s">
        <v>142</v>
      </c>
    </row>
    <row r="2807" spans="1:6">
      <c r="A2807" s="119">
        <v>91954</v>
      </c>
      <c r="B2807" s="117" t="s">
        <v>3460</v>
      </c>
      <c r="C2807" s="117" t="s">
        <v>60</v>
      </c>
      <c r="D2807" s="117" t="s">
        <v>228</v>
      </c>
      <c r="E2807" s="118" t="s">
        <v>8961</v>
      </c>
      <c r="F2807" s="117" t="s">
        <v>142</v>
      </c>
    </row>
    <row r="2808" spans="1:6">
      <c r="A2808" s="119">
        <v>91955</v>
      </c>
      <c r="B2808" s="117" t="s">
        <v>3461</v>
      </c>
      <c r="C2808" s="117" t="s">
        <v>60</v>
      </c>
      <c r="D2808" s="117" t="s">
        <v>228</v>
      </c>
      <c r="E2808" s="118" t="s">
        <v>11895</v>
      </c>
      <c r="F2808" s="117" t="s">
        <v>142</v>
      </c>
    </row>
    <row r="2809" spans="1:6">
      <c r="A2809" s="119">
        <v>91956</v>
      </c>
      <c r="B2809" s="117" t="s">
        <v>3462</v>
      </c>
      <c r="C2809" s="117" t="s">
        <v>60</v>
      </c>
      <c r="D2809" s="117" t="s">
        <v>228</v>
      </c>
      <c r="E2809" s="118" t="s">
        <v>11896</v>
      </c>
      <c r="F2809" s="117" t="s">
        <v>142</v>
      </c>
    </row>
    <row r="2810" spans="1:6">
      <c r="A2810" s="119">
        <v>91957</v>
      </c>
      <c r="B2810" s="117" t="s">
        <v>3464</v>
      </c>
      <c r="C2810" s="117" t="s">
        <v>60</v>
      </c>
      <c r="D2810" s="117" t="s">
        <v>228</v>
      </c>
      <c r="E2810" s="118" t="s">
        <v>9468</v>
      </c>
      <c r="F2810" s="117" t="s">
        <v>142</v>
      </c>
    </row>
    <row r="2811" spans="1:6">
      <c r="A2811" s="119">
        <v>91958</v>
      </c>
      <c r="B2811" s="117" t="s">
        <v>3465</v>
      </c>
      <c r="C2811" s="117" t="s">
        <v>60</v>
      </c>
      <c r="D2811" s="117" t="s">
        <v>228</v>
      </c>
      <c r="E2811" s="118" t="s">
        <v>3510</v>
      </c>
      <c r="F2811" s="117" t="s">
        <v>142</v>
      </c>
    </row>
    <row r="2812" spans="1:6">
      <c r="A2812" s="119">
        <v>91959</v>
      </c>
      <c r="B2812" s="117" t="s">
        <v>3467</v>
      </c>
      <c r="C2812" s="117" t="s">
        <v>60</v>
      </c>
      <c r="D2812" s="117" t="s">
        <v>228</v>
      </c>
      <c r="E2812" s="118" t="s">
        <v>4955</v>
      </c>
      <c r="F2812" s="117" t="s">
        <v>142</v>
      </c>
    </row>
    <row r="2813" spans="1:6">
      <c r="A2813" s="119">
        <v>91960</v>
      </c>
      <c r="B2813" s="117" t="s">
        <v>3469</v>
      </c>
      <c r="C2813" s="117" t="s">
        <v>60</v>
      </c>
      <c r="D2813" s="117" t="s">
        <v>228</v>
      </c>
      <c r="E2813" s="118" t="s">
        <v>11194</v>
      </c>
      <c r="F2813" s="117" t="s">
        <v>142</v>
      </c>
    </row>
    <row r="2814" spans="1:6">
      <c r="A2814" s="119">
        <v>91961</v>
      </c>
      <c r="B2814" s="117" t="s">
        <v>3470</v>
      </c>
      <c r="C2814" s="117" t="s">
        <v>60</v>
      </c>
      <c r="D2814" s="117" t="s">
        <v>228</v>
      </c>
      <c r="E2814" s="118" t="s">
        <v>9469</v>
      </c>
      <c r="F2814" s="117" t="s">
        <v>142</v>
      </c>
    </row>
    <row r="2815" spans="1:6">
      <c r="A2815" s="119">
        <v>91962</v>
      </c>
      <c r="B2815" s="117" t="s">
        <v>3472</v>
      </c>
      <c r="C2815" s="117" t="s">
        <v>60</v>
      </c>
      <c r="D2815" s="117" t="s">
        <v>228</v>
      </c>
      <c r="E2815" s="118" t="s">
        <v>8513</v>
      </c>
      <c r="F2815" s="117" t="s">
        <v>142</v>
      </c>
    </row>
    <row r="2816" spans="1:6">
      <c r="A2816" s="119">
        <v>91963</v>
      </c>
      <c r="B2816" s="117" t="s">
        <v>3474</v>
      </c>
      <c r="C2816" s="117" t="s">
        <v>60</v>
      </c>
      <c r="D2816" s="117" t="s">
        <v>228</v>
      </c>
      <c r="E2816" s="118" t="s">
        <v>11897</v>
      </c>
      <c r="F2816" s="117" t="s">
        <v>142</v>
      </c>
    </row>
    <row r="2817" spans="1:6">
      <c r="A2817" s="119">
        <v>91964</v>
      </c>
      <c r="B2817" s="117" t="s">
        <v>3475</v>
      </c>
      <c r="C2817" s="117" t="s">
        <v>60</v>
      </c>
      <c r="D2817" s="117" t="s">
        <v>228</v>
      </c>
      <c r="E2817" s="118" t="s">
        <v>11898</v>
      </c>
      <c r="F2817" s="117" t="s">
        <v>142</v>
      </c>
    </row>
    <row r="2818" spans="1:6">
      <c r="A2818" s="119">
        <v>91965</v>
      </c>
      <c r="B2818" s="117" t="s">
        <v>3476</v>
      </c>
      <c r="C2818" s="117" t="s">
        <v>60</v>
      </c>
      <c r="D2818" s="117" t="s">
        <v>228</v>
      </c>
      <c r="E2818" s="118" t="s">
        <v>11191</v>
      </c>
      <c r="F2818" s="117" t="s">
        <v>142</v>
      </c>
    </row>
    <row r="2819" spans="1:6">
      <c r="A2819" s="119">
        <v>91966</v>
      </c>
      <c r="B2819" s="117" t="s">
        <v>3477</v>
      </c>
      <c r="C2819" s="117" t="s">
        <v>60</v>
      </c>
      <c r="D2819" s="117" t="s">
        <v>228</v>
      </c>
      <c r="E2819" s="118" t="s">
        <v>11899</v>
      </c>
      <c r="F2819" s="117" t="s">
        <v>142</v>
      </c>
    </row>
    <row r="2820" spans="1:6">
      <c r="A2820" s="119">
        <v>91967</v>
      </c>
      <c r="B2820" s="117" t="s">
        <v>3478</v>
      </c>
      <c r="C2820" s="117" t="s">
        <v>60</v>
      </c>
      <c r="D2820" s="117" t="s">
        <v>228</v>
      </c>
      <c r="E2820" s="118" t="s">
        <v>11900</v>
      </c>
      <c r="F2820" s="117" t="s">
        <v>142</v>
      </c>
    </row>
    <row r="2821" spans="1:6">
      <c r="A2821" s="119">
        <v>91968</v>
      </c>
      <c r="B2821" s="117" t="s">
        <v>3479</v>
      </c>
      <c r="C2821" s="117" t="s">
        <v>60</v>
      </c>
      <c r="D2821" s="117" t="s">
        <v>228</v>
      </c>
      <c r="E2821" s="118" t="s">
        <v>9470</v>
      </c>
      <c r="F2821" s="117" t="s">
        <v>142</v>
      </c>
    </row>
    <row r="2822" spans="1:6">
      <c r="A2822" s="119">
        <v>91969</v>
      </c>
      <c r="B2822" s="117" t="s">
        <v>3480</v>
      </c>
      <c r="C2822" s="117" t="s">
        <v>60</v>
      </c>
      <c r="D2822" s="117" t="s">
        <v>228</v>
      </c>
      <c r="E2822" s="118" t="s">
        <v>11901</v>
      </c>
      <c r="F2822" s="117" t="s">
        <v>142</v>
      </c>
    </row>
    <row r="2823" spans="1:6">
      <c r="A2823" s="119">
        <v>91970</v>
      </c>
      <c r="B2823" s="117" t="s">
        <v>3481</v>
      </c>
      <c r="C2823" s="117" t="s">
        <v>60</v>
      </c>
      <c r="D2823" s="117" t="s">
        <v>228</v>
      </c>
      <c r="E2823" s="118" t="s">
        <v>8848</v>
      </c>
      <c r="F2823" s="117" t="s">
        <v>142</v>
      </c>
    </row>
    <row r="2824" spans="1:6">
      <c r="A2824" s="119">
        <v>91971</v>
      </c>
      <c r="B2824" s="117" t="s">
        <v>3482</v>
      </c>
      <c r="C2824" s="117" t="s">
        <v>60</v>
      </c>
      <c r="D2824" s="117" t="s">
        <v>228</v>
      </c>
      <c r="E2824" s="118" t="s">
        <v>11902</v>
      </c>
      <c r="F2824" s="117" t="s">
        <v>142</v>
      </c>
    </row>
    <row r="2825" spans="1:6">
      <c r="A2825" s="119">
        <v>91972</v>
      </c>
      <c r="B2825" s="117" t="s">
        <v>3483</v>
      </c>
      <c r="C2825" s="117" t="s">
        <v>60</v>
      </c>
      <c r="D2825" s="117" t="s">
        <v>228</v>
      </c>
      <c r="E2825" s="118" t="s">
        <v>9471</v>
      </c>
      <c r="F2825" s="117" t="s">
        <v>142</v>
      </c>
    </row>
    <row r="2826" spans="1:6">
      <c r="A2826" s="119">
        <v>91973</v>
      </c>
      <c r="B2826" s="117" t="s">
        <v>3485</v>
      </c>
      <c r="C2826" s="117" t="s">
        <v>60</v>
      </c>
      <c r="D2826" s="117" t="s">
        <v>228</v>
      </c>
      <c r="E2826" s="118" t="s">
        <v>9472</v>
      </c>
      <c r="F2826" s="117" t="s">
        <v>142</v>
      </c>
    </row>
    <row r="2827" spans="1:6">
      <c r="A2827" s="119">
        <v>91974</v>
      </c>
      <c r="B2827" s="117" t="s">
        <v>3486</v>
      </c>
      <c r="C2827" s="117" t="s">
        <v>60</v>
      </c>
      <c r="D2827" s="117" t="s">
        <v>228</v>
      </c>
      <c r="E2827" s="118" t="s">
        <v>10588</v>
      </c>
      <c r="F2827" s="117" t="s">
        <v>142</v>
      </c>
    </row>
    <row r="2828" spans="1:6">
      <c r="A2828" s="119">
        <v>91975</v>
      </c>
      <c r="B2828" s="117" t="s">
        <v>3487</v>
      </c>
      <c r="C2828" s="117" t="s">
        <v>60</v>
      </c>
      <c r="D2828" s="117" t="s">
        <v>228</v>
      </c>
      <c r="E2828" s="118" t="s">
        <v>11903</v>
      </c>
      <c r="F2828" s="117" t="s">
        <v>142</v>
      </c>
    </row>
    <row r="2829" spans="1:6">
      <c r="A2829" s="119">
        <v>91976</v>
      </c>
      <c r="B2829" s="117" t="s">
        <v>3488</v>
      </c>
      <c r="C2829" s="117" t="s">
        <v>60</v>
      </c>
      <c r="D2829" s="117" t="s">
        <v>228</v>
      </c>
      <c r="E2829" s="118" t="s">
        <v>11904</v>
      </c>
      <c r="F2829" s="117" t="s">
        <v>142</v>
      </c>
    </row>
    <row r="2830" spans="1:6">
      <c r="A2830" s="119">
        <v>91977</v>
      </c>
      <c r="B2830" s="117" t="s">
        <v>3489</v>
      </c>
      <c r="C2830" s="117" t="s">
        <v>60</v>
      </c>
      <c r="D2830" s="117" t="s">
        <v>228</v>
      </c>
      <c r="E2830" s="118" t="s">
        <v>11905</v>
      </c>
      <c r="F2830" s="117" t="s">
        <v>142</v>
      </c>
    </row>
    <row r="2831" spans="1:6">
      <c r="A2831" s="119">
        <v>91978</v>
      </c>
      <c r="B2831" s="117" t="s">
        <v>3490</v>
      </c>
      <c r="C2831" s="117" t="s">
        <v>60</v>
      </c>
      <c r="D2831" s="117" t="s">
        <v>228</v>
      </c>
      <c r="E2831" s="118" t="s">
        <v>8474</v>
      </c>
      <c r="F2831" s="117" t="s">
        <v>142</v>
      </c>
    </row>
    <row r="2832" spans="1:6">
      <c r="A2832" s="119">
        <v>91979</v>
      </c>
      <c r="B2832" s="117" t="s">
        <v>3491</v>
      </c>
      <c r="C2832" s="117" t="s">
        <v>60</v>
      </c>
      <c r="D2832" s="117" t="s">
        <v>228</v>
      </c>
      <c r="E2832" s="118" t="s">
        <v>9473</v>
      </c>
      <c r="F2832" s="117" t="s">
        <v>142</v>
      </c>
    </row>
    <row r="2833" spans="1:6">
      <c r="A2833" s="119">
        <v>91980</v>
      </c>
      <c r="B2833" s="117" t="s">
        <v>3492</v>
      </c>
      <c r="C2833" s="117" t="s">
        <v>60</v>
      </c>
      <c r="D2833" s="117" t="s">
        <v>228</v>
      </c>
      <c r="E2833" s="118" t="s">
        <v>9474</v>
      </c>
      <c r="F2833" s="117" t="s">
        <v>142</v>
      </c>
    </row>
    <row r="2834" spans="1:6">
      <c r="A2834" s="119">
        <v>91981</v>
      </c>
      <c r="B2834" s="117" t="s">
        <v>3494</v>
      </c>
      <c r="C2834" s="117" t="s">
        <v>60</v>
      </c>
      <c r="D2834" s="117" t="s">
        <v>228</v>
      </c>
      <c r="E2834" s="118" t="s">
        <v>11906</v>
      </c>
      <c r="F2834" s="117" t="s">
        <v>142</v>
      </c>
    </row>
    <row r="2835" spans="1:6">
      <c r="A2835" s="119">
        <v>91982</v>
      </c>
      <c r="B2835" s="117" t="s">
        <v>3495</v>
      </c>
      <c r="C2835" s="117" t="s">
        <v>60</v>
      </c>
      <c r="D2835" s="117" t="s">
        <v>228</v>
      </c>
      <c r="E2835" s="118" t="s">
        <v>11907</v>
      </c>
      <c r="F2835" s="117" t="s">
        <v>142</v>
      </c>
    </row>
    <row r="2836" spans="1:6">
      <c r="A2836" s="119">
        <v>91983</v>
      </c>
      <c r="B2836" s="117" t="s">
        <v>3496</v>
      </c>
      <c r="C2836" s="117" t="s">
        <v>60</v>
      </c>
      <c r="D2836" s="117" t="s">
        <v>228</v>
      </c>
      <c r="E2836" s="118" t="s">
        <v>11908</v>
      </c>
      <c r="F2836" s="117" t="s">
        <v>142</v>
      </c>
    </row>
    <row r="2837" spans="1:6">
      <c r="A2837" s="119">
        <v>91984</v>
      </c>
      <c r="B2837" s="117" t="s">
        <v>3498</v>
      </c>
      <c r="C2837" s="117" t="s">
        <v>60</v>
      </c>
      <c r="D2837" s="117" t="s">
        <v>228</v>
      </c>
      <c r="E2837" s="118" t="s">
        <v>9475</v>
      </c>
      <c r="F2837" s="117" t="s">
        <v>142</v>
      </c>
    </row>
    <row r="2838" spans="1:6">
      <c r="A2838" s="119">
        <v>91985</v>
      </c>
      <c r="B2838" s="117" t="s">
        <v>3500</v>
      </c>
      <c r="C2838" s="117" t="s">
        <v>60</v>
      </c>
      <c r="D2838" s="117" t="s">
        <v>228</v>
      </c>
      <c r="E2838" s="118" t="s">
        <v>11598</v>
      </c>
      <c r="F2838" s="117" t="s">
        <v>142</v>
      </c>
    </row>
    <row r="2839" spans="1:6">
      <c r="A2839" s="119">
        <v>91986</v>
      </c>
      <c r="B2839" s="117" t="s">
        <v>3502</v>
      </c>
      <c r="C2839" s="117" t="s">
        <v>60</v>
      </c>
      <c r="D2839" s="117" t="s">
        <v>228</v>
      </c>
      <c r="E2839" s="118" t="s">
        <v>8397</v>
      </c>
      <c r="F2839" s="117" t="s">
        <v>142</v>
      </c>
    </row>
    <row r="2840" spans="1:6">
      <c r="A2840" s="119">
        <v>91987</v>
      </c>
      <c r="B2840" s="117" t="s">
        <v>3504</v>
      </c>
      <c r="C2840" s="117" t="s">
        <v>60</v>
      </c>
      <c r="D2840" s="117" t="s">
        <v>228</v>
      </c>
      <c r="E2840" s="118" t="s">
        <v>9476</v>
      </c>
      <c r="F2840" s="117" t="s">
        <v>142</v>
      </c>
    </row>
    <row r="2841" spans="1:6">
      <c r="A2841" s="119">
        <v>91988</v>
      </c>
      <c r="B2841" s="117" t="s">
        <v>3505</v>
      </c>
      <c r="C2841" s="117" t="s">
        <v>60</v>
      </c>
      <c r="D2841" s="117" t="s">
        <v>228</v>
      </c>
      <c r="E2841" s="118" t="s">
        <v>2830</v>
      </c>
      <c r="F2841" s="117" t="s">
        <v>142</v>
      </c>
    </row>
    <row r="2842" spans="1:6">
      <c r="A2842" s="119">
        <v>91989</v>
      </c>
      <c r="B2842" s="117" t="s">
        <v>3507</v>
      </c>
      <c r="C2842" s="117" t="s">
        <v>60</v>
      </c>
      <c r="D2842" s="117" t="s">
        <v>228</v>
      </c>
      <c r="E2842" s="118" t="s">
        <v>3685</v>
      </c>
      <c r="F2842" s="117" t="s">
        <v>142</v>
      </c>
    </row>
    <row r="2843" spans="1:6">
      <c r="A2843" s="119">
        <v>91990</v>
      </c>
      <c r="B2843" s="117" t="s">
        <v>3508</v>
      </c>
      <c r="C2843" s="117" t="s">
        <v>60</v>
      </c>
      <c r="D2843" s="117" t="s">
        <v>228</v>
      </c>
      <c r="E2843" s="118" t="s">
        <v>4621</v>
      </c>
      <c r="F2843" s="117" t="s">
        <v>142</v>
      </c>
    </row>
    <row r="2844" spans="1:6">
      <c r="A2844" s="119">
        <v>91991</v>
      </c>
      <c r="B2844" s="117" t="s">
        <v>3509</v>
      </c>
      <c r="C2844" s="117" t="s">
        <v>60</v>
      </c>
      <c r="D2844" s="117" t="s">
        <v>228</v>
      </c>
      <c r="E2844" s="118" t="s">
        <v>9477</v>
      </c>
      <c r="F2844" s="117" t="s">
        <v>142</v>
      </c>
    </row>
    <row r="2845" spans="1:6">
      <c r="A2845" s="119">
        <v>91992</v>
      </c>
      <c r="B2845" s="117" t="s">
        <v>3511</v>
      </c>
      <c r="C2845" s="117" t="s">
        <v>60</v>
      </c>
      <c r="D2845" s="117" t="s">
        <v>228</v>
      </c>
      <c r="E2845" s="118" t="s">
        <v>1180</v>
      </c>
      <c r="F2845" s="117" t="s">
        <v>142</v>
      </c>
    </row>
    <row r="2846" spans="1:6">
      <c r="A2846" s="119">
        <v>91993</v>
      </c>
      <c r="B2846" s="117" t="s">
        <v>3512</v>
      </c>
      <c r="C2846" s="117" t="s">
        <v>60</v>
      </c>
      <c r="D2846" s="117" t="s">
        <v>228</v>
      </c>
      <c r="E2846" s="118" t="s">
        <v>5414</v>
      </c>
      <c r="F2846" s="117" t="s">
        <v>142</v>
      </c>
    </row>
    <row r="2847" spans="1:6">
      <c r="A2847" s="119">
        <v>91994</v>
      </c>
      <c r="B2847" s="117" t="s">
        <v>3514</v>
      </c>
      <c r="C2847" s="117" t="s">
        <v>60</v>
      </c>
      <c r="D2847" s="117" t="s">
        <v>228</v>
      </c>
      <c r="E2847" s="118" t="s">
        <v>2490</v>
      </c>
      <c r="F2847" s="117" t="s">
        <v>142</v>
      </c>
    </row>
    <row r="2848" spans="1:6">
      <c r="A2848" s="119">
        <v>91995</v>
      </c>
      <c r="B2848" s="117" t="s">
        <v>3515</v>
      </c>
      <c r="C2848" s="117" t="s">
        <v>60</v>
      </c>
      <c r="D2848" s="117" t="s">
        <v>228</v>
      </c>
      <c r="E2848" s="118" t="s">
        <v>11909</v>
      </c>
      <c r="F2848" s="117" t="s">
        <v>142</v>
      </c>
    </row>
    <row r="2849" spans="1:6">
      <c r="A2849" s="119">
        <v>91996</v>
      </c>
      <c r="B2849" s="117" t="s">
        <v>3516</v>
      </c>
      <c r="C2849" s="117" t="s">
        <v>60</v>
      </c>
      <c r="D2849" s="117" t="s">
        <v>228</v>
      </c>
      <c r="E2849" s="118" t="s">
        <v>9478</v>
      </c>
      <c r="F2849" s="117" t="s">
        <v>142</v>
      </c>
    </row>
    <row r="2850" spans="1:6">
      <c r="A2850" s="119">
        <v>91997</v>
      </c>
      <c r="B2850" s="117" t="s">
        <v>3517</v>
      </c>
      <c r="C2850" s="117" t="s">
        <v>60</v>
      </c>
      <c r="D2850" s="117" t="s">
        <v>228</v>
      </c>
      <c r="E2850" s="118" t="s">
        <v>9479</v>
      </c>
      <c r="F2850" s="117" t="s">
        <v>142</v>
      </c>
    </row>
    <row r="2851" spans="1:6">
      <c r="A2851" s="119">
        <v>91998</v>
      </c>
      <c r="B2851" s="117" t="s">
        <v>3518</v>
      </c>
      <c r="C2851" s="117" t="s">
        <v>60</v>
      </c>
      <c r="D2851" s="117" t="s">
        <v>228</v>
      </c>
      <c r="E2851" s="118" t="s">
        <v>6689</v>
      </c>
      <c r="F2851" s="117" t="s">
        <v>142</v>
      </c>
    </row>
    <row r="2852" spans="1:6">
      <c r="A2852" s="119">
        <v>91999</v>
      </c>
      <c r="B2852" s="117" t="s">
        <v>3520</v>
      </c>
      <c r="C2852" s="117" t="s">
        <v>60</v>
      </c>
      <c r="D2852" s="117" t="s">
        <v>228</v>
      </c>
      <c r="E2852" s="118" t="s">
        <v>4127</v>
      </c>
      <c r="F2852" s="117" t="s">
        <v>142</v>
      </c>
    </row>
    <row r="2853" spans="1:6">
      <c r="A2853" s="119">
        <v>92000</v>
      </c>
      <c r="B2853" s="117" t="s">
        <v>3522</v>
      </c>
      <c r="C2853" s="117" t="s">
        <v>60</v>
      </c>
      <c r="D2853" s="117" t="s">
        <v>228</v>
      </c>
      <c r="E2853" s="118" t="s">
        <v>184</v>
      </c>
      <c r="F2853" s="117" t="s">
        <v>142</v>
      </c>
    </row>
    <row r="2854" spans="1:6">
      <c r="A2854" s="119">
        <v>92001</v>
      </c>
      <c r="B2854" s="117" t="s">
        <v>3523</v>
      </c>
      <c r="C2854" s="117" t="s">
        <v>60</v>
      </c>
      <c r="D2854" s="117" t="s">
        <v>228</v>
      </c>
      <c r="E2854" s="118" t="s">
        <v>4642</v>
      </c>
      <c r="F2854" s="117" t="s">
        <v>142</v>
      </c>
    </row>
    <row r="2855" spans="1:6">
      <c r="A2855" s="119">
        <v>92002</v>
      </c>
      <c r="B2855" s="117" t="s">
        <v>3525</v>
      </c>
      <c r="C2855" s="117" t="s">
        <v>60</v>
      </c>
      <c r="D2855" s="117" t="s">
        <v>228</v>
      </c>
      <c r="E2855" s="118" t="s">
        <v>8627</v>
      </c>
      <c r="F2855" s="117" t="s">
        <v>142</v>
      </c>
    </row>
    <row r="2856" spans="1:6">
      <c r="A2856" s="119">
        <v>92003</v>
      </c>
      <c r="B2856" s="117" t="s">
        <v>3526</v>
      </c>
      <c r="C2856" s="117" t="s">
        <v>60</v>
      </c>
      <c r="D2856" s="117" t="s">
        <v>228</v>
      </c>
      <c r="E2856" s="118" t="s">
        <v>10584</v>
      </c>
      <c r="F2856" s="117" t="s">
        <v>142</v>
      </c>
    </row>
    <row r="2857" spans="1:6">
      <c r="A2857" s="119">
        <v>92004</v>
      </c>
      <c r="B2857" s="117" t="s">
        <v>3527</v>
      </c>
      <c r="C2857" s="117" t="s">
        <v>60</v>
      </c>
      <c r="D2857" s="117" t="s">
        <v>228</v>
      </c>
      <c r="E2857" s="118" t="s">
        <v>11910</v>
      </c>
      <c r="F2857" s="117" t="s">
        <v>142</v>
      </c>
    </row>
    <row r="2858" spans="1:6">
      <c r="A2858" s="119">
        <v>92005</v>
      </c>
      <c r="B2858" s="117" t="s">
        <v>3528</v>
      </c>
      <c r="C2858" s="117" t="s">
        <v>60</v>
      </c>
      <c r="D2858" s="117" t="s">
        <v>228</v>
      </c>
      <c r="E2858" s="118" t="s">
        <v>11911</v>
      </c>
      <c r="F2858" s="117" t="s">
        <v>142</v>
      </c>
    </row>
    <row r="2859" spans="1:6">
      <c r="A2859" s="119">
        <v>92006</v>
      </c>
      <c r="B2859" s="117" t="s">
        <v>3529</v>
      </c>
      <c r="C2859" s="117" t="s">
        <v>60</v>
      </c>
      <c r="D2859" s="117" t="s">
        <v>228</v>
      </c>
      <c r="E2859" s="118" t="s">
        <v>11912</v>
      </c>
      <c r="F2859" s="117" t="s">
        <v>142</v>
      </c>
    </row>
    <row r="2860" spans="1:6">
      <c r="A2860" s="119">
        <v>92007</v>
      </c>
      <c r="B2860" s="117" t="s">
        <v>3530</v>
      </c>
      <c r="C2860" s="117" t="s">
        <v>60</v>
      </c>
      <c r="D2860" s="117" t="s">
        <v>228</v>
      </c>
      <c r="E2860" s="118" t="s">
        <v>11913</v>
      </c>
      <c r="F2860" s="117" t="s">
        <v>142</v>
      </c>
    </row>
    <row r="2861" spans="1:6">
      <c r="A2861" s="119">
        <v>92008</v>
      </c>
      <c r="B2861" s="117" t="s">
        <v>3531</v>
      </c>
      <c r="C2861" s="117" t="s">
        <v>60</v>
      </c>
      <c r="D2861" s="117" t="s">
        <v>228</v>
      </c>
      <c r="E2861" s="118" t="s">
        <v>9480</v>
      </c>
      <c r="F2861" s="117" t="s">
        <v>142</v>
      </c>
    </row>
    <row r="2862" spans="1:6">
      <c r="A2862" s="119">
        <v>92009</v>
      </c>
      <c r="B2862" s="117" t="s">
        <v>3533</v>
      </c>
      <c r="C2862" s="117" t="s">
        <v>60</v>
      </c>
      <c r="D2862" s="117" t="s">
        <v>228</v>
      </c>
      <c r="E2862" s="118" t="s">
        <v>11914</v>
      </c>
      <c r="F2862" s="117" t="s">
        <v>142</v>
      </c>
    </row>
    <row r="2863" spans="1:6">
      <c r="A2863" s="119">
        <v>92010</v>
      </c>
      <c r="B2863" s="117" t="s">
        <v>3535</v>
      </c>
      <c r="C2863" s="117" t="s">
        <v>60</v>
      </c>
      <c r="D2863" s="117" t="s">
        <v>228</v>
      </c>
      <c r="E2863" s="118" t="s">
        <v>11915</v>
      </c>
      <c r="F2863" s="117" t="s">
        <v>142</v>
      </c>
    </row>
    <row r="2864" spans="1:6">
      <c r="A2864" s="119">
        <v>92011</v>
      </c>
      <c r="B2864" s="117" t="s">
        <v>3536</v>
      </c>
      <c r="C2864" s="117" t="s">
        <v>60</v>
      </c>
      <c r="D2864" s="117" t="s">
        <v>228</v>
      </c>
      <c r="E2864" s="118" t="s">
        <v>11916</v>
      </c>
      <c r="F2864" s="117" t="s">
        <v>142</v>
      </c>
    </row>
    <row r="2865" spans="1:6">
      <c r="A2865" s="119">
        <v>92012</v>
      </c>
      <c r="B2865" s="117" t="s">
        <v>3537</v>
      </c>
      <c r="C2865" s="117" t="s">
        <v>60</v>
      </c>
      <c r="D2865" s="117" t="s">
        <v>228</v>
      </c>
      <c r="E2865" s="118" t="s">
        <v>1045</v>
      </c>
      <c r="F2865" s="117" t="s">
        <v>142</v>
      </c>
    </row>
    <row r="2866" spans="1:6">
      <c r="A2866" s="119">
        <v>92013</v>
      </c>
      <c r="B2866" s="117" t="s">
        <v>3538</v>
      </c>
      <c r="C2866" s="117" t="s">
        <v>60</v>
      </c>
      <c r="D2866" s="117" t="s">
        <v>228</v>
      </c>
      <c r="E2866" s="118" t="s">
        <v>9481</v>
      </c>
      <c r="F2866" s="117" t="s">
        <v>142</v>
      </c>
    </row>
    <row r="2867" spans="1:6">
      <c r="A2867" s="119">
        <v>92014</v>
      </c>
      <c r="B2867" s="117" t="s">
        <v>3539</v>
      </c>
      <c r="C2867" s="117" t="s">
        <v>60</v>
      </c>
      <c r="D2867" s="117" t="s">
        <v>228</v>
      </c>
      <c r="E2867" s="118" t="s">
        <v>11917</v>
      </c>
      <c r="F2867" s="117" t="s">
        <v>142</v>
      </c>
    </row>
    <row r="2868" spans="1:6">
      <c r="A2868" s="119">
        <v>92015</v>
      </c>
      <c r="B2868" s="117" t="s">
        <v>3541</v>
      </c>
      <c r="C2868" s="117" t="s">
        <v>60</v>
      </c>
      <c r="D2868" s="117" t="s">
        <v>228</v>
      </c>
      <c r="E2868" s="118" t="s">
        <v>4432</v>
      </c>
      <c r="F2868" s="117" t="s">
        <v>142</v>
      </c>
    </row>
    <row r="2869" spans="1:6">
      <c r="A2869" s="119">
        <v>92016</v>
      </c>
      <c r="B2869" s="117" t="s">
        <v>3542</v>
      </c>
      <c r="C2869" s="117" t="s">
        <v>60</v>
      </c>
      <c r="D2869" s="117" t="s">
        <v>228</v>
      </c>
      <c r="E2869" s="118" t="s">
        <v>11918</v>
      </c>
      <c r="F2869" s="117" t="s">
        <v>142</v>
      </c>
    </row>
    <row r="2870" spans="1:6">
      <c r="A2870" s="119">
        <v>92017</v>
      </c>
      <c r="B2870" s="117" t="s">
        <v>3543</v>
      </c>
      <c r="C2870" s="117" t="s">
        <v>60</v>
      </c>
      <c r="D2870" s="117" t="s">
        <v>228</v>
      </c>
      <c r="E2870" s="118" t="s">
        <v>11919</v>
      </c>
      <c r="F2870" s="117" t="s">
        <v>142</v>
      </c>
    </row>
    <row r="2871" spans="1:6">
      <c r="A2871" s="119">
        <v>92018</v>
      </c>
      <c r="B2871" s="117" t="s">
        <v>3544</v>
      </c>
      <c r="C2871" s="117" t="s">
        <v>60</v>
      </c>
      <c r="D2871" s="117" t="s">
        <v>228</v>
      </c>
      <c r="E2871" s="118" t="s">
        <v>11920</v>
      </c>
      <c r="F2871" s="117" t="s">
        <v>142</v>
      </c>
    </row>
    <row r="2872" spans="1:6">
      <c r="A2872" s="119">
        <v>92019</v>
      </c>
      <c r="B2872" s="117" t="s">
        <v>3545</v>
      </c>
      <c r="C2872" s="117" t="s">
        <v>60</v>
      </c>
      <c r="D2872" s="117" t="s">
        <v>228</v>
      </c>
      <c r="E2872" s="118" t="s">
        <v>9482</v>
      </c>
      <c r="F2872" s="117" t="s">
        <v>142</v>
      </c>
    </row>
    <row r="2873" spans="1:6">
      <c r="A2873" s="119">
        <v>92020</v>
      </c>
      <c r="B2873" s="117" t="s">
        <v>3546</v>
      </c>
      <c r="C2873" s="117" t="s">
        <v>60</v>
      </c>
      <c r="D2873" s="117" t="s">
        <v>228</v>
      </c>
      <c r="E2873" s="118" t="s">
        <v>11921</v>
      </c>
      <c r="F2873" s="117" t="s">
        <v>142</v>
      </c>
    </row>
    <row r="2874" spans="1:6">
      <c r="A2874" s="119">
        <v>92021</v>
      </c>
      <c r="B2874" s="117" t="s">
        <v>3547</v>
      </c>
      <c r="C2874" s="117" t="s">
        <v>60</v>
      </c>
      <c r="D2874" s="117" t="s">
        <v>228</v>
      </c>
      <c r="E2874" s="118" t="s">
        <v>11922</v>
      </c>
      <c r="F2874" s="117" t="s">
        <v>142</v>
      </c>
    </row>
    <row r="2875" spans="1:6">
      <c r="A2875" s="119">
        <v>92022</v>
      </c>
      <c r="B2875" s="117" t="s">
        <v>3548</v>
      </c>
      <c r="C2875" s="117" t="s">
        <v>60</v>
      </c>
      <c r="D2875" s="117" t="s">
        <v>228</v>
      </c>
      <c r="E2875" s="118" t="s">
        <v>11923</v>
      </c>
      <c r="F2875" s="117" t="s">
        <v>142</v>
      </c>
    </row>
    <row r="2876" spans="1:6">
      <c r="A2876" s="119">
        <v>92023</v>
      </c>
      <c r="B2876" s="117" t="s">
        <v>3549</v>
      </c>
      <c r="C2876" s="117" t="s">
        <v>60</v>
      </c>
      <c r="D2876" s="117" t="s">
        <v>228</v>
      </c>
      <c r="E2876" s="118" t="s">
        <v>9483</v>
      </c>
      <c r="F2876" s="117" t="s">
        <v>142</v>
      </c>
    </row>
    <row r="2877" spans="1:6">
      <c r="A2877" s="119">
        <v>92024</v>
      </c>
      <c r="B2877" s="117" t="s">
        <v>3550</v>
      </c>
      <c r="C2877" s="117" t="s">
        <v>60</v>
      </c>
      <c r="D2877" s="117" t="s">
        <v>228</v>
      </c>
      <c r="E2877" s="118" t="s">
        <v>11924</v>
      </c>
      <c r="F2877" s="117" t="s">
        <v>142</v>
      </c>
    </row>
    <row r="2878" spans="1:6">
      <c r="A2878" s="119">
        <v>92025</v>
      </c>
      <c r="B2878" s="117" t="s">
        <v>3551</v>
      </c>
      <c r="C2878" s="117" t="s">
        <v>60</v>
      </c>
      <c r="D2878" s="117" t="s">
        <v>228</v>
      </c>
      <c r="E2878" s="118" t="s">
        <v>9484</v>
      </c>
      <c r="F2878" s="117" t="s">
        <v>142</v>
      </c>
    </row>
    <row r="2879" spans="1:6">
      <c r="A2879" s="119">
        <v>92026</v>
      </c>
      <c r="B2879" s="117" t="s">
        <v>3553</v>
      </c>
      <c r="C2879" s="117" t="s">
        <v>60</v>
      </c>
      <c r="D2879" s="117" t="s">
        <v>228</v>
      </c>
      <c r="E2879" s="118" t="s">
        <v>8505</v>
      </c>
      <c r="F2879" s="117" t="s">
        <v>142</v>
      </c>
    </row>
    <row r="2880" spans="1:6">
      <c r="A2880" s="119">
        <v>92027</v>
      </c>
      <c r="B2880" s="117" t="s">
        <v>3554</v>
      </c>
      <c r="C2880" s="117" t="s">
        <v>60</v>
      </c>
      <c r="D2880" s="117" t="s">
        <v>228</v>
      </c>
      <c r="E2880" s="118" t="s">
        <v>11925</v>
      </c>
      <c r="F2880" s="117" t="s">
        <v>142</v>
      </c>
    </row>
    <row r="2881" spans="1:6">
      <c r="A2881" s="119">
        <v>92028</v>
      </c>
      <c r="B2881" s="117" t="s">
        <v>3555</v>
      </c>
      <c r="C2881" s="117" t="s">
        <v>60</v>
      </c>
      <c r="D2881" s="117" t="s">
        <v>228</v>
      </c>
      <c r="E2881" s="118" t="s">
        <v>9485</v>
      </c>
      <c r="F2881" s="117" t="s">
        <v>142</v>
      </c>
    </row>
    <row r="2882" spans="1:6">
      <c r="A2882" s="119">
        <v>92029</v>
      </c>
      <c r="B2882" s="117" t="s">
        <v>3556</v>
      </c>
      <c r="C2882" s="117" t="s">
        <v>60</v>
      </c>
      <c r="D2882" s="117" t="s">
        <v>228</v>
      </c>
      <c r="E2882" s="118" t="s">
        <v>11926</v>
      </c>
      <c r="F2882" s="117" t="s">
        <v>142</v>
      </c>
    </row>
    <row r="2883" spans="1:6">
      <c r="A2883" s="119">
        <v>92030</v>
      </c>
      <c r="B2883" s="117" t="s">
        <v>3557</v>
      </c>
      <c r="C2883" s="117" t="s">
        <v>60</v>
      </c>
      <c r="D2883" s="117" t="s">
        <v>228</v>
      </c>
      <c r="E2883" s="118" t="s">
        <v>11927</v>
      </c>
      <c r="F2883" s="117" t="s">
        <v>142</v>
      </c>
    </row>
    <row r="2884" spans="1:6">
      <c r="A2884" s="119">
        <v>92031</v>
      </c>
      <c r="B2884" s="117" t="s">
        <v>3558</v>
      </c>
      <c r="C2884" s="117" t="s">
        <v>60</v>
      </c>
      <c r="D2884" s="117" t="s">
        <v>228</v>
      </c>
      <c r="E2884" s="118" t="s">
        <v>11928</v>
      </c>
      <c r="F2884" s="117" t="s">
        <v>142</v>
      </c>
    </row>
    <row r="2885" spans="1:6">
      <c r="A2885" s="119">
        <v>92032</v>
      </c>
      <c r="B2885" s="117" t="s">
        <v>3559</v>
      </c>
      <c r="C2885" s="117" t="s">
        <v>60</v>
      </c>
      <c r="D2885" s="117" t="s">
        <v>228</v>
      </c>
      <c r="E2885" s="118" t="s">
        <v>11929</v>
      </c>
      <c r="F2885" s="117" t="s">
        <v>142</v>
      </c>
    </row>
    <row r="2886" spans="1:6">
      <c r="A2886" s="119">
        <v>92033</v>
      </c>
      <c r="B2886" s="117" t="s">
        <v>3560</v>
      </c>
      <c r="C2886" s="117" t="s">
        <v>60</v>
      </c>
      <c r="D2886" s="117" t="s">
        <v>228</v>
      </c>
      <c r="E2886" s="118" t="s">
        <v>9168</v>
      </c>
      <c r="F2886" s="117" t="s">
        <v>142</v>
      </c>
    </row>
    <row r="2887" spans="1:6">
      <c r="A2887" s="119">
        <v>92034</v>
      </c>
      <c r="B2887" s="117" t="s">
        <v>3561</v>
      </c>
      <c r="C2887" s="117" t="s">
        <v>60</v>
      </c>
      <c r="D2887" s="117" t="s">
        <v>228</v>
      </c>
      <c r="E2887" s="118" t="s">
        <v>9486</v>
      </c>
      <c r="F2887" s="117" t="s">
        <v>142</v>
      </c>
    </row>
    <row r="2888" spans="1:6">
      <c r="A2888" s="119">
        <v>92035</v>
      </c>
      <c r="B2888" s="117" t="s">
        <v>3562</v>
      </c>
      <c r="C2888" s="117" t="s">
        <v>60</v>
      </c>
      <c r="D2888" s="117" t="s">
        <v>228</v>
      </c>
      <c r="E2888" s="118" t="s">
        <v>11930</v>
      </c>
      <c r="F2888" s="117" t="s">
        <v>142</v>
      </c>
    </row>
    <row r="2889" spans="1:6">
      <c r="A2889" s="119">
        <v>97583</v>
      </c>
      <c r="B2889" s="117" t="s">
        <v>3563</v>
      </c>
      <c r="C2889" s="117" t="s">
        <v>60</v>
      </c>
      <c r="D2889" s="117" t="s">
        <v>141</v>
      </c>
      <c r="E2889" s="118" t="s">
        <v>11931</v>
      </c>
      <c r="F2889" s="117" t="s">
        <v>142</v>
      </c>
    </row>
    <row r="2890" spans="1:6">
      <c r="A2890" s="119">
        <v>97584</v>
      </c>
      <c r="B2890" s="117" t="s">
        <v>3564</v>
      </c>
      <c r="C2890" s="117" t="s">
        <v>60</v>
      </c>
      <c r="D2890" s="117" t="s">
        <v>141</v>
      </c>
      <c r="E2890" s="118" t="s">
        <v>11932</v>
      </c>
      <c r="F2890" s="117" t="s">
        <v>142</v>
      </c>
    </row>
    <row r="2891" spans="1:6">
      <c r="A2891" s="119">
        <v>97585</v>
      </c>
      <c r="B2891" s="117" t="s">
        <v>3565</v>
      </c>
      <c r="C2891" s="117" t="s">
        <v>60</v>
      </c>
      <c r="D2891" s="117" t="s">
        <v>141</v>
      </c>
      <c r="E2891" s="118" t="s">
        <v>11933</v>
      </c>
      <c r="F2891" s="117" t="s">
        <v>142</v>
      </c>
    </row>
    <row r="2892" spans="1:6">
      <c r="A2892" s="119">
        <v>97586</v>
      </c>
      <c r="B2892" s="117" t="s">
        <v>3566</v>
      </c>
      <c r="C2892" s="117" t="s">
        <v>60</v>
      </c>
      <c r="D2892" s="117" t="s">
        <v>141</v>
      </c>
      <c r="E2892" s="118" t="s">
        <v>9487</v>
      </c>
      <c r="F2892" s="117" t="s">
        <v>142</v>
      </c>
    </row>
    <row r="2893" spans="1:6">
      <c r="A2893" s="119">
        <v>97587</v>
      </c>
      <c r="B2893" s="117" t="s">
        <v>3567</v>
      </c>
      <c r="C2893" s="117" t="s">
        <v>60</v>
      </c>
      <c r="D2893" s="117" t="s">
        <v>141</v>
      </c>
      <c r="E2893" s="118" t="s">
        <v>11934</v>
      </c>
      <c r="F2893" s="117" t="s">
        <v>142</v>
      </c>
    </row>
    <row r="2894" spans="1:6">
      <c r="A2894" s="119">
        <v>97589</v>
      </c>
      <c r="B2894" s="117" t="s">
        <v>3568</v>
      </c>
      <c r="C2894" s="117" t="s">
        <v>60</v>
      </c>
      <c r="D2894" s="117" t="s">
        <v>141</v>
      </c>
      <c r="E2894" s="118" t="s">
        <v>9488</v>
      </c>
      <c r="F2894" s="117" t="s">
        <v>142</v>
      </c>
    </row>
    <row r="2895" spans="1:6">
      <c r="A2895" s="119">
        <v>97590</v>
      </c>
      <c r="B2895" s="117" t="s">
        <v>3569</v>
      </c>
      <c r="C2895" s="117" t="s">
        <v>60</v>
      </c>
      <c r="D2895" s="117" t="s">
        <v>141</v>
      </c>
      <c r="E2895" s="118" t="s">
        <v>11935</v>
      </c>
      <c r="F2895" s="117" t="s">
        <v>142</v>
      </c>
    </row>
    <row r="2896" spans="1:6">
      <c r="A2896" s="119">
        <v>97591</v>
      </c>
      <c r="B2896" s="117" t="s">
        <v>3570</v>
      </c>
      <c r="C2896" s="117" t="s">
        <v>60</v>
      </c>
      <c r="D2896" s="117" t="s">
        <v>141</v>
      </c>
      <c r="E2896" s="118" t="s">
        <v>11936</v>
      </c>
      <c r="F2896" s="117" t="s">
        <v>142</v>
      </c>
    </row>
    <row r="2897" spans="1:6">
      <c r="A2897" s="119">
        <v>97592</v>
      </c>
      <c r="B2897" s="117" t="s">
        <v>3571</v>
      </c>
      <c r="C2897" s="117" t="s">
        <v>60</v>
      </c>
      <c r="D2897" s="117" t="s">
        <v>228</v>
      </c>
      <c r="E2897" s="118" t="s">
        <v>11937</v>
      </c>
      <c r="F2897" s="117" t="s">
        <v>142</v>
      </c>
    </row>
    <row r="2898" spans="1:6">
      <c r="A2898" s="119">
        <v>97593</v>
      </c>
      <c r="B2898" s="117" t="s">
        <v>3572</v>
      </c>
      <c r="C2898" s="117" t="s">
        <v>60</v>
      </c>
      <c r="D2898" s="117" t="s">
        <v>141</v>
      </c>
      <c r="E2898" s="118" t="s">
        <v>11938</v>
      </c>
      <c r="F2898" s="117" t="s">
        <v>142</v>
      </c>
    </row>
    <row r="2899" spans="1:6">
      <c r="A2899" s="119">
        <v>97594</v>
      </c>
      <c r="B2899" s="117" t="s">
        <v>3573</v>
      </c>
      <c r="C2899" s="117" t="s">
        <v>60</v>
      </c>
      <c r="D2899" s="117" t="s">
        <v>141</v>
      </c>
      <c r="E2899" s="118" t="s">
        <v>11939</v>
      </c>
      <c r="F2899" s="117" t="s">
        <v>142</v>
      </c>
    </row>
    <row r="2900" spans="1:6">
      <c r="A2900" s="119">
        <v>97595</v>
      </c>
      <c r="B2900" s="117" t="s">
        <v>3574</v>
      </c>
      <c r="C2900" s="117" t="s">
        <v>60</v>
      </c>
      <c r="D2900" s="117" t="s">
        <v>141</v>
      </c>
      <c r="E2900" s="118" t="s">
        <v>11940</v>
      </c>
      <c r="F2900" s="117" t="s">
        <v>142</v>
      </c>
    </row>
    <row r="2901" spans="1:6">
      <c r="A2901" s="119">
        <v>97596</v>
      </c>
      <c r="B2901" s="117" t="s">
        <v>3575</v>
      </c>
      <c r="C2901" s="117" t="s">
        <v>60</v>
      </c>
      <c r="D2901" s="117" t="s">
        <v>141</v>
      </c>
      <c r="E2901" s="118" t="s">
        <v>11941</v>
      </c>
      <c r="F2901" s="117" t="s">
        <v>142</v>
      </c>
    </row>
    <row r="2902" spans="1:6">
      <c r="A2902" s="119">
        <v>97597</v>
      </c>
      <c r="B2902" s="117" t="s">
        <v>3576</v>
      </c>
      <c r="C2902" s="117" t="s">
        <v>60</v>
      </c>
      <c r="D2902" s="117" t="s">
        <v>141</v>
      </c>
      <c r="E2902" s="118" t="s">
        <v>11942</v>
      </c>
      <c r="F2902" s="117" t="s">
        <v>142</v>
      </c>
    </row>
    <row r="2903" spans="1:6">
      <c r="A2903" s="119">
        <v>97598</v>
      </c>
      <c r="B2903" s="117" t="s">
        <v>3577</v>
      </c>
      <c r="C2903" s="117" t="s">
        <v>60</v>
      </c>
      <c r="D2903" s="117" t="s">
        <v>141</v>
      </c>
      <c r="E2903" s="118" t="s">
        <v>8843</v>
      </c>
      <c r="F2903" s="117" t="s">
        <v>142</v>
      </c>
    </row>
    <row r="2904" spans="1:6">
      <c r="A2904" s="119">
        <v>97599</v>
      </c>
      <c r="B2904" s="117" t="s">
        <v>3578</v>
      </c>
      <c r="C2904" s="117" t="s">
        <v>60</v>
      </c>
      <c r="D2904" s="117" t="s">
        <v>228</v>
      </c>
      <c r="E2904" s="118" t="s">
        <v>801</v>
      </c>
      <c r="F2904" s="117" t="s">
        <v>142</v>
      </c>
    </row>
    <row r="2905" spans="1:6">
      <c r="A2905" s="119">
        <v>97609</v>
      </c>
      <c r="B2905" s="117" t="s">
        <v>3579</v>
      </c>
      <c r="C2905" s="117" t="s">
        <v>60</v>
      </c>
      <c r="D2905" s="117" t="s">
        <v>228</v>
      </c>
      <c r="E2905" s="118" t="s">
        <v>4483</v>
      </c>
      <c r="F2905" s="117" t="s">
        <v>142</v>
      </c>
    </row>
    <row r="2906" spans="1:6">
      <c r="A2906" s="119">
        <v>97610</v>
      </c>
      <c r="B2906" s="117" t="s">
        <v>3580</v>
      </c>
      <c r="C2906" s="117" t="s">
        <v>60</v>
      </c>
      <c r="D2906" s="117" t="s">
        <v>228</v>
      </c>
      <c r="E2906" s="118" t="s">
        <v>616</v>
      </c>
      <c r="F2906" s="117" t="s">
        <v>142</v>
      </c>
    </row>
    <row r="2907" spans="1:6">
      <c r="A2907" s="119">
        <v>97611</v>
      </c>
      <c r="B2907" s="117" t="s">
        <v>3581</v>
      </c>
      <c r="C2907" s="117" t="s">
        <v>60</v>
      </c>
      <c r="D2907" s="117" t="s">
        <v>228</v>
      </c>
      <c r="E2907" s="118" t="s">
        <v>9204</v>
      </c>
      <c r="F2907" s="117" t="s">
        <v>142</v>
      </c>
    </row>
    <row r="2908" spans="1:6">
      <c r="A2908" s="119">
        <v>97612</v>
      </c>
      <c r="B2908" s="117" t="s">
        <v>3582</v>
      </c>
      <c r="C2908" s="117" t="s">
        <v>60</v>
      </c>
      <c r="D2908" s="117" t="s">
        <v>228</v>
      </c>
      <c r="E2908" s="118" t="s">
        <v>3501</v>
      </c>
      <c r="F2908" s="117" t="s">
        <v>142</v>
      </c>
    </row>
    <row r="2909" spans="1:6">
      <c r="A2909" s="119">
        <v>97613</v>
      </c>
      <c r="B2909" s="117" t="s">
        <v>3584</v>
      </c>
      <c r="C2909" s="117" t="s">
        <v>60</v>
      </c>
      <c r="D2909" s="117" t="s">
        <v>228</v>
      </c>
      <c r="E2909" s="118" t="s">
        <v>3145</v>
      </c>
      <c r="F2909" s="117" t="s">
        <v>142</v>
      </c>
    </row>
    <row r="2910" spans="1:6">
      <c r="A2910" s="119">
        <v>97614</v>
      </c>
      <c r="B2910" s="117" t="s">
        <v>3585</v>
      </c>
      <c r="C2910" s="117" t="s">
        <v>60</v>
      </c>
      <c r="D2910" s="117" t="s">
        <v>228</v>
      </c>
      <c r="E2910" s="118" t="s">
        <v>9489</v>
      </c>
      <c r="F2910" s="117" t="s">
        <v>142</v>
      </c>
    </row>
    <row r="2911" spans="1:6">
      <c r="A2911" s="119">
        <v>97615</v>
      </c>
      <c r="B2911" s="117" t="s">
        <v>3586</v>
      </c>
      <c r="C2911" s="117" t="s">
        <v>60</v>
      </c>
      <c r="D2911" s="117" t="s">
        <v>141</v>
      </c>
      <c r="E2911" s="118" t="s">
        <v>9490</v>
      </c>
      <c r="F2911" s="117" t="s">
        <v>142</v>
      </c>
    </row>
    <row r="2912" spans="1:6">
      <c r="A2912" s="119">
        <v>97616</v>
      </c>
      <c r="B2912" s="117" t="s">
        <v>3587</v>
      </c>
      <c r="C2912" s="117" t="s">
        <v>60</v>
      </c>
      <c r="D2912" s="117" t="s">
        <v>141</v>
      </c>
      <c r="E2912" s="118" t="s">
        <v>11943</v>
      </c>
      <c r="F2912" s="117" t="s">
        <v>142</v>
      </c>
    </row>
    <row r="2913" spans="1:6">
      <c r="A2913" s="119">
        <v>97617</v>
      </c>
      <c r="B2913" s="117" t="s">
        <v>3588</v>
      </c>
      <c r="C2913" s="117" t="s">
        <v>60</v>
      </c>
      <c r="D2913" s="117" t="s">
        <v>141</v>
      </c>
      <c r="E2913" s="118" t="s">
        <v>11944</v>
      </c>
      <c r="F2913" s="117" t="s">
        <v>142</v>
      </c>
    </row>
    <row r="2914" spans="1:6">
      <c r="A2914" s="119">
        <v>97618</v>
      </c>
      <c r="B2914" s="117" t="s">
        <v>3589</v>
      </c>
      <c r="C2914" s="117" t="s">
        <v>60</v>
      </c>
      <c r="D2914" s="117" t="s">
        <v>141</v>
      </c>
      <c r="E2914" s="118" t="s">
        <v>11945</v>
      </c>
      <c r="F2914" s="117" t="s">
        <v>142</v>
      </c>
    </row>
    <row r="2915" spans="1:6">
      <c r="A2915" s="119">
        <v>100902</v>
      </c>
      <c r="B2915" s="117" t="s">
        <v>3590</v>
      </c>
      <c r="C2915" s="117" t="s">
        <v>60</v>
      </c>
      <c r="D2915" s="117" t="s">
        <v>228</v>
      </c>
      <c r="E2915" s="118" t="s">
        <v>8189</v>
      </c>
      <c r="F2915" s="117" t="s">
        <v>142</v>
      </c>
    </row>
    <row r="2916" spans="1:6">
      <c r="A2916" s="119">
        <v>100903</v>
      </c>
      <c r="B2916" s="117" t="s">
        <v>3592</v>
      </c>
      <c r="C2916" s="117" t="s">
        <v>60</v>
      </c>
      <c r="D2916" s="117" t="s">
        <v>228</v>
      </c>
      <c r="E2916" s="118" t="s">
        <v>11946</v>
      </c>
      <c r="F2916" s="117" t="s">
        <v>142</v>
      </c>
    </row>
    <row r="2917" spans="1:6">
      <c r="A2917" s="119">
        <v>100904</v>
      </c>
      <c r="B2917" s="117" t="s">
        <v>3593</v>
      </c>
      <c r="C2917" s="117" t="s">
        <v>60</v>
      </c>
      <c r="D2917" s="117" t="s">
        <v>141</v>
      </c>
      <c r="E2917" s="118" t="s">
        <v>11931</v>
      </c>
      <c r="F2917" s="117" t="s">
        <v>142</v>
      </c>
    </row>
    <row r="2918" spans="1:6">
      <c r="A2918" s="119">
        <v>100905</v>
      </c>
      <c r="B2918" s="117" t="s">
        <v>3594</v>
      </c>
      <c r="C2918" s="117" t="s">
        <v>60</v>
      </c>
      <c r="D2918" s="117" t="s">
        <v>141</v>
      </c>
      <c r="E2918" s="118" t="s">
        <v>11947</v>
      </c>
      <c r="F2918" s="117" t="s">
        <v>142</v>
      </c>
    </row>
    <row r="2919" spans="1:6">
      <c r="A2919" s="119">
        <v>100906</v>
      </c>
      <c r="B2919" s="117" t="s">
        <v>3595</v>
      </c>
      <c r="C2919" s="117" t="s">
        <v>60</v>
      </c>
      <c r="D2919" s="117" t="s">
        <v>141</v>
      </c>
      <c r="E2919" s="118" t="s">
        <v>11948</v>
      </c>
      <c r="F2919" s="117" t="s">
        <v>142</v>
      </c>
    </row>
    <row r="2920" spans="1:6">
      <c r="A2920" s="119">
        <v>100919</v>
      </c>
      <c r="B2920" s="117" t="s">
        <v>3596</v>
      </c>
      <c r="C2920" s="117" t="s">
        <v>60</v>
      </c>
      <c r="D2920" s="117" t="s">
        <v>228</v>
      </c>
      <c r="E2920" s="118" t="s">
        <v>11949</v>
      </c>
      <c r="F2920" s="117" t="s">
        <v>142</v>
      </c>
    </row>
    <row r="2921" spans="1:6">
      <c r="A2921" s="119">
        <v>100920</v>
      </c>
      <c r="B2921" s="117" t="s">
        <v>3597</v>
      </c>
      <c r="C2921" s="117" t="s">
        <v>60</v>
      </c>
      <c r="D2921" s="117" t="s">
        <v>228</v>
      </c>
      <c r="E2921" s="118" t="s">
        <v>9491</v>
      </c>
      <c r="F2921" s="117" t="s">
        <v>142</v>
      </c>
    </row>
    <row r="2922" spans="1:6">
      <c r="A2922" s="119">
        <v>100921</v>
      </c>
      <c r="B2922" s="117" t="s">
        <v>3598</v>
      </c>
      <c r="C2922" s="117" t="s">
        <v>60</v>
      </c>
      <c r="D2922" s="117" t="s">
        <v>141</v>
      </c>
      <c r="E2922" s="118" t="s">
        <v>11950</v>
      </c>
      <c r="F2922" s="117" t="s">
        <v>142</v>
      </c>
    </row>
    <row r="2923" spans="1:6">
      <c r="A2923" s="119">
        <v>100922</v>
      </c>
      <c r="B2923" s="117" t="s">
        <v>3599</v>
      </c>
      <c r="C2923" s="117" t="s">
        <v>60</v>
      </c>
      <c r="D2923" s="117" t="s">
        <v>141</v>
      </c>
      <c r="E2923" s="118" t="s">
        <v>11951</v>
      </c>
      <c r="F2923" s="117" t="s">
        <v>142</v>
      </c>
    </row>
    <row r="2924" spans="1:6">
      <c r="A2924" s="119">
        <v>100923</v>
      </c>
      <c r="B2924" s="117" t="s">
        <v>3600</v>
      </c>
      <c r="C2924" s="117" t="s">
        <v>60</v>
      </c>
      <c r="D2924" s="117" t="s">
        <v>141</v>
      </c>
      <c r="E2924" s="118" t="s">
        <v>9492</v>
      </c>
      <c r="F2924" s="117" t="s">
        <v>142</v>
      </c>
    </row>
    <row r="2925" spans="1:6">
      <c r="A2925" s="119">
        <v>101489</v>
      </c>
      <c r="B2925" s="117" t="s">
        <v>3601</v>
      </c>
      <c r="C2925" s="117" t="s">
        <v>60</v>
      </c>
      <c r="D2925" s="117" t="s">
        <v>141</v>
      </c>
      <c r="E2925" s="118" t="s">
        <v>11952</v>
      </c>
      <c r="F2925" s="117" t="s">
        <v>142</v>
      </c>
    </row>
    <row r="2926" spans="1:6">
      <c r="A2926" s="119">
        <v>101490</v>
      </c>
      <c r="B2926" s="117" t="s">
        <v>3602</v>
      </c>
      <c r="C2926" s="117" t="s">
        <v>60</v>
      </c>
      <c r="D2926" s="117" t="s">
        <v>141</v>
      </c>
      <c r="E2926" s="118" t="s">
        <v>11953</v>
      </c>
      <c r="F2926" s="117" t="s">
        <v>142</v>
      </c>
    </row>
    <row r="2927" spans="1:6">
      <c r="A2927" s="119">
        <v>101491</v>
      </c>
      <c r="B2927" s="117" t="s">
        <v>3603</v>
      </c>
      <c r="C2927" s="117" t="s">
        <v>60</v>
      </c>
      <c r="D2927" s="117" t="s">
        <v>141</v>
      </c>
      <c r="E2927" s="118" t="s">
        <v>11954</v>
      </c>
      <c r="F2927" s="117" t="s">
        <v>142</v>
      </c>
    </row>
    <row r="2928" spans="1:6">
      <c r="A2928" s="119">
        <v>101492</v>
      </c>
      <c r="B2928" s="117" t="s">
        <v>3604</v>
      </c>
      <c r="C2928" s="117" t="s">
        <v>60</v>
      </c>
      <c r="D2928" s="117" t="s">
        <v>141</v>
      </c>
      <c r="E2928" s="118" t="s">
        <v>11955</v>
      </c>
      <c r="F2928" s="117" t="s">
        <v>142</v>
      </c>
    </row>
    <row r="2929" spans="1:6">
      <c r="A2929" s="119">
        <v>101493</v>
      </c>
      <c r="B2929" s="117" t="s">
        <v>3605</v>
      </c>
      <c r="C2929" s="117" t="s">
        <v>60</v>
      </c>
      <c r="D2929" s="117" t="s">
        <v>141</v>
      </c>
      <c r="E2929" s="118" t="s">
        <v>11956</v>
      </c>
      <c r="F2929" s="117" t="s">
        <v>142</v>
      </c>
    </row>
    <row r="2930" spans="1:6">
      <c r="A2930" s="119">
        <v>101494</v>
      </c>
      <c r="B2930" s="117" t="s">
        <v>3606</v>
      </c>
      <c r="C2930" s="117" t="s">
        <v>60</v>
      </c>
      <c r="D2930" s="117" t="s">
        <v>141</v>
      </c>
      <c r="E2930" s="118" t="s">
        <v>11957</v>
      </c>
      <c r="F2930" s="117" t="s">
        <v>142</v>
      </c>
    </row>
    <row r="2931" spans="1:6">
      <c r="A2931" s="119">
        <v>101495</v>
      </c>
      <c r="B2931" s="117" t="s">
        <v>3607</v>
      </c>
      <c r="C2931" s="117" t="s">
        <v>60</v>
      </c>
      <c r="D2931" s="117" t="s">
        <v>141</v>
      </c>
      <c r="E2931" s="118" t="s">
        <v>11958</v>
      </c>
      <c r="F2931" s="117" t="s">
        <v>142</v>
      </c>
    </row>
    <row r="2932" spans="1:6">
      <c r="A2932" s="119">
        <v>101496</v>
      </c>
      <c r="B2932" s="117" t="s">
        <v>3608</v>
      </c>
      <c r="C2932" s="117" t="s">
        <v>60</v>
      </c>
      <c r="D2932" s="117" t="s">
        <v>141</v>
      </c>
      <c r="E2932" s="118" t="s">
        <v>11959</v>
      </c>
      <c r="F2932" s="117" t="s">
        <v>142</v>
      </c>
    </row>
    <row r="2933" spans="1:6">
      <c r="A2933" s="119">
        <v>101497</v>
      </c>
      <c r="B2933" s="117" t="s">
        <v>3609</v>
      </c>
      <c r="C2933" s="117" t="s">
        <v>60</v>
      </c>
      <c r="D2933" s="117" t="s">
        <v>141</v>
      </c>
      <c r="E2933" s="118" t="s">
        <v>11960</v>
      </c>
      <c r="F2933" s="117" t="s">
        <v>142</v>
      </c>
    </row>
    <row r="2934" spans="1:6">
      <c r="A2934" s="119">
        <v>101498</v>
      </c>
      <c r="B2934" s="117" t="s">
        <v>3610</v>
      </c>
      <c r="C2934" s="117" t="s">
        <v>60</v>
      </c>
      <c r="D2934" s="117" t="s">
        <v>141</v>
      </c>
      <c r="E2934" s="118" t="s">
        <v>11961</v>
      </c>
      <c r="F2934" s="117" t="s">
        <v>142</v>
      </c>
    </row>
    <row r="2935" spans="1:6">
      <c r="A2935" s="119">
        <v>101499</v>
      </c>
      <c r="B2935" s="117" t="s">
        <v>3611</v>
      </c>
      <c r="C2935" s="117" t="s">
        <v>60</v>
      </c>
      <c r="D2935" s="117" t="s">
        <v>141</v>
      </c>
      <c r="E2935" s="118" t="s">
        <v>11962</v>
      </c>
      <c r="F2935" s="117" t="s">
        <v>142</v>
      </c>
    </row>
    <row r="2936" spans="1:6">
      <c r="A2936" s="119">
        <v>101500</v>
      </c>
      <c r="B2936" s="117" t="s">
        <v>3612</v>
      </c>
      <c r="C2936" s="117" t="s">
        <v>60</v>
      </c>
      <c r="D2936" s="117" t="s">
        <v>141</v>
      </c>
      <c r="E2936" s="118" t="s">
        <v>11963</v>
      </c>
      <c r="F2936" s="117" t="s">
        <v>142</v>
      </c>
    </row>
    <row r="2937" spans="1:6">
      <c r="A2937" s="119">
        <v>101501</v>
      </c>
      <c r="B2937" s="117" t="s">
        <v>3613</v>
      </c>
      <c r="C2937" s="117" t="s">
        <v>60</v>
      </c>
      <c r="D2937" s="117" t="s">
        <v>141</v>
      </c>
      <c r="E2937" s="118" t="s">
        <v>11964</v>
      </c>
      <c r="F2937" s="117" t="s">
        <v>142</v>
      </c>
    </row>
    <row r="2938" spans="1:6">
      <c r="A2938" s="119">
        <v>101502</v>
      </c>
      <c r="B2938" s="117" t="s">
        <v>3614</v>
      </c>
      <c r="C2938" s="117" t="s">
        <v>60</v>
      </c>
      <c r="D2938" s="117" t="s">
        <v>141</v>
      </c>
      <c r="E2938" s="118" t="s">
        <v>11965</v>
      </c>
      <c r="F2938" s="117" t="s">
        <v>142</v>
      </c>
    </row>
    <row r="2939" spans="1:6">
      <c r="A2939" s="119">
        <v>101503</v>
      </c>
      <c r="B2939" s="117" t="s">
        <v>3615</v>
      </c>
      <c r="C2939" s="117" t="s">
        <v>60</v>
      </c>
      <c r="D2939" s="117" t="s">
        <v>141</v>
      </c>
      <c r="E2939" s="118" t="s">
        <v>11966</v>
      </c>
      <c r="F2939" s="117" t="s">
        <v>142</v>
      </c>
    </row>
    <row r="2940" spans="1:6">
      <c r="A2940" s="119">
        <v>101504</v>
      </c>
      <c r="B2940" s="117" t="s">
        <v>3616</v>
      </c>
      <c r="C2940" s="117" t="s">
        <v>60</v>
      </c>
      <c r="D2940" s="117" t="s">
        <v>141</v>
      </c>
      <c r="E2940" s="118" t="s">
        <v>11967</v>
      </c>
      <c r="F2940" s="117" t="s">
        <v>142</v>
      </c>
    </row>
    <row r="2941" spans="1:6">
      <c r="A2941" s="119">
        <v>101505</v>
      </c>
      <c r="B2941" s="117" t="s">
        <v>3617</v>
      </c>
      <c r="C2941" s="117" t="s">
        <v>60</v>
      </c>
      <c r="D2941" s="117" t="s">
        <v>141</v>
      </c>
      <c r="E2941" s="118" t="s">
        <v>11968</v>
      </c>
      <c r="F2941" s="117" t="s">
        <v>142</v>
      </c>
    </row>
    <row r="2942" spans="1:6">
      <c r="A2942" s="119">
        <v>101506</v>
      </c>
      <c r="B2942" s="117" t="s">
        <v>3618</v>
      </c>
      <c r="C2942" s="117" t="s">
        <v>60</v>
      </c>
      <c r="D2942" s="117" t="s">
        <v>141</v>
      </c>
      <c r="E2942" s="118" t="s">
        <v>11969</v>
      </c>
      <c r="F2942" s="117" t="s">
        <v>142</v>
      </c>
    </row>
    <row r="2943" spans="1:6">
      <c r="A2943" s="119">
        <v>101507</v>
      </c>
      <c r="B2943" s="117" t="s">
        <v>3619</v>
      </c>
      <c r="C2943" s="117" t="s">
        <v>60</v>
      </c>
      <c r="D2943" s="117" t="s">
        <v>141</v>
      </c>
      <c r="E2943" s="118" t="s">
        <v>11970</v>
      </c>
      <c r="F2943" s="117" t="s">
        <v>142</v>
      </c>
    </row>
    <row r="2944" spans="1:6">
      <c r="A2944" s="119">
        <v>101508</v>
      </c>
      <c r="B2944" s="117" t="s">
        <v>3620</v>
      </c>
      <c r="C2944" s="117" t="s">
        <v>60</v>
      </c>
      <c r="D2944" s="117" t="s">
        <v>141</v>
      </c>
      <c r="E2944" s="118" t="s">
        <v>11971</v>
      </c>
      <c r="F2944" s="117" t="s">
        <v>142</v>
      </c>
    </row>
    <row r="2945" spans="1:6">
      <c r="A2945" s="119">
        <v>101509</v>
      </c>
      <c r="B2945" s="117" t="s">
        <v>3621</v>
      </c>
      <c r="C2945" s="117" t="s">
        <v>60</v>
      </c>
      <c r="D2945" s="117" t="s">
        <v>141</v>
      </c>
      <c r="E2945" s="118" t="s">
        <v>11972</v>
      </c>
      <c r="F2945" s="117" t="s">
        <v>142</v>
      </c>
    </row>
    <row r="2946" spans="1:6">
      <c r="A2946" s="119">
        <v>101510</v>
      </c>
      <c r="B2946" s="117" t="s">
        <v>3622</v>
      </c>
      <c r="C2946" s="117" t="s">
        <v>60</v>
      </c>
      <c r="D2946" s="117" t="s">
        <v>141</v>
      </c>
      <c r="E2946" s="118" t="s">
        <v>11973</v>
      </c>
      <c r="F2946" s="117" t="s">
        <v>142</v>
      </c>
    </row>
    <row r="2947" spans="1:6">
      <c r="A2947" s="119">
        <v>101511</v>
      </c>
      <c r="B2947" s="117" t="s">
        <v>3623</v>
      </c>
      <c r="C2947" s="117" t="s">
        <v>60</v>
      </c>
      <c r="D2947" s="117" t="s">
        <v>141</v>
      </c>
      <c r="E2947" s="118" t="s">
        <v>11974</v>
      </c>
      <c r="F2947" s="117" t="s">
        <v>142</v>
      </c>
    </row>
    <row r="2948" spans="1:6">
      <c r="A2948" s="119">
        <v>101512</v>
      </c>
      <c r="B2948" s="117" t="s">
        <v>3624</v>
      </c>
      <c r="C2948" s="117" t="s">
        <v>60</v>
      </c>
      <c r="D2948" s="117" t="s">
        <v>141</v>
      </c>
      <c r="E2948" s="118" t="s">
        <v>11975</v>
      </c>
      <c r="F2948" s="117" t="s">
        <v>142</v>
      </c>
    </row>
    <row r="2949" spans="1:6">
      <c r="A2949" s="119">
        <v>101513</v>
      </c>
      <c r="B2949" s="117" t="s">
        <v>3625</v>
      </c>
      <c r="C2949" s="117" t="s">
        <v>60</v>
      </c>
      <c r="D2949" s="117" t="s">
        <v>228</v>
      </c>
      <c r="E2949" s="118" t="s">
        <v>11976</v>
      </c>
      <c r="F2949" s="117" t="s">
        <v>142</v>
      </c>
    </row>
    <row r="2950" spans="1:6">
      <c r="A2950" s="119">
        <v>101514</v>
      </c>
      <c r="B2950" s="117" t="s">
        <v>3626</v>
      </c>
      <c r="C2950" s="117" t="s">
        <v>60</v>
      </c>
      <c r="D2950" s="117" t="s">
        <v>228</v>
      </c>
      <c r="E2950" s="118" t="s">
        <v>11977</v>
      </c>
      <c r="F2950" s="117" t="s">
        <v>142</v>
      </c>
    </row>
    <row r="2951" spans="1:6">
      <c r="A2951" s="119">
        <v>101515</v>
      </c>
      <c r="B2951" s="117" t="s">
        <v>3627</v>
      </c>
      <c r="C2951" s="117" t="s">
        <v>60</v>
      </c>
      <c r="D2951" s="117" t="s">
        <v>228</v>
      </c>
      <c r="E2951" s="118" t="s">
        <v>11978</v>
      </c>
      <c r="F2951" s="117" t="s">
        <v>142</v>
      </c>
    </row>
    <row r="2952" spans="1:6">
      <c r="A2952" s="119">
        <v>101516</v>
      </c>
      <c r="B2952" s="117" t="s">
        <v>3628</v>
      </c>
      <c r="C2952" s="117" t="s">
        <v>60</v>
      </c>
      <c r="D2952" s="117" t="s">
        <v>228</v>
      </c>
      <c r="E2952" s="118" t="s">
        <v>11979</v>
      </c>
      <c r="F2952" s="117" t="s">
        <v>142</v>
      </c>
    </row>
    <row r="2953" spans="1:6">
      <c r="A2953" s="119">
        <v>101517</v>
      </c>
      <c r="B2953" s="117" t="s">
        <v>3629</v>
      </c>
      <c r="C2953" s="117" t="s">
        <v>60</v>
      </c>
      <c r="D2953" s="117" t="s">
        <v>228</v>
      </c>
      <c r="E2953" s="118" t="s">
        <v>11980</v>
      </c>
      <c r="F2953" s="117" t="s">
        <v>142</v>
      </c>
    </row>
    <row r="2954" spans="1:6">
      <c r="A2954" s="119">
        <v>101518</v>
      </c>
      <c r="B2954" s="117" t="s">
        <v>3630</v>
      </c>
      <c r="C2954" s="117" t="s">
        <v>60</v>
      </c>
      <c r="D2954" s="117" t="s">
        <v>228</v>
      </c>
      <c r="E2954" s="118" t="s">
        <v>11981</v>
      </c>
      <c r="F2954" s="117" t="s">
        <v>142</v>
      </c>
    </row>
    <row r="2955" spans="1:6">
      <c r="A2955" s="119">
        <v>101519</v>
      </c>
      <c r="B2955" s="117" t="s">
        <v>3631</v>
      </c>
      <c r="C2955" s="117" t="s">
        <v>60</v>
      </c>
      <c r="D2955" s="117" t="s">
        <v>228</v>
      </c>
      <c r="E2955" s="118" t="s">
        <v>11982</v>
      </c>
      <c r="F2955" s="117" t="s">
        <v>142</v>
      </c>
    </row>
    <row r="2956" spans="1:6">
      <c r="A2956" s="119">
        <v>101520</v>
      </c>
      <c r="B2956" s="117" t="s">
        <v>3632</v>
      </c>
      <c r="C2956" s="117" t="s">
        <v>60</v>
      </c>
      <c r="D2956" s="117" t="s">
        <v>228</v>
      </c>
      <c r="E2956" s="118" t="s">
        <v>11983</v>
      </c>
      <c r="F2956" s="117" t="s">
        <v>142</v>
      </c>
    </row>
    <row r="2957" spans="1:6">
      <c r="A2957" s="119">
        <v>101521</v>
      </c>
      <c r="B2957" s="117" t="s">
        <v>3633</v>
      </c>
      <c r="C2957" s="117" t="s">
        <v>60</v>
      </c>
      <c r="D2957" s="117" t="s">
        <v>228</v>
      </c>
      <c r="E2957" s="118" t="s">
        <v>11984</v>
      </c>
      <c r="F2957" s="117" t="s">
        <v>142</v>
      </c>
    </row>
    <row r="2958" spans="1:6">
      <c r="A2958" s="119">
        <v>101522</v>
      </c>
      <c r="B2958" s="117" t="s">
        <v>3634</v>
      </c>
      <c r="C2958" s="117" t="s">
        <v>60</v>
      </c>
      <c r="D2958" s="117" t="s">
        <v>228</v>
      </c>
      <c r="E2958" s="118" t="s">
        <v>11985</v>
      </c>
      <c r="F2958" s="117" t="s">
        <v>142</v>
      </c>
    </row>
    <row r="2959" spans="1:6">
      <c r="A2959" s="119">
        <v>101523</v>
      </c>
      <c r="B2959" s="117" t="s">
        <v>3635</v>
      </c>
      <c r="C2959" s="117" t="s">
        <v>60</v>
      </c>
      <c r="D2959" s="117" t="s">
        <v>228</v>
      </c>
      <c r="E2959" s="118" t="s">
        <v>11986</v>
      </c>
      <c r="F2959" s="117" t="s">
        <v>142</v>
      </c>
    </row>
    <row r="2960" spans="1:6">
      <c r="A2960" s="119">
        <v>101524</v>
      </c>
      <c r="B2960" s="117" t="s">
        <v>3636</v>
      </c>
      <c r="C2960" s="117" t="s">
        <v>60</v>
      </c>
      <c r="D2960" s="117" t="s">
        <v>228</v>
      </c>
      <c r="E2960" s="118" t="s">
        <v>11987</v>
      </c>
      <c r="F2960" s="117" t="s">
        <v>142</v>
      </c>
    </row>
    <row r="2961" spans="1:6">
      <c r="A2961" s="119">
        <v>101525</v>
      </c>
      <c r="B2961" s="117" t="s">
        <v>3637</v>
      </c>
      <c r="C2961" s="117" t="s">
        <v>60</v>
      </c>
      <c r="D2961" s="117" t="s">
        <v>228</v>
      </c>
      <c r="E2961" s="118" t="s">
        <v>11988</v>
      </c>
      <c r="F2961" s="117" t="s">
        <v>142</v>
      </c>
    </row>
    <row r="2962" spans="1:6">
      <c r="A2962" s="119">
        <v>101526</v>
      </c>
      <c r="B2962" s="117" t="s">
        <v>3638</v>
      </c>
      <c r="C2962" s="117" t="s">
        <v>60</v>
      </c>
      <c r="D2962" s="117" t="s">
        <v>228</v>
      </c>
      <c r="E2962" s="118" t="s">
        <v>11989</v>
      </c>
      <c r="F2962" s="117" t="s">
        <v>142</v>
      </c>
    </row>
    <row r="2963" spans="1:6">
      <c r="A2963" s="119">
        <v>101527</v>
      </c>
      <c r="B2963" s="117" t="s">
        <v>3639</v>
      </c>
      <c r="C2963" s="117" t="s">
        <v>60</v>
      </c>
      <c r="D2963" s="117" t="s">
        <v>228</v>
      </c>
      <c r="E2963" s="118" t="s">
        <v>11990</v>
      </c>
      <c r="F2963" s="117" t="s">
        <v>142</v>
      </c>
    </row>
    <row r="2964" spans="1:6">
      <c r="A2964" s="119">
        <v>101528</v>
      </c>
      <c r="B2964" s="117" t="s">
        <v>3640</v>
      </c>
      <c r="C2964" s="117" t="s">
        <v>60</v>
      </c>
      <c r="D2964" s="117" t="s">
        <v>228</v>
      </c>
      <c r="E2964" s="118" t="s">
        <v>11991</v>
      </c>
      <c r="F2964" s="117" t="s">
        <v>142</v>
      </c>
    </row>
    <row r="2965" spans="1:6">
      <c r="A2965" s="119">
        <v>101529</v>
      </c>
      <c r="B2965" s="117" t="s">
        <v>3641</v>
      </c>
      <c r="C2965" s="117" t="s">
        <v>60</v>
      </c>
      <c r="D2965" s="117" t="s">
        <v>228</v>
      </c>
      <c r="E2965" s="118" t="s">
        <v>11992</v>
      </c>
      <c r="F2965" s="117" t="s">
        <v>142</v>
      </c>
    </row>
    <row r="2966" spans="1:6">
      <c r="A2966" s="119">
        <v>101530</v>
      </c>
      <c r="B2966" s="117" t="s">
        <v>3642</v>
      </c>
      <c r="C2966" s="117" t="s">
        <v>60</v>
      </c>
      <c r="D2966" s="117" t="s">
        <v>228</v>
      </c>
      <c r="E2966" s="118" t="s">
        <v>11993</v>
      </c>
      <c r="F2966" s="117" t="s">
        <v>142</v>
      </c>
    </row>
    <row r="2967" spans="1:6">
      <c r="A2967" s="119">
        <v>101531</v>
      </c>
      <c r="B2967" s="117" t="s">
        <v>3643</v>
      </c>
      <c r="C2967" s="117" t="s">
        <v>60</v>
      </c>
      <c r="D2967" s="117" t="s">
        <v>228</v>
      </c>
      <c r="E2967" s="118" t="s">
        <v>11994</v>
      </c>
      <c r="F2967" s="117" t="s">
        <v>142</v>
      </c>
    </row>
    <row r="2968" spans="1:6">
      <c r="A2968" s="119">
        <v>101532</v>
      </c>
      <c r="B2968" s="117" t="s">
        <v>3644</v>
      </c>
      <c r="C2968" s="117" t="s">
        <v>60</v>
      </c>
      <c r="D2968" s="117" t="s">
        <v>228</v>
      </c>
      <c r="E2968" s="118" t="s">
        <v>11995</v>
      </c>
      <c r="F2968" s="117" t="s">
        <v>142</v>
      </c>
    </row>
    <row r="2969" spans="1:6">
      <c r="A2969" s="119">
        <v>101533</v>
      </c>
      <c r="B2969" s="117" t="s">
        <v>3645</v>
      </c>
      <c r="C2969" s="117" t="s">
        <v>60</v>
      </c>
      <c r="D2969" s="117" t="s">
        <v>228</v>
      </c>
      <c r="E2969" s="118" t="s">
        <v>11996</v>
      </c>
      <c r="F2969" s="117" t="s">
        <v>142</v>
      </c>
    </row>
    <row r="2970" spans="1:6">
      <c r="A2970" s="119">
        <v>101534</v>
      </c>
      <c r="B2970" s="117" t="s">
        <v>3646</v>
      </c>
      <c r="C2970" s="117" t="s">
        <v>60</v>
      </c>
      <c r="D2970" s="117" t="s">
        <v>228</v>
      </c>
      <c r="E2970" s="118" t="s">
        <v>11997</v>
      </c>
      <c r="F2970" s="117" t="s">
        <v>142</v>
      </c>
    </row>
    <row r="2971" spans="1:6">
      <c r="A2971" s="119">
        <v>101535</v>
      </c>
      <c r="B2971" s="117" t="s">
        <v>3647</v>
      </c>
      <c r="C2971" s="117" t="s">
        <v>60</v>
      </c>
      <c r="D2971" s="117" t="s">
        <v>228</v>
      </c>
      <c r="E2971" s="118" t="s">
        <v>11998</v>
      </c>
      <c r="F2971" s="117" t="s">
        <v>142</v>
      </c>
    </row>
    <row r="2972" spans="1:6">
      <c r="A2972" s="119">
        <v>101536</v>
      </c>
      <c r="B2972" s="117" t="s">
        <v>3648</v>
      </c>
      <c r="C2972" s="117" t="s">
        <v>60</v>
      </c>
      <c r="D2972" s="117" t="s">
        <v>228</v>
      </c>
      <c r="E2972" s="118" t="s">
        <v>11999</v>
      </c>
      <c r="F2972" s="117" t="s">
        <v>142</v>
      </c>
    </row>
    <row r="2973" spans="1:6">
      <c r="A2973" s="119">
        <v>101537</v>
      </c>
      <c r="B2973" s="117" t="s">
        <v>3649</v>
      </c>
      <c r="C2973" s="117" t="s">
        <v>60</v>
      </c>
      <c r="D2973" s="117" t="s">
        <v>228</v>
      </c>
      <c r="E2973" s="118" t="s">
        <v>12000</v>
      </c>
      <c r="F2973" s="117" t="s">
        <v>142</v>
      </c>
    </row>
    <row r="2974" spans="1:6">
      <c r="A2974" s="119">
        <v>101538</v>
      </c>
      <c r="B2974" s="117" t="s">
        <v>3650</v>
      </c>
      <c r="C2974" s="117" t="s">
        <v>60</v>
      </c>
      <c r="D2974" s="117" t="s">
        <v>141</v>
      </c>
      <c r="E2974" s="118" t="s">
        <v>2156</v>
      </c>
      <c r="F2974" s="117" t="s">
        <v>142</v>
      </c>
    </row>
    <row r="2975" spans="1:6">
      <c r="A2975" s="119">
        <v>101539</v>
      </c>
      <c r="B2975" s="117" t="s">
        <v>3652</v>
      </c>
      <c r="C2975" s="117" t="s">
        <v>60</v>
      </c>
      <c r="D2975" s="117" t="s">
        <v>141</v>
      </c>
      <c r="E2975" s="118" t="s">
        <v>9493</v>
      </c>
      <c r="F2975" s="117" t="s">
        <v>142</v>
      </c>
    </row>
    <row r="2976" spans="1:6">
      <c r="A2976" s="119">
        <v>101540</v>
      </c>
      <c r="B2976" s="117" t="s">
        <v>3653</v>
      </c>
      <c r="C2976" s="117" t="s">
        <v>60</v>
      </c>
      <c r="D2976" s="117" t="s">
        <v>141</v>
      </c>
      <c r="E2976" s="118" t="s">
        <v>12001</v>
      </c>
      <c r="F2976" s="117" t="s">
        <v>142</v>
      </c>
    </row>
    <row r="2977" spans="1:6">
      <c r="A2977" s="119">
        <v>101541</v>
      </c>
      <c r="B2977" s="117" t="s">
        <v>3654</v>
      </c>
      <c r="C2977" s="117" t="s">
        <v>60</v>
      </c>
      <c r="D2977" s="117" t="s">
        <v>141</v>
      </c>
      <c r="E2977" s="118" t="s">
        <v>12002</v>
      </c>
      <c r="F2977" s="117" t="s">
        <v>142</v>
      </c>
    </row>
    <row r="2978" spans="1:6">
      <c r="A2978" s="119">
        <v>101542</v>
      </c>
      <c r="B2978" s="117" t="s">
        <v>3655</v>
      </c>
      <c r="C2978" s="117" t="s">
        <v>60</v>
      </c>
      <c r="D2978" s="117" t="s">
        <v>141</v>
      </c>
      <c r="E2978" s="118" t="s">
        <v>1580</v>
      </c>
      <c r="F2978" s="117" t="s">
        <v>142</v>
      </c>
    </row>
    <row r="2979" spans="1:6">
      <c r="A2979" s="119">
        <v>101543</v>
      </c>
      <c r="B2979" s="117" t="s">
        <v>3656</v>
      </c>
      <c r="C2979" s="117" t="s">
        <v>60</v>
      </c>
      <c r="D2979" s="117" t="s">
        <v>141</v>
      </c>
      <c r="E2979" s="118" t="s">
        <v>9494</v>
      </c>
      <c r="F2979" s="117" t="s">
        <v>142</v>
      </c>
    </row>
    <row r="2980" spans="1:6">
      <c r="A2980" s="119">
        <v>101544</v>
      </c>
      <c r="B2980" s="117" t="s">
        <v>3657</v>
      </c>
      <c r="C2980" s="117" t="s">
        <v>60</v>
      </c>
      <c r="D2980" s="117" t="s">
        <v>141</v>
      </c>
      <c r="E2980" s="118" t="s">
        <v>12003</v>
      </c>
      <c r="F2980" s="117" t="s">
        <v>142</v>
      </c>
    </row>
    <row r="2981" spans="1:6">
      <c r="A2981" s="119">
        <v>101545</v>
      </c>
      <c r="B2981" s="117" t="s">
        <v>3658</v>
      </c>
      <c r="C2981" s="117" t="s">
        <v>60</v>
      </c>
      <c r="D2981" s="117" t="s">
        <v>141</v>
      </c>
      <c r="E2981" s="118" t="s">
        <v>12004</v>
      </c>
      <c r="F2981" s="117" t="s">
        <v>142</v>
      </c>
    </row>
    <row r="2982" spans="1:6">
      <c r="A2982" s="119">
        <v>101546</v>
      </c>
      <c r="B2982" s="117" t="s">
        <v>3659</v>
      </c>
      <c r="C2982" s="117" t="s">
        <v>60</v>
      </c>
      <c r="D2982" s="117" t="s">
        <v>141</v>
      </c>
      <c r="E2982" s="118" t="s">
        <v>12005</v>
      </c>
      <c r="F2982" s="117" t="s">
        <v>142</v>
      </c>
    </row>
    <row r="2983" spans="1:6">
      <c r="A2983" s="119">
        <v>101547</v>
      </c>
      <c r="B2983" s="117" t="s">
        <v>3661</v>
      </c>
      <c r="C2983" s="117" t="s">
        <v>60</v>
      </c>
      <c r="D2983" s="117" t="s">
        <v>141</v>
      </c>
      <c r="E2983" s="118" t="s">
        <v>12006</v>
      </c>
      <c r="F2983" s="117" t="s">
        <v>142</v>
      </c>
    </row>
    <row r="2984" spans="1:6">
      <c r="A2984" s="119">
        <v>101548</v>
      </c>
      <c r="B2984" s="117" t="s">
        <v>3662</v>
      </c>
      <c r="C2984" s="117" t="s">
        <v>60</v>
      </c>
      <c r="D2984" s="117" t="s">
        <v>141</v>
      </c>
      <c r="E2984" s="118" t="s">
        <v>6085</v>
      </c>
      <c r="F2984" s="117" t="s">
        <v>142</v>
      </c>
    </row>
    <row r="2985" spans="1:6">
      <c r="A2985" s="119">
        <v>101549</v>
      </c>
      <c r="B2985" s="117" t="s">
        <v>3663</v>
      </c>
      <c r="C2985" s="117" t="s">
        <v>60</v>
      </c>
      <c r="D2985" s="117" t="s">
        <v>228</v>
      </c>
      <c r="E2985" s="118" t="s">
        <v>2489</v>
      </c>
      <c r="F2985" s="117" t="s">
        <v>142</v>
      </c>
    </row>
    <row r="2986" spans="1:6">
      <c r="A2986" s="119">
        <v>101553</v>
      </c>
      <c r="B2986" s="117" t="s">
        <v>3664</v>
      </c>
      <c r="C2986" s="117" t="s">
        <v>60</v>
      </c>
      <c r="D2986" s="117" t="s">
        <v>228</v>
      </c>
      <c r="E2986" s="118" t="s">
        <v>10557</v>
      </c>
      <c r="F2986" s="117" t="s">
        <v>142</v>
      </c>
    </row>
    <row r="2987" spans="1:6">
      <c r="A2987" s="119">
        <v>101554</v>
      </c>
      <c r="B2987" s="117" t="s">
        <v>3665</v>
      </c>
      <c r="C2987" s="117" t="s">
        <v>60</v>
      </c>
      <c r="D2987" s="117" t="s">
        <v>228</v>
      </c>
      <c r="E2987" s="118" t="s">
        <v>9437</v>
      </c>
      <c r="F2987" s="117" t="s">
        <v>142</v>
      </c>
    </row>
    <row r="2988" spans="1:6">
      <c r="A2988" s="119">
        <v>101555</v>
      </c>
      <c r="B2988" s="117" t="s">
        <v>3667</v>
      </c>
      <c r="C2988" s="117" t="s">
        <v>60</v>
      </c>
      <c r="D2988" s="117" t="s">
        <v>228</v>
      </c>
      <c r="E2988" s="118" t="s">
        <v>8713</v>
      </c>
      <c r="F2988" s="117" t="s">
        <v>142</v>
      </c>
    </row>
    <row r="2989" spans="1:6">
      <c r="A2989" s="119">
        <v>101556</v>
      </c>
      <c r="B2989" s="117" t="s">
        <v>3668</v>
      </c>
      <c r="C2989" s="117" t="s">
        <v>60</v>
      </c>
      <c r="D2989" s="117" t="s">
        <v>228</v>
      </c>
      <c r="E2989" s="118" t="s">
        <v>5826</v>
      </c>
      <c r="F2989" s="117" t="s">
        <v>142</v>
      </c>
    </row>
    <row r="2990" spans="1:6">
      <c r="A2990" s="119">
        <v>101560</v>
      </c>
      <c r="B2990" s="117" t="s">
        <v>3669</v>
      </c>
      <c r="C2990" s="117" t="s">
        <v>63</v>
      </c>
      <c r="D2990" s="117" t="s">
        <v>228</v>
      </c>
      <c r="E2990" s="118" t="s">
        <v>1734</v>
      </c>
      <c r="F2990" s="117" t="s">
        <v>142</v>
      </c>
    </row>
    <row r="2991" spans="1:6">
      <c r="A2991" s="119">
        <v>101561</v>
      </c>
      <c r="B2991" s="117" t="s">
        <v>3671</v>
      </c>
      <c r="C2991" s="117" t="s">
        <v>63</v>
      </c>
      <c r="D2991" s="117" t="s">
        <v>228</v>
      </c>
      <c r="E2991" s="118" t="s">
        <v>3282</v>
      </c>
      <c r="F2991" s="117" t="s">
        <v>142</v>
      </c>
    </row>
    <row r="2992" spans="1:6">
      <c r="A2992" s="119">
        <v>101562</v>
      </c>
      <c r="B2992" s="117" t="s">
        <v>3672</v>
      </c>
      <c r="C2992" s="117" t="s">
        <v>63</v>
      </c>
      <c r="D2992" s="117" t="s">
        <v>228</v>
      </c>
      <c r="E2992" s="118" t="s">
        <v>9451</v>
      </c>
      <c r="F2992" s="117" t="s">
        <v>142</v>
      </c>
    </row>
    <row r="2993" spans="1:6">
      <c r="A2993" s="119">
        <v>101563</v>
      </c>
      <c r="B2993" s="117" t="s">
        <v>3673</v>
      </c>
      <c r="C2993" s="117" t="s">
        <v>63</v>
      </c>
      <c r="D2993" s="117" t="s">
        <v>228</v>
      </c>
      <c r="E2993" s="118" t="s">
        <v>9495</v>
      </c>
      <c r="F2993" s="117" t="s">
        <v>142</v>
      </c>
    </row>
    <row r="2994" spans="1:6">
      <c r="A2994" s="119">
        <v>101564</v>
      </c>
      <c r="B2994" s="117" t="s">
        <v>3675</v>
      </c>
      <c r="C2994" s="117" t="s">
        <v>63</v>
      </c>
      <c r="D2994" s="117" t="s">
        <v>228</v>
      </c>
      <c r="E2994" s="118" t="s">
        <v>8405</v>
      </c>
      <c r="F2994" s="117" t="s">
        <v>142</v>
      </c>
    </row>
    <row r="2995" spans="1:6">
      <c r="A2995" s="119">
        <v>101565</v>
      </c>
      <c r="B2995" s="117" t="s">
        <v>3676</v>
      </c>
      <c r="C2995" s="117" t="s">
        <v>63</v>
      </c>
      <c r="D2995" s="117" t="s">
        <v>228</v>
      </c>
      <c r="E2995" s="118" t="s">
        <v>12007</v>
      </c>
      <c r="F2995" s="117" t="s">
        <v>142</v>
      </c>
    </row>
    <row r="2996" spans="1:6">
      <c r="A2996" s="119">
        <v>101567</v>
      </c>
      <c r="B2996" s="117" t="s">
        <v>3677</v>
      </c>
      <c r="C2996" s="117" t="s">
        <v>63</v>
      </c>
      <c r="D2996" s="117" t="s">
        <v>228</v>
      </c>
      <c r="E2996" s="118" t="s">
        <v>12008</v>
      </c>
      <c r="F2996" s="117" t="s">
        <v>142</v>
      </c>
    </row>
    <row r="2997" spans="1:6">
      <c r="A2997" s="119">
        <v>101568</v>
      </c>
      <c r="B2997" s="117" t="s">
        <v>3678</v>
      </c>
      <c r="C2997" s="117" t="s">
        <v>63</v>
      </c>
      <c r="D2997" s="117" t="s">
        <v>228</v>
      </c>
      <c r="E2997" s="118" t="s">
        <v>12009</v>
      </c>
      <c r="F2997" s="117" t="s">
        <v>142</v>
      </c>
    </row>
    <row r="2998" spans="1:6">
      <c r="A2998" s="119">
        <v>101626</v>
      </c>
      <c r="B2998" s="117" t="s">
        <v>3679</v>
      </c>
      <c r="C2998" s="117" t="s">
        <v>60</v>
      </c>
      <c r="D2998" s="117" t="s">
        <v>141</v>
      </c>
      <c r="E2998" s="118" t="s">
        <v>12010</v>
      </c>
      <c r="F2998" s="117" t="s">
        <v>142</v>
      </c>
    </row>
    <row r="2999" spans="1:6">
      <c r="A2999" s="119">
        <v>101627</v>
      </c>
      <c r="B2999" s="117" t="s">
        <v>3680</v>
      </c>
      <c r="C2999" s="117" t="s">
        <v>60</v>
      </c>
      <c r="D2999" s="117" t="s">
        <v>141</v>
      </c>
      <c r="E2999" s="118" t="s">
        <v>12011</v>
      </c>
      <c r="F2999" s="117" t="s">
        <v>142</v>
      </c>
    </row>
    <row r="3000" spans="1:6">
      <c r="A3000" s="119">
        <v>101628</v>
      </c>
      <c r="B3000" s="117" t="s">
        <v>3681</v>
      </c>
      <c r="C3000" s="117" t="s">
        <v>60</v>
      </c>
      <c r="D3000" s="117" t="s">
        <v>141</v>
      </c>
      <c r="E3000" s="118" t="s">
        <v>9496</v>
      </c>
      <c r="F3000" s="117" t="s">
        <v>142</v>
      </c>
    </row>
    <row r="3001" spans="1:6">
      <c r="A3001" s="119">
        <v>101629</v>
      </c>
      <c r="B3001" s="117" t="s">
        <v>3682</v>
      </c>
      <c r="C3001" s="117" t="s">
        <v>60</v>
      </c>
      <c r="D3001" s="117" t="s">
        <v>141</v>
      </c>
      <c r="E3001" s="118" t="s">
        <v>12012</v>
      </c>
      <c r="F3001" s="117" t="s">
        <v>142</v>
      </c>
    </row>
    <row r="3002" spans="1:6">
      <c r="A3002" s="119">
        <v>101630</v>
      </c>
      <c r="B3002" s="117" t="s">
        <v>3683</v>
      </c>
      <c r="C3002" s="117" t="s">
        <v>60</v>
      </c>
      <c r="D3002" s="117" t="s">
        <v>141</v>
      </c>
      <c r="E3002" s="118" t="s">
        <v>9497</v>
      </c>
      <c r="F3002" s="117" t="s">
        <v>142</v>
      </c>
    </row>
    <row r="3003" spans="1:6">
      <c r="A3003" s="119">
        <v>101631</v>
      </c>
      <c r="B3003" s="117" t="s">
        <v>3684</v>
      </c>
      <c r="C3003" s="117" t="s">
        <v>60</v>
      </c>
      <c r="D3003" s="117" t="s">
        <v>228</v>
      </c>
      <c r="E3003" s="118" t="s">
        <v>9498</v>
      </c>
      <c r="F3003" s="117" t="s">
        <v>142</v>
      </c>
    </row>
    <row r="3004" spans="1:6">
      <c r="A3004" s="119">
        <v>101632</v>
      </c>
      <c r="B3004" s="117" t="s">
        <v>3686</v>
      </c>
      <c r="C3004" s="117" t="s">
        <v>60</v>
      </c>
      <c r="D3004" s="117" t="s">
        <v>141</v>
      </c>
      <c r="E3004" s="118" t="s">
        <v>12013</v>
      </c>
      <c r="F3004" s="117" t="s">
        <v>142</v>
      </c>
    </row>
    <row r="3005" spans="1:6">
      <c r="A3005" s="119">
        <v>101633</v>
      </c>
      <c r="B3005" s="117" t="s">
        <v>3687</v>
      </c>
      <c r="C3005" s="117" t="s">
        <v>60</v>
      </c>
      <c r="D3005" s="117" t="s">
        <v>141</v>
      </c>
      <c r="E3005" s="118" t="s">
        <v>12014</v>
      </c>
      <c r="F3005" s="117" t="s">
        <v>142</v>
      </c>
    </row>
    <row r="3006" spans="1:6">
      <c r="A3006" s="119">
        <v>101636</v>
      </c>
      <c r="B3006" s="117" t="s">
        <v>3688</v>
      </c>
      <c r="C3006" s="117" t="s">
        <v>60</v>
      </c>
      <c r="D3006" s="117" t="s">
        <v>141</v>
      </c>
      <c r="E3006" s="118" t="s">
        <v>9499</v>
      </c>
      <c r="F3006" s="117" t="s">
        <v>142</v>
      </c>
    </row>
    <row r="3007" spans="1:6">
      <c r="A3007" s="119">
        <v>101637</v>
      </c>
      <c r="B3007" s="117" t="s">
        <v>3689</v>
      </c>
      <c r="C3007" s="117" t="s">
        <v>60</v>
      </c>
      <c r="D3007" s="117" t="s">
        <v>141</v>
      </c>
      <c r="E3007" s="118" t="s">
        <v>12015</v>
      </c>
      <c r="F3007" s="117" t="s">
        <v>142</v>
      </c>
    </row>
    <row r="3008" spans="1:6">
      <c r="A3008" s="119">
        <v>101640</v>
      </c>
      <c r="B3008" s="117" t="s">
        <v>3690</v>
      </c>
      <c r="C3008" s="117" t="s">
        <v>60</v>
      </c>
      <c r="D3008" s="117" t="s">
        <v>228</v>
      </c>
      <c r="E3008" s="118" t="s">
        <v>3691</v>
      </c>
      <c r="F3008" s="117" t="s">
        <v>142</v>
      </c>
    </row>
    <row r="3009" spans="1:6">
      <c r="A3009" s="119">
        <v>101641</v>
      </c>
      <c r="B3009" s="117" t="s">
        <v>3692</v>
      </c>
      <c r="C3009" s="117" t="s">
        <v>60</v>
      </c>
      <c r="D3009" s="117" t="s">
        <v>228</v>
      </c>
      <c r="E3009" s="118" t="s">
        <v>3693</v>
      </c>
      <c r="F3009" s="117" t="s">
        <v>142</v>
      </c>
    </row>
    <row r="3010" spans="1:6">
      <c r="A3010" s="119">
        <v>101642</v>
      </c>
      <c r="B3010" s="117" t="s">
        <v>3694</v>
      </c>
      <c r="C3010" s="117" t="s">
        <v>60</v>
      </c>
      <c r="D3010" s="117" t="s">
        <v>228</v>
      </c>
      <c r="E3010" s="118" t="s">
        <v>2435</v>
      </c>
      <c r="F3010" s="117" t="s">
        <v>142</v>
      </c>
    </row>
    <row r="3011" spans="1:6">
      <c r="A3011" s="119">
        <v>101643</v>
      </c>
      <c r="B3011" s="117" t="s">
        <v>3695</v>
      </c>
      <c r="C3011" s="117" t="s">
        <v>60</v>
      </c>
      <c r="D3011" s="117" t="s">
        <v>228</v>
      </c>
      <c r="E3011" s="118" t="s">
        <v>3696</v>
      </c>
      <c r="F3011" s="117" t="s">
        <v>142</v>
      </c>
    </row>
    <row r="3012" spans="1:6">
      <c r="A3012" s="119">
        <v>101644</v>
      </c>
      <c r="B3012" s="117" t="s">
        <v>3697</v>
      </c>
      <c r="C3012" s="117" t="s">
        <v>60</v>
      </c>
      <c r="D3012" s="117" t="s">
        <v>228</v>
      </c>
      <c r="E3012" s="118" t="s">
        <v>3540</v>
      </c>
      <c r="F3012" s="117" t="s">
        <v>142</v>
      </c>
    </row>
    <row r="3013" spans="1:6">
      <c r="A3013" s="119">
        <v>101645</v>
      </c>
      <c r="B3013" s="117" t="s">
        <v>3698</v>
      </c>
      <c r="C3013" s="117" t="s">
        <v>60</v>
      </c>
      <c r="D3013" s="117" t="s">
        <v>228</v>
      </c>
      <c r="E3013" s="118" t="s">
        <v>3699</v>
      </c>
      <c r="F3013" s="117" t="s">
        <v>142</v>
      </c>
    </row>
    <row r="3014" spans="1:6">
      <c r="A3014" s="119">
        <v>101646</v>
      </c>
      <c r="B3014" s="117" t="s">
        <v>3700</v>
      </c>
      <c r="C3014" s="117" t="s">
        <v>60</v>
      </c>
      <c r="D3014" s="117" t="s">
        <v>228</v>
      </c>
      <c r="E3014" s="118" t="s">
        <v>3125</v>
      </c>
      <c r="F3014" s="117" t="s">
        <v>142</v>
      </c>
    </row>
    <row r="3015" spans="1:6">
      <c r="A3015" s="119">
        <v>101647</v>
      </c>
      <c r="B3015" s="117" t="s">
        <v>3701</v>
      </c>
      <c r="C3015" s="117" t="s">
        <v>60</v>
      </c>
      <c r="D3015" s="117" t="s">
        <v>228</v>
      </c>
      <c r="E3015" s="118" t="s">
        <v>3702</v>
      </c>
      <c r="F3015" s="117" t="s">
        <v>142</v>
      </c>
    </row>
    <row r="3016" spans="1:6">
      <c r="A3016" s="119">
        <v>101648</v>
      </c>
      <c r="B3016" s="117" t="s">
        <v>3703</v>
      </c>
      <c r="C3016" s="117" t="s">
        <v>60</v>
      </c>
      <c r="D3016" s="117" t="s">
        <v>228</v>
      </c>
      <c r="E3016" s="118" t="s">
        <v>3704</v>
      </c>
      <c r="F3016" s="117" t="s">
        <v>142</v>
      </c>
    </row>
    <row r="3017" spans="1:6">
      <c r="A3017" s="119">
        <v>101649</v>
      </c>
      <c r="B3017" s="117" t="s">
        <v>3705</v>
      </c>
      <c r="C3017" s="117" t="s">
        <v>60</v>
      </c>
      <c r="D3017" s="117" t="s">
        <v>228</v>
      </c>
      <c r="E3017" s="118" t="s">
        <v>3706</v>
      </c>
      <c r="F3017" s="117" t="s">
        <v>142</v>
      </c>
    </row>
    <row r="3018" spans="1:6">
      <c r="A3018" s="119">
        <v>101650</v>
      </c>
      <c r="B3018" s="117" t="s">
        <v>3707</v>
      </c>
      <c r="C3018" s="117" t="s">
        <v>60</v>
      </c>
      <c r="D3018" s="117" t="s">
        <v>228</v>
      </c>
      <c r="E3018" s="118" t="s">
        <v>3708</v>
      </c>
      <c r="F3018" s="117" t="s">
        <v>142</v>
      </c>
    </row>
    <row r="3019" spans="1:6">
      <c r="A3019" s="119">
        <v>101651</v>
      </c>
      <c r="B3019" s="117" t="s">
        <v>3709</v>
      </c>
      <c r="C3019" s="117" t="s">
        <v>60</v>
      </c>
      <c r="D3019" s="117" t="s">
        <v>141</v>
      </c>
      <c r="E3019" s="118" t="s">
        <v>8473</v>
      </c>
      <c r="F3019" s="117" t="s">
        <v>142</v>
      </c>
    </row>
    <row r="3020" spans="1:6">
      <c r="A3020" s="119">
        <v>101652</v>
      </c>
      <c r="B3020" s="117" t="s">
        <v>3710</v>
      </c>
      <c r="C3020" s="117" t="s">
        <v>60</v>
      </c>
      <c r="D3020" s="117" t="s">
        <v>141</v>
      </c>
      <c r="E3020" s="118" t="s">
        <v>12016</v>
      </c>
      <c r="F3020" s="117" t="s">
        <v>142</v>
      </c>
    </row>
    <row r="3021" spans="1:6">
      <c r="A3021" s="119">
        <v>101653</v>
      </c>
      <c r="B3021" s="117" t="s">
        <v>3711</v>
      </c>
      <c r="C3021" s="117" t="s">
        <v>60</v>
      </c>
      <c r="D3021" s="117" t="s">
        <v>141</v>
      </c>
      <c r="E3021" s="118" t="s">
        <v>12017</v>
      </c>
      <c r="F3021" s="117" t="s">
        <v>142</v>
      </c>
    </row>
    <row r="3022" spans="1:6">
      <c r="A3022" s="119">
        <v>101654</v>
      </c>
      <c r="B3022" s="117" t="s">
        <v>3712</v>
      </c>
      <c r="C3022" s="117" t="s">
        <v>60</v>
      </c>
      <c r="D3022" s="117" t="s">
        <v>141</v>
      </c>
      <c r="E3022" s="118" t="s">
        <v>12018</v>
      </c>
      <c r="F3022" s="117" t="s">
        <v>142</v>
      </c>
    </row>
    <row r="3023" spans="1:6">
      <c r="A3023" s="119">
        <v>101655</v>
      </c>
      <c r="B3023" s="117" t="s">
        <v>3713</v>
      </c>
      <c r="C3023" s="117" t="s">
        <v>60</v>
      </c>
      <c r="D3023" s="117" t="s">
        <v>141</v>
      </c>
      <c r="E3023" s="118" t="s">
        <v>12019</v>
      </c>
      <c r="F3023" s="117" t="s">
        <v>142</v>
      </c>
    </row>
    <row r="3024" spans="1:6">
      <c r="A3024" s="119">
        <v>101656</v>
      </c>
      <c r="B3024" s="117" t="s">
        <v>3714</v>
      </c>
      <c r="C3024" s="117" t="s">
        <v>60</v>
      </c>
      <c r="D3024" s="117" t="s">
        <v>141</v>
      </c>
      <c r="E3024" s="118" t="s">
        <v>12020</v>
      </c>
      <c r="F3024" s="117" t="s">
        <v>142</v>
      </c>
    </row>
    <row r="3025" spans="1:6">
      <c r="A3025" s="119">
        <v>101657</v>
      </c>
      <c r="B3025" s="117" t="s">
        <v>3715</v>
      </c>
      <c r="C3025" s="117" t="s">
        <v>60</v>
      </c>
      <c r="D3025" s="117" t="s">
        <v>141</v>
      </c>
      <c r="E3025" s="118" t="s">
        <v>12021</v>
      </c>
      <c r="F3025" s="117" t="s">
        <v>142</v>
      </c>
    </row>
    <row r="3026" spans="1:6">
      <c r="A3026" s="119">
        <v>101658</v>
      </c>
      <c r="B3026" s="117" t="s">
        <v>3716</v>
      </c>
      <c r="C3026" s="117" t="s">
        <v>60</v>
      </c>
      <c r="D3026" s="117" t="s">
        <v>141</v>
      </c>
      <c r="E3026" s="118" t="s">
        <v>12022</v>
      </c>
      <c r="F3026" s="117" t="s">
        <v>142</v>
      </c>
    </row>
    <row r="3027" spans="1:6">
      <c r="A3027" s="119">
        <v>101659</v>
      </c>
      <c r="B3027" s="117" t="s">
        <v>3717</v>
      </c>
      <c r="C3027" s="117" t="s">
        <v>60</v>
      </c>
      <c r="D3027" s="117" t="s">
        <v>141</v>
      </c>
      <c r="E3027" s="118" t="s">
        <v>12023</v>
      </c>
      <c r="F3027" s="117" t="s">
        <v>142</v>
      </c>
    </row>
    <row r="3028" spans="1:6">
      <c r="A3028" s="119">
        <v>101660</v>
      </c>
      <c r="B3028" s="117" t="s">
        <v>3718</v>
      </c>
      <c r="C3028" s="117" t="s">
        <v>60</v>
      </c>
      <c r="D3028" s="117" t="s">
        <v>141</v>
      </c>
      <c r="E3028" s="118" t="s">
        <v>12024</v>
      </c>
      <c r="F3028" s="117" t="s">
        <v>142</v>
      </c>
    </row>
    <row r="3029" spans="1:6">
      <c r="A3029" s="119">
        <v>101661</v>
      </c>
      <c r="B3029" s="117" t="s">
        <v>3719</v>
      </c>
      <c r="C3029" s="117" t="s">
        <v>60</v>
      </c>
      <c r="D3029" s="117" t="s">
        <v>141</v>
      </c>
      <c r="E3029" s="118" t="s">
        <v>9500</v>
      </c>
      <c r="F3029" s="117" t="s">
        <v>142</v>
      </c>
    </row>
    <row r="3030" spans="1:6">
      <c r="A3030" s="119">
        <v>101662</v>
      </c>
      <c r="B3030" s="117" t="s">
        <v>3720</v>
      </c>
      <c r="C3030" s="117" t="s">
        <v>60</v>
      </c>
      <c r="D3030" s="117" t="s">
        <v>141</v>
      </c>
      <c r="E3030" s="118" t="s">
        <v>12025</v>
      </c>
      <c r="F3030" s="117" t="s">
        <v>142</v>
      </c>
    </row>
    <row r="3031" spans="1:6">
      <c r="A3031" s="119">
        <v>101663</v>
      </c>
      <c r="B3031" s="117" t="s">
        <v>3721</v>
      </c>
      <c r="C3031" s="117" t="s">
        <v>60</v>
      </c>
      <c r="D3031" s="117" t="s">
        <v>141</v>
      </c>
      <c r="E3031" s="118" t="s">
        <v>6538</v>
      </c>
      <c r="F3031" s="117" t="s">
        <v>142</v>
      </c>
    </row>
    <row r="3032" spans="1:6">
      <c r="A3032" s="119">
        <v>101664</v>
      </c>
      <c r="B3032" s="117" t="s">
        <v>3722</v>
      </c>
      <c r="C3032" s="117" t="s">
        <v>60</v>
      </c>
      <c r="D3032" s="117" t="s">
        <v>141</v>
      </c>
      <c r="E3032" s="118" t="s">
        <v>8354</v>
      </c>
      <c r="F3032" s="117" t="s">
        <v>142</v>
      </c>
    </row>
    <row r="3033" spans="1:6">
      <c r="A3033" s="119">
        <v>101665</v>
      </c>
      <c r="B3033" s="117" t="s">
        <v>3723</v>
      </c>
      <c r="C3033" s="117" t="s">
        <v>60</v>
      </c>
      <c r="D3033" s="117" t="s">
        <v>141</v>
      </c>
      <c r="E3033" s="118" t="s">
        <v>12026</v>
      </c>
      <c r="F3033" s="117" t="s">
        <v>142</v>
      </c>
    </row>
    <row r="3034" spans="1:6">
      <c r="A3034" s="119">
        <v>101666</v>
      </c>
      <c r="B3034" s="117" t="s">
        <v>3724</v>
      </c>
      <c r="C3034" s="117" t="s">
        <v>60</v>
      </c>
      <c r="D3034" s="117" t="s">
        <v>141</v>
      </c>
      <c r="E3034" s="118" t="s">
        <v>12027</v>
      </c>
      <c r="F3034" s="117" t="s">
        <v>142</v>
      </c>
    </row>
    <row r="3035" spans="1:6">
      <c r="A3035" s="119">
        <v>102085</v>
      </c>
      <c r="B3035" s="117" t="s">
        <v>3725</v>
      </c>
      <c r="C3035" s="117" t="s">
        <v>60</v>
      </c>
      <c r="D3035" s="117" t="s">
        <v>141</v>
      </c>
      <c r="E3035" s="118" t="s">
        <v>12028</v>
      </c>
      <c r="F3035" s="117" t="s">
        <v>142</v>
      </c>
    </row>
    <row r="3036" spans="1:6">
      <c r="A3036" s="119">
        <v>100578</v>
      </c>
      <c r="B3036" s="117" t="s">
        <v>3726</v>
      </c>
      <c r="C3036" s="117" t="s">
        <v>60</v>
      </c>
      <c r="D3036" s="117" t="s">
        <v>141</v>
      </c>
      <c r="E3036" s="118" t="s">
        <v>12029</v>
      </c>
      <c r="F3036" s="117" t="s">
        <v>142</v>
      </c>
    </row>
    <row r="3037" spans="1:6">
      <c r="A3037" s="119">
        <v>100579</v>
      </c>
      <c r="B3037" s="117" t="s">
        <v>3727</v>
      </c>
      <c r="C3037" s="117" t="s">
        <v>60</v>
      </c>
      <c r="D3037" s="117" t="s">
        <v>141</v>
      </c>
      <c r="E3037" s="118" t="s">
        <v>12030</v>
      </c>
      <c r="F3037" s="117" t="s">
        <v>142</v>
      </c>
    </row>
    <row r="3038" spans="1:6">
      <c r="A3038" s="119">
        <v>100580</v>
      </c>
      <c r="B3038" s="117" t="s">
        <v>3728</v>
      </c>
      <c r="C3038" s="117" t="s">
        <v>60</v>
      </c>
      <c r="D3038" s="117" t="s">
        <v>141</v>
      </c>
      <c r="E3038" s="118" t="s">
        <v>12031</v>
      </c>
      <c r="F3038" s="117" t="s">
        <v>142</v>
      </c>
    </row>
    <row r="3039" spans="1:6">
      <c r="A3039" s="119">
        <v>100581</v>
      </c>
      <c r="B3039" s="117" t="s">
        <v>3729</v>
      </c>
      <c r="C3039" s="117" t="s">
        <v>60</v>
      </c>
      <c r="D3039" s="117" t="s">
        <v>141</v>
      </c>
      <c r="E3039" s="118" t="s">
        <v>12032</v>
      </c>
      <c r="F3039" s="117" t="s">
        <v>142</v>
      </c>
    </row>
    <row r="3040" spans="1:6">
      <c r="A3040" s="119">
        <v>100582</v>
      </c>
      <c r="B3040" s="117" t="s">
        <v>3730</v>
      </c>
      <c r="C3040" s="117" t="s">
        <v>60</v>
      </c>
      <c r="D3040" s="117" t="s">
        <v>141</v>
      </c>
      <c r="E3040" s="118" t="s">
        <v>9501</v>
      </c>
      <c r="F3040" s="117" t="s">
        <v>142</v>
      </c>
    </row>
    <row r="3041" spans="1:6">
      <c r="A3041" s="119">
        <v>100583</v>
      </c>
      <c r="B3041" s="117" t="s">
        <v>3731</v>
      </c>
      <c r="C3041" s="117" t="s">
        <v>60</v>
      </c>
      <c r="D3041" s="117" t="s">
        <v>141</v>
      </c>
      <c r="E3041" s="118" t="s">
        <v>12033</v>
      </c>
      <c r="F3041" s="117" t="s">
        <v>142</v>
      </c>
    </row>
    <row r="3042" spans="1:6">
      <c r="A3042" s="119">
        <v>100584</v>
      </c>
      <c r="B3042" s="117" t="s">
        <v>3732</v>
      </c>
      <c r="C3042" s="117" t="s">
        <v>60</v>
      </c>
      <c r="D3042" s="117" t="s">
        <v>141</v>
      </c>
      <c r="E3042" s="118" t="s">
        <v>12034</v>
      </c>
      <c r="F3042" s="117" t="s">
        <v>142</v>
      </c>
    </row>
    <row r="3043" spans="1:6">
      <c r="A3043" s="119">
        <v>100585</v>
      </c>
      <c r="B3043" s="117" t="s">
        <v>3733</v>
      </c>
      <c r="C3043" s="117" t="s">
        <v>60</v>
      </c>
      <c r="D3043" s="117" t="s">
        <v>141</v>
      </c>
      <c r="E3043" s="118" t="s">
        <v>12035</v>
      </c>
      <c r="F3043" s="117" t="s">
        <v>142</v>
      </c>
    </row>
    <row r="3044" spans="1:6">
      <c r="A3044" s="119">
        <v>100586</v>
      </c>
      <c r="B3044" s="117" t="s">
        <v>3734</v>
      </c>
      <c r="C3044" s="117" t="s">
        <v>60</v>
      </c>
      <c r="D3044" s="117" t="s">
        <v>141</v>
      </c>
      <c r="E3044" s="118" t="s">
        <v>12036</v>
      </c>
      <c r="F3044" s="117" t="s">
        <v>142</v>
      </c>
    </row>
    <row r="3045" spans="1:6">
      <c r="A3045" s="119">
        <v>100587</v>
      </c>
      <c r="B3045" s="117" t="s">
        <v>3735</v>
      </c>
      <c r="C3045" s="117" t="s">
        <v>60</v>
      </c>
      <c r="D3045" s="117" t="s">
        <v>141</v>
      </c>
      <c r="E3045" s="118" t="s">
        <v>12037</v>
      </c>
      <c r="F3045" s="117" t="s">
        <v>142</v>
      </c>
    </row>
    <row r="3046" spans="1:6">
      <c r="A3046" s="119">
        <v>100588</v>
      </c>
      <c r="B3046" s="117" t="s">
        <v>3736</v>
      </c>
      <c r="C3046" s="117" t="s">
        <v>60</v>
      </c>
      <c r="D3046" s="117" t="s">
        <v>141</v>
      </c>
      <c r="E3046" s="118" t="s">
        <v>12038</v>
      </c>
      <c r="F3046" s="117" t="s">
        <v>142</v>
      </c>
    </row>
    <row r="3047" spans="1:6">
      <c r="A3047" s="119">
        <v>100589</v>
      </c>
      <c r="B3047" s="117" t="s">
        <v>3737</v>
      </c>
      <c r="C3047" s="117" t="s">
        <v>60</v>
      </c>
      <c r="D3047" s="117" t="s">
        <v>141</v>
      </c>
      <c r="E3047" s="118" t="s">
        <v>12039</v>
      </c>
      <c r="F3047" s="117" t="s">
        <v>142</v>
      </c>
    </row>
    <row r="3048" spans="1:6">
      <c r="A3048" s="119">
        <v>100590</v>
      </c>
      <c r="B3048" s="117" t="s">
        <v>3738</v>
      </c>
      <c r="C3048" s="117" t="s">
        <v>60</v>
      </c>
      <c r="D3048" s="117" t="s">
        <v>141</v>
      </c>
      <c r="E3048" s="118" t="s">
        <v>12040</v>
      </c>
      <c r="F3048" s="117" t="s">
        <v>142</v>
      </c>
    </row>
    <row r="3049" spans="1:6">
      <c r="A3049" s="119">
        <v>100591</v>
      </c>
      <c r="B3049" s="117" t="s">
        <v>3739</v>
      </c>
      <c r="C3049" s="117" t="s">
        <v>60</v>
      </c>
      <c r="D3049" s="117" t="s">
        <v>141</v>
      </c>
      <c r="E3049" s="118" t="s">
        <v>12041</v>
      </c>
      <c r="F3049" s="117" t="s">
        <v>142</v>
      </c>
    </row>
    <row r="3050" spans="1:6">
      <c r="A3050" s="119">
        <v>100592</v>
      </c>
      <c r="B3050" s="117" t="s">
        <v>3740</v>
      </c>
      <c r="C3050" s="117" t="s">
        <v>60</v>
      </c>
      <c r="D3050" s="117" t="s">
        <v>141</v>
      </c>
      <c r="E3050" s="118" t="s">
        <v>12042</v>
      </c>
      <c r="F3050" s="117" t="s">
        <v>142</v>
      </c>
    </row>
    <row r="3051" spans="1:6">
      <c r="A3051" s="119">
        <v>100593</v>
      </c>
      <c r="B3051" s="117" t="s">
        <v>3741</v>
      </c>
      <c r="C3051" s="117" t="s">
        <v>60</v>
      </c>
      <c r="D3051" s="117" t="s">
        <v>141</v>
      </c>
      <c r="E3051" s="118" t="s">
        <v>12043</v>
      </c>
      <c r="F3051" s="117" t="s">
        <v>142</v>
      </c>
    </row>
    <row r="3052" spans="1:6">
      <c r="A3052" s="119">
        <v>100594</v>
      </c>
      <c r="B3052" s="117" t="s">
        <v>3742</v>
      </c>
      <c r="C3052" s="117" t="s">
        <v>60</v>
      </c>
      <c r="D3052" s="117" t="s">
        <v>141</v>
      </c>
      <c r="E3052" s="118" t="s">
        <v>12044</v>
      </c>
      <c r="F3052" s="117" t="s">
        <v>142</v>
      </c>
    </row>
    <row r="3053" spans="1:6">
      <c r="A3053" s="119">
        <v>100595</v>
      </c>
      <c r="B3053" s="117" t="s">
        <v>3743</v>
      </c>
      <c r="C3053" s="117" t="s">
        <v>60</v>
      </c>
      <c r="D3053" s="117" t="s">
        <v>141</v>
      </c>
      <c r="E3053" s="118" t="s">
        <v>12045</v>
      </c>
      <c r="F3053" s="117" t="s">
        <v>142</v>
      </c>
    </row>
    <row r="3054" spans="1:6">
      <c r="A3054" s="119">
        <v>100596</v>
      </c>
      <c r="B3054" s="117" t="s">
        <v>3744</v>
      </c>
      <c r="C3054" s="117" t="s">
        <v>60</v>
      </c>
      <c r="D3054" s="117" t="s">
        <v>141</v>
      </c>
      <c r="E3054" s="118" t="s">
        <v>12046</v>
      </c>
      <c r="F3054" s="117" t="s">
        <v>142</v>
      </c>
    </row>
    <row r="3055" spans="1:6">
      <c r="A3055" s="119">
        <v>100597</v>
      </c>
      <c r="B3055" s="117" t="s">
        <v>3745</v>
      </c>
      <c r="C3055" s="117" t="s">
        <v>60</v>
      </c>
      <c r="D3055" s="117" t="s">
        <v>141</v>
      </c>
      <c r="E3055" s="118" t="s">
        <v>12047</v>
      </c>
      <c r="F3055" s="117" t="s">
        <v>142</v>
      </c>
    </row>
    <row r="3056" spans="1:6">
      <c r="A3056" s="119">
        <v>100598</v>
      </c>
      <c r="B3056" s="117" t="s">
        <v>3746</v>
      </c>
      <c r="C3056" s="117" t="s">
        <v>60</v>
      </c>
      <c r="D3056" s="117" t="s">
        <v>141</v>
      </c>
      <c r="E3056" s="118" t="s">
        <v>12048</v>
      </c>
      <c r="F3056" s="117" t="s">
        <v>142</v>
      </c>
    </row>
    <row r="3057" spans="1:6">
      <c r="A3057" s="119">
        <v>100599</v>
      </c>
      <c r="B3057" s="117" t="s">
        <v>3747</v>
      </c>
      <c r="C3057" s="117" t="s">
        <v>60</v>
      </c>
      <c r="D3057" s="117" t="s">
        <v>141</v>
      </c>
      <c r="E3057" s="118" t="s">
        <v>12049</v>
      </c>
      <c r="F3057" s="117" t="s">
        <v>142</v>
      </c>
    </row>
    <row r="3058" spans="1:6">
      <c r="A3058" s="119">
        <v>100600</v>
      </c>
      <c r="B3058" s="117" t="s">
        <v>3748</v>
      </c>
      <c r="C3058" s="117" t="s">
        <v>60</v>
      </c>
      <c r="D3058" s="117" t="s">
        <v>141</v>
      </c>
      <c r="E3058" s="118" t="s">
        <v>12050</v>
      </c>
      <c r="F3058" s="117" t="s">
        <v>142</v>
      </c>
    </row>
    <row r="3059" spans="1:6">
      <c r="A3059" s="119">
        <v>100601</v>
      </c>
      <c r="B3059" s="117" t="s">
        <v>3749</v>
      </c>
      <c r="C3059" s="117" t="s">
        <v>60</v>
      </c>
      <c r="D3059" s="117" t="s">
        <v>141</v>
      </c>
      <c r="E3059" s="118" t="s">
        <v>12051</v>
      </c>
      <c r="F3059" s="117" t="s">
        <v>142</v>
      </c>
    </row>
    <row r="3060" spans="1:6">
      <c r="A3060" s="119">
        <v>100602</v>
      </c>
      <c r="B3060" s="117" t="s">
        <v>3750</v>
      </c>
      <c r="C3060" s="117" t="s">
        <v>60</v>
      </c>
      <c r="D3060" s="117" t="s">
        <v>141</v>
      </c>
      <c r="E3060" s="118" t="s">
        <v>12052</v>
      </c>
      <c r="F3060" s="117" t="s">
        <v>142</v>
      </c>
    </row>
    <row r="3061" spans="1:6">
      <c r="A3061" s="119">
        <v>100603</v>
      </c>
      <c r="B3061" s="117" t="s">
        <v>3751</v>
      </c>
      <c r="C3061" s="117" t="s">
        <v>60</v>
      </c>
      <c r="D3061" s="117" t="s">
        <v>141</v>
      </c>
      <c r="E3061" s="118" t="s">
        <v>12053</v>
      </c>
      <c r="F3061" s="117" t="s">
        <v>142</v>
      </c>
    </row>
    <row r="3062" spans="1:6">
      <c r="A3062" s="119">
        <v>100604</v>
      </c>
      <c r="B3062" s="117" t="s">
        <v>3752</v>
      </c>
      <c r="C3062" s="117" t="s">
        <v>60</v>
      </c>
      <c r="D3062" s="117" t="s">
        <v>141</v>
      </c>
      <c r="E3062" s="118" t="s">
        <v>12054</v>
      </c>
      <c r="F3062" s="117" t="s">
        <v>142</v>
      </c>
    </row>
    <row r="3063" spans="1:6">
      <c r="A3063" s="119">
        <v>100605</v>
      </c>
      <c r="B3063" s="117" t="s">
        <v>3753</v>
      </c>
      <c r="C3063" s="117" t="s">
        <v>60</v>
      </c>
      <c r="D3063" s="117" t="s">
        <v>141</v>
      </c>
      <c r="E3063" s="118" t="s">
        <v>12055</v>
      </c>
      <c r="F3063" s="117" t="s">
        <v>142</v>
      </c>
    </row>
    <row r="3064" spans="1:6">
      <c r="A3064" s="119">
        <v>100606</v>
      </c>
      <c r="B3064" s="117" t="s">
        <v>3754</v>
      </c>
      <c r="C3064" s="117" t="s">
        <v>60</v>
      </c>
      <c r="D3064" s="117" t="s">
        <v>141</v>
      </c>
      <c r="E3064" s="118" t="s">
        <v>12056</v>
      </c>
      <c r="F3064" s="117" t="s">
        <v>142</v>
      </c>
    </row>
    <row r="3065" spans="1:6">
      <c r="A3065" s="119">
        <v>100607</v>
      </c>
      <c r="B3065" s="117" t="s">
        <v>3755</v>
      </c>
      <c r="C3065" s="117" t="s">
        <v>60</v>
      </c>
      <c r="D3065" s="117" t="s">
        <v>141</v>
      </c>
      <c r="E3065" s="118" t="s">
        <v>12057</v>
      </c>
      <c r="F3065" s="117" t="s">
        <v>142</v>
      </c>
    </row>
    <row r="3066" spans="1:6">
      <c r="A3066" s="119">
        <v>100608</v>
      </c>
      <c r="B3066" s="117" t="s">
        <v>3756</v>
      </c>
      <c r="C3066" s="117" t="s">
        <v>60</v>
      </c>
      <c r="D3066" s="117" t="s">
        <v>141</v>
      </c>
      <c r="E3066" s="118" t="s">
        <v>12058</v>
      </c>
      <c r="F3066" s="117" t="s">
        <v>142</v>
      </c>
    </row>
    <row r="3067" spans="1:6">
      <c r="A3067" s="119">
        <v>100609</v>
      </c>
      <c r="B3067" s="117" t="s">
        <v>3757</v>
      </c>
      <c r="C3067" s="117" t="s">
        <v>60</v>
      </c>
      <c r="D3067" s="117" t="s">
        <v>141</v>
      </c>
      <c r="E3067" s="118" t="s">
        <v>12059</v>
      </c>
      <c r="F3067" s="117" t="s">
        <v>142</v>
      </c>
    </row>
    <row r="3068" spans="1:6">
      <c r="A3068" s="119">
        <v>100610</v>
      </c>
      <c r="B3068" s="117" t="s">
        <v>3758</v>
      </c>
      <c r="C3068" s="117" t="s">
        <v>60</v>
      </c>
      <c r="D3068" s="117" t="s">
        <v>141</v>
      </c>
      <c r="E3068" s="118" t="s">
        <v>12060</v>
      </c>
      <c r="F3068" s="117" t="s">
        <v>142</v>
      </c>
    </row>
    <row r="3069" spans="1:6">
      <c r="A3069" s="119">
        <v>100611</v>
      </c>
      <c r="B3069" s="117" t="s">
        <v>3759</v>
      </c>
      <c r="C3069" s="117" t="s">
        <v>60</v>
      </c>
      <c r="D3069" s="117" t="s">
        <v>141</v>
      </c>
      <c r="E3069" s="118" t="s">
        <v>12061</v>
      </c>
      <c r="F3069" s="117" t="s">
        <v>142</v>
      </c>
    </row>
    <row r="3070" spans="1:6">
      <c r="A3070" s="119">
        <v>100612</v>
      </c>
      <c r="B3070" s="117" t="s">
        <v>3760</v>
      </c>
      <c r="C3070" s="117" t="s">
        <v>60</v>
      </c>
      <c r="D3070" s="117" t="s">
        <v>141</v>
      </c>
      <c r="E3070" s="118" t="s">
        <v>12062</v>
      </c>
      <c r="F3070" s="117" t="s">
        <v>142</v>
      </c>
    </row>
    <row r="3071" spans="1:6">
      <c r="A3071" s="119">
        <v>100613</v>
      </c>
      <c r="B3071" s="117" t="s">
        <v>3761</v>
      </c>
      <c r="C3071" s="117" t="s">
        <v>60</v>
      </c>
      <c r="D3071" s="117" t="s">
        <v>141</v>
      </c>
      <c r="E3071" s="118" t="s">
        <v>12063</v>
      </c>
      <c r="F3071" s="117" t="s">
        <v>142</v>
      </c>
    </row>
    <row r="3072" spans="1:6">
      <c r="A3072" s="119">
        <v>100614</v>
      </c>
      <c r="B3072" s="117" t="s">
        <v>3762</v>
      </c>
      <c r="C3072" s="117" t="s">
        <v>60</v>
      </c>
      <c r="D3072" s="117" t="s">
        <v>141</v>
      </c>
      <c r="E3072" s="118" t="s">
        <v>12064</v>
      </c>
      <c r="F3072" s="117" t="s">
        <v>142</v>
      </c>
    </row>
    <row r="3073" spans="1:6">
      <c r="A3073" s="119">
        <v>100615</v>
      </c>
      <c r="B3073" s="117" t="s">
        <v>3763</v>
      </c>
      <c r="C3073" s="117" t="s">
        <v>60</v>
      </c>
      <c r="D3073" s="117" t="s">
        <v>141</v>
      </c>
      <c r="E3073" s="118" t="s">
        <v>12065</v>
      </c>
      <c r="F3073" s="117" t="s">
        <v>142</v>
      </c>
    </row>
    <row r="3074" spans="1:6">
      <c r="A3074" s="119">
        <v>100616</v>
      </c>
      <c r="B3074" s="117" t="s">
        <v>3764</v>
      </c>
      <c r="C3074" s="117" t="s">
        <v>60</v>
      </c>
      <c r="D3074" s="117" t="s">
        <v>141</v>
      </c>
      <c r="E3074" s="118" t="s">
        <v>12066</v>
      </c>
      <c r="F3074" s="117" t="s">
        <v>142</v>
      </c>
    </row>
    <row r="3075" spans="1:6">
      <c r="A3075" s="119">
        <v>100617</v>
      </c>
      <c r="B3075" s="117" t="s">
        <v>3765</v>
      </c>
      <c r="C3075" s="117" t="s">
        <v>60</v>
      </c>
      <c r="D3075" s="117" t="s">
        <v>141</v>
      </c>
      <c r="E3075" s="118" t="s">
        <v>12067</v>
      </c>
      <c r="F3075" s="117" t="s">
        <v>142</v>
      </c>
    </row>
    <row r="3076" spans="1:6">
      <c r="A3076" s="119">
        <v>100618</v>
      </c>
      <c r="B3076" s="117" t="s">
        <v>3766</v>
      </c>
      <c r="C3076" s="117" t="s">
        <v>60</v>
      </c>
      <c r="D3076" s="117" t="s">
        <v>141</v>
      </c>
      <c r="E3076" s="118" t="s">
        <v>12068</v>
      </c>
      <c r="F3076" s="117" t="s">
        <v>142</v>
      </c>
    </row>
    <row r="3077" spans="1:6">
      <c r="A3077" s="119">
        <v>100619</v>
      </c>
      <c r="B3077" s="117" t="s">
        <v>3767</v>
      </c>
      <c r="C3077" s="117" t="s">
        <v>60</v>
      </c>
      <c r="D3077" s="117" t="s">
        <v>141</v>
      </c>
      <c r="E3077" s="118" t="s">
        <v>12069</v>
      </c>
      <c r="F3077" s="117" t="s">
        <v>142</v>
      </c>
    </row>
    <row r="3078" spans="1:6">
      <c r="A3078" s="119">
        <v>100620</v>
      </c>
      <c r="B3078" s="117" t="s">
        <v>3768</v>
      </c>
      <c r="C3078" s="117" t="s">
        <v>60</v>
      </c>
      <c r="D3078" s="117" t="s">
        <v>141</v>
      </c>
      <c r="E3078" s="118" t="s">
        <v>12070</v>
      </c>
      <c r="F3078" s="117" t="s">
        <v>142</v>
      </c>
    </row>
    <row r="3079" spans="1:6">
      <c r="A3079" s="119">
        <v>100621</v>
      </c>
      <c r="B3079" s="117" t="s">
        <v>3769</v>
      </c>
      <c r="C3079" s="117" t="s">
        <v>60</v>
      </c>
      <c r="D3079" s="117" t="s">
        <v>141</v>
      </c>
      <c r="E3079" s="118" t="s">
        <v>12071</v>
      </c>
      <c r="F3079" s="117" t="s">
        <v>142</v>
      </c>
    </row>
    <row r="3080" spans="1:6">
      <c r="A3080" s="119">
        <v>100622</v>
      </c>
      <c r="B3080" s="117" t="s">
        <v>3770</v>
      </c>
      <c r="C3080" s="117" t="s">
        <v>60</v>
      </c>
      <c r="D3080" s="117" t="s">
        <v>141</v>
      </c>
      <c r="E3080" s="118" t="s">
        <v>12072</v>
      </c>
      <c r="F3080" s="117" t="s">
        <v>142</v>
      </c>
    </row>
    <row r="3081" spans="1:6">
      <c r="A3081" s="119">
        <v>100623</v>
      </c>
      <c r="B3081" s="117" t="s">
        <v>3771</v>
      </c>
      <c r="C3081" s="117" t="s">
        <v>60</v>
      </c>
      <c r="D3081" s="117" t="s">
        <v>141</v>
      </c>
      <c r="E3081" s="118" t="s">
        <v>12073</v>
      </c>
      <c r="F3081" s="117" t="s">
        <v>142</v>
      </c>
    </row>
    <row r="3082" spans="1:6">
      <c r="A3082" s="119">
        <v>97600</v>
      </c>
      <c r="B3082" s="117" t="s">
        <v>3772</v>
      </c>
      <c r="C3082" s="117" t="s">
        <v>60</v>
      </c>
      <c r="D3082" s="117" t="s">
        <v>141</v>
      </c>
      <c r="E3082" s="118" t="s">
        <v>12074</v>
      </c>
      <c r="F3082" s="117" t="s">
        <v>142</v>
      </c>
    </row>
    <row r="3083" spans="1:6">
      <c r="A3083" s="119">
        <v>97601</v>
      </c>
      <c r="B3083" s="117" t="s">
        <v>3773</v>
      </c>
      <c r="C3083" s="117" t="s">
        <v>60</v>
      </c>
      <c r="D3083" s="117" t="s">
        <v>141</v>
      </c>
      <c r="E3083" s="118" t="s">
        <v>12075</v>
      </c>
      <c r="F3083" s="117" t="s">
        <v>142</v>
      </c>
    </row>
    <row r="3084" spans="1:6">
      <c r="A3084" s="119">
        <v>97605</v>
      </c>
      <c r="B3084" s="117" t="s">
        <v>3774</v>
      </c>
      <c r="C3084" s="117" t="s">
        <v>60</v>
      </c>
      <c r="D3084" s="117" t="s">
        <v>141</v>
      </c>
      <c r="E3084" s="118" t="s">
        <v>12076</v>
      </c>
      <c r="F3084" s="117" t="s">
        <v>142</v>
      </c>
    </row>
    <row r="3085" spans="1:6">
      <c r="A3085" s="119">
        <v>97606</v>
      </c>
      <c r="B3085" s="117" t="s">
        <v>3775</v>
      </c>
      <c r="C3085" s="117" t="s">
        <v>60</v>
      </c>
      <c r="D3085" s="117" t="s">
        <v>141</v>
      </c>
      <c r="E3085" s="118" t="s">
        <v>9502</v>
      </c>
      <c r="F3085" s="117" t="s">
        <v>142</v>
      </c>
    </row>
    <row r="3086" spans="1:6">
      <c r="A3086" s="119">
        <v>97607</v>
      </c>
      <c r="B3086" s="117" t="s">
        <v>3777</v>
      </c>
      <c r="C3086" s="117" t="s">
        <v>60</v>
      </c>
      <c r="D3086" s="117" t="s">
        <v>141</v>
      </c>
      <c r="E3086" s="118" t="s">
        <v>12077</v>
      </c>
      <c r="F3086" s="117" t="s">
        <v>142</v>
      </c>
    </row>
    <row r="3087" spans="1:6">
      <c r="A3087" s="119">
        <v>97608</v>
      </c>
      <c r="B3087" s="117" t="s">
        <v>3778</v>
      </c>
      <c r="C3087" s="117" t="s">
        <v>60</v>
      </c>
      <c r="D3087" s="117" t="s">
        <v>141</v>
      </c>
      <c r="E3087" s="118" t="s">
        <v>12078</v>
      </c>
      <c r="F3087" s="117" t="s">
        <v>142</v>
      </c>
    </row>
    <row r="3088" spans="1:6">
      <c r="A3088" s="119">
        <v>102102</v>
      </c>
      <c r="B3088" s="117" t="s">
        <v>3779</v>
      </c>
      <c r="C3088" s="117" t="s">
        <v>60</v>
      </c>
      <c r="D3088" s="117" t="s">
        <v>141</v>
      </c>
      <c r="E3088" s="118" t="s">
        <v>12079</v>
      </c>
      <c r="F3088" s="117" t="s">
        <v>142</v>
      </c>
    </row>
    <row r="3089" spans="1:6">
      <c r="A3089" s="119">
        <v>102103</v>
      </c>
      <c r="B3089" s="117" t="s">
        <v>3780</v>
      </c>
      <c r="C3089" s="117" t="s">
        <v>60</v>
      </c>
      <c r="D3089" s="117" t="s">
        <v>141</v>
      </c>
      <c r="E3089" s="118" t="s">
        <v>12080</v>
      </c>
      <c r="F3089" s="117" t="s">
        <v>142</v>
      </c>
    </row>
    <row r="3090" spans="1:6">
      <c r="A3090" s="119">
        <v>102104</v>
      </c>
      <c r="B3090" s="117" t="s">
        <v>3781</v>
      </c>
      <c r="C3090" s="117" t="s">
        <v>60</v>
      </c>
      <c r="D3090" s="117" t="s">
        <v>141</v>
      </c>
      <c r="E3090" s="118" t="s">
        <v>12081</v>
      </c>
      <c r="F3090" s="117" t="s">
        <v>142</v>
      </c>
    </row>
    <row r="3091" spans="1:6">
      <c r="A3091" s="119">
        <v>102105</v>
      </c>
      <c r="B3091" s="117" t="s">
        <v>3782</v>
      </c>
      <c r="C3091" s="117" t="s">
        <v>60</v>
      </c>
      <c r="D3091" s="117" t="s">
        <v>141</v>
      </c>
      <c r="E3091" s="118" t="s">
        <v>12082</v>
      </c>
      <c r="F3091" s="117" t="s">
        <v>142</v>
      </c>
    </row>
    <row r="3092" spans="1:6">
      <c r="A3092" s="119">
        <v>102106</v>
      </c>
      <c r="B3092" s="117" t="s">
        <v>3783</v>
      </c>
      <c r="C3092" s="117" t="s">
        <v>60</v>
      </c>
      <c r="D3092" s="117" t="s">
        <v>141</v>
      </c>
      <c r="E3092" s="118" t="s">
        <v>12083</v>
      </c>
      <c r="F3092" s="117" t="s">
        <v>142</v>
      </c>
    </row>
    <row r="3093" spans="1:6">
      <c r="A3093" s="119">
        <v>102107</v>
      </c>
      <c r="B3093" s="117" t="s">
        <v>3784</v>
      </c>
      <c r="C3093" s="117" t="s">
        <v>60</v>
      </c>
      <c r="D3093" s="117" t="s">
        <v>141</v>
      </c>
      <c r="E3093" s="118" t="s">
        <v>12084</v>
      </c>
      <c r="F3093" s="117" t="s">
        <v>142</v>
      </c>
    </row>
    <row r="3094" spans="1:6">
      <c r="A3094" s="119">
        <v>102108</v>
      </c>
      <c r="B3094" s="117" t="s">
        <v>3785</v>
      </c>
      <c r="C3094" s="117" t="s">
        <v>60</v>
      </c>
      <c r="D3094" s="117" t="s">
        <v>141</v>
      </c>
      <c r="E3094" s="118" t="s">
        <v>12085</v>
      </c>
      <c r="F3094" s="117" t="s">
        <v>142</v>
      </c>
    </row>
    <row r="3095" spans="1:6">
      <c r="A3095" s="119">
        <v>102109</v>
      </c>
      <c r="B3095" s="117" t="s">
        <v>3786</v>
      </c>
      <c r="C3095" s="117" t="s">
        <v>60</v>
      </c>
      <c r="D3095" s="117" t="s">
        <v>228</v>
      </c>
      <c r="E3095" s="118" t="s">
        <v>11943</v>
      </c>
      <c r="F3095" s="117" t="s">
        <v>142</v>
      </c>
    </row>
    <row r="3096" spans="1:6">
      <c r="A3096" s="119">
        <v>102110</v>
      </c>
      <c r="B3096" s="117" t="s">
        <v>3787</v>
      </c>
      <c r="C3096" s="117" t="s">
        <v>60</v>
      </c>
      <c r="D3096" s="117" t="s">
        <v>228</v>
      </c>
      <c r="E3096" s="118" t="s">
        <v>12086</v>
      </c>
      <c r="F3096" s="117" t="s">
        <v>142</v>
      </c>
    </row>
    <row r="3097" spans="1:6">
      <c r="A3097" s="119">
        <v>93128</v>
      </c>
      <c r="B3097" s="117" t="s">
        <v>3788</v>
      </c>
      <c r="C3097" s="117" t="s">
        <v>60</v>
      </c>
      <c r="D3097" s="117" t="s">
        <v>228</v>
      </c>
      <c r="E3097" s="118" t="s">
        <v>9503</v>
      </c>
      <c r="F3097" s="117" t="s">
        <v>142</v>
      </c>
    </row>
    <row r="3098" spans="1:6">
      <c r="A3098" s="119">
        <v>93137</v>
      </c>
      <c r="B3098" s="117" t="s">
        <v>3789</v>
      </c>
      <c r="C3098" s="117" t="s">
        <v>60</v>
      </c>
      <c r="D3098" s="117" t="s">
        <v>228</v>
      </c>
      <c r="E3098" s="118" t="s">
        <v>12087</v>
      </c>
      <c r="F3098" s="117" t="s">
        <v>142</v>
      </c>
    </row>
    <row r="3099" spans="1:6">
      <c r="A3099" s="119">
        <v>93138</v>
      </c>
      <c r="B3099" s="117" t="s">
        <v>3790</v>
      </c>
      <c r="C3099" s="117" t="s">
        <v>60</v>
      </c>
      <c r="D3099" s="117" t="s">
        <v>228</v>
      </c>
      <c r="E3099" s="118" t="s">
        <v>12088</v>
      </c>
      <c r="F3099" s="117" t="s">
        <v>142</v>
      </c>
    </row>
    <row r="3100" spans="1:6">
      <c r="A3100" s="119">
        <v>93139</v>
      </c>
      <c r="B3100" s="117" t="s">
        <v>3791</v>
      </c>
      <c r="C3100" s="117" t="s">
        <v>60</v>
      </c>
      <c r="D3100" s="117" t="s">
        <v>228</v>
      </c>
      <c r="E3100" s="118" t="s">
        <v>12089</v>
      </c>
      <c r="F3100" s="117" t="s">
        <v>142</v>
      </c>
    </row>
    <row r="3101" spans="1:6">
      <c r="A3101" s="119">
        <v>93140</v>
      </c>
      <c r="B3101" s="117" t="s">
        <v>3792</v>
      </c>
      <c r="C3101" s="117" t="s">
        <v>60</v>
      </c>
      <c r="D3101" s="117" t="s">
        <v>228</v>
      </c>
      <c r="E3101" s="118" t="s">
        <v>12090</v>
      </c>
      <c r="F3101" s="117" t="s">
        <v>142</v>
      </c>
    </row>
    <row r="3102" spans="1:6">
      <c r="A3102" s="119">
        <v>93141</v>
      </c>
      <c r="B3102" s="117" t="s">
        <v>3793</v>
      </c>
      <c r="C3102" s="117" t="s">
        <v>60</v>
      </c>
      <c r="D3102" s="117" t="s">
        <v>228</v>
      </c>
      <c r="E3102" s="118" t="s">
        <v>12091</v>
      </c>
      <c r="F3102" s="117" t="s">
        <v>142</v>
      </c>
    </row>
    <row r="3103" spans="1:6">
      <c r="A3103" s="119">
        <v>93142</v>
      </c>
      <c r="B3103" s="117" t="s">
        <v>3794</v>
      </c>
      <c r="C3103" s="117" t="s">
        <v>60</v>
      </c>
      <c r="D3103" s="117" t="s">
        <v>228</v>
      </c>
      <c r="E3103" s="118" t="s">
        <v>12092</v>
      </c>
      <c r="F3103" s="117" t="s">
        <v>142</v>
      </c>
    </row>
    <row r="3104" spans="1:6">
      <c r="A3104" s="119">
        <v>93143</v>
      </c>
      <c r="B3104" s="117" t="s">
        <v>3795</v>
      </c>
      <c r="C3104" s="117" t="s">
        <v>60</v>
      </c>
      <c r="D3104" s="117" t="s">
        <v>228</v>
      </c>
      <c r="E3104" s="118" t="s">
        <v>12093</v>
      </c>
      <c r="F3104" s="117" t="s">
        <v>142</v>
      </c>
    </row>
    <row r="3105" spans="1:6">
      <c r="A3105" s="119">
        <v>93144</v>
      </c>
      <c r="B3105" s="117" t="s">
        <v>3796</v>
      </c>
      <c r="C3105" s="117" t="s">
        <v>60</v>
      </c>
      <c r="D3105" s="117" t="s">
        <v>228</v>
      </c>
      <c r="E3105" s="118" t="s">
        <v>12094</v>
      </c>
      <c r="F3105" s="117" t="s">
        <v>142</v>
      </c>
    </row>
    <row r="3106" spans="1:6">
      <c r="A3106" s="119">
        <v>93145</v>
      </c>
      <c r="B3106" s="117" t="s">
        <v>3797</v>
      </c>
      <c r="C3106" s="117" t="s">
        <v>60</v>
      </c>
      <c r="D3106" s="117" t="s">
        <v>228</v>
      </c>
      <c r="E3106" s="118" t="s">
        <v>12095</v>
      </c>
      <c r="F3106" s="117" t="s">
        <v>142</v>
      </c>
    </row>
    <row r="3107" spans="1:6">
      <c r="A3107" s="119">
        <v>93146</v>
      </c>
      <c r="B3107" s="117" t="s">
        <v>3798</v>
      </c>
      <c r="C3107" s="117" t="s">
        <v>60</v>
      </c>
      <c r="D3107" s="117" t="s">
        <v>228</v>
      </c>
      <c r="E3107" s="118" t="s">
        <v>12096</v>
      </c>
      <c r="F3107" s="117" t="s">
        <v>142</v>
      </c>
    </row>
    <row r="3108" spans="1:6">
      <c r="A3108" s="119">
        <v>93147</v>
      </c>
      <c r="B3108" s="117" t="s">
        <v>3799</v>
      </c>
      <c r="C3108" s="117" t="s">
        <v>60</v>
      </c>
      <c r="D3108" s="117" t="s">
        <v>228</v>
      </c>
      <c r="E3108" s="118" t="s">
        <v>12097</v>
      </c>
      <c r="F3108" s="117" t="s">
        <v>142</v>
      </c>
    </row>
    <row r="3109" spans="1:6">
      <c r="A3109" s="119">
        <v>96971</v>
      </c>
      <c r="B3109" s="117" t="s">
        <v>3800</v>
      </c>
      <c r="C3109" s="117" t="s">
        <v>63</v>
      </c>
      <c r="D3109" s="117" t="s">
        <v>141</v>
      </c>
      <c r="E3109" s="118" t="s">
        <v>9504</v>
      </c>
      <c r="F3109" s="117" t="s">
        <v>142</v>
      </c>
    </row>
    <row r="3110" spans="1:6">
      <c r="A3110" s="119">
        <v>96972</v>
      </c>
      <c r="B3110" s="117" t="s">
        <v>3801</v>
      </c>
      <c r="C3110" s="117" t="s">
        <v>63</v>
      </c>
      <c r="D3110" s="117" t="s">
        <v>141</v>
      </c>
      <c r="E3110" s="118" t="s">
        <v>9505</v>
      </c>
      <c r="F3110" s="117" t="s">
        <v>142</v>
      </c>
    </row>
    <row r="3111" spans="1:6">
      <c r="A3111" s="119">
        <v>96973</v>
      </c>
      <c r="B3111" s="117" t="s">
        <v>3802</v>
      </c>
      <c r="C3111" s="117" t="s">
        <v>63</v>
      </c>
      <c r="D3111" s="117" t="s">
        <v>141</v>
      </c>
      <c r="E3111" s="118" t="s">
        <v>9014</v>
      </c>
      <c r="F3111" s="117" t="s">
        <v>142</v>
      </c>
    </row>
    <row r="3112" spans="1:6">
      <c r="A3112" s="119">
        <v>96974</v>
      </c>
      <c r="B3112" s="117" t="s">
        <v>3803</v>
      </c>
      <c r="C3112" s="117" t="s">
        <v>63</v>
      </c>
      <c r="D3112" s="117" t="s">
        <v>141</v>
      </c>
      <c r="E3112" s="118" t="s">
        <v>9368</v>
      </c>
      <c r="F3112" s="117" t="s">
        <v>142</v>
      </c>
    </row>
    <row r="3113" spans="1:6">
      <c r="A3113" s="119">
        <v>96975</v>
      </c>
      <c r="B3113" s="117" t="s">
        <v>3804</v>
      </c>
      <c r="C3113" s="117" t="s">
        <v>63</v>
      </c>
      <c r="D3113" s="117" t="s">
        <v>141</v>
      </c>
      <c r="E3113" s="118" t="s">
        <v>12098</v>
      </c>
      <c r="F3113" s="117" t="s">
        <v>142</v>
      </c>
    </row>
    <row r="3114" spans="1:6">
      <c r="A3114" s="119">
        <v>96976</v>
      </c>
      <c r="B3114" s="117" t="s">
        <v>3805</v>
      </c>
      <c r="C3114" s="117" t="s">
        <v>63</v>
      </c>
      <c r="D3114" s="117" t="s">
        <v>141</v>
      </c>
      <c r="E3114" s="118" t="s">
        <v>12099</v>
      </c>
      <c r="F3114" s="117" t="s">
        <v>142</v>
      </c>
    </row>
    <row r="3115" spans="1:6">
      <c r="A3115" s="119">
        <v>96977</v>
      </c>
      <c r="B3115" s="117" t="s">
        <v>3806</v>
      </c>
      <c r="C3115" s="117" t="s">
        <v>63</v>
      </c>
      <c r="D3115" s="117" t="s">
        <v>228</v>
      </c>
      <c r="E3115" s="118" t="s">
        <v>8631</v>
      </c>
      <c r="F3115" s="117" t="s">
        <v>142</v>
      </c>
    </row>
    <row r="3116" spans="1:6">
      <c r="A3116" s="119">
        <v>96978</v>
      </c>
      <c r="B3116" s="117" t="s">
        <v>3807</v>
      </c>
      <c r="C3116" s="117" t="s">
        <v>63</v>
      </c>
      <c r="D3116" s="117" t="s">
        <v>228</v>
      </c>
      <c r="E3116" s="118" t="s">
        <v>12100</v>
      </c>
      <c r="F3116" s="117" t="s">
        <v>142</v>
      </c>
    </row>
    <row r="3117" spans="1:6">
      <c r="A3117" s="119">
        <v>96979</v>
      </c>
      <c r="B3117" s="117" t="s">
        <v>3808</v>
      </c>
      <c r="C3117" s="117" t="s">
        <v>63</v>
      </c>
      <c r="D3117" s="117" t="s">
        <v>228</v>
      </c>
      <c r="E3117" s="118" t="s">
        <v>12101</v>
      </c>
      <c r="F3117" s="117" t="s">
        <v>142</v>
      </c>
    </row>
    <row r="3118" spans="1:6">
      <c r="A3118" s="119">
        <v>96984</v>
      </c>
      <c r="B3118" s="117" t="s">
        <v>3809</v>
      </c>
      <c r="C3118" s="117" t="s">
        <v>60</v>
      </c>
      <c r="D3118" s="117" t="s">
        <v>228</v>
      </c>
      <c r="E3118" s="118" t="s">
        <v>12102</v>
      </c>
      <c r="F3118" s="117" t="s">
        <v>142</v>
      </c>
    </row>
    <row r="3119" spans="1:6">
      <c r="A3119" s="119">
        <v>96985</v>
      </c>
      <c r="B3119" s="117" t="s">
        <v>3810</v>
      </c>
      <c r="C3119" s="117" t="s">
        <v>60</v>
      </c>
      <c r="D3119" s="117" t="s">
        <v>228</v>
      </c>
      <c r="E3119" s="118" t="s">
        <v>12103</v>
      </c>
      <c r="F3119" s="117" t="s">
        <v>142</v>
      </c>
    </row>
    <row r="3120" spans="1:6">
      <c r="A3120" s="119">
        <v>96986</v>
      </c>
      <c r="B3120" s="117" t="s">
        <v>3811</v>
      </c>
      <c r="C3120" s="117" t="s">
        <v>60</v>
      </c>
      <c r="D3120" s="117" t="s">
        <v>228</v>
      </c>
      <c r="E3120" s="118" t="s">
        <v>12104</v>
      </c>
      <c r="F3120" s="117" t="s">
        <v>142</v>
      </c>
    </row>
    <row r="3121" spans="1:6">
      <c r="A3121" s="119">
        <v>96987</v>
      </c>
      <c r="B3121" s="117" t="s">
        <v>3812</v>
      </c>
      <c r="C3121" s="117" t="s">
        <v>60</v>
      </c>
      <c r="D3121" s="117" t="s">
        <v>228</v>
      </c>
      <c r="E3121" s="118" t="s">
        <v>12105</v>
      </c>
      <c r="F3121" s="117" t="s">
        <v>142</v>
      </c>
    </row>
    <row r="3122" spans="1:6">
      <c r="A3122" s="119">
        <v>96988</v>
      </c>
      <c r="B3122" s="117" t="s">
        <v>3813</v>
      </c>
      <c r="C3122" s="117" t="s">
        <v>60</v>
      </c>
      <c r="D3122" s="117" t="s">
        <v>228</v>
      </c>
      <c r="E3122" s="118" t="s">
        <v>12106</v>
      </c>
      <c r="F3122" s="117" t="s">
        <v>142</v>
      </c>
    </row>
    <row r="3123" spans="1:6">
      <c r="A3123" s="119">
        <v>96989</v>
      </c>
      <c r="B3123" s="117" t="s">
        <v>3814</v>
      </c>
      <c r="C3123" s="117" t="s">
        <v>60</v>
      </c>
      <c r="D3123" s="117" t="s">
        <v>228</v>
      </c>
      <c r="E3123" s="118" t="s">
        <v>12107</v>
      </c>
      <c r="F3123" s="117" t="s">
        <v>142</v>
      </c>
    </row>
    <row r="3124" spans="1:6">
      <c r="A3124" s="119">
        <v>98463</v>
      </c>
      <c r="B3124" s="117" t="s">
        <v>3815</v>
      </c>
      <c r="C3124" s="117" t="s">
        <v>60</v>
      </c>
      <c r="D3124" s="117" t="s">
        <v>141</v>
      </c>
      <c r="E3124" s="118" t="s">
        <v>3591</v>
      </c>
      <c r="F3124" s="117" t="s">
        <v>142</v>
      </c>
    </row>
    <row r="3125" spans="1:6">
      <c r="A3125" s="119">
        <v>96765</v>
      </c>
      <c r="B3125" s="117" t="s">
        <v>3816</v>
      </c>
      <c r="C3125" s="117" t="s">
        <v>60</v>
      </c>
      <c r="D3125" s="117" t="s">
        <v>141</v>
      </c>
      <c r="E3125" s="118" t="s">
        <v>12108</v>
      </c>
      <c r="F3125" s="117" t="s">
        <v>142</v>
      </c>
    </row>
    <row r="3126" spans="1:6">
      <c r="A3126" s="119">
        <v>101905</v>
      </c>
      <c r="B3126" s="117" t="s">
        <v>3817</v>
      </c>
      <c r="C3126" s="117" t="s">
        <v>60</v>
      </c>
      <c r="D3126" s="117" t="s">
        <v>141</v>
      </c>
      <c r="E3126" s="118" t="s">
        <v>12109</v>
      </c>
      <c r="F3126" s="117" t="s">
        <v>142</v>
      </c>
    </row>
    <row r="3127" spans="1:6">
      <c r="A3127" s="119">
        <v>101906</v>
      </c>
      <c r="B3127" s="117" t="s">
        <v>3818</v>
      </c>
      <c r="C3127" s="117" t="s">
        <v>60</v>
      </c>
      <c r="D3127" s="117" t="s">
        <v>141</v>
      </c>
      <c r="E3127" s="118" t="s">
        <v>12110</v>
      </c>
      <c r="F3127" s="117" t="s">
        <v>142</v>
      </c>
    </row>
    <row r="3128" spans="1:6">
      <c r="A3128" s="119">
        <v>101907</v>
      </c>
      <c r="B3128" s="117" t="s">
        <v>3819</v>
      </c>
      <c r="C3128" s="117" t="s">
        <v>60</v>
      </c>
      <c r="D3128" s="117" t="s">
        <v>141</v>
      </c>
      <c r="E3128" s="118" t="s">
        <v>12111</v>
      </c>
      <c r="F3128" s="117" t="s">
        <v>142</v>
      </c>
    </row>
    <row r="3129" spans="1:6">
      <c r="A3129" s="119">
        <v>101908</v>
      </c>
      <c r="B3129" s="117" t="s">
        <v>3820</v>
      </c>
      <c r="C3129" s="117" t="s">
        <v>60</v>
      </c>
      <c r="D3129" s="117" t="s">
        <v>141</v>
      </c>
      <c r="E3129" s="118" t="s">
        <v>1907</v>
      </c>
      <c r="F3129" s="117" t="s">
        <v>142</v>
      </c>
    </row>
    <row r="3130" spans="1:6">
      <c r="A3130" s="119">
        <v>101909</v>
      </c>
      <c r="B3130" s="117" t="s">
        <v>3821</v>
      </c>
      <c r="C3130" s="117" t="s">
        <v>60</v>
      </c>
      <c r="D3130" s="117" t="s">
        <v>141</v>
      </c>
      <c r="E3130" s="118" t="s">
        <v>12112</v>
      </c>
      <c r="F3130" s="117" t="s">
        <v>142</v>
      </c>
    </row>
    <row r="3131" spans="1:6">
      <c r="A3131" s="119">
        <v>101910</v>
      </c>
      <c r="B3131" s="117" t="s">
        <v>3822</v>
      </c>
      <c r="C3131" s="117" t="s">
        <v>60</v>
      </c>
      <c r="D3131" s="117" t="s">
        <v>141</v>
      </c>
      <c r="E3131" s="118" t="s">
        <v>12113</v>
      </c>
      <c r="F3131" s="117" t="s">
        <v>142</v>
      </c>
    </row>
    <row r="3132" spans="1:6">
      <c r="A3132" s="119">
        <v>101911</v>
      </c>
      <c r="B3132" s="117" t="s">
        <v>3823</v>
      </c>
      <c r="C3132" s="117" t="s">
        <v>60</v>
      </c>
      <c r="D3132" s="117" t="s">
        <v>141</v>
      </c>
      <c r="E3132" s="118" t="s">
        <v>12114</v>
      </c>
      <c r="F3132" s="117" t="s">
        <v>142</v>
      </c>
    </row>
    <row r="3133" spans="1:6">
      <c r="A3133" s="119">
        <v>101912</v>
      </c>
      <c r="B3133" s="117" t="s">
        <v>3824</v>
      </c>
      <c r="C3133" s="117" t="s">
        <v>60</v>
      </c>
      <c r="D3133" s="117" t="s">
        <v>228</v>
      </c>
      <c r="E3133" s="118" t="s">
        <v>12115</v>
      </c>
      <c r="F3133" s="117" t="s">
        <v>142</v>
      </c>
    </row>
    <row r="3134" spans="1:6">
      <c r="A3134" s="119">
        <v>101913</v>
      </c>
      <c r="B3134" s="117" t="s">
        <v>3825</v>
      </c>
      <c r="C3134" s="117" t="s">
        <v>60</v>
      </c>
      <c r="D3134" s="117" t="s">
        <v>228</v>
      </c>
      <c r="E3134" s="118" t="s">
        <v>12116</v>
      </c>
      <c r="F3134" s="117" t="s">
        <v>142</v>
      </c>
    </row>
    <row r="3135" spans="1:6">
      <c r="A3135" s="119">
        <v>101914</v>
      </c>
      <c r="B3135" s="117" t="s">
        <v>3826</v>
      </c>
      <c r="C3135" s="117" t="s">
        <v>60</v>
      </c>
      <c r="D3135" s="117" t="s">
        <v>228</v>
      </c>
      <c r="E3135" s="118" t="s">
        <v>12117</v>
      </c>
      <c r="F3135" s="117" t="s">
        <v>142</v>
      </c>
    </row>
    <row r="3136" spans="1:6">
      <c r="A3136" s="119">
        <v>101915</v>
      </c>
      <c r="B3136" s="117" t="s">
        <v>3827</v>
      </c>
      <c r="C3136" s="117" t="s">
        <v>60</v>
      </c>
      <c r="D3136" s="117" t="s">
        <v>228</v>
      </c>
      <c r="E3136" s="118" t="s">
        <v>12118</v>
      </c>
      <c r="F3136" s="117" t="s">
        <v>142</v>
      </c>
    </row>
    <row r="3137" spans="1:6">
      <c r="A3137" s="119">
        <v>101916</v>
      </c>
      <c r="B3137" s="117" t="s">
        <v>3828</v>
      </c>
      <c r="C3137" s="117" t="s">
        <v>60</v>
      </c>
      <c r="D3137" s="117" t="s">
        <v>141</v>
      </c>
      <c r="E3137" s="118" t="s">
        <v>12119</v>
      </c>
      <c r="F3137" s="117" t="s">
        <v>142</v>
      </c>
    </row>
    <row r="3138" spans="1:6">
      <c r="A3138" s="119">
        <v>101917</v>
      </c>
      <c r="B3138" s="117" t="s">
        <v>3829</v>
      </c>
      <c r="C3138" s="117" t="s">
        <v>60</v>
      </c>
      <c r="D3138" s="117" t="s">
        <v>141</v>
      </c>
      <c r="E3138" s="118" t="s">
        <v>12120</v>
      </c>
      <c r="F3138" s="117" t="s">
        <v>142</v>
      </c>
    </row>
    <row r="3139" spans="1:6">
      <c r="A3139" s="119">
        <v>98261</v>
      </c>
      <c r="B3139" s="117" t="s">
        <v>3830</v>
      </c>
      <c r="C3139" s="117" t="s">
        <v>63</v>
      </c>
      <c r="D3139" s="117" t="s">
        <v>228</v>
      </c>
      <c r="E3139" s="118" t="s">
        <v>1112</v>
      </c>
      <c r="F3139" s="117" t="s">
        <v>142</v>
      </c>
    </row>
    <row r="3140" spans="1:6">
      <c r="A3140" s="119">
        <v>98262</v>
      </c>
      <c r="B3140" s="117" t="s">
        <v>3832</v>
      </c>
      <c r="C3140" s="117" t="s">
        <v>63</v>
      </c>
      <c r="D3140" s="117" t="s">
        <v>228</v>
      </c>
      <c r="E3140" s="118" t="s">
        <v>8447</v>
      </c>
      <c r="F3140" s="117" t="s">
        <v>142</v>
      </c>
    </row>
    <row r="3141" spans="1:6">
      <c r="A3141" s="119">
        <v>98263</v>
      </c>
      <c r="B3141" s="117" t="s">
        <v>3833</v>
      </c>
      <c r="C3141" s="117" t="s">
        <v>63</v>
      </c>
      <c r="D3141" s="117" t="s">
        <v>228</v>
      </c>
      <c r="E3141" s="118" t="s">
        <v>697</v>
      </c>
      <c r="F3141" s="117" t="s">
        <v>142</v>
      </c>
    </row>
    <row r="3142" spans="1:6">
      <c r="A3142" s="119">
        <v>98264</v>
      </c>
      <c r="B3142" s="117" t="s">
        <v>3835</v>
      </c>
      <c r="C3142" s="117" t="s">
        <v>63</v>
      </c>
      <c r="D3142" s="117" t="s">
        <v>228</v>
      </c>
      <c r="E3142" s="118" t="s">
        <v>9506</v>
      </c>
      <c r="F3142" s="117" t="s">
        <v>142</v>
      </c>
    </row>
    <row r="3143" spans="1:6">
      <c r="A3143" s="119">
        <v>98265</v>
      </c>
      <c r="B3143" s="117" t="s">
        <v>3837</v>
      </c>
      <c r="C3143" s="117" t="s">
        <v>63</v>
      </c>
      <c r="D3143" s="117" t="s">
        <v>228</v>
      </c>
      <c r="E3143" s="118" t="s">
        <v>5048</v>
      </c>
      <c r="F3143" s="117" t="s">
        <v>142</v>
      </c>
    </row>
    <row r="3144" spans="1:6">
      <c r="A3144" s="119">
        <v>98266</v>
      </c>
      <c r="B3144" s="117" t="s">
        <v>3839</v>
      </c>
      <c r="C3144" s="117" t="s">
        <v>63</v>
      </c>
      <c r="D3144" s="117" t="s">
        <v>228</v>
      </c>
      <c r="E3144" s="118" t="s">
        <v>3162</v>
      </c>
      <c r="F3144" s="117" t="s">
        <v>142</v>
      </c>
    </row>
    <row r="3145" spans="1:6">
      <c r="A3145" s="119">
        <v>98267</v>
      </c>
      <c r="B3145" s="117" t="s">
        <v>3841</v>
      </c>
      <c r="C3145" s="117" t="s">
        <v>63</v>
      </c>
      <c r="D3145" s="117" t="s">
        <v>228</v>
      </c>
      <c r="E3145" s="118" t="s">
        <v>9438</v>
      </c>
      <c r="F3145" s="117" t="s">
        <v>142</v>
      </c>
    </row>
    <row r="3146" spans="1:6">
      <c r="A3146" s="119">
        <v>98268</v>
      </c>
      <c r="B3146" s="117" t="s">
        <v>3842</v>
      </c>
      <c r="C3146" s="117" t="s">
        <v>63</v>
      </c>
      <c r="D3146" s="117" t="s">
        <v>228</v>
      </c>
      <c r="E3146" s="118" t="s">
        <v>8527</v>
      </c>
      <c r="F3146" s="117" t="s">
        <v>142</v>
      </c>
    </row>
    <row r="3147" spans="1:6">
      <c r="A3147" s="119">
        <v>98269</v>
      </c>
      <c r="B3147" s="117" t="s">
        <v>3843</v>
      </c>
      <c r="C3147" s="117" t="s">
        <v>63</v>
      </c>
      <c r="D3147" s="117" t="s">
        <v>228</v>
      </c>
      <c r="E3147" s="118" t="s">
        <v>9507</v>
      </c>
      <c r="F3147" s="117" t="s">
        <v>142</v>
      </c>
    </row>
    <row r="3148" spans="1:6">
      <c r="A3148" s="119">
        <v>98270</v>
      </c>
      <c r="B3148" s="117" t="s">
        <v>3844</v>
      </c>
      <c r="C3148" s="117" t="s">
        <v>63</v>
      </c>
      <c r="D3148" s="117" t="s">
        <v>228</v>
      </c>
      <c r="E3148" s="118" t="s">
        <v>9046</v>
      </c>
      <c r="F3148" s="117" t="s">
        <v>142</v>
      </c>
    </row>
    <row r="3149" spans="1:6">
      <c r="A3149" s="119">
        <v>98271</v>
      </c>
      <c r="B3149" s="117" t="s">
        <v>3845</v>
      </c>
      <c r="C3149" s="117" t="s">
        <v>63</v>
      </c>
      <c r="D3149" s="117" t="s">
        <v>228</v>
      </c>
      <c r="E3149" s="118" t="s">
        <v>9508</v>
      </c>
      <c r="F3149" s="117" t="s">
        <v>142</v>
      </c>
    </row>
    <row r="3150" spans="1:6">
      <c r="A3150" s="119">
        <v>98272</v>
      </c>
      <c r="B3150" s="117" t="s">
        <v>3846</v>
      </c>
      <c r="C3150" s="117" t="s">
        <v>63</v>
      </c>
      <c r="D3150" s="117" t="s">
        <v>228</v>
      </c>
      <c r="E3150" s="118" t="s">
        <v>9509</v>
      </c>
      <c r="F3150" s="117" t="s">
        <v>142</v>
      </c>
    </row>
    <row r="3151" spans="1:6">
      <c r="A3151" s="119">
        <v>98273</v>
      </c>
      <c r="B3151" s="117" t="s">
        <v>3847</v>
      </c>
      <c r="C3151" s="117" t="s">
        <v>63</v>
      </c>
      <c r="D3151" s="117" t="s">
        <v>228</v>
      </c>
      <c r="E3151" s="118" t="s">
        <v>6066</v>
      </c>
      <c r="F3151" s="117" t="s">
        <v>142</v>
      </c>
    </row>
    <row r="3152" spans="1:6">
      <c r="A3152" s="119">
        <v>98274</v>
      </c>
      <c r="B3152" s="117" t="s">
        <v>3849</v>
      </c>
      <c r="C3152" s="117" t="s">
        <v>63</v>
      </c>
      <c r="D3152" s="117" t="s">
        <v>228</v>
      </c>
      <c r="E3152" s="118" t="s">
        <v>1174</v>
      </c>
      <c r="F3152" s="117" t="s">
        <v>142</v>
      </c>
    </row>
    <row r="3153" spans="1:6">
      <c r="A3153" s="119">
        <v>98275</v>
      </c>
      <c r="B3153" s="117" t="s">
        <v>3851</v>
      </c>
      <c r="C3153" s="117" t="s">
        <v>63</v>
      </c>
      <c r="D3153" s="117" t="s">
        <v>228</v>
      </c>
      <c r="E3153" s="118" t="s">
        <v>9506</v>
      </c>
      <c r="F3153" s="117" t="s">
        <v>142</v>
      </c>
    </row>
    <row r="3154" spans="1:6">
      <c r="A3154" s="119">
        <v>98276</v>
      </c>
      <c r="B3154" s="117" t="s">
        <v>3852</v>
      </c>
      <c r="C3154" s="117" t="s">
        <v>63</v>
      </c>
      <c r="D3154" s="117" t="s">
        <v>228</v>
      </c>
      <c r="E3154" s="118" t="s">
        <v>6650</v>
      </c>
      <c r="F3154" s="117" t="s">
        <v>142</v>
      </c>
    </row>
    <row r="3155" spans="1:6">
      <c r="A3155" s="119">
        <v>98277</v>
      </c>
      <c r="B3155" s="117" t="s">
        <v>3853</v>
      </c>
      <c r="C3155" s="117" t="s">
        <v>63</v>
      </c>
      <c r="D3155" s="117" t="s">
        <v>228</v>
      </c>
      <c r="E3155" s="118" t="s">
        <v>6490</v>
      </c>
      <c r="F3155" s="117" t="s">
        <v>142</v>
      </c>
    </row>
    <row r="3156" spans="1:6">
      <c r="A3156" s="119">
        <v>98278</v>
      </c>
      <c r="B3156" s="117" t="s">
        <v>3855</v>
      </c>
      <c r="C3156" s="117" t="s">
        <v>63</v>
      </c>
      <c r="D3156" s="117" t="s">
        <v>228</v>
      </c>
      <c r="E3156" s="118" t="s">
        <v>932</v>
      </c>
      <c r="F3156" s="117" t="s">
        <v>142</v>
      </c>
    </row>
    <row r="3157" spans="1:6">
      <c r="A3157" s="119">
        <v>98279</v>
      </c>
      <c r="B3157" s="117" t="s">
        <v>3856</v>
      </c>
      <c r="C3157" s="117" t="s">
        <v>63</v>
      </c>
      <c r="D3157" s="117" t="s">
        <v>228</v>
      </c>
      <c r="E3157" s="118" t="s">
        <v>1045</v>
      </c>
      <c r="F3157" s="117" t="s">
        <v>142</v>
      </c>
    </row>
    <row r="3158" spans="1:6">
      <c r="A3158" s="119">
        <v>98280</v>
      </c>
      <c r="B3158" s="117" t="s">
        <v>3857</v>
      </c>
      <c r="C3158" s="117" t="s">
        <v>63</v>
      </c>
      <c r="D3158" s="117" t="s">
        <v>228</v>
      </c>
      <c r="E3158" s="118" t="s">
        <v>8826</v>
      </c>
      <c r="F3158" s="117" t="s">
        <v>142</v>
      </c>
    </row>
    <row r="3159" spans="1:6">
      <c r="A3159" s="119">
        <v>98281</v>
      </c>
      <c r="B3159" s="117" t="s">
        <v>3858</v>
      </c>
      <c r="C3159" s="117" t="s">
        <v>63</v>
      </c>
      <c r="D3159" s="117" t="s">
        <v>228</v>
      </c>
      <c r="E3159" s="118" t="s">
        <v>1029</v>
      </c>
      <c r="F3159" s="117" t="s">
        <v>142</v>
      </c>
    </row>
    <row r="3160" spans="1:6">
      <c r="A3160" s="119">
        <v>98282</v>
      </c>
      <c r="B3160" s="117" t="s">
        <v>3860</v>
      </c>
      <c r="C3160" s="117" t="s">
        <v>63</v>
      </c>
      <c r="D3160" s="117" t="s">
        <v>228</v>
      </c>
      <c r="E3160" s="118" t="s">
        <v>8803</v>
      </c>
      <c r="F3160" s="117" t="s">
        <v>142</v>
      </c>
    </row>
    <row r="3161" spans="1:6">
      <c r="A3161" s="119">
        <v>98283</v>
      </c>
      <c r="B3161" s="117" t="s">
        <v>3861</v>
      </c>
      <c r="C3161" s="117" t="s">
        <v>63</v>
      </c>
      <c r="D3161" s="117" t="s">
        <v>228</v>
      </c>
      <c r="E3161" s="118" t="s">
        <v>2183</v>
      </c>
      <c r="F3161" s="117" t="s">
        <v>142</v>
      </c>
    </row>
    <row r="3162" spans="1:6">
      <c r="A3162" s="119">
        <v>98284</v>
      </c>
      <c r="B3162" s="117" t="s">
        <v>3863</v>
      </c>
      <c r="C3162" s="117" t="s">
        <v>63</v>
      </c>
      <c r="D3162" s="117" t="s">
        <v>228</v>
      </c>
      <c r="E3162" s="118" t="s">
        <v>920</v>
      </c>
      <c r="F3162" s="117" t="s">
        <v>142</v>
      </c>
    </row>
    <row r="3163" spans="1:6">
      <c r="A3163" s="119">
        <v>98285</v>
      </c>
      <c r="B3163" s="117" t="s">
        <v>3865</v>
      </c>
      <c r="C3163" s="117" t="s">
        <v>63</v>
      </c>
      <c r="D3163" s="117" t="s">
        <v>228</v>
      </c>
      <c r="E3163" s="118" t="s">
        <v>8584</v>
      </c>
      <c r="F3163" s="117" t="s">
        <v>142</v>
      </c>
    </row>
    <row r="3164" spans="1:6">
      <c r="A3164" s="119">
        <v>98286</v>
      </c>
      <c r="B3164" s="117" t="s">
        <v>3867</v>
      </c>
      <c r="C3164" s="117" t="s">
        <v>63</v>
      </c>
      <c r="D3164" s="117" t="s">
        <v>228</v>
      </c>
      <c r="E3164" s="118" t="s">
        <v>8391</v>
      </c>
      <c r="F3164" s="117" t="s">
        <v>142</v>
      </c>
    </row>
    <row r="3165" spans="1:6">
      <c r="A3165" s="119">
        <v>98287</v>
      </c>
      <c r="B3165" s="117" t="s">
        <v>3869</v>
      </c>
      <c r="C3165" s="117" t="s">
        <v>63</v>
      </c>
      <c r="D3165" s="117" t="s">
        <v>228</v>
      </c>
      <c r="E3165" s="118" t="s">
        <v>731</v>
      </c>
      <c r="F3165" s="117" t="s">
        <v>142</v>
      </c>
    </row>
    <row r="3166" spans="1:6">
      <c r="A3166" s="119">
        <v>98288</v>
      </c>
      <c r="B3166" s="117" t="s">
        <v>3870</v>
      </c>
      <c r="C3166" s="117" t="s">
        <v>63</v>
      </c>
      <c r="D3166" s="117" t="s">
        <v>228</v>
      </c>
      <c r="E3166" s="118" t="s">
        <v>1061</v>
      </c>
      <c r="F3166" s="117" t="s">
        <v>142</v>
      </c>
    </row>
    <row r="3167" spans="1:6">
      <c r="A3167" s="119">
        <v>98289</v>
      </c>
      <c r="B3167" s="117" t="s">
        <v>3872</v>
      </c>
      <c r="C3167" s="117" t="s">
        <v>63</v>
      </c>
      <c r="D3167" s="117" t="s">
        <v>228</v>
      </c>
      <c r="E3167" s="118" t="s">
        <v>9510</v>
      </c>
      <c r="F3167" s="117" t="s">
        <v>142</v>
      </c>
    </row>
    <row r="3168" spans="1:6">
      <c r="A3168" s="119">
        <v>98290</v>
      </c>
      <c r="B3168" s="117" t="s">
        <v>3874</v>
      </c>
      <c r="C3168" s="117" t="s">
        <v>63</v>
      </c>
      <c r="D3168" s="117" t="s">
        <v>228</v>
      </c>
      <c r="E3168" s="118" t="s">
        <v>8467</v>
      </c>
      <c r="F3168" s="117" t="s">
        <v>142</v>
      </c>
    </row>
    <row r="3169" spans="1:6">
      <c r="A3169" s="119">
        <v>98291</v>
      </c>
      <c r="B3169" s="117" t="s">
        <v>3875</v>
      </c>
      <c r="C3169" s="117" t="s">
        <v>63</v>
      </c>
      <c r="D3169" s="117" t="s">
        <v>228</v>
      </c>
      <c r="E3169" s="118" t="s">
        <v>1271</v>
      </c>
      <c r="F3169" s="117" t="s">
        <v>142</v>
      </c>
    </row>
    <row r="3170" spans="1:6">
      <c r="A3170" s="119">
        <v>98292</v>
      </c>
      <c r="B3170" s="117" t="s">
        <v>3876</v>
      </c>
      <c r="C3170" s="117" t="s">
        <v>63</v>
      </c>
      <c r="D3170" s="117" t="s">
        <v>228</v>
      </c>
      <c r="E3170" s="118" t="s">
        <v>5584</v>
      </c>
      <c r="F3170" s="117" t="s">
        <v>142</v>
      </c>
    </row>
    <row r="3171" spans="1:6">
      <c r="A3171" s="119">
        <v>98293</v>
      </c>
      <c r="B3171" s="117" t="s">
        <v>3878</v>
      </c>
      <c r="C3171" s="117" t="s">
        <v>63</v>
      </c>
      <c r="D3171" s="117" t="s">
        <v>228</v>
      </c>
      <c r="E3171" s="118" t="s">
        <v>8541</v>
      </c>
      <c r="F3171" s="117" t="s">
        <v>142</v>
      </c>
    </row>
    <row r="3172" spans="1:6">
      <c r="A3172" s="119">
        <v>98400</v>
      </c>
      <c r="B3172" s="117" t="s">
        <v>3879</v>
      </c>
      <c r="C3172" s="117" t="s">
        <v>63</v>
      </c>
      <c r="D3172" s="117" t="s">
        <v>228</v>
      </c>
      <c r="E3172" s="118" t="s">
        <v>6947</v>
      </c>
      <c r="F3172" s="117" t="s">
        <v>142</v>
      </c>
    </row>
    <row r="3173" spans="1:6">
      <c r="A3173" s="119">
        <v>98401</v>
      </c>
      <c r="B3173" s="117" t="s">
        <v>3881</v>
      </c>
      <c r="C3173" s="117" t="s">
        <v>63</v>
      </c>
      <c r="D3173" s="117" t="s">
        <v>228</v>
      </c>
      <c r="E3173" s="118" t="s">
        <v>8975</v>
      </c>
      <c r="F3173" s="117" t="s">
        <v>142</v>
      </c>
    </row>
    <row r="3174" spans="1:6">
      <c r="A3174" s="119">
        <v>98402</v>
      </c>
      <c r="B3174" s="117" t="s">
        <v>3882</v>
      </c>
      <c r="C3174" s="117" t="s">
        <v>63</v>
      </c>
      <c r="D3174" s="117" t="s">
        <v>228</v>
      </c>
      <c r="E3174" s="118" t="s">
        <v>8802</v>
      </c>
      <c r="F3174" s="117" t="s">
        <v>142</v>
      </c>
    </row>
    <row r="3175" spans="1:6">
      <c r="A3175" s="119">
        <v>100556</v>
      </c>
      <c r="B3175" s="117" t="s">
        <v>3883</v>
      </c>
      <c r="C3175" s="117" t="s">
        <v>60</v>
      </c>
      <c r="D3175" s="117" t="s">
        <v>228</v>
      </c>
      <c r="E3175" s="118" t="s">
        <v>9511</v>
      </c>
      <c r="F3175" s="117" t="s">
        <v>142</v>
      </c>
    </row>
    <row r="3176" spans="1:6">
      <c r="A3176" s="119">
        <v>100557</v>
      </c>
      <c r="B3176" s="117" t="s">
        <v>3884</v>
      </c>
      <c r="C3176" s="117" t="s">
        <v>60</v>
      </c>
      <c r="D3176" s="117" t="s">
        <v>228</v>
      </c>
      <c r="E3176" s="118" t="s">
        <v>9512</v>
      </c>
      <c r="F3176" s="117" t="s">
        <v>142</v>
      </c>
    </row>
    <row r="3177" spans="1:6">
      <c r="A3177" s="119">
        <v>100560</v>
      </c>
      <c r="B3177" s="117" t="s">
        <v>3885</v>
      </c>
      <c r="C3177" s="117" t="s">
        <v>60</v>
      </c>
      <c r="D3177" s="117" t="s">
        <v>228</v>
      </c>
      <c r="E3177" s="118" t="s">
        <v>12121</v>
      </c>
      <c r="F3177" s="117" t="s">
        <v>142</v>
      </c>
    </row>
    <row r="3178" spans="1:6">
      <c r="A3178" s="119">
        <v>100561</v>
      </c>
      <c r="B3178" s="117" t="s">
        <v>3886</v>
      </c>
      <c r="C3178" s="117" t="s">
        <v>60</v>
      </c>
      <c r="D3178" s="117" t="s">
        <v>228</v>
      </c>
      <c r="E3178" s="118" t="s">
        <v>12122</v>
      </c>
      <c r="F3178" s="117" t="s">
        <v>142</v>
      </c>
    </row>
    <row r="3179" spans="1:6">
      <c r="A3179" s="119">
        <v>100562</v>
      </c>
      <c r="B3179" s="117" t="s">
        <v>3887</v>
      </c>
      <c r="C3179" s="117" t="s">
        <v>60</v>
      </c>
      <c r="D3179" s="117" t="s">
        <v>228</v>
      </c>
      <c r="E3179" s="118" t="s">
        <v>12123</v>
      </c>
      <c r="F3179" s="117" t="s">
        <v>142</v>
      </c>
    </row>
    <row r="3180" spans="1:6">
      <c r="A3180" s="119">
        <v>100563</v>
      </c>
      <c r="B3180" s="117" t="s">
        <v>3888</v>
      </c>
      <c r="C3180" s="117" t="s">
        <v>60</v>
      </c>
      <c r="D3180" s="117" t="s">
        <v>228</v>
      </c>
      <c r="E3180" s="118" t="s">
        <v>12124</v>
      </c>
      <c r="F3180" s="117" t="s">
        <v>142</v>
      </c>
    </row>
    <row r="3181" spans="1:6">
      <c r="A3181" s="119">
        <v>101795</v>
      </c>
      <c r="B3181" s="117" t="s">
        <v>3889</v>
      </c>
      <c r="C3181" s="117" t="s">
        <v>60</v>
      </c>
      <c r="D3181" s="117" t="s">
        <v>141</v>
      </c>
      <c r="E3181" s="118" t="s">
        <v>12125</v>
      </c>
      <c r="F3181" s="117" t="s">
        <v>142</v>
      </c>
    </row>
    <row r="3182" spans="1:6">
      <c r="A3182" s="119">
        <v>101798</v>
      </c>
      <c r="B3182" s="117" t="s">
        <v>3890</v>
      </c>
      <c r="C3182" s="117" t="s">
        <v>60</v>
      </c>
      <c r="D3182" s="117" t="s">
        <v>141</v>
      </c>
      <c r="E3182" s="118" t="s">
        <v>12126</v>
      </c>
      <c r="F3182" s="117" t="s">
        <v>142</v>
      </c>
    </row>
    <row r="3183" spans="1:6">
      <c r="A3183" s="119">
        <v>101799</v>
      </c>
      <c r="B3183" s="117" t="s">
        <v>3891</v>
      </c>
      <c r="C3183" s="117" t="s">
        <v>60</v>
      </c>
      <c r="D3183" s="117" t="s">
        <v>141</v>
      </c>
      <c r="E3183" s="118" t="s">
        <v>12127</v>
      </c>
      <c r="F3183" s="117" t="s">
        <v>142</v>
      </c>
    </row>
    <row r="3184" spans="1:6">
      <c r="A3184" s="119">
        <v>98397</v>
      </c>
      <c r="B3184" s="117" t="s">
        <v>3892</v>
      </c>
      <c r="C3184" s="117" t="s">
        <v>65</v>
      </c>
      <c r="D3184" s="117" t="s">
        <v>228</v>
      </c>
      <c r="E3184" s="118" t="s">
        <v>12128</v>
      </c>
      <c r="F3184" s="117" t="s">
        <v>142</v>
      </c>
    </row>
    <row r="3185" spans="1:6">
      <c r="A3185" s="119">
        <v>101936</v>
      </c>
      <c r="B3185" s="117" t="s">
        <v>3894</v>
      </c>
      <c r="C3185" s="117" t="s">
        <v>60</v>
      </c>
      <c r="D3185" s="117" t="s">
        <v>141</v>
      </c>
      <c r="E3185" s="118" t="s">
        <v>12129</v>
      </c>
      <c r="F3185" s="117" t="s">
        <v>142</v>
      </c>
    </row>
    <row r="3186" spans="1:6">
      <c r="A3186" s="119">
        <v>101937</v>
      </c>
      <c r="B3186" s="117" t="s">
        <v>3895</v>
      </c>
      <c r="C3186" s="117" t="s">
        <v>60</v>
      </c>
      <c r="D3186" s="117" t="s">
        <v>141</v>
      </c>
      <c r="E3186" s="118" t="s">
        <v>12130</v>
      </c>
      <c r="F3186" s="117" t="s">
        <v>142</v>
      </c>
    </row>
    <row r="3187" spans="1:6">
      <c r="A3187" s="119">
        <v>98294</v>
      </c>
      <c r="B3187" s="117" t="s">
        <v>3896</v>
      </c>
      <c r="C3187" s="117" t="s">
        <v>63</v>
      </c>
      <c r="D3187" s="117" t="s">
        <v>228</v>
      </c>
      <c r="E3187" s="118" t="s">
        <v>8493</v>
      </c>
      <c r="F3187" s="117" t="s">
        <v>142</v>
      </c>
    </row>
    <row r="3188" spans="1:6">
      <c r="A3188" s="119">
        <v>98295</v>
      </c>
      <c r="B3188" s="117" t="s">
        <v>3897</v>
      </c>
      <c r="C3188" s="117" t="s">
        <v>63</v>
      </c>
      <c r="D3188" s="117" t="s">
        <v>228</v>
      </c>
      <c r="E3188" s="118" t="s">
        <v>7586</v>
      </c>
      <c r="F3188" s="117" t="s">
        <v>142</v>
      </c>
    </row>
    <row r="3189" spans="1:6">
      <c r="A3189" s="119">
        <v>98296</v>
      </c>
      <c r="B3189" s="117" t="s">
        <v>3899</v>
      </c>
      <c r="C3189" s="117" t="s">
        <v>63</v>
      </c>
      <c r="D3189" s="117" t="s">
        <v>228</v>
      </c>
      <c r="E3189" s="118" t="s">
        <v>5904</v>
      </c>
      <c r="F3189" s="117" t="s">
        <v>142</v>
      </c>
    </row>
    <row r="3190" spans="1:6">
      <c r="A3190" s="119">
        <v>98297</v>
      </c>
      <c r="B3190" s="117" t="s">
        <v>3900</v>
      </c>
      <c r="C3190" s="117" t="s">
        <v>63</v>
      </c>
      <c r="D3190" s="117" t="s">
        <v>228</v>
      </c>
      <c r="E3190" s="118" t="s">
        <v>5784</v>
      </c>
      <c r="F3190" s="117" t="s">
        <v>142</v>
      </c>
    </row>
    <row r="3191" spans="1:6">
      <c r="A3191" s="119">
        <v>98301</v>
      </c>
      <c r="B3191" s="117" t="s">
        <v>3902</v>
      </c>
      <c r="C3191" s="117" t="s">
        <v>60</v>
      </c>
      <c r="D3191" s="117" t="s">
        <v>228</v>
      </c>
      <c r="E3191" s="118" t="s">
        <v>12131</v>
      </c>
      <c r="F3191" s="117" t="s">
        <v>142</v>
      </c>
    </row>
    <row r="3192" spans="1:6">
      <c r="A3192" s="119">
        <v>98302</v>
      </c>
      <c r="B3192" s="117" t="s">
        <v>3903</v>
      </c>
      <c r="C3192" s="117" t="s">
        <v>60</v>
      </c>
      <c r="D3192" s="117" t="s">
        <v>228</v>
      </c>
      <c r="E3192" s="118" t="s">
        <v>12132</v>
      </c>
      <c r="F3192" s="117" t="s">
        <v>142</v>
      </c>
    </row>
    <row r="3193" spans="1:6">
      <c r="A3193" s="119">
        <v>98304</v>
      </c>
      <c r="B3193" s="117" t="s">
        <v>3904</v>
      </c>
      <c r="C3193" s="117" t="s">
        <v>60</v>
      </c>
      <c r="D3193" s="117" t="s">
        <v>228</v>
      </c>
      <c r="E3193" s="118" t="s">
        <v>12133</v>
      </c>
      <c r="F3193" s="117" t="s">
        <v>142</v>
      </c>
    </row>
    <row r="3194" spans="1:6">
      <c r="A3194" s="119">
        <v>98307</v>
      </c>
      <c r="B3194" s="117" t="s">
        <v>3905</v>
      </c>
      <c r="C3194" s="117" t="s">
        <v>60</v>
      </c>
      <c r="D3194" s="117" t="s">
        <v>228</v>
      </c>
      <c r="E3194" s="118" t="s">
        <v>8491</v>
      </c>
      <c r="F3194" s="117" t="s">
        <v>142</v>
      </c>
    </row>
    <row r="3195" spans="1:6">
      <c r="A3195" s="119">
        <v>98308</v>
      </c>
      <c r="B3195" s="117" t="s">
        <v>3906</v>
      </c>
      <c r="C3195" s="117" t="s">
        <v>60</v>
      </c>
      <c r="D3195" s="117" t="s">
        <v>228</v>
      </c>
      <c r="E3195" s="118" t="s">
        <v>9513</v>
      </c>
      <c r="F3195" s="117" t="s">
        <v>142</v>
      </c>
    </row>
    <row r="3196" spans="1:6">
      <c r="A3196" s="119">
        <v>98593</v>
      </c>
      <c r="B3196" s="117" t="s">
        <v>3908</v>
      </c>
      <c r="C3196" s="117" t="s">
        <v>60</v>
      </c>
      <c r="D3196" s="117" t="s">
        <v>228</v>
      </c>
      <c r="E3196" s="118" t="s">
        <v>12134</v>
      </c>
      <c r="F3196" s="117" t="s">
        <v>142</v>
      </c>
    </row>
    <row r="3197" spans="1:6">
      <c r="A3197" s="119">
        <v>89355</v>
      </c>
      <c r="B3197" s="117" t="s">
        <v>3909</v>
      </c>
      <c r="C3197" s="117" t="s">
        <v>63</v>
      </c>
      <c r="D3197" s="117" t="s">
        <v>228</v>
      </c>
      <c r="E3197" s="118" t="s">
        <v>8793</v>
      </c>
      <c r="F3197" s="117" t="s">
        <v>142</v>
      </c>
    </row>
    <row r="3198" spans="1:6">
      <c r="A3198" s="119">
        <v>89356</v>
      </c>
      <c r="B3198" s="117" t="s">
        <v>3911</v>
      </c>
      <c r="C3198" s="117" t="s">
        <v>63</v>
      </c>
      <c r="D3198" s="117" t="s">
        <v>228</v>
      </c>
      <c r="E3198" s="118" t="s">
        <v>9418</v>
      </c>
      <c r="F3198" s="117" t="s">
        <v>142</v>
      </c>
    </row>
    <row r="3199" spans="1:6">
      <c r="A3199" s="119">
        <v>89357</v>
      </c>
      <c r="B3199" s="117" t="s">
        <v>3913</v>
      </c>
      <c r="C3199" s="117" t="s">
        <v>63</v>
      </c>
      <c r="D3199" s="117" t="s">
        <v>228</v>
      </c>
      <c r="E3199" s="118" t="s">
        <v>9514</v>
      </c>
      <c r="F3199" s="117" t="s">
        <v>142</v>
      </c>
    </row>
    <row r="3200" spans="1:6">
      <c r="A3200" s="119">
        <v>89401</v>
      </c>
      <c r="B3200" s="117" t="s">
        <v>3914</v>
      </c>
      <c r="C3200" s="117" t="s">
        <v>63</v>
      </c>
      <c r="D3200" s="117" t="s">
        <v>228</v>
      </c>
      <c r="E3200" s="118" t="s">
        <v>5320</v>
      </c>
      <c r="F3200" s="117" t="s">
        <v>142</v>
      </c>
    </row>
    <row r="3201" spans="1:6">
      <c r="A3201" s="119">
        <v>89402</v>
      </c>
      <c r="B3201" s="117" t="s">
        <v>3915</v>
      </c>
      <c r="C3201" s="117" t="s">
        <v>63</v>
      </c>
      <c r="D3201" s="117" t="s">
        <v>228</v>
      </c>
      <c r="E3201" s="118" t="s">
        <v>12135</v>
      </c>
      <c r="F3201" s="117" t="s">
        <v>142</v>
      </c>
    </row>
    <row r="3202" spans="1:6">
      <c r="A3202" s="119">
        <v>89403</v>
      </c>
      <c r="B3202" s="117" t="s">
        <v>3916</v>
      </c>
      <c r="C3202" s="117" t="s">
        <v>63</v>
      </c>
      <c r="D3202" s="117" t="s">
        <v>228</v>
      </c>
      <c r="E3202" s="118" t="s">
        <v>4332</v>
      </c>
      <c r="F3202" s="117" t="s">
        <v>142</v>
      </c>
    </row>
    <row r="3203" spans="1:6">
      <c r="A3203" s="119">
        <v>89446</v>
      </c>
      <c r="B3203" s="117" t="s">
        <v>3917</v>
      </c>
      <c r="C3203" s="117" t="s">
        <v>63</v>
      </c>
      <c r="D3203" s="117" t="s">
        <v>228</v>
      </c>
      <c r="E3203" s="118" t="s">
        <v>8359</v>
      </c>
      <c r="F3203" s="117" t="s">
        <v>142</v>
      </c>
    </row>
    <row r="3204" spans="1:6">
      <c r="A3204" s="119">
        <v>89447</v>
      </c>
      <c r="B3204" s="117" t="s">
        <v>3919</v>
      </c>
      <c r="C3204" s="117" t="s">
        <v>63</v>
      </c>
      <c r="D3204" s="117" t="s">
        <v>228</v>
      </c>
      <c r="E3204" s="118" t="s">
        <v>3338</v>
      </c>
      <c r="F3204" s="117" t="s">
        <v>142</v>
      </c>
    </row>
    <row r="3205" spans="1:6">
      <c r="A3205" s="119">
        <v>89448</v>
      </c>
      <c r="B3205" s="117" t="s">
        <v>3920</v>
      </c>
      <c r="C3205" s="117" t="s">
        <v>63</v>
      </c>
      <c r="D3205" s="117" t="s">
        <v>228</v>
      </c>
      <c r="E3205" s="118" t="s">
        <v>7751</v>
      </c>
      <c r="F3205" s="117" t="s">
        <v>142</v>
      </c>
    </row>
    <row r="3206" spans="1:6">
      <c r="A3206" s="119">
        <v>89449</v>
      </c>
      <c r="B3206" s="117" t="s">
        <v>3922</v>
      </c>
      <c r="C3206" s="117" t="s">
        <v>63</v>
      </c>
      <c r="D3206" s="117" t="s">
        <v>228</v>
      </c>
      <c r="E3206" s="118" t="s">
        <v>322</v>
      </c>
      <c r="F3206" s="117" t="s">
        <v>142</v>
      </c>
    </row>
    <row r="3207" spans="1:6">
      <c r="A3207" s="119">
        <v>89450</v>
      </c>
      <c r="B3207" s="117" t="s">
        <v>3923</v>
      </c>
      <c r="C3207" s="117" t="s">
        <v>63</v>
      </c>
      <c r="D3207" s="117" t="s">
        <v>228</v>
      </c>
      <c r="E3207" s="118" t="s">
        <v>5022</v>
      </c>
      <c r="F3207" s="117" t="s">
        <v>142</v>
      </c>
    </row>
    <row r="3208" spans="1:6">
      <c r="A3208" s="119">
        <v>89451</v>
      </c>
      <c r="B3208" s="117" t="s">
        <v>3924</v>
      </c>
      <c r="C3208" s="117" t="s">
        <v>63</v>
      </c>
      <c r="D3208" s="117" t="s">
        <v>228</v>
      </c>
      <c r="E3208" s="118" t="s">
        <v>12136</v>
      </c>
      <c r="F3208" s="117" t="s">
        <v>142</v>
      </c>
    </row>
    <row r="3209" spans="1:6">
      <c r="A3209" s="119">
        <v>89452</v>
      </c>
      <c r="B3209" s="117" t="s">
        <v>3925</v>
      </c>
      <c r="C3209" s="117" t="s">
        <v>63</v>
      </c>
      <c r="D3209" s="117" t="s">
        <v>228</v>
      </c>
      <c r="E3209" s="118" t="s">
        <v>10621</v>
      </c>
      <c r="F3209" s="117" t="s">
        <v>142</v>
      </c>
    </row>
    <row r="3210" spans="1:6">
      <c r="A3210" s="119">
        <v>89508</v>
      </c>
      <c r="B3210" s="117" t="s">
        <v>3926</v>
      </c>
      <c r="C3210" s="117" t="s">
        <v>63</v>
      </c>
      <c r="D3210" s="117" t="s">
        <v>228</v>
      </c>
      <c r="E3210" s="118" t="s">
        <v>3927</v>
      </c>
      <c r="F3210" s="117" t="s">
        <v>142</v>
      </c>
    </row>
    <row r="3211" spans="1:6">
      <c r="A3211" s="119">
        <v>89509</v>
      </c>
      <c r="B3211" s="117" t="s">
        <v>3928</v>
      </c>
      <c r="C3211" s="117" t="s">
        <v>63</v>
      </c>
      <c r="D3211" s="117" t="s">
        <v>228</v>
      </c>
      <c r="E3211" s="118" t="s">
        <v>11849</v>
      </c>
      <c r="F3211" s="117" t="s">
        <v>142</v>
      </c>
    </row>
    <row r="3212" spans="1:6">
      <c r="A3212" s="119">
        <v>89511</v>
      </c>
      <c r="B3212" s="117" t="s">
        <v>3930</v>
      </c>
      <c r="C3212" s="117" t="s">
        <v>63</v>
      </c>
      <c r="D3212" s="117" t="s">
        <v>228</v>
      </c>
      <c r="E3212" s="118" t="s">
        <v>12137</v>
      </c>
      <c r="F3212" s="117" t="s">
        <v>142</v>
      </c>
    </row>
    <row r="3213" spans="1:6">
      <c r="A3213" s="119">
        <v>89512</v>
      </c>
      <c r="B3213" s="117" t="s">
        <v>3931</v>
      </c>
      <c r="C3213" s="117" t="s">
        <v>63</v>
      </c>
      <c r="D3213" s="117" t="s">
        <v>228</v>
      </c>
      <c r="E3213" s="118" t="s">
        <v>12138</v>
      </c>
      <c r="F3213" s="117" t="s">
        <v>142</v>
      </c>
    </row>
    <row r="3214" spans="1:6">
      <c r="A3214" s="119">
        <v>89576</v>
      </c>
      <c r="B3214" s="117" t="s">
        <v>3932</v>
      </c>
      <c r="C3214" s="117" t="s">
        <v>63</v>
      </c>
      <c r="D3214" s="117" t="s">
        <v>228</v>
      </c>
      <c r="E3214" s="118" t="s">
        <v>4621</v>
      </c>
      <c r="F3214" s="117" t="s">
        <v>142</v>
      </c>
    </row>
    <row r="3215" spans="1:6">
      <c r="A3215" s="119">
        <v>89578</v>
      </c>
      <c r="B3215" s="117" t="s">
        <v>3933</v>
      </c>
      <c r="C3215" s="117" t="s">
        <v>63</v>
      </c>
      <c r="D3215" s="117" t="s">
        <v>228</v>
      </c>
      <c r="E3215" s="118" t="s">
        <v>11114</v>
      </c>
      <c r="F3215" s="117" t="s">
        <v>142</v>
      </c>
    </row>
    <row r="3216" spans="1:6">
      <c r="A3216" s="119">
        <v>89580</v>
      </c>
      <c r="B3216" s="117" t="s">
        <v>3934</v>
      </c>
      <c r="C3216" s="117" t="s">
        <v>63</v>
      </c>
      <c r="D3216" s="117" t="s">
        <v>228</v>
      </c>
      <c r="E3216" s="118" t="s">
        <v>12139</v>
      </c>
      <c r="F3216" s="117" t="s">
        <v>142</v>
      </c>
    </row>
    <row r="3217" spans="1:6">
      <c r="A3217" s="119">
        <v>89633</v>
      </c>
      <c r="B3217" s="117" t="s">
        <v>3935</v>
      </c>
      <c r="C3217" s="117" t="s">
        <v>63</v>
      </c>
      <c r="D3217" s="117" t="s">
        <v>228</v>
      </c>
      <c r="E3217" s="118" t="s">
        <v>3318</v>
      </c>
      <c r="F3217" s="117" t="s">
        <v>142</v>
      </c>
    </row>
    <row r="3218" spans="1:6">
      <c r="A3218" s="119">
        <v>89634</v>
      </c>
      <c r="B3218" s="117" t="s">
        <v>3936</v>
      </c>
      <c r="C3218" s="117" t="s">
        <v>63</v>
      </c>
      <c r="D3218" s="117" t="s">
        <v>228</v>
      </c>
      <c r="E3218" s="118" t="s">
        <v>3937</v>
      </c>
      <c r="F3218" s="117" t="s">
        <v>142</v>
      </c>
    </row>
    <row r="3219" spans="1:6">
      <c r="A3219" s="119">
        <v>89635</v>
      </c>
      <c r="B3219" s="117" t="s">
        <v>3938</v>
      </c>
      <c r="C3219" s="117" t="s">
        <v>63</v>
      </c>
      <c r="D3219" s="117" t="s">
        <v>228</v>
      </c>
      <c r="E3219" s="118" t="s">
        <v>3939</v>
      </c>
      <c r="F3219" s="117" t="s">
        <v>142</v>
      </c>
    </row>
    <row r="3220" spans="1:6">
      <c r="A3220" s="119">
        <v>89636</v>
      </c>
      <c r="B3220" s="117" t="s">
        <v>3940</v>
      </c>
      <c r="C3220" s="117" t="s">
        <v>63</v>
      </c>
      <c r="D3220" s="117" t="s">
        <v>228</v>
      </c>
      <c r="E3220" s="118" t="s">
        <v>3941</v>
      </c>
      <c r="F3220" s="117" t="s">
        <v>142</v>
      </c>
    </row>
    <row r="3221" spans="1:6">
      <c r="A3221" s="119">
        <v>89711</v>
      </c>
      <c r="B3221" s="117" t="s">
        <v>3942</v>
      </c>
      <c r="C3221" s="117" t="s">
        <v>63</v>
      </c>
      <c r="D3221" s="117" t="s">
        <v>228</v>
      </c>
      <c r="E3221" s="118" t="s">
        <v>6054</v>
      </c>
      <c r="F3221" s="117" t="s">
        <v>142</v>
      </c>
    </row>
    <row r="3222" spans="1:6">
      <c r="A3222" s="119">
        <v>89712</v>
      </c>
      <c r="B3222" s="117" t="s">
        <v>3944</v>
      </c>
      <c r="C3222" s="117" t="s">
        <v>63</v>
      </c>
      <c r="D3222" s="117" t="s">
        <v>228</v>
      </c>
      <c r="E3222" s="118" t="s">
        <v>12140</v>
      </c>
      <c r="F3222" s="117" t="s">
        <v>142</v>
      </c>
    </row>
    <row r="3223" spans="1:6">
      <c r="A3223" s="119">
        <v>89713</v>
      </c>
      <c r="B3223" s="117" t="s">
        <v>3945</v>
      </c>
      <c r="C3223" s="117" t="s">
        <v>63</v>
      </c>
      <c r="D3223" s="117" t="s">
        <v>228</v>
      </c>
      <c r="E3223" s="118" t="s">
        <v>12141</v>
      </c>
      <c r="F3223" s="117" t="s">
        <v>142</v>
      </c>
    </row>
    <row r="3224" spans="1:6">
      <c r="A3224" s="119">
        <v>89714</v>
      </c>
      <c r="B3224" s="117" t="s">
        <v>3946</v>
      </c>
      <c r="C3224" s="117" t="s">
        <v>63</v>
      </c>
      <c r="D3224" s="117" t="s">
        <v>228</v>
      </c>
      <c r="E3224" s="118" t="s">
        <v>9515</v>
      </c>
      <c r="F3224" s="117" t="s">
        <v>142</v>
      </c>
    </row>
    <row r="3225" spans="1:6">
      <c r="A3225" s="119">
        <v>89716</v>
      </c>
      <c r="B3225" s="117" t="s">
        <v>3948</v>
      </c>
      <c r="C3225" s="117" t="s">
        <v>63</v>
      </c>
      <c r="D3225" s="117" t="s">
        <v>228</v>
      </c>
      <c r="E3225" s="118" t="s">
        <v>3949</v>
      </c>
      <c r="F3225" s="117" t="s">
        <v>142</v>
      </c>
    </row>
    <row r="3226" spans="1:6">
      <c r="A3226" s="119">
        <v>89717</v>
      </c>
      <c r="B3226" s="117" t="s">
        <v>3950</v>
      </c>
      <c r="C3226" s="117" t="s">
        <v>63</v>
      </c>
      <c r="D3226" s="117" t="s">
        <v>228</v>
      </c>
      <c r="E3226" s="118" t="s">
        <v>1530</v>
      </c>
      <c r="F3226" s="117" t="s">
        <v>142</v>
      </c>
    </row>
    <row r="3227" spans="1:6">
      <c r="A3227" s="119">
        <v>89770</v>
      </c>
      <c r="B3227" s="117" t="s">
        <v>3951</v>
      </c>
      <c r="C3227" s="117" t="s">
        <v>63</v>
      </c>
      <c r="D3227" s="117" t="s">
        <v>228</v>
      </c>
      <c r="E3227" s="118" t="s">
        <v>3952</v>
      </c>
      <c r="F3227" s="117" t="s">
        <v>142</v>
      </c>
    </row>
    <row r="3228" spans="1:6">
      <c r="A3228" s="119">
        <v>89771</v>
      </c>
      <c r="B3228" s="117" t="s">
        <v>3953</v>
      </c>
      <c r="C3228" s="117" t="s">
        <v>63</v>
      </c>
      <c r="D3228" s="117" t="s">
        <v>228</v>
      </c>
      <c r="E3228" s="118" t="s">
        <v>3954</v>
      </c>
      <c r="F3228" s="117" t="s">
        <v>142</v>
      </c>
    </row>
    <row r="3229" spans="1:6">
      <c r="A3229" s="119">
        <v>89773</v>
      </c>
      <c r="B3229" s="117" t="s">
        <v>3955</v>
      </c>
      <c r="C3229" s="117" t="s">
        <v>63</v>
      </c>
      <c r="D3229" s="117" t="s">
        <v>228</v>
      </c>
      <c r="E3229" s="118" t="s">
        <v>3956</v>
      </c>
      <c r="F3229" s="117" t="s">
        <v>142</v>
      </c>
    </row>
    <row r="3230" spans="1:6">
      <c r="A3230" s="119">
        <v>89775</v>
      </c>
      <c r="B3230" s="117" t="s">
        <v>3957</v>
      </c>
      <c r="C3230" s="117" t="s">
        <v>63</v>
      </c>
      <c r="D3230" s="117" t="s">
        <v>228</v>
      </c>
      <c r="E3230" s="118" t="s">
        <v>3958</v>
      </c>
      <c r="F3230" s="117" t="s">
        <v>142</v>
      </c>
    </row>
    <row r="3231" spans="1:6">
      <c r="A3231" s="119">
        <v>89798</v>
      </c>
      <c r="B3231" s="117" t="s">
        <v>3959</v>
      </c>
      <c r="C3231" s="117" t="s">
        <v>63</v>
      </c>
      <c r="D3231" s="117" t="s">
        <v>228</v>
      </c>
      <c r="E3231" s="118" t="s">
        <v>9516</v>
      </c>
      <c r="F3231" s="117" t="s">
        <v>142</v>
      </c>
    </row>
    <row r="3232" spans="1:6">
      <c r="A3232" s="119">
        <v>89799</v>
      </c>
      <c r="B3232" s="117" t="s">
        <v>3960</v>
      </c>
      <c r="C3232" s="117" t="s">
        <v>63</v>
      </c>
      <c r="D3232" s="117" t="s">
        <v>228</v>
      </c>
      <c r="E3232" s="118" t="s">
        <v>12142</v>
      </c>
      <c r="F3232" s="117" t="s">
        <v>142</v>
      </c>
    </row>
    <row r="3233" spans="1:6">
      <c r="A3233" s="119">
        <v>89800</v>
      </c>
      <c r="B3233" s="117" t="s">
        <v>3961</v>
      </c>
      <c r="C3233" s="117" t="s">
        <v>63</v>
      </c>
      <c r="D3233" s="117" t="s">
        <v>228</v>
      </c>
      <c r="E3233" s="118" t="s">
        <v>9517</v>
      </c>
      <c r="F3233" s="117" t="s">
        <v>142</v>
      </c>
    </row>
    <row r="3234" spans="1:6">
      <c r="A3234" s="119">
        <v>89848</v>
      </c>
      <c r="B3234" s="117" t="s">
        <v>3962</v>
      </c>
      <c r="C3234" s="117" t="s">
        <v>63</v>
      </c>
      <c r="D3234" s="117" t="s">
        <v>228</v>
      </c>
      <c r="E3234" s="118" t="s">
        <v>4781</v>
      </c>
      <c r="F3234" s="117" t="s">
        <v>142</v>
      </c>
    </row>
    <row r="3235" spans="1:6">
      <c r="A3235" s="119">
        <v>89849</v>
      </c>
      <c r="B3235" s="117" t="s">
        <v>3963</v>
      </c>
      <c r="C3235" s="117" t="s">
        <v>63</v>
      </c>
      <c r="D3235" s="117" t="s">
        <v>228</v>
      </c>
      <c r="E3235" s="118" t="s">
        <v>12143</v>
      </c>
      <c r="F3235" s="117" t="s">
        <v>142</v>
      </c>
    </row>
    <row r="3236" spans="1:6">
      <c r="A3236" s="119">
        <v>89865</v>
      </c>
      <c r="B3236" s="117" t="s">
        <v>3964</v>
      </c>
      <c r="C3236" s="117" t="s">
        <v>63</v>
      </c>
      <c r="D3236" s="117" t="s">
        <v>228</v>
      </c>
      <c r="E3236" s="118" t="s">
        <v>4344</v>
      </c>
      <c r="F3236" s="117" t="s">
        <v>142</v>
      </c>
    </row>
    <row r="3237" spans="1:6">
      <c r="A3237" s="119">
        <v>91784</v>
      </c>
      <c r="B3237" s="117" t="s">
        <v>3965</v>
      </c>
      <c r="C3237" s="117" t="s">
        <v>63</v>
      </c>
      <c r="D3237" s="117" t="s">
        <v>228</v>
      </c>
      <c r="E3237" s="118" t="s">
        <v>9442</v>
      </c>
      <c r="F3237" s="117" t="s">
        <v>142</v>
      </c>
    </row>
    <row r="3238" spans="1:6">
      <c r="A3238" s="119">
        <v>91785</v>
      </c>
      <c r="B3238" s="117" t="s">
        <v>3966</v>
      </c>
      <c r="C3238" s="117" t="s">
        <v>63</v>
      </c>
      <c r="D3238" s="117" t="s">
        <v>141</v>
      </c>
      <c r="E3238" s="118" t="s">
        <v>5061</v>
      </c>
      <c r="F3238" s="117" t="s">
        <v>142</v>
      </c>
    </row>
    <row r="3239" spans="1:6">
      <c r="A3239" s="119">
        <v>91786</v>
      </c>
      <c r="B3239" s="117" t="s">
        <v>3967</v>
      </c>
      <c r="C3239" s="117" t="s">
        <v>63</v>
      </c>
      <c r="D3239" s="117" t="s">
        <v>228</v>
      </c>
      <c r="E3239" s="118" t="s">
        <v>9518</v>
      </c>
      <c r="F3239" s="117" t="s">
        <v>142</v>
      </c>
    </row>
    <row r="3240" spans="1:6">
      <c r="A3240" s="119">
        <v>91787</v>
      </c>
      <c r="B3240" s="117" t="s">
        <v>3969</v>
      </c>
      <c r="C3240" s="117" t="s">
        <v>63</v>
      </c>
      <c r="D3240" s="117" t="s">
        <v>141</v>
      </c>
      <c r="E3240" s="118" t="s">
        <v>12144</v>
      </c>
      <c r="F3240" s="117" t="s">
        <v>142</v>
      </c>
    </row>
    <row r="3241" spans="1:6">
      <c r="A3241" s="119">
        <v>91788</v>
      </c>
      <c r="B3241" s="117" t="s">
        <v>3970</v>
      </c>
      <c r="C3241" s="117" t="s">
        <v>63</v>
      </c>
      <c r="D3241" s="117" t="s">
        <v>141</v>
      </c>
      <c r="E3241" s="118" t="s">
        <v>12145</v>
      </c>
      <c r="F3241" s="117" t="s">
        <v>142</v>
      </c>
    </row>
    <row r="3242" spans="1:6">
      <c r="A3242" s="119">
        <v>91789</v>
      </c>
      <c r="B3242" s="117" t="s">
        <v>3971</v>
      </c>
      <c r="C3242" s="117" t="s">
        <v>63</v>
      </c>
      <c r="D3242" s="117" t="s">
        <v>228</v>
      </c>
      <c r="E3242" s="118" t="s">
        <v>9519</v>
      </c>
      <c r="F3242" s="117" t="s">
        <v>142</v>
      </c>
    </row>
    <row r="3243" spans="1:6">
      <c r="A3243" s="119">
        <v>91790</v>
      </c>
      <c r="B3243" s="117" t="s">
        <v>3973</v>
      </c>
      <c r="C3243" s="117" t="s">
        <v>63</v>
      </c>
      <c r="D3243" s="117" t="s">
        <v>141</v>
      </c>
      <c r="E3243" s="118" t="s">
        <v>12146</v>
      </c>
      <c r="F3243" s="117" t="s">
        <v>142</v>
      </c>
    </row>
    <row r="3244" spans="1:6">
      <c r="A3244" s="119">
        <v>91791</v>
      </c>
      <c r="B3244" s="117" t="s">
        <v>3974</v>
      </c>
      <c r="C3244" s="117" t="s">
        <v>63</v>
      </c>
      <c r="D3244" s="117" t="s">
        <v>141</v>
      </c>
      <c r="E3244" s="118" t="s">
        <v>12147</v>
      </c>
      <c r="F3244" s="117" t="s">
        <v>142</v>
      </c>
    </row>
    <row r="3245" spans="1:6">
      <c r="A3245" s="119">
        <v>91792</v>
      </c>
      <c r="B3245" s="117" t="s">
        <v>3975</v>
      </c>
      <c r="C3245" s="117" t="s">
        <v>63</v>
      </c>
      <c r="D3245" s="117" t="s">
        <v>141</v>
      </c>
      <c r="E3245" s="118" t="s">
        <v>9520</v>
      </c>
      <c r="F3245" s="117" t="s">
        <v>142</v>
      </c>
    </row>
    <row r="3246" spans="1:6">
      <c r="A3246" s="119">
        <v>91793</v>
      </c>
      <c r="B3246" s="117" t="s">
        <v>3976</v>
      </c>
      <c r="C3246" s="117" t="s">
        <v>63</v>
      </c>
      <c r="D3246" s="117" t="s">
        <v>141</v>
      </c>
      <c r="E3246" s="118" t="s">
        <v>12148</v>
      </c>
      <c r="F3246" s="117" t="s">
        <v>142</v>
      </c>
    </row>
    <row r="3247" spans="1:6">
      <c r="A3247" s="119">
        <v>91794</v>
      </c>
      <c r="B3247" s="117" t="s">
        <v>3978</v>
      </c>
      <c r="C3247" s="117" t="s">
        <v>63</v>
      </c>
      <c r="D3247" s="117" t="s">
        <v>141</v>
      </c>
      <c r="E3247" s="118" t="s">
        <v>12149</v>
      </c>
      <c r="F3247" s="117" t="s">
        <v>142</v>
      </c>
    </row>
    <row r="3248" spans="1:6">
      <c r="A3248" s="119">
        <v>91795</v>
      </c>
      <c r="B3248" s="117" t="s">
        <v>3980</v>
      </c>
      <c r="C3248" s="117" t="s">
        <v>63</v>
      </c>
      <c r="D3248" s="117" t="s">
        <v>141</v>
      </c>
      <c r="E3248" s="118" t="s">
        <v>12150</v>
      </c>
      <c r="F3248" s="117" t="s">
        <v>142</v>
      </c>
    </row>
    <row r="3249" spans="1:6">
      <c r="A3249" s="119">
        <v>91796</v>
      </c>
      <c r="B3249" s="117" t="s">
        <v>3981</v>
      </c>
      <c r="C3249" s="117" t="s">
        <v>63</v>
      </c>
      <c r="D3249" s="117" t="s">
        <v>228</v>
      </c>
      <c r="E3249" s="118" t="s">
        <v>12151</v>
      </c>
      <c r="F3249" s="117" t="s">
        <v>142</v>
      </c>
    </row>
    <row r="3250" spans="1:6">
      <c r="A3250" s="119">
        <v>92275</v>
      </c>
      <c r="B3250" s="117" t="s">
        <v>3982</v>
      </c>
      <c r="C3250" s="117" t="s">
        <v>63</v>
      </c>
      <c r="D3250" s="117" t="s">
        <v>141</v>
      </c>
      <c r="E3250" s="118" t="s">
        <v>8403</v>
      </c>
      <c r="F3250" s="117" t="s">
        <v>142</v>
      </c>
    </row>
    <row r="3251" spans="1:6">
      <c r="A3251" s="119">
        <v>92276</v>
      </c>
      <c r="B3251" s="117" t="s">
        <v>3983</v>
      </c>
      <c r="C3251" s="117" t="s">
        <v>63</v>
      </c>
      <c r="D3251" s="117" t="s">
        <v>141</v>
      </c>
      <c r="E3251" s="118" t="s">
        <v>1251</v>
      </c>
      <c r="F3251" s="117" t="s">
        <v>142</v>
      </c>
    </row>
    <row r="3252" spans="1:6">
      <c r="A3252" s="119">
        <v>92277</v>
      </c>
      <c r="B3252" s="117" t="s">
        <v>3984</v>
      </c>
      <c r="C3252" s="117" t="s">
        <v>63</v>
      </c>
      <c r="D3252" s="117" t="s">
        <v>141</v>
      </c>
      <c r="E3252" s="118" t="s">
        <v>12152</v>
      </c>
      <c r="F3252" s="117" t="s">
        <v>142</v>
      </c>
    </row>
    <row r="3253" spans="1:6">
      <c r="A3253" s="119">
        <v>92278</v>
      </c>
      <c r="B3253" s="117" t="s">
        <v>3985</v>
      </c>
      <c r="C3253" s="117" t="s">
        <v>63</v>
      </c>
      <c r="D3253" s="117" t="s">
        <v>141</v>
      </c>
      <c r="E3253" s="118" t="s">
        <v>8392</v>
      </c>
      <c r="F3253" s="117" t="s">
        <v>142</v>
      </c>
    </row>
    <row r="3254" spans="1:6">
      <c r="A3254" s="119">
        <v>92279</v>
      </c>
      <c r="B3254" s="117" t="s">
        <v>3986</v>
      </c>
      <c r="C3254" s="117" t="s">
        <v>63</v>
      </c>
      <c r="D3254" s="117" t="s">
        <v>141</v>
      </c>
      <c r="E3254" s="118" t="s">
        <v>12153</v>
      </c>
      <c r="F3254" s="117" t="s">
        <v>142</v>
      </c>
    </row>
    <row r="3255" spans="1:6">
      <c r="A3255" s="119">
        <v>92280</v>
      </c>
      <c r="B3255" s="117" t="s">
        <v>3987</v>
      </c>
      <c r="C3255" s="117" t="s">
        <v>63</v>
      </c>
      <c r="D3255" s="117" t="s">
        <v>141</v>
      </c>
      <c r="E3255" s="118" t="s">
        <v>12154</v>
      </c>
      <c r="F3255" s="117" t="s">
        <v>142</v>
      </c>
    </row>
    <row r="3256" spans="1:6">
      <c r="A3256" s="119">
        <v>92281</v>
      </c>
      <c r="B3256" s="117" t="s">
        <v>3988</v>
      </c>
      <c r="C3256" s="117" t="s">
        <v>63</v>
      </c>
      <c r="D3256" s="117" t="s">
        <v>141</v>
      </c>
      <c r="E3256" s="118" t="s">
        <v>12155</v>
      </c>
      <c r="F3256" s="117" t="s">
        <v>142</v>
      </c>
    </row>
    <row r="3257" spans="1:6">
      <c r="A3257" s="119">
        <v>92282</v>
      </c>
      <c r="B3257" s="117" t="s">
        <v>3989</v>
      </c>
      <c r="C3257" s="117" t="s">
        <v>63</v>
      </c>
      <c r="D3257" s="117" t="s">
        <v>141</v>
      </c>
      <c r="E3257" s="118" t="s">
        <v>12156</v>
      </c>
      <c r="F3257" s="117" t="s">
        <v>142</v>
      </c>
    </row>
    <row r="3258" spans="1:6">
      <c r="A3258" s="119">
        <v>92283</v>
      </c>
      <c r="B3258" s="117" t="s">
        <v>3990</v>
      </c>
      <c r="C3258" s="117" t="s">
        <v>63</v>
      </c>
      <c r="D3258" s="117" t="s">
        <v>141</v>
      </c>
      <c r="E3258" s="118" t="s">
        <v>12157</v>
      </c>
      <c r="F3258" s="117" t="s">
        <v>142</v>
      </c>
    </row>
    <row r="3259" spans="1:6">
      <c r="A3259" s="119">
        <v>92284</v>
      </c>
      <c r="B3259" s="117" t="s">
        <v>3991</v>
      </c>
      <c r="C3259" s="117" t="s">
        <v>63</v>
      </c>
      <c r="D3259" s="117" t="s">
        <v>141</v>
      </c>
      <c r="E3259" s="118" t="s">
        <v>12158</v>
      </c>
      <c r="F3259" s="117" t="s">
        <v>142</v>
      </c>
    </row>
    <row r="3260" spans="1:6">
      <c r="A3260" s="119">
        <v>92285</v>
      </c>
      <c r="B3260" s="117" t="s">
        <v>3992</v>
      </c>
      <c r="C3260" s="117" t="s">
        <v>63</v>
      </c>
      <c r="D3260" s="117" t="s">
        <v>141</v>
      </c>
      <c r="E3260" s="118" t="s">
        <v>12159</v>
      </c>
      <c r="F3260" s="117" t="s">
        <v>142</v>
      </c>
    </row>
    <row r="3261" spans="1:6">
      <c r="A3261" s="119">
        <v>92286</v>
      </c>
      <c r="B3261" s="117" t="s">
        <v>3993</v>
      </c>
      <c r="C3261" s="117" t="s">
        <v>63</v>
      </c>
      <c r="D3261" s="117" t="s">
        <v>141</v>
      </c>
      <c r="E3261" s="118" t="s">
        <v>12160</v>
      </c>
      <c r="F3261" s="117" t="s">
        <v>142</v>
      </c>
    </row>
    <row r="3262" spans="1:6">
      <c r="A3262" s="119">
        <v>92305</v>
      </c>
      <c r="B3262" s="117" t="s">
        <v>3994</v>
      </c>
      <c r="C3262" s="117" t="s">
        <v>63</v>
      </c>
      <c r="D3262" s="117" t="s">
        <v>141</v>
      </c>
      <c r="E3262" s="118" t="s">
        <v>4561</v>
      </c>
      <c r="F3262" s="117" t="s">
        <v>142</v>
      </c>
    </row>
    <row r="3263" spans="1:6">
      <c r="A3263" s="119">
        <v>92306</v>
      </c>
      <c r="B3263" s="117" t="s">
        <v>3995</v>
      </c>
      <c r="C3263" s="117" t="s">
        <v>63</v>
      </c>
      <c r="D3263" s="117" t="s">
        <v>141</v>
      </c>
      <c r="E3263" s="118" t="s">
        <v>12161</v>
      </c>
      <c r="F3263" s="117" t="s">
        <v>142</v>
      </c>
    </row>
    <row r="3264" spans="1:6">
      <c r="A3264" s="119">
        <v>92307</v>
      </c>
      <c r="B3264" s="117" t="s">
        <v>3996</v>
      </c>
      <c r="C3264" s="117" t="s">
        <v>63</v>
      </c>
      <c r="D3264" s="117" t="s">
        <v>141</v>
      </c>
      <c r="E3264" s="118" t="s">
        <v>12162</v>
      </c>
      <c r="F3264" s="117" t="s">
        <v>142</v>
      </c>
    </row>
    <row r="3265" spans="1:6">
      <c r="A3265" s="119">
        <v>92308</v>
      </c>
      <c r="B3265" s="117" t="s">
        <v>3998</v>
      </c>
      <c r="C3265" s="117" t="s">
        <v>63</v>
      </c>
      <c r="D3265" s="117" t="s">
        <v>141</v>
      </c>
      <c r="E3265" s="118" t="s">
        <v>9521</v>
      </c>
      <c r="F3265" s="117" t="s">
        <v>142</v>
      </c>
    </row>
    <row r="3266" spans="1:6">
      <c r="A3266" s="119">
        <v>92309</v>
      </c>
      <c r="B3266" s="117" t="s">
        <v>3999</v>
      </c>
      <c r="C3266" s="117" t="s">
        <v>63</v>
      </c>
      <c r="D3266" s="117" t="s">
        <v>141</v>
      </c>
      <c r="E3266" s="118" t="s">
        <v>8832</v>
      </c>
      <c r="F3266" s="117" t="s">
        <v>142</v>
      </c>
    </row>
    <row r="3267" spans="1:6">
      <c r="A3267" s="119">
        <v>92310</v>
      </c>
      <c r="B3267" s="117" t="s">
        <v>4000</v>
      </c>
      <c r="C3267" s="117" t="s">
        <v>63</v>
      </c>
      <c r="D3267" s="117" t="s">
        <v>141</v>
      </c>
      <c r="E3267" s="118" t="s">
        <v>12163</v>
      </c>
      <c r="F3267" s="117" t="s">
        <v>142</v>
      </c>
    </row>
    <row r="3268" spans="1:6">
      <c r="A3268" s="119">
        <v>92320</v>
      </c>
      <c r="B3268" s="117" t="s">
        <v>4001</v>
      </c>
      <c r="C3268" s="117" t="s">
        <v>63</v>
      </c>
      <c r="D3268" s="117" t="s">
        <v>141</v>
      </c>
      <c r="E3268" s="118" t="s">
        <v>12164</v>
      </c>
      <c r="F3268" s="117" t="s">
        <v>142</v>
      </c>
    </row>
    <row r="3269" spans="1:6">
      <c r="A3269" s="119">
        <v>92321</v>
      </c>
      <c r="B3269" s="117" t="s">
        <v>4003</v>
      </c>
      <c r="C3269" s="117" t="s">
        <v>63</v>
      </c>
      <c r="D3269" s="117" t="s">
        <v>141</v>
      </c>
      <c r="E3269" s="118" t="s">
        <v>12165</v>
      </c>
      <c r="F3269" s="117" t="s">
        <v>142</v>
      </c>
    </row>
    <row r="3270" spans="1:6">
      <c r="A3270" s="119">
        <v>92322</v>
      </c>
      <c r="B3270" s="117" t="s">
        <v>4004</v>
      </c>
      <c r="C3270" s="117" t="s">
        <v>63</v>
      </c>
      <c r="D3270" s="117" t="s">
        <v>141</v>
      </c>
      <c r="E3270" s="118" t="s">
        <v>12166</v>
      </c>
      <c r="F3270" s="117" t="s">
        <v>142</v>
      </c>
    </row>
    <row r="3271" spans="1:6">
      <c r="A3271" s="119">
        <v>92323</v>
      </c>
      <c r="B3271" s="117" t="s">
        <v>4005</v>
      </c>
      <c r="C3271" s="117" t="s">
        <v>63</v>
      </c>
      <c r="D3271" s="117" t="s">
        <v>141</v>
      </c>
      <c r="E3271" s="118" t="s">
        <v>12167</v>
      </c>
      <c r="F3271" s="117" t="s">
        <v>142</v>
      </c>
    </row>
    <row r="3272" spans="1:6">
      <c r="A3272" s="119">
        <v>92324</v>
      </c>
      <c r="B3272" s="117" t="s">
        <v>4006</v>
      </c>
      <c r="C3272" s="117" t="s">
        <v>63</v>
      </c>
      <c r="D3272" s="117" t="s">
        <v>141</v>
      </c>
      <c r="E3272" s="118" t="s">
        <v>12168</v>
      </c>
      <c r="F3272" s="117" t="s">
        <v>142</v>
      </c>
    </row>
    <row r="3273" spans="1:6">
      <c r="A3273" s="119">
        <v>92325</v>
      </c>
      <c r="B3273" s="117" t="s">
        <v>4007</v>
      </c>
      <c r="C3273" s="117" t="s">
        <v>63</v>
      </c>
      <c r="D3273" s="117" t="s">
        <v>141</v>
      </c>
      <c r="E3273" s="118" t="s">
        <v>12169</v>
      </c>
      <c r="F3273" s="117" t="s">
        <v>142</v>
      </c>
    </row>
    <row r="3274" spans="1:6">
      <c r="A3274" s="119">
        <v>92335</v>
      </c>
      <c r="B3274" s="117" t="s">
        <v>4008</v>
      </c>
      <c r="C3274" s="117" t="s">
        <v>63</v>
      </c>
      <c r="D3274" s="117" t="s">
        <v>141</v>
      </c>
      <c r="E3274" s="118" t="s">
        <v>12170</v>
      </c>
      <c r="F3274" s="117" t="s">
        <v>142</v>
      </c>
    </row>
    <row r="3275" spans="1:6">
      <c r="A3275" s="119">
        <v>92336</v>
      </c>
      <c r="B3275" s="117" t="s">
        <v>4009</v>
      </c>
      <c r="C3275" s="117" t="s">
        <v>63</v>
      </c>
      <c r="D3275" s="117" t="s">
        <v>141</v>
      </c>
      <c r="E3275" s="118" t="s">
        <v>12171</v>
      </c>
      <c r="F3275" s="117" t="s">
        <v>142</v>
      </c>
    </row>
    <row r="3276" spans="1:6">
      <c r="A3276" s="119">
        <v>92337</v>
      </c>
      <c r="B3276" s="117" t="s">
        <v>4010</v>
      </c>
      <c r="C3276" s="117" t="s">
        <v>63</v>
      </c>
      <c r="D3276" s="117" t="s">
        <v>141</v>
      </c>
      <c r="E3276" s="118" t="s">
        <v>9522</v>
      </c>
      <c r="F3276" s="117" t="s">
        <v>142</v>
      </c>
    </row>
    <row r="3277" spans="1:6">
      <c r="A3277" s="119">
        <v>92338</v>
      </c>
      <c r="B3277" s="117" t="s">
        <v>4011</v>
      </c>
      <c r="C3277" s="117" t="s">
        <v>63</v>
      </c>
      <c r="D3277" s="117" t="s">
        <v>141</v>
      </c>
      <c r="E3277" s="118" t="s">
        <v>12172</v>
      </c>
      <c r="F3277" s="117" t="s">
        <v>142</v>
      </c>
    </row>
    <row r="3278" spans="1:6">
      <c r="A3278" s="119">
        <v>92339</v>
      </c>
      <c r="B3278" s="117" t="s">
        <v>4012</v>
      </c>
      <c r="C3278" s="117" t="s">
        <v>63</v>
      </c>
      <c r="D3278" s="117" t="s">
        <v>141</v>
      </c>
      <c r="E3278" s="118" t="s">
        <v>12173</v>
      </c>
      <c r="F3278" s="117" t="s">
        <v>142</v>
      </c>
    </row>
    <row r="3279" spans="1:6">
      <c r="A3279" s="119">
        <v>92341</v>
      </c>
      <c r="B3279" s="117" t="s">
        <v>4013</v>
      </c>
      <c r="C3279" s="117" t="s">
        <v>63</v>
      </c>
      <c r="D3279" s="117" t="s">
        <v>141</v>
      </c>
      <c r="E3279" s="118" t="s">
        <v>12174</v>
      </c>
      <c r="F3279" s="117" t="s">
        <v>142</v>
      </c>
    </row>
    <row r="3280" spans="1:6">
      <c r="A3280" s="119">
        <v>92342</v>
      </c>
      <c r="B3280" s="117" t="s">
        <v>4014</v>
      </c>
      <c r="C3280" s="117" t="s">
        <v>63</v>
      </c>
      <c r="D3280" s="117" t="s">
        <v>141</v>
      </c>
      <c r="E3280" s="118" t="s">
        <v>12175</v>
      </c>
      <c r="F3280" s="117" t="s">
        <v>142</v>
      </c>
    </row>
    <row r="3281" spans="1:6">
      <c r="A3281" s="119">
        <v>92343</v>
      </c>
      <c r="B3281" s="117" t="s">
        <v>4015</v>
      </c>
      <c r="C3281" s="117" t="s">
        <v>63</v>
      </c>
      <c r="D3281" s="117" t="s">
        <v>141</v>
      </c>
      <c r="E3281" s="118" t="s">
        <v>9523</v>
      </c>
      <c r="F3281" s="117" t="s">
        <v>142</v>
      </c>
    </row>
    <row r="3282" spans="1:6">
      <c r="A3282" s="119">
        <v>92359</v>
      </c>
      <c r="B3282" s="117" t="s">
        <v>4016</v>
      </c>
      <c r="C3282" s="117" t="s">
        <v>63</v>
      </c>
      <c r="D3282" s="117" t="s">
        <v>141</v>
      </c>
      <c r="E3282" s="118" t="s">
        <v>9524</v>
      </c>
      <c r="F3282" s="117" t="s">
        <v>142</v>
      </c>
    </row>
    <row r="3283" spans="1:6">
      <c r="A3283" s="119">
        <v>92360</v>
      </c>
      <c r="B3283" s="117" t="s">
        <v>4017</v>
      </c>
      <c r="C3283" s="117" t="s">
        <v>63</v>
      </c>
      <c r="D3283" s="117" t="s">
        <v>141</v>
      </c>
      <c r="E3283" s="118" t="s">
        <v>12176</v>
      </c>
      <c r="F3283" s="117" t="s">
        <v>142</v>
      </c>
    </row>
    <row r="3284" spans="1:6">
      <c r="A3284" s="119">
        <v>92361</v>
      </c>
      <c r="B3284" s="117" t="s">
        <v>4018</v>
      </c>
      <c r="C3284" s="117" t="s">
        <v>63</v>
      </c>
      <c r="D3284" s="117" t="s">
        <v>141</v>
      </c>
      <c r="E3284" s="118" t="s">
        <v>12177</v>
      </c>
      <c r="F3284" s="117" t="s">
        <v>142</v>
      </c>
    </row>
    <row r="3285" spans="1:6">
      <c r="A3285" s="119">
        <v>92362</v>
      </c>
      <c r="B3285" s="117" t="s">
        <v>4019</v>
      </c>
      <c r="C3285" s="117" t="s">
        <v>63</v>
      </c>
      <c r="D3285" s="117" t="s">
        <v>141</v>
      </c>
      <c r="E3285" s="118" t="s">
        <v>12178</v>
      </c>
      <c r="F3285" s="117" t="s">
        <v>142</v>
      </c>
    </row>
    <row r="3286" spans="1:6">
      <c r="A3286" s="119">
        <v>92364</v>
      </c>
      <c r="B3286" s="117" t="s">
        <v>4020</v>
      </c>
      <c r="C3286" s="117" t="s">
        <v>63</v>
      </c>
      <c r="D3286" s="117" t="s">
        <v>141</v>
      </c>
      <c r="E3286" s="118" t="s">
        <v>12179</v>
      </c>
      <c r="F3286" s="117" t="s">
        <v>142</v>
      </c>
    </row>
    <row r="3287" spans="1:6">
      <c r="A3287" s="119">
        <v>92365</v>
      </c>
      <c r="B3287" s="117" t="s">
        <v>4021</v>
      </c>
      <c r="C3287" s="117" t="s">
        <v>63</v>
      </c>
      <c r="D3287" s="117" t="s">
        <v>141</v>
      </c>
      <c r="E3287" s="118" t="s">
        <v>12180</v>
      </c>
      <c r="F3287" s="117" t="s">
        <v>142</v>
      </c>
    </row>
    <row r="3288" spans="1:6">
      <c r="A3288" s="119">
        <v>92366</v>
      </c>
      <c r="B3288" s="117" t="s">
        <v>4022</v>
      </c>
      <c r="C3288" s="117" t="s">
        <v>63</v>
      </c>
      <c r="D3288" s="117" t="s">
        <v>141</v>
      </c>
      <c r="E3288" s="118" t="s">
        <v>12181</v>
      </c>
      <c r="F3288" s="117" t="s">
        <v>142</v>
      </c>
    </row>
    <row r="3289" spans="1:6">
      <c r="A3289" s="119">
        <v>92367</v>
      </c>
      <c r="B3289" s="117" t="s">
        <v>4023</v>
      </c>
      <c r="C3289" s="117" t="s">
        <v>63</v>
      </c>
      <c r="D3289" s="117" t="s">
        <v>141</v>
      </c>
      <c r="E3289" s="118" t="s">
        <v>12182</v>
      </c>
      <c r="F3289" s="117" t="s">
        <v>142</v>
      </c>
    </row>
    <row r="3290" spans="1:6">
      <c r="A3290" s="119">
        <v>92368</v>
      </c>
      <c r="B3290" s="117" t="s">
        <v>4024</v>
      </c>
      <c r="C3290" s="117" t="s">
        <v>63</v>
      </c>
      <c r="D3290" s="117" t="s">
        <v>141</v>
      </c>
      <c r="E3290" s="118" t="s">
        <v>12183</v>
      </c>
      <c r="F3290" s="117" t="s">
        <v>142</v>
      </c>
    </row>
    <row r="3291" spans="1:6">
      <c r="A3291" s="119">
        <v>92645</v>
      </c>
      <c r="B3291" s="117" t="s">
        <v>4025</v>
      </c>
      <c r="C3291" s="117" t="s">
        <v>63</v>
      </c>
      <c r="D3291" s="117" t="s">
        <v>141</v>
      </c>
      <c r="E3291" s="118" t="s">
        <v>9525</v>
      </c>
      <c r="F3291" s="117" t="s">
        <v>142</v>
      </c>
    </row>
    <row r="3292" spans="1:6">
      <c r="A3292" s="119">
        <v>92646</v>
      </c>
      <c r="B3292" s="117" t="s">
        <v>4026</v>
      </c>
      <c r="C3292" s="117" t="s">
        <v>63</v>
      </c>
      <c r="D3292" s="117" t="s">
        <v>141</v>
      </c>
      <c r="E3292" s="118" t="s">
        <v>12184</v>
      </c>
      <c r="F3292" s="117" t="s">
        <v>142</v>
      </c>
    </row>
    <row r="3293" spans="1:6">
      <c r="A3293" s="119">
        <v>92648</v>
      </c>
      <c r="B3293" s="117" t="s">
        <v>4027</v>
      </c>
      <c r="C3293" s="117" t="s">
        <v>63</v>
      </c>
      <c r="D3293" s="117" t="s">
        <v>141</v>
      </c>
      <c r="E3293" s="118" t="s">
        <v>9526</v>
      </c>
      <c r="F3293" s="117" t="s">
        <v>142</v>
      </c>
    </row>
    <row r="3294" spans="1:6">
      <c r="A3294" s="119">
        <v>92649</v>
      </c>
      <c r="B3294" s="117" t="s">
        <v>4028</v>
      </c>
      <c r="C3294" s="117" t="s">
        <v>63</v>
      </c>
      <c r="D3294" s="117" t="s">
        <v>141</v>
      </c>
      <c r="E3294" s="118" t="s">
        <v>12185</v>
      </c>
      <c r="F3294" s="117" t="s">
        <v>142</v>
      </c>
    </row>
    <row r="3295" spans="1:6">
      <c r="A3295" s="119">
        <v>92650</v>
      </c>
      <c r="B3295" s="117" t="s">
        <v>4029</v>
      </c>
      <c r="C3295" s="117" t="s">
        <v>63</v>
      </c>
      <c r="D3295" s="117" t="s">
        <v>141</v>
      </c>
      <c r="E3295" s="118" t="s">
        <v>12186</v>
      </c>
      <c r="F3295" s="117" t="s">
        <v>142</v>
      </c>
    </row>
    <row r="3296" spans="1:6">
      <c r="A3296" s="119">
        <v>92652</v>
      </c>
      <c r="B3296" s="117" t="s">
        <v>4030</v>
      </c>
      <c r="C3296" s="117" t="s">
        <v>63</v>
      </c>
      <c r="D3296" s="117" t="s">
        <v>141</v>
      </c>
      <c r="E3296" s="118" t="s">
        <v>12187</v>
      </c>
      <c r="F3296" s="117" t="s">
        <v>142</v>
      </c>
    </row>
    <row r="3297" spans="1:6">
      <c r="A3297" s="119">
        <v>92653</v>
      </c>
      <c r="B3297" s="117" t="s">
        <v>4031</v>
      </c>
      <c r="C3297" s="117" t="s">
        <v>63</v>
      </c>
      <c r="D3297" s="117" t="s">
        <v>141</v>
      </c>
      <c r="E3297" s="118" t="s">
        <v>10632</v>
      </c>
      <c r="F3297" s="117" t="s">
        <v>142</v>
      </c>
    </row>
    <row r="3298" spans="1:6">
      <c r="A3298" s="119">
        <v>92654</v>
      </c>
      <c r="B3298" s="117" t="s">
        <v>4032</v>
      </c>
      <c r="C3298" s="117" t="s">
        <v>63</v>
      </c>
      <c r="D3298" s="117" t="s">
        <v>141</v>
      </c>
      <c r="E3298" s="118" t="s">
        <v>7043</v>
      </c>
      <c r="F3298" s="117" t="s">
        <v>142</v>
      </c>
    </row>
    <row r="3299" spans="1:6">
      <c r="A3299" s="119">
        <v>92655</v>
      </c>
      <c r="B3299" s="117" t="s">
        <v>4033</v>
      </c>
      <c r="C3299" s="117" t="s">
        <v>63</v>
      </c>
      <c r="D3299" s="117" t="s">
        <v>141</v>
      </c>
      <c r="E3299" s="118" t="s">
        <v>12188</v>
      </c>
      <c r="F3299" s="117" t="s">
        <v>142</v>
      </c>
    </row>
    <row r="3300" spans="1:6">
      <c r="A3300" s="119">
        <v>92656</v>
      </c>
      <c r="B3300" s="117" t="s">
        <v>4034</v>
      </c>
      <c r="C3300" s="117" t="s">
        <v>63</v>
      </c>
      <c r="D3300" s="117" t="s">
        <v>141</v>
      </c>
      <c r="E3300" s="118" t="s">
        <v>12189</v>
      </c>
      <c r="F3300" s="117" t="s">
        <v>142</v>
      </c>
    </row>
    <row r="3301" spans="1:6">
      <c r="A3301" s="119">
        <v>92687</v>
      </c>
      <c r="B3301" s="117" t="s">
        <v>4035</v>
      </c>
      <c r="C3301" s="117" t="s">
        <v>63</v>
      </c>
      <c r="D3301" s="117" t="s">
        <v>141</v>
      </c>
      <c r="E3301" s="118" t="s">
        <v>9527</v>
      </c>
      <c r="F3301" s="117" t="s">
        <v>142</v>
      </c>
    </row>
    <row r="3302" spans="1:6">
      <c r="A3302" s="119">
        <v>92688</v>
      </c>
      <c r="B3302" s="117" t="s">
        <v>4036</v>
      </c>
      <c r="C3302" s="117" t="s">
        <v>63</v>
      </c>
      <c r="D3302" s="117" t="s">
        <v>141</v>
      </c>
      <c r="E3302" s="118" t="s">
        <v>9528</v>
      </c>
      <c r="F3302" s="117" t="s">
        <v>142</v>
      </c>
    </row>
    <row r="3303" spans="1:6">
      <c r="A3303" s="119">
        <v>92689</v>
      </c>
      <c r="B3303" s="117" t="s">
        <v>4037</v>
      </c>
      <c r="C3303" s="117" t="s">
        <v>63</v>
      </c>
      <c r="D3303" s="117" t="s">
        <v>141</v>
      </c>
      <c r="E3303" s="118" t="s">
        <v>9529</v>
      </c>
      <c r="F3303" s="117" t="s">
        <v>142</v>
      </c>
    </row>
    <row r="3304" spans="1:6">
      <c r="A3304" s="119">
        <v>92690</v>
      </c>
      <c r="B3304" s="117" t="s">
        <v>4038</v>
      </c>
      <c r="C3304" s="117" t="s">
        <v>63</v>
      </c>
      <c r="D3304" s="117" t="s">
        <v>141</v>
      </c>
      <c r="E3304" s="118" t="s">
        <v>12190</v>
      </c>
      <c r="F3304" s="117" t="s">
        <v>142</v>
      </c>
    </row>
    <row r="3305" spans="1:6">
      <c r="A3305" s="119">
        <v>92691</v>
      </c>
      <c r="B3305" s="117" t="s">
        <v>4039</v>
      </c>
      <c r="C3305" s="117" t="s">
        <v>63</v>
      </c>
      <c r="D3305" s="117" t="s">
        <v>141</v>
      </c>
      <c r="E3305" s="118" t="s">
        <v>7737</v>
      </c>
      <c r="F3305" s="117" t="s">
        <v>142</v>
      </c>
    </row>
    <row r="3306" spans="1:6">
      <c r="A3306" s="119">
        <v>94462</v>
      </c>
      <c r="B3306" s="117" t="s">
        <v>4040</v>
      </c>
      <c r="C3306" s="117" t="s">
        <v>63</v>
      </c>
      <c r="D3306" s="117" t="s">
        <v>141</v>
      </c>
      <c r="E3306" s="118" t="s">
        <v>12191</v>
      </c>
      <c r="F3306" s="117" t="s">
        <v>142</v>
      </c>
    </row>
    <row r="3307" spans="1:6">
      <c r="A3307" s="119">
        <v>94463</v>
      </c>
      <c r="B3307" s="117" t="s">
        <v>4041</v>
      </c>
      <c r="C3307" s="117" t="s">
        <v>63</v>
      </c>
      <c r="D3307" s="117" t="s">
        <v>141</v>
      </c>
      <c r="E3307" s="118" t="s">
        <v>12192</v>
      </c>
      <c r="F3307" s="117" t="s">
        <v>142</v>
      </c>
    </row>
    <row r="3308" spans="1:6">
      <c r="A3308" s="119">
        <v>94464</v>
      </c>
      <c r="B3308" s="117" t="s">
        <v>4042</v>
      </c>
      <c r="C3308" s="117" t="s">
        <v>63</v>
      </c>
      <c r="D3308" s="117" t="s">
        <v>141</v>
      </c>
      <c r="E3308" s="118" t="s">
        <v>12193</v>
      </c>
      <c r="F3308" s="117" t="s">
        <v>142</v>
      </c>
    </row>
    <row r="3309" spans="1:6">
      <c r="A3309" s="119">
        <v>94602</v>
      </c>
      <c r="B3309" s="117" t="s">
        <v>4043</v>
      </c>
      <c r="C3309" s="117" t="s">
        <v>63</v>
      </c>
      <c r="D3309" s="117" t="s">
        <v>141</v>
      </c>
      <c r="E3309" s="118" t="s">
        <v>12194</v>
      </c>
      <c r="F3309" s="117" t="s">
        <v>142</v>
      </c>
    </row>
    <row r="3310" spans="1:6">
      <c r="A3310" s="119">
        <v>94603</v>
      </c>
      <c r="B3310" s="117" t="s">
        <v>4044</v>
      </c>
      <c r="C3310" s="117" t="s">
        <v>63</v>
      </c>
      <c r="D3310" s="117" t="s">
        <v>141</v>
      </c>
      <c r="E3310" s="118" t="s">
        <v>12195</v>
      </c>
      <c r="F3310" s="117" t="s">
        <v>142</v>
      </c>
    </row>
    <row r="3311" spans="1:6">
      <c r="A3311" s="119">
        <v>94604</v>
      </c>
      <c r="B3311" s="117" t="s">
        <v>4045</v>
      </c>
      <c r="C3311" s="117" t="s">
        <v>63</v>
      </c>
      <c r="D3311" s="117" t="s">
        <v>141</v>
      </c>
      <c r="E3311" s="118" t="s">
        <v>9530</v>
      </c>
      <c r="F3311" s="117" t="s">
        <v>142</v>
      </c>
    </row>
    <row r="3312" spans="1:6">
      <c r="A3312" s="119">
        <v>94605</v>
      </c>
      <c r="B3312" s="117" t="s">
        <v>4046</v>
      </c>
      <c r="C3312" s="117" t="s">
        <v>63</v>
      </c>
      <c r="D3312" s="117" t="s">
        <v>141</v>
      </c>
      <c r="E3312" s="118" t="s">
        <v>12196</v>
      </c>
      <c r="F3312" s="117" t="s">
        <v>142</v>
      </c>
    </row>
    <row r="3313" spans="1:6">
      <c r="A3313" s="119">
        <v>94648</v>
      </c>
      <c r="B3313" s="117" t="s">
        <v>4047</v>
      </c>
      <c r="C3313" s="117" t="s">
        <v>63</v>
      </c>
      <c r="D3313" s="117" t="s">
        <v>228</v>
      </c>
      <c r="E3313" s="118" t="s">
        <v>3086</v>
      </c>
      <c r="F3313" s="117" t="s">
        <v>142</v>
      </c>
    </row>
    <row r="3314" spans="1:6">
      <c r="A3314" s="119">
        <v>94649</v>
      </c>
      <c r="B3314" s="117" t="s">
        <v>4048</v>
      </c>
      <c r="C3314" s="117" t="s">
        <v>63</v>
      </c>
      <c r="D3314" s="117" t="s">
        <v>228</v>
      </c>
      <c r="E3314" s="118" t="s">
        <v>8495</v>
      </c>
      <c r="F3314" s="117" t="s">
        <v>142</v>
      </c>
    </row>
    <row r="3315" spans="1:6">
      <c r="A3315" s="119">
        <v>94650</v>
      </c>
      <c r="B3315" s="117" t="s">
        <v>4049</v>
      </c>
      <c r="C3315" s="117" t="s">
        <v>63</v>
      </c>
      <c r="D3315" s="117" t="s">
        <v>228</v>
      </c>
      <c r="E3315" s="118" t="s">
        <v>11189</v>
      </c>
      <c r="F3315" s="117" t="s">
        <v>142</v>
      </c>
    </row>
    <row r="3316" spans="1:6">
      <c r="A3316" s="119">
        <v>94651</v>
      </c>
      <c r="B3316" s="117" t="s">
        <v>4050</v>
      </c>
      <c r="C3316" s="117" t="s">
        <v>63</v>
      </c>
      <c r="D3316" s="117" t="s">
        <v>228</v>
      </c>
      <c r="E3316" s="118" t="s">
        <v>6216</v>
      </c>
      <c r="F3316" s="117" t="s">
        <v>142</v>
      </c>
    </row>
    <row r="3317" spans="1:6">
      <c r="A3317" s="119">
        <v>94652</v>
      </c>
      <c r="B3317" s="117" t="s">
        <v>4052</v>
      </c>
      <c r="C3317" s="117" t="s">
        <v>63</v>
      </c>
      <c r="D3317" s="117" t="s">
        <v>228</v>
      </c>
      <c r="E3317" s="118" t="s">
        <v>763</v>
      </c>
      <c r="F3317" s="117" t="s">
        <v>142</v>
      </c>
    </row>
    <row r="3318" spans="1:6">
      <c r="A3318" s="119">
        <v>94653</v>
      </c>
      <c r="B3318" s="117" t="s">
        <v>4053</v>
      </c>
      <c r="C3318" s="117" t="s">
        <v>63</v>
      </c>
      <c r="D3318" s="117" t="s">
        <v>228</v>
      </c>
      <c r="E3318" s="118" t="s">
        <v>4131</v>
      </c>
      <c r="F3318" s="117" t="s">
        <v>142</v>
      </c>
    </row>
    <row r="3319" spans="1:6">
      <c r="A3319" s="119">
        <v>94654</v>
      </c>
      <c r="B3319" s="117" t="s">
        <v>4054</v>
      </c>
      <c r="C3319" s="117" t="s">
        <v>63</v>
      </c>
      <c r="D3319" s="117" t="s">
        <v>228</v>
      </c>
      <c r="E3319" s="118" t="s">
        <v>9531</v>
      </c>
      <c r="F3319" s="117" t="s">
        <v>142</v>
      </c>
    </row>
    <row r="3320" spans="1:6">
      <c r="A3320" s="119">
        <v>94655</v>
      </c>
      <c r="B3320" s="117" t="s">
        <v>4055</v>
      </c>
      <c r="C3320" s="117" t="s">
        <v>63</v>
      </c>
      <c r="D3320" s="117" t="s">
        <v>228</v>
      </c>
      <c r="E3320" s="118" t="s">
        <v>12197</v>
      </c>
      <c r="F3320" s="117" t="s">
        <v>142</v>
      </c>
    </row>
    <row r="3321" spans="1:6">
      <c r="A3321" s="119">
        <v>94716</v>
      </c>
      <c r="B3321" s="117" t="s">
        <v>4057</v>
      </c>
      <c r="C3321" s="117" t="s">
        <v>63</v>
      </c>
      <c r="D3321" s="117" t="s">
        <v>228</v>
      </c>
      <c r="E3321" s="118" t="s">
        <v>4058</v>
      </c>
      <c r="F3321" s="117" t="s">
        <v>142</v>
      </c>
    </row>
    <row r="3322" spans="1:6">
      <c r="A3322" s="119">
        <v>94717</v>
      </c>
      <c r="B3322" s="117" t="s">
        <v>4059</v>
      </c>
      <c r="C3322" s="117" t="s">
        <v>63</v>
      </c>
      <c r="D3322" s="117" t="s">
        <v>228</v>
      </c>
      <c r="E3322" s="118" t="s">
        <v>695</v>
      </c>
      <c r="F3322" s="117" t="s">
        <v>142</v>
      </c>
    </row>
    <row r="3323" spans="1:6">
      <c r="A3323" s="119">
        <v>94718</v>
      </c>
      <c r="B3323" s="117" t="s">
        <v>4060</v>
      </c>
      <c r="C3323" s="117" t="s">
        <v>63</v>
      </c>
      <c r="D3323" s="117" t="s">
        <v>228</v>
      </c>
      <c r="E3323" s="118" t="s">
        <v>4061</v>
      </c>
      <c r="F3323" s="117" t="s">
        <v>142</v>
      </c>
    </row>
    <row r="3324" spans="1:6">
      <c r="A3324" s="119">
        <v>94719</v>
      </c>
      <c r="B3324" s="117" t="s">
        <v>4062</v>
      </c>
      <c r="C3324" s="117" t="s">
        <v>63</v>
      </c>
      <c r="D3324" s="117" t="s">
        <v>228</v>
      </c>
      <c r="E3324" s="118" t="s">
        <v>4063</v>
      </c>
      <c r="F3324" s="117" t="s">
        <v>142</v>
      </c>
    </row>
    <row r="3325" spans="1:6">
      <c r="A3325" s="119">
        <v>94720</v>
      </c>
      <c r="B3325" s="117" t="s">
        <v>4064</v>
      </c>
      <c r="C3325" s="117" t="s">
        <v>63</v>
      </c>
      <c r="D3325" s="117" t="s">
        <v>228</v>
      </c>
      <c r="E3325" s="118" t="s">
        <v>4065</v>
      </c>
      <c r="F3325" s="117" t="s">
        <v>142</v>
      </c>
    </row>
    <row r="3326" spans="1:6">
      <c r="A3326" s="119">
        <v>94721</v>
      </c>
      <c r="B3326" s="117" t="s">
        <v>4066</v>
      </c>
      <c r="C3326" s="117" t="s">
        <v>63</v>
      </c>
      <c r="D3326" s="117" t="s">
        <v>228</v>
      </c>
      <c r="E3326" s="118" t="s">
        <v>1854</v>
      </c>
      <c r="F3326" s="117" t="s">
        <v>142</v>
      </c>
    </row>
    <row r="3327" spans="1:6">
      <c r="A3327" s="119">
        <v>94722</v>
      </c>
      <c r="B3327" s="117" t="s">
        <v>4067</v>
      </c>
      <c r="C3327" s="117" t="s">
        <v>63</v>
      </c>
      <c r="D3327" s="117" t="s">
        <v>228</v>
      </c>
      <c r="E3327" s="118" t="s">
        <v>4068</v>
      </c>
      <c r="F3327" s="117" t="s">
        <v>142</v>
      </c>
    </row>
    <row r="3328" spans="1:6">
      <c r="A3328" s="119">
        <v>95697</v>
      </c>
      <c r="B3328" s="117" t="s">
        <v>4069</v>
      </c>
      <c r="C3328" s="117" t="s">
        <v>63</v>
      </c>
      <c r="D3328" s="117" t="s">
        <v>141</v>
      </c>
      <c r="E3328" s="118" t="s">
        <v>12198</v>
      </c>
      <c r="F3328" s="117" t="s">
        <v>142</v>
      </c>
    </row>
    <row r="3329" spans="1:6">
      <c r="A3329" s="119">
        <v>96635</v>
      </c>
      <c r="B3329" s="117" t="s">
        <v>4070</v>
      </c>
      <c r="C3329" s="117" t="s">
        <v>63</v>
      </c>
      <c r="D3329" s="117" t="s">
        <v>141</v>
      </c>
      <c r="E3329" s="118" t="s">
        <v>2143</v>
      </c>
      <c r="F3329" s="117" t="s">
        <v>142</v>
      </c>
    </row>
    <row r="3330" spans="1:6">
      <c r="A3330" s="119">
        <v>96636</v>
      </c>
      <c r="B3330" s="117" t="s">
        <v>4071</v>
      </c>
      <c r="C3330" s="117" t="s">
        <v>63</v>
      </c>
      <c r="D3330" s="117" t="s">
        <v>141</v>
      </c>
      <c r="E3330" s="118" t="s">
        <v>12199</v>
      </c>
      <c r="F3330" s="117" t="s">
        <v>142</v>
      </c>
    </row>
    <row r="3331" spans="1:6">
      <c r="A3331" s="119">
        <v>96644</v>
      </c>
      <c r="B3331" s="117" t="s">
        <v>4072</v>
      </c>
      <c r="C3331" s="117" t="s">
        <v>63</v>
      </c>
      <c r="D3331" s="117" t="s">
        <v>141</v>
      </c>
      <c r="E3331" s="118" t="s">
        <v>9532</v>
      </c>
      <c r="F3331" s="117" t="s">
        <v>142</v>
      </c>
    </row>
    <row r="3332" spans="1:6">
      <c r="A3332" s="119">
        <v>96645</v>
      </c>
      <c r="B3332" s="117" t="s">
        <v>4073</v>
      </c>
      <c r="C3332" s="117" t="s">
        <v>63</v>
      </c>
      <c r="D3332" s="117" t="s">
        <v>141</v>
      </c>
      <c r="E3332" s="118" t="s">
        <v>12200</v>
      </c>
      <c r="F3332" s="117" t="s">
        <v>142</v>
      </c>
    </row>
    <row r="3333" spans="1:6">
      <c r="A3333" s="119">
        <v>96646</v>
      </c>
      <c r="B3333" s="117" t="s">
        <v>4074</v>
      </c>
      <c r="C3333" s="117" t="s">
        <v>63</v>
      </c>
      <c r="D3333" s="117" t="s">
        <v>141</v>
      </c>
      <c r="E3333" s="118" t="s">
        <v>9533</v>
      </c>
      <c r="F3333" s="117" t="s">
        <v>142</v>
      </c>
    </row>
    <row r="3334" spans="1:6">
      <c r="A3334" s="119">
        <v>96647</v>
      </c>
      <c r="B3334" s="117" t="s">
        <v>4075</v>
      </c>
      <c r="C3334" s="117" t="s">
        <v>63</v>
      </c>
      <c r="D3334" s="117" t="s">
        <v>141</v>
      </c>
      <c r="E3334" s="118" t="s">
        <v>12201</v>
      </c>
      <c r="F3334" s="117" t="s">
        <v>142</v>
      </c>
    </row>
    <row r="3335" spans="1:6">
      <c r="A3335" s="119">
        <v>96648</v>
      </c>
      <c r="B3335" s="117" t="s">
        <v>4077</v>
      </c>
      <c r="C3335" s="117" t="s">
        <v>63</v>
      </c>
      <c r="D3335" s="117" t="s">
        <v>141</v>
      </c>
      <c r="E3335" s="118" t="s">
        <v>12202</v>
      </c>
      <c r="F3335" s="117" t="s">
        <v>142</v>
      </c>
    </row>
    <row r="3336" spans="1:6">
      <c r="A3336" s="119">
        <v>96649</v>
      </c>
      <c r="B3336" s="117" t="s">
        <v>4078</v>
      </c>
      <c r="C3336" s="117" t="s">
        <v>63</v>
      </c>
      <c r="D3336" s="117" t="s">
        <v>141</v>
      </c>
      <c r="E3336" s="118" t="s">
        <v>9492</v>
      </c>
      <c r="F3336" s="117" t="s">
        <v>142</v>
      </c>
    </row>
    <row r="3337" spans="1:6">
      <c r="A3337" s="119">
        <v>96668</v>
      </c>
      <c r="B3337" s="117" t="s">
        <v>4079</v>
      </c>
      <c r="C3337" s="117" t="s">
        <v>63</v>
      </c>
      <c r="D3337" s="117" t="s">
        <v>141</v>
      </c>
      <c r="E3337" s="118" t="s">
        <v>4819</v>
      </c>
      <c r="F3337" s="117" t="s">
        <v>142</v>
      </c>
    </row>
    <row r="3338" spans="1:6">
      <c r="A3338" s="119">
        <v>96669</v>
      </c>
      <c r="B3338" s="117" t="s">
        <v>4080</v>
      </c>
      <c r="C3338" s="117" t="s">
        <v>63</v>
      </c>
      <c r="D3338" s="117" t="s">
        <v>141</v>
      </c>
      <c r="E3338" s="118" t="s">
        <v>9411</v>
      </c>
      <c r="F3338" s="117" t="s">
        <v>142</v>
      </c>
    </row>
    <row r="3339" spans="1:6">
      <c r="A3339" s="119">
        <v>96670</v>
      </c>
      <c r="B3339" s="117" t="s">
        <v>4081</v>
      </c>
      <c r="C3339" s="117" t="s">
        <v>63</v>
      </c>
      <c r="D3339" s="117" t="s">
        <v>141</v>
      </c>
      <c r="E3339" s="118" t="s">
        <v>12203</v>
      </c>
      <c r="F3339" s="117" t="s">
        <v>142</v>
      </c>
    </row>
    <row r="3340" spans="1:6">
      <c r="A3340" s="119">
        <v>96671</v>
      </c>
      <c r="B3340" s="117" t="s">
        <v>4082</v>
      </c>
      <c r="C3340" s="117" t="s">
        <v>63</v>
      </c>
      <c r="D3340" s="117" t="s">
        <v>141</v>
      </c>
      <c r="E3340" s="118" t="s">
        <v>1588</v>
      </c>
      <c r="F3340" s="117" t="s">
        <v>142</v>
      </c>
    </row>
    <row r="3341" spans="1:6">
      <c r="A3341" s="119">
        <v>96672</v>
      </c>
      <c r="B3341" s="117" t="s">
        <v>4083</v>
      </c>
      <c r="C3341" s="117" t="s">
        <v>63</v>
      </c>
      <c r="D3341" s="117" t="s">
        <v>141</v>
      </c>
      <c r="E3341" s="118" t="s">
        <v>12204</v>
      </c>
      <c r="F3341" s="117" t="s">
        <v>142</v>
      </c>
    </row>
    <row r="3342" spans="1:6">
      <c r="A3342" s="119">
        <v>96673</v>
      </c>
      <c r="B3342" s="117" t="s">
        <v>4084</v>
      </c>
      <c r="C3342" s="117" t="s">
        <v>63</v>
      </c>
      <c r="D3342" s="117" t="s">
        <v>141</v>
      </c>
      <c r="E3342" s="118" t="s">
        <v>12205</v>
      </c>
      <c r="F3342" s="117" t="s">
        <v>142</v>
      </c>
    </row>
    <row r="3343" spans="1:6">
      <c r="A3343" s="119">
        <v>96674</v>
      </c>
      <c r="B3343" s="117" t="s">
        <v>4086</v>
      </c>
      <c r="C3343" s="117" t="s">
        <v>63</v>
      </c>
      <c r="D3343" s="117" t="s">
        <v>141</v>
      </c>
      <c r="E3343" s="118" t="s">
        <v>12206</v>
      </c>
      <c r="F3343" s="117" t="s">
        <v>142</v>
      </c>
    </row>
    <row r="3344" spans="1:6">
      <c r="A3344" s="119">
        <v>96675</v>
      </c>
      <c r="B3344" s="117" t="s">
        <v>4087</v>
      </c>
      <c r="C3344" s="117" t="s">
        <v>63</v>
      </c>
      <c r="D3344" s="117" t="s">
        <v>141</v>
      </c>
      <c r="E3344" s="118" t="s">
        <v>12207</v>
      </c>
      <c r="F3344" s="117" t="s">
        <v>142</v>
      </c>
    </row>
    <row r="3345" spans="1:6">
      <c r="A3345" s="119">
        <v>96676</v>
      </c>
      <c r="B3345" s="117" t="s">
        <v>4088</v>
      </c>
      <c r="C3345" s="117" t="s">
        <v>63</v>
      </c>
      <c r="D3345" s="117" t="s">
        <v>141</v>
      </c>
      <c r="E3345" s="118" t="s">
        <v>2761</v>
      </c>
      <c r="F3345" s="117" t="s">
        <v>142</v>
      </c>
    </row>
    <row r="3346" spans="1:6">
      <c r="A3346" s="119">
        <v>96677</v>
      </c>
      <c r="B3346" s="117" t="s">
        <v>4089</v>
      </c>
      <c r="C3346" s="117" t="s">
        <v>63</v>
      </c>
      <c r="D3346" s="117" t="s">
        <v>141</v>
      </c>
      <c r="E3346" s="118" t="s">
        <v>6710</v>
      </c>
      <c r="F3346" s="117" t="s">
        <v>142</v>
      </c>
    </row>
    <row r="3347" spans="1:6">
      <c r="A3347" s="119">
        <v>96678</v>
      </c>
      <c r="B3347" s="117" t="s">
        <v>4090</v>
      </c>
      <c r="C3347" s="117" t="s">
        <v>63</v>
      </c>
      <c r="D3347" s="117" t="s">
        <v>141</v>
      </c>
      <c r="E3347" s="118" t="s">
        <v>6873</v>
      </c>
      <c r="F3347" s="117" t="s">
        <v>142</v>
      </c>
    </row>
    <row r="3348" spans="1:6">
      <c r="A3348" s="119">
        <v>96679</v>
      </c>
      <c r="B3348" s="117" t="s">
        <v>4092</v>
      </c>
      <c r="C3348" s="117" t="s">
        <v>63</v>
      </c>
      <c r="D3348" s="117" t="s">
        <v>141</v>
      </c>
      <c r="E3348" s="118" t="s">
        <v>12208</v>
      </c>
      <c r="F3348" s="117" t="s">
        <v>142</v>
      </c>
    </row>
    <row r="3349" spans="1:6">
      <c r="A3349" s="119">
        <v>96680</v>
      </c>
      <c r="B3349" s="117" t="s">
        <v>4093</v>
      </c>
      <c r="C3349" s="117" t="s">
        <v>63</v>
      </c>
      <c r="D3349" s="117" t="s">
        <v>141</v>
      </c>
      <c r="E3349" s="118" t="s">
        <v>12209</v>
      </c>
      <c r="F3349" s="117" t="s">
        <v>142</v>
      </c>
    </row>
    <row r="3350" spans="1:6">
      <c r="A3350" s="119">
        <v>96681</v>
      </c>
      <c r="B3350" s="117" t="s">
        <v>4094</v>
      </c>
      <c r="C3350" s="117" t="s">
        <v>63</v>
      </c>
      <c r="D3350" s="117" t="s">
        <v>141</v>
      </c>
      <c r="E3350" s="118" t="s">
        <v>12210</v>
      </c>
      <c r="F3350" s="117" t="s">
        <v>142</v>
      </c>
    </row>
    <row r="3351" spans="1:6">
      <c r="A3351" s="119">
        <v>96682</v>
      </c>
      <c r="B3351" s="117" t="s">
        <v>4095</v>
      </c>
      <c r="C3351" s="117" t="s">
        <v>63</v>
      </c>
      <c r="D3351" s="117" t="s">
        <v>141</v>
      </c>
      <c r="E3351" s="118" t="s">
        <v>12211</v>
      </c>
      <c r="F3351" s="117" t="s">
        <v>142</v>
      </c>
    </row>
    <row r="3352" spans="1:6">
      <c r="A3352" s="119">
        <v>96683</v>
      </c>
      <c r="B3352" s="117" t="s">
        <v>4096</v>
      </c>
      <c r="C3352" s="117" t="s">
        <v>63</v>
      </c>
      <c r="D3352" s="117" t="s">
        <v>141</v>
      </c>
      <c r="E3352" s="118" t="s">
        <v>12212</v>
      </c>
      <c r="F3352" s="117" t="s">
        <v>142</v>
      </c>
    </row>
    <row r="3353" spans="1:6">
      <c r="A3353" s="119">
        <v>96718</v>
      </c>
      <c r="B3353" s="117" t="s">
        <v>4097</v>
      </c>
      <c r="C3353" s="117" t="s">
        <v>63</v>
      </c>
      <c r="D3353" s="117" t="s">
        <v>141</v>
      </c>
      <c r="E3353" s="118" t="s">
        <v>3071</v>
      </c>
      <c r="F3353" s="117" t="s">
        <v>142</v>
      </c>
    </row>
    <row r="3354" spans="1:6">
      <c r="A3354" s="119">
        <v>96719</v>
      </c>
      <c r="B3354" s="117" t="s">
        <v>4099</v>
      </c>
      <c r="C3354" s="117" t="s">
        <v>63</v>
      </c>
      <c r="D3354" s="117" t="s">
        <v>141</v>
      </c>
      <c r="E3354" s="118" t="s">
        <v>154</v>
      </c>
      <c r="F3354" s="117" t="s">
        <v>142</v>
      </c>
    </row>
    <row r="3355" spans="1:6">
      <c r="A3355" s="119">
        <v>96720</v>
      </c>
      <c r="B3355" s="117" t="s">
        <v>4100</v>
      </c>
      <c r="C3355" s="117" t="s">
        <v>63</v>
      </c>
      <c r="D3355" s="117" t="s">
        <v>141</v>
      </c>
      <c r="E3355" s="118" t="s">
        <v>12213</v>
      </c>
      <c r="F3355" s="117" t="s">
        <v>142</v>
      </c>
    </row>
    <row r="3356" spans="1:6">
      <c r="A3356" s="119">
        <v>96721</v>
      </c>
      <c r="B3356" s="117" t="s">
        <v>4102</v>
      </c>
      <c r="C3356" s="117" t="s">
        <v>63</v>
      </c>
      <c r="D3356" s="117" t="s">
        <v>141</v>
      </c>
      <c r="E3356" s="118" t="s">
        <v>12214</v>
      </c>
      <c r="F3356" s="117" t="s">
        <v>142</v>
      </c>
    </row>
    <row r="3357" spans="1:6">
      <c r="A3357" s="119">
        <v>96722</v>
      </c>
      <c r="B3357" s="117" t="s">
        <v>4103</v>
      </c>
      <c r="C3357" s="117" t="s">
        <v>63</v>
      </c>
      <c r="D3357" s="117" t="s">
        <v>141</v>
      </c>
      <c r="E3357" s="118" t="s">
        <v>12215</v>
      </c>
      <c r="F3357" s="117" t="s">
        <v>142</v>
      </c>
    </row>
    <row r="3358" spans="1:6">
      <c r="A3358" s="119">
        <v>96723</v>
      </c>
      <c r="B3358" s="117" t="s">
        <v>4104</v>
      </c>
      <c r="C3358" s="117" t="s">
        <v>63</v>
      </c>
      <c r="D3358" s="117" t="s">
        <v>141</v>
      </c>
      <c r="E3358" s="118" t="s">
        <v>12216</v>
      </c>
      <c r="F3358" s="117" t="s">
        <v>142</v>
      </c>
    </row>
    <row r="3359" spans="1:6">
      <c r="A3359" s="119">
        <v>96724</v>
      </c>
      <c r="B3359" s="117" t="s">
        <v>4105</v>
      </c>
      <c r="C3359" s="117" t="s">
        <v>63</v>
      </c>
      <c r="D3359" s="117" t="s">
        <v>141</v>
      </c>
      <c r="E3359" s="118" t="s">
        <v>9534</v>
      </c>
      <c r="F3359" s="117" t="s">
        <v>142</v>
      </c>
    </row>
    <row r="3360" spans="1:6">
      <c r="A3360" s="119">
        <v>96725</v>
      </c>
      <c r="B3360" s="117" t="s">
        <v>4106</v>
      </c>
      <c r="C3360" s="117" t="s">
        <v>63</v>
      </c>
      <c r="D3360" s="117" t="s">
        <v>141</v>
      </c>
      <c r="E3360" s="118" t="s">
        <v>12217</v>
      </c>
      <c r="F3360" s="117" t="s">
        <v>142</v>
      </c>
    </row>
    <row r="3361" spans="1:6">
      <c r="A3361" s="119">
        <v>96726</v>
      </c>
      <c r="B3361" s="117" t="s">
        <v>4107</v>
      </c>
      <c r="C3361" s="117" t="s">
        <v>63</v>
      </c>
      <c r="D3361" s="117" t="s">
        <v>141</v>
      </c>
      <c r="E3361" s="118" t="s">
        <v>12218</v>
      </c>
      <c r="F3361" s="117" t="s">
        <v>142</v>
      </c>
    </row>
    <row r="3362" spans="1:6">
      <c r="A3362" s="119">
        <v>96727</v>
      </c>
      <c r="B3362" s="117" t="s">
        <v>4108</v>
      </c>
      <c r="C3362" s="117" t="s">
        <v>63</v>
      </c>
      <c r="D3362" s="117" t="s">
        <v>141</v>
      </c>
      <c r="E3362" s="118" t="s">
        <v>5234</v>
      </c>
      <c r="F3362" s="117" t="s">
        <v>142</v>
      </c>
    </row>
    <row r="3363" spans="1:6">
      <c r="A3363" s="119">
        <v>96728</v>
      </c>
      <c r="B3363" s="117" t="s">
        <v>4110</v>
      </c>
      <c r="C3363" s="117" t="s">
        <v>63</v>
      </c>
      <c r="D3363" s="117" t="s">
        <v>141</v>
      </c>
      <c r="E3363" s="118" t="s">
        <v>12219</v>
      </c>
      <c r="F3363" s="117" t="s">
        <v>142</v>
      </c>
    </row>
    <row r="3364" spans="1:6">
      <c r="A3364" s="119">
        <v>96729</v>
      </c>
      <c r="B3364" s="117" t="s">
        <v>4111</v>
      </c>
      <c r="C3364" s="117" t="s">
        <v>63</v>
      </c>
      <c r="D3364" s="117" t="s">
        <v>141</v>
      </c>
      <c r="E3364" s="118" t="s">
        <v>8015</v>
      </c>
      <c r="F3364" s="117" t="s">
        <v>142</v>
      </c>
    </row>
    <row r="3365" spans="1:6">
      <c r="A3365" s="119">
        <v>96730</v>
      </c>
      <c r="B3365" s="117" t="s">
        <v>4112</v>
      </c>
      <c r="C3365" s="117" t="s">
        <v>63</v>
      </c>
      <c r="D3365" s="117" t="s">
        <v>141</v>
      </c>
      <c r="E3365" s="118" t="s">
        <v>4410</v>
      </c>
      <c r="F3365" s="117" t="s">
        <v>142</v>
      </c>
    </row>
    <row r="3366" spans="1:6">
      <c r="A3366" s="119">
        <v>96731</v>
      </c>
      <c r="B3366" s="117" t="s">
        <v>4114</v>
      </c>
      <c r="C3366" s="117" t="s">
        <v>63</v>
      </c>
      <c r="D3366" s="117" t="s">
        <v>141</v>
      </c>
      <c r="E3366" s="118" t="s">
        <v>12220</v>
      </c>
      <c r="F3366" s="117" t="s">
        <v>142</v>
      </c>
    </row>
    <row r="3367" spans="1:6">
      <c r="A3367" s="119">
        <v>96732</v>
      </c>
      <c r="B3367" s="117" t="s">
        <v>4115</v>
      </c>
      <c r="C3367" s="117" t="s">
        <v>63</v>
      </c>
      <c r="D3367" s="117" t="s">
        <v>141</v>
      </c>
      <c r="E3367" s="118" t="s">
        <v>12221</v>
      </c>
      <c r="F3367" s="117" t="s">
        <v>142</v>
      </c>
    </row>
    <row r="3368" spans="1:6">
      <c r="A3368" s="119">
        <v>96733</v>
      </c>
      <c r="B3368" s="117" t="s">
        <v>4116</v>
      </c>
      <c r="C3368" s="117" t="s">
        <v>63</v>
      </c>
      <c r="D3368" s="117" t="s">
        <v>141</v>
      </c>
      <c r="E3368" s="118" t="s">
        <v>12222</v>
      </c>
      <c r="F3368" s="117" t="s">
        <v>142</v>
      </c>
    </row>
    <row r="3369" spans="1:6">
      <c r="A3369" s="119">
        <v>96734</v>
      </c>
      <c r="B3369" s="117" t="s">
        <v>4117</v>
      </c>
      <c r="C3369" s="117" t="s">
        <v>63</v>
      </c>
      <c r="D3369" s="117" t="s">
        <v>141</v>
      </c>
      <c r="E3369" s="118" t="s">
        <v>12223</v>
      </c>
      <c r="F3369" s="117" t="s">
        <v>142</v>
      </c>
    </row>
    <row r="3370" spans="1:6">
      <c r="A3370" s="119">
        <v>96735</v>
      </c>
      <c r="B3370" s="117" t="s">
        <v>4118</v>
      </c>
      <c r="C3370" s="117" t="s">
        <v>63</v>
      </c>
      <c r="D3370" s="117" t="s">
        <v>141</v>
      </c>
      <c r="E3370" s="118" t="s">
        <v>12224</v>
      </c>
      <c r="F3370" s="117" t="s">
        <v>142</v>
      </c>
    </row>
    <row r="3371" spans="1:6">
      <c r="A3371" s="119">
        <v>96794</v>
      </c>
      <c r="B3371" s="117" t="s">
        <v>4119</v>
      </c>
      <c r="C3371" s="117" t="s">
        <v>63</v>
      </c>
      <c r="D3371" s="117" t="s">
        <v>141</v>
      </c>
      <c r="E3371" s="118" t="s">
        <v>4502</v>
      </c>
      <c r="F3371" s="117" t="s">
        <v>142</v>
      </c>
    </row>
    <row r="3372" spans="1:6">
      <c r="A3372" s="119">
        <v>96795</v>
      </c>
      <c r="B3372" s="117" t="s">
        <v>4120</v>
      </c>
      <c r="C3372" s="117" t="s">
        <v>63</v>
      </c>
      <c r="D3372" s="117" t="s">
        <v>141</v>
      </c>
      <c r="E3372" s="118" t="s">
        <v>12225</v>
      </c>
      <c r="F3372" s="117" t="s">
        <v>142</v>
      </c>
    </row>
    <row r="3373" spans="1:6">
      <c r="A3373" s="119">
        <v>96796</v>
      </c>
      <c r="B3373" s="117" t="s">
        <v>4121</v>
      </c>
      <c r="C3373" s="117" t="s">
        <v>63</v>
      </c>
      <c r="D3373" s="117" t="s">
        <v>141</v>
      </c>
      <c r="E3373" s="118" t="s">
        <v>12226</v>
      </c>
      <c r="F3373" s="117" t="s">
        <v>142</v>
      </c>
    </row>
    <row r="3374" spans="1:6">
      <c r="A3374" s="119">
        <v>96797</v>
      </c>
      <c r="B3374" s="117" t="s">
        <v>4122</v>
      </c>
      <c r="C3374" s="117" t="s">
        <v>63</v>
      </c>
      <c r="D3374" s="117" t="s">
        <v>141</v>
      </c>
      <c r="E3374" s="118" t="s">
        <v>3968</v>
      </c>
      <c r="F3374" s="117" t="s">
        <v>142</v>
      </c>
    </row>
    <row r="3375" spans="1:6">
      <c r="A3375" s="119">
        <v>96798</v>
      </c>
      <c r="B3375" s="117" t="s">
        <v>4124</v>
      </c>
      <c r="C3375" s="117" t="s">
        <v>63</v>
      </c>
      <c r="D3375" s="117" t="s">
        <v>141</v>
      </c>
      <c r="E3375" s="118" t="s">
        <v>12227</v>
      </c>
      <c r="F3375" s="117" t="s">
        <v>142</v>
      </c>
    </row>
    <row r="3376" spans="1:6">
      <c r="A3376" s="119">
        <v>96799</v>
      </c>
      <c r="B3376" s="117" t="s">
        <v>4125</v>
      </c>
      <c r="C3376" s="117" t="s">
        <v>63</v>
      </c>
      <c r="D3376" s="117" t="s">
        <v>141</v>
      </c>
      <c r="E3376" s="118" t="s">
        <v>9535</v>
      </c>
      <c r="F3376" s="117" t="s">
        <v>142</v>
      </c>
    </row>
    <row r="3377" spans="1:6">
      <c r="A3377" s="119">
        <v>96800</v>
      </c>
      <c r="B3377" s="117" t="s">
        <v>4126</v>
      </c>
      <c r="C3377" s="117" t="s">
        <v>63</v>
      </c>
      <c r="D3377" s="117" t="s">
        <v>141</v>
      </c>
      <c r="E3377" s="118" t="s">
        <v>11801</v>
      </c>
      <c r="F3377" s="117" t="s">
        <v>142</v>
      </c>
    </row>
    <row r="3378" spans="1:6">
      <c r="A3378" s="119">
        <v>96801</v>
      </c>
      <c r="B3378" s="117" t="s">
        <v>4128</v>
      </c>
      <c r="C3378" s="117" t="s">
        <v>63</v>
      </c>
      <c r="D3378" s="117" t="s">
        <v>141</v>
      </c>
      <c r="E3378" s="118" t="s">
        <v>12228</v>
      </c>
      <c r="F3378" s="117" t="s">
        <v>142</v>
      </c>
    </row>
    <row r="3379" spans="1:6">
      <c r="A3379" s="119">
        <v>97327</v>
      </c>
      <c r="B3379" s="117" t="s">
        <v>4129</v>
      </c>
      <c r="C3379" s="117" t="s">
        <v>63</v>
      </c>
      <c r="D3379" s="117" t="s">
        <v>141</v>
      </c>
      <c r="E3379" s="118" t="s">
        <v>9536</v>
      </c>
      <c r="F3379" s="117" t="s">
        <v>142</v>
      </c>
    </row>
    <row r="3380" spans="1:6">
      <c r="A3380" s="119">
        <v>97328</v>
      </c>
      <c r="B3380" s="117" t="s">
        <v>4130</v>
      </c>
      <c r="C3380" s="117" t="s">
        <v>63</v>
      </c>
      <c r="D3380" s="117" t="s">
        <v>141</v>
      </c>
      <c r="E3380" s="118" t="s">
        <v>12229</v>
      </c>
      <c r="F3380" s="117" t="s">
        <v>142</v>
      </c>
    </row>
    <row r="3381" spans="1:6">
      <c r="A3381" s="119">
        <v>97329</v>
      </c>
      <c r="B3381" s="117" t="s">
        <v>4132</v>
      </c>
      <c r="C3381" s="117" t="s">
        <v>63</v>
      </c>
      <c r="D3381" s="117" t="s">
        <v>141</v>
      </c>
      <c r="E3381" s="118" t="s">
        <v>1290</v>
      </c>
      <c r="F3381" s="117" t="s">
        <v>142</v>
      </c>
    </row>
    <row r="3382" spans="1:6">
      <c r="A3382" s="119">
        <v>97330</v>
      </c>
      <c r="B3382" s="117" t="s">
        <v>4133</v>
      </c>
      <c r="C3382" s="117" t="s">
        <v>63</v>
      </c>
      <c r="D3382" s="117" t="s">
        <v>141</v>
      </c>
      <c r="E3382" s="118" t="s">
        <v>12230</v>
      </c>
      <c r="F3382" s="117" t="s">
        <v>142</v>
      </c>
    </row>
    <row r="3383" spans="1:6">
      <c r="A3383" s="119">
        <v>97331</v>
      </c>
      <c r="B3383" s="117" t="s">
        <v>4135</v>
      </c>
      <c r="C3383" s="117" t="s">
        <v>63</v>
      </c>
      <c r="D3383" s="117" t="s">
        <v>141</v>
      </c>
      <c r="E3383" s="118" t="s">
        <v>12231</v>
      </c>
      <c r="F3383" s="117" t="s">
        <v>142</v>
      </c>
    </row>
    <row r="3384" spans="1:6">
      <c r="A3384" s="119">
        <v>97332</v>
      </c>
      <c r="B3384" s="117" t="s">
        <v>4136</v>
      </c>
      <c r="C3384" s="117" t="s">
        <v>63</v>
      </c>
      <c r="D3384" s="117" t="s">
        <v>141</v>
      </c>
      <c r="E3384" s="118" t="s">
        <v>12232</v>
      </c>
      <c r="F3384" s="117" t="s">
        <v>142</v>
      </c>
    </row>
    <row r="3385" spans="1:6">
      <c r="A3385" s="119">
        <v>97333</v>
      </c>
      <c r="B3385" s="117" t="s">
        <v>4137</v>
      </c>
      <c r="C3385" s="117" t="s">
        <v>63</v>
      </c>
      <c r="D3385" s="117" t="s">
        <v>141</v>
      </c>
      <c r="E3385" s="118" t="s">
        <v>12233</v>
      </c>
      <c r="F3385" s="117" t="s">
        <v>142</v>
      </c>
    </row>
    <row r="3386" spans="1:6">
      <c r="A3386" s="119">
        <v>97334</v>
      </c>
      <c r="B3386" s="117" t="s">
        <v>4138</v>
      </c>
      <c r="C3386" s="117" t="s">
        <v>63</v>
      </c>
      <c r="D3386" s="117" t="s">
        <v>141</v>
      </c>
      <c r="E3386" s="118" t="s">
        <v>9537</v>
      </c>
      <c r="F3386" s="117" t="s">
        <v>142</v>
      </c>
    </row>
    <row r="3387" spans="1:6">
      <c r="A3387" s="119">
        <v>97335</v>
      </c>
      <c r="B3387" s="117" t="s">
        <v>4139</v>
      </c>
      <c r="C3387" s="117" t="s">
        <v>63</v>
      </c>
      <c r="D3387" s="117" t="s">
        <v>141</v>
      </c>
      <c r="E3387" s="118" t="s">
        <v>12234</v>
      </c>
      <c r="F3387" s="117" t="s">
        <v>142</v>
      </c>
    </row>
    <row r="3388" spans="1:6">
      <c r="A3388" s="119">
        <v>97336</v>
      </c>
      <c r="B3388" s="117" t="s">
        <v>4140</v>
      </c>
      <c r="C3388" s="117" t="s">
        <v>63</v>
      </c>
      <c r="D3388" s="117" t="s">
        <v>141</v>
      </c>
      <c r="E3388" s="118" t="s">
        <v>12235</v>
      </c>
      <c r="F3388" s="117" t="s">
        <v>142</v>
      </c>
    </row>
    <row r="3389" spans="1:6">
      <c r="A3389" s="119">
        <v>97337</v>
      </c>
      <c r="B3389" s="117" t="s">
        <v>4141</v>
      </c>
      <c r="C3389" s="117" t="s">
        <v>63</v>
      </c>
      <c r="D3389" s="117" t="s">
        <v>141</v>
      </c>
      <c r="E3389" s="118" t="s">
        <v>12236</v>
      </c>
      <c r="F3389" s="117" t="s">
        <v>142</v>
      </c>
    </row>
    <row r="3390" spans="1:6">
      <c r="A3390" s="119">
        <v>97338</v>
      </c>
      <c r="B3390" s="117" t="s">
        <v>4142</v>
      </c>
      <c r="C3390" s="117" t="s">
        <v>63</v>
      </c>
      <c r="D3390" s="117" t="s">
        <v>141</v>
      </c>
      <c r="E3390" s="118" t="s">
        <v>12237</v>
      </c>
      <c r="F3390" s="117" t="s">
        <v>142</v>
      </c>
    </row>
    <row r="3391" spans="1:6">
      <c r="A3391" s="119">
        <v>97339</v>
      </c>
      <c r="B3391" s="117" t="s">
        <v>4143</v>
      </c>
      <c r="C3391" s="117" t="s">
        <v>63</v>
      </c>
      <c r="D3391" s="117" t="s">
        <v>141</v>
      </c>
      <c r="E3391" s="118" t="s">
        <v>12153</v>
      </c>
      <c r="F3391" s="117" t="s">
        <v>142</v>
      </c>
    </row>
    <row r="3392" spans="1:6">
      <c r="A3392" s="119">
        <v>97340</v>
      </c>
      <c r="B3392" s="117" t="s">
        <v>4144</v>
      </c>
      <c r="C3392" s="117" t="s">
        <v>63</v>
      </c>
      <c r="D3392" s="117" t="s">
        <v>141</v>
      </c>
      <c r="E3392" s="118" t="s">
        <v>12238</v>
      </c>
      <c r="F3392" s="117" t="s">
        <v>142</v>
      </c>
    </row>
    <row r="3393" spans="1:6">
      <c r="A3393" s="119">
        <v>97341</v>
      </c>
      <c r="B3393" s="117" t="s">
        <v>4145</v>
      </c>
      <c r="C3393" s="117" t="s">
        <v>63</v>
      </c>
      <c r="D3393" s="117" t="s">
        <v>141</v>
      </c>
      <c r="E3393" s="118" t="s">
        <v>8405</v>
      </c>
      <c r="F3393" s="117" t="s">
        <v>142</v>
      </c>
    </row>
    <row r="3394" spans="1:6">
      <c r="A3394" s="119">
        <v>97342</v>
      </c>
      <c r="B3394" s="117" t="s">
        <v>4146</v>
      </c>
      <c r="C3394" s="117" t="s">
        <v>63</v>
      </c>
      <c r="D3394" s="117" t="s">
        <v>141</v>
      </c>
      <c r="E3394" s="118" t="s">
        <v>12239</v>
      </c>
      <c r="F3394" s="117" t="s">
        <v>142</v>
      </c>
    </row>
    <row r="3395" spans="1:6">
      <c r="A3395" s="119">
        <v>97343</v>
      </c>
      <c r="B3395" s="117" t="s">
        <v>4147</v>
      </c>
      <c r="C3395" s="117" t="s">
        <v>63</v>
      </c>
      <c r="D3395" s="117" t="s">
        <v>141</v>
      </c>
      <c r="E3395" s="118" t="s">
        <v>12240</v>
      </c>
      <c r="F3395" s="117" t="s">
        <v>142</v>
      </c>
    </row>
    <row r="3396" spans="1:6">
      <c r="A3396" s="119">
        <v>97344</v>
      </c>
      <c r="B3396" s="117" t="s">
        <v>4149</v>
      </c>
      <c r="C3396" s="117" t="s">
        <v>63</v>
      </c>
      <c r="D3396" s="117" t="s">
        <v>141</v>
      </c>
      <c r="E3396" s="118" t="s">
        <v>12241</v>
      </c>
      <c r="F3396" s="117" t="s">
        <v>142</v>
      </c>
    </row>
    <row r="3397" spans="1:6">
      <c r="A3397" s="119">
        <v>97345</v>
      </c>
      <c r="B3397" s="117" t="s">
        <v>4150</v>
      </c>
      <c r="C3397" s="117" t="s">
        <v>63</v>
      </c>
      <c r="D3397" s="117" t="s">
        <v>141</v>
      </c>
      <c r="E3397" s="118" t="s">
        <v>12242</v>
      </c>
      <c r="F3397" s="117" t="s">
        <v>142</v>
      </c>
    </row>
    <row r="3398" spans="1:6">
      <c r="A3398" s="119">
        <v>97346</v>
      </c>
      <c r="B3398" s="117" t="s">
        <v>4151</v>
      </c>
      <c r="C3398" s="117" t="s">
        <v>63</v>
      </c>
      <c r="D3398" s="117" t="s">
        <v>141</v>
      </c>
      <c r="E3398" s="118" t="s">
        <v>12243</v>
      </c>
      <c r="F3398" s="117" t="s">
        <v>142</v>
      </c>
    </row>
    <row r="3399" spans="1:6">
      <c r="A3399" s="119">
        <v>97347</v>
      </c>
      <c r="B3399" s="117" t="s">
        <v>4152</v>
      </c>
      <c r="C3399" s="117" t="s">
        <v>63</v>
      </c>
      <c r="D3399" s="117" t="s">
        <v>141</v>
      </c>
      <c r="E3399" s="118" t="s">
        <v>12244</v>
      </c>
      <c r="F3399" s="117" t="s">
        <v>142</v>
      </c>
    </row>
    <row r="3400" spans="1:6">
      <c r="A3400" s="119">
        <v>97348</v>
      </c>
      <c r="B3400" s="117" t="s">
        <v>4153</v>
      </c>
      <c r="C3400" s="117" t="s">
        <v>63</v>
      </c>
      <c r="D3400" s="117" t="s">
        <v>141</v>
      </c>
      <c r="E3400" s="118" t="s">
        <v>10786</v>
      </c>
      <c r="F3400" s="117" t="s">
        <v>142</v>
      </c>
    </row>
    <row r="3401" spans="1:6">
      <c r="A3401" s="119">
        <v>97349</v>
      </c>
      <c r="B3401" s="117" t="s">
        <v>4154</v>
      </c>
      <c r="C3401" s="117" t="s">
        <v>63</v>
      </c>
      <c r="D3401" s="117" t="s">
        <v>141</v>
      </c>
      <c r="E3401" s="118" t="s">
        <v>12245</v>
      </c>
      <c r="F3401" s="117" t="s">
        <v>142</v>
      </c>
    </row>
    <row r="3402" spans="1:6">
      <c r="A3402" s="119">
        <v>97350</v>
      </c>
      <c r="B3402" s="117" t="s">
        <v>4155</v>
      </c>
      <c r="C3402" s="117" t="s">
        <v>63</v>
      </c>
      <c r="D3402" s="117" t="s">
        <v>141</v>
      </c>
      <c r="E3402" s="118" t="s">
        <v>12246</v>
      </c>
      <c r="F3402" s="117" t="s">
        <v>142</v>
      </c>
    </row>
    <row r="3403" spans="1:6">
      <c r="A3403" s="119">
        <v>97351</v>
      </c>
      <c r="B3403" s="117" t="s">
        <v>4156</v>
      </c>
      <c r="C3403" s="117" t="s">
        <v>63</v>
      </c>
      <c r="D3403" s="117" t="s">
        <v>141</v>
      </c>
      <c r="E3403" s="118" t="s">
        <v>12247</v>
      </c>
      <c r="F3403" s="117" t="s">
        <v>142</v>
      </c>
    </row>
    <row r="3404" spans="1:6">
      <c r="A3404" s="119">
        <v>97352</v>
      </c>
      <c r="B3404" s="117" t="s">
        <v>4157</v>
      </c>
      <c r="C3404" s="117" t="s">
        <v>63</v>
      </c>
      <c r="D3404" s="117" t="s">
        <v>141</v>
      </c>
      <c r="E3404" s="118" t="s">
        <v>12248</v>
      </c>
      <c r="F3404" s="117" t="s">
        <v>142</v>
      </c>
    </row>
    <row r="3405" spans="1:6">
      <c r="A3405" s="119">
        <v>97353</v>
      </c>
      <c r="B3405" s="117" t="s">
        <v>4158</v>
      </c>
      <c r="C3405" s="117" t="s">
        <v>63</v>
      </c>
      <c r="D3405" s="117" t="s">
        <v>141</v>
      </c>
      <c r="E3405" s="118" t="s">
        <v>12249</v>
      </c>
      <c r="F3405" s="117" t="s">
        <v>142</v>
      </c>
    </row>
    <row r="3406" spans="1:6">
      <c r="A3406" s="119">
        <v>97354</v>
      </c>
      <c r="B3406" s="117" t="s">
        <v>4159</v>
      </c>
      <c r="C3406" s="117" t="s">
        <v>63</v>
      </c>
      <c r="D3406" s="117" t="s">
        <v>141</v>
      </c>
      <c r="E3406" s="118" t="s">
        <v>12250</v>
      </c>
      <c r="F3406" s="117" t="s">
        <v>142</v>
      </c>
    </row>
    <row r="3407" spans="1:6">
      <c r="A3407" s="119">
        <v>97355</v>
      </c>
      <c r="B3407" s="117" t="s">
        <v>4160</v>
      </c>
      <c r="C3407" s="117" t="s">
        <v>63</v>
      </c>
      <c r="D3407" s="117" t="s">
        <v>141</v>
      </c>
      <c r="E3407" s="118" t="s">
        <v>12251</v>
      </c>
      <c r="F3407" s="117" t="s">
        <v>142</v>
      </c>
    </row>
    <row r="3408" spans="1:6">
      <c r="A3408" s="119">
        <v>97356</v>
      </c>
      <c r="B3408" s="117" t="s">
        <v>4161</v>
      </c>
      <c r="C3408" s="117" t="s">
        <v>63</v>
      </c>
      <c r="D3408" s="117" t="s">
        <v>141</v>
      </c>
      <c r="E3408" s="118" t="s">
        <v>8548</v>
      </c>
      <c r="F3408" s="117" t="s">
        <v>142</v>
      </c>
    </row>
    <row r="3409" spans="1:6">
      <c r="A3409" s="119">
        <v>97357</v>
      </c>
      <c r="B3409" s="117" t="s">
        <v>4162</v>
      </c>
      <c r="C3409" s="117" t="s">
        <v>63</v>
      </c>
      <c r="D3409" s="117" t="s">
        <v>141</v>
      </c>
      <c r="E3409" s="118" t="s">
        <v>12252</v>
      </c>
      <c r="F3409" s="117" t="s">
        <v>142</v>
      </c>
    </row>
    <row r="3410" spans="1:6">
      <c r="A3410" s="119">
        <v>97358</v>
      </c>
      <c r="B3410" s="117" t="s">
        <v>4163</v>
      </c>
      <c r="C3410" s="117" t="s">
        <v>63</v>
      </c>
      <c r="D3410" s="117" t="s">
        <v>141</v>
      </c>
      <c r="E3410" s="118" t="s">
        <v>12253</v>
      </c>
      <c r="F3410" s="117" t="s">
        <v>142</v>
      </c>
    </row>
    <row r="3411" spans="1:6">
      <c r="A3411" s="119">
        <v>97498</v>
      </c>
      <c r="B3411" s="117" t="s">
        <v>4164</v>
      </c>
      <c r="C3411" s="117" t="s">
        <v>63</v>
      </c>
      <c r="D3411" s="117" t="s">
        <v>141</v>
      </c>
      <c r="E3411" s="118" t="s">
        <v>12254</v>
      </c>
      <c r="F3411" s="117" t="s">
        <v>142</v>
      </c>
    </row>
    <row r="3412" spans="1:6">
      <c r="A3412" s="119">
        <v>97535</v>
      </c>
      <c r="B3412" s="117" t="s">
        <v>4165</v>
      </c>
      <c r="C3412" s="117" t="s">
        <v>63</v>
      </c>
      <c r="D3412" s="117" t="s">
        <v>141</v>
      </c>
      <c r="E3412" s="118" t="s">
        <v>12255</v>
      </c>
      <c r="F3412" s="117" t="s">
        <v>142</v>
      </c>
    </row>
    <row r="3413" spans="1:6">
      <c r="A3413" s="119">
        <v>97536</v>
      </c>
      <c r="B3413" s="117" t="s">
        <v>4166</v>
      </c>
      <c r="C3413" s="117" t="s">
        <v>63</v>
      </c>
      <c r="D3413" s="117" t="s">
        <v>141</v>
      </c>
      <c r="E3413" s="118" t="s">
        <v>12256</v>
      </c>
      <c r="F3413" s="117" t="s">
        <v>142</v>
      </c>
    </row>
    <row r="3414" spans="1:6">
      <c r="A3414" s="119">
        <v>100788</v>
      </c>
      <c r="B3414" s="117" t="s">
        <v>4167</v>
      </c>
      <c r="C3414" s="117" t="s">
        <v>60</v>
      </c>
      <c r="D3414" s="117" t="s">
        <v>141</v>
      </c>
      <c r="E3414" s="118" t="s">
        <v>12257</v>
      </c>
      <c r="F3414" s="117" t="s">
        <v>142</v>
      </c>
    </row>
    <row r="3415" spans="1:6">
      <c r="A3415" s="119">
        <v>100791</v>
      </c>
      <c r="B3415" s="117" t="s">
        <v>4168</v>
      </c>
      <c r="C3415" s="117" t="s">
        <v>63</v>
      </c>
      <c r="D3415" s="117" t="s">
        <v>141</v>
      </c>
      <c r="E3415" s="118" t="s">
        <v>3015</v>
      </c>
      <c r="F3415" s="117" t="s">
        <v>142</v>
      </c>
    </row>
    <row r="3416" spans="1:6">
      <c r="A3416" s="119">
        <v>100792</v>
      </c>
      <c r="B3416" s="117" t="s">
        <v>4170</v>
      </c>
      <c r="C3416" s="117" t="s">
        <v>63</v>
      </c>
      <c r="D3416" s="117" t="s">
        <v>141</v>
      </c>
      <c r="E3416" s="118" t="s">
        <v>12258</v>
      </c>
      <c r="F3416" s="117" t="s">
        <v>142</v>
      </c>
    </row>
    <row r="3417" spans="1:6">
      <c r="A3417" s="119">
        <v>100793</v>
      </c>
      <c r="B3417" s="117" t="s">
        <v>4172</v>
      </c>
      <c r="C3417" s="117" t="s">
        <v>63</v>
      </c>
      <c r="D3417" s="117" t="s">
        <v>141</v>
      </c>
      <c r="E3417" s="118" t="s">
        <v>12259</v>
      </c>
      <c r="F3417" s="117" t="s">
        <v>142</v>
      </c>
    </row>
    <row r="3418" spans="1:6">
      <c r="A3418" s="119">
        <v>100794</v>
      </c>
      <c r="B3418" s="117" t="s">
        <v>4173</v>
      </c>
      <c r="C3418" s="117" t="s">
        <v>63</v>
      </c>
      <c r="D3418" s="117" t="s">
        <v>141</v>
      </c>
      <c r="E3418" s="118" t="s">
        <v>9154</v>
      </c>
      <c r="F3418" s="117" t="s">
        <v>142</v>
      </c>
    </row>
    <row r="3419" spans="1:6">
      <c r="A3419" s="119">
        <v>100799</v>
      </c>
      <c r="B3419" s="117" t="s">
        <v>4174</v>
      </c>
      <c r="C3419" s="117" t="s">
        <v>63</v>
      </c>
      <c r="D3419" s="117" t="s">
        <v>141</v>
      </c>
      <c r="E3419" s="118" t="s">
        <v>1748</v>
      </c>
      <c r="F3419" s="117" t="s">
        <v>142</v>
      </c>
    </row>
    <row r="3420" spans="1:6">
      <c r="A3420" s="119">
        <v>100800</v>
      </c>
      <c r="B3420" s="117" t="s">
        <v>4175</v>
      </c>
      <c r="C3420" s="117" t="s">
        <v>63</v>
      </c>
      <c r="D3420" s="117" t="s">
        <v>141</v>
      </c>
      <c r="E3420" s="118" t="s">
        <v>8602</v>
      </c>
      <c r="F3420" s="117" t="s">
        <v>142</v>
      </c>
    </row>
    <row r="3421" spans="1:6">
      <c r="A3421" s="119">
        <v>100801</v>
      </c>
      <c r="B3421" s="117" t="s">
        <v>4176</v>
      </c>
      <c r="C3421" s="117" t="s">
        <v>63</v>
      </c>
      <c r="D3421" s="117" t="s">
        <v>141</v>
      </c>
      <c r="E3421" s="118" t="s">
        <v>12260</v>
      </c>
      <c r="F3421" s="117" t="s">
        <v>142</v>
      </c>
    </row>
    <row r="3422" spans="1:6">
      <c r="A3422" s="119">
        <v>100802</v>
      </c>
      <c r="B3422" s="117" t="s">
        <v>4177</v>
      </c>
      <c r="C3422" s="117" t="s">
        <v>63</v>
      </c>
      <c r="D3422" s="117" t="s">
        <v>141</v>
      </c>
      <c r="E3422" s="118" t="s">
        <v>9538</v>
      </c>
      <c r="F3422" s="117" t="s">
        <v>142</v>
      </c>
    </row>
    <row r="3423" spans="1:6">
      <c r="A3423" s="119">
        <v>100803</v>
      </c>
      <c r="B3423" s="117" t="s">
        <v>4178</v>
      </c>
      <c r="C3423" s="117" t="s">
        <v>63</v>
      </c>
      <c r="D3423" s="117" t="s">
        <v>141</v>
      </c>
      <c r="E3423" s="118" t="s">
        <v>9539</v>
      </c>
      <c r="F3423" s="117" t="s">
        <v>142</v>
      </c>
    </row>
    <row r="3424" spans="1:6">
      <c r="A3424" s="119">
        <v>100804</v>
      </c>
      <c r="B3424" s="117" t="s">
        <v>4179</v>
      </c>
      <c r="C3424" s="117" t="s">
        <v>63</v>
      </c>
      <c r="D3424" s="117" t="s">
        <v>141</v>
      </c>
      <c r="E3424" s="118" t="s">
        <v>12261</v>
      </c>
      <c r="F3424" s="117" t="s">
        <v>142</v>
      </c>
    </row>
    <row r="3425" spans="1:6">
      <c r="A3425" s="119">
        <v>100805</v>
      </c>
      <c r="B3425" s="117" t="s">
        <v>4180</v>
      </c>
      <c r="C3425" s="117" t="s">
        <v>63</v>
      </c>
      <c r="D3425" s="117" t="s">
        <v>141</v>
      </c>
      <c r="E3425" s="118" t="s">
        <v>12262</v>
      </c>
      <c r="F3425" s="117" t="s">
        <v>142</v>
      </c>
    </row>
    <row r="3426" spans="1:6">
      <c r="A3426" s="119">
        <v>100806</v>
      </c>
      <c r="B3426" s="117" t="s">
        <v>4181</v>
      </c>
      <c r="C3426" s="117" t="s">
        <v>63</v>
      </c>
      <c r="D3426" s="117" t="s">
        <v>141</v>
      </c>
      <c r="E3426" s="118" t="s">
        <v>12263</v>
      </c>
      <c r="F3426" s="117" t="s">
        <v>142</v>
      </c>
    </row>
    <row r="3427" spans="1:6">
      <c r="A3427" s="119">
        <v>100807</v>
      </c>
      <c r="B3427" s="117" t="s">
        <v>4182</v>
      </c>
      <c r="C3427" s="117" t="s">
        <v>63</v>
      </c>
      <c r="D3427" s="117" t="s">
        <v>141</v>
      </c>
      <c r="E3427" s="118" t="s">
        <v>8796</v>
      </c>
      <c r="F3427" s="117" t="s">
        <v>142</v>
      </c>
    </row>
    <row r="3428" spans="1:6">
      <c r="A3428" s="119">
        <v>100808</v>
      </c>
      <c r="B3428" s="117" t="s">
        <v>4183</v>
      </c>
      <c r="C3428" s="117" t="s">
        <v>63</v>
      </c>
      <c r="D3428" s="117" t="s">
        <v>141</v>
      </c>
      <c r="E3428" s="118" t="s">
        <v>12264</v>
      </c>
      <c r="F3428" s="117" t="s">
        <v>142</v>
      </c>
    </row>
    <row r="3429" spans="1:6">
      <c r="A3429" s="119">
        <v>100809</v>
      </c>
      <c r="B3429" s="117" t="s">
        <v>4184</v>
      </c>
      <c r="C3429" s="117" t="s">
        <v>63</v>
      </c>
      <c r="D3429" s="117" t="s">
        <v>141</v>
      </c>
      <c r="E3429" s="118" t="s">
        <v>2481</v>
      </c>
      <c r="F3429" s="117" t="s">
        <v>142</v>
      </c>
    </row>
    <row r="3430" spans="1:6">
      <c r="A3430" s="119">
        <v>100810</v>
      </c>
      <c r="B3430" s="117" t="s">
        <v>4185</v>
      </c>
      <c r="C3430" s="117" t="s">
        <v>63</v>
      </c>
      <c r="D3430" s="117" t="s">
        <v>141</v>
      </c>
      <c r="E3430" s="118" t="s">
        <v>12265</v>
      </c>
      <c r="F3430" s="117" t="s">
        <v>142</v>
      </c>
    </row>
    <row r="3431" spans="1:6">
      <c r="A3431" s="119">
        <v>101918</v>
      </c>
      <c r="B3431" s="117" t="s">
        <v>4186</v>
      </c>
      <c r="C3431" s="117" t="s">
        <v>63</v>
      </c>
      <c r="D3431" s="117" t="s">
        <v>141</v>
      </c>
      <c r="E3431" s="118" t="s">
        <v>12266</v>
      </c>
      <c r="F3431" s="117" t="s">
        <v>142</v>
      </c>
    </row>
    <row r="3432" spans="1:6">
      <c r="A3432" s="119">
        <v>101919</v>
      </c>
      <c r="B3432" s="117" t="s">
        <v>4187</v>
      </c>
      <c r="C3432" s="117" t="s">
        <v>60</v>
      </c>
      <c r="D3432" s="117" t="s">
        <v>228</v>
      </c>
      <c r="E3432" s="118" t="s">
        <v>12267</v>
      </c>
      <c r="F3432" s="117" t="s">
        <v>142</v>
      </c>
    </row>
    <row r="3433" spans="1:6">
      <c r="A3433" s="119">
        <v>101920</v>
      </c>
      <c r="B3433" s="117" t="s">
        <v>4188</v>
      </c>
      <c r="C3433" s="117" t="s">
        <v>60</v>
      </c>
      <c r="D3433" s="117" t="s">
        <v>228</v>
      </c>
      <c r="E3433" s="118" t="s">
        <v>6474</v>
      </c>
      <c r="F3433" s="117" t="s">
        <v>142</v>
      </c>
    </row>
    <row r="3434" spans="1:6">
      <c r="A3434" s="119">
        <v>101921</v>
      </c>
      <c r="B3434" s="117" t="s">
        <v>4189</v>
      </c>
      <c r="C3434" s="117" t="s">
        <v>60</v>
      </c>
      <c r="D3434" s="117" t="s">
        <v>228</v>
      </c>
      <c r="E3434" s="118" t="s">
        <v>12268</v>
      </c>
      <c r="F3434" s="117" t="s">
        <v>142</v>
      </c>
    </row>
    <row r="3435" spans="1:6">
      <c r="A3435" s="119">
        <v>101922</v>
      </c>
      <c r="B3435" s="117" t="s">
        <v>4190</v>
      </c>
      <c r="C3435" s="117" t="s">
        <v>60</v>
      </c>
      <c r="D3435" s="117" t="s">
        <v>228</v>
      </c>
      <c r="E3435" s="118" t="s">
        <v>12268</v>
      </c>
      <c r="F3435" s="117" t="s">
        <v>142</v>
      </c>
    </row>
    <row r="3436" spans="1:6">
      <c r="A3436" s="119">
        <v>101923</v>
      </c>
      <c r="B3436" s="117" t="s">
        <v>4191</v>
      </c>
      <c r="C3436" s="117" t="s">
        <v>60</v>
      </c>
      <c r="D3436" s="117" t="s">
        <v>228</v>
      </c>
      <c r="E3436" s="118" t="s">
        <v>12268</v>
      </c>
      <c r="F3436" s="117" t="s">
        <v>142</v>
      </c>
    </row>
    <row r="3437" spans="1:6">
      <c r="A3437" s="119">
        <v>101924</v>
      </c>
      <c r="B3437" s="117" t="s">
        <v>4192</v>
      </c>
      <c r="C3437" s="117" t="s">
        <v>60</v>
      </c>
      <c r="D3437" s="117" t="s">
        <v>228</v>
      </c>
      <c r="E3437" s="118" t="s">
        <v>9540</v>
      </c>
      <c r="F3437" s="117" t="s">
        <v>142</v>
      </c>
    </row>
    <row r="3438" spans="1:6">
      <c r="A3438" s="119">
        <v>101925</v>
      </c>
      <c r="B3438" s="117" t="s">
        <v>4193</v>
      </c>
      <c r="C3438" s="117" t="s">
        <v>60</v>
      </c>
      <c r="D3438" s="117" t="s">
        <v>228</v>
      </c>
      <c r="E3438" s="118" t="s">
        <v>12269</v>
      </c>
      <c r="F3438" s="117" t="s">
        <v>142</v>
      </c>
    </row>
    <row r="3439" spans="1:6">
      <c r="A3439" s="119">
        <v>101926</v>
      </c>
      <c r="B3439" s="117" t="s">
        <v>4194</v>
      </c>
      <c r="C3439" s="117" t="s">
        <v>60</v>
      </c>
      <c r="D3439" s="117" t="s">
        <v>228</v>
      </c>
      <c r="E3439" s="118" t="s">
        <v>12270</v>
      </c>
      <c r="F3439" s="117" t="s">
        <v>142</v>
      </c>
    </row>
    <row r="3440" spans="1:6">
      <c r="A3440" s="119">
        <v>101927</v>
      </c>
      <c r="B3440" s="117" t="s">
        <v>4195</v>
      </c>
      <c r="C3440" s="117" t="s">
        <v>63</v>
      </c>
      <c r="D3440" s="117" t="s">
        <v>141</v>
      </c>
      <c r="E3440" s="118" t="s">
        <v>12271</v>
      </c>
      <c r="F3440" s="117" t="s">
        <v>142</v>
      </c>
    </row>
    <row r="3441" spans="1:6">
      <c r="A3441" s="119">
        <v>101928</v>
      </c>
      <c r="B3441" s="117" t="s">
        <v>4196</v>
      </c>
      <c r="C3441" s="117" t="s">
        <v>60</v>
      </c>
      <c r="D3441" s="117" t="s">
        <v>228</v>
      </c>
      <c r="E3441" s="118" t="s">
        <v>12272</v>
      </c>
      <c r="F3441" s="117" t="s">
        <v>142</v>
      </c>
    </row>
    <row r="3442" spans="1:6">
      <c r="A3442" s="119">
        <v>101929</v>
      </c>
      <c r="B3442" s="117" t="s">
        <v>4197</v>
      </c>
      <c r="C3442" s="117" t="s">
        <v>60</v>
      </c>
      <c r="D3442" s="117" t="s">
        <v>228</v>
      </c>
      <c r="E3442" s="118" t="s">
        <v>12273</v>
      </c>
      <c r="F3442" s="117" t="s">
        <v>142</v>
      </c>
    </row>
    <row r="3443" spans="1:6">
      <c r="A3443" s="119">
        <v>101930</v>
      </c>
      <c r="B3443" s="117" t="s">
        <v>4198</v>
      </c>
      <c r="C3443" s="117" t="s">
        <v>60</v>
      </c>
      <c r="D3443" s="117" t="s">
        <v>228</v>
      </c>
      <c r="E3443" s="118" t="s">
        <v>12274</v>
      </c>
      <c r="F3443" s="117" t="s">
        <v>142</v>
      </c>
    </row>
    <row r="3444" spans="1:6">
      <c r="A3444" s="119">
        <v>101931</v>
      </c>
      <c r="B3444" s="117" t="s">
        <v>4199</v>
      </c>
      <c r="C3444" s="117" t="s">
        <v>60</v>
      </c>
      <c r="D3444" s="117" t="s">
        <v>228</v>
      </c>
      <c r="E3444" s="118" t="s">
        <v>12274</v>
      </c>
      <c r="F3444" s="117" t="s">
        <v>142</v>
      </c>
    </row>
    <row r="3445" spans="1:6">
      <c r="A3445" s="119">
        <v>101932</v>
      </c>
      <c r="B3445" s="117" t="s">
        <v>4200</v>
      </c>
      <c r="C3445" s="117" t="s">
        <v>60</v>
      </c>
      <c r="D3445" s="117" t="s">
        <v>228</v>
      </c>
      <c r="E3445" s="118" t="s">
        <v>12274</v>
      </c>
      <c r="F3445" s="117" t="s">
        <v>142</v>
      </c>
    </row>
    <row r="3446" spans="1:6">
      <c r="A3446" s="119">
        <v>101933</v>
      </c>
      <c r="B3446" s="117" t="s">
        <v>4201</v>
      </c>
      <c r="C3446" s="117" t="s">
        <v>60</v>
      </c>
      <c r="D3446" s="117" t="s">
        <v>228</v>
      </c>
      <c r="E3446" s="118" t="s">
        <v>12275</v>
      </c>
      <c r="F3446" s="117" t="s">
        <v>142</v>
      </c>
    </row>
    <row r="3447" spans="1:6">
      <c r="A3447" s="119">
        <v>101934</v>
      </c>
      <c r="B3447" s="117" t="s">
        <v>4202</v>
      </c>
      <c r="C3447" s="117" t="s">
        <v>60</v>
      </c>
      <c r="D3447" s="117" t="s">
        <v>228</v>
      </c>
      <c r="E3447" s="118" t="s">
        <v>12276</v>
      </c>
      <c r="F3447" s="117" t="s">
        <v>142</v>
      </c>
    </row>
    <row r="3448" spans="1:6">
      <c r="A3448" s="119">
        <v>101935</v>
      </c>
      <c r="B3448" s="117" t="s">
        <v>4203</v>
      </c>
      <c r="C3448" s="117" t="s">
        <v>60</v>
      </c>
      <c r="D3448" s="117" t="s">
        <v>228</v>
      </c>
      <c r="E3448" s="118" t="s">
        <v>12277</v>
      </c>
      <c r="F3448" s="117" t="s">
        <v>142</v>
      </c>
    </row>
    <row r="3449" spans="1:6">
      <c r="A3449" s="119">
        <v>89358</v>
      </c>
      <c r="B3449" s="117" t="s">
        <v>4204</v>
      </c>
      <c r="C3449" s="117" t="s">
        <v>60</v>
      </c>
      <c r="D3449" s="117" t="s">
        <v>228</v>
      </c>
      <c r="E3449" s="118" t="s">
        <v>3234</v>
      </c>
      <c r="F3449" s="117" t="s">
        <v>142</v>
      </c>
    </row>
    <row r="3450" spans="1:6">
      <c r="A3450" s="119">
        <v>89359</v>
      </c>
      <c r="B3450" s="117" t="s">
        <v>4205</v>
      </c>
      <c r="C3450" s="117" t="s">
        <v>60</v>
      </c>
      <c r="D3450" s="117" t="s">
        <v>228</v>
      </c>
      <c r="E3450" s="118" t="s">
        <v>7573</v>
      </c>
      <c r="F3450" s="117" t="s">
        <v>142</v>
      </c>
    </row>
    <row r="3451" spans="1:6">
      <c r="A3451" s="119">
        <v>89360</v>
      </c>
      <c r="B3451" s="117" t="s">
        <v>4206</v>
      </c>
      <c r="C3451" s="117" t="s">
        <v>60</v>
      </c>
      <c r="D3451" s="117" t="s">
        <v>228</v>
      </c>
      <c r="E3451" s="118" t="s">
        <v>8573</v>
      </c>
      <c r="F3451" s="117" t="s">
        <v>142</v>
      </c>
    </row>
    <row r="3452" spans="1:6">
      <c r="A3452" s="119">
        <v>89361</v>
      </c>
      <c r="B3452" s="117" t="s">
        <v>4208</v>
      </c>
      <c r="C3452" s="117" t="s">
        <v>60</v>
      </c>
      <c r="D3452" s="117" t="s">
        <v>228</v>
      </c>
      <c r="E3452" s="118" t="s">
        <v>4323</v>
      </c>
      <c r="F3452" s="117" t="s">
        <v>142</v>
      </c>
    </row>
    <row r="3453" spans="1:6">
      <c r="A3453" s="119">
        <v>89362</v>
      </c>
      <c r="B3453" s="117" t="s">
        <v>4209</v>
      </c>
      <c r="C3453" s="117" t="s">
        <v>60</v>
      </c>
      <c r="D3453" s="117" t="s">
        <v>228</v>
      </c>
      <c r="E3453" s="118" t="s">
        <v>3167</v>
      </c>
      <c r="F3453" s="117" t="s">
        <v>142</v>
      </c>
    </row>
    <row r="3454" spans="1:6">
      <c r="A3454" s="119">
        <v>89363</v>
      </c>
      <c r="B3454" s="117" t="s">
        <v>4211</v>
      </c>
      <c r="C3454" s="117" t="s">
        <v>60</v>
      </c>
      <c r="D3454" s="117" t="s">
        <v>228</v>
      </c>
      <c r="E3454" s="118" t="s">
        <v>3115</v>
      </c>
      <c r="F3454" s="117" t="s">
        <v>142</v>
      </c>
    </row>
    <row r="3455" spans="1:6">
      <c r="A3455" s="119">
        <v>89364</v>
      </c>
      <c r="B3455" s="117" t="s">
        <v>4213</v>
      </c>
      <c r="C3455" s="117" t="s">
        <v>60</v>
      </c>
      <c r="D3455" s="117" t="s">
        <v>228</v>
      </c>
      <c r="E3455" s="118" t="s">
        <v>3103</v>
      </c>
      <c r="F3455" s="117" t="s">
        <v>142</v>
      </c>
    </row>
    <row r="3456" spans="1:6">
      <c r="A3456" s="119">
        <v>89365</v>
      </c>
      <c r="B3456" s="117" t="s">
        <v>4214</v>
      </c>
      <c r="C3456" s="117" t="s">
        <v>60</v>
      </c>
      <c r="D3456" s="117" t="s">
        <v>228</v>
      </c>
      <c r="E3456" s="118" t="s">
        <v>7801</v>
      </c>
      <c r="F3456" s="117" t="s">
        <v>142</v>
      </c>
    </row>
    <row r="3457" spans="1:6">
      <c r="A3457" s="119">
        <v>89366</v>
      </c>
      <c r="B3457" s="117" t="s">
        <v>4215</v>
      </c>
      <c r="C3457" s="117" t="s">
        <v>60</v>
      </c>
      <c r="D3457" s="117" t="s">
        <v>228</v>
      </c>
      <c r="E3457" s="118" t="s">
        <v>2751</v>
      </c>
      <c r="F3457" s="117" t="s">
        <v>142</v>
      </c>
    </row>
    <row r="3458" spans="1:6">
      <c r="A3458" s="119">
        <v>89367</v>
      </c>
      <c r="B3458" s="117" t="s">
        <v>4216</v>
      </c>
      <c r="C3458" s="117" t="s">
        <v>60</v>
      </c>
      <c r="D3458" s="117" t="s">
        <v>228</v>
      </c>
      <c r="E3458" s="118" t="s">
        <v>8119</v>
      </c>
      <c r="F3458" s="117" t="s">
        <v>142</v>
      </c>
    </row>
    <row r="3459" spans="1:6">
      <c r="A3459" s="119">
        <v>89368</v>
      </c>
      <c r="B3459" s="117" t="s">
        <v>4217</v>
      </c>
      <c r="C3459" s="117" t="s">
        <v>60</v>
      </c>
      <c r="D3459" s="117" t="s">
        <v>228</v>
      </c>
      <c r="E3459" s="118" t="s">
        <v>9361</v>
      </c>
      <c r="F3459" s="117" t="s">
        <v>142</v>
      </c>
    </row>
    <row r="3460" spans="1:6">
      <c r="A3460" s="119">
        <v>89369</v>
      </c>
      <c r="B3460" s="117" t="s">
        <v>4219</v>
      </c>
      <c r="C3460" s="117" t="s">
        <v>60</v>
      </c>
      <c r="D3460" s="117" t="s">
        <v>228</v>
      </c>
      <c r="E3460" s="118" t="s">
        <v>4220</v>
      </c>
      <c r="F3460" s="117" t="s">
        <v>142</v>
      </c>
    </row>
    <row r="3461" spans="1:6">
      <c r="A3461" s="119">
        <v>89370</v>
      </c>
      <c r="B3461" s="117" t="s">
        <v>4221</v>
      </c>
      <c r="C3461" s="117" t="s">
        <v>60</v>
      </c>
      <c r="D3461" s="117" t="s">
        <v>228</v>
      </c>
      <c r="E3461" s="118" t="s">
        <v>8358</v>
      </c>
      <c r="F3461" s="117" t="s">
        <v>142</v>
      </c>
    </row>
    <row r="3462" spans="1:6">
      <c r="A3462" s="119">
        <v>89371</v>
      </c>
      <c r="B3462" s="117" t="s">
        <v>4223</v>
      </c>
      <c r="C3462" s="117" t="s">
        <v>60</v>
      </c>
      <c r="D3462" s="117" t="s">
        <v>228</v>
      </c>
      <c r="E3462" s="118" t="s">
        <v>6779</v>
      </c>
      <c r="F3462" s="117" t="s">
        <v>142</v>
      </c>
    </row>
    <row r="3463" spans="1:6">
      <c r="A3463" s="119">
        <v>89372</v>
      </c>
      <c r="B3463" s="117" t="s">
        <v>4224</v>
      </c>
      <c r="C3463" s="117" t="s">
        <v>60</v>
      </c>
      <c r="D3463" s="117" t="s">
        <v>228</v>
      </c>
      <c r="E3463" s="118" t="s">
        <v>6851</v>
      </c>
      <c r="F3463" s="117" t="s">
        <v>142</v>
      </c>
    </row>
    <row r="3464" spans="1:6">
      <c r="A3464" s="119">
        <v>89373</v>
      </c>
      <c r="B3464" s="117" t="s">
        <v>4225</v>
      </c>
      <c r="C3464" s="117" t="s">
        <v>60</v>
      </c>
      <c r="D3464" s="117" t="s">
        <v>228</v>
      </c>
      <c r="E3464" s="118" t="s">
        <v>8451</v>
      </c>
      <c r="F3464" s="117" t="s">
        <v>142</v>
      </c>
    </row>
    <row r="3465" spans="1:6">
      <c r="A3465" s="119">
        <v>89374</v>
      </c>
      <c r="B3465" s="117" t="s">
        <v>4227</v>
      </c>
      <c r="C3465" s="117" t="s">
        <v>60</v>
      </c>
      <c r="D3465" s="117" t="s">
        <v>228</v>
      </c>
      <c r="E3465" s="118" t="s">
        <v>7373</v>
      </c>
      <c r="F3465" s="117" t="s">
        <v>142</v>
      </c>
    </row>
    <row r="3466" spans="1:6">
      <c r="A3466" s="119">
        <v>89375</v>
      </c>
      <c r="B3466" s="117" t="s">
        <v>4229</v>
      </c>
      <c r="C3466" s="117" t="s">
        <v>60</v>
      </c>
      <c r="D3466" s="117" t="s">
        <v>228</v>
      </c>
      <c r="E3466" s="118" t="s">
        <v>12278</v>
      </c>
      <c r="F3466" s="117" t="s">
        <v>142</v>
      </c>
    </row>
    <row r="3467" spans="1:6">
      <c r="A3467" s="119">
        <v>89376</v>
      </c>
      <c r="B3467" s="117" t="s">
        <v>4231</v>
      </c>
      <c r="C3467" s="117" t="s">
        <v>60</v>
      </c>
      <c r="D3467" s="117" t="s">
        <v>228</v>
      </c>
      <c r="E3467" s="118" t="s">
        <v>8524</v>
      </c>
      <c r="F3467" s="117" t="s">
        <v>142</v>
      </c>
    </row>
    <row r="3468" spans="1:6">
      <c r="A3468" s="119">
        <v>89377</v>
      </c>
      <c r="B3468" s="117" t="s">
        <v>4233</v>
      </c>
      <c r="C3468" s="117" t="s">
        <v>60</v>
      </c>
      <c r="D3468" s="117" t="s">
        <v>228</v>
      </c>
      <c r="E3468" s="118" t="s">
        <v>4234</v>
      </c>
      <c r="F3468" s="117" t="s">
        <v>142</v>
      </c>
    </row>
    <row r="3469" spans="1:6">
      <c r="A3469" s="119">
        <v>89378</v>
      </c>
      <c r="B3469" s="117" t="s">
        <v>4235</v>
      </c>
      <c r="C3469" s="117" t="s">
        <v>60</v>
      </c>
      <c r="D3469" s="117" t="s">
        <v>228</v>
      </c>
      <c r="E3469" s="118" t="s">
        <v>1209</v>
      </c>
      <c r="F3469" s="117" t="s">
        <v>142</v>
      </c>
    </row>
    <row r="3470" spans="1:6">
      <c r="A3470" s="119">
        <v>89379</v>
      </c>
      <c r="B3470" s="117" t="s">
        <v>4237</v>
      </c>
      <c r="C3470" s="117" t="s">
        <v>60</v>
      </c>
      <c r="D3470" s="117" t="s">
        <v>228</v>
      </c>
      <c r="E3470" s="118" t="s">
        <v>1635</v>
      </c>
      <c r="F3470" s="117" t="s">
        <v>142</v>
      </c>
    </row>
    <row r="3471" spans="1:6">
      <c r="A3471" s="119">
        <v>89380</v>
      </c>
      <c r="B3471" s="117" t="s">
        <v>4239</v>
      </c>
      <c r="C3471" s="117" t="s">
        <v>60</v>
      </c>
      <c r="D3471" s="117" t="s">
        <v>228</v>
      </c>
      <c r="E3471" s="118" t="s">
        <v>12279</v>
      </c>
      <c r="F3471" s="117" t="s">
        <v>142</v>
      </c>
    </row>
    <row r="3472" spans="1:6">
      <c r="A3472" s="119">
        <v>89381</v>
      </c>
      <c r="B3472" s="117" t="s">
        <v>4240</v>
      </c>
      <c r="C3472" s="117" t="s">
        <v>60</v>
      </c>
      <c r="D3472" s="117" t="s">
        <v>228</v>
      </c>
      <c r="E3472" s="118" t="s">
        <v>12225</v>
      </c>
      <c r="F3472" s="117" t="s">
        <v>142</v>
      </c>
    </row>
    <row r="3473" spans="1:6">
      <c r="A3473" s="119">
        <v>89382</v>
      </c>
      <c r="B3473" s="117" t="s">
        <v>4241</v>
      </c>
      <c r="C3473" s="117" t="s">
        <v>60</v>
      </c>
      <c r="D3473" s="117" t="s">
        <v>228</v>
      </c>
      <c r="E3473" s="118" t="s">
        <v>6985</v>
      </c>
      <c r="F3473" s="117" t="s">
        <v>142</v>
      </c>
    </row>
    <row r="3474" spans="1:6">
      <c r="A3474" s="119">
        <v>89383</v>
      </c>
      <c r="B3474" s="117" t="s">
        <v>4242</v>
      </c>
      <c r="C3474" s="117" t="s">
        <v>60</v>
      </c>
      <c r="D3474" s="117" t="s">
        <v>228</v>
      </c>
      <c r="E3474" s="118" t="s">
        <v>5900</v>
      </c>
      <c r="F3474" s="117" t="s">
        <v>142</v>
      </c>
    </row>
    <row r="3475" spans="1:6">
      <c r="A3475" s="119">
        <v>89384</v>
      </c>
      <c r="B3475" s="117" t="s">
        <v>4244</v>
      </c>
      <c r="C3475" s="117" t="s">
        <v>60</v>
      </c>
      <c r="D3475" s="117" t="s">
        <v>228</v>
      </c>
      <c r="E3475" s="118" t="s">
        <v>4245</v>
      </c>
      <c r="F3475" s="117" t="s">
        <v>142</v>
      </c>
    </row>
    <row r="3476" spans="1:6">
      <c r="A3476" s="119">
        <v>89385</v>
      </c>
      <c r="B3476" s="117" t="s">
        <v>4246</v>
      </c>
      <c r="C3476" s="117" t="s">
        <v>60</v>
      </c>
      <c r="D3476" s="117" t="s">
        <v>228</v>
      </c>
      <c r="E3476" s="118" t="s">
        <v>12280</v>
      </c>
      <c r="F3476" s="117" t="s">
        <v>142</v>
      </c>
    </row>
    <row r="3477" spans="1:6">
      <c r="A3477" s="119">
        <v>89386</v>
      </c>
      <c r="B3477" s="117" t="s">
        <v>4248</v>
      </c>
      <c r="C3477" s="117" t="s">
        <v>60</v>
      </c>
      <c r="D3477" s="117" t="s">
        <v>228</v>
      </c>
      <c r="E3477" s="118" t="s">
        <v>4441</v>
      </c>
      <c r="F3477" s="117" t="s">
        <v>142</v>
      </c>
    </row>
    <row r="3478" spans="1:6">
      <c r="A3478" s="119">
        <v>89387</v>
      </c>
      <c r="B3478" s="117" t="s">
        <v>4250</v>
      </c>
      <c r="C3478" s="117" t="s">
        <v>60</v>
      </c>
      <c r="D3478" s="117" t="s">
        <v>228</v>
      </c>
      <c r="E3478" s="118" t="s">
        <v>9541</v>
      </c>
      <c r="F3478" s="117" t="s">
        <v>142</v>
      </c>
    </row>
    <row r="3479" spans="1:6">
      <c r="A3479" s="119">
        <v>89388</v>
      </c>
      <c r="B3479" s="117" t="s">
        <v>4251</v>
      </c>
      <c r="C3479" s="117" t="s">
        <v>60</v>
      </c>
      <c r="D3479" s="117" t="s">
        <v>228</v>
      </c>
      <c r="E3479" s="118" t="s">
        <v>4252</v>
      </c>
      <c r="F3479" s="117" t="s">
        <v>142</v>
      </c>
    </row>
    <row r="3480" spans="1:6">
      <c r="A3480" s="119">
        <v>89389</v>
      </c>
      <c r="B3480" s="117" t="s">
        <v>4253</v>
      </c>
      <c r="C3480" s="117" t="s">
        <v>60</v>
      </c>
      <c r="D3480" s="117" t="s">
        <v>228</v>
      </c>
      <c r="E3480" s="118" t="s">
        <v>12281</v>
      </c>
      <c r="F3480" s="117" t="s">
        <v>142</v>
      </c>
    </row>
    <row r="3481" spans="1:6">
      <c r="A3481" s="119">
        <v>89390</v>
      </c>
      <c r="B3481" s="117" t="s">
        <v>4254</v>
      </c>
      <c r="C3481" s="117" t="s">
        <v>60</v>
      </c>
      <c r="D3481" s="117" t="s">
        <v>228</v>
      </c>
      <c r="E3481" s="118" t="s">
        <v>7831</v>
      </c>
      <c r="F3481" s="117" t="s">
        <v>142</v>
      </c>
    </row>
    <row r="3482" spans="1:6">
      <c r="A3482" s="119">
        <v>89391</v>
      </c>
      <c r="B3482" s="117" t="s">
        <v>4255</v>
      </c>
      <c r="C3482" s="117" t="s">
        <v>60</v>
      </c>
      <c r="D3482" s="117" t="s">
        <v>228</v>
      </c>
      <c r="E3482" s="118" t="s">
        <v>4299</v>
      </c>
      <c r="F3482" s="117" t="s">
        <v>142</v>
      </c>
    </row>
    <row r="3483" spans="1:6">
      <c r="A3483" s="119">
        <v>89392</v>
      </c>
      <c r="B3483" s="117" t="s">
        <v>4257</v>
      </c>
      <c r="C3483" s="117" t="s">
        <v>60</v>
      </c>
      <c r="D3483" s="117" t="s">
        <v>228</v>
      </c>
      <c r="E3483" s="118" t="s">
        <v>9542</v>
      </c>
      <c r="F3483" s="117" t="s">
        <v>142</v>
      </c>
    </row>
    <row r="3484" spans="1:6">
      <c r="A3484" s="119">
        <v>89393</v>
      </c>
      <c r="B3484" s="117" t="s">
        <v>4258</v>
      </c>
      <c r="C3484" s="117" t="s">
        <v>60</v>
      </c>
      <c r="D3484" s="117" t="s">
        <v>228</v>
      </c>
      <c r="E3484" s="118" t="s">
        <v>9543</v>
      </c>
      <c r="F3484" s="117" t="s">
        <v>142</v>
      </c>
    </row>
    <row r="3485" spans="1:6">
      <c r="A3485" s="119">
        <v>89394</v>
      </c>
      <c r="B3485" s="117" t="s">
        <v>4260</v>
      </c>
      <c r="C3485" s="117" t="s">
        <v>60</v>
      </c>
      <c r="D3485" s="117" t="s">
        <v>228</v>
      </c>
      <c r="E3485" s="118" t="s">
        <v>6704</v>
      </c>
      <c r="F3485" s="117" t="s">
        <v>142</v>
      </c>
    </row>
    <row r="3486" spans="1:6">
      <c r="A3486" s="119">
        <v>89395</v>
      </c>
      <c r="B3486" s="117" t="s">
        <v>4261</v>
      </c>
      <c r="C3486" s="117" t="s">
        <v>60</v>
      </c>
      <c r="D3486" s="117" t="s">
        <v>228</v>
      </c>
      <c r="E3486" s="118" t="s">
        <v>12282</v>
      </c>
      <c r="F3486" s="117" t="s">
        <v>142</v>
      </c>
    </row>
    <row r="3487" spans="1:6">
      <c r="A3487" s="119">
        <v>89396</v>
      </c>
      <c r="B3487" s="117" t="s">
        <v>4262</v>
      </c>
      <c r="C3487" s="117" t="s">
        <v>60</v>
      </c>
      <c r="D3487" s="117" t="s">
        <v>228</v>
      </c>
      <c r="E3487" s="118" t="s">
        <v>2759</v>
      </c>
      <c r="F3487" s="117" t="s">
        <v>142</v>
      </c>
    </row>
    <row r="3488" spans="1:6">
      <c r="A3488" s="119">
        <v>89397</v>
      </c>
      <c r="B3488" s="117" t="s">
        <v>4263</v>
      </c>
      <c r="C3488" s="117" t="s">
        <v>60</v>
      </c>
      <c r="D3488" s="117" t="s">
        <v>228</v>
      </c>
      <c r="E3488" s="118" t="s">
        <v>8543</v>
      </c>
      <c r="F3488" s="117" t="s">
        <v>142</v>
      </c>
    </row>
    <row r="3489" spans="1:6">
      <c r="A3489" s="119">
        <v>89398</v>
      </c>
      <c r="B3489" s="117" t="s">
        <v>4264</v>
      </c>
      <c r="C3489" s="117" t="s">
        <v>60</v>
      </c>
      <c r="D3489" s="117" t="s">
        <v>228</v>
      </c>
      <c r="E3489" s="118" t="s">
        <v>2492</v>
      </c>
      <c r="F3489" s="117" t="s">
        <v>142</v>
      </c>
    </row>
    <row r="3490" spans="1:6">
      <c r="A3490" s="119">
        <v>89399</v>
      </c>
      <c r="B3490" s="117" t="s">
        <v>4265</v>
      </c>
      <c r="C3490" s="117" t="s">
        <v>60</v>
      </c>
      <c r="D3490" s="117" t="s">
        <v>228</v>
      </c>
      <c r="E3490" s="118" t="s">
        <v>12283</v>
      </c>
      <c r="F3490" s="117" t="s">
        <v>142</v>
      </c>
    </row>
    <row r="3491" spans="1:6">
      <c r="A3491" s="119">
        <v>89400</v>
      </c>
      <c r="B3491" s="117" t="s">
        <v>4267</v>
      </c>
      <c r="C3491" s="117" t="s">
        <v>60</v>
      </c>
      <c r="D3491" s="117" t="s">
        <v>228</v>
      </c>
      <c r="E3491" s="118" t="s">
        <v>1340</v>
      </c>
      <c r="F3491" s="117" t="s">
        <v>142</v>
      </c>
    </row>
    <row r="3492" spans="1:6">
      <c r="A3492" s="119">
        <v>89404</v>
      </c>
      <c r="B3492" s="117" t="s">
        <v>4269</v>
      </c>
      <c r="C3492" s="117" t="s">
        <v>60</v>
      </c>
      <c r="D3492" s="117" t="s">
        <v>228</v>
      </c>
      <c r="E3492" s="118" t="s">
        <v>3258</v>
      </c>
      <c r="F3492" s="117" t="s">
        <v>142</v>
      </c>
    </row>
    <row r="3493" spans="1:6">
      <c r="A3493" s="119">
        <v>89405</v>
      </c>
      <c r="B3493" s="117" t="s">
        <v>4271</v>
      </c>
      <c r="C3493" s="117" t="s">
        <v>60</v>
      </c>
      <c r="D3493" s="117" t="s">
        <v>228</v>
      </c>
      <c r="E3493" s="118" t="s">
        <v>506</v>
      </c>
      <c r="F3493" s="117" t="s">
        <v>142</v>
      </c>
    </row>
    <row r="3494" spans="1:6">
      <c r="A3494" s="119">
        <v>89406</v>
      </c>
      <c r="B3494" s="117" t="s">
        <v>4273</v>
      </c>
      <c r="C3494" s="117" t="s">
        <v>60</v>
      </c>
      <c r="D3494" s="117" t="s">
        <v>228</v>
      </c>
      <c r="E3494" s="118" t="s">
        <v>3877</v>
      </c>
      <c r="F3494" s="117" t="s">
        <v>142</v>
      </c>
    </row>
    <row r="3495" spans="1:6">
      <c r="A3495" s="119">
        <v>89407</v>
      </c>
      <c r="B3495" s="117" t="s">
        <v>4274</v>
      </c>
      <c r="C3495" s="117" t="s">
        <v>60</v>
      </c>
      <c r="D3495" s="117" t="s">
        <v>228</v>
      </c>
      <c r="E3495" s="118" t="s">
        <v>6886</v>
      </c>
      <c r="F3495" s="117" t="s">
        <v>142</v>
      </c>
    </row>
    <row r="3496" spans="1:6">
      <c r="A3496" s="119">
        <v>89408</v>
      </c>
      <c r="B3496" s="117" t="s">
        <v>4275</v>
      </c>
      <c r="C3496" s="117" t="s">
        <v>60</v>
      </c>
      <c r="D3496" s="117" t="s">
        <v>228</v>
      </c>
      <c r="E3496" s="118" t="s">
        <v>1595</v>
      </c>
      <c r="F3496" s="117" t="s">
        <v>142</v>
      </c>
    </row>
    <row r="3497" spans="1:6">
      <c r="A3497" s="119">
        <v>89409</v>
      </c>
      <c r="B3497" s="117" t="s">
        <v>4276</v>
      </c>
      <c r="C3497" s="117" t="s">
        <v>60</v>
      </c>
      <c r="D3497" s="117" t="s">
        <v>228</v>
      </c>
      <c r="E3497" s="118" t="s">
        <v>8826</v>
      </c>
      <c r="F3497" s="117" t="s">
        <v>142</v>
      </c>
    </row>
    <row r="3498" spans="1:6">
      <c r="A3498" s="119">
        <v>89410</v>
      </c>
      <c r="B3498" s="117" t="s">
        <v>4278</v>
      </c>
      <c r="C3498" s="117" t="s">
        <v>60</v>
      </c>
      <c r="D3498" s="117" t="s">
        <v>228</v>
      </c>
      <c r="E3498" s="118" t="s">
        <v>3251</v>
      </c>
      <c r="F3498" s="117" t="s">
        <v>142</v>
      </c>
    </row>
    <row r="3499" spans="1:6">
      <c r="A3499" s="119">
        <v>89411</v>
      </c>
      <c r="B3499" s="117" t="s">
        <v>4279</v>
      </c>
      <c r="C3499" s="117" t="s">
        <v>60</v>
      </c>
      <c r="D3499" s="117" t="s">
        <v>228</v>
      </c>
      <c r="E3499" s="118" t="s">
        <v>7312</v>
      </c>
      <c r="F3499" s="117" t="s">
        <v>142</v>
      </c>
    </row>
    <row r="3500" spans="1:6">
      <c r="A3500" s="119">
        <v>89412</v>
      </c>
      <c r="B3500" s="117" t="s">
        <v>4281</v>
      </c>
      <c r="C3500" s="117" t="s">
        <v>60</v>
      </c>
      <c r="D3500" s="117" t="s">
        <v>228</v>
      </c>
      <c r="E3500" s="118" t="s">
        <v>12284</v>
      </c>
      <c r="F3500" s="117" t="s">
        <v>142</v>
      </c>
    </row>
    <row r="3501" spans="1:6">
      <c r="A3501" s="119">
        <v>89413</v>
      </c>
      <c r="B3501" s="117" t="s">
        <v>4283</v>
      </c>
      <c r="C3501" s="117" t="s">
        <v>60</v>
      </c>
      <c r="D3501" s="117" t="s">
        <v>228</v>
      </c>
      <c r="E3501" s="118" t="s">
        <v>4693</v>
      </c>
      <c r="F3501" s="117" t="s">
        <v>142</v>
      </c>
    </row>
    <row r="3502" spans="1:6">
      <c r="A3502" s="119">
        <v>89414</v>
      </c>
      <c r="B3502" s="117" t="s">
        <v>4285</v>
      </c>
      <c r="C3502" s="117" t="s">
        <v>60</v>
      </c>
      <c r="D3502" s="117" t="s">
        <v>228</v>
      </c>
      <c r="E3502" s="118" t="s">
        <v>9544</v>
      </c>
      <c r="F3502" s="117" t="s">
        <v>142</v>
      </c>
    </row>
    <row r="3503" spans="1:6">
      <c r="A3503" s="119">
        <v>89415</v>
      </c>
      <c r="B3503" s="117" t="s">
        <v>4287</v>
      </c>
      <c r="C3503" s="117" t="s">
        <v>60</v>
      </c>
      <c r="D3503" s="117" t="s">
        <v>228</v>
      </c>
      <c r="E3503" s="118" t="s">
        <v>3670</v>
      </c>
      <c r="F3503" s="117" t="s">
        <v>142</v>
      </c>
    </row>
    <row r="3504" spans="1:6">
      <c r="A3504" s="119">
        <v>89416</v>
      </c>
      <c r="B3504" s="117" t="s">
        <v>4288</v>
      </c>
      <c r="C3504" s="117" t="s">
        <v>60</v>
      </c>
      <c r="D3504" s="117" t="s">
        <v>228</v>
      </c>
      <c r="E3504" s="118" t="s">
        <v>584</v>
      </c>
      <c r="F3504" s="117" t="s">
        <v>142</v>
      </c>
    </row>
    <row r="3505" spans="1:6">
      <c r="A3505" s="119">
        <v>89417</v>
      </c>
      <c r="B3505" s="117" t="s">
        <v>4289</v>
      </c>
      <c r="C3505" s="117" t="s">
        <v>60</v>
      </c>
      <c r="D3505" s="117" t="s">
        <v>228</v>
      </c>
      <c r="E3505" s="118" t="s">
        <v>7493</v>
      </c>
      <c r="F3505" s="117" t="s">
        <v>142</v>
      </c>
    </row>
    <row r="3506" spans="1:6">
      <c r="A3506" s="119">
        <v>89418</v>
      </c>
      <c r="B3506" s="117" t="s">
        <v>4291</v>
      </c>
      <c r="C3506" s="117" t="s">
        <v>60</v>
      </c>
      <c r="D3506" s="117" t="s">
        <v>228</v>
      </c>
      <c r="E3506" s="118" t="s">
        <v>5591</v>
      </c>
      <c r="F3506" s="117" t="s">
        <v>142</v>
      </c>
    </row>
    <row r="3507" spans="1:6">
      <c r="A3507" s="119">
        <v>89419</v>
      </c>
      <c r="B3507" s="117" t="s">
        <v>4293</v>
      </c>
      <c r="C3507" s="117" t="s">
        <v>60</v>
      </c>
      <c r="D3507" s="117" t="s">
        <v>228</v>
      </c>
      <c r="E3507" s="118" t="s">
        <v>1010</v>
      </c>
      <c r="F3507" s="117" t="s">
        <v>142</v>
      </c>
    </row>
    <row r="3508" spans="1:6">
      <c r="A3508" s="119">
        <v>89420</v>
      </c>
      <c r="B3508" s="117" t="s">
        <v>4295</v>
      </c>
      <c r="C3508" s="117" t="s">
        <v>60</v>
      </c>
      <c r="D3508" s="117" t="s">
        <v>228</v>
      </c>
      <c r="E3508" s="118" t="s">
        <v>5955</v>
      </c>
      <c r="F3508" s="117" t="s">
        <v>142</v>
      </c>
    </row>
    <row r="3509" spans="1:6">
      <c r="A3509" s="119">
        <v>89421</v>
      </c>
      <c r="B3509" s="117" t="s">
        <v>4296</v>
      </c>
      <c r="C3509" s="117" t="s">
        <v>60</v>
      </c>
      <c r="D3509" s="117" t="s">
        <v>228</v>
      </c>
      <c r="E3509" s="118" t="s">
        <v>494</v>
      </c>
      <c r="F3509" s="117" t="s">
        <v>142</v>
      </c>
    </row>
    <row r="3510" spans="1:6">
      <c r="A3510" s="119">
        <v>89422</v>
      </c>
      <c r="B3510" s="117" t="s">
        <v>4297</v>
      </c>
      <c r="C3510" s="117" t="s">
        <v>60</v>
      </c>
      <c r="D3510" s="117" t="s">
        <v>228</v>
      </c>
      <c r="E3510" s="118" t="s">
        <v>1171</v>
      </c>
      <c r="F3510" s="117" t="s">
        <v>142</v>
      </c>
    </row>
    <row r="3511" spans="1:6">
      <c r="A3511" s="119">
        <v>89423</v>
      </c>
      <c r="B3511" s="117" t="s">
        <v>4298</v>
      </c>
      <c r="C3511" s="117" t="s">
        <v>60</v>
      </c>
      <c r="D3511" s="117" t="s">
        <v>228</v>
      </c>
      <c r="E3511" s="118" t="s">
        <v>3190</v>
      </c>
      <c r="F3511" s="117" t="s">
        <v>142</v>
      </c>
    </row>
    <row r="3512" spans="1:6">
      <c r="A3512" s="119">
        <v>89424</v>
      </c>
      <c r="B3512" s="117" t="s">
        <v>4300</v>
      </c>
      <c r="C3512" s="117" t="s">
        <v>60</v>
      </c>
      <c r="D3512" s="117" t="s">
        <v>228</v>
      </c>
      <c r="E3512" s="118" t="s">
        <v>4294</v>
      </c>
      <c r="F3512" s="117" t="s">
        <v>142</v>
      </c>
    </row>
    <row r="3513" spans="1:6">
      <c r="A3513" s="119">
        <v>89425</v>
      </c>
      <c r="B3513" s="117" t="s">
        <v>4301</v>
      </c>
      <c r="C3513" s="117" t="s">
        <v>60</v>
      </c>
      <c r="D3513" s="117" t="s">
        <v>228</v>
      </c>
      <c r="E3513" s="118" t="s">
        <v>5982</v>
      </c>
      <c r="F3513" s="117" t="s">
        <v>142</v>
      </c>
    </row>
    <row r="3514" spans="1:6">
      <c r="A3514" s="119">
        <v>89426</v>
      </c>
      <c r="B3514" s="117" t="s">
        <v>4302</v>
      </c>
      <c r="C3514" s="117" t="s">
        <v>60</v>
      </c>
      <c r="D3514" s="117" t="s">
        <v>228</v>
      </c>
      <c r="E3514" s="118" t="s">
        <v>1512</v>
      </c>
      <c r="F3514" s="117" t="s">
        <v>142</v>
      </c>
    </row>
    <row r="3515" spans="1:6">
      <c r="A3515" s="119">
        <v>89427</v>
      </c>
      <c r="B3515" s="117" t="s">
        <v>4303</v>
      </c>
      <c r="C3515" s="117" t="s">
        <v>60</v>
      </c>
      <c r="D3515" s="117" t="s">
        <v>228</v>
      </c>
      <c r="E3515" s="118" t="s">
        <v>3866</v>
      </c>
      <c r="F3515" s="117" t="s">
        <v>142</v>
      </c>
    </row>
    <row r="3516" spans="1:6">
      <c r="A3516" s="119">
        <v>89428</v>
      </c>
      <c r="B3516" s="117" t="s">
        <v>4304</v>
      </c>
      <c r="C3516" s="117" t="s">
        <v>60</v>
      </c>
      <c r="D3516" s="117" t="s">
        <v>228</v>
      </c>
      <c r="E3516" s="118" t="s">
        <v>9545</v>
      </c>
      <c r="F3516" s="117" t="s">
        <v>142</v>
      </c>
    </row>
    <row r="3517" spans="1:6">
      <c r="A3517" s="119">
        <v>89429</v>
      </c>
      <c r="B3517" s="117" t="s">
        <v>4306</v>
      </c>
      <c r="C3517" s="117" t="s">
        <v>60</v>
      </c>
      <c r="D3517" s="117" t="s">
        <v>228</v>
      </c>
      <c r="E3517" s="118" t="s">
        <v>1383</v>
      </c>
      <c r="F3517" s="117" t="s">
        <v>142</v>
      </c>
    </row>
    <row r="3518" spans="1:6">
      <c r="A3518" s="119">
        <v>89430</v>
      </c>
      <c r="B3518" s="117" t="s">
        <v>4307</v>
      </c>
      <c r="C3518" s="117" t="s">
        <v>60</v>
      </c>
      <c r="D3518" s="117" t="s">
        <v>228</v>
      </c>
      <c r="E3518" s="118" t="s">
        <v>3215</v>
      </c>
      <c r="F3518" s="117" t="s">
        <v>142</v>
      </c>
    </row>
    <row r="3519" spans="1:6">
      <c r="A3519" s="119">
        <v>89431</v>
      </c>
      <c r="B3519" s="117" t="s">
        <v>4309</v>
      </c>
      <c r="C3519" s="117" t="s">
        <v>60</v>
      </c>
      <c r="D3519" s="117" t="s">
        <v>228</v>
      </c>
      <c r="E3519" s="118" t="s">
        <v>3877</v>
      </c>
      <c r="F3519" s="117" t="s">
        <v>142</v>
      </c>
    </row>
    <row r="3520" spans="1:6">
      <c r="A3520" s="119">
        <v>89432</v>
      </c>
      <c r="B3520" s="117" t="s">
        <v>4310</v>
      </c>
      <c r="C3520" s="117" t="s">
        <v>60</v>
      </c>
      <c r="D3520" s="117" t="s">
        <v>228</v>
      </c>
      <c r="E3520" s="118" t="s">
        <v>12285</v>
      </c>
      <c r="F3520" s="117" t="s">
        <v>142</v>
      </c>
    </row>
    <row r="3521" spans="1:6">
      <c r="A3521" s="119">
        <v>89433</v>
      </c>
      <c r="B3521" s="117" t="s">
        <v>4311</v>
      </c>
      <c r="C3521" s="117" t="s">
        <v>60</v>
      </c>
      <c r="D3521" s="117" t="s">
        <v>228</v>
      </c>
      <c r="E3521" s="118" t="s">
        <v>4312</v>
      </c>
      <c r="F3521" s="117" t="s">
        <v>142</v>
      </c>
    </row>
    <row r="3522" spans="1:6">
      <c r="A3522" s="119">
        <v>89434</v>
      </c>
      <c r="B3522" s="117" t="s">
        <v>4313</v>
      </c>
      <c r="C3522" s="117" t="s">
        <v>60</v>
      </c>
      <c r="D3522" s="117" t="s">
        <v>228</v>
      </c>
      <c r="E3522" s="118" t="s">
        <v>12286</v>
      </c>
      <c r="F3522" s="117" t="s">
        <v>142</v>
      </c>
    </row>
    <row r="3523" spans="1:6">
      <c r="A3523" s="119">
        <v>89435</v>
      </c>
      <c r="B3523" s="117" t="s">
        <v>4314</v>
      </c>
      <c r="C3523" s="117" t="s">
        <v>60</v>
      </c>
      <c r="D3523" s="117" t="s">
        <v>228</v>
      </c>
      <c r="E3523" s="118" t="s">
        <v>12287</v>
      </c>
      <c r="F3523" s="117" t="s">
        <v>142</v>
      </c>
    </row>
    <row r="3524" spans="1:6">
      <c r="A3524" s="119">
        <v>89436</v>
      </c>
      <c r="B3524" s="117" t="s">
        <v>4315</v>
      </c>
      <c r="C3524" s="117" t="s">
        <v>60</v>
      </c>
      <c r="D3524" s="117" t="s">
        <v>228</v>
      </c>
      <c r="E3524" s="118" t="s">
        <v>9166</v>
      </c>
      <c r="F3524" s="117" t="s">
        <v>142</v>
      </c>
    </row>
    <row r="3525" spans="1:6">
      <c r="A3525" s="119">
        <v>89437</v>
      </c>
      <c r="B3525" s="117" t="s">
        <v>4317</v>
      </c>
      <c r="C3525" s="117" t="s">
        <v>60</v>
      </c>
      <c r="D3525" s="117" t="s">
        <v>228</v>
      </c>
      <c r="E3525" s="118" t="s">
        <v>186</v>
      </c>
      <c r="F3525" s="117" t="s">
        <v>142</v>
      </c>
    </row>
    <row r="3526" spans="1:6">
      <c r="A3526" s="119">
        <v>89438</v>
      </c>
      <c r="B3526" s="117" t="s">
        <v>4319</v>
      </c>
      <c r="C3526" s="117" t="s">
        <v>60</v>
      </c>
      <c r="D3526" s="117" t="s">
        <v>228</v>
      </c>
      <c r="E3526" s="118" t="s">
        <v>741</v>
      </c>
      <c r="F3526" s="117" t="s">
        <v>142</v>
      </c>
    </row>
    <row r="3527" spans="1:6">
      <c r="A3527" s="119">
        <v>89439</v>
      </c>
      <c r="B3527" s="117" t="s">
        <v>4320</v>
      </c>
      <c r="C3527" s="117" t="s">
        <v>60</v>
      </c>
      <c r="D3527" s="117" t="s">
        <v>228</v>
      </c>
      <c r="E3527" s="118" t="s">
        <v>6776</v>
      </c>
      <c r="F3527" s="117" t="s">
        <v>142</v>
      </c>
    </row>
    <row r="3528" spans="1:6">
      <c r="A3528" s="119">
        <v>89440</v>
      </c>
      <c r="B3528" s="117" t="s">
        <v>4322</v>
      </c>
      <c r="C3528" s="117" t="s">
        <v>60</v>
      </c>
      <c r="D3528" s="117" t="s">
        <v>228</v>
      </c>
      <c r="E3528" s="118" t="s">
        <v>8937</v>
      </c>
      <c r="F3528" s="117" t="s">
        <v>142</v>
      </c>
    </row>
    <row r="3529" spans="1:6">
      <c r="A3529" s="119">
        <v>89441</v>
      </c>
      <c r="B3529" s="117" t="s">
        <v>4324</v>
      </c>
      <c r="C3529" s="117" t="s">
        <v>60</v>
      </c>
      <c r="D3529" s="117" t="s">
        <v>228</v>
      </c>
      <c r="E3529" s="118" t="s">
        <v>12288</v>
      </c>
      <c r="F3529" s="117" t="s">
        <v>142</v>
      </c>
    </row>
    <row r="3530" spans="1:6">
      <c r="A3530" s="119">
        <v>89442</v>
      </c>
      <c r="B3530" s="117" t="s">
        <v>4325</v>
      </c>
      <c r="C3530" s="117" t="s">
        <v>60</v>
      </c>
      <c r="D3530" s="117" t="s">
        <v>228</v>
      </c>
      <c r="E3530" s="118" t="s">
        <v>6888</v>
      </c>
      <c r="F3530" s="117" t="s">
        <v>142</v>
      </c>
    </row>
    <row r="3531" spans="1:6">
      <c r="A3531" s="119">
        <v>89443</v>
      </c>
      <c r="B3531" s="117" t="s">
        <v>4327</v>
      </c>
      <c r="C3531" s="117" t="s">
        <v>60</v>
      </c>
      <c r="D3531" s="117" t="s">
        <v>228</v>
      </c>
      <c r="E3531" s="118" t="s">
        <v>12225</v>
      </c>
      <c r="F3531" s="117" t="s">
        <v>142</v>
      </c>
    </row>
    <row r="3532" spans="1:6">
      <c r="A3532" s="119">
        <v>89444</v>
      </c>
      <c r="B3532" s="117" t="s">
        <v>4329</v>
      </c>
      <c r="C3532" s="117" t="s">
        <v>60</v>
      </c>
      <c r="D3532" s="117" t="s">
        <v>228</v>
      </c>
      <c r="E3532" s="118" t="s">
        <v>482</v>
      </c>
      <c r="F3532" s="117" t="s">
        <v>142</v>
      </c>
    </row>
    <row r="3533" spans="1:6">
      <c r="A3533" s="119">
        <v>89445</v>
      </c>
      <c r="B3533" s="117" t="s">
        <v>4331</v>
      </c>
      <c r="C3533" s="117" t="s">
        <v>60</v>
      </c>
      <c r="D3533" s="117" t="s">
        <v>228</v>
      </c>
      <c r="E3533" s="118" t="s">
        <v>10612</v>
      </c>
      <c r="F3533" s="117" t="s">
        <v>142</v>
      </c>
    </row>
    <row r="3534" spans="1:6">
      <c r="A3534" s="119">
        <v>89481</v>
      </c>
      <c r="B3534" s="117" t="s">
        <v>4333</v>
      </c>
      <c r="C3534" s="117" t="s">
        <v>60</v>
      </c>
      <c r="D3534" s="117" t="s">
        <v>228</v>
      </c>
      <c r="E3534" s="118" t="s">
        <v>654</v>
      </c>
      <c r="F3534" s="117" t="s">
        <v>142</v>
      </c>
    </row>
    <row r="3535" spans="1:6">
      <c r="A3535" s="119">
        <v>89485</v>
      </c>
      <c r="B3535" s="117" t="s">
        <v>4334</v>
      </c>
      <c r="C3535" s="117" t="s">
        <v>60</v>
      </c>
      <c r="D3535" s="117" t="s">
        <v>228</v>
      </c>
      <c r="E3535" s="118" t="s">
        <v>5902</v>
      </c>
      <c r="F3535" s="117" t="s">
        <v>142</v>
      </c>
    </row>
    <row r="3536" spans="1:6">
      <c r="A3536" s="119">
        <v>89489</v>
      </c>
      <c r="B3536" s="117" t="s">
        <v>4335</v>
      </c>
      <c r="C3536" s="117" t="s">
        <v>60</v>
      </c>
      <c r="D3536" s="117" t="s">
        <v>228</v>
      </c>
      <c r="E3536" s="118" t="s">
        <v>11785</v>
      </c>
      <c r="F3536" s="117" t="s">
        <v>142</v>
      </c>
    </row>
    <row r="3537" spans="1:6">
      <c r="A3537" s="119">
        <v>89490</v>
      </c>
      <c r="B3537" s="117" t="s">
        <v>4336</v>
      </c>
      <c r="C3537" s="117" t="s">
        <v>60</v>
      </c>
      <c r="D3537" s="117" t="s">
        <v>228</v>
      </c>
      <c r="E3537" s="118" t="s">
        <v>1271</v>
      </c>
      <c r="F3537" s="117" t="s">
        <v>142</v>
      </c>
    </row>
    <row r="3538" spans="1:6">
      <c r="A3538" s="119">
        <v>89492</v>
      </c>
      <c r="B3538" s="117" t="s">
        <v>4338</v>
      </c>
      <c r="C3538" s="117" t="s">
        <v>60</v>
      </c>
      <c r="D3538" s="117" t="s">
        <v>228</v>
      </c>
      <c r="E3538" s="118" t="s">
        <v>6150</v>
      </c>
      <c r="F3538" s="117" t="s">
        <v>142</v>
      </c>
    </row>
    <row r="3539" spans="1:6">
      <c r="A3539" s="119">
        <v>89493</v>
      </c>
      <c r="B3539" s="117" t="s">
        <v>4340</v>
      </c>
      <c r="C3539" s="117" t="s">
        <v>60</v>
      </c>
      <c r="D3539" s="117" t="s">
        <v>228</v>
      </c>
      <c r="E3539" s="118" t="s">
        <v>8575</v>
      </c>
      <c r="F3539" s="117" t="s">
        <v>142</v>
      </c>
    </row>
    <row r="3540" spans="1:6">
      <c r="A3540" s="119">
        <v>89494</v>
      </c>
      <c r="B3540" s="117" t="s">
        <v>4341</v>
      </c>
      <c r="C3540" s="117" t="s">
        <v>60</v>
      </c>
      <c r="D3540" s="117" t="s">
        <v>228</v>
      </c>
      <c r="E3540" s="118" t="s">
        <v>148</v>
      </c>
      <c r="F3540" s="117" t="s">
        <v>142</v>
      </c>
    </row>
    <row r="3541" spans="1:6">
      <c r="A3541" s="119">
        <v>89496</v>
      </c>
      <c r="B3541" s="117" t="s">
        <v>4342</v>
      </c>
      <c r="C3541" s="117" t="s">
        <v>60</v>
      </c>
      <c r="D3541" s="117" t="s">
        <v>228</v>
      </c>
      <c r="E3541" s="118" t="s">
        <v>4364</v>
      </c>
      <c r="F3541" s="117" t="s">
        <v>142</v>
      </c>
    </row>
    <row r="3542" spans="1:6">
      <c r="A3542" s="119">
        <v>89497</v>
      </c>
      <c r="B3542" s="117" t="s">
        <v>4343</v>
      </c>
      <c r="C3542" s="117" t="s">
        <v>60</v>
      </c>
      <c r="D3542" s="117" t="s">
        <v>228</v>
      </c>
      <c r="E3542" s="118" t="s">
        <v>12289</v>
      </c>
      <c r="F3542" s="117" t="s">
        <v>142</v>
      </c>
    </row>
    <row r="3543" spans="1:6">
      <c r="A3543" s="119">
        <v>89498</v>
      </c>
      <c r="B3543" s="117" t="s">
        <v>4345</v>
      </c>
      <c r="C3543" s="117" t="s">
        <v>60</v>
      </c>
      <c r="D3543" s="117" t="s">
        <v>228</v>
      </c>
      <c r="E3543" s="118" t="s">
        <v>2221</v>
      </c>
      <c r="F3543" s="117" t="s">
        <v>142</v>
      </c>
    </row>
    <row r="3544" spans="1:6">
      <c r="A3544" s="119">
        <v>89499</v>
      </c>
      <c r="B3544" s="117" t="s">
        <v>4347</v>
      </c>
      <c r="C3544" s="117" t="s">
        <v>60</v>
      </c>
      <c r="D3544" s="117" t="s">
        <v>228</v>
      </c>
      <c r="E3544" s="118" t="s">
        <v>8637</v>
      </c>
      <c r="F3544" s="117" t="s">
        <v>142</v>
      </c>
    </row>
    <row r="3545" spans="1:6">
      <c r="A3545" s="119">
        <v>89500</v>
      </c>
      <c r="B3545" s="117" t="s">
        <v>4348</v>
      </c>
      <c r="C3545" s="117" t="s">
        <v>60</v>
      </c>
      <c r="D3545" s="117" t="s">
        <v>228</v>
      </c>
      <c r="E3545" s="118" t="s">
        <v>8358</v>
      </c>
      <c r="F3545" s="117" t="s">
        <v>142</v>
      </c>
    </row>
    <row r="3546" spans="1:6">
      <c r="A3546" s="119">
        <v>89501</v>
      </c>
      <c r="B3546" s="117" t="s">
        <v>4349</v>
      </c>
      <c r="C3546" s="117" t="s">
        <v>60</v>
      </c>
      <c r="D3546" s="117" t="s">
        <v>228</v>
      </c>
      <c r="E3546" s="118" t="s">
        <v>3185</v>
      </c>
      <c r="F3546" s="117" t="s">
        <v>142</v>
      </c>
    </row>
    <row r="3547" spans="1:6">
      <c r="A3547" s="119">
        <v>89502</v>
      </c>
      <c r="B3547" s="117" t="s">
        <v>4351</v>
      </c>
      <c r="C3547" s="117" t="s">
        <v>60</v>
      </c>
      <c r="D3547" s="117" t="s">
        <v>228</v>
      </c>
      <c r="E3547" s="118" t="s">
        <v>8818</v>
      </c>
      <c r="F3547" s="117" t="s">
        <v>142</v>
      </c>
    </row>
    <row r="3548" spans="1:6">
      <c r="A3548" s="119">
        <v>89503</v>
      </c>
      <c r="B3548" s="117" t="s">
        <v>4352</v>
      </c>
      <c r="C3548" s="117" t="s">
        <v>60</v>
      </c>
      <c r="D3548" s="117" t="s">
        <v>228</v>
      </c>
      <c r="E3548" s="118" t="s">
        <v>8796</v>
      </c>
      <c r="F3548" s="117" t="s">
        <v>142</v>
      </c>
    </row>
    <row r="3549" spans="1:6">
      <c r="A3549" s="119">
        <v>89504</v>
      </c>
      <c r="B3549" s="117" t="s">
        <v>4353</v>
      </c>
      <c r="C3549" s="117" t="s">
        <v>60</v>
      </c>
      <c r="D3549" s="117" t="s">
        <v>228</v>
      </c>
      <c r="E3549" s="118" t="s">
        <v>4354</v>
      </c>
      <c r="F3549" s="117" t="s">
        <v>142</v>
      </c>
    </row>
    <row r="3550" spans="1:6">
      <c r="A3550" s="119">
        <v>89505</v>
      </c>
      <c r="B3550" s="117" t="s">
        <v>4355</v>
      </c>
      <c r="C3550" s="117" t="s">
        <v>60</v>
      </c>
      <c r="D3550" s="117" t="s">
        <v>228</v>
      </c>
      <c r="E3550" s="118" t="s">
        <v>2166</v>
      </c>
      <c r="F3550" s="117" t="s">
        <v>142</v>
      </c>
    </row>
    <row r="3551" spans="1:6">
      <c r="A3551" s="119">
        <v>89506</v>
      </c>
      <c r="B3551" s="117" t="s">
        <v>4357</v>
      </c>
      <c r="C3551" s="117" t="s">
        <v>60</v>
      </c>
      <c r="D3551" s="117" t="s">
        <v>228</v>
      </c>
      <c r="E3551" s="118" t="s">
        <v>11484</v>
      </c>
      <c r="F3551" s="117" t="s">
        <v>142</v>
      </c>
    </row>
    <row r="3552" spans="1:6">
      <c r="A3552" s="119">
        <v>89507</v>
      </c>
      <c r="B3552" s="117" t="s">
        <v>4358</v>
      </c>
      <c r="C3552" s="117" t="s">
        <v>60</v>
      </c>
      <c r="D3552" s="117" t="s">
        <v>228</v>
      </c>
      <c r="E3552" s="118" t="s">
        <v>11915</v>
      </c>
      <c r="F3552" s="117" t="s">
        <v>142</v>
      </c>
    </row>
    <row r="3553" spans="1:6">
      <c r="A3553" s="119">
        <v>89510</v>
      </c>
      <c r="B3553" s="117" t="s">
        <v>4359</v>
      </c>
      <c r="C3553" s="117" t="s">
        <v>60</v>
      </c>
      <c r="D3553" s="117" t="s">
        <v>228</v>
      </c>
      <c r="E3553" s="118" t="s">
        <v>12290</v>
      </c>
      <c r="F3553" s="117" t="s">
        <v>142</v>
      </c>
    </row>
    <row r="3554" spans="1:6">
      <c r="A3554" s="119">
        <v>89513</v>
      </c>
      <c r="B3554" s="117" t="s">
        <v>4360</v>
      </c>
      <c r="C3554" s="117" t="s">
        <v>60</v>
      </c>
      <c r="D3554" s="117" t="s">
        <v>228</v>
      </c>
      <c r="E3554" s="118" t="s">
        <v>12291</v>
      </c>
      <c r="F3554" s="117" t="s">
        <v>142</v>
      </c>
    </row>
    <row r="3555" spans="1:6">
      <c r="A3555" s="119">
        <v>89514</v>
      </c>
      <c r="B3555" s="117" t="s">
        <v>4361</v>
      </c>
      <c r="C3555" s="117" t="s">
        <v>60</v>
      </c>
      <c r="D3555" s="117" t="s">
        <v>228</v>
      </c>
      <c r="E3555" s="118" t="s">
        <v>9546</v>
      </c>
      <c r="F3555" s="117" t="s">
        <v>142</v>
      </c>
    </row>
    <row r="3556" spans="1:6">
      <c r="A3556" s="119">
        <v>89515</v>
      </c>
      <c r="B3556" s="117" t="s">
        <v>4362</v>
      </c>
      <c r="C3556" s="117" t="s">
        <v>60</v>
      </c>
      <c r="D3556" s="117" t="s">
        <v>228</v>
      </c>
      <c r="E3556" s="118" t="s">
        <v>9547</v>
      </c>
      <c r="F3556" s="117" t="s">
        <v>142</v>
      </c>
    </row>
    <row r="3557" spans="1:6">
      <c r="A3557" s="119">
        <v>89516</v>
      </c>
      <c r="B3557" s="117" t="s">
        <v>4363</v>
      </c>
      <c r="C3557" s="117" t="s">
        <v>60</v>
      </c>
      <c r="D3557" s="117" t="s">
        <v>228</v>
      </c>
      <c r="E3557" s="118" t="s">
        <v>8574</v>
      </c>
      <c r="F3557" s="117" t="s">
        <v>142</v>
      </c>
    </row>
    <row r="3558" spans="1:6">
      <c r="A3558" s="119">
        <v>89517</v>
      </c>
      <c r="B3558" s="117" t="s">
        <v>4365</v>
      </c>
      <c r="C3558" s="117" t="s">
        <v>60</v>
      </c>
      <c r="D3558" s="117" t="s">
        <v>228</v>
      </c>
      <c r="E3558" s="118" t="s">
        <v>198</v>
      </c>
      <c r="F3558" s="117" t="s">
        <v>142</v>
      </c>
    </row>
    <row r="3559" spans="1:6">
      <c r="A3559" s="119">
        <v>89518</v>
      </c>
      <c r="B3559" s="117" t="s">
        <v>4366</v>
      </c>
      <c r="C3559" s="117" t="s">
        <v>60</v>
      </c>
      <c r="D3559" s="117" t="s">
        <v>228</v>
      </c>
      <c r="E3559" s="118" t="s">
        <v>7751</v>
      </c>
      <c r="F3559" s="117" t="s">
        <v>142</v>
      </c>
    </row>
    <row r="3560" spans="1:6">
      <c r="A3560" s="119">
        <v>89519</v>
      </c>
      <c r="B3560" s="117" t="s">
        <v>4367</v>
      </c>
      <c r="C3560" s="117" t="s">
        <v>60</v>
      </c>
      <c r="D3560" s="117" t="s">
        <v>228</v>
      </c>
      <c r="E3560" s="118" t="s">
        <v>4368</v>
      </c>
      <c r="F3560" s="117" t="s">
        <v>142</v>
      </c>
    </row>
    <row r="3561" spans="1:6">
      <c r="A3561" s="119">
        <v>89520</v>
      </c>
      <c r="B3561" s="117" t="s">
        <v>4369</v>
      </c>
      <c r="C3561" s="117" t="s">
        <v>60</v>
      </c>
      <c r="D3561" s="117" t="s">
        <v>228</v>
      </c>
      <c r="E3561" s="118" t="s">
        <v>4305</v>
      </c>
      <c r="F3561" s="117" t="s">
        <v>142</v>
      </c>
    </row>
    <row r="3562" spans="1:6">
      <c r="A3562" s="119">
        <v>89521</v>
      </c>
      <c r="B3562" s="117" t="s">
        <v>4371</v>
      </c>
      <c r="C3562" s="117" t="s">
        <v>60</v>
      </c>
      <c r="D3562" s="117" t="s">
        <v>228</v>
      </c>
      <c r="E3562" s="118" t="s">
        <v>12292</v>
      </c>
      <c r="F3562" s="117" t="s">
        <v>142</v>
      </c>
    </row>
    <row r="3563" spans="1:6">
      <c r="A3563" s="119">
        <v>89522</v>
      </c>
      <c r="B3563" s="117" t="s">
        <v>4372</v>
      </c>
      <c r="C3563" s="117" t="s">
        <v>60</v>
      </c>
      <c r="D3563" s="117" t="s">
        <v>228</v>
      </c>
      <c r="E3563" s="118" t="s">
        <v>9548</v>
      </c>
      <c r="F3563" s="117" t="s">
        <v>142</v>
      </c>
    </row>
    <row r="3564" spans="1:6">
      <c r="A3564" s="119">
        <v>89523</v>
      </c>
      <c r="B3564" s="117" t="s">
        <v>4373</v>
      </c>
      <c r="C3564" s="117" t="s">
        <v>60</v>
      </c>
      <c r="D3564" s="117" t="s">
        <v>228</v>
      </c>
      <c r="E3564" s="118" t="s">
        <v>12293</v>
      </c>
      <c r="F3564" s="117" t="s">
        <v>142</v>
      </c>
    </row>
    <row r="3565" spans="1:6">
      <c r="A3565" s="119">
        <v>89524</v>
      </c>
      <c r="B3565" s="117" t="s">
        <v>4374</v>
      </c>
      <c r="C3565" s="117" t="s">
        <v>60</v>
      </c>
      <c r="D3565" s="117" t="s">
        <v>228</v>
      </c>
      <c r="E3565" s="118" t="s">
        <v>3968</v>
      </c>
      <c r="F3565" s="117" t="s">
        <v>142</v>
      </c>
    </row>
    <row r="3566" spans="1:6">
      <c r="A3566" s="119">
        <v>89525</v>
      </c>
      <c r="B3566" s="117" t="s">
        <v>4375</v>
      </c>
      <c r="C3566" s="117" t="s">
        <v>60</v>
      </c>
      <c r="D3566" s="117" t="s">
        <v>228</v>
      </c>
      <c r="E3566" s="118" t="s">
        <v>12294</v>
      </c>
      <c r="F3566" s="117" t="s">
        <v>142</v>
      </c>
    </row>
    <row r="3567" spans="1:6">
      <c r="A3567" s="119">
        <v>89526</v>
      </c>
      <c r="B3567" s="117" t="s">
        <v>4376</v>
      </c>
      <c r="C3567" s="117" t="s">
        <v>60</v>
      </c>
      <c r="D3567" s="117" t="s">
        <v>228</v>
      </c>
      <c r="E3567" s="118" t="s">
        <v>9549</v>
      </c>
      <c r="F3567" s="117" t="s">
        <v>142</v>
      </c>
    </row>
    <row r="3568" spans="1:6">
      <c r="A3568" s="119">
        <v>89527</v>
      </c>
      <c r="B3568" s="117" t="s">
        <v>4377</v>
      </c>
      <c r="C3568" s="117" t="s">
        <v>60</v>
      </c>
      <c r="D3568" s="117" t="s">
        <v>228</v>
      </c>
      <c r="E3568" s="118" t="s">
        <v>12295</v>
      </c>
      <c r="F3568" s="117" t="s">
        <v>142</v>
      </c>
    </row>
    <row r="3569" spans="1:6">
      <c r="A3569" s="119">
        <v>89528</v>
      </c>
      <c r="B3569" s="117" t="s">
        <v>4378</v>
      </c>
      <c r="C3569" s="117" t="s">
        <v>60</v>
      </c>
      <c r="D3569" s="117" t="s">
        <v>228</v>
      </c>
      <c r="E3569" s="118" t="s">
        <v>1103</v>
      </c>
      <c r="F3569" s="117" t="s">
        <v>142</v>
      </c>
    </row>
    <row r="3570" spans="1:6">
      <c r="A3570" s="119">
        <v>89529</v>
      </c>
      <c r="B3570" s="117" t="s">
        <v>4380</v>
      </c>
      <c r="C3570" s="117" t="s">
        <v>60</v>
      </c>
      <c r="D3570" s="117" t="s">
        <v>228</v>
      </c>
      <c r="E3570" s="118" t="s">
        <v>12296</v>
      </c>
      <c r="F3570" s="117" t="s">
        <v>142</v>
      </c>
    </row>
    <row r="3571" spans="1:6">
      <c r="A3571" s="119">
        <v>89530</v>
      </c>
      <c r="B3571" s="117" t="s">
        <v>4381</v>
      </c>
      <c r="C3571" s="117" t="s">
        <v>60</v>
      </c>
      <c r="D3571" s="117" t="s">
        <v>228</v>
      </c>
      <c r="E3571" s="118" t="s">
        <v>5265</v>
      </c>
      <c r="F3571" s="117" t="s">
        <v>142</v>
      </c>
    </row>
    <row r="3572" spans="1:6">
      <c r="A3572" s="119">
        <v>89531</v>
      </c>
      <c r="B3572" s="117" t="s">
        <v>4383</v>
      </c>
      <c r="C3572" s="117" t="s">
        <v>60</v>
      </c>
      <c r="D3572" s="117" t="s">
        <v>228</v>
      </c>
      <c r="E3572" s="118" t="s">
        <v>8569</v>
      </c>
      <c r="F3572" s="117" t="s">
        <v>142</v>
      </c>
    </row>
    <row r="3573" spans="1:6">
      <c r="A3573" s="119">
        <v>89532</v>
      </c>
      <c r="B3573" s="117" t="s">
        <v>4384</v>
      </c>
      <c r="C3573" s="117" t="s">
        <v>60</v>
      </c>
      <c r="D3573" s="117" t="s">
        <v>228</v>
      </c>
      <c r="E3573" s="118" t="s">
        <v>1474</v>
      </c>
      <c r="F3573" s="117" t="s">
        <v>142</v>
      </c>
    </row>
    <row r="3574" spans="1:6">
      <c r="A3574" s="119">
        <v>89533</v>
      </c>
      <c r="B3574" s="117" t="s">
        <v>4386</v>
      </c>
      <c r="C3574" s="117" t="s">
        <v>60</v>
      </c>
      <c r="D3574" s="117" t="s">
        <v>228</v>
      </c>
      <c r="E3574" s="118" t="s">
        <v>8569</v>
      </c>
      <c r="F3574" s="117" t="s">
        <v>142</v>
      </c>
    </row>
    <row r="3575" spans="1:6">
      <c r="A3575" s="119">
        <v>89534</v>
      </c>
      <c r="B3575" s="117" t="s">
        <v>4387</v>
      </c>
      <c r="C3575" s="117" t="s">
        <v>60</v>
      </c>
      <c r="D3575" s="117" t="s">
        <v>228</v>
      </c>
      <c r="E3575" s="118" t="s">
        <v>902</v>
      </c>
      <c r="F3575" s="117" t="s">
        <v>142</v>
      </c>
    </row>
    <row r="3576" spans="1:6">
      <c r="A3576" s="119">
        <v>89535</v>
      </c>
      <c r="B3576" s="117" t="s">
        <v>4389</v>
      </c>
      <c r="C3576" s="117" t="s">
        <v>60</v>
      </c>
      <c r="D3576" s="117" t="s">
        <v>228</v>
      </c>
      <c r="E3576" s="118" t="s">
        <v>8121</v>
      </c>
      <c r="F3576" s="117" t="s">
        <v>142</v>
      </c>
    </row>
    <row r="3577" spans="1:6">
      <c r="A3577" s="119">
        <v>89536</v>
      </c>
      <c r="B3577" s="117" t="s">
        <v>4390</v>
      </c>
      <c r="C3577" s="117" t="s">
        <v>60</v>
      </c>
      <c r="D3577" s="117" t="s">
        <v>228</v>
      </c>
      <c r="E3577" s="118" t="s">
        <v>6007</v>
      </c>
      <c r="F3577" s="117" t="s">
        <v>142</v>
      </c>
    </row>
    <row r="3578" spans="1:6">
      <c r="A3578" s="119">
        <v>89538</v>
      </c>
      <c r="B3578" s="117" t="s">
        <v>4391</v>
      </c>
      <c r="C3578" s="117" t="s">
        <v>60</v>
      </c>
      <c r="D3578" s="117" t="s">
        <v>228</v>
      </c>
      <c r="E3578" s="118" t="s">
        <v>255</v>
      </c>
      <c r="F3578" s="117" t="s">
        <v>142</v>
      </c>
    </row>
    <row r="3579" spans="1:6">
      <c r="A3579" s="119">
        <v>89539</v>
      </c>
      <c r="B3579" s="117" t="s">
        <v>4392</v>
      </c>
      <c r="C3579" s="117" t="s">
        <v>60</v>
      </c>
      <c r="D3579" s="117" t="s">
        <v>228</v>
      </c>
      <c r="E3579" s="118" t="s">
        <v>12297</v>
      </c>
      <c r="F3579" s="117" t="s">
        <v>142</v>
      </c>
    </row>
    <row r="3580" spans="1:6">
      <c r="A3580" s="119">
        <v>89540</v>
      </c>
      <c r="B3580" s="117" t="s">
        <v>4393</v>
      </c>
      <c r="C3580" s="117" t="s">
        <v>60</v>
      </c>
      <c r="D3580" s="117" t="s">
        <v>228</v>
      </c>
      <c r="E3580" s="118" t="s">
        <v>9544</v>
      </c>
      <c r="F3580" s="117" t="s">
        <v>142</v>
      </c>
    </row>
    <row r="3581" spans="1:6">
      <c r="A3581" s="119">
        <v>89541</v>
      </c>
      <c r="B3581" s="117" t="s">
        <v>4395</v>
      </c>
      <c r="C3581" s="117" t="s">
        <v>60</v>
      </c>
      <c r="D3581" s="117" t="s">
        <v>228</v>
      </c>
      <c r="E3581" s="118" t="s">
        <v>7318</v>
      </c>
      <c r="F3581" s="117" t="s">
        <v>142</v>
      </c>
    </row>
    <row r="3582" spans="1:6">
      <c r="A3582" s="119">
        <v>89542</v>
      </c>
      <c r="B3582" s="117" t="s">
        <v>4397</v>
      </c>
      <c r="C3582" s="117" t="s">
        <v>60</v>
      </c>
      <c r="D3582" s="117" t="s">
        <v>228</v>
      </c>
      <c r="E3582" s="118" t="s">
        <v>9145</v>
      </c>
      <c r="F3582" s="117" t="s">
        <v>142</v>
      </c>
    </row>
    <row r="3583" spans="1:6">
      <c r="A3583" s="119">
        <v>89544</v>
      </c>
      <c r="B3583" s="117" t="s">
        <v>4399</v>
      </c>
      <c r="C3583" s="117" t="s">
        <v>60</v>
      </c>
      <c r="D3583" s="117" t="s">
        <v>228</v>
      </c>
      <c r="E3583" s="118" t="s">
        <v>3327</v>
      </c>
      <c r="F3583" s="117" t="s">
        <v>142</v>
      </c>
    </row>
    <row r="3584" spans="1:6">
      <c r="A3584" s="119">
        <v>89545</v>
      </c>
      <c r="B3584" s="117" t="s">
        <v>4401</v>
      </c>
      <c r="C3584" s="117" t="s">
        <v>60</v>
      </c>
      <c r="D3584" s="117" t="s">
        <v>228</v>
      </c>
      <c r="E3584" s="118" t="s">
        <v>5265</v>
      </c>
      <c r="F3584" s="117" t="s">
        <v>142</v>
      </c>
    </row>
    <row r="3585" spans="1:6">
      <c r="A3585" s="119">
        <v>89546</v>
      </c>
      <c r="B3585" s="117" t="s">
        <v>4403</v>
      </c>
      <c r="C3585" s="117" t="s">
        <v>60</v>
      </c>
      <c r="D3585" s="117" t="s">
        <v>228</v>
      </c>
      <c r="E3585" s="118" t="s">
        <v>2179</v>
      </c>
      <c r="F3585" s="117" t="s">
        <v>142</v>
      </c>
    </row>
    <row r="3586" spans="1:6">
      <c r="A3586" s="119">
        <v>89547</v>
      </c>
      <c r="B3586" s="117" t="s">
        <v>4405</v>
      </c>
      <c r="C3586" s="117" t="s">
        <v>60</v>
      </c>
      <c r="D3586" s="117" t="s">
        <v>228</v>
      </c>
      <c r="E3586" s="118" t="s">
        <v>4492</v>
      </c>
      <c r="F3586" s="117" t="s">
        <v>142</v>
      </c>
    </row>
    <row r="3587" spans="1:6">
      <c r="A3587" s="119">
        <v>89548</v>
      </c>
      <c r="B3587" s="117" t="s">
        <v>4406</v>
      </c>
      <c r="C3587" s="117" t="s">
        <v>60</v>
      </c>
      <c r="D3587" s="117" t="s">
        <v>228</v>
      </c>
      <c r="E3587" s="118" t="s">
        <v>10856</v>
      </c>
      <c r="F3587" s="117" t="s">
        <v>142</v>
      </c>
    </row>
    <row r="3588" spans="1:6">
      <c r="A3588" s="119">
        <v>89549</v>
      </c>
      <c r="B3588" s="117" t="s">
        <v>4407</v>
      </c>
      <c r="C3588" s="117" t="s">
        <v>60</v>
      </c>
      <c r="D3588" s="117" t="s">
        <v>228</v>
      </c>
      <c r="E3588" s="118" t="s">
        <v>3200</v>
      </c>
      <c r="F3588" s="117" t="s">
        <v>142</v>
      </c>
    </row>
    <row r="3589" spans="1:6">
      <c r="A3589" s="119">
        <v>89550</v>
      </c>
      <c r="B3589" s="117" t="s">
        <v>4409</v>
      </c>
      <c r="C3589" s="117" t="s">
        <v>60</v>
      </c>
      <c r="D3589" s="117" t="s">
        <v>228</v>
      </c>
      <c r="E3589" s="118" t="s">
        <v>12298</v>
      </c>
      <c r="F3589" s="117" t="s">
        <v>142</v>
      </c>
    </row>
    <row r="3590" spans="1:6">
      <c r="A3590" s="119">
        <v>89551</v>
      </c>
      <c r="B3590" s="117" t="s">
        <v>4411</v>
      </c>
      <c r="C3590" s="117" t="s">
        <v>60</v>
      </c>
      <c r="D3590" s="117" t="s">
        <v>228</v>
      </c>
      <c r="E3590" s="118" t="s">
        <v>12128</v>
      </c>
      <c r="F3590" s="117" t="s">
        <v>142</v>
      </c>
    </row>
    <row r="3591" spans="1:6">
      <c r="A3591" s="119">
        <v>89552</v>
      </c>
      <c r="B3591" s="117" t="s">
        <v>4412</v>
      </c>
      <c r="C3591" s="117" t="s">
        <v>60</v>
      </c>
      <c r="D3591" s="117" t="s">
        <v>228</v>
      </c>
      <c r="E3591" s="118" t="s">
        <v>12142</v>
      </c>
      <c r="F3591" s="117" t="s">
        <v>142</v>
      </c>
    </row>
    <row r="3592" spans="1:6">
      <c r="A3592" s="119">
        <v>89553</v>
      </c>
      <c r="B3592" s="117" t="s">
        <v>4414</v>
      </c>
      <c r="C3592" s="117" t="s">
        <v>60</v>
      </c>
      <c r="D3592" s="117" t="s">
        <v>228</v>
      </c>
      <c r="E3592" s="118" t="s">
        <v>7632</v>
      </c>
      <c r="F3592" s="117" t="s">
        <v>142</v>
      </c>
    </row>
    <row r="3593" spans="1:6">
      <c r="A3593" s="119">
        <v>89554</v>
      </c>
      <c r="B3593" s="117" t="s">
        <v>4415</v>
      </c>
      <c r="C3593" s="117" t="s">
        <v>60</v>
      </c>
      <c r="D3593" s="117" t="s">
        <v>228</v>
      </c>
      <c r="E3593" s="118" t="s">
        <v>9550</v>
      </c>
      <c r="F3593" s="117" t="s">
        <v>142</v>
      </c>
    </row>
    <row r="3594" spans="1:6">
      <c r="A3594" s="119">
        <v>89555</v>
      </c>
      <c r="B3594" s="117" t="s">
        <v>4416</v>
      </c>
      <c r="C3594" s="117" t="s">
        <v>60</v>
      </c>
      <c r="D3594" s="117" t="s">
        <v>228</v>
      </c>
      <c r="E3594" s="118" t="s">
        <v>12299</v>
      </c>
      <c r="F3594" s="117" t="s">
        <v>142</v>
      </c>
    </row>
    <row r="3595" spans="1:6">
      <c r="A3595" s="119">
        <v>89556</v>
      </c>
      <c r="B3595" s="117" t="s">
        <v>4417</v>
      </c>
      <c r="C3595" s="117" t="s">
        <v>60</v>
      </c>
      <c r="D3595" s="117" t="s">
        <v>228</v>
      </c>
      <c r="E3595" s="118" t="s">
        <v>12300</v>
      </c>
      <c r="F3595" s="117" t="s">
        <v>142</v>
      </c>
    </row>
    <row r="3596" spans="1:6">
      <c r="A3596" s="119">
        <v>89557</v>
      </c>
      <c r="B3596" s="117" t="s">
        <v>4419</v>
      </c>
      <c r="C3596" s="117" t="s">
        <v>60</v>
      </c>
      <c r="D3596" s="117" t="s">
        <v>228</v>
      </c>
      <c r="E3596" s="118" t="s">
        <v>1298</v>
      </c>
      <c r="F3596" s="117" t="s">
        <v>142</v>
      </c>
    </row>
    <row r="3597" spans="1:6">
      <c r="A3597" s="119">
        <v>89558</v>
      </c>
      <c r="B3597" s="117" t="s">
        <v>4421</v>
      </c>
      <c r="C3597" s="117" t="s">
        <v>60</v>
      </c>
      <c r="D3597" s="117" t="s">
        <v>228</v>
      </c>
      <c r="E3597" s="118" t="s">
        <v>3245</v>
      </c>
      <c r="F3597" s="117" t="s">
        <v>142</v>
      </c>
    </row>
    <row r="3598" spans="1:6">
      <c r="A3598" s="119">
        <v>89559</v>
      </c>
      <c r="B3598" s="117" t="s">
        <v>4423</v>
      </c>
      <c r="C3598" s="117" t="s">
        <v>60</v>
      </c>
      <c r="D3598" s="117" t="s">
        <v>228</v>
      </c>
      <c r="E3598" s="118" t="s">
        <v>9551</v>
      </c>
      <c r="F3598" s="117" t="s">
        <v>142</v>
      </c>
    </row>
    <row r="3599" spans="1:6">
      <c r="A3599" s="119">
        <v>89561</v>
      </c>
      <c r="B3599" s="117" t="s">
        <v>4424</v>
      </c>
      <c r="C3599" s="117" t="s">
        <v>60</v>
      </c>
      <c r="D3599" s="117" t="s">
        <v>228</v>
      </c>
      <c r="E3599" s="118" t="s">
        <v>9552</v>
      </c>
      <c r="F3599" s="117" t="s">
        <v>142</v>
      </c>
    </row>
    <row r="3600" spans="1:6">
      <c r="A3600" s="119">
        <v>89562</v>
      </c>
      <c r="B3600" s="117" t="s">
        <v>4426</v>
      </c>
      <c r="C3600" s="117" t="s">
        <v>60</v>
      </c>
      <c r="D3600" s="117" t="s">
        <v>228</v>
      </c>
      <c r="E3600" s="118" t="s">
        <v>9553</v>
      </c>
      <c r="F3600" s="117" t="s">
        <v>142</v>
      </c>
    </row>
    <row r="3601" spans="1:6">
      <c r="A3601" s="119">
        <v>89563</v>
      </c>
      <c r="B3601" s="117" t="s">
        <v>4427</v>
      </c>
      <c r="C3601" s="117" t="s">
        <v>60</v>
      </c>
      <c r="D3601" s="117" t="s">
        <v>228</v>
      </c>
      <c r="E3601" s="118" t="s">
        <v>9214</v>
      </c>
      <c r="F3601" s="117" t="s">
        <v>142</v>
      </c>
    </row>
    <row r="3602" spans="1:6">
      <c r="A3602" s="119">
        <v>89564</v>
      </c>
      <c r="B3602" s="117" t="s">
        <v>4428</v>
      </c>
      <c r="C3602" s="117" t="s">
        <v>60</v>
      </c>
      <c r="D3602" s="117" t="s">
        <v>228</v>
      </c>
      <c r="E3602" s="118" t="s">
        <v>8850</v>
      </c>
      <c r="F3602" s="117" t="s">
        <v>142</v>
      </c>
    </row>
    <row r="3603" spans="1:6">
      <c r="A3603" s="119">
        <v>89565</v>
      </c>
      <c r="B3603" s="117" t="s">
        <v>4430</v>
      </c>
      <c r="C3603" s="117" t="s">
        <v>60</v>
      </c>
      <c r="D3603" s="117" t="s">
        <v>228</v>
      </c>
      <c r="E3603" s="118" t="s">
        <v>9554</v>
      </c>
      <c r="F3603" s="117" t="s">
        <v>142</v>
      </c>
    </row>
    <row r="3604" spans="1:6">
      <c r="A3604" s="119">
        <v>89566</v>
      </c>
      <c r="B3604" s="117" t="s">
        <v>4431</v>
      </c>
      <c r="C3604" s="117" t="s">
        <v>60</v>
      </c>
      <c r="D3604" s="117" t="s">
        <v>228</v>
      </c>
      <c r="E3604" s="118" t="s">
        <v>12301</v>
      </c>
      <c r="F3604" s="117" t="s">
        <v>142</v>
      </c>
    </row>
    <row r="3605" spans="1:6">
      <c r="A3605" s="119">
        <v>89567</v>
      </c>
      <c r="B3605" s="117" t="s">
        <v>4433</v>
      </c>
      <c r="C3605" s="117" t="s">
        <v>60</v>
      </c>
      <c r="D3605" s="117" t="s">
        <v>228</v>
      </c>
      <c r="E3605" s="118" t="s">
        <v>9555</v>
      </c>
      <c r="F3605" s="117" t="s">
        <v>142</v>
      </c>
    </row>
    <row r="3606" spans="1:6">
      <c r="A3606" s="119">
        <v>89568</v>
      </c>
      <c r="B3606" s="117" t="s">
        <v>4434</v>
      </c>
      <c r="C3606" s="117" t="s">
        <v>60</v>
      </c>
      <c r="D3606" s="117" t="s">
        <v>228</v>
      </c>
      <c r="E3606" s="118" t="s">
        <v>11843</v>
      </c>
      <c r="F3606" s="117" t="s">
        <v>142</v>
      </c>
    </row>
    <row r="3607" spans="1:6">
      <c r="A3607" s="119">
        <v>89569</v>
      </c>
      <c r="B3607" s="117" t="s">
        <v>4435</v>
      </c>
      <c r="C3607" s="117" t="s">
        <v>60</v>
      </c>
      <c r="D3607" s="117" t="s">
        <v>228</v>
      </c>
      <c r="E3607" s="118" t="s">
        <v>12302</v>
      </c>
      <c r="F3607" s="117" t="s">
        <v>142</v>
      </c>
    </row>
    <row r="3608" spans="1:6">
      <c r="A3608" s="119">
        <v>89570</v>
      </c>
      <c r="B3608" s="117" t="s">
        <v>4436</v>
      </c>
      <c r="C3608" s="117" t="s">
        <v>60</v>
      </c>
      <c r="D3608" s="117" t="s">
        <v>228</v>
      </c>
      <c r="E3608" s="118" t="s">
        <v>9516</v>
      </c>
      <c r="F3608" s="117" t="s">
        <v>142</v>
      </c>
    </row>
    <row r="3609" spans="1:6">
      <c r="A3609" s="119">
        <v>89571</v>
      </c>
      <c r="B3609" s="117" t="s">
        <v>4438</v>
      </c>
      <c r="C3609" s="117" t="s">
        <v>60</v>
      </c>
      <c r="D3609" s="117" t="s">
        <v>228</v>
      </c>
      <c r="E3609" s="118" t="s">
        <v>12303</v>
      </c>
      <c r="F3609" s="117" t="s">
        <v>142</v>
      </c>
    </row>
    <row r="3610" spans="1:6">
      <c r="A3610" s="119">
        <v>89572</v>
      </c>
      <c r="B3610" s="117" t="s">
        <v>4440</v>
      </c>
      <c r="C3610" s="117" t="s">
        <v>60</v>
      </c>
      <c r="D3610" s="117" t="s">
        <v>228</v>
      </c>
      <c r="E3610" s="118" t="s">
        <v>6037</v>
      </c>
      <c r="F3610" s="117" t="s">
        <v>142</v>
      </c>
    </row>
    <row r="3611" spans="1:6">
      <c r="A3611" s="119">
        <v>89573</v>
      </c>
      <c r="B3611" s="117" t="s">
        <v>4442</v>
      </c>
      <c r="C3611" s="117" t="s">
        <v>60</v>
      </c>
      <c r="D3611" s="117" t="s">
        <v>228</v>
      </c>
      <c r="E3611" s="118" t="s">
        <v>9556</v>
      </c>
      <c r="F3611" s="117" t="s">
        <v>142</v>
      </c>
    </row>
    <row r="3612" spans="1:6">
      <c r="A3612" s="119">
        <v>89574</v>
      </c>
      <c r="B3612" s="117" t="s">
        <v>4443</v>
      </c>
      <c r="C3612" s="117" t="s">
        <v>60</v>
      </c>
      <c r="D3612" s="117" t="s">
        <v>228</v>
      </c>
      <c r="E3612" s="118" t="s">
        <v>4937</v>
      </c>
      <c r="F3612" s="117" t="s">
        <v>142</v>
      </c>
    </row>
    <row r="3613" spans="1:6">
      <c r="A3613" s="119">
        <v>89575</v>
      </c>
      <c r="B3613" s="117" t="s">
        <v>4444</v>
      </c>
      <c r="C3613" s="117" t="s">
        <v>60</v>
      </c>
      <c r="D3613" s="117" t="s">
        <v>228</v>
      </c>
      <c r="E3613" s="118" t="s">
        <v>4607</v>
      </c>
      <c r="F3613" s="117" t="s">
        <v>142</v>
      </c>
    </row>
    <row r="3614" spans="1:6">
      <c r="A3614" s="119">
        <v>89577</v>
      </c>
      <c r="B3614" s="117" t="s">
        <v>4445</v>
      </c>
      <c r="C3614" s="117" t="s">
        <v>60</v>
      </c>
      <c r="D3614" s="117" t="s">
        <v>228</v>
      </c>
      <c r="E3614" s="118" t="s">
        <v>834</v>
      </c>
      <c r="F3614" s="117" t="s">
        <v>142</v>
      </c>
    </row>
    <row r="3615" spans="1:6">
      <c r="A3615" s="119">
        <v>89579</v>
      </c>
      <c r="B3615" s="117" t="s">
        <v>4446</v>
      </c>
      <c r="C3615" s="117" t="s">
        <v>60</v>
      </c>
      <c r="D3615" s="117" t="s">
        <v>228</v>
      </c>
      <c r="E3615" s="118" t="s">
        <v>8699</v>
      </c>
      <c r="F3615" s="117" t="s">
        <v>142</v>
      </c>
    </row>
    <row r="3616" spans="1:6">
      <c r="A3616" s="119">
        <v>89581</v>
      </c>
      <c r="B3616" s="117" t="s">
        <v>4448</v>
      </c>
      <c r="C3616" s="117" t="s">
        <v>60</v>
      </c>
      <c r="D3616" s="117" t="s">
        <v>228</v>
      </c>
      <c r="E3616" s="118" t="s">
        <v>8611</v>
      </c>
      <c r="F3616" s="117" t="s">
        <v>142</v>
      </c>
    </row>
    <row r="3617" spans="1:6">
      <c r="A3617" s="119">
        <v>89582</v>
      </c>
      <c r="B3617" s="117" t="s">
        <v>4450</v>
      </c>
      <c r="C3617" s="117" t="s">
        <v>60</v>
      </c>
      <c r="D3617" s="117" t="s">
        <v>228</v>
      </c>
      <c r="E3617" s="118" t="s">
        <v>9557</v>
      </c>
      <c r="F3617" s="117" t="s">
        <v>142</v>
      </c>
    </row>
    <row r="3618" spans="1:6">
      <c r="A3618" s="119">
        <v>89583</v>
      </c>
      <c r="B3618" s="117" t="s">
        <v>4451</v>
      </c>
      <c r="C3618" s="117" t="s">
        <v>60</v>
      </c>
      <c r="D3618" s="117" t="s">
        <v>228</v>
      </c>
      <c r="E3618" s="118" t="s">
        <v>12304</v>
      </c>
      <c r="F3618" s="117" t="s">
        <v>142</v>
      </c>
    </row>
    <row r="3619" spans="1:6">
      <c r="A3619" s="119">
        <v>89584</v>
      </c>
      <c r="B3619" s="117" t="s">
        <v>4452</v>
      </c>
      <c r="C3619" s="117" t="s">
        <v>60</v>
      </c>
      <c r="D3619" s="117" t="s">
        <v>228</v>
      </c>
      <c r="E3619" s="118" t="s">
        <v>12305</v>
      </c>
      <c r="F3619" s="117" t="s">
        <v>142</v>
      </c>
    </row>
    <row r="3620" spans="1:6">
      <c r="A3620" s="119">
        <v>89585</v>
      </c>
      <c r="B3620" s="117" t="s">
        <v>4453</v>
      </c>
      <c r="C3620" s="117" t="s">
        <v>60</v>
      </c>
      <c r="D3620" s="117" t="s">
        <v>228</v>
      </c>
      <c r="E3620" s="118" t="s">
        <v>12306</v>
      </c>
      <c r="F3620" s="117" t="s">
        <v>142</v>
      </c>
    </row>
    <row r="3621" spans="1:6">
      <c r="A3621" s="119">
        <v>89586</v>
      </c>
      <c r="B3621" s="117" t="s">
        <v>4454</v>
      </c>
      <c r="C3621" s="117" t="s">
        <v>60</v>
      </c>
      <c r="D3621" s="117" t="s">
        <v>228</v>
      </c>
      <c r="E3621" s="118" t="s">
        <v>12306</v>
      </c>
      <c r="F3621" s="117" t="s">
        <v>142</v>
      </c>
    </row>
    <row r="3622" spans="1:6">
      <c r="A3622" s="119">
        <v>89587</v>
      </c>
      <c r="B3622" s="117" t="s">
        <v>4455</v>
      </c>
      <c r="C3622" s="117" t="s">
        <v>60</v>
      </c>
      <c r="D3622" s="117" t="s">
        <v>228</v>
      </c>
      <c r="E3622" s="118" t="s">
        <v>12307</v>
      </c>
      <c r="F3622" s="117" t="s">
        <v>142</v>
      </c>
    </row>
    <row r="3623" spans="1:6">
      <c r="A3623" s="119">
        <v>89589</v>
      </c>
      <c r="B3623" s="117" t="s">
        <v>4456</v>
      </c>
      <c r="C3623" s="117" t="s">
        <v>60</v>
      </c>
      <c r="D3623" s="117" t="s">
        <v>228</v>
      </c>
      <c r="E3623" s="118" t="s">
        <v>12308</v>
      </c>
      <c r="F3623" s="117" t="s">
        <v>142</v>
      </c>
    </row>
    <row r="3624" spans="1:6">
      <c r="A3624" s="119">
        <v>89590</v>
      </c>
      <c r="B3624" s="117" t="s">
        <v>4457</v>
      </c>
      <c r="C3624" s="117" t="s">
        <v>60</v>
      </c>
      <c r="D3624" s="117" t="s">
        <v>228</v>
      </c>
      <c r="E3624" s="118" t="s">
        <v>12243</v>
      </c>
      <c r="F3624" s="117" t="s">
        <v>142</v>
      </c>
    </row>
    <row r="3625" spans="1:6">
      <c r="A3625" s="119">
        <v>89591</v>
      </c>
      <c r="B3625" s="117" t="s">
        <v>4458</v>
      </c>
      <c r="C3625" s="117" t="s">
        <v>60</v>
      </c>
      <c r="D3625" s="117" t="s">
        <v>228</v>
      </c>
      <c r="E3625" s="118" t="s">
        <v>12309</v>
      </c>
      <c r="F3625" s="117" t="s">
        <v>142</v>
      </c>
    </row>
    <row r="3626" spans="1:6">
      <c r="A3626" s="119">
        <v>89592</v>
      </c>
      <c r="B3626" s="117" t="s">
        <v>4459</v>
      </c>
      <c r="C3626" s="117" t="s">
        <v>60</v>
      </c>
      <c r="D3626" s="117" t="s">
        <v>228</v>
      </c>
      <c r="E3626" s="118" t="s">
        <v>12310</v>
      </c>
      <c r="F3626" s="117" t="s">
        <v>142</v>
      </c>
    </row>
    <row r="3627" spans="1:6">
      <c r="A3627" s="119">
        <v>89593</v>
      </c>
      <c r="B3627" s="117" t="s">
        <v>4460</v>
      </c>
      <c r="C3627" s="117" t="s">
        <v>60</v>
      </c>
      <c r="D3627" s="117" t="s">
        <v>228</v>
      </c>
      <c r="E3627" s="118" t="s">
        <v>12311</v>
      </c>
      <c r="F3627" s="117" t="s">
        <v>142</v>
      </c>
    </row>
    <row r="3628" spans="1:6">
      <c r="A3628" s="119">
        <v>89594</v>
      </c>
      <c r="B3628" s="117" t="s">
        <v>4461</v>
      </c>
      <c r="C3628" s="117" t="s">
        <v>60</v>
      </c>
      <c r="D3628" s="117" t="s">
        <v>228</v>
      </c>
      <c r="E3628" s="118" t="s">
        <v>9558</v>
      </c>
      <c r="F3628" s="117" t="s">
        <v>142</v>
      </c>
    </row>
    <row r="3629" spans="1:6">
      <c r="A3629" s="119">
        <v>89595</v>
      </c>
      <c r="B3629" s="117" t="s">
        <v>4463</v>
      </c>
      <c r="C3629" s="117" t="s">
        <v>60</v>
      </c>
      <c r="D3629" s="117" t="s">
        <v>228</v>
      </c>
      <c r="E3629" s="118" t="s">
        <v>9438</v>
      </c>
      <c r="F3629" s="117" t="s">
        <v>142</v>
      </c>
    </row>
    <row r="3630" spans="1:6">
      <c r="A3630" s="119">
        <v>89596</v>
      </c>
      <c r="B3630" s="117" t="s">
        <v>4465</v>
      </c>
      <c r="C3630" s="117" t="s">
        <v>60</v>
      </c>
      <c r="D3630" s="117" t="s">
        <v>228</v>
      </c>
      <c r="E3630" s="118" t="s">
        <v>3071</v>
      </c>
      <c r="F3630" s="117" t="s">
        <v>142</v>
      </c>
    </row>
    <row r="3631" spans="1:6">
      <c r="A3631" s="119">
        <v>89597</v>
      </c>
      <c r="B3631" s="117" t="s">
        <v>4466</v>
      </c>
      <c r="C3631" s="117" t="s">
        <v>60</v>
      </c>
      <c r="D3631" s="117" t="s">
        <v>228</v>
      </c>
      <c r="E3631" s="118" t="s">
        <v>9559</v>
      </c>
      <c r="F3631" s="117" t="s">
        <v>142</v>
      </c>
    </row>
    <row r="3632" spans="1:6">
      <c r="A3632" s="119">
        <v>89598</v>
      </c>
      <c r="B3632" s="117" t="s">
        <v>4467</v>
      </c>
      <c r="C3632" s="117" t="s">
        <v>60</v>
      </c>
      <c r="D3632" s="117" t="s">
        <v>228</v>
      </c>
      <c r="E3632" s="118" t="s">
        <v>12312</v>
      </c>
      <c r="F3632" s="117" t="s">
        <v>142</v>
      </c>
    </row>
    <row r="3633" spans="1:6">
      <c r="A3633" s="119">
        <v>89599</v>
      </c>
      <c r="B3633" s="117" t="s">
        <v>4468</v>
      </c>
      <c r="C3633" s="117" t="s">
        <v>60</v>
      </c>
      <c r="D3633" s="117" t="s">
        <v>228</v>
      </c>
      <c r="E3633" s="118" t="s">
        <v>3310</v>
      </c>
      <c r="F3633" s="117" t="s">
        <v>142</v>
      </c>
    </row>
    <row r="3634" spans="1:6">
      <c r="A3634" s="119">
        <v>89600</v>
      </c>
      <c r="B3634" s="117" t="s">
        <v>4469</v>
      </c>
      <c r="C3634" s="117" t="s">
        <v>60</v>
      </c>
      <c r="D3634" s="117" t="s">
        <v>228</v>
      </c>
      <c r="E3634" s="118" t="s">
        <v>12313</v>
      </c>
      <c r="F3634" s="117" t="s">
        <v>142</v>
      </c>
    </row>
    <row r="3635" spans="1:6">
      <c r="A3635" s="119">
        <v>89605</v>
      </c>
      <c r="B3635" s="117" t="s">
        <v>4470</v>
      </c>
      <c r="C3635" s="117" t="s">
        <v>60</v>
      </c>
      <c r="D3635" s="117" t="s">
        <v>228</v>
      </c>
      <c r="E3635" s="118" t="s">
        <v>8457</v>
      </c>
      <c r="F3635" s="117" t="s">
        <v>142</v>
      </c>
    </row>
    <row r="3636" spans="1:6">
      <c r="A3636" s="119">
        <v>89609</v>
      </c>
      <c r="B3636" s="117" t="s">
        <v>4472</v>
      </c>
      <c r="C3636" s="117" t="s">
        <v>60</v>
      </c>
      <c r="D3636" s="117" t="s">
        <v>228</v>
      </c>
      <c r="E3636" s="118" t="s">
        <v>12314</v>
      </c>
      <c r="F3636" s="117" t="s">
        <v>142</v>
      </c>
    </row>
    <row r="3637" spans="1:6">
      <c r="A3637" s="119">
        <v>89610</v>
      </c>
      <c r="B3637" s="117" t="s">
        <v>4473</v>
      </c>
      <c r="C3637" s="117" t="s">
        <v>60</v>
      </c>
      <c r="D3637" s="117" t="s">
        <v>228</v>
      </c>
      <c r="E3637" s="118" t="s">
        <v>5313</v>
      </c>
      <c r="F3637" s="117" t="s">
        <v>142</v>
      </c>
    </row>
    <row r="3638" spans="1:6">
      <c r="A3638" s="119">
        <v>89611</v>
      </c>
      <c r="B3638" s="117" t="s">
        <v>4474</v>
      </c>
      <c r="C3638" s="117" t="s">
        <v>60</v>
      </c>
      <c r="D3638" s="117" t="s">
        <v>228</v>
      </c>
      <c r="E3638" s="118" t="s">
        <v>12315</v>
      </c>
      <c r="F3638" s="117" t="s">
        <v>142</v>
      </c>
    </row>
    <row r="3639" spans="1:6">
      <c r="A3639" s="119">
        <v>89612</v>
      </c>
      <c r="B3639" s="117" t="s">
        <v>4475</v>
      </c>
      <c r="C3639" s="117" t="s">
        <v>60</v>
      </c>
      <c r="D3639" s="117" t="s">
        <v>228</v>
      </c>
      <c r="E3639" s="118" t="s">
        <v>12316</v>
      </c>
      <c r="F3639" s="117" t="s">
        <v>142</v>
      </c>
    </row>
    <row r="3640" spans="1:6">
      <c r="A3640" s="119">
        <v>89613</v>
      </c>
      <c r="B3640" s="117" t="s">
        <v>4476</v>
      </c>
      <c r="C3640" s="117" t="s">
        <v>60</v>
      </c>
      <c r="D3640" s="117" t="s">
        <v>228</v>
      </c>
      <c r="E3640" s="118" t="s">
        <v>9560</v>
      </c>
      <c r="F3640" s="117" t="s">
        <v>142</v>
      </c>
    </row>
    <row r="3641" spans="1:6">
      <c r="A3641" s="119">
        <v>89614</v>
      </c>
      <c r="B3641" s="117" t="s">
        <v>4477</v>
      </c>
      <c r="C3641" s="117" t="s">
        <v>60</v>
      </c>
      <c r="D3641" s="117" t="s">
        <v>228</v>
      </c>
      <c r="E3641" s="118" t="s">
        <v>11473</v>
      </c>
      <c r="F3641" s="117" t="s">
        <v>142</v>
      </c>
    </row>
    <row r="3642" spans="1:6">
      <c r="A3642" s="119">
        <v>89615</v>
      </c>
      <c r="B3642" s="117" t="s">
        <v>4478</v>
      </c>
      <c r="C3642" s="117" t="s">
        <v>60</v>
      </c>
      <c r="D3642" s="117" t="s">
        <v>228</v>
      </c>
      <c r="E3642" s="118" t="s">
        <v>12317</v>
      </c>
      <c r="F3642" s="117" t="s">
        <v>142</v>
      </c>
    </row>
    <row r="3643" spans="1:6">
      <c r="A3643" s="119">
        <v>89616</v>
      </c>
      <c r="B3643" s="117" t="s">
        <v>4479</v>
      </c>
      <c r="C3643" s="117" t="s">
        <v>60</v>
      </c>
      <c r="D3643" s="117" t="s">
        <v>228</v>
      </c>
      <c r="E3643" s="118" t="s">
        <v>9561</v>
      </c>
      <c r="F3643" s="117" t="s">
        <v>142</v>
      </c>
    </row>
    <row r="3644" spans="1:6">
      <c r="A3644" s="119">
        <v>89617</v>
      </c>
      <c r="B3644" s="117" t="s">
        <v>4480</v>
      </c>
      <c r="C3644" s="117" t="s">
        <v>60</v>
      </c>
      <c r="D3644" s="117" t="s">
        <v>228</v>
      </c>
      <c r="E3644" s="118" t="s">
        <v>3080</v>
      </c>
      <c r="F3644" s="117" t="s">
        <v>142</v>
      </c>
    </row>
    <row r="3645" spans="1:6">
      <c r="A3645" s="119">
        <v>89618</v>
      </c>
      <c r="B3645" s="117" t="s">
        <v>4482</v>
      </c>
      <c r="C3645" s="117" t="s">
        <v>60</v>
      </c>
      <c r="D3645" s="117" t="s">
        <v>228</v>
      </c>
      <c r="E3645" s="118" t="s">
        <v>4483</v>
      </c>
      <c r="F3645" s="117" t="s">
        <v>142</v>
      </c>
    </row>
    <row r="3646" spans="1:6">
      <c r="A3646" s="119">
        <v>89619</v>
      </c>
      <c r="B3646" s="117" t="s">
        <v>4484</v>
      </c>
      <c r="C3646" s="117" t="s">
        <v>60</v>
      </c>
      <c r="D3646" s="117" t="s">
        <v>228</v>
      </c>
      <c r="E3646" s="118" t="s">
        <v>8958</v>
      </c>
      <c r="F3646" s="117" t="s">
        <v>142</v>
      </c>
    </row>
    <row r="3647" spans="1:6">
      <c r="A3647" s="119">
        <v>89620</v>
      </c>
      <c r="B3647" s="117" t="s">
        <v>4486</v>
      </c>
      <c r="C3647" s="117" t="s">
        <v>60</v>
      </c>
      <c r="D3647" s="117" t="s">
        <v>228</v>
      </c>
      <c r="E3647" s="118" t="s">
        <v>5845</v>
      </c>
      <c r="F3647" s="117" t="s">
        <v>142</v>
      </c>
    </row>
    <row r="3648" spans="1:6">
      <c r="A3648" s="119">
        <v>89621</v>
      </c>
      <c r="B3648" s="117" t="s">
        <v>4487</v>
      </c>
      <c r="C3648" s="117" t="s">
        <v>60</v>
      </c>
      <c r="D3648" s="117" t="s">
        <v>228</v>
      </c>
      <c r="E3648" s="118" t="s">
        <v>12318</v>
      </c>
      <c r="F3648" s="117" t="s">
        <v>142</v>
      </c>
    </row>
    <row r="3649" spans="1:6">
      <c r="A3649" s="119">
        <v>89622</v>
      </c>
      <c r="B3649" s="117" t="s">
        <v>4488</v>
      </c>
      <c r="C3649" s="117" t="s">
        <v>60</v>
      </c>
      <c r="D3649" s="117" t="s">
        <v>228</v>
      </c>
      <c r="E3649" s="118" t="s">
        <v>4523</v>
      </c>
      <c r="F3649" s="117" t="s">
        <v>142</v>
      </c>
    </row>
    <row r="3650" spans="1:6">
      <c r="A3650" s="119">
        <v>89623</v>
      </c>
      <c r="B3650" s="117" t="s">
        <v>4489</v>
      </c>
      <c r="C3650" s="117" t="s">
        <v>60</v>
      </c>
      <c r="D3650" s="117" t="s">
        <v>228</v>
      </c>
      <c r="E3650" s="118" t="s">
        <v>12226</v>
      </c>
      <c r="F3650" s="117" t="s">
        <v>142</v>
      </c>
    </row>
    <row r="3651" spans="1:6">
      <c r="A3651" s="119">
        <v>89624</v>
      </c>
      <c r="B3651" s="117" t="s">
        <v>4490</v>
      </c>
      <c r="C3651" s="117" t="s">
        <v>60</v>
      </c>
      <c r="D3651" s="117" t="s">
        <v>228</v>
      </c>
      <c r="E3651" s="118" t="s">
        <v>3308</v>
      </c>
      <c r="F3651" s="117" t="s">
        <v>142</v>
      </c>
    </row>
    <row r="3652" spans="1:6">
      <c r="A3652" s="119">
        <v>89625</v>
      </c>
      <c r="B3652" s="117" t="s">
        <v>4491</v>
      </c>
      <c r="C3652" s="117" t="s">
        <v>60</v>
      </c>
      <c r="D3652" s="117" t="s">
        <v>228</v>
      </c>
      <c r="E3652" s="118" t="s">
        <v>8484</v>
      </c>
      <c r="F3652" s="117" t="s">
        <v>142</v>
      </c>
    </row>
    <row r="3653" spans="1:6">
      <c r="A3653" s="119">
        <v>89626</v>
      </c>
      <c r="B3653" s="117" t="s">
        <v>4493</v>
      </c>
      <c r="C3653" s="117" t="s">
        <v>60</v>
      </c>
      <c r="D3653" s="117" t="s">
        <v>228</v>
      </c>
      <c r="E3653" s="118" t="s">
        <v>4266</v>
      </c>
      <c r="F3653" s="117" t="s">
        <v>142</v>
      </c>
    </row>
    <row r="3654" spans="1:6">
      <c r="A3654" s="119">
        <v>89627</v>
      </c>
      <c r="B3654" s="117" t="s">
        <v>4495</v>
      </c>
      <c r="C3654" s="117" t="s">
        <v>60</v>
      </c>
      <c r="D3654" s="117" t="s">
        <v>228</v>
      </c>
      <c r="E3654" s="118" t="s">
        <v>9562</v>
      </c>
      <c r="F3654" s="117" t="s">
        <v>142</v>
      </c>
    </row>
    <row r="3655" spans="1:6">
      <c r="A3655" s="119">
        <v>89628</v>
      </c>
      <c r="B3655" s="117" t="s">
        <v>4496</v>
      </c>
      <c r="C3655" s="117" t="s">
        <v>60</v>
      </c>
      <c r="D3655" s="117" t="s">
        <v>228</v>
      </c>
      <c r="E3655" s="118" t="s">
        <v>5595</v>
      </c>
      <c r="F3655" s="117" t="s">
        <v>142</v>
      </c>
    </row>
    <row r="3656" spans="1:6">
      <c r="A3656" s="119">
        <v>89629</v>
      </c>
      <c r="B3656" s="117" t="s">
        <v>4497</v>
      </c>
      <c r="C3656" s="117" t="s">
        <v>60</v>
      </c>
      <c r="D3656" s="117" t="s">
        <v>228</v>
      </c>
      <c r="E3656" s="118" t="s">
        <v>12319</v>
      </c>
      <c r="F3656" s="117" t="s">
        <v>142</v>
      </c>
    </row>
    <row r="3657" spans="1:6">
      <c r="A3657" s="119">
        <v>89630</v>
      </c>
      <c r="B3657" s="117" t="s">
        <v>4498</v>
      </c>
      <c r="C3657" s="117" t="s">
        <v>60</v>
      </c>
      <c r="D3657" s="117" t="s">
        <v>228</v>
      </c>
      <c r="E3657" s="118" t="s">
        <v>12320</v>
      </c>
      <c r="F3657" s="117" t="s">
        <v>142</v>
      </c>
    </row>
    <row r="3658" spans="1:6">
      <c r="A3658" s="119">
        <v>89631</v>
      </c>
      <c r="B3658" s="117" t="s">
        <v>4499</v>
      </c>
      <c r="C3658" s="117" t="s">
        <v>60</v>
      </c>
      <c r="D3658" s="117" t="s">
        <v>228</v>
      </c>
      <c r="E3658" s="118" t="s">
        <v>12321</v>
      </c>
      <c r="F3658" s="117" t="s">
        <v>142</v>
      </c>
    </row>
    <row r="3659" spans="1:6">
      <c r="A3659" s="119">
        <v>89632</v>
      </c>
      <c r="B3659" s="117" t="s">
        <v>4500</v>
      </c>
      <c r="C3659" s="117" t="s">
        <v>60</v>
      </c>
      <c r="D3659" s="117" t="s">
        <v>228</v>
      </c>
      <c r="E3659" s="118" t="s">
        <v>9563</v>
      </c>
      <c r="F3659" s="117" t="s">
        <v>142</v>
      </c>
    </row>
    <row r="3660" spans="1:6">
      <c r="A3660" s="119">
        <v>89637</v>
      </c>
      <c r="B3660" s="117" t="s">
        <v>4501</v>
      </c>
      <c r="C3660" s="117" t="s">
        <v>60</v>
      </c>
      <c r="D3660" s="117" t="s">
        <v>228</v>
      </c>
      <c r="E3660" s="118" t="s">
        <v>10714</v>
      </c>
      <c r="F3660" s="117" t="s">
        <v>142</v>
      </c>
    </row>
    <row r="3661" spans="1:6">
      <c r="A3661" s="119">
        <v>89638</v>
      </c>
      <c r="B3661" s="117" t="s">
        <v>4503</v>
      </c>
      <c r="C3661" s="117" t="s">
        <v>60</v>
      </c>
      <c r="D3661" s="117" t="s">
        <v>228</v>
      </c>
      <c r="E3661" s="118" t="s">
        <v>6013</v>
      </c>
      <c r="F3661" s="117" t="s">
        <v>142</v>
      </c>
    </row>
    <row r="3662" spans="1:6">
      <c r="A3662" s="119">
        <v>89639</v>
      </c>
      <c r="B3662" s="117" t="s">
        <v>4505</v>
      </c>
      <c r="C3662" s="117" t="s">
        <v>60</v>
      </c>
      <c r="D3662" s="117" t="s">
        <v>228</v>
      </c>
      <c r="E3662" s="118" t="s">
        <v>5923</v>
      </c>
      <c r="F3662" s="117" t="s">
        <v>142</v>
      </c>
    </row>
    <row r="3663" spans="1:6">
      <c r="A3663" s="119">
        <v>89640</v>
      </c>
      <c r="B3663" s="117" t="s">
        <v>4507</v>
      </c>
      <c r="C3663" s="117" t="s">
        <v>60</v>
      </c>
      <c r="D3663" s="117" t="s">
        <v>228</v>
      </c>
      <c r="E3663" s="118" t="s">
        <v>9564</v>
      </c>
      <c r="F3663" s="117" t="s">
        <v>142</v>
      </c>
    </row>
    <row r="3664" spans="1:6">
      <c r="A3664" s="119">
        <v>89641</v>
      </c>
      <c r="B3664" s="117" t="s">
        <v>4508</v>
      </c>
      <c r="C3664" s="117" t="s">
        <v>60</v>
      </c>
      <c r="D3664" s="117" t="s">
        <v>228</v>
      </c>
      <c r="E3664" s="118" t="s">
        <v>4402</v>
      </c>
      <c r="F3664" s="117" t="s">
        <v>142</v>
      </c>
    </row>
    <row r="3665" spans="1:6">
      <c r="A3665" s="119">
        <v>89642</v>
      </c>
      <c r="B3665" s="117" t="s">
        <v>4509</v>
      </c>
      <c r="C3665" s="117" t="s">
        <v>60</v>
      </c>
      <c r="D3665" s="117" t="s">
        <v>228</v>
      </c>
      <c r="E3665" s="118" t="s">
        <v>6590</v>
      </c>
      <c r="F3665" s="117" t="s">
        <v>142</v>
      </c>
    </row>
    <row r="3666" spans="1:6">
      <c r="A3666" s="119">
        <v>89643</v>
      </c>
      <c r="B3666" s="117" t="s">
        <v>4511</v>
      </c>
      <c r="C3666" s="117" t="s">
        <v>60</v>
      </c>
      <c r="D3666" s="117" t="s">
        <v>228</v>
      </c>
      <c r="E3666" s="118" t="s">
        <v>12322</v>
      </c>
      <c r="F3666" s="117" t="s">
        <v>142</v>
      </c>
    </row>
    <row r="3667" spans="1:6">
      <c r="A3667" s="119">
        <v>89644</v>
      </c>
      <c r="B3667" s="117" t="s">
        <v>4513</v>
      </c>
      <c r="C3667" s="117" t="s">
        <v>60</v>
      </c>
      <c r="D3667" s="117" t="s">
        <v>228</v>
      </c>
      <c r="E3667" s="118" t="s">
        <v>9565</v>
      </c>
      <c r="F3667" s="117" t="s">
        <v>142</v>
      </c>
    </row>
    <row r="3668" spans="1:6">
      <c r="A3668" s="119">
        <v>89645</v>
      </c>
      <c r="B3668" s="117" t="s">
        <v>4514</v>
      </c>
      <c r="C3668" s="117" t="s">
        <v>60</v>
      </c>
      <c r="D3668" s="117" t="s">
        <v>228</v>
      </c>
      <c r="E3668" s="118" t="s">
        <v>12323</v>
      </c>
      <c r="F3668" s="117" t="s">
        <v>142</v>
      </c>
    </row>
    <row r="3669" spans="1:6">
      <c r="A3669" s="119">
        <v>89646</v>
      </c>
      <c r="B3669" s="117" t="s">
        <v>4515</v>
      </c>
      <c r="C3669" s="117" t="s">
        <v>60</v>
      </c>
      <c r="D3669" s="117" t="s">
        <v>228</v>
      </c>
      <c r="E3669" s="118" t="s">
        <v>2940</v>
      </c>
      <c r="F3669" s="117" t="s">
        <v>142</v>
      </c>
    </row>
    <row r="3670" spans="1:6">
      <c r="A3670" s="119">
        <v>89647</v>
      </c>
      <c r="B3670" s="117" t="s">
        <v>4516</v>
      </c>
      <c r="C3670" s="117" t="s">
        <v>60</v>
      </c>
      <c r="D3670" s="117" t="s">
        <v>228</v>
      </c>
      <c r="E3670" s="118" t="s">
        <v>4051</v>
      </c>
      <c r="F3670" s="117" t="s">
        <v>142</v>
      </c>
    </row>
    <row r="3671" spans="1:6">
      <c r="A3671" s="119">
        <v>89648</v>
      </c>
      <c r="B3671" s="117" t="s">
        <v>4517</v>
      </c>
      <c r="C3671" s="117" t="s">
        <v>60</v>
      </c>
      <c r="D3671" s="117" t="s">
        <v>228</v>
      </c>
      <c r="E3671" s="118" t="s">
        <v>8187</v>
      </c>
      <c r="F3671" s="117" t="s">
        <v>142</v>
      </c>
    </row>
    <row r="3672" spans="1:6">
      <c r="A3672" s="119">
        <v>89649</v>
      </c>
      <c r="B3672" s="117" t="s">
        <v>4519</v>
      </c>
      <c r="C3672" s="117" t="s">
        <v>60</v>
      </c>
      <c r="D3672" s="117" t="s">
        <v>228</v>
      </c>
      <c r="E3672" s="118" t="s">
        <v>12324</v>
      </c>
      <c r="F3672" s="117" t="s">
        <v>142</v>
      </c>
    </row>
    <row r="3673" spans="1:6">
      <c r="A3673" s="119">
        <v>89650</v>
      </c>
      <c r="B3673" s="117" t="s">
        <v>4520</v>
      </c>
      <c r="C3673" s="117" t="s">
        <v>60</v>
      </c>
      <c r="D3673" s="117" t="s">
        <v>228</v>
      </c>
      <c r="E3673" s="118" t="s">
        <v>12324</v>
      </c>
      <c r="F3673" s="117" t="s">
        <v>142</v>
      </c>
    </row>
    <row r="3674" spans="1:6">
      <c r="A3674" s="119">
        <v>89651</v>
      </c>
      <c r="B3674" s="117" t="s">
        <v>4521</v>
      </c>
      <c r="C3674" s="117" t="s">
        <v>60</v>
      </c>
      <c r="D3674" s="117" t="s">
        <v>228</v>
      </c>
      <c r="E3674" s="118" t="s">
        <v>1577</v>
      </c>
      <c r="F3674" s="117" t="s">
        <v>142</v>
      </c>
    </row>
    <row r="3675" spans="1:6">
      <c r="A3675" s="119">
        <v>89652</v>
      </c>
      <c r="B3675" s="117" t="s">
        <v>4522</v>
      </c>
      <c r="C3675" s="117" t="s">
        <v>60</v>
      </c>
      <c r="D3675" s="117" t="s">
        <v>228</v>
      </c>
      <c r="E3675" s="118" t="s">
        <v>1361</v>
      </c>
      <c r="F3675" s="117" t="s">
        <v>142</v>
      </c>
    </row>
    <row r="3676" spans="1:6">
      <c r="A3676" s="119">
        <v>89653</v>
      </c>
      <c r="B3676" s="117" t="s">
        <v>4524</v>
      </c>
      <c r="C3676" s="117" t="s">
        <v>60</v>
      </c>
      <c r="D3676" s="117" t="s">
        <v>228</v>
      </c>
      <c r="E3676" s="118" t="s">
        <v>7825</v>
      </c>
      <c r="F3676" s="117" t="s">
        <v>142</v>
      </c>
    </row>
    <row r="3677" spans="1:6">
      <c r="A3677" s="119">
        <v>89654</v>
      </c>
      <c r="B3677" s="117" t="s">
        <v>4525</v>
      </c>
      <c r="C3677" s="117" t="s">
        <v>60</v>
      </c>
      <c r="D3677" s="117" t="s">
        <v>228</v>
      </c>
      <c r="E3677" s="118" t="s">
        <v>12325</v>
      </c>
      <c r="F3677" s="117" t="s">
        <v>142</v>
      </c>
    </row>
    <row r="3678" spans="1:6">
      <c r="A3678" s="119">
        <v>89655</v>
      </c>
      <c r="B3678" s="117" t="s">
        <v>4526</v>
      </c>
      <c r="C3678" s="117" t="s">
        <v>60</v>
      </c>
      <c r="D3678" s="117" t="s">
        <v>228</v>
      </c>
      <c r="E3678" s="118" t="s">
        <v>7877</v>
      </c>
      <c r="F3678" s="117" t="s">
        <v>142</v>
      </c>
    </row>
    <row r="3679" spans="1:6">
      <c r="A3679" s="119">
        <v>89656</v>
      </c>
      <c r="B3679" s="117" t="s">
        <v>4527</v>
      </c>
      <c r="C3679" s="117" t="s">
        <v>60</v>
      </c>
      <c r="D3679" s="117" t="s">
        <v>228</v>
      </c>
      <c r="E3679" s="118" t="s">
        <v>316</v>
      </c>
      <c r="F3679" s="117" t="s">
        <v>142</v>
      </c>
    </row>
    <row r="3680" spans="1:6">
      <c r="A3680" s="119">
        <v>89657</v>
      </c>
      <c r="B3680" s="117" t="s">
        <v>4529</v>
      </c>
      <c r="C3680" s="117" t="s">
        <v>60</v>
      </c>
      <c r="D3680" s="117" t="s">
        <v>228</v>
      </c>
      <c r="E3680" s="118" t="s">
        <v>542</v>
      </c>
      <c r="F3680" s="117" t="s">
        <v>142</v>
      </c>
    </row>
    <row r="3681" spans="1:6">
      <c r="A3681" s="119">
        <v>89658</v>
      </c>
      <c r="B3681" s="117" t="s">
        <v>4531</v>
      </c>
      <c r="C3681" s="117" t="s">
        <v>60</v>
      </c>
      <c r="D3681" s="117" t="s">
        <v>228</v>
      </c>
      <c r="E3681" s="118" t="s">
        <v>12326</v>
      </c>
      <c r="F3681" s="117" t="s">
        <v>142</v>
      </c>
    </row>
    <row r="3682" spans="1:6">
      <c r="A3682" s="119">
        <v>89659</v>
      </c>
      <c r="B3682" s="117" t="s">
        <v>4533</v>
      </c>
      <c r="C3682" s="117" t="s">
        <v>60</v>
      </c>
      <c r="D3682" s="117" t="s">
        <v>228</v>
      </c>
      <c r="E3682" s="118" t="s">
        <v>2713</v>
      </c>
      <c r="F3682" s="117" t="s">
        <v>142</v>
      </c>
    </row>
    <row r="3683" spans="1:6">
      <c r="A3683" s="119">
        <v>89660</v>
      </c>
      <c r="B3683" s="117" t="s">
        <v>4535</v>
      </c>
      <c r="C3683" s="117" t="s">
        <v>60</v>
      </c>
      <c r="D3683" s="117" t="s">
        <v>228</v>
      </c>
      <c r="E3683" s="118" t="s">
        <v>9566</v>
      </c>
      <c r="F3683" s="117" t="s">
        <v>142</v>
      </c>
    </row>
    <row r="3684" spans="1:6">
      <c r="A3684" s="119">
        <v>89661</v>
      </c>
      <c r="B3684" s="117" t="s">
        <v>4537</v>
      </c>
      <c r="C3684" s="117" t="s">
        <v>60</v>
      </c>
      <c r="D3684" s="117" t="s">
        <v>228</v>
      </c>
      <c r="E3684" s="118" t="s">
        <v>12327</v>
      </c>
      <c r="F3684" s="117" t="s">
        <v>142</v>
      </c>
    </row>
    <row r="3685" spans="1:6">
      <c r="A3685" s="119">
        <v>89662</v>
      </c>
      <c r="B3685" s="117" t="s">
        <v>4538</v>
      </c>
      <c r="C3685" s="117" t="s">
        <v>60</v>
      </c>
      <c r="D3685" s="117" t="s">
        <v>228</v>
      </c>
      <c r="E3685" s="118" t="s">
        <v>3540</v>
      </c>
      <c r="F3685" s="117" t="s">
        <v>142</v>
      </c>
    </row>
    <row r="3686" spans="1:6">
      <c r="A3686" s="119">
        <v>89663</v>
      </c>
      <c r="B3686" s="117" t="s">
        <v>4539</v>
      </c>
      <c r="C3686" s="117" t="s">
        <v>60</v>
      </c>
      <c r="D3686" s="117" t="s">
        <v>228</v>
      </c>
      <c r="E3686" s="118" t="s">
        <v>12328</v>
      </c>
      <c r="F3686" s="117" t="s">
        <v>142</v>
      </c>
    </row>
    <row r="3687" spans="1:6">
      <c r="A3687" s="119">
        <v>89664</v>
      </c>
      <c r="B3687" s="117" t="s">
        <v>4540</v>
      </c>
      <c r="C3687" s="117" t="s">
        <v>60</v>
      </c>
      <c r="D3687" s="117" t="s">
        <v>228</v>
      </c>
      <c r="E3687" s="118" t="s">
        <v>2713</v>
      </c>
      <c r="F3687" s="117" t="s">
        <v>142</v>
      </c>
    </row>
    <row r="3688" spans="1:6">
      <c r="A3688" s="119">
        <v>89665</v>
      </c>
      <c r="B3688" s="117" t="s">
        <v>4541</v>
      </c>
      <c r="C3688" s="117" t="s">
        <v>60</v>
      </c>
      <c r="D3688" s="117" t="s">
        <v>228</v>
      </c>
      <c r="E3688" s="118" t="s">
        <v>7762</v>
      </c>
      <c r="F3688" s="117" t="s">
        <v>142</v>
      </c>
    </row>
    <row r="3689" spans="1:6">
      <c r="A3689" s="119">
        <v>89666</v>
      </c>
      <c r="B3689" s="117" t="s">
        <v>4542</v>
      </c>
      <c r="C3689" s="117" t="s">
        <v>60</v>
      </c>
      <c r="D3689" s="117" t="s">
        <v>228</v>
      </c>
      <c r="E3689" s="118" t="s">
        <v>6916</v>
      </c>
      <c r="F3689" s="117" t="s">
        <v>142</v>
      </c>
    </row>
    <row r="3690" spans="1:6">
      <c r="A3690" s="119">
        <v>89667</v>
      </c>
      <c r="B3690" s="117" t="s">
        <v>4543</v>
      </c>
      <c r="C3690" s="117" t="s">
        <v>60</v>
      </c>
      <c r="D3690" s="117" t="s">
        <v>228</v>
      </c>
      <c r="E3690" s="118" t="s">
        <v>9012</v>
      </c>
      <c r="F3690" s="117" t="s">
        <v>142</v>
      </c>
    </row>
    <row r="3691" spans="1:6">
      <c r="A3691" s="119">
        <v>89668</v>
      </c>
      <c r="B3691" s="117" t="s">
        <v>4544</v>
      </c>
      <c r="C3691" s="117" t="s">
        <v>60</v>
      </c>
      <c r="D3691" s="117" t="s">
        <v>228</v>
      </c>
      <c r="E3691" s="118" t="s">
        <v>9567</v>
      </c>
      <c r="F3691" s="117" t="s">
        <v>142</v>
      </c>
    </row>
    <row r="3692" spans="1:6">
      <c r="A3692" s="119">
        <v>89669</v>
      </c>
      <c r="B3692" s="117" t="s">
        <v>4545</v>
      </c>
      <c r="C3692" s="117" t="s">
        <v>60</v>
      </c>
      <c r="D3692" s="117" t="s">
        <v>228</v>
      </c>
      <c r="E3692" s="118" t="s">
        <v>6846</v>
      </c>
      <c r="F3692" s="117" t="s">
        <v>142</v>
      </c>
    </row>
    <row r="3693" spans="1:6">
      <c r="A3693" s="119">
        <v>89670</v>
      </c>
      <c r="B3693" s="117" t="s">
        <v>4546</v>
      </c>
      <c r="C3693" s="117" t="s">
        <v>60</v>
      </c>
      <c r="D3693" s="117" t="s">
        <v>228</v>
      </c>
      <c r="E3693" s="118" t="s">
        <v>9568</v>
      </c>
      <c r="F3693" s="117" t="s">
        <v>142</v>
      </c>
    </row>
    <row r="3694" spans="1:6">
      <c r="A3694" s="119">
        <v>89671</v>
      </c>
      <c r="B3694" s="117" t="s">
        <v>4547</v>
      </c>
      <c r="C3694" s="117" t="s">
        <v>60</v>
      </c>
      <c r="D3694" s="117" t="s">
        <v>228</v>
      </c>
      <c r="E3694" s="118" t="s">
        <v>12329</v>
      </c>
      <c r="F3694" s="117" t="s">
        <v>142</v>
      </c>
    </row>
    <row r="3695" spans="1:6">
      <c r="A3695" s="119">
        <v>89672</v>
      </c>
      <c r="B3695" s="117" t="s">
        <v>4548</v>
      </c>
      <c r="C3695" s="117" t="s">
        <v>60</v>
      </c>
      <c r="D3695" s="117" t="s">
        <v>228</v>
      </c>
      <c r="E3695" s="118" t="s">
        <v>9422</v>
      </c>
      <c r="F3695" s="117" t="s">
        <v>142</v>
      </c>
    </row>
    <row r="3696" spans="1:6">
      <c r="A3696" s="119">
        <v>89673</v>
      </c>
      <c r="B3696" s="117" t="s">
        <v>4549</v>
      </c>
      <c r="C3696" s="117" t="s">
        <v>60</v>
      </c>
      <c r="D3696" s="117" t="s">
        <v>228</v>
      </c>
      <c r="E3696" s="118" t="s">
        <v>9569</v>
      </c>
      <c r="F3696" s="117" t="s">
        <v>142</v>
      </c>
    </row>
    <row r="3697" spans="1:6">
      <c r="A3697" s="119">
        <v>89674</v>
      </c>
      <c r="B3697" s="117" t="s">
        <v>4550</v>
      </c>
      <c r="C3697" s="117" t="s">
        <v>60</v>
      </c>
      <c r="D3697" s="117" t="s">
        <v>228</v>
      </c>
      <c r="E3697" s="118" t="s">
        <v>12330</v>
      </c>
      <c r="F3697" s="117" t="s">
        <v>142</v>
      </c>
    </row>
    <row r="3698" spans="1:6">
      <c r="A3698" s="119">
        <v>89675</v>
      </c>
      <c r="B3698" s="117" t="s">
        <v>4552</v>
      </c>
      <c r="C3698" s="117" t="s">
        <v>60</v>
      </c>
      <c r="D3698" s="117" t="s">
        <v>228</v>
      </c>
      <c r="E3698" s="118" t="s">
        <v>12331</v>
      </c>
      <c r="F3698" s="117" t="s">
        <v>142</v>
      </c>
    </row>
    <row r="3699" spans="1:6">
      <c r="A3699" s="119">
        <v>89676</v>
      </c>
      <c r="B3699" s="117" t="s">
        <v>4553</v>
      </c>
      <c r="C3699" s="117" t="s">
        <v>60</v>
      </c>
      <c r="D3699" s="117" t="s">
        <v>228</v>
      </c>
      <c r="E3699" s="118" t="s">
        <v>12332</v>
      </c>
      <c r="F3699" s="117" t="s">
        <v>142</v>
      </c>
    </row>
    <row r="3700" spans="1:6">
      <c r="A3700" s="119">
        <v>89677</v>
      </c>
      <c r="B3700" s="117" t="s">
        <v>4555</v>
      </c>
      <c r="C3700" s="117" t="s">
        <v>60</v>
      </c>
      <c r="D3700" s="117" t="s">
        <v>228</v>
      </c>
      <c r="E3700" s="118" t="s">
        <v>12333</v>
      </c>
      <c r="F3700" s="117" t="s">
        <v>142</v>
      </c>
    </row>
    <row r="3701" spans="1:6">
      <c r="A3701" s="119">
        <v>89678</v>
      </c>
      <c r="B3701" s="117" t="s">
        <v>4556</v>
      </c>
      <c r="C3701" s="117" t="s">
        <v>60</v>
      </c>
      <c r="D3701" s="117" t="s">
        <v>228</v>
      </c>
      <c r="E3701" s="118" t="s">
        <v>10714</v>
      </c>
      <c r="F3701" s="117" t="s">
        <v>142</v>
      </c>
    </row>
    <row r="3702" spans="1:6">
      <c r="A3702" s="119">
        <v>89679</v>
      </c>
      <c r="B3702" s="117" t="s">
        <v>4557</v>
      </c>
      <c r="C3702" s="117" t="s">
        <v>60</v>
      </c>
      <c r="D3702" s="117" t="s">
        <v>228</v>
      </c>
      <c r="E3702" s="118" t="s">
        <v>11480</v>
      </c>
      <c r="F3702" s="117" t="s">
        <v>142</v>
      </c>
    </row>
    <row r="3703" spans="1:6">
      <c r="A3703" s="119">
        <v>89680</v>
      </c>
      <c r="B3703" s="117" t="s">
        <v>4558</v>
      </c>
      <c r="C3703" s="117" t="s">
        <v>60</v>
      </c>
      <c r="D3703" s="117" t="s">
        <v>228</v>
      </c>
      <c r="E3703" s="118" t="s">
        <v>9570</v>
      </c>
      <c r="F3703" s="117" t="s">
        <v>142</v>
      </c>
    </row>
    <row r="3704" spans="1:6">
      <c r="A3704" s="119">
        <v>89681</v>
      </c>
      <c r="B3704" s="117" t="s">
        <v>4559</v>
      </c>
      <c r="C3704" s="117" t="s">
        <v>60</v>
      </c>
      <c r="D3704" s="117" t="s">
        <v>228</v>
      </c>
      <c r="E3704" s="118" t="s">
        <v>9571</v>
      </c>
      <c r="F3704" s="117" t="s">
        <v>142</v>
      </c>
    </row>
    <row r="3705" spans="1:6">
      <c r="A3705" s="119">
        <v>89682</v>
      </c>
      <c r="B3705" s="117" t="s">
        <v>4560</v>
      </c>
      <c r="C3705" s="117" t="s">
        <v>60</v>
      </c>
      <c r="D3705" s="117" t="s">
        <v>228</v>
      </c>
      <c r="E3705" s="118" t="s">
        <v>12334</v>
      </c>
      <c r="F3705" s="117" t="s">
        <v>142</v>
      </c>
    </row>
    <row r="3706" spans="1:6">
      <c r="A3706" s="119">
        <v>89683</v>
      </c>
      <c r="B3706" s="117" t="s">
        <v>4562</v>
      </c>
      <c r="C3706" s="117" t="s">
        <v>60</v>
      </c>
      <c r="D3706" s="117" t="s">
        <v>228</v>
      </c>
      <c r="E3706" s="118" t="s">
        <v>12335</v>
      </c>
      <c r="F3706" s="117" t="s">
        <v>142</v>
      </c>
    </row>
    <row r="3707" spans="1:6">
      <c r="A3707" s="119">
        <v>89684</v>
      </c>
      <c r="B3707" s="117" t="s">
        <v>4563</v>
      </c>
      <c r="C3707" s="117" t="s">
        <v>60</v>
      </c>
      <c r="D3707" s="117" t="s">
        <v>228</v>
      </c>
      <c r="E3707" s="118" t="s">
        <v>12336</v>
      </c>
      <c r="F3707" s="117" t="s">
        <v>142</v>
      </c>
    </row>
    <row r="3708" spans="1:6">
      <c r="A3708" s="119">
        <v>89685</v>
      </c>
      <c r="B3708" s="117" t="s">
        <v>4565</v>
      </c>
      <c r="C3708" s="117" t="s">
        <v>60</v>
      </c>
      <c r="D3708" s="117" t="s">
        <v>228</v>
      </c>
      <c r="E3708" s="118" t="s">
        <v>9572</v>
      </c>
      <c r="F3708" s="117" t="s">
        <v>142</v>
      </c>
    </row>
    <row r="3709" spans="1:6">
      <c r="A3709" s="119">
        <v>89686</v>
      </c>
      <c r="B3709" s="117" t="s">
        <v>4566</v>
      </c>
      <c r="C3709" s="117" t="s">
        <v>60</v>
      </c>
      <c r="D3709" s="117" t="s">
        <v>228</v>
      </c>
      <c r="E3709" s="118" t="s">
        <v>12337</v>
      </c>
      <c r="F3709" s="117" t="s">
        <v>142</v>
      </c>
    </row>
    <row r="3710" spans="1:6">
      <c r="A3710" s="119">
        <v>89687</v>
      </c>
      <c r="B3710" s="117" t="s">
        <v>4567</v>
      </c>
      <c r="C3710" s="117" t="s">
        <v>60</v>
      </c>
      <c r="D3710" s="117" t="s">
        <v>228</v>
      </c>
      <c r="E3710" s="118" t="s">
        <v>9573</v>
      </c>
      <c r="F3710" s="117" t="s">
        <v>142</v>
      </c>
    </row>
    <row r="3711" spans="1:6">
      <c r="A3711" s="119">
        <v>89689</v>
      </c>
      <c r="B3711" s="117" t="s">
        <v>4569</v>
      </c>
      <c r="C3711" s="117" t="s">
        <v>60</v>
      </c>
      <c r="D3711" s="117" t="s">
        <v>228</v>
      </c>
      <c r="E3711" s="118" t="s">
        <v>12338</v>
      </c>
      <c r="F3711" s="117" t="s">
        <v>142</v>
      </c>
    </row>
    <row r="3712" spans="1:6">
      <c r="A3712" s="119">
        <v>89690</v>
      </c>
      <c r="B3712" s="117" t="s">
        <v>4570</v>
      </c>
      <c r="C3712" s="117" t="s">
        <v>60</v>
      </c>
      <c r="D3712" s="117" t="s">
        <v>228</v>
      </c>
      <c r="E3712" s="118" t="s">
        <v>9491</v>
      </c>
      <c r="F3712" s="117" t="s">
        <v>142</v>
      </c>
    </row>
    <row r="3713" spans="1:6">
      <c r="A3713" s="119">
        <v>89691</v>
      </c>
      <c r="B3713" s="117" t="s">
        <v>4571</v>
      </c>
      <c r="C3713" s="117" t="s">
        <v>60</v>
      </c>
      <c r="D3713" s="117" t="s">
        <v>228</v>
      </c>
      <c r="E3713" s="118" t="s">
        <v>9516</v>
      </c>
      <c r="F3713" s="117" t="s">
        <v>142</v>
      </c>
    </row>
    <row r="3714" spans="1:6">
      <c r="A3714" s="119">
        <v>89692</v>
      </c>
      <c r="B3714" s="117" t="s">
        <v>4572</v>
      </c>
      <c r="C3714" s="117" t="s">
        <v>60</v>
      </c>
      <c r="D3714" s="117" t="s">
        <v>228</v>
      </c>
      <c r="E3714" s="118" t="s">
        <v>10646</v>
      </c>
      <c r="F3714" s="117" t="s">
        <v>142</v>
      </c>
    </row>
    <row r="3715" spans="1:6">
      <c r="A3715" s="119">
        <v>89693</v>
      </c>
      <c r="B3715" s="117" t="s">
        <v>4573</v>
      </c>
      <c r="C3715" s="117" t="s">
        <v>60</v>
      </c>
      <c r="D3715" s="117" t="s">
        <v>228</v>
      </c>
      <c r="E3715" s="118" t="s">
        <v>6249</v>
      </c>
      <c r="F3715" s="117" t="s">
        <v>142</v>
      </c>
    </row>
    <row r="3716" spans="1:6">
      <c r="A3716" s="119">
        <v>89694</v>
      </c>
      <c r="B3716" s="117" t="s">
        <v>4574</v>
      </c>
      <c r="C3716" s="117" t="s">
        <v>60</v>
      </c>
      <c r="D3716" s="117" t="s">
        <v>228</v>
      </c>
      <c r="E3716" s="118" t="s">
        <v>6580</v>
      </c>
      <c r="F3716" s="117" t="s">
        <v>142</v>
      </c>
    </row>
    <row r="3717" spans="1:6">
      <c r="A3717" s="119">
        <v>89695</v>
      </c>
      <c r="B3717" s="117" t="s">
        <v>4575</v>
      </c>
      <c r="C3717" s="117" t="s">
        <v>60</v>
      </c>
      <c r="D3717" s="117" t="s">
        <v>228</v>
      </c>
      <c r="E3717" s="118" t="s">
        <v>12339</v>
      </c>
      <c r="F3717" s="117" t="s">
        <v>142</v>
      </c>
    </row>
    <row r="3718" spans="1:6">
      <c r="A3718" s="119">
        <v>89696</v>
      </c>
      <c r="B3718" s="117" t="s">
        <v>4576</v>
      </c>
      <c r="C3718" s="117" t="s">
        <v>60</v>
      </c>
      <c r="D3718" s="117" t="s">
        <v>228</v>
      </c>
      <c r="E3718" s="118" t="s">
        <v>12340</v>
      </c>
      <c r="F3718" s="117" t="s">
        <v>142</v>
      </c>
    </row>
    <row r="3719" spans="1:6">
      <c r="A3719" s="119">
        <v>89697</v>
      </c>
      <c r="B3719" s="117" t="s">
        <v>4577</v>
      </c>
      <c r="C3719" s="117" t="s">
        <v>60</v>
      </c>
      <c r="D3719" s="117" t="s">
        <v>228</v>
      </c>
      <c r="E3719" s="118" t="s">
        <v>3910</v>
      </c>
      <c r="F3719" s="117" t="s">
        <v>142</v>
      </c>
    </row>
    <row r="3720" spans="1:6">
      <c r="A3720" s="119">
        <v>89698</v>
      </c>
      <c r="B3720" s="117" t="s">
        <v>4578</v>
      </c>
      <c r="C3720" s="117" t="s">
        <v>60</v>
      </c>
      <c r="D3720" s="117" t="s">
        <v>228</v>
      </c>
      <c r="E3720" s="118" t="s">
        <v>12341</v>
      </c>
      <c r="F3720" s="117" t="s">
        <v>142</v>
      </c>
    </row>
    <row r="3721" spans="1:6">
      <c r="A3721" s="119">
        <v>89699</v>
      </c>
      <c r="B3721" s="117" t="s">
        <v>4579</v>
      </c>
      <c r="C3721" s="117" t="s">
        <v>60</v>
      </c>
      <c r="D3721" s="117" t="s">
        <v>228</v>
      </c>
      <c r="E3721" s="118" t="s">
        <v>9574</v>
      </c>
      <c r="F3721" s="117" t="s">
        <v>142</v>
      </c>
    </row>
    <row r="3722" spans="1:6">
      <c r="A3722" s="119">
        <v>89700</v>
      </c>
      <c r="B3722" s="117" t="s">
        <v>4580</v>
      </c>
      <c r="C3722" s="117" t="s">
        <v>60</v>
      </c>
      <c r="D3722" s="117" t="s">
        <v>228</v>
      </c>
      <c r="E3722" s="118" t="s">
        <v>8796</v>
      </c>
      <c r="F3722" s="117" t="s">
        <v>142</v>
      </c>
    </row>
    <row r="3723" spans="1:6">
      <c r="A3723" s="119">
        <v>89701</v>
      </c>
      <c r="B3723" s="117" t="s">
        <v>4582</v>
      </c>
      <c r="C3723" s="117" t="s">
        <v>60</v>
      </c>
      <c r="D3723" s="117" t="s">
        <v>228</v>
      </c>
      <c r="E3723" s="118" t="s">
        <v>12342</v>
      </c>
      <c r="F3723" s="117" t="s">
        <v>142</v>
      </c>
    </row>
    <row r="3724" spans="1:6">
      <c r="A3724" s="119">
        <v>89702</v>
      </c>
      <c r="B3724" s="117" t="s">
        <v>4583</v>
      </c>
      <c r="C3724" s="117" t="s">
        <v>60</v>
      </c>
      <c r="D3724" s="117" t="s">
        <v>228</v>
      </c>
      <c r="E3724" s="118" t="s">
        <v>8796</v>
      </c>
      <c r="F3724" s="117" t="s">
        <v>142</v>
      </c>
    </row>
    <row r="3725" spans="1:6">
      <c r="A3725" s="119">
        <v>89703</v>
      </c>
      <c r="B3725" s="117" t="s">
        <v>4584</v>
      </c>
      <c r="C3725" s="117" t="s">
        <v>60</v>
      </c>
      <c r="D3725" s="117" t="s">
        <v>228</v>
      </c>
      <c r="E3725" s="118" t="s">
        <v>12343</v>
      </c>
      <c r="F3725" s="117" t="s">
        <v>142</v>
      </c>
    </row>
    <row r="3726" spans="1:6">
      <c r="A3726" s="119">
        <v>89704</v>
      </c>
      <c r="B3726" s="117" t="s">
        <v>4585</v>
      </c>
      <c r="C3726" s="117" t="s">
        <v>60</v>
      </c>
      <c r="D3726" s="117" t="s">
        <v>228</v>
      </c>
      <c r="E3726" s="118" t="s">
        <v>12344</v>
      </c>
      <c r="F3726" s="117" t="s">
        <v>142</v>
      </c>
    </row>
    <row r="3727" spans="1:6">
      <c r="A3727" s="119">
        <v>89705</v>
      </c>
      <c r="B3727" s="117" t="s">
        <v>4586</v>
      </c>
      <c r="C3727" s="117" t="s">
        <v>60</v>
      </c>
      <c r="D3727" s="117" t="s">
        <v>228</v>
      </c>
      <c r="E3727" s="118" t="s">
        <v>9575</v>
      </c>
      <c r="F3727" s="117" t="s">
        <v>142</v>
      </c>
    </row>
    <row r="3728" spans="1:6">
      <c r="A3728" s="119">
        <v>89706</v>
      </c>
      <c r="B3728" s="117" t="s">
        <v>4587</v>
      </c>
      <c r="C3728" s="117" t="s">
        <v>60</v>
      </c>
      <c r="D3728" s="117" t="s">
        <v>228</v>
      </c>
      <c r="E3728" s="118" t="s">
        <v>12345</v>
      </c>
      <c r="F3728" s="117" t="s">
        <v>142</v>
      </c>
    </row>
    <row r="3729" spans="1:6">
      <c r="A3729" s="119">
        <v>89718</v>
      </c>
      <c r="B3729" s="117" t="s">
        <v>4588</v>
      </c>
      <c r="C3729" s="117" t="s">
        <v>63</v>
      </c>
      <c r="D3729" s="117" t="s">
        <v>228</v>
      </c>
      <c r="E3729" s="118" t="s">
        <v>4589</v>
      </c>
      <c r="F3729" s="117" t="s">
        <v>142</v>
      </c>
    </row>
    <row r="3730" spans="1:6">
      <c r="A3730" s="119">
        <v>89719</v>
      </c>
      <c r="B3730" s="117" t="s">
        <v>4590</v>
      </c>
      <c r="C3730" s="117" t="s">
        <v>60</v>
      </c>
      <c r="D3730" s="117" t="s">
        <v>228</v>
      </c>
      <c r="E3730" s="118" t="s">
        <v>12346</v>
      </c>
      <c r="F3730" s="117" t="s">
        <v>142</v>
      </c>
    </row>
    <row r="3731" spans="1:6">
      <c r="A3731" s="119">
        <v>89720</v>
      </c>
      <c r="B3731" s="117" t="s">
        <v>4591</v>
      </c>
      <c r="C3731" s="117" t="s">
        <v>60</v>
      </c>
      <c r="D3731" s="117" t="s">
        <v>228</v>
      </c>
      <c r="E3731" s="118" t="s">
        <v>1515</v>
      </c>
      <c r="F3731" s="117" t="s">
        <v>142</v>
      </c>
    </row>
    <row r="3732" spans="1:6">
      <c r="A3732" s="119">
        <v>89721</v>
      </c>
      <c r="B3732" s="117" t="s">
        <v>4592</v>
      </c>
      <c r="C3732" s="117" t="s">
        <v>60</v>
      </c>
      <c r="D3732" s="117" t="s">
        <v>228</v>
      </c>
      <c r="E3732" s="118" t="s">
        <v>2834</v>
      </c>
      <c r="F3732" s="117" t="s">
        <v>142</v>
      </c>
    </row>
    <row r="3733" spans="1:6">
      <c r="A3733" s="119">
        <v>89722</v>
      </c>
      <c r="B3733" s="117" t="s">
        <v>4593</v>
      </c>
      <c r="C3733" s="117" t="s">
        <v>60</v>
      </c>
      <c r="D3733" s="117" t="s">
        <v>228</v>
      </c>
      <c r="E3733" s="118" t="s">
        <v>5570</v>
      </c>
      <c r="F3733" s="117" t="s">
        <v>142</v>
      </c>
    </row>
    <row r="3734" spans="1:6">
      <c r="A3734" s="119">
        <v>89723</v>
      </c>
      <c r="B3734" s="117" t="s">
        <v>4594</v>
      </c>
      <c r="C3734" s="117" t="s">
        <v>60</v>
      </c>
      <c r="D3734" s="117" t="s">
        <v>228</v>
      </c>
      <c r="E3734" s="118" t="s">
        <v>12347</v>
      </c>
      <c r="F3734" s="117" t="s">
        <v>142</v>
      </c>
    </row>
    <row r="3735" spans="1:6">
      <c r="A3735" s="119">
        <v>89724</v>
      </c>
      <c r="B3735" s="117" t="s">
        <v>4596</v>
      </c>
      <c r="C3735" s="117" t="s">
        <v>60</v>
      </c>
      <c r="D3735" s="117" t="s">
        <v>228</v>
      </c>
      <c r="E3735" s="118" t="s">
        <v>3253</v>
      </c>
      <c r="F3735" s="117" t="s">
        <v>142</v>
      </c>
    </row>
    <row r="3736" spans="1:6">
      <c r="A3736" s="119">
        <v>89725</v>
      </c>
      <c r="B3736" s="117" t="s">
        <v>4597</v>
      </c>
      <c r="C3736" s="117" t="s">
        <v>60</v>
      </c>
      <c r="D3736" s="117" t="s">
        <v>228</v>
      </c>
      <c r="E3736" s="118" t="s">
        <v>2823</v>
      </c>
      <c r="F3736" s="117" t="s">
        <v>142</v>
      </c>
    </row>
    <row r="3737" spans="1:6">
      <c r="A3737" s="119">
        <v>89726</v>
      </c>
      <c r="B3737" s="117" t="s">
        <v>4599</v>
      </c>
      <c r="C3737" s="117" t="s">
        <v>60</v>
      </c>
      <c r="D3737" s="117" t="s">
        <v>228</v>
      </c>
      <c r="E3737" s="118" t="s">
        <v>8586</v>
      </c>
      <c r="F3737" s="117" t="s">
        <v>142</v>
      </c>
    </row>
    <row r="3738" spans="1:6">
      <c r="A3738" s="119">
        <v>89727</v>
      </c>
      <c r="B3738" s="117" t="s">
        <v>4601</v>
      </c>
      <c r="C3738" s="117" t="s">
        <v>60</v>
      </c>
      <c r="D3738" s="117" t="s">
        <v>228</v>
      </c>
      <c r="E3738" s="118" t="s">
        <v>9576</v>
      </c>
      <c r="F3738" s="117" t="s">
        <v>142</v>
      </c>
    </row>
    <row r="3739" spans="1:6">
      <c r="A3739" s="119">
        <v>89728</v>
      </c>
      <c r="B3739" s="117" t="s">
        <v>4602</v>
      </c>
      <c r="C3739" s="117" t="s">
        <v>60</v>
      </c>
      <c r="D3739" s="117" t="s">
        <v>228</v>
      </c>
      <c r="E3739" s="118" t="s">
        <v>8660</v>
      </c>
      <c r="F3739" s="117" t="s">
        <v>142</v>
      </c>
    </row>
    <row r="3740" spans="1:6">
      <c r="A3740" s="119">
        <v>89729</v>
      </c>
      <c r="B3740" s="117" t="s">
        <v>4603</v>
      </c>
      <c r="C3740" s="117" t="s">
        <v>60</v>
      </c>
      <c r="D3740" s="117" t="s">
        <v>228</v>
      </c>
      <c r="E3740" s="118" t="s">
        <v>9067</v>
      </c>
      <c r="F3740" s="117" t="s">
        <v>142</v>
      </c>
    </row>
    <row r="3741" spans="1:6">
      <c r="A3741" s="119">
        <v>89730</v>
      </c>
      <c r="B3741" s="117" t="s">
        <v>4604</v>
      </c>
      <c r="C3741" s="117" t="s">
        <v>60</v>
      </c>
      <c r="D3741" s="117" t="s">
        <v>228</v>
      </c>
      <c r="E3741" s="118" t="s">
        <v>3205</v>
      </c>
      <c r="F3741" s="117" t="s">
        <v>142</v>
      </c>
    </row>
    <row r="3742" spans="1:6">
      <c r="A3742" s="119">
        <v>89731</v>
      </c>
      <c r="B3742" s="117" t="s">
        <v>4606</v>
      </c>
      <c r="C3742" s="117" t="s">
        <v>60</v>
      </c>
      <c r="D3742" s="117" t="s">
        <v>228</v>
      </c>
      <c r="E3742" s="118" t="s">
        <v>8431</v>
      </c>
      <c r="F3742" s="117" t="s">
        <v>142</v>
      </c>
    </row>
    <row r="3743" spans="1:6">
      <c r="A3743" s="119">
        <v>89732</v>
      </c>
      <c r="B3743" s="117" t="s">
        <v>4608</v>
      </c>
      <c r="C3743" s="117" t="s">
        <v>60</v>
      </c>
      <c r="D3743" s="117" t="s">
        <v>228</v>
      </c>
      <c r="E3743" s="118" t="s">
        <v>10659</v>
      </c>
      <c r="F3743" s="117" t="s">
        <v>142</v>
      </c>
    </row>
    <row r="3744" spans="1:6">
      <c r="A3744" s="119">
        <v>89733</v>
      </c>
      <c r="B3744" s="117" t="s">
        <v>4610</v>
      </c>
      <c r="C3744" s="117" t="s">
        <v>60</v>
      </c>
      <c r="D3744" s="117" t="s">
        <v>228</v>
      </c>
      <c r="E3744" s="118" t="s">
        <v>3308</v>
      </c>
      <c r="F3744" s="117" t="s">
        <v>142</v>
      </c>
    </row>
    <row r="3745" spans="1:6">
      <c r="A3745" s="119">
        <v>89734</v>
      </c>
      <c r="B3745" s="117" t="s">
        <v>4611</v>
      </c>
      <c r="C3745" s="117" t="s">
        <v>60</v>
      </c>
      <c r="D3745" s="117" t="s">
        <v>228</v>
      </c>
      <c r="E3745" s="118" t="s">
        <v>9067</v>
      </c>
      <c r="F3745" s="117" t="s">
        <v>142</v>
      </c>
    </row>
    <row r="3746" spans="1:6">
      <c r="A3746" s="119">
        <v>89735</v>
      </c>
      <c r="B3746" s="117" t="s">
        <v>4612</v>
      </c>
      <c r="C3746" s="117" t="s">
        <v>60</v>
      </c>
      <c r="D3746" s="117" t="s">
        <v>228</v>
      </c>
      <c r="E3746" s="118" t="s">
        <v>8389</v>
      </c>
      <c r="F3746" s="117" t="s">
        <v>142</v>
      </c>
    </row>
    <row r="3747" spans="1:6">
      <c r="A3747" s="119">
        <v>89736</v>
      </c>
      <c r="B3747" s="117" t="s">
        <v>4613</v>
      </c>
      <c r="C3747" s="117" t="s">
        <v>60</v>
      </c>
      <c r="D3747" s="117" t="s">
        <v>228</v>
      </c>
      <c r="E3747" s="118" t="s">
        <v>11814</v>
      </c>
      <c r="F3747" s="117" t="s">
        <v>142</v>
      </c>
    </row>
    <row r="3748" spans="1:6">
      <c r="A3748" s="119">
        <v>89737</v>
      </c>
      <c r="B3748" s="117" t="s">
        <v>4614</v>
      </c>
      <c r="C3748" s="117" t="s">
        <v>60</v>
      </c>
      <c r="D3748" s="117" t="s">
        <v>228</v>
      </c>
      <c r="E3748" s="118" t="s">
        <v>3360</v>
      </c>
      <c r="F3748" s="117" t="s">
        <v>142</v>
      </c>
    </row>
    <row r="3749" spans="1:6">
      <c r="A3749" s="119">
        <v>89738</v>
      </c>
      <c r="B3749" s="117" t="s">
        <v>4615</v>
      </c>
      <c r="C3749" s="117" t="s">
        <v>60</v>
      </c>
      <c r="D3749" s="117" t="s">
        <v>228</v>
      </c>
      <c r="E3749" s="118" t="s">
        <v>2840</v>
      </c>
      <c r="F3749" s="117" t="s">
        <v>142</v>
      </c>
    </row>
    <row r="3750" spans="1:6">
      <c r="A3750" s="119">
        <v>89739</v>
      </c>
      <c r="B3750" s="117" t="s">
        <v>4616</v>
      </c>
      <c r="C3750" s="117" t="s">
        <v>60</v>
      </c>
      <c r="D3750" s="117" t="s">
        <v>228</v>
      </c>
      <c r="E3750" s="118" t="s">
        <v>1631</v>
      </c>
      <c r="F3750" s="117" t="s">
        <v>142</v>
      </c>
    </row>
    <row r="3751" spans="1:6">
      <c r="A3751" s="119">
        <v>89740</v>
      </c>
      <c r="B3751" s="117" t="s">
        <v>4618</v>
      </c>
      <c r="C3751" s="117" t="s">
        <v>60</v>
      </c>
      <c r="D3751" s="117" t="s">
        <v>228</v>
      </c>
      <c r="E3751" s="118" t="s">
        <v>9577</v>
      </c>
      <c r="F3751" s="117" t="s">
        <v>142</v>
      </c>
    </row>
    <row r="3752" spans="1:6">
      <c r="A3752" s="119">
        <v>89741</v>
      </c>
      <c r="B3752" s="117" t="s">
        <v>4620</v>
      </c>
      <c r="C3752" s="117" t="s">
        <v>60</v>
      </c>
      <c r="D3752" s="117" t="s">
        <v>228</v>
      </c>
      <c r="E3752" s="118" t="s">
        <v>12348</v>
      </c>
      <c r="F3752" s="117" t="s">
        <v>142</v>
      </c>
    </row>
    <row r="3753" spans="1:6">
      <c r="A3753" s="119">
        <v>89742</v>
      </c>
      <c r="B3753" s="117" t="s">
        <v>4622</v>
      </c>
      <c r="C3753" s="117" t="s">
        <v>60</v>
      </c>
      <c r="D3753" s="117" t="s">
        <v>228</v>
      </c>
      <c r="E3753" s="118" t="s">
        <v>4667</v>
      </c>
      <c r="F3753" s="117" t="s">
        <v>142</v>
      </c>
    </row>
    <row r="3754" spans="1:6">
      <c r="A3754" s="119">
        <v>89743</v>
      </c>
      <c r="B3754" s="117" t="s">
        <v>4624</v>
      </c>
      <c r="C3754" s="117" t="s">
        <v>60</v>
      </c>
      <c r="D3754" s="117" t="s">
        <v>228</v>
      </c>
      <c r="E3754" s="118" t="s">
        <v>8821</v>
      </c>
      <c r="F3754" s="117" t="s">
        <v>142</v>
      </c>
    </row>
    <row r="3755" spans="1:6">
      <c r="A3755" s="119">
        <v>89744</v>
      </c>
      <c r="B3755" s="117" t="s">
        <v>4625</v>
      </c>
      <c r="C3755" s="117" t="s">
        <v>60</v>
      </c>
      <c r="D3755" s="117" t="s">
        <v>228</v>
      </c>
      <c r="E3755" s="118" t="s">
        <v>203</v>
      </c>
      <c r="F3755" s="117" t="s">
        <v>142</v>
      </c>
    </row>
    <row r="3756" spans="1:6">
      <c r="A3756" s="119">
        <v>89745</v>
      </c>
      <c r="B3756" s="117" t="s">
        <v>4626</v>
      </c>
      <c r="C3756" s="117" t="s">
        <v>60</v>
      </c>
      <c r="D3756" s="117" t="s">
        <v>228</v>
      </c>
      <c r="E3756" s="118" t="s">
        <v>9170</v>
      </c>
      <c r="F3756" s="117" t="s">
        <v>142</v>
      </c>
    </row>
    <row r="3757" spans="1:6">
      <c r="A3757" s="119">
        <v>89746</v>
      </c>
      <c r="B3757" s="117" t="s">
        <v>4627</v>
      </c>
      <c r="C3757" s="117" t="s">
        <v>60</v>
      </c>
      <c r="D3757" s="117" t="s">
        <v>228</v>
      </c>
      <c r="E3757" s="118" t="s">
        <v>12318</v>
      </c>
      <c r="F3757" s="117" t="s">
        <v>142</v>
      </c>
    </row>
    <row r="3758" spans="1:6">
      <c r="A3758" s="119">
        <v>89747</v>
      </c>
      <c r="B3758" s="117" t="s">
        <v>4629</v>
      </c>
      <c r="C3758" s="117" t="s">
        <v>60</v>
      </c>
      <c r="D3758" s="117" t="s">
        <v>228</v>
      </c>
      <c r="E3758" s="118" t="s">
        <v>9578</v>
      </c>
      <c r="F3758" s="117" t="s">
        <v>142</v>
      </c>
    </row>
    <row r="3759" spans="1:6">
      <c r="A3759" s="119">
        <v>89748</v>
      </c>
      <c r="B3759" s="117" t="s">
        <v>4631</v>
      </c>
      <c r="C3759" s="117" t="s">
        <v>60</v>
      </c>
      <c r="D3759" s="117" t="s">
        <v>228</v>
      </c>
      <c r="E3759" s="118" t="s">
        <v>12349</v>
      </c>
      <c r="F3759" s="117" t="s">
        <v>142</v>
      </c>
    </row>
    <row r="3760" spans="1:6">
      <c r="A3760" s="119">
        <v>89749</v>
      </c>
      <c r="B3760" s="117" t="s">
        <v>4632</v>
      </c>
      <c r="C3760" s="117" t="s">
        <v>60</v>
      </c>
      <c r="D3760" s="117" t="s">
        <v>228</v>
      </c>
      <c r="E3760" s="118" t="s">
        <v>2840</v>
      </c>
      <c r="F3760" s="117" t="s">
        <v>142</v>
      </c>
    </row>
    <row r="3761" spans="1:6">
      <c r="A3761" s="119">
        <v>89750</v>
      </c>
      <c r="B3761" s="117" t="s">
        <v>4633</v>
      </c>
      <c r="C3761" s="117" t="s">
        <v>60</v>
      </c>
      <c r="D3761" s="117" t="s">
        <v>228</v>
      </c>
      <c r="E3761" s="118" t="s">
        <v>12350</v>
      </c>
      <c r="F3761" s="117" t="s">
        <v>142</v>
      </c>
    </row>
    <row r="3762" spans="1:6">
      <c r="A3762" s="119">
        <v>89751</v>
      </c>
      <c r="B3762" s="117" t="s">
        <v>4634</v>
      </c>
      <c r="C3762" s="117" t="s">
        <v>60</v>
      </c>
      <c r="D3762" s="117" t="s">
        <v>228</v>
      </c>
      <c r="E3762" s="118" t="s">
        <v>9579</v>
      </c>
      <c r="F3762" s="117" t="s">
        <v>142</v>
      </c>
    </row>
    <row r="3763" spans="1:6">
      <c r="A3763" s="119">
        <v>89752</v>
      </c>
      <c r="B3763" s="117" t="s">
        <v>4636</v>
      </c>
      <c r="C3763" s="117" t="s">
        <v>60</v>
      </c>
      <c r="D3763" s="117" t="s">
        <v>228</v>
      </c>
      <c r="E3763" s="118" t="s">
        <v>8781</v>
      </c>
      <c r="F3763" s="117" t="s">
        <v>142</v>
      </c>
    </row>
    <row r="3764" spans="1:6">
      <c r="A3764" s="119">
        <v>89753</v>
      </c>
      <c r="B3764" s="117" t="s">
        <v>4637</v>
      </c>
      <c r="C3764" s="117" t="s">
        <v>60</v>
      </c>
      <c r="D3764" s="117" t="s">
        <v>228</v>
      </c>
      <c r="E3764" s="118" t="s">
        <v>9580</v>
      </c>
      <c r="F3764" s="117" t="s">
        <v>142</v>
      </c>
    </row>
    <row r="3765" spans="1:6">
      <c r="A3765" s="119">
        <v>89754</v>
      </c>
      <c r="B3765" s="117" t="s">
        <v>4638</v>
      </c>
      <c r="C3765" s="117" t="s">
        <v>60</v>
      </c>
      <c r="D3765" s="117" t="s">
        <v>228</v>
      </c>
      <c r="E3765" s="118" t="s">
        <v>2840</v>
      </c>
      <c r="F3765" s="117" t="s">
        <v>142</v>
      </c>
    </row>
    <row r="3766" spans="1:6">
      <c r="A3766" s="119">
        <v>89755</v>
      </c>
      <c r="B3766" s="117" t="s">
        <v>4639</v>
      </c>
      <c r="C3766" s="117" t="s">
        <v>60</v>
      </c>
      <c r="D3766" s="117" t="s">
        <v>228</v>
      </c>
      <c r="E3766" s="118" t="s">
        <v>9361</v>
      </c>
      <c r="F3766" s="117" t="s">
        <v>142</v>
      </c>
    </row>
    <row r="3767" spans="1:6">
      <c r="A3767" s="119">
        <v>89756</v>
      </c>
      <c r="B3767" s="117" t="s">
        <v>4641</v>
      </c>
      <c r="C3767" s="117" t="s">
        <v>60</v>
      </c>
      <c r="D3767" s="117" t="s">
        <v>228</v>
      </c>
      <c r="E3767" s="118" t="s">
        <v>9581</v>
      </c>
      <c r="F3767" s="117" t="s">
        <v>142</v>
      </c>
    </row>
    <row r="3768" spans="1:6">
      <c r="A3768" s="119">
        <v>89757</v>
      </c>
      <c r="B3768" s="117" t="s">
        <v>4643</v>
      </c>
      <c r="C3768" s="117" t="s">
        <v>60</v>
      </c>
      <c r="D3768" s="117" t="s">
        <v>228</v>
      </c>
      <c r="E3768" s="118" t="s">
        <v>6218</v>
      </c>
      <c r="F3768" s="117" t="s">
        <v>142</v>
      </c>
    </row>
    <row r="3769" spans="1:6">
      <c r="A3769" s="119">
        <v>89758</v>
      </c>
      <c r="B3769" s="117" t="s">
        <v>4644</v>
      </c>
      <c r="C3769" s="117" t="s">
        <v>60</v>
      </c>
      <c r="D3769" s="117" t="s">
        <v>228</v>
      </c>
      <c r="E3769" s="118" t="s">
        <v>12351</v>
      </c>
      <c r="F3769" s="117" t="s">
        <v>142</v>
      </c>
    </row>
    <row r="3770" spans="1:6">
      <c r="A3770" s="119">
        <v>89759</v>
      </c>
      <c r="B3770" s="117" t="s">
        <v>4645</v>
      </c>
      <c r="C3770" s="117" t="s">
        <v>60</v>
      </c>
      <c r="D3770" s="117" t="s">
        <v>228</v>
      </c>
      <c r="E3770" s="118" t="s">
        <v>4646</v>
      </c>
      <c r="F3770" s="117" t="s">
        <v>142</v>
      </c>
    </row>
    <row r="3771" spans="1:6">
      <c r="A3771" s="119">
        <v>89760</v>
      </c>
      <c r="B3771" s="117" t="s">
        <v>4647</v>
      </c>
      <c r="C3771" s="117" t="s">
        <v>60</v>
      </c>
      <c r="D3771" s="117" t="s">
        <v>228</v>
      </c>
      <c r="E3771" s="118" t="s">
        <v>9582</v>
      </c>
      <c r="F3771" s="117" t="s">
        <v>142</v>
      </c>
    </row>
    <row r="3772" spans="1:6">
      <c r="A3772" s="119">
        <v>89761</v>
      </c>
      <c r="B3772" s="117" t="s">
        <v>4649</v>
      </c>
      <c r="C3772" s="117" t="s">
        <v>60</v>
      </c>
      <c r="D3772" s="117" t="s">
        <v>228</v>
      </c>
      <c r="E3772" s="118" t="s">
        <v>9583</v>
      </c>
      <c r="F3772" s="117" t="s">
        <v>142</v>
      </c>
    </row>
    <row r="3773" spans="1:6">
      <c r="A3773" s="119">
        <v>89762</v>
      </c>
      <c r="B3773" s="117" t="s">
        <v>4650</v>
      </c>
      <c r="C3773" s="117" t="s">
        <v>60</v>
      </c>
      <c r="D3773" s="117" t="s">
        <v>228</v>
      </c>
      <c r="E3773" s="118" t="s">
        <v>6479</v>
      </c>
      <c r="F3773" s="117" t="s">
        <v>142</v>
      </c>
    </row>
    <row r="3774" spans="1:6">
      <c r="A3774" s="119">
        <v>89763</v>
      </c>
      <c r="B3774" s="117" t="s">
        <v>4651</v>
      </c>
      <c r="C3774" s="117" t="s">
        <v>60</v>
      </c>
      <c r="D3774" s="117" t="s">
        <v>228</v>
      </c>
      <c r="E3774" s="118" t="s">
        <v>12352</v>
      </c>
      <c r="F3774" s="117" t="s">
        <v>142</v>
      </c>
    </row>
    <row r="3775" spans="1:6">
      <c r="A3775" s="119">
        <v>89764</v>
      </c>
      <c r="B3775" s="117" t="s">
        <v>4652</v>
      </c>
      <c r="C3775" s="117" t="s">
        <v>60</v>
      </c>
      <c r="D3775" s="117" t="s">
        <v>228</v>
      </c>
      <c r="E3775" s="118" t="s">
        <v>1414</v>
      </c>
      <c r="F3775" s="117" t="s">
        <v>142</v>
      </c>
    </row>
    <row r="3776" spans="1:6">
      <c r="A3776" s="119">
        <v>89765</v>
      </c>
      <c r="B3776" s="117" t="s">
        <v>4653</v>
      </c>
      <c r="C3776" s="117" t="s">
        <v>60</v>
      </c>
      <c r="D3776" s="117" t="s">
        <v>228</v>
      </c>
      <c r="E3776" s="118" t="s">
        <v>8478</v>
      </c>
      <c r="F3776" s="117" t="s">
        <v>142</v>
      </c>
    </row>
    <row r="3777" spans="1:6">
      <c r="A3777" s="119">
        <v>89766</v>
      </c>
      <c r="B3777" s="117" t="s">
        <v>4655</v>
      </c>
      <c r="C3777" s="117" t="s">
        <v>60</v>
      </c>
      <c r="D3777" s="117" t="s">
        <v>228</v>
      </c>
      <c r="E3777" s="118" t="s">
        <v>4751</v>
      </c>
      <c r="F3777" s="117" t="s">
        <v>142</v>
      </c>
    </row>
    <row r="3778" spans="1:6">
      <c r="A3778" s="119">
        <v>89767</v>
      </c>
      <c r="B3778" s="117" t="s">
        <v>4656</v>
      </c>
      <c r="C3778" s="117" t="s">
        <v>60</v>
      </c>
      <c r="D3778" s="117" t="s">
        <v>228</v>
      </c>
      <c r="E3778" s="118" t="s">
        <v>4751</v>
      </c>
      <c r="F3778" s="117" t="s">
        <v>142</v>
      </c>
    </row>
    <row r="3779" spans="1:6">
      <c r="A3779" s="119">
        <v>89768</v>
      </c>
      <c r="B3779" s="117" t="s">
        <v>4657</v>
      </c>
      <c r="C3779" s="117" t="s">
        <v>60</v>
      </c>
      <c r="D3779" s="117" t="s">
        <v>228</v>
      </c>
      <c r="E3779" s="118" t="s">
        <v>9584</v>
      </c>
      <c r="F3779" s="117" t="s">
        <v>142</v>
      </c>
    </row>
    <row r="3780" spans="1:6">
      <c r="A3780" s="119">
        <v>89769</v>
      </c>
      <c r="B3780" s="117" t="s">
        <v>4659</v>
      </c>
      <c r="C3780" s="117" t="s">
        <v>60</v>
      </c>
      <c r="D3780" s="117" t="s">
        <v>228</v>
      </c>
      <c r="E3780" s="118" t="s">
        <v>9585</v>
      </c>
      <c r="F3780" s="117" t="s">
        <v>142</v>
      </c>
    </row>
    <row r="3781" spans="1:6">
      <c r="A3781" s="119">
        <v>89772</v>
      </c>
      <c r="B3781" s="117" t="s">
        <v>4660</v>
      </c>
      <c r="C3781" s="117" t="s">
        <v>63</v>
      </c>
      <c r="D3781" s="117" t="s">
        <v>228</v>
      </c>
      <c r="E3781" s="118" t="s">
        <v>4661</v>
      </c>
      <c r="F3781" s="117" t="s">
        <v>142</v>
      </c>
    </row>
    <row r="3782" spans="1:6">
      <c r="A3782" s="119">
        <v>89774</v>
      </c>
      <c r="B3782" s="117" t="s">
        <v>4662</v>
      </c>
      <c r="C3782" s="117" t="s">
        <v>60</v>
      </c>
      <c r="D3782" s="117" t="s">
        <v>228</v>
      </c>
      <c r="E3782" s="118" t="s">
        <v>2761</v>
      </c>
      <c r="F3782" s="117" t="s">
        <v>142</v>
      </c>
    </row>
    <row r="3783" spans="1:6">
      <c r="A3783" s="119">
        <v>89776</v>
      </c>
      <c r="B3783" s="117" t="s">
        <v>4664</v>
      </c>
      <c r="C3783" s="117" t="s">
        <v>60</v>
      </c>
      <c r="D3783" s="117" t="s">
        <v>228</v>
      </c>
      <c r="E3783" s="118" t="s">
        <v>9586</v>
      </c>
      <c r="F3783" s="117" t="s">
        <v>142</v>
      </c>
    </row>
    <row r="3784" spans="1:6">
      <c r="A3784" s="119">
        <v>89777</v>
      </c>
      <c r="B3784" s="117" t="s">
        <v>4666</v>
      </c>
      <c r="C3784" s="117" t="s">
        <v>60</v>
      </c>
      <c r="D3784" s="117" t="s">
        <v>228</v>
      </c>
      <c r="E3784" s="118" t="s">
        <v>11404</v>
      </c>
      <c r="F3784" s="117" t="s">
        <v>142</v>
      </c>
    </row>
    <row r="3785" spans="1:6">
      <c r="A3785" s="119">
        <v>89778</v>
      </c>
      <c r="B3785" s="117" t="s">
        <v>4668</v>
      </c>
      <c r="C3785" s="117" t="s">
        <v>60</v>
      </c>
      <c r="D3785" s="117" t="s">
        <v>228</v>
      </c>
      <c r="E3785" s="118" t="s">
        <v>4705</v>
      </c>
      <c r="F3785" s="117" t="s">
        <v>142</v>
      </c>
    </row>
    <row r="3786" spans="1:6">
      <c r="A3786" s="119">
        <v>89779</v>
      </c>
      <c r="B3786" s="117" t="s">
        <v>4669</v>
      </c>
      <c r="C3786" s="117" t="s">
        <v>60</v>
      </c>
      <c r="D3786" s="117" t="s">
        <v>228</v>
      </c>
      <c r="E3786" s="118" t="s">
        <v>9587</v>
      </c>
      <c r="F3786" s="117" t="s">
        <v>142</v>
      </c>
    </row>
    <row r="3787" spans="1:6">
      <c r="A3787" s="119">
        <v>89780</v>
      </c>
      <c r="B3787" s="117" t="s">
        <v>4670</v>
      </c>
      <c r="C3787" s="117" t="s">
        <v>60</v>
      </c>
      <c r="D3787" s="117" t="s">
        <v>228</v>
      </c>
      <c r="E3787" s="118" t="s">
        <v>11404</v>
      </c>
      <c r="F3787" s="117" t="s">
        <v>142</v>
      </c>
    </row>
    <row r="3788" spans="1:6">
      <c r="A3788" s="119">
        <v>89781</v>
      </c>
      <c r="B3788" s="117" t="s">
        <v>4671</v>
      </c>
      <c r="C3788" s="117" t="s">
        <v>60</v>
      </c>
      <c r="D3788" s="117" t="s">
        <v>228</v>
      </c>
      <c r="E3788" s="118" t="s">
        <v>9588</v>
      </c>
      <c r="F3788" s="117" t="s">
        <v>142</v>
      </c>
    </row>
    <row r="3789" spans="1:6">
      <c r="A3789" s="119">
        <v>89782</v>
      </c>
      <c r="B3789" s="117" t="s">
        <v>4672</v>
      </c>
      <c r="C3789" s="117" t="s">
        <v>60</v>
      </c>
      <c r="D3789" s="117" t="s">
        <v>228</v>
      </c>
      <c r="E3789" s="118" t="s">
        <v>4504</v>
      </c>
      <c r="F3789" s="117" t="s">
        <v>142</v>
      </c>
    </row>
    <row r="3790" spans="1:6">
      <c r="A3790" s="119">
        <v>89783</v>
      </c>
      <c r="B3790" s="117" t="s">
        <v>4674</v>
      </c>
      <c r="C3790" s="117" t="s">
        <v>60</v>
      </c>
      <c r="D3790" s="117" t="s">
        <v>228</v>
      </c>
      <c r="E3790" s="118" t="s">
        <v>4447</v>
      </c>
      <c r="F3790" s="117" t="s">
        <v>142</v>
      </c>
    </row>
    <row r="3791" spans="1:6">
      <c r="A3791" s="119">
        <v>89784</v>
      </c>
      <c r="B3791" s="117" t="s">
        <v>4676</v>
      </c>
      <c r="C3791" s="117" t="s">
        <v>60</v>
      </c>
      <c r="D3791" s="117" t="s">
        <v>228</v>
      </c>
      <c r="E3791" s="118" t="s">
        <v>8944</v>
      </c>
      <c r="F3791" s="117" t="s">
        <v>142</v>
      </c>
    </row>
    <row r="3792" spans="1:6">
      <c r="A3792" s="119">
        <v>89785</v>
      </c>
      <c r="B3792" s="117" t="s">
        <v>4678</v>
      </c>
      <c r="C3792" s="117" t="s">
        <v>60</v>
      </c>
      <c r="D3792" s="117" t="s">
        <v>228</v>
      </c>
      <c r="E3792" s="118" t="s">
        <v>4990</v>
      </c>
      <c r="F3792" s="117" t="s">
        <v>142</v>
      </c>
    </row>
    <row r="3793" spans="1:6">
      <c r="A3793" s="119">
        <v>89786</v>
      </c>
      <c r="B3793" s="117" t="s">
        <v>4679</v>
      </c>
      <c r="C3793" s="117" t="s">
        <v>60</v>
      </c>
      <c r="D3793" s="117" t="s">
        <v>228</v>
      </c>
      <c r="E3793" s="118" t="s">
        <v>9589</v>
      </c>
      <c r="F3793" s="117" t="s">
        <v>142</v>
      </c>
    </row>
    <row r="3794" spans="1:6">
      <c r="A3794" s="119">
        <v>89787</v>
      </c>
      <c r="B3794" s="117" t="s">
        <v>4681</v>
      </c>
      <c r="C3794" s="117" t="s">
        <v>60</v>
      </c>
      <c r="D3794" s="117" t="s">
        <v>228</v>
      </c>
      <c r="E3794" s="118" t="s">
        <v>9588</v>
      </c>
      <c r="F3794" s="117" t="s">
        <v>142</v>
      </c>
    </row>
    <row r="3795" spans="1:6">
      <c r="A3795" s="119">
        <v>89788</v>
      </c>
      <c r="B3795" s="117" t="s">
        <v>4682</v>
      </c>
      <c r="C3795" s="117" t="s">
        <v>60</v>
      </c>
      <c r="D3795" s="117" t="s">
        <v>228</v>
      </c>
      <c r="E3795" s="118" t="s">
        <v>12353</v>
      </c>
      <c r="F3795" s="117" t="s">
        <v>142</v>
      </c>
    </row>
    <row r="3796" spans="1:6">
      <c r="A3796" s="119">
        <v>89789</v>
      </c>
      <c r="B3796" s="117" t="s">
        <v>4683</v>
      </c>
      <c r="C3796" s="117" t="s">
        <v>60</v>
      </c>
      <c r="D3796" s="117" t="s">
        <v>228</v>
      </c>
      <c r="E3796" s="118" t="s">
        <v>12354</v>
      </c>
      <c r="F3796" s="117" t="s">
        <v>142</v>
      </c>
    </row>
    <row r="3797" spans="1:6">
      <c r="A3797" s="119">
        <v>89790</v>
      </c>
      <c r="B3797" s="117" t="s">
        <v>4684</v>
      </c>
      <c r="C3797" s="117" t="s">
        <v>60</v>
      </c>
      <c r="D3797" s="117" t="s">
        <v>228</v>
      </c>
      <c r="E3797" s="118" t="s">
        <v>12355</v>
      </c>
      <c r="F3797" s="117" t="s">
        <v>142</v>
      </c>
    </row>
    <row r="3798" spans="1:6">
      <c r="A3798" s="119">
        <v>89791</v>
      </c>
      <c r="B3798" s="117" t="s">
        <v>4685</v>
      </c>
      <c r="C3798" s="117" t="s">
        <v>60</v>
      </c>
      <c r="D3798" s="117" t="s">
        <v>228</v>
      </c>
      <c r="E3798" s="118" t="s">
        <v>9590</v>
      </c>
      <c r="F3798" s="117" t="s">
        <v>142</v>
      </c>
    </row>
    <row r="3799" spans="1:6">
      <c r="A3799" s="119">
        <v>89792</v>
      </c>
      <c r="B3799" s="117" t="s">
        <v>4686</v>
      </c>
      <c r="C3799" s="117" t="s">
        <v>60</v>
      </c>
      <c r="D3799" s="117" t="s">
        <v>228</v>
      </c>
      <c r="E3799" s="118" t="s">
        <v>12356</v>
      </c>
      <c r="F3799" s="117" t="s">
        <v>142</v>
      </c>
    </row>
    <row r="3800" spans="1:6">
      <c r="A3800" s="119">
        <v>89793</v>
      </c>
      <c r="B3800" s="117" t="s">
        <v>4687</v>
      </c>
      <c r="C3800" s="117" t="s">
        <v>60</v>
      </c>
      <c r="D3800" s="117" t="s">
        <v>228</v>
      </c>
      <c r="E3800" s="118" t="s">
        <v>12357</v>
      </c>
      <c r="F3800" s="117" t="s">
        <v>142</v>
      </c>
    </row>
    <row r="3801" spans="1:6">
      <c r="A3801" s="119">
        <v>89794</v>
      </c>
      <c r="B3801" s="117" t="s">
        <v>4688</v>
      </c>
      <c r="C3801" s="117" t="s">
        <v>60</v>
      </c>
      <c r="D3801" s="117" t="s">
        <v>228</v>
      </c>
      <c r="E3801" s="118" t="s">
        <v>12358</v>
      </c>
      <c r="F3801" s="117" t="s">
        <v>142</v>
      </c>
    </row>
    <row r="3802" spans="1:6">
      <c r="A3802" s="119">
        <v>89795</v>
      </c>
      <c r="B3802" s="117" t="s">
        <v>4689</v>
      </c>
      <c r="C3802" s="117" t="s">
        <v>60</v>
      </c>
      <c r="D3802" s="117" t="s">
        <v>228</v>
      </c>
      <c r="E3802" s="118" t="s">
        <v>12359</v>
      </c>
      <c r="F3802" s="117" t="s">
        <v>142</v>
      </c>
    </row>
    <row r="3803" spans="1:6">
      <c r="A3803" s="119">
        <v>89796</v>
      </c>
      <c r="B3803" s="117" t="s">
        <v>4690</v>
      </c>
      <c r="C3803" s="117" t="s">
        <v>60</v>
      </c>
      <c r="D3803" s="117" t="s">
        <v>228</v>
      </c>
      <c r="E3803" s="118" t="s">
        <v>12360</v>
      </c>
      <c r="F3803" s="117" t="s">
        <v>142</v>
      </c>
    </row>
    <row r="3804" spans="1:6">
      <c r="A3804" s="119">
        <v>89797</v>
      </c>
      <c r="B3804" s="117" t="s">
        <v>4691</v>
      </c>
      <c r="C3804" s="117" t="s">
        <v>60</v>
      </c>
      <c r="D3804" s="117" t="s">
        <v>228</v>
      </c>
      <c r="E3804" s="118" t="s">
        <v>12361</v>
      </c>
      <c r="F3804" s="117" t="s">
        <v>142</v>
      </c>
    </row>
    <row r="3805" spans="1:6">
      <c r="A3805" s="119">
        <v>89801</v>
      </c>
      <c r="B3805" s="117" t="s">
        <v>4692</v>
      </c>
      <c r="C3805" s="117" t="s">
        <v>60</v>
      </c>
      <c r="D3805" s="117" t="s">
        <v>228</v>
      </c>
      <c r="E3805" s="118" t="s">
        <v>6098</v>
      </c>
      <c r="F3805" s="117" t="s">
        <v>142</v>
      </c>
    </row>
    <row r="3806" spans="1:6">
      <c r="A3806" s="119">
        <v>89802</v>
      </c>
      <c r="B3806" s="117" t="s">
        <v>4694</v>
      </c>
      <c r="C3806" s="117" t="s">
        <v>60</v>
      </c>
      <c r="D3806" s="117" t="s">
        <v>228</v>
      </c>
      <c r="E3806" s="118" t="s">
        <v>9591</v>
      </c>
      <c r="F3806" s="117" t="s">
        <v>142</v>
      </c>
    </row>
    <row r="3807" spans="1:6">
      <c r="A3807" s="119">
        <v>89803</v>
      </c>
      <c r="B3807" s="117" t="s">
        <v>4695</v>
      </c>
      <c r="C3807" s="117" t="s">
        <v>60</v>
      </c>
      <c r="D3807" s="117" t="s">
        <v>228</v>
      </c>
      <c r="E3807" s="118" t="s">
        <v>10536</v>
      </c>
      <c r="F3807" s="117" t="s">
        <v>142</v>
      </c>
    </row>
    <row r="3808" spans="1:6">
      <c r="A3808" s="119">
        <v>89804</v>
      </c>
      <c r="B3808" s="117" t="s">
        <v>4697</v>
      </c>
      <c r="C3808" s="117" t="s">
        <v>60</v>
      </c>
      <c r="D3808" s="117" t="s">
        <v>228</v>
      </c>
      <c r="E3808" s="118" t="s">
        <v>9592</v>
      </c>
      <c r="F3808" s="117" t="s">
        <v>142</v>
      </c>
    </row>
    <row r="3809" spans="1:6">
      <c r="A3809" s="119">
        <v>89805</v>
      </c>
      <c r="B3809" s="117" t="s">
        <v>4699</v>
      </c>
      <c r="C3809" s="117" t="s">
        <v>60</v>
      </c>
      <c r="D3809" s="117" t="s">
        <v>228</v>
      </c>
      <c r="E3809" s="118" t="s">
        <v>2775</v>
      </c>
      <c r="F3809" s="117" t="s">
        <v>142</v>
      </c>
    </row>
    <row r="3810" spans="1:6">
      <c r="A3810" s="119">
        <v>89806</v>
      </c>
      <c r="B3810" s="117" t="s">
        <v>4700</v>
      </c>
      <c r="C3810" s="117" t="s">
        <v>60</v>
      </c>
      <c r="D3810" s="117" t="s">
        <v>228</v>
      </c>
      <c r="E3810" s="118" t="s">
        <v>8652</v>
      </c>
      <c r="F3810" s="117" t="s">
        <v>142</v>
      </c>
    </row>
    <row r="3811" spans="1:6">
      <c r="A3811" s="119">
        <v>89807</v>
      </c>
      <c r="B3811" s="117" t="s">
        <v>4702</v>
      </c>
      <c r="C3811" s="117" t="s">
        <v>60</v>
      </c>
      <c r="D3811" s="117" t="s">
        <v>228</v>
      </c>
      <c r="E3811" s="118" t="s">
        <v>11946</v>
      </c>
      <c r="F3811" s="117" t="s">
        <v>142</v>
      </c>
    </row>
    <row r="3812" spans="1:6">
      <c r="A3812" s="119">
        <v>89808</v>
      </c>
      <c r="B3812" s="117" t="s">
        <v>4703</v>
      </c>
      <c r="C3812" s="117" t="s">
        <v>60</v>
      </c>
      <c r="D3812" s="117" t="s">
        <v>228</v>
      </c>
      <c r="E3812" s="118" t="s">
        <v>8943</v>
      </c>
      <c r="F3812" s="117" t="s">
        <v>142</v>
      </c>
    </row>
    <row r="3813" spans="1:6">
      <c r="A3813" s="119">
        <v>89809</v>
      </c>
      <c r="B3813" s="117" t="s">
        <v>4704</v>
      </c>
      <c r="C3813" s="117" t="s">
        <v>60</v>
      </c>
      <c r="D3813" s="117" t="s">
        <v>228</v>
      </c>
      <c r="E3813" s="118" t="s">
        <v>4471</v>
      </c>
      <c r="F3813" s="117" t="s">
        <v>142</v>
      </c>
    </row>
    <row r="3814" spans="1:6">
      <c r="A3814" s="119">
        <v>89810</v>
      </c>
      <c r="B3814" s="117" t="s">
        <v>4706</v>
      </c>
      <c r="C3814" s="117" t="s">
        <v>60</v>
      </c>
      <c r="D3814" s="117" t="s">
        <v>228</v>
      </c>
      <c r="E3814" s="118" t="s">
        <v>8881</v>
      </c>
      <c r="F3814" s="117" t="s">
        <v>142</v>
      </c>
    </row>
    <row r="3815" spans="1:6">
      <c r="A3815" s="119">
        <v>89811</v>
      </c>
      <c r="B3815" s="117" t="s">
        <v>4708</v>
      </c>
      <c r="C3815" s="117" t="s">
        <v>60</v>
      </c>
      <c r="D3815" s="117" t="s">
        <v>228</v>
      </c>
      <c r="E3815" s="118" t="s">
        <v>9593</v>
      </c>
      <c r="F3815" s="117" t="s">
        <v>142</v>
      </c>
    </row>
    <row r="3816" spans="1:6">
      <c r="A3816" s="119">
        <v>89812</v>
      </c>
      <c r="B3816" s="117" t="s">
        <v>4709</v>
      </c>
      <c r="C3816" s="117" t="s">
        <v>60</v>
      </c>
      <c r="D3816" s="117" t="s">
        <v>228</v>
      </c>
      <c r="E3816" s="118" t="s">
        <v>10742</v>
      </c>
      <c r="F3816" s="117" t="s">
        <v>142</v>
      </c>
    </row>
    <row r="3817" spans="1:6">
      <c r="A3817" s="119">
        <v>89813</v>
      </c>
      <c r="B3817" s="117" t="s">
        <v>4710</v>
      </c>
      <c r="C3817" s="117" t="s">
        <v>60</v>
      </c>
      <c r="D3817" s="117" t="s">
        <v>228</v>
      </c>
      <c r="E3817" s="118" t="s">
        <v>4249</v>
      </c>
      <c r="F3817" s="117" t="s">
        <v>142</v>
      </c>
    </row>
    <row r="3818" spans="1:6">
      <c r="A3818" s="119">
        <v>89814</v>
      </c>
      <c r="B3818" s="117" t="s">
        <v>4711</v>
      </c>
      <c r="C3818" s="117" t="s">
        <v>60</v>
      </c>
      <c r="D3818" s="117" t="s">
        <v>228</v>
      </c>
      <c r="E3818" s="118" t="s">
        <v>2176</v>
      </c>
      <c r="F3818" s="117" t="s">
        <v>142</v>
      </c>
    </row>
    <row r="3819" spans="1:6">
      <c r="A3819" s="119">
        <v>89815</v>
      </c>
      <c r="B3819" s="117" t="s">
        <v>4712</v>
      </c>
      <c r="C3819" s="117" t="s">
        <v>60</v>
      </c>
      <c r="D3819" s="117" t="s">
        <v>228</v>
      </c>
      <c r="E3819" s="118" t="s">
        <v>6218</v>
      </c>
      <c r="F3819" s="117" t="s">
        <v>142</v>
      </c>
    </row>
    <row r="3820" spans="1:6">
      <c r="A3820" s="119">
        <v>89816</v>
      </c>
      <c r="B3820" s="117" t="s">
        <v>4714</v>
      </c>
      <c r="C3820" s="117" t="s">
        <v>60</v>
      </c>
      <c r="D3820" s="117" t="s">
        <v>228</v>
      </c>
      <c r="E3820" s="118" t="s">
        <v>9594</v>
      </c>
      <c r="F3820" s="117" t="s">
        <v>142</v>
      </c>
    </row>
    <row r="3821" spans="1:6">
      <c r="A3821" s="119">
        <v>89817</v>
      </c>
      <c r="B3821" s="117" t="s">
        <v>4715</v>
      </c>
      <c r="C3821" s="117" t="s">
        <v>60</v>
      </c>
      <c r="D3821" s="117" t="s">
        <v>228</v>
      </c>
      <c r="E3821" s="118" t="s">
        <v>6039</v>
      </c>
      <c r="F3821" s="117" t="s">
        <v>142</v>
      </c>
    </row>
    <row r="3822" spans="1:6">
      <c r="A3822" s="119">
        <v>89818</v>
      </c>
      <c r="B3822" s="117" t="s">
        <v>4716</v>
      </c>
      <c r="C3822" s="117" t="s">
        <v>60</v>
      </c>
      <c r="D3822" s="117" t="s">
        <v>228</v>
      </c>
      <c r="E3822" s="118" t="s">
        <v>12362</v>
      </c>
      <c r="F3822" s="117" t="s">
        <v>142</v>
      </c>
    </row>
    <row r="3823" spans="1:6">
      <c r="A3823" s="119">
        <v>89819</v>
      </c>
      <c r="B3823" s="117" t="s">
        <v>4717</v>
      </c>
      <c r="C3823" s="117" t="s">
        <v>60</v>
      </c>
      <c r="D3823" s="117" t="s">
        <v>228</v>
      </c>
      <c r="E3823" s="118" t="s">
        <v>7867</v>
      </c>
      <c r="F3823" s="117" t="s">
        <v>142</v>
      </c>
    </row>
    <row r="3824" spans="1:6">
      <c r="A3824" s="119">
        <v>89820</v>
      </c>
      <c r="B3824" s="117" t="s">
        <v>4718</v>
      </c>
      <c r="C3824" s="117" t="s">
        <v>60</v>
      </c>
      <c r="D3824" s="117" t="s">
        <v>228</v>
      </c>
      <c r="E3824" s="118" t="s">
        <v>9595</v>
      </c>
      <c r="F3824" s="117" t="s">
        <v>142</v>
      </c>
    </row>
    <row r="3825" spans="1:6">
      <c r="A3825" s="119">
        <v>89821</v>
      </c>
      <c r="B3825" s="117" t="s">
        <v>4719</v>
      </c>
      <c r="C3825" s="117" t="s">
        <v>60</v>
      </c>
      <c r="D3825" s="117" t="s">
        <v>228</v>
      </c>
      <c r="E3825" s="118" t="s">
        <v>5240</v>
      </c>
      <c r="F3825" s="117" t="s">
        <v>142</v>
      </c>
    </row>
    <row r="3826" spans="1:6">
      <c r="A3826" s="119">
        <v>89822</v>
      </c>
      <c r="B3826" s="117" t="s">
        <v>4720</v>
      </c>
      <c r="C3826" s="117" t="s">
        <v>60</v>
      </c>
      <c r="D3826" s="117" t="s">
        <v>228</v>
      </c>
      <c r="E3826" s="118" t="s">
        <v>9596</v>
      </c>
      <c r="F3826" s="117" t="s">
        <v>142</v>
      </c>
    </row>
    <row r="3827" spans="1:6">
      <c r="A3827" s="119">
        <v>89823</v>
      </c>
      <c r="B3827" s="117" t="s">
        <v>4721</v>
      </c>
      <c r="C3827" s="117" t="s">
        <v>60</v>
      </c>
      <c r="D3827" s="117" t="s">
        <v>228</v>
      </c>
      <c r="E3827" s="118" t="s">
        <v>9597</v>
      </c>
      <c r="F3827" s="117" t="s">
        <v>142</v>
      </c>
    </row>
    <row r="3828" spans="1:6">
      <c r="A3828" s="119">
        <v>89824</v>
      </c>
      <c r="B3828" s="117" t="s">
        <v>4723</v>
      </c>
      <c r="C3828" s="117" t="s">
        <v>60</v>
      </c>
      <c r="D3828" s="117" t="s">
        <v>228</v>
      </c>
      <c r="E3828" s="118" t="s">
        <v>9598</v>
      </c>
      <c r="F3828" s="117" t="s">
        <v>142</v>
      </c>
    </row>
    <row r="3829" spans="1:6">
      <c r="A3829" s="119">
        <v>89825</v>
      </c>
      <c r="B3829" s="117" t="s">
        <v>4724</v>
      </c>
      <c r="C3829" s="117" t="s">
        <v>60</v>
      </c>
      <c r="D3829" s="117" t="s">
        <v>228</v>
      </c>
      <c r="E3829" s="118" t="s">
        <v>2839</v>
      </c>
      <c r="F3829" s="117" t="s">
        <v>142</v>
      </c>
    </row>
    <row r="3830" spans="1:6">
      <c r="A3830" s="119">
        <v>89826</v>
      </c>
      <c r="B3830" s="117" t="s">
        <v>4726</v>
      </c>
      <c r="C3830" s="117" t="s">
        <v>60</v>
      </c>
      <c r="D3830" s="117" t="s">
        <v>228</v>
      </c>
      <c r="E3830" s="118" t="s">
        <v>12363</v>
      </c>
      <c r="F3830" s="117" t="s">
        <v>142</v>
      </c>
    </row>
    <row r="3831" spans="1:6">
      <c r="A3831" s="119">
        <v>89827</v>
      </c>
      <c r="B3831" s="117" t="s">
        <v>4727</v>
      </c>
      <c r="C3831" s="117" t="s">
        <v>60</v>
      </c>
      <c r="D3831" s="117" t="s">
        <v>228</v>
      </c>
      <c r="E3831" s="118" t="s">
        <v>9456</v>
      </c>
      <c r="F3831" s="117" t="s">
        <v>142</v>
      </c>
    </row>
    <row r="3832" spans="1:6">
      <c r="A3832" s="119">
        <v>89828</v>
      </c>
      <c r="B3832" s="117" t="s">
        <v>4728</v>
      </c>
      <c r="C3832" s="117" t="s">
        <v>60</v>
      </c>
      <c r="D3832" s="117" t="s">
        <v>228</v>
      </c>
      <c r="E3832" s="118" t="s">
        <v>11122</v>
      </c>
      <c r="F3832" s="117" t="s">
        <v>142</v>
      </c>
    </row>
    <row r="3833" spans="1:6">
      <c r="A3833" s="119">
        <v>89829</v>
      </c>
      <c r="B3833" s="117" t="s">
        <v>4729</v>
      </c>
      <c r="C3833" s="117" t="s">
        <v>60</v>
      </c>
      <c r="D3833" s="117" t="s">
        <v>228</v>
      </c>
      <c r="E3833" s="118" t="s">
        <v>2437</v>
      </c>
      <c r="F3833" s="117" t="s">
        <v>142</v>
      </c>
    </row>
    <row r="3834" spans="1:6">
      <c r="A3834" s="119">
        <v>89830</v>
      </c>
      <c r="B3834" s="117" t="s">
        <v>4731</v>
      </c>
      <c r="C3834" s="117" t="s">
        <v>60</v>
      </c>
      <c r="D3834" s="117" t="s">
        <v>228</v>
      </c>
      <c r="E3834" s="118" t="s">
        <v>8966</v>
      </c>
      <c r="F3834" s="117" t="s">
        <v>142</v>
      </c>
    </row>
    <row r="3835" spans="1:6">
      <c r="A3835" s="119">
        <v>89831</v>
      </c>
      <c r="B3835" s="117" t="s">
        <v>4732</v>
      </c>
      <c r="C3835" s="117" t="s">
        <v>60</v>
      </c>
      <c r="D3835" s="117" t="s">
        <v>228</v>
      </c>
      <c r="E3835" s="118" t="s">
        <v>12364</v>
      </c>
      <c r="F3835" s="117" t="s">
        <v>142</v>
      </c>
    </row>
    <row r="3836" spans="1:6">
      <c r="A3836" s="119">
        <v>89832</v>
      </c>
      <c r="B3836" s="117" t="s">
        <v>4733</v>
      </c>
      <c r="C3836" s="117" t="s">
        <v>60</v>
      </c>
      <c r="D3836" s="117" t="s">
        <v>228</v>
      </c>
      <c r="E3836" s="118" t="s">
        <v>12365</v>
      </c>
      <c r="F3836" s="117" t="s">
        <v>142</v>
      </c>
    </row>
    <row r="3837" spans="1:6">
      <c r="A3837" s="119">
        <v>89833</v>
      </c>
      <c r="B3837" s="117" t="s">
        <v>4734</v>
      </c>
      <c r="C3837" s="117" t="s">
        <v>60</v>
      </c>
      <c r="D3837" s="117" t="s">
        <v>228</v>
      </c>
      <c r="E3837" s="118" t="s">
        <v>12366</v>
      </c>
      <c r="F3837" s="117" t="s">
        <v>142</v>
      </c>
    </row>
    <row r="3838" spans="1:6">
      <c r="A3838" s="119">
        <v>89834</v>
      </c>
      <c r="B3838" s="117" t="s">
        <v>4735</v>
      </c>
      <c r="C3838" s="117" t="s">
        <v>60</v>
      </c>
      <c r="D3838" s="117" t="s">
        <v>228</v>
      </c>
      <c r="E3838" s="118" t="s">
        <v>12367</v>
      </c>
      <c r="F3838" s="117" t="s">
        <v>142</v>
      </c>
    </row>
    <row r="3839" spans="1:6">
      <c r="A3839" s="119">
        <v>89835</v>
      </c>
      <c r="B3839" s="117" t="s">
        <v>4736</v>
      </c>
      <c r="C3839" s="117" t="s">
        <v>60</v>
      </c>
      <c r="D3839" s="117" t="s">
        <v>228</v>
      </c>
      <c r="E3839" s="118" t="s">
        <v>12368</v>
      </c>
      <c r="F3839" s="117" t="s">
        <v>142</v>
      </c>
    </row>
    <row r="3840" spans="1:6">
      <c r="A3840" s="119">
        <v>89836</v>
      </c>
      <c r="B3840" s="117" t="s">
        <v>4737</v>
      </c>
      <c r="C3840" s="117" t="s">
        <v>60</v>
      </c>
      <c r="D3840" s="117" t="s">
        <v>228</v>
      </c>
      <c r="E3840" s="118" t="s">
        <v>12369</v>
      </c>
      <c r="F3840" s="117" t="s">
        <v>142</v>
      </c>
    </row>
    <row r="3841" spans="1:6">
      <c r="A3841" s="119">
        <v>89837</v>
      </c>
      <c r="B3841" s="117" t="s">
        <v>4738</v>
      </c>
      <c r="C3841" s="117" t="s">
        <v>60</v>
      </c>
      <c r="D3841" s="117" t="s">
        <v>228</v>
      </c>
      <c r="E3841" s="118" t="s">
        <v>9599</v>
      </c>
      <c r="F3841" s="117" t="s">
        <v>142</v>
      </c>
    </row>
    <row r="3842" spans="1:6">
      <c r="A3842" s="119">
        <v>89838</v>
      </c>
      <c r="B3842" s="117" t="s">
        <v>4739</v>
      </c>
      <c r="C3842" s="117" t="s">
        <v>60</v>
      </c>
      <c r="D3842" s="117" t="s">
        <v>228</v>
      </c>
      <c r="E3842" s="118" t="s">
        <v>12370</v>
      </c>
      <c r="F3842" s="117" t="s">
        <v>142</v>
      </c>
    </row>
    <row r="3843" spans="1:6">
      <c r="A3843" s="119">
        <v>89839</v>
      </c>
      <c r="B3843" s="117" t="s">
        <v>4740</v>
      </c>
      <c r="C3843" s="117" t="s">
        <v>60</v>
      </c>
      <c r="D3843" s="117" t="s">
        <v>228</v>
      </c>
      <c r="E3843" s="118" t="s">
        <v>9600</v>
      </c>
      <c r="F3843" s="117" t="s">
        <v>142</v>
      </c>
    </row>
    <row r="3844" spans="1:6">
      <c r="A3844" s="119">
        <v>89840</v>
      </c>
      <c r="B3844" s="117" t="s">
        <v>4741</v>
      </c>
      <c r="C3844" s="117" t="s">
        <v>60</v>
      </c>
      <c r="D3844" s="117" t="s">
        <v>228</v>
      </c>
      <c r="E3844" s="118" t="s">
        <v>12371</v>
      </c>
      <c r="F3844" s="117" t="s">
        <v>142</v>
      </c>
    </row>
    <row r="3845" spans="1:6">
      <c r="A3845" s="119">
        <v>89841</v>
      </c>
      <c r="B3845" s="117" t="s">
        <v>4742</v>
      </c>
      <c r="C3845" s="117" t="s">
        <v>60</v>
      </c>
      <c r="D3845" s="117" t="s">
        <v>228</v>
      </c>
      <c r="E3845" s="118" t="s">
        <v>12372</v>
      </c>
      <c r="F3845" s="117" t="s">
        <v>142</v>
      </c>
    </row>
    <row r="3846" spans="1:6">
      <c r="A3846" s="119">
        <v>89842</v>
      </c>
      <c r="B3846" s="117" t="s">
        <v>4743</v>
      </c>
      <c r="C3846" s="117" t="s">
        <v>60</v>
      </c>
      <c r="D3846" s="117" t="s">
        <v>228</v>
      </c>
      <c r="E3846" s="118" t="s">
        <v>9197</v>
      </c>
      <c r="F3846" s="117" t="s">
        <v>142</v>
      </c>
    </row>
    <row r="3847" spans="1:6">
      <c r="A3847" s="119">
        <v>89844</v>
      </c>
      <c r="B3847" s="117" t="s">
        <v>4744</v>
      </c>
      <c r="C3847" s="117" t="s">
        <v>60</v>
      </c>
      <c r="D3847" s="117" t="s">
        <v>228</v>
      </c>
      <c r="E3847" s="118" t="s">
        <v>6290</v>
      </c>
      <c r="F3847" s="117" t="s">
        <v>142</v>
      </c>
    </row>
    <row r="3848" spans="1:6">
      <c r="A3848" s="119">
        <v>89845</v>
      </c>
      <c r="B3848" s="117" t="s">
        <v>4745</v>
      </c>
      <c r="C3848" s="117" t="s">
        <v>60</v>
      </c>
      <c r="D3848" s="117" t="s">
        <v>228</v>
      </c>
      <c r="E3848" s="118" t="s">
        <v>12373</v>
      </c>
      <c r="F3848" s="117" t="s">
        <v>142</v>
      </c>
    </row>
    <row r="3849" spans="1:6">
      <c r="A3849" s="119">
        <v>89846</v>
      </c>
      <c r="B3849" s="117" t="s">
        <v>4746</v>
      </c>
      <c r="C3849" s="117" t="s">
        <v>60</v>
      </c>
      <c r="D3849" s="117" t="s">
        <v>228</v>
      </c>
      <c r="E3849" s="118" t="s">
        <v>11209</v>
      </c>
      <c r="F3849" s="117" t="s">
        <v>142</v>
      </c>
    </row>
    <row r="3850" spans="1:6">
      <c r="A3850" s="119">
        <v>89847</v>
      </c>
      <c r="B3850" s="117" t="s">
        <v>4747</v>
      </c>
      <c r="C3850" s="117" t="s">
        <v>60</v>
      </c>
      <c r="D3850" s="117" t="s">
        <v>228</v>
      </c>
      <c r="E3850" s="118" t="s">
        <v>12374</v>
      </c>
      <c r="F3850" s="117" t="s">
        <v>142</v>
      </c>
    </row>
    <row r="3851" spans="1:6">
      <c r="A3851" s="119">
        <v>89850</v>
      </c>
      <c r="B3851" s="117" t="s">
        <v>4748</v>
      </c>
      <c r="C3851" s="117" t="s">
        <v>60</v>
      </c>
      <c r="D3851" s="117" t="s">
        <v>228</v>
      </c>
      <c r="E3851" s="118" t="s">
        <v>8653</v>
      </c>
      <c r="F3851" s="117" t="s">
        <v>142</v>
      </c>
    </row>
    <row r="3852" spans="1:6">
      <c r="A3852" s="119">
        <v>89851</v>
      </c>
      <c r="B3852" s="117" t="s">
        <v>4750</v>
      </c>
      <c r="C3852" s="117" t="s">
        <v>60</v>
      </c>
      <c r="D3852" s="117" t="s">
        <v>228</v>
      </c>
      <c r="E3852" s="118" t="s">
        <v>9601</v>
      </c>
      <c r="F3852" s="117" t="s">
        <v>142</v>
      </c>
    </row>
    <row r="3853" spans="1:6">
      <c r="A3853" s="119">
        <v>89852</v>
      </c>
      <c r="B3853" s="117" t="s">
        <v>4752</v>
      </c>
      <c r="C3853" s="117" t="s">
        <v>60</v>
      </c>
      <c r="D3853" s="117" t="s">
        <v>228</v>
      </c>
      <c r="E3853" s="118" t="s">
        <v>9602</v>
      </c>
      <c r="F3853" s="117" t="s">
        <v>142</v>
      </c>
    </row>
    <row r="3854" spans="1:6">
      <c r="A3854" s="119">
        <v>89853</v>
      </c>
      <c r="B3854" s="117" t="s">
        <v>4753</v>
      </c>
      <c r="C3854" s="117" t="s">
        <v>60</v>
      </c>
      <c r="D3854" s="117" t="s">
        <v>228</v>
      </c>
      <c r="E3854" s="118" t="s">
        <v>12375</v>
      </c>
      <c r="F3854" s="117" t="s">
        <v>142</v>
      </c>
    </row>
    <row r="3855" spans="1:6">
      <c r="A3855" s="119">
        <v>89854</v>
      </c>
      <c r="B3855" s="117" t="s">
        <v>4754</v>
      </c>
      <c r="C3855" s="117" t="s">
        <v>60</v>
      </c>
      <c r="D3855" s="117" t="s">
        <v>228</v>
      </c>
      <c r="E3855" s="118" t="s">
        <v>12376</v>
      </c>
      <c r="F3855" s="117" t="s">
        <v>142</v>
      </c>
    </row>
    <row r="3856" spans="1:6">
      <c r="A3856" s="119">
        <v>89855</v>
      </c>
      <c r="B3856" s="117" t="s">
        <v>4755</v>
      </c>
      <c r="C3856" s="117" t="s">
        <v>60</v>
      </c>
      <c r="D3856" s="117" t="s">
        <v>228</v>
      </c>
      <c r="E3856" s="118" t="s">
        <v>6558</v>
      </c>
      <c r="F3856" s="117" t="s">
        <v>142</v>
      </c>
    </row>
    <row r="3857" spans="1:6">
      <c r="A3857" s="119">
        <v>89856</v>
      </c>
      <c r="B3857" s="117" t="s">
        <v>4756</v>
      </c>
      <c r="C3857" s="117" t="s">
        <v>60</v>
      </c>
      <c r="D3857" s="117" t="s">
        <v>228</v>
      </c>
      <c r="E3857" s="118" t="s">
        <v>7759</v>
      </c>
      <c r="F3857" s="117" t="s">
        <v>142</v>
      </c>
    </row>
    <row r="3858" spans="1:6">
      <c r="A3858" s="119">
        <v>89857</v>
      </c>
      <c r="B3858" s="117" t="s">
        <v>4758</v>
      </c>
      <c r="C3858" s="117" t="s">
        <v>60</v>
      </c>
      <c r="D3858" s="117" t="s">
        <v>228</v>
      </c>
      <c r="E3858" s="118" t="s">
        <v>12377</v>
      </c>
      <c r="F3858" s="117" t="s">
        <v>142</v>
      </c>
    </row>
    <row r="3859" spans="1:6">
      <c r="A3859" s="119">
        <v>89859</v>
      </c>
      <c r="B3859" s="117" t="s">
        <v>4759</v>
      </c>
      <c r="C3859" s="117" t="s">
        <v>60</v>
      </c>
      <c r="D3859" s="117" t="s">
        <v>141</v>
      </c>
      <c r="E3859" s="118" t="s">
        <v>12378</v>
      </c>
      <c r="F3859" s="117" t="s">
        <v>142</v>
      </c>
    </row>
    <row r="3860" spans="1:6">
      <c r="A3860" s="119">
        <v>89860</v>
      </c>
      <c r="B3860" s="117" t="s">
        <v>4760</v>
      </c>
      <c r="C3860" s="117" t="s">
        <v>60</v>
      </c>
      <c r="D3860" s="117" t="s">
        <v>228</v>
      </c>
      <c r="E3860" s="118" t="s">
        <v>9495</v>
      </c>
      <c r="F3860" s="117" t="s">
        <v>142</v>
      </c>
    </row>
    <row r="3861" spans="1:6">
      <c r="A3861" s="119">
        <v>89861</v>
      </c>
      <c r="B3861" s="117" t="s">
        <v>4762</v>
      </c>
      <c r="C3861" s="117" t="s">
        <v>60</v>
      </c>
      <c r="D3861" s="117" t="s">
        <v>228</v>
      </c>
      <c r="E3861" s="118" t="s">
        <v>8513</v>
      </c>
      <c r="F3861" s="117" t="s">
        <v>142</v>
      </c>
    </row>
    <row r="3862" spans="1:6">
      <c r="A3862" s="119">
        <v>89862</v>
      </c>
      <c r="B3862" s="117" t="s">
        <v>4763</v>
      </c>
      <c r="C3862" s="117" t="s">
        <v>60</v>
      </c>
      <c r="D3862" s="117" t="s">
        <v>228</v>
      </c>
      <c r="E3862" s="118" t="s">
        <v>12379</v>
      </c>
      <c r="F3862" s="117" t="s">
        <v>142</v>
      </c>
    </row>
    <row r="3863" spans="1:6">
      <c r="A3863" s="119">
        <v>89863</v>
      </c>
      <c r="B3863" s="117" t="s">
        <v>4764</v>
      </c>
      <c r="C3863" s="117" t="s">
        <v>60</v>
      </c>
      <c r="D3863" s="117" t="s">
        <v>228</v>
      </c>
      <c r="E3863" s="118" t="s">
        <v>12380</v>
      </c>
      <c r="F3863" s="117" t="s">
        <v>142</v>
      </c>
    </row>
    <row r="3864" spans="1:6">
      <c r="A3864" s="119">
        <v>89866</v>
      </c>
      <c r="B3864" s="117" t="s">
        <v>4765</v>
      </c>
      <c r="C3864" s="117" t="s">
        <v>60</v>
      </c>
      <c r="D3864" s="117" t="s">
        <v>228</v>
      </c>
      <c r="E3864" s="118" t="s">
        <v>633</v>
      </c>
      <c r="F3864" s="117" t="s">
        <v>142</v>
      </c>
    </row>
    <row r="3865" spans="1:6">
      <c r="A3865" s="119">
        <v>89867</v>
      </c>
      <c r="B3865" s="117" t="s">
        <v>4767</v>
      </c>
      <c r="C3865" s="117" t="s">
        <v>60</v>
      </c>
      <c r="D3865" s="117" t="s">
        <v>228</v>
      </c>
      <c r="E3865" s="118" t="s">
        <v>7457</v>
      </c>
      <c r="F3865" s="117" t="s">
        <v>142</v>
      </c>
    </row>
    <row r="3866" spans="1:6">
      <c r="A3866" s="119">
        <v>89868</v>
      </c>
      <c r="B3866" s="117" t="s">
        <v>4768</v>
      </c>
      <c r="C3866" s="117" t="s">
        <v>60</v>
      </c>
      <c r="D3866" s="117" t="s">
        <v>228</v>
      </c>
      <c r="E3866" s="118" t="s">
        <v>1266</v>
      </c>
      <c r="F3866" s="117" t="s">
        <v>142</v>
      </c>
    </row>
    <row r="3867" spans="1:6">
      <c r="A3867" s="119">
        <v>89869</v>
      </c>
      <c r="B3867" s="117" t="s">
        <v>4769</v>
      </c>
      <c r="C3867" s="117" t="s">
        <v>60</v>
      </c>
      <c r="D3867" s="117" t="s">
        <v>228</v>
      </c>
      <c r="E3867" s="118" t="s">
        <v>9603</v>
      </c>
      <c r="F3867" s="117" t="s">
        <v>142</v>
      </c>
    </row>
    <row r="3868" spans="1:6">
      <c r="A3868" s="119">
        <v>89979</v>
      </c>
      <c r="B3868" s="117" t="s">
        <v>4770</v>
      </c>
      <c r="C3868" s="117" t="s">
        <v>60</v>
      </c>
      <c r="D3868" s="117" t="s">
        <v>228</v>
      </c>
      <c r="E3868" s="118" t="s">
        <v>971</v>
      </c>
      <c r="F3868" s="117" t="s">
        <v>142</v>
      </c>
    </row>
    <row r="3869" spans="1:6">
      <c r="A3869" s="119">
        <v>89980</v>
      </c>
      <c r="B3869" s="117" t="s">
        <v>4772</v>
      </c>
      <c r="C3869" s="117" t="s">
        <v>60</v>
      </c>
      <c r="D3869" s="117" t="s">
        <v>228</v>
      </c>
      <c r="E3869" s="118" t="s">
        <v>8576</v>
      </c>
      <c r="F3869" s="117" t="s">
        <v>142</v>
      </c>
    </row>
    <row r="3870" spans="1:6">
      <c r="A3870" s="119">
        <v>89981</v>
      </c>
      <c r="B3870" s="117" t="s">
        <v>4773</v>
      </c>
      <c r="C3870" s="117" t="s">
        <v>60</v>
      </c>
      <c r="D3870" s="117" t="s">
        <v>228</v>
      </c>
      <c r="E3870" s="118" t="s">
        <v>12381</v>
      </c>
      <c r="F3870" s="117" t="s">
        <v>142</v>
      </c>
    </row>
    <row r="3871" spans="1:6">
      <c r="A3871" s="119">
        <v>90373</v>
      </c>
      <c r="B3871" s="117" t="s">
        <v>4774</v>
      </c>
      <c r="C3871" s="117" t="s">
        <v>60</v>
      </c>
      <c r="D3871" s="117" t="s">
        <v>228</v>
      </c>
      <c r="E3871" s="118" t="s">
        <v>9475</v>
      </c>
      <c r="F3871" s="117" t="s">
        <v>142</v>
      </c>
    </row>
    <row r="3872" spans="1:6">
      <c r="A3872" s="119">
        <v>90374</v>
      </c>
      <c r="B3872" s="117" t="s">
        <v>4776</v>
      </c>
      <c r="C3872" s="117" t="s">
        <v>60</v>
      </c>
      <c r="D3872" s="117" t="s">
        <v>228</v>
      </c>
      <c r="E3872" s="118" t="s">
        <v>4492</v>
      </c>
      <c r="F3872" s="117" t="s">
        <v>142</v>
      </c>
    </row>
    <row r="3873" spans="1:6">
      <c r="A3873" s="119">
        <v>90375</v>
      </c>
      <c r="B3873" s="117" t="s">
        <v>4777</v>
      </c>
      <c r="C3873" s="117" t="s">
        <v>60</v>
      </c>
      <c r="D3873" s="117" t="s">
        <v>228</v>
      </c>
      <c r="E3873" s="118" t="s">
        <v>6037</v>
      </c>
      <c r="F3873" s="117" t="s">
        <v>142</v>
      </c>
    </row>
    <row r="3874" spans="1:6">
      <c r="A3874" s="119">
        <v>92287</v>
      </c>
      <c r="B3874" s="117" t="s">
        <v>4778</v>
      </c>
      <c r="C3874" s="117" t="s">
        <v>60</v>
      </c>
      <c r="D3874" s="117" t="s">
        <v>141</v>
      </c>
      <c r="E3874" s="118" t="s">
        <v>6538</v>
      </c>
      <c r="F3874" s="117" t="s">
        <v>142</v>
      </c>
    </row>
    <row r="3875" spans="1:6">
      <c r="A3875" s="119">
        <v>92288</v>
      </c>
      <c r="B3875" s="117" t="s">
        <v>4780</v>
      </c>
      <c r="C3875" s="117" t="s">
        <v>60</v>
      </c>
      <c r="D3875" s="117" t="s">
        <v>141</v>
      </c>
      <c r="E3875" s="118" t="s">
        <v>11371</v>
      </c>
      <c r="F3875" s="117" t="s">
        <v>142</v>
      </c>
    </row>
    <row r="3876" spans="1:6">
      <c r="A3876" s="119">
        <v>92289</v>
      </c>
      <c r="B3876" s="117" t="s">
        <v>4782</v>
      </c>
      <c r="C3876" s="117" t="s">
        <v>60</v>
      </c>
      <c r="D3876" s="117" t="s">
        <v>141</v>
      </c>
      <c r="E3876" s="118" t="s">
        <v>11743</v>
      </c>
      <c r="F3876" s="117" t="s">
        <v>142</v>
      </c>
    </row>
    <row r="3877" spans="1:6">
      <c r="A3877" s="119">
        <v>92290</v>
      </c>
      <c r="B3877" s="117" t="s">
        <v>4783</v>
      </c>
      <c r="C3877" s="117" t="s">
        <v>60</v>
      </c>
      <c r="D3877" s="117" t="s">
        <v>141</v>
      </c>
      <c r="E3877" s="118" t="s">
        <v>12382</v>
      </c>
      <c r="F3877" s="117" t="s">
        <v>142</v>
      </c>
    </row>
    <row r="3878" spans="1:6">
      <c r="A3878" s="119">
        <v>92291</v>
      </c>
      <c r="B3878" s="117" t="s">
        <v>4784</v>
      </c>
      <c r="C3878" s="117" t="s">
        <v>60</v>
      </c>
      <c r="D3878" s="117" t="s">
        <v>141</v>
      </c>
      <c r="E3878" s="118" t="s">
        <v>9604</v>
      </c>
      <c r="F3878" s="117" t="s">
        <v>142</v>
      </c>
    </row>
    <row r="3879" spans="1:6">
      <c r="A3879" s="119">
        <v>92292</v>
      </c>
      <c r="B3879" s="117" t="s">
        <v>4785</v>
      </c>
      <c r="C3879" s="117" t="s">
        <v>60</v>
      </c>
      <c r="D3879" s="117" t="s">
        <v>141</v>
      </c>
      <c r="E3879" s="118" t="s">
        <v>12383</v>
      </c>
      <c r="F3879" s="117" t="s">
        <v>142</v>
      </c>
    </row>
    <row r="3880" spans="1:6">
      <c r="A3880" s="119">
        <v>92293</v>
      </c>
      <c r="B3880" s="117" t="s">
        <v>4786</v>
      </c>
      <c r="C3880" s="117" t="s">
        <v>60</v>
      </c>
      <c r="D3880" s="117" t="s">
        <v>141</v>
      </c>
      <c r="E3880" s="118" t="s">
        <v>5822</v>
      </c>
      <c r="F3880" s="117" t="s">
        <v>142</v>
      </c>
    </row>
    <row r="3881" spans="1:6">
      <c r="A3881" s="119">
        <v>92294</v>
      </c>
      <c r="B3881" s="117" t="s">
        <v>4788</v>
      </c>
      <c r="C3881" s="117" t="s">
        <v>60</v>
      </c>
      <c r="D3881" s="117" t="s">
        <v>141</v>
      </c>
      <c r="E3881" s="118" t="s">
        <v>2711</v>
      </c>
      <c r="F3881" s="117" t="s">
        <v>142</v>
      </c>
    </row>
    <row r="3882" spans="1:6">
      <c r="A3882" s="119">
        <v>92295</v>
      </c>
      <c r="B3882" s="117" t="s">
        <v>4789</v>
      </c>
      <c r="C3882" s="117" t="s">
        <v>60</v>
      </c>
      <c r="D3882" s="117" t="s">
        <v>141</v>
      </c>
      <c r="E3882" s="118" t="s">
        <v>9082</v>
      </c>
      <c r="F3882" s="117" t="s">
        <v>142</v>
      </c>
    </row>
    <row r="3883" spans="1:6">
      <c r="A3883" s="119">
        <v>92296</v>
      </c>
      <c r="B3883" s="117" t="s">
        <v>4790</v>
      </c>
      <c r="C3883" s="117" t="s">
        <v>60</v>
      </c>
      <c r="D3883" s="117" t="s">
        <v>141</v>
      </c>
      <c r="E3883" s="118" t="s">
        <v>12384</v>
      </c>
      <c r="F3883" s="117" t="s">
        <v>142</v>
      </c>
    </row>
    <row r="3884" spans="1:6">
      <c r="A3884" s="119">
        <v>92297</v>
      </c>
      <c r="B3884" s="117" t="s">
        <v>4791</v>
      </c>
      <c r="C3884" s="117" t="s">
        <v>60</v>
      </c>
      <c r="D3884" s="117" t="s">
        <v>141</v>
      </c>
      <c r="E3884" s="118" t="s">
        <v>9605</v>
      </c>
      <c r="F3884" s="117" t="s">
        <v>142</v>
      </c>
    </row>
    <row r="3885" spans="1:6">
      <c r="A3885" s="119">
        <v>92298</v>
      </c>
      <c r="B3885" s="117" t="s">
        <v>4792</v>
      </c>
      <c r="C3885" s="117" t="s">
        <v>60</v>
      </c>
      <c r="D3885" s="117" t="s">
        <v>141</v>
      </c>
      <c r="E3885" s="118" t="s">
        <v>12385</v>
      </c>
      <c r="F3885" s="117" t="s">
        <v>142</v>
      </c>
    </row>
    <row r="3886" spans="1:6">
      <c r="A3886" s="119">
        <v>92299</v>
      </c>
      <c r="B3886" s="117" t="s">
        <v>4793</v>
      </c>
      <c r="C3886" s="117" t="s">
        <v>60</v>
      </c>
      <c r="D3886" s="117" t="s">
        <v>141</v>
      </c>
      <c r="E3886" s="118" t="s">
        <v>4123</v>
      </c>
      <c r="F3886" s="117" t="s">
        <v>142</v>
      </c>
    </row>
    <row r="3887" spans="1:6">
      <c r="A3887" s="119">
        <v>92300</v>
      </c>
      <c r="B3887" s="117" t="s">
        <v>4794</v>
      </c>
      <c r="C3887" s="117" t="s">
        <v>60</v>
      </c>
      <c r="D3887" s="117" t="s">
        <v>141</v>
      </c>
      <c r="E3887" s="118" t="s">
        <v>9065</v>
      </c>
      <c r="F3887" s="117" t="s">
        <v>142</v>
      </c>
    </row>
    <row r="3888" spans="1:6">
      <c r="A3888" s="119">
        <v>92301</v>
      </c>
      <c r="B3888" s="117" t="s">
        <v>4795</v>
      </c>
      <c r="C3888" s="117" t="s">
        <v>60</v>
      </c>
      <c r="D3888" s="117" t="s">
        <v>141</v>
      </c>
      <c r="E3888" s="118" t="s">
        <v>11117</v>
      </c>
      <c r="F3888" s="117" t="s">
        <v>142</v>
      </c>
    </row>
    <row r="3889" spans="1:6">
      <c r="A3889" s="119">
        <v>92302</v>
      </c>
      <c r="B3889" s="117" t="s">
        <v>4796</v>
      </c>
      <c r="C3889" s="117" t="s">
        <v>60</v>
      </c>
      <c r="D3889" s="117" t="s">
        <v>141</v>
      </c>
      <c r="E3889" s="118" t="s">
        <v>12386</v>
      </c>
      <c r="F3889" s="117" t="s">
        <v>142</v>
      </c>
    </row>
    <row r="3890" spans="1:6">
      <c r="A3890" s="119">
        <v>92303</v>
      </c>
      <c r="B3890" s="117" t="s">
        <v>4797</v>
      </c>
      <c r="C3890" s="117" t="s">
        <v>60</v>
      </c>
      <c r="D3890" s="117" t="s">
        <v>141</v>
      </c>
      <c r="E3890" s="118" t="s">
        <v>12387</v>
      </c>
      <c r="F3890" s="117" t="s">
        <v>142</v>
      </c>
    </row>
    <row r="3891" spans="1:6">
      <c r="A3891" s="119">
        <v>92304</v>
      </c>
      <c r="B3891" s="117" t="s">
        <v>4798</v>
      </c>
      <c r="C3891" s="117" t="s">
        <v>60</v>
      </c>
      <c r="D3891" s="117" t="s">
        <v>141</v>
      </c>
      <c r="E3891" s="118" t="s">
        <v>12388</v>
      </c>
      <c r="F3891" s="117" t="s">
        <v>142</v>
      </c>
    </row>
    <row r="3892" spans="1:6">
      <c r="A3892" s="119">
        <v>92311</v>
      </c>
      <c r="B3892" s="117" t="s">
        <v>4799</v>
      </c>
      <c r="C3892" s="117" t="s">
        <v>60</v>
      </c>
      <c r="D3892" s="117" t="s">
        <v>141</v>
      </c>
      <c r="E3892" s="118" t="s">
        <v>3304</v>
      </c>
      <c r="F3892" s="117" t="s">
        <v>142</v>
      </c>
    </row>
    <row r="3893" spans="1:6">
      <c r="A3893" s="119">
        <v>92312</v>
      </c>
      <c r="B3893" s="117" t="s">
        <v>4801</v>
      </c>
      <c r="C3893" s="117" t="s">
        <v>60</v>
      </c>
      <c r="D3893" s="117" t="s">
        <v>141</v>
      </c>
      <c r="E3893" s="118" t="s">
        <v>4817</v>
      </c>
      <c r="F3893" s="117" t="s">
        <v>142</v>
      </c>
    </row>
    <row r="3894" spans="1:6">
      <c r="A3894" s="119">
        <v>92313</v>
      </c>
      <c r="B3894" s="117" t="s">
        <v>4802</v>
      </c>
      <c r="C3894" s="117" t="s">
        <v>60</v>
      </c>
      <c r="D3894" s="117" t="s">
        <v>141</v>
      </c>
      <c r="E3894" s="118" t="s">
        <v>9606</v>
      </c>
      <c r="F3894" s="117" t="s">
        <v>142</v>
      </c>
    </row>
    <row r="3895" spans="1:6">
      <c r="A3895" s="119">
        <v>92314</v>
      </c>
      <c r="B3895" s="117" t="s">
        <v>4803</v>
      </c>
      <c r="C3895" s="117" t="s">
        <v>60</v>
      </c>
      <c r="D3895" s="117" t="s">
        <v>141</v>
      </c>
      <c r="E3895" s="118" t="s">
        <v>12389</v>
      </c>
      <c r="F3895" s="117" t="s">
        <v>142</v>
      </c>
    </row>
    <row r="3896" spans="1:6">
      <c r="A3896" s="119">
        <v>92315</v>
      </c>
      <c r="B3896" s="117" t="s">
        <v>4805</v>
      </c>
      <c r="C3896" s="117" t="s">
        <v>60</v>
      </c>
      <c r="D3896" s="117" t="s">
        <v>141</v>
      </c>
      <c r="E3896" s="118" t="s">
        <v>10406</v>
      </c>
      <c r="F3896" s="117" t="s">
        <v>142</v>
      </c>
    </row>
    <row r="3897" spans="1:6">
      <c r="A3897" s="119">
        <v>92316</v>
      </c>
      <c r="B3897" s="117" t="s">
        <v>4806</v>
      </c>
      <c r="C3897" s="117" t="s">
        <v>60</v>
      </c>
      <c r="D3897" s="117" t="s">
        <v>141</v>
      </c>
      <c r="E3897" s="118" t="s">
        <v>1748</v>
      </c>
      <c r="F3897" s="117" t="s">
        <v>142</v>
      </c>
    </row>
    <row r="3898" spans="1:6">
      <c r="A3898" s="119">
        <v>92317</v>
      </c>
      <c r="B3898" s="117" t="s">
        <v>4807</v>
      </c>
      <c r="C3898" s="117" t="s">
        <v>60</v>
      </c>
      <c r="D3898" s="117" t="s">
        <v>141</v>
      </c>
      <c r="E3898" s="118" t="s">
        <v>8764</v>
      </c>
      <c r="F3898" s="117" t="s">
        <v>142</v>
      </c>
    </row>
    <row r="3899" spans="1:6">
      <c r="A3899" s="119">
        <v>92318</v>
      </c>
      <c r="B3899" s="117" t="s">
        <v>4808</v>
      </c>
      <c r="C3899" s="117" t="s">
        <v>60</v>
      </c>
      <c r="D3899" s="117" t="s">
        <v>141</v>
      </c>
      <c r="E3899" s="118" t="s">
        <v>9607</v>
      </c>
      <c r="F3899" s="117" t="s">
        <v>142</v>
      </c>
    </row>
    <row r="3900" spans="1:6">
      <c r="A3900" s="119">
        <v>92319</v>
      </c>
      <c r="B3900" s="117" t="s">
        <v>4809</v>
      </c>
      <c r="C3900" s="117" t="s">
        <v>60</v>
      </c>
      <c r="D3900" s="117" t="s">
        <v>141</v>
      </c>
      <c r="E3900" s="118" t="s">
        <v>9608</v>
      </c>
      <c r="F3900" s="117" t="s">
        <v>142</v>
      </c>
    </row>
    <row r="3901" spans="1:6">
      <c r="A3901" s="119">
        <v>92326</v>
      </c>
      <c r="B3901" s="117" t="s">
        <v>4810</v>
      </c>
      <c r="C3901" s="117" t="s">
        <v>60</v>
      </c>
      <c r="D3901" s="117" t="s">
        <v>141</v>
      </c>
      <c r="E3901" s="118" t="s">
        <v>8640</v>
      </c>
      <c r="F3901" s="117" t="s">
        <v>142</v>
      </c>
    </row>
    <row r="3902" spans="1:6">
      <c r="A3902" s="119">
        <v>92327</v>
      </c>
      <c r="B3902" s="117" t="s">
        <v>4811</v>
      </c>
      <c r="C3902" s="117" t="s">
        <v>60</v>
      </c>
      <c r="D3902" s="117" t="s">
        <v>141</v>
      </c>
      <c r="E3902" s="118" t="s">
        <v>12390</v>
      </c>
      <c r="F3902" s="117" t="s">
        <v>142</v>
      </c>
    </row>
    <row r="3903" spans="1:6">
      <c r="A3903" s="119">
        <v>92328</v>
      </c>
      <c r="B3903" s="117" t="s">
        <v>4812</v>
      </c>
      <c r="C3903" s="117" t="s">
        <v>60</v>
      </c>
      <c r="D3903" s="117" t="s">
        <v>141</v>
      </c>
      <c r="E3903" s="118" t="s">
        <v>12391</v>
      </c>
      <c r="F3903" s="117" t="s">
        <v>142</v>
      </c>
    </row>
    <row r="3904" spans="1:6">
      <c r="A3904" s="119">
        <v>92329</v>
      </c>
      <c r="B3904" s="117" t="s">
        <v>4813</v>
      </c>
      <c r="C3904" s="117" t="s">
        <v>60</v>
      </c>
      <c r="D3904" s="117" t="s">
        <v>141</v>
      </c>
      <c r="E3904" s="118" t="s">
        <v>9609</v>
      </c>
      <c r="F3904" s="117" t="s">
        <v>142</v>
      </c>
    </row>
    <row r="3905" spans="1:6">
      <c r="A3905" s="119">
        <v>92330</v>
      </c>
      <c r="B3905" s="117" t="s">
        <v>4814</v>
      </c>
      <c r="C3905" s="117" t="s">
        <v>60</v>
      </c>
      <c r="D3905" s="117" t="s">
        <v>141</v>
      </c>
      <c r="E3905" s="118" t="s">
        <v>3217</v>
      </c>
      <c r="F3905" s="117" t="s">
        <v>142</v>
      </c>
    </row>
    <row r="3906" spans="1:6">
      <c r="A3906" s="119">
        <v>92331</v>
      </c>
      <c r="B3906" s="117" t="s">
        <v>4816</v>
      </c>
      <c r="C3906" s="117" t="s">
        <v>60</v>
      </c>
      <c r="D3906" s="117" t="s">
        <v>141</v>
      </c>
      <c r="E3906" s="118" t="s">
        <v>9610</v>
      </c>
      <c r="F3906" s="117" t="s">
        <v>142</v>
      </c>
    </row>
    <row r="3907" spans="1:6">
      <c r="A3907" s="119">
        <v>92332</v>
      </c>
      <c r="B3907" s="117" t="s">
        <v>4818</v>
      </c>
      <c r="C3907" s="117" t="s">
        <v>60</v>
      </c>
      <c r="D3907" s="117" t="s">
        <v>141</v>
      </c>
      <c r="E3907" s="118" t="s">
        <v>8993</v>
      </c>
      <c r="F3907" s="117" t="s">
        <v>142</v>
      </c>
    </row>
    <row r="3908" spans="1:6">
      <c r="A3908" s="119">
        <v>92333</v>
      </c>
      <c r="B3908" s="117" t="s">
        <v>4820</v>
      </c>
      <c r="C3908" s="117" t="s">
        <v>60</v>
      </c>
      <c r="D3908" s="117" t="s">
        <v>141</v>
      </c>
      <c r="E3908" s="118" t="s">
        <v>12392</v>
      </c>
      <c r="F3908" s="117" t="s">
        <v>142</v>
      </c>
    </row>
    <row r="3909" spans="1:6">
      <c r="A3909" s="119">
        <v>92334</v>
      </c>
      <c r="B3909" s="117" t="s">
        <v>4821</v>
      </c>
      <c r="C3909" s="117" t="s">
        <v>60</v>
      </c>
      <c r="D3909" s="117" t="s">
        <v>141</v>
      </c>
      <c r="E3909" s="118" t="s">
        <v>12393</v>
      </c>
      <c r="F3909" s="117" t="s">
        <v>142</v>
      </c>
    </row>
    <row r="3910" spans="1:6">
      <c r="A3910" s="119">
        <v>92344</v>
      </c>
      <c r="B3910" s="117" t="s">
        <v>4822</v>
      </c>
      <c r="C3910" s="117" t="s">
        <v>60</v>
      </c>
      <c r="D3910" s="117" t="s">
        <v>228</v>
      </c>
      <c r="E3910" s="118" t="s">
        <v>12394</v>
      </c>
      <c r="F3910" s="117" t="s">
        <v>142</v>
      </c>
    </row>
    <row r="3911" spans="1:6">
      <c r="A3911" s="119">
        <v>92345</v>
      </c>
      <c r="B3911" s="117" t="s">
        <v>4823</v>
      </c>
      <c r="C3911" s="117" t="s">
        <v>60</v>
      </c>
      <c r="D3911" s="117" t="s">
        <v>228</v>
      </c>
      <c r="E3911" s="118" t="s">
        <v>9023</v>
      </c>
      <c r="F3911" s="117" t="s">
        <v>142</v>
      </c>
    </row>
    <row r="3912" spans="1:6">
      <c r="A3912" s="119">
        <v>92346</v>
      </c>
      <c r="B3912" s="117" t="s">
        <v>4824</v>
      </c>
      <c r="C3912" s="117" t="s">
        <v>60</v>
      </c>
      <c r="D3912" s="117" t="s">
        <v>228</v>
      </c>
      <c r="E3912" s="118" t="s">
        <v>12395</v>
      </c>
      <c r="F3912" s="117" t="s">
        <v>142</v>
      </c>
    </row>
    <row r="3913" spans="1:6">
      <c r="A3913" s="119">
        <v>92347</v>
      </c>
      <c r="B3913" s="117" t="s">
        <v>4825</v>
      </c>
      <c r="C3913" s="117" t="s">
        <v>60</v>
      </c>
      <c r="D3913" s="117" t="s">
        <v>228</v>
      </c>
      <c r="E3913" s="118" t="s">
        <v>12396</v>
      </c>
      <c r="F3913" s="117" t="s">
        <v>142</v>
      </c>
    </row>
    <row r="3914" spans="1:6">
      <c r="A3914" s="119">
        <v>92348</v>
      </c>
      <c r="B3914" s="117" t="s">
        <v>4826</v>
      </c>
      <c r="C3914" s="117" t="s">
        <v>60</v>
      </c>
      <c r="D3914" s="117" t="s">
        <v>228</v>
      </c>
      <c r="E3914" s="118" t="s">
        <v>12397</v>
      </c>
      <c r="F3914" s="117" t="s">
        <v>142</v>
      </c>
    </row>
    <row r="3915" spans="1:6">
      <c r="A3915" s="119">
        <v>92349</v>
      </c>
      <c r="B3915" s="117" t="s">
        <v>4827</v>
      </c>
      <c r="C3915" s="117" t="s">
        <v>60</v>
      </c>
      <c r="D3915" s="117" t="s">
        <v>228</v>
      </c>
      <c r="E3915" s="118" t="s">
        <v>9611</v>
      </c>
      <c r="F3915" s="117" t="s">
        <v>142</v>
      </c>
    </row>
    <row r="3916" spans="1:6">
      <c r="A3916" s="119">
        <v>92350</v>
      </c>
      <c r="B3916" s="117" t="s">
        <v>4828</v>
      </c>
      <c r="C3916" s="117" t="s">
        <v>60</v>
      </c>
      <c r="D3916" s="117" t="s">
        <v>228</v>
      </c>
      <c r="E3916" s="118" t="s">
        <v>12398</v>
      </c>
      <c r="F3916" s="117" t="s">
        <v>142</v>
      </c>
    </row>
    <row r="3917" spans="1:6">
      <c r="A3917" s="119">
        <v>92351</v>
      </c>
      <c r="B3917" s="117" t="s">
        <v>4829</v>
      </c>
      <c r="C3917" s="117" t="s">
        <v>60</v>
      </c>
      <c r="D3917" s="117" t="s">
        <v>228</v>
      </c>
      <c r="E3917" s="118" t="s">
        <v>9612</v>
      </c>
      <c r="F3917" s="117" t="s">
        <v>142</v>
      </c>
    </row>
    <row r="3918" spans="1:6">
      <c r="A3918" s="119">
        <v>92352</v>
      </c>
      <c r="B3918" s="117" t="s">
        <v>4830</v>
      </c>
      <c r="C3918" s="117" t="s">
        <v>60</v>
      </c>
      <c r="D3918" s="117" t="s">
        <v>228</v>
      </c>
      <c r="E3918" s="118" t="s">
        <v>12399</v>
      </c>
      <c r="F3918" s="117" t="s">
        <v>142</v>
      </c>
    </row>
    <row r="3919" spans="1:6">
      <c r="A3919" s="119">
        <v>92353</v>
      </c>
      <c r="B3919" s="117" t="s">
        <v>4831</v>
      </c>
      <c r="C3919" s="117" t="s">
        <v>60</v>
      </c>
      <c r="D3919" s="117" t="s">
        <v>228</v>
      </c>
      <c r="E3919" s="118" t="s">
        <v>12400</v>
      </c>
      <c r="F3919" s="117" t="s">
        <v>142</v>
      </c>
    </row>
    <row r="3920" spans="1:6">
      <c r="A3920" s="119">
        <v>92354</v>
      </c>
      <c r="B3920" s="117" t="s">
        <v>4832</v>
      </c>
      <c r="C3920" s="117" t="s">
        <v>60</v>
      </c>
      <c r="D3920" s="117" t="s">
        <v>228</v>
      </c>
      <c r="E3920" s="118" t="s">
        <v>12401</v>
      </c>
      <c r="F3920" s="117" t="s">
        <v>142</v>
      </c>
    </row>
    <row r="3921" spans="1:6">
      <c r="A3921" s="119">
        <v>92355</v>
      </c>
      <c r="B3921" s="117" t="s">
        <v>4833</v>
      </c>
      <c r="C3921" s="117" t="s">
        <v>60</v>
      </c>
      <c r="D3921" s="117" t="s">
        <v>228</v>
      </c>
      <c r="E3921" s="118" t="s">
        <v>12402</v>
      </c>
      <c r="F3921" s="117" t="s">
        <v>142</v>
      </c>
    </row>
    <row r="3922" spans="1:6">
      <c r="A3922" s="119">
        <v>92356</v>
      </c>
      <c r="B3922" s="117" t="s">
        <v>4834</v>
      </c>
      <c r="C3922" s="117" t="s">
        <v>60</v>
      </c>
      <c r="D3922" s="117" t="s">
        <v>228</v>
      </c>
      <c r="E3922" s="118" t="s">
        <v>12403</v>
      </c>
      <c r="F3922" s="117" t="s">
        <v>142</v>
      </c>
    </row>
    <row r="3923" spans="1:6">
      <c r="A3923" s="119">
        <v>92357</v>
      </c>
      <c r="B3923" s="117" t="s">
        <v>4835</v>
      </c>
      <c r="C3923" s="117" t="s">
        <v>60</v>
      </c>
      <c r="D3923" s="117" t="s">
        <v>228</v>
      </c>
      <c r="E3923" s="118" t="s">
        <v>12404</v>
      </c>
      <c r="F3923" s="117" t="s">
        <v>142</v>
      </c>
    </row>
    <row r="3924" spans="1:6">
      <c r="A3924" s="119">
        <v>92358</v>
      </c>
      <c r="B3924" s="117" t="s">
        <v>4836</v>
      </c>
      <c r="C3924" s="117" t="s">
        <v>60</v>
      </c>
      <c r="D3924" s="117" t="s">
        <v>228</v>
      </c>
      <c r="E3924" s="118" t="s">
        <v>12405</v>
      </c>
      <c r="F3924" s="117" t="s">
        <v>142</v>
      </c>
    </row>
    <row r="3925" spans="1:6">
      <c r="A3925" s="119">
        <v>92369</v>
      </c>
      <c r="B3925" s="117" t="s">
        <v>4837</v>
      </c>
      <c r="C3925" s="117" t="s">
        <v>60</v>
      </c>
      <c r="D3925" s="117" t="s">
        <v>228</v>
      </c>
      <c r="E3925" s="118" t="s">
        <v>9613</v>
      </c>
      <c r="F3925" s="117" t="s">
        <v>142</v>
      </c>
    </row>
    <row r="3926" spans="1:6">
      <c r="A3926" s="119">
        <v>92370</v>
      </c>
      <c r="B3926" s="117" t="s">
        <v>4838</v>
      </c>
      <c r="C3926" s="117" t="s">
        <v>60</v>
      </c>
      <c r="D3926" s="117" t="s">
        <v>228</v>
      </c>
      <c r="E3926" s="118" t="s">
        <v>12406</v>
      </c>
      <c r="F3926" s="117" t="s">
        <v>142</v>
      </c>
    </row>
    <row r="3927" spans="1:6">
      <c r="A3927" s="119">
        <v>92371</v>
      </c>
      <c r="B3927" s="117" t="s">
        <v>4839</v>
      </c>
      <c r="C3927" s="117" t="s">
        <v>60</v>
      </c>
      <c r="D3927" s="117" t="s">
        <v>228</v>
      </c>
      <c r="E3927" s="118" t="s">
        <v>12407</v>
      </c>
      <c r="F3927" s="117" t="s">
        <v>142</v>
      </c>
    </row>
    <row r="3928" spans="1:6">
      <c r="A3928" s="119">
        <v>92372</v>
      </c>
      <c r="B3928" s="117" t="s">
        <v>4840</v>
      </c>
      <c r="C3928" s="117" t="s">
        <v>60</v>
      </c>
      <c r="D3928" s="117" t="s">
        <v>228</v>
      </c>
      <c r="E3928" s="118" t="s">
        <v>12408</v>
      </c>
      <c r="F3928" s="117" t="s">
        <v>142</v>
      </c>
    </row>
    <row r="3929" spans="1:6">
      <c r="A3929" s="119">
        <v>92373</v>
      </c>
      <c r="B3929" s="117" t="s">
        <v>4842</v>
      </c>
      <c r="C3929" s="117" t="s">
        <v>60</v>
      </c>
      <c r="D3929" s="117" t="s">
        <v>228</v>
      </c>
      <c r="E3929" s="118" t="s">
        <v>12260</v>
      </c>
      <c r="F3929" s="117" t="s">
        <v>142</v>
      </c>
    </row>
    <row r="3930" spans="1:6">
      <c r="A3930" s="119">
        <v>92374</v>
      </c>
      <c r="B3930" s="117" t="s">
        <v>4843</v>
      </c>
      <c r="C3930" s="117" t="s">
        <v>60</v>
      </c>
      <c r="D3930" s="117" t="s">
        <v>228</v>
      </c>
      <c r="E3930" s="118" t="s">
        <v>4462</v>
      </c>
      <c r="F3930" s="117" t="s">
        <v>142</v>
      </c>
    </row>
    <row r="3931" spans="1:6">
      <c r="A3931" s="119">
        <v>92375</v>
      </c>
      <c r="B3931" s="117" t="s">
        <v>4844</v>
      </c>
      <c r="C3931" s="117" t="s">
        <v>60</v>
      </c>
      <c r="D3931" s="117" t="s">
        <v>228</v>
      </c>
      <c r="E3931" s="118" t="s">
        <v>12409</v>
      </c>
      <c r="F3931" s="117" t="s">
        <v>142</v>
      </c>
    </row>
    <row r="3932" spans="1:6">
      <c r="A3932" s="119">
        <v>92376</v>
      </c>
      <c r="B3932" s="117" t="s">
        <v>4845</v>
      </c>
      <c r="C3932" s="117" t="s">
        <v>60</v>
      </c>
      <c r="D3932" s="117" t="s">
        <v>228</v>
      </c>
      <c r="E3932" s="118" t="s">
        <v>12410</v>
      </c>
      <c r="F3932" s="117" t="s">
        <v>142</v>
      </c>
    </row>
    <row r="3933" spans="1:6">
      <c r="A3933" s="119">
        <v>92377</v>
      </c>
      <c r="B3933" s="117" t="s">
        <v>4846</v>
      </c>
      <c r="C3933" s="117" t="s">
        <v>60</v>
      </c>
      <c r="D3933" s="117" t="s">
        <v>228</v>
      </c>
      <c r="E3933" s="118" t="s">
        <v>12411</v>
      </c>
      <c r="F3933" s="117" t="s">
        <v>142</v>
      </c>
    </row>
    <row r="3934" spans="1:6">
      <c r="A3934" s="119">
        <v>92378</v>
      </c>
      <c r="B3934" s="117" t="s">
        <v>4847</v>
      </c>
      <c r="C3934" s="117" t="s">
        <v>60</v>
      </c>
      <c r="D3934" s="117" t="s">
        <v>228</v>
      </c>
      <c r="E3934" s="118" t="s">
        <v>12412</v>
      </c>
      <c r="F3934" s="117" t="s">
        <v>142</v>
      </c>
    </row>
    <row r="3935" spans="1:6">
      <c r="A3935" s="119">
        <v>92379</v>
      </c>
      <c r="B3935" s="117" t="s">
        <v>4848</v>
      </c>
      <c r="C3935" s="117" t="s">
        <v>60</v>
      </c>
      <c r="D3935" s="117" t="s">
        <v>228</v>
      </c>
      <c r="E3935" s="118" t="s">
        <v>12379</v>
      </c>
      <c r="F3935" s="117" t="s">
        <v>142</v>
      </c>
    </row>
    <row r="3936" spans="1:6">
      <c r="A3936" s="119">
        <v>92380</v>
      </c>
      <c r="B3936" s="117" t="s">
        <v>4849</v>
      </c>
      <c r="C3936" s="117" t="s">
        <v>60</v>
      </c>
      <c r="D3936" s="117" t="s">
        <v>228</v>
      </c>
      <c r="E3936" s="118" t="s">
        <v>12413</v>
      </c>
      <c r="F3936" s="117" t="s">
        <v>142</v>
      </c>
    </row>
    <row r="3937" spans="1:6">
      <c r="A3937" s="119">
        <v>92381</v>
      </c>
      <c r="B3937" s="117" t="s">
        <v>4850</v>
      </c>
      <c r="C3937" s="117" t="s">
        <v>60</v>
      </c>
      <c r="D3937" s="117" t="s">
        <v>228</v>
      </c>
      <c r="E3937" s="118" t="s">
        <v>9614</v>
      </c>
      <c r="F3937" s="117" t="s">
        <v>142</v>
      </c>
    </row>
    <row r="3938" spans="1:6">
      <c r="A3938" s="119">
        <v>92382</v>
      </c>
      <c r="B3938" s="117" t="s">
        <v>4851</v>
      </c>
      <c r="C3938" s="117" t="s">
        <v>60</v>
      </c>
      <c r="D3938" s="117" t="s">
        <v>228</v>
      </c>
      <c r="E3938" s="118" t="s">
        <v>10704</v>
      </c>
      <c r="F3938" s="117" t="s">
        <v>142</v>
      </c>
    </row>
    <row r="3939" spans="1:6">
      <c r="A3939" s="119">
        <v>92383</v>
      </c>
      <c r="B3939" s="117" t="s">
        <v>4852</v>
      </c>
      <c r="C3939" s="117" t="s">
        <v>60</v>
      </c>
      <c r="D3939" s="117" t="s">
        <v>228</v>
      </c>
      <c r="E3939" s="118" t="s">
        <v>12414</v>
      </c>
      <c r="F3939" s="117" t="s">
        <v>142</v>
      </c>
    </row>
    <row r="3940" spans="1:6">
      <c r="A3940" s="119">
        <v>92384</v>
      </c>
      <c r="B3940" s="117" t="s">
        <v>4853</v>
      </c>
      <c r="C3940" s="117" t="s">
        <v>60</v>
      </c>
      <c r="D3940" s="117" t="s">
        <v>228</v>
      </c>
      <c r="E3940" s="118" t="s">
        <v>12415</v>
      </c>
      <c r="F3940" s="117" t="s">
        <v>142</v>
      </c>
    </row>
    <row r="3941" spans="1:6">
      <c r="A3941" s="119">
        <v>92385</v>
      </c>
      <c r="B3941" s="117" t="s">
        <v>4854</v>
      </c>
      <c r="C3941" s="117" t="s">
        <v>60</v>
      </c>
      <c r="D3941" s="117" t="s">
        <v>228</v>
      </c>
      <c r="E3941" s="118" t="s">
        <v>12343</v>
      </c>
      <c r="F3941" s="117" t="s">
        <v>142</v>
      </c>
    </row>
    <row r="3942" spans="1:6">
      <c r="A3942" s="119">
        <v>92386</v>
      </c>
      <c r="B3942" s="117" t="s">
        <v>4855</v>
      </c>
      <c r="C3942" s="117" t="s">
        <v>60</v>
      </c>
      <c r="D3942" s="117" t="s">
        <v>228</v>
      </c>
      <c r="E3942" s="118" t="s">
        <v>12416</v>
      </c>
      <c r="F3942" s="117" t="s">
        <v>142</v>
      </c>
    </row>
    <row r="3943" spans="1:6">
      <c r="A3943" s="119">
        <v>92387</v>
      </c>
      <c r="B3943" s="117" t="s">
        <v>4856</v>
      </c>
      <c r="C3943" s="117" t="s">
        <v>60</v>
      </c>
      <c r="D3943" s="117" t="s">
        <v>228</v>
      </c>
      <c r="E3943" s="118" t="s">
        <v>9615</v>
      </c>
      <c r="F3943" s="117" t="s">
        <v>142</v>
      </c>
    </row>
    <row r="3944" spans="1:6">
      <c r="A3944" s="119">
        <v>92388</v>
      </c>
      <c r="B3944" s="117" t="s">
        <v>4857</v>
      </c>
      <c r="C3944" s="117" t="s">
        <v>60</v>
      </c>
      <c r="D3944" s="117" t="s">
        <v>228</v>
      </c>
      <c r="E3944" s="118" t="s">
        <v>12417</v>
      </c>
      <c r="F3944" s="117" t="s">
        <v>142</v>
      </c>
    </row>
    <row r="3945" spans="1:6">
      <c r="A3945" s="119">
        <v>92389</v>
      </c>
      <c r="B3945" s="117" t="s">
        <v>4858</v>
      </c>
      <c r="C3945" s="117" t="s">
        <v>60</v>
      </c>
      <c r="D3945" s="117" t="s">
        <v>228</v>
      </c>
      <c r="E3945" s="118" t="s">
        <v>12418</v>
      </c>
      <c r="F3945" s="117" t="s">
        <v>142</v>
      </c>
    </row>
    <row r="3946" spans="1:6">
      <c r="A3946" s="119">
        <v>92390</v>
      </c>
      <c r="B3946" s="117" t="s">
        <v>4859</v>
      </c>
      <c r="C3946" s="117" t="s">
        <v>60</v>
      </c>
      <c r="D3946" s="117" t="s">
        <v>228</v>
      </c>
      <c r="E3946" s="118" t="s">
        <v>9616</v>
      </c>
      <c r="F3946" s="117" t="s">
        <v>142</v>
      </c>
    </row>
    <row r="3947" spans="1:6">
      <c r="A3947" s="119">
        <v>92635</v>
      </c>
      <c r="B3947" s="117" t="s">
        <v>4860</v>
      </c>
      <c r="C3947" s="117" t="s">
        <v>60</v>
      </c>
      <c r="D3947" s="117" t="s">
        <v>228</v>
      </c>
      <c r="E3947" s="118" t="s">
        <v>12419</v>
      </c>
      <c r="F3947" s="117" t="s">
        <v>142</v>
      </c>
    </row>
    <row r="3948" spans="1:6">
      <c r="A3948" s="119">
        <v>92636</v>
      </c>
      <c r="B3948" s="117" t="s">
        <v>4861</v>
      </c>
      <c r="C3948" s="117" t="s">
        <v>60</v>
      </c>
      <c r="D3948" s="117" t="s">
        <v>228</v>
      </c>
      <c r="E3948" s="118" t="s">
        <v>12420</v>
      </c>
      <c r="F3948" s="117" t="s">
        <v>142</v>
      </c>
    </row>
    <row r="3949" spans="1:6">
      <c r="A3949" s="119">
        <v>92637</v>
      </c>
      <c r="B3949" s="117" t="s">
        <v>4862</v>
      </c>
      <c r="C3949" s="117" t="s">
        <v>60</v>
      </c>
      <c r="D3949" s="117" t="s">
        <v>228</v>
      </c>
      <c r="E3949" s="118" t="s">
        <v>12421</v>
      </c>
      <c r="F3949" s="117" t="s">
        <v>142</v>
      </c>
    </row>
    <row r="3950" spans="1:6">
      <c r="A3950" s="119">
        <v>92638</v>
      </c>
      <c r="B3950" s="117" t="s">
        <v>4863</v>
      </c>
      <c r="C3950" s="117" t="s">
        <v>60</v>
      </c>
      <c r="D3950" s="117" t="s">
        <v>228</v>
      </c>
      <c r="E3950" s="118" t="s">
        <v>12422</v>
      </c>
      <c r="F3950" s="117" t="s">
        <v>142</v>
      </c>
    </row>
    <row r="3951" spans="1:6">
      <c r="A3951" s="119">
        <v>92639</v>
      </c>
      <c r="B3951" s="117" t="s">
        <v>4864</v>
      </c>
      <c r="C3951" s="117" t="s">
        <v>60</v>
      </c>
      <c r="D3951" s="117" t="s">
        <v>228</v>
      </c>
      <c r="E3951" s="118" t="s">
        <v>12423</v>
      </c>
      <c r="F3951" s="117" t="s">
        <v>142</v>
      </c>
    </row>
    <row r="3952" spans="1:6">
      <c r="A3952" s="119">
        <v>92640</v>
      </c>
      <c r="B3952" s="117" t="s">
        <v>4866</v>
      </c>
      <c r="C3952" s="117" t="s">
        <v>60</v>
      </c>
      <c r="D3952" s="117" t="s">
        <v>228</v>
      </c>
      <c r="E3952" s="118" t="s">
        <v>12424</v>
      </c>
      <c r="F3952" s="117" t="s">
        <v>142</v>
      </c>
    </row>
    <row r="3953" spans="1:6">
      <c r="A3953" s="119">
        <v>92642</v>
      </c>
      <c r="B3953" s="117" t="s">
        <v>4867</v>
      </c>
      <c r="C3953" s="117" t="s">
        <v>60</v>
      </c>
      <c r="D3953" s="117" t="s">
        <v>228</v>
      </c>
      <c r="E3953" s="118" t="s">
        <v>12425</v>
      </c>
      <c r="F3953" s="117" t="s">
        <v>142</v>
      </c>
    </row>
    <row r="3954" spans="1:6">
      <c r="A3954" s="119">
        <v>92644</v>
      </c>
      <c r="B3954" s="117" t="s">
        <v>4868</v>
      </c>
      <c r="C3954" s="117" t="s">
        <v>60</v>
      </c>
      <c r="D3954" s="117" t="s">
        <v>228</v>
      </c>
      <c r="E3954" s="118" t="s">
        <v>12426</v>
      </c>
      <c r="F3954" s="117" t="s">
        <v>142</v>
      </c>
    </row>
    <row r="3955" spans="1:6">
      <c r="A3955" s="119">
        <v>92657</v>
      </c>
      <c r="B3955" s="117" t="s">
        <v>4869</v>
      </c>
      <c r="C3955" s="117" t="s">
        <v>60</v>
      </c>
      <c r="D3955" s="117" t="s">
        <v>228</v>
      </c>
      <c r="E3955" s="118" t="s">
        <v>8514</v>
      </c>
      <c r="F3955" s="117" t="s">
        <v>142</v>
      </c>
    </row>
    <row r="3956" spans="1:6">
      <c r="A3956" s="119">
        <v>92658</v>
      </c>
      <c r="B3956" s="117" t="s">
        <v>4870</v>
      </c>
      <c r="C3956" s="117" t="s">
        <v>60</v>
      </c>
      <c r="D3956" s="117" t="s">
        <v>228</v>
      </c>
      <c r="E3956" s="118" t="s">
        <v>12427</v>
      </c>
      <c r="F3956" s="117" t="s">
        <v>142</v>
      </c>
    </row>
    <row r="3957" spans="1:6">
      <c r="A3957" s="119">
        <v>92659</v>
      </c>
      <c r="B3957" s="117" t="s">
        <v>4871</v>
      </c>
      <c r="C3957" s="117" t="s">
        <v>60</v>
      </c>
      <c r="D3957" s="117" t="s">
        <v>228</v>
      </c>
      <c r="E3957" s="118" t="s">
        <v>9617</v>
      </c>
      <c r="F3957" s="117" t="s">
        <v>142</v>
      </c>
    </row>
    <row r="3958" spans="1:6">
      <c r="A3958" s="119">
        <v>92660</v>
      </c>
      <c r="B3958" s="117" t="s">
        <v>4873</v>
      </c>
      <c r="C3958" s="117" t="s">
        <v>60</v>
      </c>
      <c r="D3958" s="117" t="s">
        <v>228</v>
      </c>
      <c r="E3958" s="118" t="s">
        <v>8921</v>
      </c>
      <c r="F3958" s="117" t="s">
        <v>142</v>
      </c>
    </row>
    <row r="3959" spans="1:6">
      <c r="A3959" s="119">
        <v>92661</v>
      </c>
      <c r="B3959" s="117" t="s">
        <v>4875</v>
      </c>
      <c r="C3959" s="117" t="s">
        <v>60</v>
      </c>
      <c r="D3959" s="117" t="s">
        <v>228</v>
      </c>
      <c r="E3959" s="118" t="s">
        <v>9618</v>
      </c>
      <c r="F3959" s="117" t="s">
        <v>142</v>
      </c>
    </row>
    <row r="3960" spans="1:6">
      <c r="A3960" s="119">
        <v>92662</v>
      </c>
      <c r="B3960" s="117" t="s">
        <v>4877</v>
      </c>
      <c r="C3960" s="117" t="s">
        <v>60</v>
      </c>
      <c r="D3960" s="117" t="s">
        <v>228</v>
      </c>
      <c r="E3960" s="118" t="s">
        <v>11404</v>
      </c>
      <c r="F3960" s="117" t="s">
        <v>142</v>
      </c>
    </row>
    <row r="3961" spans="1:6">
      <c r="A3961" s="119">
        <v>92663</v>
      </c>
      <c r="B3961" s="117" t="s">
        <v>4878</v>
      </c>
      <c r="C3961" s="117" t="s">
        <v>60</v>
      </c>
      <c r="D3961" s="117" t="s">
        <v>228</v>
      </c>
      <c r="E3961" s="118" t="s">
        <v>12428</v>
      </c>
      <c r="F3961" s="117" t="s">
        <v>142</v>
      </c>
    </row>
    <row r="3962" spans="1:6">
      <c r="A3962" s="119">
        <v>92664</v>
      </c>
      <c r="B3962" s="117" t="s">
        <v>4879</v>
      </c>
      <c r="C3962" s="117" t="s">
        <v>60</v>
      </c>
      <c r="D3962" s="117" t="s">
        <v>228</v>
      </c>
      <c r="E3962" s="118" t="s">
        <v>12429</v>
      </c>
      <c r="F3962" s="117" t="s">
        <v>142</v>
      </c>
    </row>
    <row r="3963" spans="1:6">
      <c r="A3963" s="119">
        <v>92665</v>
      </c>
      <c r="B3963" s="117" t="s">
        <v>4880</v>
      </c>
      <c r="C3963" s="117" t="s">
        <v>60</v>
      </c>
      <c r="D3963" s="117" t="s">
        <v>228</v>
      </c>
      <c r="E3963" s="118" t="s">
        <v>10702</v>
      </c>
      <c r="F3963" s="117" t="s">
        <v>142</v>
      </c>
    </row>
    <row r="3964" spans="1:6">
      <c r="A3964" s="119">
        <v>92666</v>
      </c>
      <c r="B3964" s="117" t="s">
        <v>4881</v>
      </c>
      <c r="C3964" s="117" t="s">
        <v>60</v>
      </c>
      <c r="D3964" s="117" t="s">
        <v>228</v>
      </c>
      <c r="E3964" s="118" t="s">
        <v>12430</v>
      </c>
      <c r="F3964" s="117" t="s">
        <v>142</v>
      </c>
    </row>
    <row r="3965" spans="1:6">
      <c r="A3965" s="119">
        <v>92667</v>
      </c>
      <c r="B3965" s="117" t="s">
        <v>4882</v>
      </c>
      <c r="C3965" s="117" t="s">
        <v>60</v>
      </c>
      <c r="D3965" s="117" t="s">
        <v>228</v>
      </c>
      <c r="E3965" s="118" t="s">
        <v>12431</v>
      </c>
      <c r="F3965" s="117" t="s">
        <v>142</v>
      </c>
    </row>
    <row r="3966" spans="1:6">
      <c r="A3966" s="119">
        <v>92668</v>
      </c>
      <c r="B3966" s="117" t="s">
        <v>4883</v>
      </c>
      <c r="C3966" s="117" t="s">
        <v>60</v>
      </c>
      <c r="D3966" s="117" t="s">
        <v>228</v>
      </c>
      <c r="E3966" s="118" t="s">
        <v>12432</v>
      </c>
      <c r="F3966" s="117" t="s">
        <v>142</v>
      </c>
    </row>
    <row r="3967" spans="1:6">
      <c r="A3967" s="119">
        <v>92669</v>
      </c>
      <c r="B3967" s="117" t="s">
        <v>4884</v>
      </c>
      <c r="C3967" s="117" t="s">
        <v>60</v>
      </c>
      <c r="D3967" s="117" t="s">
        <v>228</v>
      </c>
      <c r="E3967" s="118" t="s">
        <v>9117</v>
      </c>
      <c r="F3967" s="117" t="s">
        <v>142</v>
      </c>
    </row>
    <row r="3968" spans="1:6">
      <c r="A3968" s="119">
        <v>92670</v>
      </c>
      <c r="B3968" s="117" t="s">
        <v>4885</v>
      </c>
      <c r="C3968" s="117" t="s">
        <v>60</v>
      </c>
      <c r="D3968" s="117" t="s">
        <v>228</v>
      </c>
      <c r="E3968" s="118" t="s">
        <v>669</v>
      </c>
      <c r="F3968" s="117" t="s">
        <v>142</v>
      </c>
    </row>
    <row r="3969" spans="1:6">
      <c r="A3969" s="119">
        <v>92671</v>
      </c>
      <c r="B3969" s="117" t="s">
        <v>4887</v>
      </c>
      <c r="C3969" s="117" t="s">
        <v>60</v>
      </c>
      <c r="D3969" s="117" t="s">
        <v>228</v>
      </c>
      <c r="E3969" s="118" t="s">
        <v>12433</v>
      </c>
      <c r="F3969" s="117" t="s">
        <v>142</v>
      </c>
    </row>
    <row r="3970" spans="1:6">
      <c r="A3970" s="119">
        <v>92672</v>
      </c>
      <c r="B3970" s="117" t="s">
        <v>4888</v>
      </c>
      <c r="C3970" s="117" t="s">
        <v>60</v>
      </c>
      <c r="D3970" s="117" t="s">
        <v>228</v>
      </c>
      <c r="E3970" s="118" t="s">
        <v>9619</v>
      </c>
      <c r="F3970" s="117" t="s">
        <v>142</v>
      </c>
    </row>
    <row r="3971" spans="1:6">
      <c r="A3971" s="119">
        <v>92673</v>
      </c>
      <c r="B3971" s="117" t="s">
        <v>4889</v>
      </c>
      <c r="C3971" s="117" t="s">
        <v>60</v>
      </c>
      <c r="D3971" s="117" t="s">
        <v>228</v>
      </c>
      <c r="E3971" s="118" t="s">
        <v>4368</v>
      </c>
      <c r="F3971" s="117" t="s">
        <v>142</v>
      </c>
    </row>
    <row r="3972" spans="1:6">
      <c r="A3972" s="119">
        <v>92674</v>
      </c>
      <c r="B3972" s="117" t="s">
        <v>4890</v>
      </c>
      <c r="C3972" s="117" t="s">
        <v>60</v>
      </c>
      <c r="D3972" s="117" t="s">
        <v>228</v>
      </c>
      <c r="E3972" s="118" t="s">
        <v>11900</v>
      </c>
      <c r="F3972" s="117" t="s">
        <v>142</v>
      </c>
    </row>
    <row r="3973" spans="1:6">
      <c r="A3973" s="119">
        <v>92675</v>
      </c>
      <c r="B3973" s="117" t="s">
        <v>4891</v>
      </c>
      <c r="C3973" s="117" t="s">
        <v>60</v>
      </c>
      <c r="D3973" s="117" t="s">
        <v>228</v>
      </c>
      <c r="E3973" s="118" t="s">
        <v>9620</v>
      </c>
      <c r="F3973" s="117" t="s">
        <v>142</v>
      </c>
    </row>
    <row r="3974" spans="1:6">
      <c r="A3974" s="119">
        <v>92676</v>
      </c>
      <c r="B3974" s="117" t="s">
        <v>4892</v>
      </c>
      <c r="C3974" s="117" t="s">
        <v>60</v>
      </c>
      <c r="D3974" s="117" t="s">
        <v>228</v>
      </c>
      <c r="E3974" s="118" t="s">
        <v>12434</v>
      </c>
      <c r="F3974" s="117" t="s">
        <v>142</v>
      </c>
    </row>
    <row r="3975" spans="1:6">
      <c r="A3975" s="119">
        <v>92677</v>
      </c>
      <c r="B3975" s="117" t="s">
        <v>4893</v>
      </c>
      <c r="C3975" s="117" t="s">
        <v>60</v>
      </c>
      <c r="D3975" s="117" t="s">
        <v>228</v>
      </c>
      <c r="E3975" s="118" t="s">
        <v>12435</v>
      </c>
      <c r="F3975" s="117" t="s">
        <v>142</v>
      </c>
    </row>
    <row r="3976" spans="1:6">
      <c r="A3976" s="119">
        <v>92678</v>
      </c>
      <c r="B3976" s="117" t="s">
        <v>4894</v>
      </c>
      <c r="C3976" s="117" t="s">
        <v>60</v>
      </c>
      <c r="D3976" s="117" t="s">
        <v>228</v>
      </c>
      <c r="E3976" s="118" t="s">
        <v>9621</v>
      </c>
      <c r="F3976" s="117" t="s">
        <v>142</v>
      </c>
    </row>
    <row r="3977" spans="1:6">
      <c r="A3977" s="119">
        <v>92679</v>
      </c>
      <c r="B3977" s="117" t="s">
        <v>4895</v>
      </c>
      <c r="C3977" s="117" t="s">
        <v>60</v>
      </c>
      <c r="D3977" s="117" t="s">
        <v>228</v>
      </c>
      <c r="E3977" s="118" t="s">
        <v>9622</v>
      </c>
      <c r="F3977" s="117" t="s">
        <v>142</v>
      </c>
    </row>
    <row r="3978" spans="1:6">
      <c r="A3978" s="119">
        <v>92680</v>
      </c>
      <c r="B3978" s="117" t="s">
        <v>4896</v>
      </c>
      <c r="C3978" s="117" t="s">
        <v>60</v>
      </c>
      <c r="D3978" s="117" t="s">
        <v>228</v>
      </c>
      <c r="E3978" s="118" t="s">
        <v>9623</v>
      </c>
      <c r="F3978" s="117" t="s">
        <v>142</v>
      </c>
    </row>
    <row r="3979" spans="1:6">
      <c r="A3979" s="119">
        <v>92681</v>
      </c>
      <c r="B3979" s="117" t="s">
        <v>4897</v>
      </c>
      <c r="C3979" s="117" t="s">
        <v>60</v>
      </c>
      <c r="D3979" s="117" t="s">
        <v>228</v>
      </c>
      <c r="E3979" s="118" t="s">
        <v>8974</v>
      </c>
      <c r="F3979" s="117" t="s">
        <v>142</v>
      </c>
    </row>
    <row r="3980" spans="1:6">
      <c r="A3980" s="119">
        <v>92682</v>
      </c>
      <c r="B3980" s="117" t="s">
        <v>4898</v>
      </c>
      <c r="C3980" s="117" t="s">
        <v>60</v>
      </c>
      <c r="D3980" s="117" t="s">
        <v>228</v>
      </c>
      <c r="E3980" s="118" t="s">
        <v>12436</v>
      </c>
      <c r="F3980" s="117" t="s">
        <v>142</v>
      </c>
    </row>
    <row r="3981" spans="1:6">
      <c r="A3981" s="119">
        <v>92683</v>
      </c>
      <c r="B3981" s="117" t="s">
        <v>4899</v>
      </c>
      <c r="C3981" s="117" t="s">
        <v>60</v>
      </c>
      <c r="D3981" s="117" t="s">
        <v>228</v>
      </c>
      <c r="E3981" s="118" t="s">
        <v>1787</v>
      </c>
      <c r="F3981" s="117" t="s">
        <v>142</v>
      </c>
    </row>
    <row r="3982" spans="1:6">
      <c r="A3982" s="119">
        <v>92684</v>
      </c>
      <c r="B3982" s="117" t="s">
        <v>4900</v>
      </c>
      <c r="C3982" s="117" t="s">
        <v>60</v>
      </c>
      <c r="D3982" s="117" t="s">
        <v>228</v>
      </c>
      <c r="E3982" s="118" t="s">
        <v>12437</v>
      </c>
      <c r="F3982" s="117" t="s">
        <v>142</v>
      </c>
    </row>
    <row r="3983" spans="1:6">
      <c r="A3983" s="119">
        <v>92685</v>
      </c>
      <c r="B3983" s="117" t="s">
        <v>4901</v>
      </c>
      <c r="C3983" s="117" t="s">
        <v>60</v>
      </c>
      <c r="D3983" s="117" t="s">
        <v>228</v>
      </c>
      <c r="E3983" s="118" t="s">
        <v>12438</v>
      </c>
      <c r="F3983" s="117" t="s">
        <v>142</v>
      </c>
    </row>
    <row r="3984" spans="1:6">
      <c r="A3984" s="119">
        <v>92686</v>
      </c>
      <c r="B3984" s="117" t="s">
        <v>4902</v>
      </c>
      <c r="C3984" s="117" t="s">
        <v>60</v>
      </c>
      <c r="D3984" s="117" t="s">
        <v>228</v>
      </c>
      <c r="E3984" s="118" t="s">
        <v>12439</v>
      </c>
      <c r="F3984" s="117" t="s">
        <v>142</v>
      </c>
    </row>
    <row r="3985" spans="1:6">
      <c r="A3985" s="119">
        <v>92692</v>
      </c>
      <c r="B3985" s="117" t="s">
        <v>4903</v>
      </c>
      <c r="C3985" s="117" t="s">
        <v>60</v>
      </c>
      <c r="D3985" s="117" t="s">
        <v>228</v>
      </c>
      <c r="E3985" s="118" t="s">
        <v>4673</v>
      </c>
      <c r="F3985" s="117" t="s">
        <v>142</v>
      </c>
    </row>
    <row r="3986" spans="1:6">
      <c r="A3986" s="119">
        <v>92693</v>
      </c>
      <c r="B3986" s="117" t="s">
        <v>4904</v>
      </c>
      <c r="C3986" s="117" t="s">
        <v>60</v>
      </c>
      <c r="D3986" s="117" t="s">
        <v>228</v>
      </c>
      <c r="E3986" s="118" t="s">
        <v>4447</v>
      </c>
      <c r="F3986" s="117" t="s">
        <v>142</v>
      </c>
    </row>
    <row r="3987" spans="1:6">
      <c r="A3987" s="119">
        <v>92694</v>
      </c>
      <c r="B3987" s="117" t="s">
        <v>4905</v>
      </c>
      <c r="C3987" s="117" t="s">
        <v>60</v>
      </c>
      <c r="D3987" s="117" t="s">
        <v>228</v>
      </c>
      <c r="E3987" s="118" t="s">
        <v>12440</v>
      </c>
      <c r="F3987" s="117" t="s">
        <v>142</v>
      </c>
    </row>
    <row r="3988" spans="1:6">
      <c r="A3988" s="119">
        <v>92695</v>
      </c>
      <c r="B3988" s="117" t="s">
        <v>4906</v>
      </c>
      <c r="C3988" s="117" t="s">
        <v>60</v>
      </c>
      <c r="D3988" s="117" t="s">
        <v>228</v>
      </c>
      <c r="E3988" s="118" t="s">
        <v>6706</v>
      </c>
      <c r="F3988" s="117" t="s">
        <v>142</v>
      </c>
    </row>
    <row r="3989" spans="1:6">
      <c r="A3989" s="119">
        <v>92696</v>
      </c>
      <c r="B3989" s="117" t="s">
        <v>4907</v>
      </c>
      <c r="C3989" s="117" t="s">
        <v>60</v>
      </c>
      <c r="D3989" s="117" t="s">
        <v>228</v>
      </c>
      <c r="E3989" s="118" t="s">
        <v>12441</v>
      </c>
      <c r="F3989" s="117" t="s">
        <v>142</v>
      </c>
    </row>
    <row r="3990" spans="1:6">
      <c r="A3990" s="119">
        <v>92697</v>
      </c>
      <c r="B3990" s="117" t="s">
        <v>4908</v>
      </c>
      <c r="C3990" s="117" t="s">
        <v>60</v>
      </c>
      <c r="D3990" s="117" t="s">
        <v>228</v>
      </c>
      <c r="E3990" s="118" t="s">
        <v>11188</v>
      </c>
      <c r="F3990" s="117" t="s">
        <v>142</v>
      </c>
    </row>
    <row r="3991" spans="1:6">
      <c r="A3991" s="119">
        <v>92698</v>
      </c>
      <c r="B3991" s="117" t="s">
        <v>4909</v>
      </c>
      <c r="C3991" s="117" t="s">
        <v>60</v>
      </c>
      <c r="D3991" s="117" t="s">
        <v>228</v>
      </c>
      <c r="E3991" s="118" t="s">
        <v>9071</v>
      </c>
      <c r="F3991" s="117" t="s">
        <v>142</v>
      </c>
    </row>
    <row r="3992" spans="1:6">
      <c r="A3992" s="119">
        <v>92699</v>
      </c>
      <c r="B3992" s="117" t="s">
        <v>4910</v>
      </c>
      <c r="C3992" s="117" t="s">
        <v>60</v>
      </c>
      <c r="D3992" s="117" t="s">
        <v>228</v>
      </c>
      <c r="E3992" s="118" t="s">
        <v>8478</v>
      </c>
      <c r="F3992" s="117" t="s">
        <v>142</v>
      </c>
    </row>
    <row r="3993" spans="1:6">
      <c r="A3993" s="119">
        <v>92700</v>
      </c>
      <c r="B3993" s="117" t="s">
        <v>4911</v>
      </c>
      <c r="C3993" s="117" t="s">
        <v>60</v>
      </c>
      <c r="D3993" s="117" t="s">
        <v>228</v>
      </c>
      <c r="E3993" s="118" t="s">
        <v>5136</v>
      </c>
      <c r="F3993" s="117" t="s">
        <v>142</v>
      </c>
    </row>
    <row r="3994" spans="1:6">
      <c r="A3994" s="119">
        <v>92701</v>
      </c>
      <c r="B3994" s="117" t="s">
        <v>4913</v>
      </c>
      <c r="C3994" s="117" t="s">
        <v>60</v>
      </c>
      <c r="D3994" s="117" t="s">
        <v>228</v>
      </c>
      <c r="E3994" s="118" t="s">
        <v>801</v>
      </c>
      <c r="F3994" s="117" t="s">
        <v>142</v>
      </c>
    </row>
    <row r="3995" spans="1:6">
      <c r="A3995" s="119">
        <v>92702</v>
      </c>
      <c r="B3995" s="117" t="s">
        <v>4915</v>
      </c>
      <c r="C3995" s="117" t="s">
        <v>60</v>
      </c>
      <c r="D3995" s="117" t="s">
        <v>228</v>
      </c>
      <c r="E3995" s="118" t="s">
        <v>12442</v>
      </c>
      <c r="F3995" s="117" t="s">
        <v>142</v>
      </c>
    </row>
    <row r="3996" spans="1:6">
      <c r="A3996" s="119">
        <v>92703</v>
      </c>
      <c r="B3996" s="117" t="s">
        <v>4916</v>
      </c>
      <c r="C3996" s="117" t="s">
        <v>60</v>
      </c>
      <c r="D3996" s="117" t="s">
        <v>228</v>
      </c>
      <c r="E3996" s="118" t="s">
        <v>12443</v>
      </c>
      <c r="F3996" s="117" t="s">
        <v>142</v>
      </c>
    </row>
    <row r="3997" spans="1:6">
      <c r="A3997" s="119">
        <v>92704</v>
      </c>
      <c r="B3997" s="117" t="s">
        <v>4917</v>
      </c>
      <c r="C3997" s="117" t="s">
        <v>60</v>
      </c>
      <c r="D3997" s="117" t="s">
        <v>228</v>
      </c>
      <c r="E3997" s="118" t="s">
        <v>4471</v>
      </c>
      <c r="F3997" s="117" t="s">
        <v>142</v>
      </c>
    </row>
    <row r="3998" spans="1:6">
      <c r="A3998" s="119">
        <v>92705</v>
      </c>
      <c r="B3998" s="117" t="s">
        <v>4919</v>
      </c>
      <c r="C3998" s="117" t="s">
        <v>60</v>
      </c>
      <c r="D3998" s="117" t="s">
        <v>228</v>
      </c>
      <c r="E3998" s="118" t="s">
        <v>3468</v>
      </c>
      <c r="F3998" s="117" t="s">
        <v>142</v>
      </c>
    </row>
    <row r="3999" spans="1:6">
      <c r="A3999" s="119">
        <v>92706</v>
      </c>
      <c r="B3999" s="117" t="s">
        <v>4921</v>
      </c>
      <c r="C3999" s="117" t="s">
        <v>60</v>
      </c>
      <c r="D3999" s="117" t="s">
        <v>228</v>
      </c>
      <c r="E3999" s="118" t="s">
        <v>12444</v>
      </c>
      <c r="F3999" s="117" t="s">
        <v>142</v>
      </c>
    </row>
    <row r="4000" spans="1:6">
      <c r="A4000" s="119">
        <v>92889</v>
      </c>
      <c r="B4000" s="117" t="s">
        <v>4922</v>
      </c>
      <c r="C4000" s="117" t="s">
        <v>60</v>
      </c>
      <c r="D4000" s="117" t="s">
        <v>228</v>
      </c>
      <c r="E4000" s="118" t="s">
        <v>9624</v>
      </c>
      <c r="F4000" s="117" t="s">
        <v>142</v>
      </c>
    </row>
    <row r="4001" spans="1:6">
      <c r="A4001" s="119">
        <v>92890</v>
      </c>
      <c r="B4001" s="117" t="s">
        <v>4923</v>
      </c>
      <c r="C4001" s="117" t="s">
        <v>60</v>
      </c>
      <c r="D4001" s="117" t="s">
        <v>228</v>
      </c>
      <c r="E4001" s="118" t="s">
        <v>12445</v>
      </c>
      <c r="F4001" s="117" t="s">
        <v>142</v>
      </c>
    </row>
    <row r="4002" spans="1:6">
      <c r="A4002" s="119">
        <v>92891</v>
      </c>
      <c r="B4002" s="117" t="s">
        <v>4924</v>
      </c>
      <c r="C4002" s="117" t="s">
        <v>60</v>
      </c>
      <c r="D4002" s="117" t="s">
        <v>228</v>
      </c>
      <c r="E4002" s="118" t="s">
        <v>12446</v>
      </c>
      <c r="F4002" s="117" t="s">
        <v>142</v>
      </c>
    </row>
    <row r="4003" spans="1:6">
      <c r="A4003" s="119">
        <v>92892</v>
      </c>
      <c r="B4003" s="117" t="s">
        <v>4925</v>
      </c>
      <c r="C4003" s="117" t="s">
        <v>60</v>
      </c>
      <c r="D4003" s="117" t="s">
        <v>228</v>
      </c>
      <c r="E4003" s="118" t="s">
        <v>12447</v>
      </c>
      <c r="F4003" s="117" t="s">
        <v>142</v>
      </c>
    </row>
    <row r="4004" spans="1:6">
      <c r="A4004" s="119">
        <v>92893</v>
      </c>
      <c r="B4004" s="117" t="s">
        <v>4926</v>
      </c>
      <c r="C4004" s="117" t="s">
        <v>60</v>
      </c>
      <c r="D4004" s="117" t="s">
        <v>228</v>
      </c>
      <c r="E4004" s="118" t="s">
        <v>3055</v>
      </c>
      <c r="F4004" s="117" t="s">
        <v>142</v>
      </c>
    </row>
    <row r="4005" spans="1:6">
      <c r="A4005" s="119">
        <v>92894</v>
      </c>
      <c r="B4005" s="117" t="s">
        <v>4927</v>
      </c>
      <c r="C4005" s="117" t="s">
        <v>60</v>
      </c>
      <c r="D4005" s="117" t="s">
        <v>228</v>
      </c>
      <c r="E4005" s="118" t="s">
        <v>12448</v>
      </c>
      <c r="F4005" s="117" t="s">
        <v>142</v>
      </c>
    </row>
    <row r="4006" spans="1:6">
      <c r="A4006" s="119">
        <v>92895</v>
      </c>
      <c r="B4006" s="117" t="s">
        <v>4928</v>
      </c>
      <c r="C4006" s="117" t="s">
        <v>60</v>
      </c>
      <c r="D4006" s="117" t="s">
        <v>228</v>
      </c>
      <c r="E4006" s="118" t="s">
        <v>9625</v>
      </c>
      <c r="F4006" s="117" t="s">
        <v>142</v>
      </c>
    </row>
    <row r="4007" spans="1:6">
      <c r="A4007" s="119">
        <v>92896</v>
      </c>
      <c r="B4007" s="117" t="s">
        <v>4930</v>
      </c>
      <c r="C4007" s="117" t="s">
        <v>60</v>
      </c>
      <c r="D4007" s="117" t="s">
        <v>228</v>
      </c>
      <c r="E4007" s="118" t="s">
        <v>10887</v>
      </c>
      <c r="F4007" s="117" t="s">
        <v>142</v>
      </c>
    </row>
    <row r="4008" spans="1:6">
      <c r="A4008" s="119">
        <v>92897</v>
      </c>
      <c r="B4008" s="117" t="s">
        <v>4931</v>
      </c>
      <c r="C4008" s="117" t="s">
        <v>60</v>
      </c>
      <c r="D4008" s="117" t="s">
        <v>228</v>
      </c>
      <c r="E4008" s="118" t="s">
        <v>12449</v>
      </c>
      <c r="F4008" s="117" t="s">
        <v>142</v>
      </c>
    </row>
    <row r="4009" spans="1:6">
      <c r="A4009" s="119">
        <v>92898</v>
      </c>
      <c r="B4009" s="117" t="s">
        <v>4932</v>
      </c>
      <c r="C4009" s="117" t="s">
        <v>60</v>
      </c>
      <c r="D4009" s="117" t="s">
        <v>228</v>
      </c>
      <c r="E4009" s="118" t="s">
        <v>12450</v>
      </c>
      <c r="F4009" s="117" t="s">
        <v>142</v>
      </c>
    </row>
    <row r="4010" spans="1:6">
      <c r="A4010" s="119">
        <v>92899</v>
      </c>
      <c r="B4010" s="117" t="s">
        <v>4933</v>
      </c>
      <c r="C4010" s="117" t="s">
        <v>60</v>
      </c>
      <c r="D4010" s="117" t="s">
        <v>228</v>
      </c>
      <c r="E4010" s="118" t="s">
        <v>9119</v>
      </c>
      <c r="F4010" s="117" t="s">
        <v>142</v>
      </c>
    </row>
    <row r="4011" spans="1:6">
      <c r="A4011" s="119">
        <v>92900</v>
      </c>
      <c r="B4011" s="117" t="s">
        <v>4934</v>
      </c>
      <c r="C4011" s="117" t="s">
        <v>60</v>
      </c>
      <c r="D4011" s="117" t="s">
        <v>228</v>
      </c>
      <c r="E4011" s="118" t="s">
        <v>9626</v>
      </c>
      <c r="F4011" s="117" t="s">
        <v>142</v>
      </c>
    </row>
    <row r="4012" spans="1:6">
      <c r="A4012" s="119">
        <v>92901</v>
      </c>
      <c r="B4012" s="117" t="s">
        <v>4935</v>
      </c>
      <c r="C4012" s="117" t="s">
        <v>60</v>
      </c>
      <c r="D4012" s="117" t="s">
        <v>228</v>
      </c>
      <c r="E4012" s="118" t="s">
        <v>12451</v>
      </c>
      <c r="F4012" s="117" t="s">
        <v>142</v>
      </c>
    </row>
    <row r="4013" spans="1:6">
      <c r="A4013" s="119">
        <v>92902</v>
      </c>
      <c r="B4013" s="117" t="s">
        <v>4936</v>
      </c>
      <c r="C4013" s="117" t="s">
        <v>60</v>
      </c>
      <c r="D4013" s="117" t="s">
        <v>228</v>
      </c>
      <c r="E4013" s="118" t="s">
        <v>9627</v>
      </c>
      <c r="F4013" s="117" t="s">
        <v>142</v>
      </c>
    </row>
    <row r="4014" spans="1:6">
      <c r="A4014" s="119">
        <v>92903</v>
      </c>
      <c r="B4014" s="117" t="s">
        <v>4938</v>
      </c>
      <c r="C4014" s="117" t="s">
        <v>60</v>
      </c>
      <c r="D4014" s="117" t="s">
        <v>228</v>
      </c>
      <c r="E4014" s="118" t="s">
        <v>12452</v>
      </c>
      <c r="F4014" s="117" t="s">
        <v>142</v>
      </c>
    </row>
    <row r="4015" spans="1:6">
      <c r="A4015" s="119">
        <v>92904</v>
      </c>
      <c r="B4015" s="117" t="s">
        <v>4939</v>
      </c>
      <c r="C4015" s="117" t="s">
        <v>60</v>
      </c>
      <c r="D4015" s="117" t="s">
        <v>228</v>
      </c>
      <c r="E4015" s="118" t="s">
        <v>3510</v>
      </c>
      <c r="F4015" s="117" t="s">
        <v>142</v>
      </c>
    </row>
    <row r="4016" spans="1:6">
      <c r="A4016" s="119">
        <v>92905</v>
      </c>
      <c r="B4016" s="117" t="s">
        <v>4941</v>
      </c>
      <c r="C4016" s="117" t="s">
        <v>60</v>
      </c>
      <c r="D4016" s="117" t="s">
        <v>228</v>
      </c>
      <c r="E4016" s="118" t="s">
        <v>9628</v>
      </c>
      <c r="F4016" s="117" t="s">
        <v>142</v>
      </c>
    </row>
    <row r="4017" spans="1:6">
      <c r="A4017" s="119">
        <v>92906</v>
      </c>
      <c r="B4017" s="117" t="s">
        <v>4943</v>
      </c>
      <c r="C4017" s="117" t="s">
        <v>60</v>
      </c>
      <c r="D4017" s="117" t="s">
        <v>228</v>
      </c>
      <c r="E4017" s="118" t="s">
        <v>12453</v>
      </c>
      <c r="F4017" s="117" t="s">
        <v>142</v>
      </c>
    </row>
    <row r="4018" spans="1:6">
      <c r="A4018" s="119">
        <v>92907</v>
      </c>
      <c r="B4018" s="117" t="s">
        <v>4944</v>
      </c>
      <c r="C4018" s="117" t="s">
        <v>60</v>
      </c>
      <c r="D4018" s="117" t="s">
        <v>228</v>
      </c>
      <c r="E4018" s="118" t="s">
        <v>12454</v>
      </c>
      <c r="F4018" s="117" t="s">
        <v>142</v>
      </c>
    </row>
    <row r="4019" spans="1:6">
      <c r="A4019" s="119">
        <v>92908</v>
      </c>
      <c r="B4019" s="117" t="s">
        <v>4945</v>
      </c>
      <c r="C4019" s="117" t="s">
        <v>60</v>
      </c>
      <c r="D4019" s="117" t="s">
        <v>228</v>
      </c>
      <c r="E4019" s="118" t="s">
        <v>12454</v>
      </c>
      <c r="F4019" s="117" t="s">
        <v>142</v>
      </c>
    </row>
    <row r="4020" spans="1:6">
      <c r="A4020" s="119">
        <v>92909</v>
      </c>
      <c r="B4020" s="117" t="s">
        <v>4946</v>
      </c>
      <c r="C4020" s="117" t="s">
        <v>60</v>
      </c>
      <c r="D4020" s="117" t="s">
        <v>228</v>
      </c>
      <c r="E4020" s="118" t="s">
        <v>12454</v>
      </c>
      <c r="F4020" s="117" t="s">
        <v>142</v>
      </c>
    </row>
    <row r="4021" spans="1:6">
      <c r="A4021" s="119">
        <v>92910</v>
      </c>
      <c r="B4021" s="117" t="s">
        <v>4947</v>
      </c>
      <c r="C4021" s="117" t="s">
        <v>60</v>
      </c>
      <c r="D4021" s="117" t="s">
        <v>228</v>
      </c>
      <c r="E4021" s="118" t="s">
        <v>8506</v>
      </c>
      <c r="F4021" s="117" t="s">
        <v>142</v>
      </c>
    </row>
    <row r="4022" spans="1:6">
      <c r="A4022" s="119">
        <v>92911</v>
      </c>
      <c r="B4022" s="117" t="s">
        <v>4948</v>
      </c>
      <c r="C4022" s="117" t="s">
        <v>60</v>
      </c>
      <c r="D4022" s="117" t="s">
        <v>228</v>
      </c>
      <c r="E4022" s="118" t="s">
        <v>8506</v>
      </c>
      <c r="F4022" s="117" t="s">
        <v>142</v>
      </c>
    </row>
    <row r="4023" spans="1:6">
      <c r="A4023" s="119">
        <v>92912</v>
      </c>
      <c r="B4023" s="117" t="s">
        <v>4949</v>
      </c>
      <c r="C4023" s="117" t="s">
        <v>60</v>
      </c>
      <c r="D4023" s="117" t="s">
        <v>228</v>
      </c>
      <c r="E4023" s="118" t="s">
        <v>12455</v>
      </c>
      <c r="F4023" s="117" t="s">
        <v>142</v>
      </c>
    </row>
    <row r="4024" spans="1:6">
      <c r="A4024" s="119">
        <v>92913</v>
      </c>
      <c r="B4024" s="117" t="s">
        <v>4950</v>
      </c>
      <c r="C4024" s="117" t="s">
        <v>60</v>
      </c>
      <c r="D4024" s="117" t="s">
        <v>228</v>
      </c>
      <c r="E4024" s="118" t="s">
        <v>12456</v>
      </c>
      <c r="F4024" s="117" t="s">
        <v>142</v>
      </c>
    </row>
    <row r="4025" spans="1:6">
      <c r="A4025" s="119">
        <v>92914</v>
      </c>
      <c r="B4025" s="117" t="s">
        <v>4951</v>
      </c>
      <c r="C4025" s="117" t="s">
        <v>60</v>
      </c>
      <c r="D4025" s="117" t="s">
        <v>228</v>
      </c>
      <c r="E4025" s="118" t="s">
        <v>12456</v>
      </c>
      <c r="F4025" s="117" t="s">
        <v>142</v>
      </c>
    </row>
    <row r="4026" spans="1:6">
      <c r="A4026" s="119">
        <v>92918</v>
      </c>
      <c r="B4026" s="117" t="s">
        <v>4952</v>
      </c>
      <c r="C4026" s="117" t="s">
        <v>60</v>
      </c>
      <c r="D4026" s="117" t="s">
        <v>228</v>
      </c>
      <c r="E4026" s="118" t="s">
        <v>12457</v>
      </c>
      <c r="F4026" s="117" t="s">
        <v>142</v>
      </c>
    </row>
    <row r="4027" spans="1:6">
      <c r="A4027" s="119">
        <v>92920</v>
      </c>
      <c r="B4027" s="117" t="s">
        <v>4953</v>
      </c>
      <c r="C4027" s="117" t="s">
        <v>60</v>
      </c>
      <c r="D4027" s="117" t="s">
        <v>228</v>
      </c>
      <c r="E4027" s="118" t="s">
        <v>9629</v>
      </c>
      <c r="F4027" s="117" t="s">
        <v>142</v>
      </c>
    </row>
    <row r="4028" spans="1:6">
      <c r="A4028" s="119">
        <v>92925</v>
      </c>
      <c r="B4028" s="117" t="s">
        <v>4954</v>
      </c>
      <c r="C4028" s="117" t="s">
        <v>60</v>
      </c>
      <c r="D4028" s="117" t="s">
        <v>228</v>
      </c>
      <c r="E4028" s="118" t="s">
        <v>8343</v>
      </c>
      <c r="F4028" s="117" t="s">
        <v>142</v>
      </c>
    </row>
    <row r="4029" spans="1:6">
      <c r="A4029" s="119">
        <v>92926</v>
      </c>
      <c r="B4029" s="117" t="s">
        <v>4956</v>
      </c>
      <c r="C4029" s="117" t="s">
        <v>60</v>
      </c>
      <c r="D4029" s="117" t="s">
        <v>228</v>
      </c>
      <c r="E4029" s="118" t="s">
        <v>675</v>
      </c>
      <c r="F4029" s="117" t="s">
        <v>142</v>
      </c>
    </row>
    <row r="4030" spans="1:6">
      <c r="A4030" s="119">
        <v>92927</v>
      </c>
      <c r="B4030" s="117" t="s">
        <v>4957</v>
      </c>
      <c r="C4030" s="117" t="s">
        <v>60</v>
      </c>
      <c r="D4030" s="117" t="s">
        <v>228</v>
      </c>
      <c r="E4030" s="118" t="s">
        <v>675</v>
      </c>
      <c r="F4030" s="117" t="s">
        <v>142</v>
      </c>
    </row>
    <row r="4031" spans="1:6">
      <c r="A4031" s="119">
        <v>92928</v>
      </c>
      <c r="B4031" s="117" t="s">
        <v>4958</v>
      </c>
      <c r="C4031" s="117" t="s">
        <v>60</v>
      </c>
      <c r="D4031" s="117" t="s">
        <v>228</v>
      </c>
      <c r="E4031" s="118" t="s">
        <v>12458</v>
      </c>
      <c r="F4031" s="117" t="s">
        <v>142</v>
      </c>
    </row>
    <row r="4032" spans="1:6">
      <c r="A4032" s="119">
        <v>92929</v>
      </c>
      <c r="B4032" s="117" t="s">
        <v>4959</v>
      </c>
      <c r="C4032" s="117" t="s">
        <v>60</v>
      </c>
      <c r="D4032" s="117" t="s">
        <v>228</v>
      </c>
      <c r="E4032" s="118" t="s">
        <v>12458</v>
      </c>
      <c r="F4032" s="117" t="s">
        <v>142</v>
      </c>
    </row>
    <row r="4033" spans="1:6">
      <c r="A4033" s="119">
        <v>92930</v>
      </c>
      <c r="B4033" s="117" t="s">
        <v>4960</v>
      </c>
      <c r="C4033" s="117" t="s">
        <v>60</v>
      </c>
      <c r="D4033" s="117" t="s">
        <v>228</v>
      </c>
      <c r="E4033" s="118" t="s">
        <v>12458</v>
      </c>
      <c r="F4033" s="117" t="s">
        <v>142</v>
      </c>
    </row>
    <row r="4034" spans="1:6">
      <c r="A4034" s="119">
        <v>92931</v>
      </c>
      <c r="B4034" s="117" t="s">
        <v>4961</v>
      </c>
      <c r="C4034" s="117" t="s">
        <v>60</v>
      </c>
      <c r="D4034" s="117" t="s">
        <v>228</v>
      </c>
      <c r="E4034" s="118" t="s">
        <v>12459</v>
      </c>
      <c r="F4034" s="117" t="s">
        <v>142</v>
      </c>
    </row>
    <row r="4035" spans="1:6">
      <c r="A4035" s="119">
        <v>92932</v>
      </c>
      <c r="B4035" s="117" t="s">
        <v>4962</v>
      </c>
      <c r="C4035" s="117" t="s">
        <v>60</v>
      </c>
      <c r="D4035" s="117" t="s">
        <v>228</v>
      </c>
      <c r="E4035" s="118" t="s">
        <v>12459</v>
      </c>
      <c r="F4035" s="117" t="s">
        <v>142</v>
      </c>
    </row>
    <row r="4036" spans="1:6">
      <c r="A4036" s="119">
        <v>92933</v>
      </c>
      <c r="B4036" s="117" t="s">
        <v>4963</v>
      </c>
      <c r="C4036" s="117" t="s">
        <v>60</v>
      </c>
      <c r="D4036" s="117" t="s">
        <v>228</v>
      </c>
      <c r="E4036" s="118" t="s">
        <v>12459</v>
      </c>
      <c r="F4036" s="117" t="s">
        <v>142</v>
      </c>
    </row>
    <row r="4037" spans="1:6">
      <c r="A4037" s="119">
        <v>92934</v>
      </c>
      <c r="B4037" s="117" t="s">
        <v>4964</v>
      </c>
      <c r="C4037" s="117" t="s">
        <v>60</v>
      </c>
      <c r="D4037" s="117" t="s">
        <v>228</v>
      </c>
      <c r="E4037" s="118" t="s">
        <v>12460</v>
      </c>
      <c r="F4037" s="117" t="s">
        <v>142</v>
      </c>
    </row>
    <row r="4038" spans="1:6">
      <c r="A4038" s="119">
        <v>92935</v>
      </c>
      <c r="B4038" s="117" t="s">
        <v>4965</v>
      </c>
      <c r="C4038" s="117" t="s">
        <v>60</v>
      </c>
      <c r="D4038" s="117" t="s">
        <v>228</v>
      </c>
      <c r="E4038" s="118" t="s">
        <v>12460</v>
      </c>
      <c r="F4038" s="117" t="s">
        <v>142</v>
      </c>
    </row>
    <row r="4039" spans="1:6">
      <c r="A4039" s="119">
        <v>92936</v>
      </c>
      <c r="B4039" s="117" t="s">
        <v>4966</v>
      </c>
      <c r="C4039" s="117" t="s">
        <v>60</v>
      </c>
      <c r="D4039" s="117" t="s">
        <v>228</v>
      </c>
      <c r="E4039" s="118" t="s">
        <v>12461</v>
      </c>
      <c r="F4039" s="117" t="s">
        <v>142</v>
      </c>
    </row>
    <row r="4040" spans="1:6">
      <c r="A4040" s="119">
        <v>92937</v>
      </c>
      <c r="B4040" s="117" t="s">
        <v>4967</v>
      </c>
      <c r="C4040" s="117" t="s">
        <v>60</v>
      </c>
      <c r="D4040" s="117" t="s">
        <v>228</v>
      </c>
      <c r="E4040" s="118" t="s">
        <v>12461</v>
      </c>
      <c r="F4040" s="117" t="s">
        <v>142</v>
      </c>
    </row>
    <row r="4041" spans="1:6">
      <c r="A4041" s="119">
        <v>92938</v>
      </c>
      <c r="B4041" s="117" t="s">
        <v>4968</v>
      </c>
      <c r="C4041" s="117" t="s">
        <v>60</v>
      </c>
      <c r="D4041" s="117" t="s">
        <v>228</v>
      </c>
      <c r="E4041" s="118" t="s">
        <v>9630</v>
      </c>
      <c r="F4041" s="117" t="s">
        <v>142</v>
      </c>
    </row>
    <row r="4042" spans="1:6">
      <c r="A4042" s="119">
        <v>92939</v>
      </c>
      <c r="B4042" s="117" t="s">
        <v>4970</v>
      </c>
      <c r="C4042" s="117" t="s">
        <v>60</v>
      </c>
      <c r="D4042" s="117" t="s">
        <v>228</v>
      </c>
      <c r="E4042" s="118" t="s">
        <v>184</v>
      </c>
      <c r="F4042" s="117" t="s">
        <v>142</v>
      </c>
    </row>
    <row r="4043" spans="1:6">
      <c r="A4043" s="119">
        <v>92940</v>
      </c>
      <c r="B4043" s="117" t="s">
        <v>4971</v>
      </c>
      <c r="C4043" s="117" t="s">
        <v>60</v>
      </c>
      <c r="D4043" s="117" t="s">
        <v>228</v>
      </c>
      <c r="E4043" s="118" t="s">
        <v>9169</v>
      </c>
      <c r="F4043" s="117" t="s">
        <v>142</v>
      </c>
    </row>
    <row r="4044" spans="1:6">
      <c r="A4044" s="119">
        <v>92941</v>
      </c>
      <c r="B4044" s="117" t="s">
        <v>4972</v>
      </c>
      <c r="C4044" s="117" t="s">
        <v>60</v>
      </c>
      <c r="D4044" s="117" t="s">
        <v>228</v>
      </c>
      <c r="E4044" s="118" t="s">
        <v>11188</v>
      </c>
      <c r="F4044" s="117" t="s">
        <v>142</v>
      </c>
    </row>
    <row r="4045" spans="1:6">
      <c r="A4045" s="119">
        <v>92942</v>
      </c>
      <c r="B4045" s="117" t="s">
        <v>4973</v>
      </c>
      <c r="C4045" s="117" t="s">
        <v>60</v>
      </c>
      <c r="D4045" s="117" t="s">
        <v>228</v>
      </c>
      <c r="E4045" s="118" t="s">
        <v>11188</v>
      </c>
      <c r="F4045" s="117" t="s">
        <v>142</v>
      </c>
    </row>
    <row r="4046" spans="1:6">
      <c r="A4046" s="119">
        <v>92943</v>
      </c>
      <c r="B4046" s="117" t="s">
        <v>4974</v>
      </c>
      <c r="C4046" s="117" t="s">
        <v>60</v>
      </c>
      <c r="D4046" s="117" t="s">
        <v>228</v>
      </c>
      <c r="E4046" s="118" t="s">
        <v>9631</v>
      </c>
      <c r="F4046" s="117" t="s">
        <v>142</v>
      </c>
    </row>
    <row r="4047" spans="1:6">
      <c r="A4047" s="119">
        <v>92944</v>
      </c>
      <c r="B4047" s="117" t="s">
        <v>4975</v>
      </c>
      <c r="C4047" s="117" t="s">
        <v>60</v>
      </c>
      <c r="D4047" s="117" t="s">
        <v>228</v>
      </c>
      <c r="E4047" s="118" t="s">
        <v>9631</v>
      </c>
      <c r="F4047" s="117" t="s">
        <v>142</v>
      </c>
    </row>
    <row r="4048" spans="1:6">
      <c r="A4048" s="119">
        <v>92945</v>
      </c>
      <c r="B4048" s="117" t="s">
        <v>4976</v>
      </c>
      <c r="C4048" s="117" t="s">
        <v>60</v>
      </c>
      <c r="D4048" s="117" t="s">
        <v>228</v>
      </c>
      <c r="E4048" s="118" t="s">
        <v>9631</v>
      </c>
      <c r="F4048" s="117" t="s">
        <v>142</v>
      </c>
    </row>
    <row r="4049" spans="1:6">
      <c r="A4049" s="119">
        <v>92946</v>
      </c>
      <c r="B4049" s="117" t="s">
        <v>4977</v>
      </c>
      <c r="C4049" s="117" t="s">
        <v>60</v>
      </c>
      <c r="D4049" s="117" t="s">
        <v>228</v>
      </c>
      <c r="E4049" s="118" t="s">
        <v>10387</v>
      </c>
      <c r="F4049" s="117" t="s">
        <v>142</v>
      </c>
    </row>
    <row r="4050" spans="1:6">
      <c r="A4050" s="119">
        <v>92947</v>
      </c>
      <c r="B4050" s="117" t="s">
        <v>4978</v>
      </c>
      <c r="C4050" s="117" t="s">
        <v>60</v>
      </c>
      <c r="D4050" s="117" t="s">
        <v>228</v>
      </c>
      <c r="E4050" s="118" t="s">
        <v>10387</v>
      </c>
      <c r="F4050" s="117" t="s">
        <v>142</v>
      </c>
    </row>
    <row r="4051" spans="1:6">
      <c r="A4051" s="119">
        <v>92948</v>
      </c>
      <c r="B4051" s="117" t="s">
        <v>4979</v>
      </c>
      <c r="C4051" s="117" t="s">
        <v>60</v>
      </c>
      <c r="D4051" s="117" t="s">
        <v>228</v>
      </c>
      <c r="E4051" s="118" t="s">
        <v>10387</v>
      </c>
      <c r="F4051" s="117" t="s">
        <v>142</v>
      </c>
    </row>
    <row r="4052" spans="1:6">
      <c r="A4052" s="119">
        <v>92949</v>
      </c>
      <c r="B4052" s="117" t="s">
        <v>4980</v>
      </c>
      <c r="C4052" s="117" t="s">
        <v>60</v>
      </c>
      <c r="D4052" s="117" t="s">
        <v>228</v>
      </c>
      <c r="E4052" s="118" t="s">
        <v>12462</v>
      </c>
      <c r="F4052" s="117" t="s">
        <v>142</v>
      </c>
    </row>
    <row r="4053" spans="1:6">
      <c r="A4053" s="119">
        <v>92950</v>
      </c>
      <c r="B4053" s="117" t="s">
        <v>4981</v>
      </c>
      <c r="C4053" s="117" t="s">
        <v>60</v>
      </c>
      <c r="D4053" s="117" t="s">
        <v>228</v>
      </c>
      <c r="E4053" s="118" t="s">
        <v>12462</v>
      </c>
      <c r="F4053" s="117" t="s">
        <v>142</v>
      </c>
    </row>
    <row r="4054" spans="1:6">
      <c r="A4054" s="119">
        <v>92951</v>
      </c>
      <c r="B4054" s="117" t="s">
        <v>4982</v>
      </c>
      <c r="C4054" s="117" t="s">
        <v>60</v>
      </c>
      <c r="D4054" s="117" t="s">
        <v>228</v>
      </c>
      <c r="E4054" s="118" t="s">
        <v>12463</v>
      </c>
      <c r="F4054" s="117" t="s">
        <v>142</v>
      </c>
    </row>
    <row r="4055" spans="1:6">
      <c r="A4055" s="119">
        <v>92952</v>
      </c>
      <c r="B4055" s="117" t="s">
        <v>4983</v>
      </c>
      <c r="C4055" s="117" t="s">
        <v>60</v>
      </c>
      <c r="D4055" s="117" t="s">
        <v>228</v>
      </c>
      <c r="E4055" s="118" t="s">
        <v>12463</v>
      </c>
      <c r="F4055" s="117" t="s">
        <v>142</v>
      </c>
    </row>
    <row r="4056" spans="1:6">
      <c r="A4056" s="119">
        <v>92953</v>
      </c>
      <c r="B4056" s="117" t="s">
        <v>4984</v>
      </c>
      <c r="C4056" s="117" t="s">
        <v>60</v>
      </c>
      <c r="D4056" s="117" t="s">
        <v>228</v>
      </c>
      <c r="E4056" s="118" t="s">
        <v>7807</v>
      </c>
      <c r="F4056" s="117" t="s">
        <v>142</v>
      </c>
    </row>
    <row r="4057" spans="1:6">
      <c r="A4057" s="119">
        <v>93050</v>
      </c>
      <c r="B4057" s="117" t="s">
        <v>4985</v>
      </c>
      <c r="C4057" s="117" t="s">
        <v>60</v>
      </c>
      <c r="D4057" s="117" t="s">
        <v>141</v>
      </c>
      <c r="E4057" s="118" t="s">
        <v>12278</v>
      </c>
      <c r="F4057" s="117" t="s">
        <v>142</v>
      </c>
    </row>
    <row r="4058" spans="1:6">
      <c r="A4058" s="119">
        <v>93051</v>
      </c>
      <c r="B4058" s="117" t="s">
        <v>4987</v>
      </c>
      <c r="C4058" s="117" t="s">
        <v>60</v>
      </c>
      <c r="D4058" s="117" t="s">
        <v>141</v>
      </c>
      <c r="E4058" s="118" t="s">
        <v>4675</v>
      </c>
      <c r="F4058" s="117" t="s">
        <v>142</v>
      </c>
    </row>
    <row r="4059" spans="1:6">
      <c r="A4059" s="119">
        <v>93052</v>
      </c>
      <c r="B4059" s="117" t="s">
        <v>4988</v>
      </c>
      <c r="C4059" s="117" t="s">
        <v>60</v>
      </c>
      <c r="D4059" s="117" t="s">
        <v>141</v>
      </c>
      <c r="E4059" s="118" t="s">
        <v>12464</v>
      </c>
      <c r="F4059" s="117" t="s">
        <v>142</v>
      </c>
    </row>
    <row r="4060" spans="1:6">
      <c r="A4060" s="119">
        <v>93054</v>
      </c>
      <c r="B4060" s="117" t="s">
        <v>4989</v>
      </c>
      <c r="C4060" s="117" t="s">
        <v>60</v>
      </c>
      <c r="D4060" s="117" t="s">
        <v>141</v>
      </c>
      <c r="E4060" s="118" t="s">
        <v>4874</v>
      </c>
      <c r="F4060" s="117" t="s">
        <v>142</v>
      </c>
    </row>
    <row r="4061" spans="1:6">
      <c r="A4061" s="119">
        <v>93055</v>
      </c>
      <c r="B4061" s="117" t="s">
        <v>4991</v>
      </c>
      <c r="C4061" s="117" t="s">
        <v>60</v>
      </c>
      <c r="D4061" s="117" t="s">
        <v>141</v>
      </c>
      <c r="E4061" s="118" t="s">
        <v>12465</v>
      </c>
      <c r="F4061" s="117" t="s">
        <v>142</v>
      </c>
    </row>
    <row r="4062" spans="1:6">
      <c r="A4062" s="119">
        <v>93056</v>
      </c>
      <c r="B4062" s="117" t="s">
        <v>4992</v>
      </c>
      <c r="C4062" s="117" t="s">
        <v>60</v>
      </c>
      <c r="D4062" s="117" t="s">
        <v>141</v>
      </c>
      <c r="E4062" s="118" t="s">
        <v>2711</v>
      </c>
      <c r="F4062" s="117" t="s">
        <v>142</v>
      </c>
    </row>
    <row r="4063" spans="1:6">
      <c r="A4063" s="119">
        <v>93057</v>
      </c>
      <c r="B4063" s="117" t="s">
        <v>4993</v>
      </c>
      <c r="C4063" s="117" t="s">
        <v>60</v>
      </c>
      <c r="D4063" s="117" t="s">
        <v>141</v>
      </c>
      <c r="E4063" s="118" t="s">
        <v>330</v>
      </c>
      <c r="F4063" s="117" t="s">
        <v>142</v>
      </c>
    </row>
    <row r="4064" spans="1:6">
      <c r="A4064" s="119">
        <v>93058</v>
      </c>
      <c r="B4064" s="117" t="s">
        <v>4994</v>
      </c>
      <c r="C4064" s="117" t="s">
        <v>60</v>
      </c>
      <c r="D4064" s="117" t="s">
        <v>141</v>
      </c>
      <c r="E4064" s="118" t="s">
        <v>12466</v>
      </c>
      <c r="F4064" s="117" t="s">
        <v>142</v>
      </c>
    </row>
    <row r="4065" spans="1:6">
      <c r="A4065" s="119">
        <v>93059</v>
      </c>
      <c r="B4065" s="117" t="s">
        <v>4995</v>
      </c>
      <c r="C4065" s="117" t="s">
        <v>60</v>
      </c>
      <c r="D4065" s="117" t="s">
        <v>141</v>
      </c>
      <c r="E4065" s="118" t="s">
        <v>9632</v>
      </c>
      <c r="F4065" s="117" t="s">
        <v>142</v>
      </c>
    </row>
    <row r="4066" spans="1:6">
      <c r="A4066" s="119">
        <v>93060</v>
      </c>
      <c r="B4066" s="117" t="s">
        <v>4997</v>
      </c>
      <c r="C4066" s="117" t="s">
        <v>60</v>
      </c>
      <c r="D4066" s="117" t="s">
        <v>141</v>
      </c>
      <c r="E4066" s="118" t="s">
        <v>12467</v>
      </c>
      <c r="F4066" s="117" t="s">
        <v>142</v>
      </c>
    </row>
    <row r="4067" spans="1:6">
      <c r="A4067" s="119">
        <v>93061</v>
      </c>
      <c r="B4067" s="117" t="s">
        <v>4998</v>
      </c>
      <c r="C4067" s="117" t="s">
        <v>60</v>
      </c>
      <c r="D4067" s="117" t="s">
        <v>141</v>
      </c>
      <c r="E4067" s="118" t="s">
        <v>9633</v>
      </c>
      <c r="F4067" s="117" t="s">
        <v>142</v>
      </c>
    </row>
    <row r="4068" spans="1:6">
      <c r="A4068" s="119">
        <v>93062</v>
      </c>
      <c r="B4068" s="117" t="s">
        <v>4999</v>
      </c>
      <c r="C4068" s="117" t="s">
        <v>60</v>
      </c>
      <c r="D4068" s="117" t="s">
        <v>141</v>
      </c>
      <c r="E4068" s="118" t="s">
        <v>4398</v>
      </c>
      <c r="F4068" s="117" t="s">
        <v>142</v>
      </c>
    </row>
    <row r="4069" spans="1:6">
      <c r="A4069" s="119">
        <v>93063</v>
      </c>
      <c r="B4069" s="117" t="s">
        <v>5000</v>
      </c>
      <c r="C4069" s="117" t="s">
        <v>60</v>
      </c>
      <c r="D4069" s="117" t="s">
        <v>141</v>
      </c>
      <c r="E4069" s="118" t="s">
        <v>12468</v>
      </c>
      <c r="F4069" s="117" t="s">
        <v>142</v>
      </c>
    </row>
    <row r="4070" spans="1:6">
      <c r="A4070" s="119">
        <v>93064</v>
      </c>
      <c r="B4070" s="117" t="s">
        <v>5001</v>
      </c>
      <c r="C4070" s="117" t="s">
        <v>60</v>
      </c>
      <c r="D4070" s="117" t="s">
        <v>141</v>
      </c>
      <c r="E4070" s="118" t="s">
        <v>12469</v>
      </c>
      <c r="F4070" s="117" t="s">
        <v>142</v>
      </c>
    </row>
    <row r="4071" spans="1:6">
      <c r="A4071" s="119">
        <v>93065</v>
      </c>
      <c r="B4071" s="117" t="s">
        <v>5002</v>
      </c>
      <c r="C4071" s="117" t="s">
        <v>60</v>
      </c>
      <c r="D4071" s="117" t="s">
        <v>141</v>
      </c>
      <c r="E4071" s="118" t="s">
        <v>12465</v>
      </c>
      <c r="F4071" s="117" t="s">
        <v>142</v>
      </c>
    </row>
    <row r="4072" spans="1:6">
      <c r="A4072" s="119">
        <v>93066</v>
      </c>
      <c r="B4072" s="117" t="s">
        <v>5003</v>
      </c>
      <c r="C4072" s="117" t="s">
        <v>60</v>
      </c>
      <c r="D4072" s="117" t="s">
        <v>141</v>
      </c>
      <c r="E4072" s="118" t="s">
        <v>12470</v>
      </c>
      <c r="F4072" s="117" t="s">
        <v>142</v>
      </c>
    </row>
    <row r="4073" spans="1:6">
      <c r="A4073" s="119">
        <v>93067</v>
      </c>
      <c r="B4073" s="117" t="s">
        <v>5004</v>
      </c>
      <c r="C4073" s="117" t="s">
        <v>60</v>
      </c>
      <c r="D4073" s="117" t="s">
        <v>141</v>
      </c>
      <c r="E4073" s="118" t="s">
        <v>10789</v>
      </c>
      <c r="F4073" s="117" t="s">
        <v>142</v>
      </c>
    </row>
    <row r="4074" spans="1:6">
      <c r="A4074" s="119">
        <v>93068</v>
      </c>
      <c r="B4074" s="117" t="s">
        <v>5006</v>
      </c>
      <c r="C4074" s="117" t="s">
        <v>60</v>
      </c>
      <c r="D4074" s="117" t="s">
        <v>141</v>
      </c>
      <c r="E4074" s="118" t="s">
        <v>12209</v>
      </c>
      <c r="F4074" s="117" t="s">
        <v>142</v>
      </c>
    </row>
    <row r="4075" spans="1:6">
      <c r="A4075" s="119">
        <v>93069</v>
      </c>
      <c r="B4075" s="117" t="s">
        <v>5007</v>
      </c>
      <c r="C4075" s="117" t="s">
        <v>60</v>
      </c>
      <c r="D4075" s="117" t="s">
        <v>141</v>
      </c>
      <c r="E4075" s="118" t="s">
        <v>12471</v>
      </c>
      <c r="F4075" s="117" t="s">
        <v>142</v>
      </c>
    </row>
    <row r="4076" spans="1:6">
      <c r="A4076" s="119">
        <v>93070</v>
      </c>
      <c r="B4076" s="117" t="s">
        <v>5008</v>
      </c>
      <c r="C4076" s="117" t="s">
        <v>60</v>
      </c>
      <c r="D4076" s="117" t="s">
        <v>141</v>
      </c>
      <c r="E4076" s="118" t="s">
        <v>12385</v>
      </c>
      <c r="F4076" s="117" t="s">
        <v>142</v>
      </c>
    </row>
    <row r="4077" spans="1:6">
      <c r="A4077" s="119">
        <v>93071</v>
      </c>
      <c r="B4077" s="117" t="s">
        <v>5009</v>
      </c>
      <c r="C4077" s="117" t="s">
        <v>60</v>
      </c>
      <c r="D4077" s="117" t="s">
        <v>141</v>
      </c>
      <c r="E4077" s="118" t="s">
        <v>12472</v>
      </c>
      <c r="F4077" s="117" t="s">
        <v>142</v>
      </c>
    </row>
    <row r="4078" spans="1:6">
      <c r="A4078" s="119">
        <v>93072</v>
      </c>
      <c r="B4078" s="117" t="s">
        <v>5010</v>
      </c>
      <c r="C4078" s="117" t="s">
        <v>60</v>
      </c>
      <c r="D4078" s="117" t="s">
        <v>141</v>
      </c>
      <c r="E4078" s="118" t="s">
        <v>12473</v>
      </c>
      <c r="F4078" s="117" t="s">
        <v>142</v>
      </c>
    </row>
    <row r="4079" spans="1:6">
      <c r="A4079" s="119">
        <v>93073</v>
      </c>
      <c r="B4079" s="117" t="s">
        <v>5011</v>
      </c>
      <c r="C4079" s="117" t="s">
        <v>60</v>
      </c>
      <c r="D4079" s="117" t="s">
        <v>141</v>
      </c>
      <c r="E4079" s="118" t="s">
        <v>12474</v>
      </c>
      <c r="F4079" s="117" t="s">
        <v>142</v>
      </c>
    </row>
    <row r="4080" spans="1:6">
      <c r="A4080" s="119">
        <v>93074</v>
      </c>
      <c r="B4080" s="117" t="s">
        <v>5012</v>
      </c>
      <c r="C4080" s="117" t="s">
        <v>60</v>
      </c>
      <c r="D4080" s="117" t="s">
        <v>141</v>
      </c>
      <c r="E4080" s="118" t="s">
        <v>313</v>
      </c>
      <c r="F4080" s="117" t="s">
        <v>142</v>
      </c>
    </row>
    <row r="4081" spans="1:6">
      <c r="A4081" s="119">
        <v>93075</v>
      </c>
      <c r="B4081" s="117" t="s">
        <v>5014</v>
      </c>
      <c r="C4081" s="117" t="s">
        <v>60</v>
      </c>
      <c r="D4081" s="117" t="s">
        <v>141</v>
      </c>
      <c r="E4081" s="118" t="s">
        <v>4101</v>
      </c>
      <c r="F4081" s="117" t="s">
        <v>142</v>
      </c>
    </row>
    <row r="4082" spans="1:6">
      <c r="A4082" s="119">
        <v>93076</v>
      </c>
      <c r="B4082" s="117" t="s">
        <v>5016</v>
      </c>
      <c r="C4082" s="117" t="s">
        <v>60</v>
      </c>
      <c r="D4082" s="117" t="s">
        <v>141</v>
      </c>
      <c r="E4082" s="118" t="s">
        <v>9559</v>
      </c>
      <c r="F4082" s="117" t="s">
        <v>142</v>
      </c>
    </row>
    <row r="4083" spans="1:6">
      <c r="A4083" s="119">
        <v>93077</v>
      </c>
      <c r="B4083" s="117" t="s">
        <v>5018</v>
      </c>
      <c r="C4083" s="117" t="s">
        <v>60</v>
      </c>
      <c r="D4083" s="117" t="s">
        <v>141</v>
      </c>
      <c r="E4083" s="118" t="s">
        <v>4841</v>
      </c>
      <c r="F4083" s="117" t="s">
        <v>142</v>
      </c>
    </row>
    <row r="4084" spans="1:6">
      <c r="A4084" s="119">
        <v>93078</v>
      </c>
      <c r="B4084" s="117" t="s">
        <v>5020</v>
      </c>
      <c r="C4084" s="117" t="s">
        <v>60</v>
      </c>
      <c r="D4084" s="117" t="s">
        <v>141</v>
      </c>
      <c r="E4084" s="118" t="s">
        <v>12475</v>
      </c>
      <c r="F4084" s="117" t="s">
        <v>142</v>
      </c>
    </row>
    <row r="4085" spans="1:6">
      <c r="A4085" s="119">
        <v>93079</v>
      </c>
      <c r="B4085" s="117" t="s">
        <v>5021</v>
      </c>
      <c r="C4085" s="117" t="s">
        <v>60</v>
      </c>
      <c r="D4085" s="117" t="s">
        <v>141</v>
      </c>
      <c r="E4085" s="118" t="s">
        <v>12476</v>
      </c>
      <c r="F4085" s="117" t="s">
        <v>142</v>
      </c>
    </row>
    <row r="4086" spans="1:6">
      <c r="A4086" s="119">
        <v>93080</v>
      </c>
      <c r="B4086" s="117" t="s">
        <v>5023</v>
      </c>
      <c r="C4086" s="117" t="s">
        <v>60</v>
      </c>
      <c r="D4086" s="117" t="s">
        <v>141</v>
      </c>
      <c r="E4086" s="118" t="s">
        <v>12477</v>
      </c>
      <c r="F4086" s="117" t="s">
        <v>142</v>
      </c>
    </row>
    <row r="4087" spans="1:6">
      <c r="A4087" s="119">
        <v>93081</v>
      </c>
      <c r="B4087" s="117" t="s">
        <v>5024</v>
      </c>
      <c r="C4087" s="117" t="s">
        <v>60</v>
      </c>
      <c r="D4087" s="117" t="s">
        <v>141</v>
      </c>
      <c r="E4087" s="118" t="s">
        <v>6493</v>
      </c>
      <c r="F4087" s="117" t="s">
        <v>142</v>
      </c>
    </row>
    <row r="4088" spans="1:6">
      <c r="A4088" s="119">
        <v>93082</v>
      </c>
      <c r="B4088" s="117" t="s">
        <v>5025</v>
      </c>
      <c r="C4088" s="117" t="s">
        <v>60</v>
      </c>
      <c r="D4088" s="117" t="s">
        <v>141</v>
      </c>
      <c r="E4088" s="118" t="s">
        <v>12478</v>
      </c>
      <c r="F4088" s="117" t="s">
        <v>142</v>
      </c>
    </row>
    <row r="4089" spans="1:6">
      <c r="A4089" s="119">
        <v>93083</v>
      </c>
      <c r="B4089" s="117" t="s">
        <v>5026</v>
      </c>
      <c r="C4089" s="117" t="s">
        <v>60</v>
      </c>
      <c r="D4089" s="117" t="s">
        <v>141</v>
      </c>
      <c r="E4089" s="118" t="s">
        <v>12479</v>
      </c>
      <c r="F4089" s="117" t="s">
        <v>142</v>
      </c>
    </row>
    <row r="4090" spans="1:6">
      <c r="A4090" s="119">
        <v>93084</v>
      </c>
      <c r="B4090" s="117" t="s">
        <v>5027</v>
      </c>
      <c r="C4090" s="117" t="s">
        <v>60</v>
      </c>
      <c r="D4090" s="117" t="s">
        <v>141</v>
      </c>
      <c r="E4090" s="118" t="s">
        <v>5311</v>
      </c>
      <c r="F4090" s="117" t="s">
        <v>142</v>
      </c>
    </row>
    <row r="4091" spans="1:6">
      <c r="A4091" s="119">
        <v>93085</v>
      </c>
      <c r="B4091" s="117" t="s">
        <v>5028</v>
      </c>
      <c r="C4091" s="117" t="s">
        <v>60</v>
      </c>
      <c r="D4091" s="117" t="s">
        <v>141</v>
      </c>
      <c r="E4091" s="118" t="s">
        <v>1361</v>
      </c>
      <c r="F4091" s="117" t="s">
        <v>142</v>
      </c>
    </row>
    <row r="4092" spans="1:6">
      <c r="A4092" s="119">
        <v>93086</v>
      </c>
      <c r="B4092" s="117" t="s">
        <v>5029</v>
      </c>
      <c r="C4092" s="117" t="s">
        <v>60</v>
      </c>
      <c r="D4092" s="117" t="s">
        <v>141</v>
      </c>
      <c r="E4092" s="118" t="s">
        <v>12480</v>
      </c>
      <c r="F4092" s="117" t="s">
        <v>142</v>
      </c>
    </row>
    <row r="4093" spans="1:6">
      <c r="A4093" s="119">
        <v>93087</v>
      </c>
      <c r="B4093" s="117" t="s">
        <v>5030</v>
      </c>
      <c r="C4093" s="117" t="s">
        <v>60</v>
      </c>
      <c r="D4093" s="117" t="s">
        <v>141</v>
      </c>
      <c r="E4093" s="118" t="s">
        <v>11373</v>
      </c>
      <c r="F4093" s="117" t="s">
        <v>142</v>
      </c>
    </row>
    <row r="4094" spans="1:6">
      <c r="A4094" s="119">
        <v>93088</v>
      </c>
      <c r="B4094" s="117" t="s">
        <v>5031</v>
      </c>
      <c r="C4094" s="117" t="s">
        <v>60</v>
      </c>
      <c r="D4094" s="117" t="s">
        <v>141</v>
      </c>
      <c r="E4094" s="118" t="s">
        <v>9634</v>
      </c>
      <c r="F4094" s="117" t="s">
        <v>142</v>
      </c>
    </row>
    <row r="4095" spans="1:6">
      <c r="A4095" s="119">
        <v>93089</v>
      </c>
      <c r="B4095" s="117" t="s">
        <v>5032</v>
      </c>
      <c r="C4095" s="117" t="s">
        <v>60</v>
      </c>
      <c r="D4095" s="117" t="s">
        <v>141</v>
      </c>
      <c r="E4095" s="118" t="s">
        <v>12481</v>
      </c>
      <c r="F4095" s="117" t="s">
        <v>142</v>
      </c>
    </row>
    <row r="4096" spans="1:6">
      <c r="A4096" s="119">
        <v>93090</v>
      </c>
      <c r="B4096" s="117" t="s">
        <v>5033</v>
      </c>
      <c r="C4096" s="117" t="s">
        <v>60</v>
      </c>
      <c r="D4096" s="117" t="s">
        <v>141</v>
      </c>
      <c r="E4096" s="118" t="s">
        <v>1748</v>
      </c>
      <c r="F4096" s="117" t="s">
        <v>142</v>
      </c>
    </row>
    <row r="4097" spans="1:6">
      <c r="A4097" s="119">
        <v>93091</v>
      </c>
      <c r="B4097" s="117" t="s">
        <v>5034</v>
      </c>
      <c r="C4097" s="117" t="s">
        <v>60</v>
      </c>
      <c r="D4097" s="117" t="s">
        <v>141</v>
      </c>
      <c r="E4097" s="118" t="s">
        <v>11596</v>
      </c>
      <c r="F4097" s="117" t="s">
        <v>142</v>
      </c>
    </row>
    <row r="4098" spans="1:6">
      <c r="A4098" s="119">
        <v>93092</v>
      </c>
      <c r="B4098" s="117" t="s">
        <v>5035</v>
      </c>
      <c r="C4098" s="117" t="s">
        <v>60</v>
      </c>
      <c r="D4098" s="117" t="s">
        <v>141</v>
      </c>
      <c r="E4098" s="118" t="s">
        <v>12482</v>
      </c>
      <c r="F4098" s="117" t="s">
        <v>142</v>
      </c>
    </row>
    <row r="4099" spans="1:6">
      <c r="A4099" s="119">
        <v>93093</v>
      </c>
      <c r="B4099" s="117" t="s">
        <v>5036</v>
      </c>
      <c r="C4099" s="117" t="s">
        <v>60</v>
      </c>
      <c r="D4099" s="117" t="s">
        <v>141</v>
      </c>
      <c r="E4099" s="118" t="s">
        <v>12483</v>
      </c>
      <c r="F4099" s="117" t="s">
        <v>142</v>
      </c>
    </row>
    <row r="4100" spans="1:6">
      <c r="A4100" s="119">
        <v>93094</v>
      </c>
      <c r="B4100" s="117" t="s">
        <v>5037</v>
      </c>
      <c r="C4100" s="117" t="s">
        <v>60</v>
      </c>
      <c r="D4100" s="117" t="s">
        <v>141</v>
      </c>
      <c r="E4100" s="118" t="s">
        <v>9635</v>
      </c>
      <c r="F4100" s="117" t="s">
        <v>142</v>
      </c>
    </row>
    <row r="4101" spans="1:6">
      <c r="A4101" s="119">
        <v>93095</v>
      </c>
      <c r="B4101" s="117" t="s">
        <v>5038</v>
      </c>
      <c r="C4101" s="117" t="s">
        <v>60</v>
      </c>
      <c r="D4101" s="117" t="s">
        <v>141</v>
      </c>
      <c r="E4101" s="118" t="s">
        <v>2364</v>
      </c>
      <c r="F4101" s="117" t="s">
        <v>142</v>
      </c>
    </row>
    <row r="4102" spans="1:6">
      <c r="A4102" s="119">
        <v>93096</v>
      </c>
      <c r="B4102" s="117" t="s">
        <v>5040</v>
      </c>
      <c r="C4102" s="117" t="s">
        <v>60</v>
      </c>
      <c r="D4102" s="117" t="s">
        <v>141</v>
      </c>
      <c r="E4102" s="118" t="s">
        <v>9636</v>
      </c>
      <c r="F4102" s="117" t="s">
        <v>142</v>
      </c>
    </row>
    <row r="4103" spans="1:6">
      <c r="A4103" s="119">
        <v>93097</v>
      </c>
      <c r="B4103" s="117" t="s">
        <v>5041</v>
      </c>
      <c r="C4103" s="117" t="s">
        <v>60</v>
      </c>
      <c r="D4103" s="117" t="s">
        <v>141</v>
      </c>
      <c r="E4103" s="118" t="s">
        <v>1279</v>
      </c>
      <c r="F4103" s="117" t="s">
        <v>142</v>
      </c>
    </row>
    <row r="4104" spans="1:6">
      <c r="A4104" s="119">
        <v>93098</v>
      </c>
      <c r="B4104" s="117" t="s">
        <v>5042</v>
      </c>
      <c r="C4104" s="117" t="s">
        <v>60</v>
      </c>
      <c r="D4104" s="117" t="s">
        <v>141</v>
      </c>
      <c r="E4104" s="118" t="s">
        <v>7825</v>
      </c>
      <c r="F4104" s="117" t="s">
        <v>142</v>
      </c>
    </row>
    <row r="4105" spans="1:6">
      <c r="A4105" s="119">
        <v>93099</v>
      </c>
      <c r="B4105" s="117" t="s">
        <v>5043</v>
      </c>
      <c r="C4105" s="117" t="s">
        <v>60</v>
      </c>
      <c r="D4105" s="117" t="s">
        <v>141</v>
      </c>
      <c r="E4105" s="118" t="s">
        <v>12484</v>
      </c>
      <c r="F4105" s="117" t="s">
        <v>142</v>
      </c>
    </row>
    <row r="4106" spans="1:6">
      <c r="A4106" s="119">
        <v>93100</v>
      </c>
      <c r="B4106" s="117" t="s">
        <v>5044</v>
      </c>
      <c r="C4106" s="117" t="s">
        <v>60</v>
      </c>
      <c r="D4106" s="117" t="s">
        <v>141</v>
      </c>
      <c r="E4106" s="118" t="s">
        <v>12485</v>
      </c>
      <c r="F4106" s="117" t="s">
        <v>142</v>
      </c>
    </row>
    <row r="4107" spans="1:6">
      <c r="A4107" s="119">
        <v>93101</v>
      </c>
      <c r="B4107" s="117" t="s">
        <v>5045</v>
      </c>
      <c r="C4107" s="117" t="s">
        <v>60</v>
      </c>
      <c r="D4107" s="117" t="s">
        <v>141</v>
      </c>
      <c r="E4107" s="118" t="s">
        <v>12486</v>
      </c>
      <c r="F4107" s="117" t="s">
        <v>142</v>
      </c>
    </row>
    <row r="4108" spans="1:6">
      <c r="A4108" s="119">
        <v>93102</v>
      </c>
      <c r="B4108" s="117" t="s">
        <v>5046</v>
      </c>
      <c r="C4108" s="117" t="s">
        <v>60</v>
      </c>
      <c r="D4108" s="117" t="s">
        <v>141</v>
      </c>
      <c r="E4108" s="118" t="s">
        <v>5210</v>
      </c>
      <c r="F4108" s="117" t="s">
        <v>142</v>
      </c>
    </row>
    <row r="4109" spans="1:6">
      <c r="A4109" s="119">
        <v>93103</v>
      </c>
      <c r="B4109" s="117" t="s">
        <v>5047</v>
      </c>
      <c r="C4109" s="117" t="s">
        <v>60</v>
      </c>
      <c r="D4109" s="117" t="s">
        <v>141</v>
      </c>
      <c r="E4109" s="118" t="s">
        <v>3094</v>
      </c>
      <c r="F4109" s="117" t="s">
        <v>142</v>
      </c>
    </row>
    <row r="4110" spans="1:6">
      <c r="A4110" s="119">
        <v>93104</v>
      </c>
      <c r="B4110" s="117" t="s">
        <v>5049</v>
      </c>
      <c r="C4110" s="117" t="s">
        <v>60</v>
      </c>
      <c r="D4110" s="117" t="s">
        <v>141</v>
      </c>
      <c r="E4110" s="118" t="s">
        <v>12347</v>
      </c>
      <c r="F4110" s="117" t="s">
        <v>142</v>
      </c>
    </row>
    <row r="4111" spans="1:6">
      <c r="A4111" s="119">
        <v>93105</v>
      </c>
      <c r="B4111" s="117" t="s">
        <v>5050</v>
      </c>
      <c r="C4111" s="117" t="s">
        <v>60</v>
      </c>
      <c r="D4111" s="117" t="s">
        <v>141</v>
      </c>
      <c r="E4111" s="118" t="s">
        <v>12487</v>
      </c>
      <c r="F4111" s="117" t="s">
        <v>142</v>
      </c>
    </row>
    <row r="4112" spans="1:6">
      <c r="A4112" s="119">
        <v>93106</v>
      </c>
      <c r="B4112" s="117" t="s">
        <v>5051</v>
      </c>
      <c r="C4112" s="117" t="s">
        <v>60</v>
      </c>
      <c r="D4112" s="117" t="s">
        <v>141</v>
      </c>
      <c r="E4112" s="118" t="s">
        <v>12488</v>
      </c>
      <c r="F4112" s="117" t="s">
        <v>142</v>
      </c>
    </row>
    <row r="4113" spans="1:6">
      <c r="A4113" s="119">
        <v>93107</v>
      </c>
      <c r="B4113" s="117" t="s">
        <v>5052</v>
      </c>
      <c r="C4113" s="117" t="s">
        <v>60</v>
      </c>
      <c r="D4113" s="117" t="s">
        <v>141</v>
      </c>
      <c r="E4113" s="118" t="s">
        <v>2471</v>
      </c>
      <c r="F4113" s="117" t="s">
        <v>142</v>
      </c>
    </row>
    <row r="4114" spans="1:6">
      <c r="A4114" s="119">
        <v>93108</v>
      </c>
      <c r="B4114" s="117" t="s">
        <v>5053</v>
      </c>
      <c r="C4114" s="117" t="s">
        <v>60</v>
      </c>
      <c r="D4114" s="117" t="s">
        <v>141</v>
      </c>
      <c r="E4114" s="118" t="s">
        <v>12489</v>
      </c>
      <c r="F4114" s="117" t="s">
        <v>142</v>
      </c>
    </row>
    <row r="4115" spans="1:6">
      <c r="A4115" s="119">
        <v>93109</v>
      </c>
      <c r="B4115" s="117" t="s">
        <v>5054</v>
      </c>
      <c r="C4115" s="117" t="s">
        <v>60</v>
      </c>
      <c r="D4115" s="117" t="s">
        <v>141</v>
      </c>
      <c r="E4115" s="118" t="s">
        <v>12490</v>
      </c>
      <c r="F4115" s="117" t="s">
        <v>142</v>
      </c>
    </row>
    <row r="4116" spans="1:6">
      <c r="A4116" s="119">
        <v>93110</v>
      </c>
      <c r="B4116" s="117" t="s">
        <v>5055</v>
      </c>
      <c r="C4116" s="117" t="s">
        <v>60</v>
      </c>
      <c r="D4116" s="117" t="s">
        <v>141</v>
      </c>
      <c r="E4116" s="118" t="s">
        <v>3524</v>
      </c>
      <c r="F4116" s="117" t="s">
        <v>142</v>
      </c>
    </row>
    <row r="4117" spans="1:6">
      <c r="A4117" s="119">
        <v>93111</v>
      </c>
      <c r="B4117" s="117" t="s">
        <v>5056</v>
      </c>
      <c r="C4117" s="117" t="s">
        <v>60</v>
      </c>
      <c r="D4117" s="117" t="s">
        <v>141</v>
      </c>
      <c r="E4117" s="118" t="s">
        <v>5369</v>
      </c>
      <c r="F4117" s="117" t="s">
        <v>142</v>
      </c>
    </row>
    <row r="4118" spans="1:6">
      <c r="A4118" s="119">
        <v>93112</v>
      </c>
      <c r="B4118" s="117" t="s">
        <v>5057</v>
      </c>
      <c r="C4118" s="117" t="s">
        <v>60</v>
      </c>
      <c r="D4118" s="117" t="s">
        <v>141</v>
      </c>
      <c r="E4118" s="118" t="s">
        <v>12491</v>
      </c>
      <c r="F4118" s="117" t="s">
        <v>142</v>
      </c>
    </row>
    <row r="4119" spans="1:6">
      <c r="A4119" s="119">
        <v>93113</v>
      </c>
      <c r="B4119" s="117" t="s">
        <v>5059</v>
      </c>
      <c r="C4119" s="117" t="s">
        <v>60</v>
      </c>
      <c r="D4119" s="117" t="s">
        <v>141</v>
      </c>
      <c r="E4119" s="118" t="s">
        <v>9610</v>
      </c>
      <c r="F4119" s="117" t="s">
        <v>142</v>
      </c>
    </row>
    <row r="4120" spans="1:6">
      <c r="A4120" s="119">
        <v>93114</v>
      </c>
      <c r="B4120" s="117" t="s">
        <v>5060</v>
      </c>
      <c r="C4120" s="117" t="s">
        <v>60</v>
      </c>
      <c r="D4120" s="117" t="s">
        <v>141</v>
      </c>
      <c r="E4120" s="118" t="s">
        <v>9637</v>
      </c>
      <c r="F4120" s="117" t="s">
        <v>142</v>
      </c>
    </row>
    <row r="4121" spans="1:6">
      <c r="A4121" s="119">
        <v>93115</v>
      </c>
      <c r="B4121" s="117" t="s">
        <v>5062</v>
      </c>
      <c r="C4121" s="117" t="s">
        <v>60</v>
      </c>
      <c r="D4121" s="117" t="s">
        <v>141</v>
      </c>
      <c r="E4121" s="118" t="s">
        <v>4929</v>
      </c>
      <c r="F4121" s="117" t="s">
        <v>142</v>
      </c>
    </row>
    <row r="4122" spans="1:6">
      <c r="A4122" s="119">
        <v>93116</v>
      </c>
      <c r="B4122" s="117" t="s">
        <v>5063</v>
      </c>
      <c r="C4122" s="117" t="s">
        <v>60</v>
      </c>
      <c r="D4122" s="117" t="s">
        <v>141</v>
      </c>
      <c r="E4122" s="118" t="s">
        <v>12492</v>
      </c>
      <c r="F4122" s="117" t="s">
        <v>142</v>
      </c>
    </row>
    <row r="4123" spans="1:6">
      <c r="A4123" s="119">
        <v>93117</v>
      </c>
      <c r="B4123" s="117" t="s">
        <v>5064</v>
      </c>
      <c r="C4123" s="117" t="s">
        <v>60</v>
      </c>
      <c r="D4123" s="117" t="s">
        <v>141</v>
      </c>
      <c r="E4123" s="118" t="s">
        <v>12493</v>
      </c>
      <c r="F4123" s="117" t="s">
        <v>142</v>
      </c>
    </row>
    <row r="4124" spans="1:6">
      <c r="A4124" s="119">
        <v>93118</v>
      </c>
      <c r="B4124" s="117" t="s">
        <v>5065</v>
      </c>
      <c r="C4124" s="117" t="s">
        <v>60</v>
      </c>
      <c r="D4124" s="117" t="s">
        <v>141</v>
      </c>
      <c r="E4124" s="118" t="s">
        <v>12494</v>
      </c>
      <c r="F4124" s="117" t="s">
        <v>142</v>
      </c>
    </row>
    <row r="4125" spans="1:6">
      <c r="A4125" s="119">
        <v>93119</v>
      </c>
      <c r="B4125" s="117" t="s">
        <v>5066</v>
      </c>
      <c r="C4125" s="117" t="s">
        <v>60</v>
      </c>
      <c r="D4125" s="117" t="s">
        <v>141</v>
      </c>
      <c r="E4125" s="118" t="s">
        <v>12495</v>
      </c>
      <c r="F4125" s="117" t="s">
        <v>142</v>
      </c>
    </row>
    <row r="4126" spans="1:6">
      <c r="A4126" s="119">
        <v>93120</v>
      </c>
      <c r="B4126" s="117" t="s">
        <v>5067</v>
      </c>
      <c r="C4126" s="117" t="s">
        <v>60</v>
      </c>
      <c r="D4126" s="117" t="s">
        <v>141</v>
      </c>
      <c r="E4126" s="118" t="s">
        <v>12496</v>
      </c>
      <c r="F4126" s="117" t="s">
        <v>142</v>
      </c>
    </row>
    <row r="4127" spans="1:6">
      <c r="A4127" s="119">
        <v>93121</v>
      </c>
      <c r="B4127" s="117" t="s">
        <v>5069</v>
      </c>
      <c r="C4127" s="117" t="s">
        <v>60</v>
      </c>
      <c r="D4127" s="117" t="s">
        <v>141</v>
      </c>
      <c r="E4127" s="118" t="s">
        <v>3513</v>
      </c>
      <c r="F4127" s="117" t="s">
        <v>142</v>
      </c>
    </row>
    <row r="4128" spans="1:6">
      <c r="A4128" s="119">
        <v>93122</v>
      </c>
      <c r="B4128" s="117" t="s">
        <v>5070</v>
      </c>
      <c r="C4128" s="117" t="s">
        <v>60</v>
      </c>
      <c r="D4128" s="117" t="s">
        <v>141</v>
      </c>
      <c r="E4128" s="118" t="s">
        <v>9638</v>
      </c>
      <c r="F4128" s="117" t="s">
        <v>142</v>
      </c>
    </row>
    <row r="4129" spans="1:6">
      <c r="A4129" s="119">
        <v>93123</v>
      </c>
      <c r="B4129" s="117" t="s">
        <v>5071</v>
      </c>
      <c r="C4129" s="117" t="s">
        <v>60</v>
      </c>
      <c r="D4129" s="117" t="s">
        <v>141</v>
      </c>
      <c r="E4129" s="118" t="s">
        <v>12497</v>
      </c>
      <c r="F4129" s="117" t="s">
        <v>142</v>
      </c>
    </row>
    <row r="4130" spans="1:6">
      <c r="A4130" s="119">
        <v>93124</v>
      </c>
      <c r="B4130" s="117" t="s">
        <v>5072</v>
      </c>
      <c r="C4130" s="117" t="s">
        <v>60</v>
      </c>
      <c r="D4130" s="117" t="s">
        <v>141</v>
      </c>
      <c r="E4130" s="118" t="s">
        <v>12498</v>
      </c>
      <c r="F4130" s="117" t="s">
        <v>142</v>
      </c>
    </row>
    <row r="4131" spans="1:6">
      <c r="A4131" s="119">
        <v>93125</v>
      </c>
      <c r="B4131" s="117" t="s">
        <v>5073</v>
      </c>
      <c r="C4131" s="117" t="s">
        <v>60</v>
      </c>
      <c r="D4131" s="117" t="s">
        <v>141</v>
      </c>
      <c r="E4131" s="118" t="s">
        <v>12499</v>
      </c>
      <c r="F4131" s="117" t="s">
        <v>142</v>
      </c>
    </row>
    <row r="4132" spans="1:6">
      <c r="A4132" s="119">
        <v>93126</v>
      </c>
      <c r="B4132" s="117" t="s">
        <v>5074</v>
      </c>
      <c r="C4132" s="117" t="s">
        <v>60</v>
      </c>
      <c r="D4132" s="117" t="s">
        <v>141</v>
      </c>
      <c r="E4132" s="118" t="s">
        <v>12500</v>
      </c>
      <c r="F4132" s="117" t="s">
        <v>142</v>
      </c>
    </row>
    <row r="4133" spans="1:6">
      <c r="A4133" s="119">
        <v>93133</v>
      </c>
      <c r="B4133" s="117" t="s">
        <v>5075</v>
      </c>
      <c r="C4133" s="117" t="s">
        <v>60</v>
      </c>
      <c r="D4133" s="117" t="s">
        <v>141</v>
      </c>
      <c r="E4133" s="118" t="s">
        <v>2772</v>
      </c>
      <c r="F4133" s="117" t="s">
        <v>142</v>
      </c>
    </row>
    <row r="4134" spans="1:6">
      <c r="A4134" s="119">
        <v>94465</v>
      </c>
      <c r="B4134" s="117" t="s">
        <v>5076</v>
      </c>
      <c r="C4134" s="117" t="s">
        <v>60</v>
      </c>
      <c r="D4134" s="117" t="s">
        <v>228</v>
      </c>
      <c r="E4134" s="118" t="s">
        <v>9639</v>
      </c>
      <c r="F4134" s="117" t="s">
        <v>142</v>
      </c>
    </row>
    <row r="4135" spans="1:6">
      <c r="A4135" s="119">
        <v>94466</v>
      </c>
      <c r="B4135" s="117" t="s">
        <v>5077</v>
      </c>
      <c r="C4135" s="117" t="s">
        <v>60</v>
      </c>
      <c r="D4135" s="117" t="s">
        <v>228</v>
      </c>
      <c r="E4135" s="118" t="s">
        <v>12501</v>
      </c>
      <c r="F4135" s="117" t="s">
        <v>142</v>
      </c>
    </row>
    <row r="4136" spans="1:6">
      <c r="A4136" s="119">
        <v>94467</v>
      </c>
      <c r="B4136" s="117" t="s">
        <v>5078</v>
      </c>
      <c r="C4136" s="117" t="s">
        <v>60</v>
      </c>
      <c r="D4136" s="117" t="s">
        <v>228</v>
      </c>
      <c r="E4136" s="118" t="s">
        <v>12502</v>
      </c>
      <c r="F4136" s="117" t="s">
        <v>142</v>
      </c>
    </row>
    <row r="4137" spans="1:6">
      <c r="A4137" s="119">
        <v>94468</v>
      </c>
      <c r="B4137" s="117" t="s">
        <v>5079</v>
      </c>
      <c r="C4137" s="117" t="s">
        <v>60</v>
      </c>
      <c r="D4137" s="117" t="s">
        <v>228</v>
      </c>
      <c r="E4137" s="118" t="s">
        <v>9640</v>
      </c>
      <c r="F4137" s="117" t="s">
        <v>142</v>
      </c>
    </row>
    <row r="4138" spans="1:6">
      <c r="A4138" s="119">
        <v>94469</v>
      </c>
      <c r="B4138" s="117" t="s">
        <v>5081</v>
      </c>
      <c r="C4138" s="117" t="s">
        <v>60</v>
      </c>
      <c r="D4138" s="117" t="s">
        <v>228</v>
      </c>
      <c r="E4138" s="118" t="s">
        <v>9371</v>
      </c>
      <c r="F4138" s="117" t="s">
        <v>142</v>
      </c>
    </row>
    <row r="4139" spans="1:6">
      <c r="A4139" s="119">
        <v>94470</v>
      </c>
      <c r="B4139" s="117" t="s">
        <v>5082</v>
      </c>
      <c r="C4139" s="117" t="s">
        <v>60</v>
      </c>
      <c r="D4139" s="117" t="s">
        <v>228</v>
      </c>
      <c r="E4139" s="118" t="s">
        <v>12503</v>
      </c>
      <c r="F4139" s="117" t="s">
        <v>142</v>
      </c>
    </row>
    <row r="4140" spans="1:6">
      <c r="A4140" s="119">
        <v>94471</v>
      </c>
      <c r="B4140" s="117" t="s">
        <v>5083</v>
      </c>
      <c r="C4140" s="117" t="s">
        <v>60</v>
      </c>
      <c r="D4140" s="117" t="s">
        <v>228</v>
      </c>
      <c r="E4140" s="118" t="s">
        <v>6541</v>
      </c>
      <c r="F4140" s="117" t="s">
        <v>142</v>
      </c>
    </row>
    <row r="4141" spans="1:6">
      <c r="A4141" s="119">
        <v>94472</v>
      </c>
      <c r="B4141" s="117" t="s">
        <v>5084</v>
      </c>
      <c r="C4141" s="117" t="s">
        <v>60</v>
      </c>
      <c r="D4141" s="117" t="s">
        <v>228</v>
      </c>
      <c r="E4141" s="118" t="s">
        <v>11787</v>
      </c>
      <c r="F4141" s="117" t="s">
        <v>142</v>
      </c>
    </row>
    <row r="4142" spans="1:6">
      <c r="A4142" s="119">
        <v>94473</v>
      </c>
      <c r="B4142" s="117" t="s">
        <v>5085</v>
      </c>
      <c r="C4142" s="117" t="s">
        <v>60</v>
      </c>
      <c r="D4142" s="117" t="s">
        <v>228</v>
      </c>
      <c r="E4142" s="118" t="s">
        <v>12504</v>
      </c>
      <c r="F4142" s="117" t="s">
        <v>142</v>
      </c>
    </row>
    <row r="4143" spans="1:6">
      <c r="A4143" s="119">
        <v>94474</v>
      </c>
      <c r="B4143" s="117" t="s">
        <v>5086</v>
      </c>
      <c r="C4143" s="117" t="s">
        <v>60</v>
      </c>
      <c r="D4143" s="117" t="s">
        <v>228</v>
      </c>
      <c r="E4143" s="118" t="s">
        <v>12505</v>
      </c>
      <c r="F4143" s="117" t="s">
        <v>142</v>
      </c>
    </row>
    <row r="4144" spans="1:6">
      <c r="A4144" s="119">
        <v>94475</v>
      </c>
      <c r="B4144" s="117" t="s">
        <v>5087</v>
      </c>
      <c r="C4144" s="117" t="s">
        <v>60</v>
      </c>
      <c r="D4144" s="117" t="s">
        <v>228</v>
      </c>
      <c r="E4144" s="118" t="s">
        <v>12506</v>
      </c>
      <c r="F4144" s="117" t="s">
        <v>142</v>
      </c>
    </row>
    <row r="4145" spans="1:6">
      <c r="A4145" s="119">
        <v>94476</v>
      </c>
      <c r="B4145" s="117" t="s">
        <v>5088</v>
      </c>
      <c r="C4145" s="117" t="s">
        <v>60</v>
      </c>
      <c r="D4145" s="117" t="s">
        <v>228</v>
      </c>
      <c r="E4145" s="118" t="s">
        <v>12507</v>
      </c>
      <c r="F4145" s="117" t="s">
        <v>142</v>
      </c>
    </row>
    <row r="4146" spans="1:6">
      <c r="A4146" s="119">
        <v>94477</v>
      </c>
      <c r="B4146" s="117" t="s">
        <v>5089</v>
      </c>
      <c r="C4146" s="117" t="s">
        <v>60</v>
      </c>
      <c r="D4146" s="117" t="s">
        <v>228</v>
      </c>
      <c r="E4146" s="118" t="s">
        <v>3497</v>
      </c>
      <c r="F4146" s="117" t="s">
        <v>142</v>
      </c>
    </row>
    <row r="4147" spans="1:6">
      <c r="A4147" s="119">
        <v>94478</v>
      </c>
      <c r="B4147" s="117" t="s">
        <v>5090</v>
      </c>
      <c r="C4147" s="117" t="s">
        <v>60</v>
      </c>
      <c r="D4147" s="117" t="s">
        <v>228</v>
      </c>
      <c r="E4147" s="118" t="s">
        <v>12508</v>
      </c>
      <c r="F4147" s="117" t="s">
        <v>142</v>
      </c>
    </row>
    <row r="4148" spans="1:6">
      <c r="A4148" s="119">
        <v>94479</v>
      </c>
      <c r="B4148" s="117" t="s">
        <v>5092</v>
      </c>
      <c r="C4148" s="117" t="s">
        <v>60</v>
      </c>
      <c r="D4148" s="117" t="s">
        <v>228</v>
      </c>
      <c r="E4148" s="118" t="s">
        <v>12509</v>
      </c>
      <c r="F4148" s="117" t="s">
        <v>142</v>
      </c>
    </row>
    <row r="4149" spans="1:6">
      <c r="A4149" s="119">
        <v>94606</v>
      </c>
      <c r="B4149" s="117" t="s">
        <v>5094</v>
      </c>
      <c r="C4149" s="117" t="s">
        <v>60</v>
      </c>
      <c r="D4149" s="117" t="s">
        <v>141</v>
      </c>
      <c r="E4149" s="118" t="s">
        <v>12510</v>
      </c>
      <c r="F4149" s="117" t="s">
        <v>142</v>
      </c>
    </row>
    <row r="4150" spans="1:6">
      <c r="A4150" s="119">
        <v>94608</v>
      </c>
      <c r="B4150" s="117" t="s">
        <v>5095</v>
      </c>
      <c r="C4150" s="117" t="s">
        <v>60</v>
      </c>
      <c r="D4150" s="117" t="s">
        <v>141</v>
      </c>
      <c r="E4150" s="118" t="s">
        <v>12511</v>
      </c>
      <c r="F4150" s="117" t="s">
        <v>142</v>
      </c>
    </row>
    <row r="4151" spans="1:6">
      <c r="A4151" s="119">
        <v>94610</v>
      </c>
      <c r="B4151" s="117" t="s">
        <v>5096</v>
      </c>
      <c r="C4151" s="117" t="s">
        <v>60</v>
      </c>
      <c r="D4151" s="117" t="s">
        <v>141</v>
      </c>
      <c r="E4151" s="118" t="s">
        <v>12512</v>
      </c>
      <c r="F4151" s="117" t="s">
        <v>142</v>
      </c>
    </row>
    <row r="4152" spans="1:6">
      <c r="A4152" s="119">
        <v>94612</v>
      </c>
      <c r="B4152" s="117" t="s">
        <v>5097</v>
      </c>
      <c r="C4152" s="117" t="s">
        <v>60</v>
      </c>
      <c r="D4152" s="117" t="s">
        <v>141</v>
      </c>
      <c r="E4152" s="118" t="s">
        <v>12513</v>
      </c>
      <c r="F4152" s="117" t="s">
        <v>142</v>
      </c>
    </row>
    <row r="4153" spans="1:6">
      <c r="A4153" s="119">
        <v>94614</v>
      </c>
      <c r="B4153" s="117" t="s">
        <v>5098</v>
      </c>
      <c r="C4153" s="117" t="s">
        <v>60</v>
      </c>
      <c r="D4153" s="117" t="s">
        <v>141</v>
      </c>
      <c r="E4153" s="118" t="s">
        <v>12514</v>
      </c>
      <c r="F4153" s="117" t="s">
        <v>142</v>
      </c>
    </row>
    <row r="4154" spans="1:6">
      <c r="A4154" s="119">
        <v>94615</v>
      </c>
      <c r="B4154" s="117" t="s">
        <v>5099</v>
      </c>
      <c r="C4154" s="117" t="s">
        <v>60</v>
      </c>
      <c r="D4154" s="117" t="s">
        <v>141</v>
      </c>
      <c r="E4154" s="118" t="s">
        <v>12515</v>
      </c>
      <c r="F4154" s="117" t="s">
        <v>142</v>
      </c>
    </row>
    <row r="4155" spans="1:6">
      <c r="A4155" s="119">
        <v>94616</v>
      </c>
      <c r="B4155" s="117" t="s">
        <v>5100</v>
      </c>
      <c r="C4155" s="117" t="s">
        <v>60</v>
      </c>
      <c r="D4155" s="117" t="s">
        <v>141</v>
      </c>
      <c r="E4155" s="118" t="s">
        <v>12516</v>
      </c>
      <c r="F4155" s="117" t="s">
        <v>142</v>
      </c>
    </row>
    <row r="4156" spans="1:6">
      <c r="A4156" s="119">
        <v>94617</v>
      </c>
      <c r="B4156" s="117" t="s">
        <v>5101</v>
      </c>
      <c r="C4156" s="117" t="s">
        <v>60</v>
      </c>
      <c r="D4156" s="117" t="s">
        <v>141</v>
      </c>
      <c r="E4156" s="118" t="s">
        <v>12517</v>
      </c>
      <c r="F4156" s="117" t="s">
        <v>142</v>
      </c>
    </row>
    <row r="4157" spans="1:6">
      <c r="A4157" s="119">
        <v>94618</v>
      </c>
      <c r="B4157" s="117" t="s">
        <v>5102</v>
      </c>
      <c r="C4157" s="117" t="s">
        <v>60</v>
      </c>
      <c r="D4157" s="117" t="s">
        <v>141</v>
      </c>
      <c r="E4157" s="118" t="s">
        <v>12518</v>
      </c>
      <c r="F4157" s="117" t="s">
        <v>142</v>
      </c>
    </row>
    <row r="4158" spans="1:6">
      <c r="A4158" s="119">
        <v>94620</v>
      </c>
      <c r="B4158" s="117" t="s">
        <v>5103</v>
      </c>
      <c r="C4158" s="117" t="s">
        <v>60</v>
      </c>
      <c r="D4158" s="117" t="s">
        <v>141</v>
      </c>
      <c r="E4158" s="118" t="s">
        <v>12519</v>
      </c>
      <c r="F4158" s="117" t="s">
        <v>142</v>
      </c>
    </row>
    <row r="4159" spans="1:6">
      <c r="A4159" s="119">
        <v>94622</v>
      </c>
      <c r="B4159" s="117" t="s">
        <v>5104</v>
      </c>
      <c r="C4159" s="117" t="s">
        <v>60</v>
      </c>
      <c r="D4159" s="117" t="s">
        <v>141</v>
      </c>
      <c r="E4159" s="118" t="s">
        <v>12520</v>
      </c>
      <c r="F4159" s="117" t="s">
        <v>142</v>
      </c>
    </row>
    <row r="4160" spans="1:6">
      <c r="A4160" s="119">
        <v>94623</v>
      </c>
      <c r="B4160" s="117" t="s">
        <v>5105</v>
      </c>
      <c r="C4160" s="117" t="s">
        <v>60</v>
      </c>
      <c r="D4160" s="117" t="s">
        <v>141</v>
      </c>
      <c r="E4160" s="118" t="s">
        <v>12521</v>
      </c>
      <c r="F4160" s="117" t="s">
        <v>142</v>
      </c>
    </row>
    <row r="4161" spans="1:6">
      <c r="A4161" s="119">
        <v>94624</v>
      </c>
      <c r="B4161" s="117" t="s">
        <v>5106</v>
      </c>
      <c r="C4161" s="117" t="s">
        <v>60</v>
      </c>
      <c r="D4161" s="117" t="s">
        <v>141</v>
      </c>
      <c r="E4161" s="118" t="s">
        <v>12522</v>
      </c>
      <c r="F4161" s="117" t="s">
        <v>142</v>
      </c>
    </row>
    <row r="4162" spans="1:6">
      <c r="A4162" s="119">
        <v>94625</v>
      </c>
      <c r="B4162" s="117" t="s">
        <v>5107</v>
      </c>
      <c r="C4162" s="117" t="s">
        <v>60</v>
      </c>
      <c r="D4162" s="117" t="s">
        <v>141</v>
      </c>
      <c r="E4162" s="118" t="s">
        <v>12523</v>
      </c>
      <c r="F4162" s="117" t="s">
        <v>142</v>
      </c>
    </row>
    <row r="4163" spans="1:6">
      <c r="A4163" s="119">
        <v>94656</v>
      </c>
      <c r="B4163" s="117" t="s">
        <v>5108</v>
      </c>
      <c r="C4163" s="117" t="s">
        <v>60</v>
      </c>
      <c r="D4163" s="117" t="s">
        <v>228</v>
      </c>
      <c r="E4163" s="118" t="s">
        <v>8789</v>
      </c>
      <c r="F4163" s="117" t="s">
        <v>142</v>
      </c>
    </row>
    <row r="4164" spans="1:6">
      <c r="A4164" s="119">
        <v>94657</v>
      </c>
      <c r="B4164" s="117" t="s">
        <v>5109</v>
      </c>
      <c r="C4164" s="117" t="s">
        <v>60</v>
      </c>
      <c r="D4164" s="117" t="s">
        <v>228</v>
      </c>
      <c r="E4164" s="118" t="s">
        <v>3452</v>
      </c>
      <c r="F4164" s="117" t="s">
        <v>142</v>
      </c>
    </row>
    <row r="4165" spans="1:6">
      <c r="A4165" s="119">
        <v>94658</v>
      </c>
      <c r="B4165" s="117" t="s">
        <v>5110</v>
      </c>
      <c r="C4165" s="117" t="s">
        <v>60</v>
      </c>
      <c r="D4165" s="117" t="s">
        <v>228</v>
      </c>
      <c r="E4165" s="118" t="s">
        <v>5291</v>
      </c>
      <c r="F4165" s="117" t="s">
        <v>142</v>
      </c>
    </row>
    <row r="4166" spans="1:6">
      <c r="A4166" s="119">
        <v>94659</v>
      </c>
      <c r="B4166" s="117" t="s">
        <v>5111</v>
      </c>
      <c r="C4166" s="117" t="s">
        <v>60</v>
      </c>
      <c r="D4166" s="117" t="s">
        <v>228</v>
      </c>
      <c r="E4166" s="118" t="s">
        <v>12524</v>
      </c>
      <c r="F4166" s="117" t="s">
        <v>142</v>
      </c>
    </row>
    <row r="4167" spans="1:6">
      <c r="A4167" s="119">
        <v>94660</v>
      </c>
      <c r="B4167" s="117" t="s">
        <v>5113</v>
      </c>
      <c r="C4167" s="117" t="s">
        <v>60</v>
      </c>
      <c r="D4167" s="117" t="s">
        <v>228</v>
      </c>
      <c r="E4167" s="118" t="s">
        <v>8699</v>
      </c>
      <c r="F4167" s="117" t="s">
        <v>142</v>
      </c>
    </row>
    <row r="4168" spans="1:6">
      <c r="A4168" s="119">
        <v>94661</v>
      </c>
      <c r="B4168" s="117" t="s">
        <v>5114</v>
      </c>
      <c r="C4168" s="117" t="s">
        <v>60</v>
      </c>
      <c r="D4168" s="117" t="s">
        <v>228</v>
      </c>
      <c r="E4168" s="118" t="s">
        <v>10659</v>
      </c>
      <c r="F4168" s="117" t="s">
        <v>142</v>
      </c>
    </row>
    <row r="4169" spans="1:6">
      <c r="A4169" s="119">
        <v>94662</v>
      </c>
      <c r="B4169" s="117" t="s">
        <v>5115</v>
      </c>
      <c r="C4169" s="117" t="s">
        <v>60</v>
      </c>
      <c r="D4169" s="117" t="s">
        <v>228</v>
      </c>
      <c r="E4169" s="118" t="s">
        <v>267</v>
      </c>
      <c r="F4169" s="117" t="s">
        <v>142</v>
      </c>
    </row>
    <row r="4170" spans="1:6">
      <c r="A4170" s="119">
        <v>94663</v>
      </c>
      <c r="B4170" s="117" t="s">
        <v>5116</v>
      </c>
      <c r="C4170" s="117" t="s">
        <v>60</v>
      </c>
      <c r="D4170" s="117" t="s">
        <v>228</v>
      </c>
      <c r="E4170" s="118" t="s">
        <v>2212</v>
      </c>
      <c r="F4170" s="117" t="s">
        <v>142</v>
      </c>
    </row>
    <row r="4171" spans="1:6">
      <c r="A4171" s="119">
        <v>94664</v>
      </c>
      <c r="B4171" s="117" t="s">
        <v>5117</v>
      </c>
      <c r="C4171" s="117" t="s">
        <v>60</v>
      </c>
      <c r="D4171" s="117" t="s">
        <v>228</v>
      </c>
      <c r="E4171" s="118" t="s">
        <v>4171</v>
      </c>
      <c r="F4171" s="117" t="s">
        <v>142</v>
      </c>
    </row>
    <row r="4172" spans="1:6">
      <c r="A4172" s="119">
        <v>94665</v>
      </c>
      <c r="B4172" s="117" t="s">
        <v>5119</v>
      </c>
      <c r="C4172" s="117" t="s">
        <v>60</v>
      </c>
      <c r="D4172" s="117" t="s">
        <v>228</v>
      </c>
      <c r="E4172" s="118" t="s">
        <v>11850</v>
      </c>
      <c r="F4172" s="117" t="s">
        <v>142</v>
      </c>
    </row>
    <row r="4173" spans="1:6">
      <c r="A4173" s="119">
        <v>94666</v>
      </c>
      <c r="B4173" s="117" t="s">
        <v>5120</v>
      </c>
      <c r="C4173" s="117" t="s">
        <v>60</v>
      </c>
      <c r="D4173" s="117" t="s">
        <v>228</v>
      </c>
      <c r="E4173" s="118" t="s">
        <v>8388</v>
      </c>
      <c r="F4173" s="117" t="s">
        <v>142</v>
      </c>
    </row>
    <row r="4174" spans="1:6">
      <c r="A4174" s="119">
        <v>94667</v>
      </c>
      <c r="B4174" s="117" t="s">
        <v>5121</v>
      </c>
      <c r="C4174" s="117" t="s">
        <v>60</v>
      </c>
      <c r="D4174" s="117" t="s">
        <v>228</v>
      </c>
      <c r="E4174" s="118" t="s">
        <v>12525</v>
      </c>
      <c r="F4174" s="117" t="s">
        <v>142</v>
      </c>
    </row>
    <row r="4175" spans="1:6">
      <c r="A4175" s="119">
        <v>94668</v>
      </c>
      <c r="B4175" s="117" t="s">
        <v>5122</v>
      </c>
      <c r="C4175" s="117" t="s">
        <v>60</v>
      </c>
      <c r="D4175" s="117" t="s">
        <v>228</v>
      </c>
      <c r="E4175" s="118" t="s">
        <v>12526</v>
      </c>
      <c r="F4175" s="117" t="s">
        <v>142</v>
      </c>
    </row>
    <row r="4176" spans="1:6">
      <c r="A4176" s="119">
        <v>94669</v>
      </c>
      <c r="B4176" s="117" t="s">
        <v>5124</v>
      </c>
      <c r="C4176" s="117" t="s">
        <v>60</v>
      </c>
      <c r="D4176" s="117" t="s">
        <v>228</v>
      </c>
      <c r="E4176" s="118" t="s">
        <v>9641</v>
      </c>
      <c r="F4176" s="117" t="s">
        <v>142</v>
      </c>
    </row>
    <row r="4177" spans="1:6">
      <c r="A4177" s="119">
        <v>94670</v>
      </c>
      <c r="B4177" s="117" t="s">
        <v>5125</v>
      </c>
      <c r="C4177" s="117" t="s">
        <v>60</v>
      </c>
      <c r="D4177" s="117" t="s">
        <v>228</v>
      </c>
      <c r="E4177" s="118" t="s">
        <v>12527</v>
      </c>
      <c r="F4177" s="117" t="s">
        <v>142</v>
      </c>
    </row>
    <row r="4178" spans="1:6">
      <c r="A4178" s="119">
        <v>94671</v>
      </c>
      <c r="B4178" s="117" t="s">
        <v>5126</v>
      </c>
      <c r="C4178" s="117" t="s">
        <v>60</v>
      </c>
      <c r="D4178" s="117" t="s">
        <v>228</v>
      </c>
      <c r="E4178" s="118" t="s">
        <v>9642</v>
      </c>
      <c r="F4178" s="117" t="s">
        <v>142</v>
      </c>
    </row>
    <row r="4179" spans="1:6">
      <c r="A4179" s="119">
        <v>94672</v>
      </c>
      <c r="B4179" s="117" t="s">
        <v>5127</v>
      </c>
      <c r="C4179" s="117" t="s">
        <v>60</v>
      </c>
      <c r="D4179" s="117" t="s">
        <v>228</v>
      </c>
      <c r="E4179" s="118" t="s">
        <v>6888</v>
      </c>
      <c r="F4179" s="117" t="s">
        <v>142</v>
      </c>
    </row>
    <row r="4180" spans="1:6">
      <c r="A4180" s="119">
        <v>94673</v>
      </c>
      <c r="B4180" s="117" t="s">
        <v>5128</v>
      </c>
      <c r="C4180" s="117" t="s">
        <v>60</v>
      </c>
      <c r="D4180" s="117" t="s">
        <v>228</v>
      </c>
      <c r="E4180" s="118" t="s">
        <v>3192</v>
      </c>
      <c r="F4180" s="117" t="s">
        <v>142</v>
      </c>
    </row>
    <row r="4181" spans="1:6">
      <c r="A4181" s="119">
        <v>94674</v>
      </c>
      <c r="B4181" s="117" t="s">
        <v>5129</v>
      </c>
      <c r="C4181" s="117" t="s">
        <v>60</v>
      </c>
      <c r="D4181" s="117" t="s">
        <v>228</v>
      </c>
      <c r="E4181" s="118" t="s">
        <v>1456</v>
      </c>
      <c r="F4181" s="117" t="s">
        <v>142</v>
      </c>
    </row>
    <row r="4182" spans="1:6">
      <c r="A4182" s="119">
        <v>94675</v>
      </c>
      <c r="B4182" s="117" t="s">
        <v>5130</v>
      </c>
      <c r="C4182" s="117" t="s">
        <v>60</v>
      </c>
      <c r="D4182" s="117" t="s">
        <v>228</v>
      </c>
      <c r="E4182" s="118" t="s">
        <v>2489</v>
      </c>
      <c r="F4182" s="117" t="s">
        <v>142</v>
      </c>
    </row>
    <row r="4183" spans="1:6">
      <c r="A4183" s="119">
        <v>94676</v>
      </c>
      <c r="B4183" s="117" t="s">
        <v>5131</v>
      </c>
      <c r="C4183" s="117" t="s">
        <v>60</v>
      </c>
      <c r="D4183" s="117" t="s">
        <v>228</v>
      </c>
      <c r="E4183" s="118" t="s">
        <v>9643</v>
      </c>
      <c r="F4183" s="117" t="s">
        <v>142</v>
      </c>
    </row>
    <row r="4184" spans="1:6">
      <c r="A4184" s="119">
        <v>94677</v>
      </c>
      <c r="B4184" s="117" t="s">
        <v>5133</v>
      </c>
      <c r="C4184" s="117" t="s">
        <v>60</v>
      </c>
      <c r="D4184" s="117" t="s">
        <v>228</v>
      </c>
      <c r="E4184" s="118" t="s">
        <v>12528</v>
      </c>
      <c r="F4184" s="117" t="s">
        <v>142</v>
      </c>
    </row>
    <row r="4185" spans="1:6">
      <c r="A4185" s="119">
        <v>94678</v>
      </c>
      <c r="B4185" s="117" t="s">
        <v>5134</v>
      </c>
      <c r="C4185" s="117" t="s">
        <v>60</v>
      </c>
      <c r="D4185" s="117" t="s">
        <v>228</v>
      </c>
      <c r="E4185" s="118" t="s">
        <v>7734</v>
      </c>
      <c r="F4185" s="117" t="s">
        <v>142</v>
      </c>
    </row>
    <row r="4186" spans="1:6">
      <c r="A4186" s="119">
        <v>94679</v>
      </c>
      <c r="B4186" s="117" t="s">
        <v>5135</v>
      </c>
      <c r="C4186" s="117" t="s">
        <v>60</v>
      </c>
      <c r="D4186" s="117" t="s">
        <v>228</v>
      </c>
      <c r="E4186" s="118" t="s">
        <v>5136</v>
      </c>
      <c r="F4186" s="117" t="s">
        <v>142</v>
      </c>
    </row>
    <row r="4187" spans="1:6">
      <c r="A4187" s="119">
        <v>94680</v>
      </c>
      <c r="B4187" s="117" t="s">
        <v>5137</v>
      </c>
      <c r="C4187" s="117" t="s">
        <v>60</v>
      </c>
      <c r="D4187" s="117" t="s">
        <v>228</v>
      </c>
      <c r="E4187" s="118" t="s">
        <v>9448</v>
      </c>
      <c r="F4187" s="117" t="s">
        <v>142</v>
      </c>
    </row>
    <row r="4188" spans="1:6">
      <c r="A4188" s="119">
        <v>94681</v>
      </c>
      <c r="B4188" s="117" t="s">
        <v>5138</v>
      </c>
      <c r="C4188" s="117" t="s">
        <v>60</v>
      </c>
      <c r="D4188" s="117" t="s">
        <v>228</v>
      </c>
      <c r="E4188" s="118" t="s">
        <v>9064</v>
      </c>
      <c r="F4188" s="117" t="s">
        <v>142</v>
      </c>
    </row>
    <row r="4189" spans="1:6">
      <c r="A4189" s="119">
        <v>94682</v>
      </c>
      <c r="B4189" s="117" t="s">
        <v>5139</v>
      </c>
      <c r="C4189" s="117" t="s">
        <v>60</v>
      </c>
      <c r="D4189" s="117" t="s">
        <v>228</v>
      </c>
      <c r="E4189" s="118" t="s">
        <v>12529</v>
      </c>
      <c r="F4189" s="117" t="s">
        <v>142</v>
      </c>
    </row>
    <row r="4190" spans="1:6">
      <c r="A4190" s="119">
        <v>94683</v>
      </c>
      <c r="B4190" s="117" t="s">
        <v>5140</v>
      </c>
      <c r="C4190" s="117" t="s">
        <v>60</v>
      </c>
      <c r="D4190" s="117" t="s">
        <v>228</v>
      </c>
      <c r="E4190" s="118" t="s">
        <v>5885</v>
      </c>
      <c r="F4190" s="117" t="s">
        <v>142</v>
      </c>
    </row>
    <row r="4191" spans="1:6">
      <c r="A4191" s="119">
        <v>94684</v>
      </c>
      <c r="B4191" s="117" t="s">
        <v>5141</v>
      </c>
      <c r="C4191" s="117" t="s">
        <v>60</v>
      </c>
      <c r="D4191" s="117" t="s">
        <v>228</v>
      </c>
      <c r="E4191" s="118" t="s">
        <v>9644</v>
      </c>
      <c r="F4191" s="117" t="s">
        <v>142</v>
      </c>
    </row>
    <row r="4192" spans="1:6">
      <c r="A4192" s="119">
        <v>94685</v>
      </c>
      <c r="B4192" s="117" t="s">
        <v>5142</v>
      </c>
      <c r="C4192" s="117" t="s">
        <v>60</v>
      </c>
      <c r="D4192" s="117" t="s">
        <v>228</v>
      </c>
      <c r="E4192" s="118" t="s">
        <v>12530</v>
      </c>
      <c r="F4192" s="117" t="s">
        <v>142</v>
      </c>
    </row>
    <row r="4193" spans="1:6">
      <c r="A4193" s="119">
        <v>94686</v>
      </c>
      <c r="B4193" s="117" t="s">
        <v>5143</v>
      </c>
      <c r="C4193" s="117" t="s">
        <v>60</v>
      </c>
      <c r="D4193" s="117" t="s">
        <v>228</v>
      </c>
      <c r="E4193" s="118" t="s">
        <v>12531</v>
      </c>
      <c r="F4193" s="117" t="s">
        <v>142</v>
      </c>
    </row>
    <row r="4194" spans="1:6">
      <c r="A4194" s="119">
        <v>94687</v>
      </c>
      <c r="B4194" s="117" t="s">
        <v>5144</v>
      </c>
      <c r="C4194" s="117" t="s">
        <v>60</v>
      </c>
      <c r="D4194" s="117" t="s">
        <v>228</v>
      </c>
      <c r="E4194" s="118" t="s">
        <v>12532</v>
      </c>
      <c r="F4194" s="117" t="s">
        <v>142</v>
      </c>
    </row>
    <row r="4195" spans="1:6">
      <c r="A4195" s="119">
        <v>94688</v>
      </c>
      <c r="B4195" s="117" t="s">
        <v>5145</v>
      </c>
      <c r="C4195" s="117" t="s">
        <v>60</v>
      </c>
      <c r="D4195" s="117" t="s">
        <v>228</v>
      </c>
      <c r="E4195" s="118" t="s">
        <v>8782</v>
      </c>
      <c r="F4195" s="117" t="s">
        <v>142</v>
      </c>
    </row>
    <row r="4196" spans="1:6">
      <c r="A4196" s="119">
        <v>94689</v>
      </c>
      <c r="B4196" s="117" t="s">
        <v>5147</v>
      </c>
      <c r="C4196" s="117" t="s">
        <v>60</v>
      </c>
      <c r="D4196" s="117" t="s">
        <v>228</v>
      </c>
      <c r="E4196" s="118" t="s">
        <v>12533</v>
      </c>
      <c r="F4196" s="117" t="s">
        <v>142</v>
      </c>
    </row>
    <row r="4197" spans="1:6">
      <c r="A4197" s="119">
        <v>94690</v>
      </c>
      <c r="B4197" s="117" t="s">
        <v>5148</v>
      </c>
      <c r="C4197" s="117" t="s">
        <v>60</v>
      </c>
      <c r="D4197" s="117" t="s">
        <v>228</v>
      </c>
      <c r="E4197" s="118" t="s">
        <v>12534</v>
      </c>
      <c r="F4197" s="117" t="s">
        <v>142</v>
      </c>
    </row>
    <row r="4198" spans="1:6">
      <c r="A4198" s="119">
        <v>94691</v>
      </c>
      <c r="B4198" s="117" t="s">
        <v>5149</v>
      </c>
      <c r="C4198" s="117" t="s">
        <v>60</v>
      </c>
      <c r="D4198" s="117" t="s">
        <v>228</v>
      </c>
      <c r="E4198" s="118" t="s">
        <v>12535</v>
      </c>
      <c r="F4198" s="117" t="s">
        <v>142</v>
      </c>
    </row>
    <row r="4199" spans="1:6">
      <c r="A4199" s="119">
        <v>94692</v>
      </c>
      <c r="B4199" s="117" t="s">
        <v>5150</v>
      </c>
      <c r="C4199" s="117" t="s">
        <v>60</v>
      </c>
      <c r="D4199" s="117" t="s">
        <v>228</v>
      </c>
      <c r="E4199" s="118" t="s">
        <v>4940</v>
      </c>
      <c r="F4199" s="117" t="s">
        <v>142</v>
      </c>
    </row>
    <row r="4200" spans="1:6">
      <c r="A4200" s="119">
        <v>94693</v>
      </c>
      <c r="B4200" s="117" t="s">
        <v>5152</v>
      </c>
      <c r="C4200" s="117" t="s">
        <v>60</v>
      </c>
      <c r="D4200" s="117" t="s">
        <v>228</v>
      </c>
      <c r="E4200" s="118" t="s">
        <v>5154</v>
      </c>
      <c r="F4200" s="117" t="s">
        <v>142</v>
      </c>
    </row>
    <row r="4201" spans="1:6">
      <c r="A4201" s="119">
        <v>94694</v>
      </c>
      <c r="B4201" s="117" t="s">
        <v>5153</v>
      </c>
      <c r="C4201" s="117" t="s">
        <v>60</v>
      </c>
      <c r="D4201" s="117" t="s">
        <v>228</v>
      </c>
      <c r="E4201" s="118" t="s">
        <v>5374</v>
      </c>
      <c r="F4201" s="117" t="s">
        <v>142</v>
      </c>
    </row>
    <row r="4202" spans="1:6">
      <c r="A4202" s="119">
        <v>94695</v>
      </c>
      <c r="B4202" s="117" t="s">
        <v>5155</v>
      </c>
      <c r="C4202" s="117" t="s">
        <v>60</v>
      </c>
      <c r="D4202" s="117" t="s">
        <v>228</v>
      </c>
      <c r="E4202" s="118" t="s">
        <v>12536</v>
      </c>
      <c r="F4202" s="117" t="s">
        <v>142</v>
      </c>
    </row>
    <row r="4203" spans="1:6">
      <c r="A4203" s="119">
        <v>94696</v>
      </c>
      <c r="B4203" s="117" t="s">
        <v>5156</v>
      </c>
      <c r="C4203" s="117" t="s">
        <v>60</v>
      </c>
      <c r="D4203" s="117" t="s">
        <v>228</v>
      </c>
      <c r="E4203" s="118" t="s">
        <v>12537</v>
      </c>
      <c r="F4203" s="117" t="s">
        <v>142</v>
      </c>
    </row>
    <row r="4204" spans="1:6">
      <c r="A4204" s="119">
        <v>94697</v>
      </c>
      <c r="B4204" s="117" t="s">
        <v>5157</v>
      </c>
      <c r="C4204" s="117" t="s">
        <v>60</v>
      </c>
      <c r="D4204" s="117" t="s">
        <v>228</v>
      </c>
      <c r="E4204" s="118" t="s">
        <v>12538</v>
      </c>
      <c r="F4204" s="117" t="s">
        <v>142</v>
      </c>
    </row>
    <row r="4205" spans="1:6">
      <c r="A4205" s="119">
        <v>94698</v>
      </c>
      <c r="B4205" s="117" t="s">
        <v>5158</v>
      </c>
      <c r="C4205" s="117" t="s">
        <v>60</v>
      </c>
      <c r="D4205" s="117" t="s">
        <v>228</v>
      </c>
      <c r="E4205" s="118" t="s">
        <v>9645</v>
      </c>
      <c r="F4205" s="117" t="s">
        <v>142</v>
      </c>
    </row>
    <row r="4206" spans="1:6">
      <c r="A4206" s="119">
        <v>94699</v>
      </c>
      <c r="B4206" s="117" t="s">
        <v>5159</v>
      </c>
      <c r="C4206" s="117" t="s">
        <v>60</v>
      </c>
      <c r="D4206" s="117" t="s">
        <v>228</v>
      </c>
      <c r="E4206" s="118" t="s">
        <v>12539</v>
      </c>
      <c r="F4206" s="117" t="s">
        <v>142</v>
      </c>
    </row>
    <row r="4207" spans="1:6">
      <c r="A4207" s="119">
        <v>94700</v>
      </c>
      <c r="B4207" s="117" t="s">
        <v>5160</v>
      </c>
      <c r="C4207" s="117" t="s">
        <v>60</v>
      </c>
      <c r="D4207" s="117" t="s">
        <v>228</v>
      </c>
      <c r="E4207" s="118" t="s">
        <v>1497</v>
      </c>
      <c r="F4207" s="117" t="s">
        <v>142</v>
      </c>
    </row>
    <row r="4208" spans="1:6">
      <c r="A4208" s="119">
        <v>94701</v>
      </c>
      <c r="B4208" s="117" t="s">
        <v>5161</v>
      </c>
      <c r="C4208" s="117" t="s">
        <v>60</v>
      </c>
      <c r="D4208" s="117" t="s">
        <v>228</v>
      </c>
      <c r="E4208" s="118" t="s">
        <v>12540</v>
      </c>
      <c r="F4208" s="117" t="s">
        <v>142</v>
      </c>
    </row>
    <row r="4209" spans="1:6">
      <c r="A4209" s="119">
        <v>94702</v>
      </c>
      <c r="B4209" s="117" t="s">
        <v>5162</v>
      </c>
      <c r="C4209" s="117" t="s">
        <v>60</v>
      </c>
      <c r="D4209" s="117" t="s">
        <v>228</v>
      </c>
      <c r="E4209" s="118" t="s">
        <v>12541</v>
      </c>
      <c r="F4209" s="117" t="s">
        <v>142</v>
      </c>
    </row>
    <row r="4210" spans="1:6">
      <c r="A4210" s="119">
        <v>94703</v>
      </c>
      <c r="B4210" s="117" t="s">
        <v>5163</v>
      </c>
      <c r="C4210" s="117" t="s">
        <v>60</v>
      </c>
      <c r="D4210" s="117" t="s">
        <v>228</v>
      </c>
      <c r="E4210" s="118" t="s">
        <v>12542</v>
      </c>
      <c r="F4210" s="117" t="s">
        <v>142</v>
      </c>
    </row>
    <row r="4211" spans="1:6">
      <c r="A4211" s="119">
        <v>94704</v>
      </c>
      <c r="B4211" s="117" t="s">
        <v>5165</v>
      </c>
      <c r="C4211" s="117" t="s">
        <v>60</v>
      </c>
      <c r="D4211" s="117" t="s">
        <v>228</v>
      </c>
      <c r="E4211" s="118" t="s">
        <v>11626</v>
      </c>
      <c r="F4211" s="117" t="s">
        <v>142</v>
      </c>
    </row>
    <row r="4212" spans="1:6">
      <c r="A4212" s="119">
        <v>94705</v>
      </c>
      <c r="B4212" s="117" t="s">
        <v>5166</v>
      </c>
      <c r="C4212" s="117" t="s">
        <v>60</v>
      </c>
      <c r="D4212" s="117" t="s">
        <v>228</v>
      </c>
      <c r="E4212" s="118" t="s">
        <v>9646</v>
      </c>
      <c r="F4212" s="117" t="s">
        <v>142</v>
      </c>
    </row>
    <row r="4213" spans="1:6">
      <c r="A4213" s="119">
        <v>94706</v>
      </c>
      <c r="B4213" s="117" t="s">
        <v>5167</v>
      </c>
      <c r="C4213" s="117" t="s">
        <v>60</v>
      </c>
      <c r="D4213" s="117" t="s">
        <v>228</v>
      </c>
      <c r="E4213" s="118" t="s">
        <v>8847</v>
      </c>
      <c r="F4213" s="117" t="s">
        <v>142</v>
      </c>
    </row>
    <row r="4214" spans="1:6">
      <c r="A4214" s="119">
        <v>94707</v>
      </c>
      <c r="B4214" s="117" t="s">
        <v>5169</v>
      </c>
      <c r="C4214" s="117" t="s">
        <v>60</v>
      </c>
      <c r="D4214" s="117" t="s">
        <v>228</v>
      </c>
      <c r="E4214" s="118" t="s">
        <v>8024</v>
      </c>
      <c r="F4214" s="117" t="s">
        <v>142</v>
      </c>
    </row>
    <row r="4215" spans="1:6">
      <c r="A4215" s="119">
        <v>94708</v>
      </c>
      <c r="B4215" s="117" t="s">
        <v>5170</v>
      </c>
      <c r="C4215" s="117" t="s">
        <v>60</v>
      </c>
      <c r="D4215" s="117" t="s">
        <v>228</v>
      </c>
      <c r="E4215" s="118" t="s">
        <v>4642</v>
      </c>
      <c r="F4215" s="117" t="s">
        <v>142</v>
      </c>
    </row>
    <row r="4216" spans="1:6">
      <c r="A4216" s="119">
        <v>94709</v>
      </c>
      <c r="B4216" s="117" t="s">
        <v>5172</v>
      </c>
      <c r="C4216" s="117" t="s">
        <v>60</v>
      </c>
      <c r="D4216" s="117" t="s">
        <v>228</v>
      </c>
      <c r="E4216" s="118" t="s">
        <v>11896</v>
      </c>
      <c r="F4216" s="117" t="s">
        <v>142</v>
      </c>
    </row>
    <row r="4217" spans="1:6">
      <c r="A4217" s="119">
        <v>94710</v>
      </c>
      <c r="B4217" s="117" t="s">
        <v>5173</v>
      </c>
      <c r="C4217" s="117" t="s">
        <v>60</v>
      </c>
      <c r="D4217" s="117" t="s">
        <v>228</v>
      </c>
      <c r="E4217" s="118" t="s">
        <v>12543</v>
      </c>
      <c r="F4217" s="117" t="s">
        <v>142</v>
      </c>
    </row>
    <row r="4218" spans="1:6">
      <c r="A4218" s="119">
        <v>94711</v>
      </c>
      <c r="B4218" s="117" t="s">
        <v>5174</v>
      </c>
      <c r="C4218" s="117" t="s">
        <v>60</v>
      </c>
      <c r="D4218" s="117" t="s">
        <v>228</v>
      </c>
      <c r="E4218" s="118" t="s">
        <v>12544</v>
      </c>
      <c r="F4218" s="117" t="s">
        <v>142</v>
      </c>
    </row>
    <row r="4219" spans="1:6">
      <c r="A4219" s="119">
        <v>94712</v>
      </c>
      <c r="B4219" s="117" t="s">
        <v>5175</v>
      </c>
      <c r="C4219" s="117" t="s">
        <v>60</v>
      </c>
      <c r="D4219" s="117" t="s">
        <v>228</v>
      </c>
      <c r="E4219" s="118" t="s">
        <v>12545</v>
      </c>
      <c r="F4219" s="117" t="s">
        <v>142</v>
      </c>
    </row>
    <row r="4220" spans="1:6">
      <c r="A4220" s="119">
        <v>94713</v>
      </c>
      <c r="B4220" s="117" t="s">
        <v>5176</v>
      </c>
      <c r="C4220" s="117" t="s">
        <v>60</v>
      </c>
      <c r="D4220" s="117" t="s">
        <v>228</v>
      </c>
      <c r="E4220" s="118" t="s">
        <v>12546</v>
      </c>
      <c r="F4220" s="117" t="s">
        <v>142</v>
      </c>
    </row>
    <row r="4221" spans="1:6">
      <c r="A4221" s="119">
        <v>94714</v>
      </c>
      <c r="B4221" s="117" t="s">
        <v>5177</v>
      </c>
      <c r="C4221" s="117" t="s">
        <v>60</v>
      </c>
      <c r="D4221" s="117" t="s">
        <v>228</v>
      </c>
      <c r="E4221" s="118" t="s">
        <v>12547</v>
      </c>
      <c r="F4221" s="117" t="s">
        <v>142</v>
      </c>
    </row>
    <row r="4222" spans="1:6">
      <c r="A4222" s="119">
        <v>94715</v>
      </c>
      <c r="B4222" s="117" t="s">
        <v>5178</v>
      </c>
      <c r="C4222" s="117" t="s">
        <v>60</v>
      </c>
      <c r="D4222" s="117" t="s">
        <v>228</v>
      </c>
      <c r="E4222" s="118" t="s">
        <v>12548</v>
      </c>
      <c r="F4222" s="117" t="s">
        <v>142</v>
      </c>
    </row>
    <row r="4223" spans="1:6">
      <c r="A4223" s="119">
        <v>94724</v>
      </c>
      <c r="B4223" s="117" t="s">
        <v>5179</v>
      </c>
      <c r="C4223" s="117" t="s">
        <v>60</v>
      </c>
      <c r="D4223" s="117" t="s">
        <v>228</v>
      </c>
      <c r="E4223" s="118" t="s">
        <v>12366</v>
      </c>
      <c r="F4223" s="117" t="s">
        <v>142</v>
      </c>
    </row>
    <row r="4224" spans="1:6">
      <c r="A4224" s="119">
        <v>94725</v>
      </c>
      <c r="B4224" s="117" t="s">
        <v>5181</v>
      </c>
      <c r="C4224" s="117" t="s">
        <v>60</v>
      </c>
      <c r="D4224" s="117" t="s">
        <v>228</v>
      </c>
      <c r="E4224" s="118" t="s">
        <v>6085</v>
      </c>
      <c r="F4224" s="117" t="s">
        <v>142</v>
      </c>
    </row>
    <row r="4225" spans="1:6">
      <c r="A4225" s="119">
        <v>94726</v>
      </c>
      <c r="B4225" s="117" t="s">
        <v>5182</v>
      </c>
      <c r="C4225" s="117" t="s">
        <v>60</v>
      </c>
      <c r="D4225" s="117" t="s">
        <v>228</v>
      </c>
      <c r="E4225" s="118" t="s">
        <v>12549</v>
      </c>
      <c r="F4225" s="117" t="s">
        <v>142</v>
      </c>
    </row>
    <row r="4226" spans="1:6">
      <c r="A4226" s="119">
        <v>94727</v>
      </c>
      <c r="B4226" s="117" t="s">
        <v>5183</v>
      </c>
      <c r="C4226" s="117" t="s">
        <v>60</v>
      </c>
      <c r="D4226" s="117" t="s">
        <v>228</v>
      </c>
      <c r="E4226" s="118" t="s">
        <v>3194</v>
      </c>
      <c r="F4226" s="117" t="s">
        <v>142</v>
      </c>
    </row>
    <row r="4227" spans="1:6">
      <c r="A4227" s="119">
        <v>94728</v>
      </c>
      <c r="B4227" s="117" t="s">
        <v>5185</v>
      </c>
      <c r="C4227" s="117" t="s">
        <v>60</v>
      </c>
      <c r="D4227" s="117" t="s">
        <v>228</v>
      </c>
      <c r="E4227" s="118" t="s">
        <v>12550</v>
      </c>
      <c r="F4227" s="117" t="s">
        <v>142</v>
      </c>
    </row>
    <row r="4228" spans="1:6">
      <c r="A4228" s="119">
        <v>94729</v>
      </c>
      <c r="B4228" s="117" t="s">
        <v>5186</v>
      </c>
      <c r="C4228" s="117" t="s">
        <v>60</v>
      </c>
      <c r="D4228" s="117" t="s">
        <v>228</v>
      </c>
      <c r="E4228" s="118" t="s">
        <v>2588</v>
      </c>
      <c r="F4228" s="117" t="s">
        <v>142</v>
      </c>
    </row>
    <row r="4229" spans="1:6">
      <c r="A4229" s="119">
        <v>94730</v>
      </c>
      <c r="B4229" s="117" t="s">
        <v>5187</v>
      </c>
      <c r="C4229" s="117" t="s">
        <v>60</v>
      </c>
      <c r="D4229" s="117" t="s">
        <v>228</v>
      </c>
      <c r="E4229" s="118" t="s">
        <v>12551</v>
      </c>
      <c r="F4229" s="117" t="s">
        <v>142</v>
      </c>
    </row>
    <row r="4230" spans="1:6">
      <c r="A4230" s="119">
        <v>94731</v>
      </c>
      <c r="B4230" s="117" t="s">
        <v>5188</v>
      </c>
      <c r="C4230" s="117" t="s">
        <v>60</v>
      </c>
      <c r="D4230" s="117" t="s">
        <v>228</v>
      </c>
      <c r="E4230" s="118" t="s">
        <v>2891</v>
      </c>
      <c r="F4230" s="117" t="s">
        <v>142</v>
      </c>
    </row>
    <row r="4231" spans="1:6">
      <c r="A4231" s="119">
        <v>94733</v>
      </c>
      <c r="B4231" s="117" t="s">
        <v>5189</v>
      </c>
      <c r="C4231" s="117" t="s">
        <v>60</v>
      </c>
      <c r="D4231" s="117" t="s">
        <v>228</v>
      </c>
      <c r="E4231" s="118" t="s">
        <v>12552</v>
      </c>
      <c r="F4231" s="117" t="s">
        <v>142</v>
      </c>
    </row>
    <row r="4232" spans="1:6">
      <c r="A4232" s="119">
        <v>94737</v>
      </c>
      <c r="B4232" s="117" t="s">
        <v>5190</v>
      </c>
      <c r="C4232" s="117" t="s">
        <v>60</v>
      </c>
      <c r="D4232" s="117" t="s">
        <v>228</v>
      </c>
      <c r="E4232" s="118" t="s">
        <v>12553</v>
      </c>
      <c r="F4232" s="117" t="s">
        <v>142</v>
      </c>
    </row>
    <row r="4233" spans="1:6">
      <c r="A4233" s="119">
        <v>94740</v>
      </c>
      <c r="B4233" s="117" t="s">
        <v>5191</v>
      </c>
      <c r="C4233" s="117" t="s">
        <v>60</v>
      </c>
      <c r="D4233" s="117" t="s">
        <v>228</v>
      </c>
      <c r="E4233" s="118" t="s">
        <v>5013</v>
      </c>
      <c r="F4233" s="117" t="s">
        <v>142</v>
      </c>
    </row>
    <row r="4234" spans="1:6">
      <c r="A4234" s="119">
        <v>94741</v>
      </c>
      <c r="B4234" s="117" t="s">
        <v>5192</v>
      </c>
      <c r="C4234" s="117" t="s">
        <v>60</v>
      </c>
      <c r="D4234" s="117" t="s">
        <v>228</v>
      </c>
      <c r="E4234" s="118" t="s">
        <v>5132</v>
      </c>
      <c r="F4234" s="117" t="s">
        <v>142</v>
      </c>
    </row>
    <row r="4235" spans="1:6">
      <c r="A4235" s="119">
        <v>94742</v>
      </c>
      <c r="B4235" s="117" t="s">
        <v>5193</v>
      </c>
      <c r="C4235" s="117" t="s">
        <v>60</v>
      </c>
      <c r="D4235" s="117" t="s">
        <v>228</v>
      </c>
      <c r="E4235" s="118" t="s">
        <v>12554</v>
      </c>
      <c r="F4235" s="117" t="s">
        <v>142</v>
      </c>
    </row>
    <row r="4236" spans="1:6">
      <c r="A4236" s="119">
        <v>94743</v>
      </c>
      <c r="B4236" s="117" t="s">
        <v>5194</v>
      </c>
      <c r="C4236" s="117" t="s">
        <v>60</v>
      </c>
      <c r="D4236" s="117" t="s">
        <v>228</v>
      </c>
      <c r="E4236" s="118" t="s">
        <v>2755</v>
      </c>
      <c r="F4236" s="117" t="s">
        <v>142</v>
      </c>
    </row>
    <row r="4237" spans="1:6">
      <c r="A4237" s="119">
        <v>94744</v>
      </c>
      <c r="B4237" s="117" t="s">
        <v>5196</v>
      </c>
      <c r="C4237" s="117" t="s">
        <v>60</v>
      </c>
      <c r="D4237" s="117" t="s">
        <v>228</v>
      </c>
      <c r="E4237" s="118" t="s">
        <v>12555</v>
      </c>
      <c r="F4237" s="117" t="s">
        <v>142</v>
      </c>
    </row>
    <row r="4238" spans="1:6">
      <c r="A4238" s="119">
        <v>94746</v>
      </c>
      <c r="B4238" s="117" t="s">
        <v>5197</v>
      </c>
      <c r="C4238" s="117" t="s">
        <v>60</v>
      </c>
      <c r="D4238" s="117" t="s">
        <v>228</v>
      </c>
      <c r="E4238" s="118" t="s">
        <v>12556</v>
      </c>
      <c r="F4238" s="117" t="s">
        <v>142</v>
      </c>
    </row>
    <row r="4239" spans="1:6">
      <c r="A4239" s="119">
        <v>94748</v>
      </c>
      <c r="B4239" s="117" t="s">
        <v>5198</v>
      </c>
      <c r="C4239" s="117" t="s">
        <v>60</v>
      </c>
      <c r="D4239" s="117" t="s">
        <v>228</v>
      </c>
      <c r="E4239" s="118" t="s">
        <v>12557</v>
      </c>
      <c r="F4239" s="117" t="s">
        <v>142</v>
      </c>
    </row>
    <row r="4240" spans="1:6">
      <c r="A4240" s="119">
        <v>94750</v>
      </c>
      <c r="B4240" s="117" t="s">
        <v>5199</v>
      </c>
      <c r="C4240" s="117" t="s">
        <v>60</v>
      </c>
      <c r="D4240" s="117" t="s">
        <v>228</v>
      </c>
      <c r="E4240" s="118" t="s">
        <v>12558</v>
      </c>
      <c r="F4240" s="117" t="s">
        <v>142</v>
      </c>
    </row>
    <row r="4241" spans="1:6">
      <c r="A4241" s="119">
        <v>94752</v>
      </c>
      <c r="B4241" s="117" t="s">
        <v>5200</v>
      </c>
      <c r="C4241" s="117" t="s">
        <v>60</v>
      </c>
      <c r="D4241" s="117" t="s">
        <v>228</v>
      </c>
      <c r="E4241" s="118" t="s">
        <v>12559</v>
      </c>
      <c r="F4241" s="117" t="s">
        <v>142</v>
      </c>
    </row>
    <row r="4242" spans="1:6">
      <c r="A4242" s="119">
        <v>94756</v>
      </c>
      <c r="B4242" s="117" t="s">
        <v>5201</v>
      </c>
      <c r="C4242" s="117" t="s">
        <v>60</v>
      </c>
      <c r="D4242" s="117" t="s">
        <v>228</v>
      </c>
      <c r="E4242" s="118" t="s">
        <v>3371</v>
      </c>
      <c r="F4242" s="117" t="s">
        <v>142</v>
      </c>
    </row>
    <row r="4243" spans="1:6">
      <c r="A4243" s="119">
        <v>94757</v>
      </c>
      <c r="B4243" s="117" t="s">
        <v>5202</v>
      </c>
      <c r="C4243" s="117" t="s">
        <v>60</v>
      </c>
      <c r="D4243" s="117" t="s">
        <v>228</v>
      </c>
      <c r="E4243" s="118" t="s">
        <v>9281</v>
      </c>
      <c r="F4243" s="117" t="s">
        <v>142</v>
      </c>
    </row>
    <row r="4244" spans="1:6">
      <c r="A4244" s="119">
        <v>94758</v>
      </c>
      <c r="B4244" s="117" t="s">
        <v>5203</v>
      </c>
      <c r="C4244" s="117" t="s">
        <v>60</v>
      </c>
      <c r="D4244" s="117" t="s">
        <v>228</v>
      </c>
      <c r="E4244" s="118" t="s">
        <v>12560</v>
      </c>
      <c r="F4244" s="117" t="s">
        <v>142</v>
      </c>
    </row>
    <row r="4245" spans="1:6">
      <c r="A4245" s="119">
        <v>94759</v>
      </c>
      <c r="B4245" s="117" t="s">
        <v>5204</v>
      </c>
      <c r="C4245" s="117" t="s">
        <v>60</v>
      </c>
      <c r="D4245" s="117" t="s">
        <v>228</v>
      </c>
      <c r="E4245" s="118" t="s">
        <v>12561</v>
      </c>
      <c r="F4245" s="117" t="s">
        <v>142</v>
      </c>
    </row>
    <row r="4246" spans="1:6">
      <c r="A4246" s="119">
        <v>94760</v>
      </c>
      <c r="B4246" s="117" t="s">
        <v>5205</v>
      </c>
      <c r="C4246" s="117" t="s">
        <v>60</v>
      </c>
      <c r="D4246" s="117" t="s">
        <v>228</v>
      </c>
      <c r="E4246" s="118" t="s">
        <v>12562</v>
      </c>
      <c r="F4246" s="117" t="s">
        <v>142</v>
      </c>
    </row>
    <row r="4247" spans="1:6">
      <c r="A4247" s="119">
        <v>94761</v>
      </c>
      <c r="B4247" s="117" t="s">
        <v>5206</v>
      </c>
      <c r="C4247" s="117" t="s">
        <v>60</v>
      </c>
      <c r="D4247" s="117" t="s">
        <v>228</v>
      </c>
      <c r="E4247" s="118" t="s">
        <v>12563</v>
      </c>
      <c r="F4247" s="117" t="s">
        <v>142</v>
      </c>
    </row>
    <row r="4248" spans="1:6">
      <c r="A4248" s="119">
        <v>94762</v>
      </c>
      <c r="B4248" s="117" t="s">
        <v>5207</v>
      </c>
      <c r="C4248" s="117" t="s">
        <v>60</v>
      </c>
      <c r="D4248" s="117" t="s">
        <v>228</v>
      </c>
      <c r="E4248" s="118" t="s">
        <v>12564</v>
      </c>
      <c r="F4248" s="117" t="s">
        <v>142</v>
      </c>
    </row>
    <row r="4249" spans="1:6">
      <c r="A4249" s="119">
        <v>94783</v>
      </c>
      <c r="B4249" s="117" t="s">
        <v>5208</v>
      </c>
      <c r="C4249" s="117" t="s">
        <v>60</v>
      </c>
      <c r="D4249" s="117" t="s">
        <v>228</v>
      </c>
      <c r="E4249" s="118" t="s">
        <v>2860</v>
      </c>
      <c r="F4249" s="117" t="s">
        <v>142</v>
      </c>
    </row>
    <row r="4250" spans="1:6">
      <c r="A4250" s="119">
        <v>94785</v>
      </c>
      <c r="B4250" s="117" t="s">
        <v>5209</v>
      </c>
      <c r="C4250" s="117" t="s">
        <v>60</v>
      </c>
      <c r="D4250" s="117" t="s">
        <v>228</v>
      </c>
      <c r="E4250" s="118" t="s">
        <v>2145</v>
      </c>
      <c r="F4250" s="117" t="s">
        <v>142</v>
      </c>
    </row>
    <row r="4251" spans="1:6">
      <c r="A4251" s="119">
        <v>94786</v>
      </c>
      <c r="B4251" s="117" t="s">
        <v>5211</v>
      </c>
      <c r="C4251" s="117" t="s">
        <v>60</v>
      </c>
      <c r="D4251" s="117" t="s">
        <v>228</v>
      </c>
      <c r="E4251" s="118" t="s">
        <v>9647</v>
      </c>
      <c r="F4251" s="117" t="s">
        <v>142</v>
      </c>
    </row>
    <row r="4252" spans="1:6">
      <c r="A4252" s="119">
        <v>94787</v>
      </c>
      <c r="B4252" s="117" t="s">
        <v>5212</v>
      </c>
      <c r="C4252" s="117" t="s">
        <v>60</v>
      </c>
      <c r="D4252" s="117" t="s">
        <v>228</v>
      </c>
      <c r="E4252" s="118" t="s">
        <v>5123</v>
      </c>
      <c r="F4252" s="117" t="s">
        <v>142</v>
      </c>
    </row>
    <row r="4253" spans="1:6">
      <c r="A4253" s="119">
        <v>94788</v>
      </c>
      <c r="B4253" s="117" t="s">
        <v>5213</v>
      </c>
      <c r="C4253" s="117" t="s">
        <v>60</v>
      </c>
      <c r="D4253" s="117" t="s">
        <v>228</v>
      </c>
      <c r="E4253" s="118" t="s">
        <v>12565</v>
      </c>
      <c r="F4253" s="117" t="s">
        <v>142</v>
      </c>
    </row>
    <row r="4254" spans="1:6">
      <c r="A4254" s="119">
        <v>94789</v>
      </c>
      <c r="B4254" s="117" t="s">
        <v>5215</v>
      </c>
      <c r="C4254" s="117" t="s">
        <v>60</v>
      </c>
      <c r="D4254" s="117" t="s">
        <v>228</v>
      </c>
      <c r="E4254" s="118" t="s">
        <v>12566</v>
      </c>
      <c r="F4254" s="117" t="s">
        <v>142</v>
      </c>
    </row>
    <row r="4255" spans="1:6">
      <c r="A4255" s="119">
        <v>94790</v>
      </c>
      <c r="B4255" s="117" t="s">
        <v>5216</v>
      </c>
      <c r="C4255" s="117" t="s">
        <v>60</v>
      </c>
      <c r="D4255" s="117" t="s">
        <v>228</v>
      </c>
      <c r="E4255" s="118" t="s">
        <v>12567</v>
      </c>
      <c r="F4255" s="117" t="s">
        <v>142</v>
      </c>
    </row>
    <row r="4256" spans="1:6">
      <c r="A4256" s="119">
        <v>94791</v>
      </c>
      <c r="B4256" s="117" t="s">
        <v>5217</v>
      </c>
      <c r="C4256" s="117" t="s">
        <v>60</v>
      </c>
      <c r="D4256" s="117" t="s">
        <v>228</v>
      </c>
      <c r="E4256" s="118" t="s">
        <v>12568</v>
      </c>
      <c r="F4256" s="117" t="s">
        <v>142</v>
      </c>
    </row>
    <row r="4257" spans="1:6">
      <c r="A4257" s="119">
        <v>94863</v>
      </c>
      <c r="B4257" s="117" t="s">
        <v>5218</v>
      </c>
      <c r="C4257" s="117" t="s">
        <v>60</v>
      </c>
      <c r="D4257" s="117" t="s">
        <v>228</v>
      </c>
      <c r="E4257" s="118" t="s">
        <v>12569</v>
      </c>
      <c r="F4257" s="117" t="s">
        <v>142</v>
      </c>
    </row>
    <row r="4258" spans="1:6">
      <c r="A4258" s="119">
        <v>95141</v>
      </c>
      <c r="B4258" s="117" t="s">
        <v>5219</v>
      </c>
      <c r="C4258" s="117" t="s">
        <v>60</v>
      </c>
      <c r="D4258" s="117" t="s">
        <v>228</v>
      </c>
      <c r="E4258" s="118" t="s">
        <v>1298</v>
      </c>
      <c r="F4258" s="117" t="s">
        <v>142</v>
      </c>
    </row>
    <row r="4259" spans="1:6">
      <c r="A4259" s="119">
        <v>95237</v>
      </c>
      <c r="B4259" s="117" t="s">
        <v>5221</v>
      </c>
      <c r="C4259" s="117" t="s">
        <v>60</v>
      </c>
      <c r="D4259" s="117" t="s">
        <v>228</v>
      </c>
      <c r="E4259" s="118" t="s">
        <v>4912</v>
      </c>
      <c r="F4259" s="117" t="s">
        <v>142</v>
      </c>
    </row>
    <row r="4260" spans="1:6">
      <c r="A4260" s="119">
        <v>95693</v>
      </c>
      <c r="B4260" s="117" t="s">
        <v>5223</v>
      </c>
      <c r="C4260" s="117" t="s">
        <v>60</v>
      </c>
      <c r="D4260" s="117" t="s">
        <v>228</v>
      </c>
      <c r="E4260" s="118" t="s">
        <v>12570</v>
      </c>
      <c r="F4260" s="117" t="s">
        <v>142</v>
      </c>
    </row>
    <row r="4261" spans="1:6">
      <c r="A4261" s="119">
        <v>95694</v>
      </c>
      <c r="B4261" s="117" t="s">
        <v>5224</v>
      </c>
      <c r="C4261" s="117" t="s">
        <v>60</v>
      </c>
      <c r="D4261" s="117" t="s">
        <v>228</v>
      </c>
      <c r="E4261" s="118" t="s">
        <v>12571</v>
      </c>
      <c r="F4261" s="117" t="s">
        <v>142</v>
      </c>
    </row>
    <row r="4262" spans="1:6">
      <c r="A4262" s="119">
        <v>95695</v>
      </c>
      <c r="B4262" s="117" t="s">
        <v>5225</v>
      </c>
      <c r="C4262" s="117" t="s">
        <v>60</v>
      </c>
      <c r="D4262" s="117" t="s">
        <v>228</v>
      </c>
      <c r="E4262" s="118" t="s">
        <v>12572</v>
      </c>
      <c r="F4262" s="117" t="s">
        <v>142</v>
      </c>
    </row>
    <row r="4263" spans="1:6">
      <c r="A4263" s="119">
        <v>95696</v>
      </c>
      <c r="B4263" s="117" t="s">
        <v>5226</v>
      </c>
      <c r="C4263" s="117" t="s">
        <v>60</v>
      </c>
      <c r="D4263" s="117" t="s">
        <v>141</v>
      </c>
      <c r="E4263" s="118" t="s">
        <v>2188</v>
      </c>
      <c r="F4263" s="117" t="s">
        <v>142</v>
      </c>
    </row>
    <row r="4264" spans="1:6">
      <c r="A4264" s="119">
        <v>96637</v>
      </c>
      <c r="B4264" s="117" t="s">
        <v>5227</v>
      </c>
      <c r="C4264" s="117" t="s">
        <v>60</v>
      </c>
      <c r="D4264" s="117" t="s">
        <v>141</v>
      </c>
      <c r="E4264" s="118" t="s">
        <v>9516</v>
      </c>
      <c r="F4264" s="117" t="s">
        <v>142</v>
      </c>
    </row>
    <row r="4265" spans="1:6">
      <c r="A4265" s="119">
        <v>96638</v>
      </c>
      <c r="B4265" s="117" t="s">
        <v>5228</v>
      </c>
      <c r="C4265" s="117" t="s">
        <v>60</v>
      </c>
      <c r="D4265" s="117" t="s">
        <v>141</v>
      </c>
      <c r="E4265" s="118" t="s">
        <v>8425</v>
      </c>
      <c r="F4265" s="117" t="s">
        <v>142</v>
      </c>
    </row>
    <row r="4266" spans="1:6">
      <c r="A4266" s="119">
        <v>96639</v>
      </c>
      <c r="B4266" s="117" t="s">
        <v>5229</v>
      </c>
      <c r="C4266" s="117" t="s">
        <v>60</v>
      </c>
      <c r="D4266" s="117" t="s">
        <v>141</v>
      </c>
      <c r="E4266" s="118" t="s">
        <v>3245</v>
      </c>
      <c r="F4266" s="117" t="s">
        <v>142</v>
      </c>
    </row>
    <row r="4267" spans="1:6">
      <c r="A4267" s="119">
        <v>96640</v>
      </c>
      <c r="B4267" s="117" t="s">
        <v>5230</v>
      </c>
      <c r="C4267" s="117" t="s">
        <v>60</v>
      </c>
      <c r="D4267" s="117" t="s">
        <v>141</v>
      </c>
      <c r="E4267" s="118" t="s">
        <v>3345</v>
      </c>
      <c r="F4267" s="117" t="s">
        <v>142</v>
      </c>
    </row>
    <row r="4268" spans="1:6">
      <c r="A4268" s="119">
        <v>96641</v>
      </c>
      <c r="B4268" s="117" t="s">
        <v>5232</v>
      </c>
      <c r="C4268" s="117" t="s">
        <v>60</v>
      </c>
      <c r="D4268" s="117" t="s">
        <v>141</v>
      </c>
      <c r="E4268" s="118" t="s">
        <v>9532</v>
      </c>
      <c r="F4268" s="117" t="s">
        <v>142</v>
      </c>
    </row>
    <row r="4269" spans="1:6">
      <c r="A4269" s="119">
        <v>96642</v>
      </c>
      <c r="B4269" s="117" t="s">
        <v>5233</v>
      </c>
      <c r="C4269" s="117" t="s">
        <v>60</v>
      </c>
      <c r="D4269" s="117" t="s">
        <v>141</v>
      </c>
      <c r="E4269" s="118" t="s">
        <v>7819</v>
      </c>
      <c r="F4269" s="117" t="s">
        <v>142</v>
      </c>
    </row>
    <row r="4270" spans="1:6">
      <c r="A4270" s="119">
        <v>96643</v>
      </c>
      <c r="B4270" s="117" t="s">
        <v>5235</v>
      </c>
      <c r="C4270" s="117" t="s">
        <v>60</v>
      </c>
      <c r="D4270" s="117" t="s">
        <v>141</v>
      </c>
      <c r="E4270" s="118" t="s">
        <v>12573</v>
      </c>
      <c r="F4270" s="117" t="s">
        <v>142</v>
      </c>
    </row>
    <row r="4271" spans="1:6">
      <c r="A4271" s="119">
        <v>96650</v>
      </c>
      <c r="B4271" s="117" t="s">
        <v>5236</v>
      </c>
      <c r="C4271" s="117" t="s">
        <v>60</v>
      </c>
      <c r="D4271" s="117" t="s">
        <v>141</v>
      </c>
      <c r="E4271" s="118" t="s">
        <v>3893</v>
      </c>
      <c r="F4271" s="117" t="s">
        <v>142</v>
      </c>
    </row>
    <row r="4272" spans="1:6">
      <c r="A4272" s="119">
        <v>96651</v>
      </c>
      <c r="B4272" s="117" t="s">
        <v>5237</v>
      </c>
      <c r="C4272" s="117" t="s">
        <v>60</v>
      </c>
      <c r="D4272" s="117" t="s">
        <v>141</v>
      </c>
      <c r="E4272" s="118" t="s">
        <v>6074</v>
      </c>
      <c r="F4272" s="117" t="s">
        <v>142</v>
      </c>
    </row>
    <row r="4273" spans="1:6">
      <c r="A4273" s="119">
        <v>96652</v>
      </c>
      <c r="B4273" s="117" t="s">
        <v>5238</v>
      </c>
      <c r="C4273" s="117" t="s">
        <v>60</v>
      </c>
      <c r="D4273" s="117" t="s">
        <v>141</v>
      </c>
      <c r="E4273" s="118" t="s">
        <v>10554</v>
      </c>
      <c r="F4273" s="117" t="s">
        <v>142</v>
      </c>
    </row>
    <row r="4274" spans="1:6">
      <c r="A4274" s="119">
        <v>96653</v>
      </c>
      <c r="B4274" s="117" t="s">
        <v>5239</v>
      </c>
      <c r="C4274" s="117" t="s">
        <v>60</v>
      </c>
      <c r="D4274" s="117" t="s">
        <v>141</v>
      </c>
      <c r="E4274" s="118" t="s">
        <v>322</v>
      </c>
      <c r="F4274" s="117" t="s">
        <v>142</v>
      </c>
    </row>
    <row r="4275" spans="1:6">
      <c r="A4275" s="119">
        <v>96654</v>
      </c>
      <c r="B4275" s="117" t="s">
        <v>5241</v>
      </c>
      <c r="C4275" s="117" t="s">
        <v>60</v>
      </c>
      <c r="D4275" s="117" t="s">
        <v>141</v>
      </c>
      <c r="E4275" s="118" t="s">
        <v>9648</v>
      </c>
      <c r="F4275" s="117" t="s">
        <v>142</v>
      </c>
    </row>
    <row r="4276" spans="1:6">
      <c r="A4276" s="119">
        <v>96655</v>
      </c>
      <c r="B4276" s="117" t="s">
        <v>5242</v>
      </c>
      <c r="C4276" s="117" t="s">
        <v>60</v>
      </c>
      <c r="D4276" s="117" t="s">
        <v>141</v>
      </c>
      <c r="E4276" s="118" t="s">
        <v>8925</v>
      </c>
      <c r="F4276" s="117" t="s">
        <v>142</v>
      </c>
    </row>
    <row r="4277" spans="1:6">
      <c r="A4277" s="119">
        <v>96656</v>
      </c>
      <c r="B4277" s="117" t="s">
        <v>5243</v>
      </c>
      <c r="C4277" s="117" t="s">
        <v>60</v>
      </c>
      <c r="D4277" s="117" t="s">
        <v>141</v>
      </c>
      <c r="E4277" s="118" t="s">
        <v>6916</v>
      </c>
      <c r="F4277" s="117" t="s">
        <v>142</v>
      </c>
    </row>
    <row r="4278" spans="1:6">
      <c r="A4278" s="119">
        <v>96657</v>
      </c>
      <c r="B4278" s="117" t="s">
        <v>5245</v>
      </c>
      <c r="C4278" s="117" t="s">
        <v>60</v>
      </c>
      <c r="D4278" s="117" t="s">
        <v>141</v>
      </c>
      <c r="E4278" s="118" t="s">
        <v>8827</v>
      </c>
      <c r="F4278" s="117" t="s">
        <v>142</v>
      </c>
    </row>
    <row r="4279" spans="1:6">
      <c r="A4279" s="119">
        <v>96658</v>
      </c>
      <c r="B4279" s="117" t="s">
        <v>5247</v>
      </c>
      <c r="C4279" s="117" t="s">
        <v>60</v>
      </c>
      <c r="D4279" s="117" t="s">
        <v>141</v>
      </c>
      <c r="E4279" s="118" t="s">
        <v>12574</v>
      </c>
      <c r="F4279" s="117" t="s">
        <v>142</v>
      </c>
    </row>
    <row r="4280" spans="1:6">
      <c r="A4280" s="119">
        <v>96659</v>
      </c>
      <c r="B4280" s="117" t="s">
        <v>5248</v>
      </c>
      <c r="C4280" s="117" t="s">
        <v>60</v>
      </c>
      <c r="D4280" s="117" t="s">
        <v>141</v>
      </c>
      <c r="E4280" s="118" t="s">
        <v>8009</v>
      </c>
      <c r="F4280" s="117" t="s">
        <v>142</v>
      </c>
    </row>
    <row r="4281" spans="1:6">
      <c r="A4281" s="119">
        <v>96660</v>
      </c>
      <c r="B4281" s="117" t="s">
        <v>5250</v>
      </c>
      <c r="C4281" s="117" t="s">
        <v>60</v>
      </c>
      <c r="D4281" s="117" t="s">
        <v>141</v>
      </c>
      <c r="E4281" s="118" t="s">
        <v>12575</v>
      </c>
      <c r="F4281" s="117" t="s">
        <v>142</v>
      </c>
    </row>
    <row r="4282" spans="1:6">
      <c r="A4282" s="119">
        <v>96661</v>
      </c>
      <c r="B4282" s="117" t="s">
        <v>5251</v>
      </c>
      <c r="C4282" s="117" t="s">
        <v>60</v>
      </c>
      <c r="D4282" s="117" t="s">
        <v>141</v>
      </c>
      <c r="E4282" s="118" t="s">
        <v>2201</v>
      </c>
      <c r="F4282" s="117" t="s">
        <v>142</v>
      </c>
    </row>
    <row r="4283" spans="1:6">
      <c r="A4283" s="119">
        <v>96662</v>
      </c>
      <c r="B4283" s="117" t="s">
        <v>5252</v>
      </c>
      <c r="C4283" s="117" t="s">
        <v>60</v>
      </c>
      <c r="D4283" s="117" t="s">
        <v>141</v>
      </c>
      <c r="E4283" s="118" t="s">
        <v>11832</v>
      </c>
      <c r="F4283" s="117" t="s">
        <v>142</v>
      </c>
    </row>
    <row r="4284" spans="1:6">
      <c r="A4284" s="119">
        <v>96663</v>
      </c>
      <c r="B4284" s="117" t="s">
        <v>5253</v>
      </c>
      <c r="C4284" s="117" t="s">
        <v>60</v>
      </c>
      <c r="D4284" s="117" t="s">
        <v>141</v>
      </c>
      <c r="E4284" s="118" t="s">
        <v>12576</v>
      </c>
      <c r="F4284" s="117" t="s">
        <v>142</v>
      </c>
    </row>
    <row r="4285" spans="1:6">
      <c r="A4285" s="119">
        <v>96664</v>
      </c>
      <c r="B4285" s="117" t="s">
        <v>5254</v>
      </c>
      <c r="C4285" s="117" t="s">
        <v>60</v>
      </c>
      <c r="D4285" s="117" t="s">
        <v>141</v>
      </c>
      <c r="E4285" s="118" t="s">
        <v>4621</v>
      </c>
      <c r="F4285" s="117" t="s">
        <v>142</v>
      </c>
    </row>
    <row r="4286" spans="1:6">
      <c r="A4286" s="119">
        <v>96665</v>
      </c>
      <c r="B4286" s="117" t="s">
        <v>5255</v>
      </c>
      <c r="C4286" s="117" t="s">
        <v>60</v>
      </c>
      <c r="D4286" s="117" t="s">
        <v>141</v>
      </c>
      <c r="E4286" s="118" t="s">
        <v>8358</v>
      </c>
      <c r="F4286" s="117" t="s">
        <v>142</v>
      </c>
    </row>
    <row r="4287" spans="1:6">
      <c r="A4287" s="119">
        <v>96666</v>
      </c>
      <c r="B4287" s="117" t="s">
        <v>5257</v>
      </c>
      <c r="C4287" s="117" t="s">
        <v>60</v>
      </c>
      <c r="D4287" s="117" t="s">
        <v>141</v>
      </c>
      <c r="E4287" s="118" t="s">
        <v>566</v>
      </c>
      <c r="F4287" s="117" t="s">
        <v>142</v>
      </c>
    </row>
    <row r="4288" spans="1:6">
      <c r="A4288" s="119">
        <v>96667</v>
      </c>
      <c r="B4288" s="117" t="s">
        <v>5258</v>
      </c>
      <c r="C4288" s="117" t="s">
        <v>60</v>
      </c>
      <c r="D4288" s="117" t="s">
        <v>141</v>
      </c>
      <c r="E4288" s="118" t="s">
        <v>12577</v>
      </c>
      <c r="F4288" s="117" t="s">
        <v>142</v>
      </c>
    </row>
    <row r="4289" spans="1:6">
      <c r="A4289" s="119">
        <v>96684</v>
      </c>
      <c r="B4289" s="117" t="s">
        <v>5259</v>
      </c>
      <c r="C4289" s="117" t="s">
        <v>60</v>
      </c>
      <c r="D4289" s="117" t="s">
        <v>141</v>
      </c>
      <c r="E4289" s="118" t="s">
        <v>757</v>
      </c>
      <c r="F4289" s="117" t="s">
        <v>142</v>
      </c>
    </row>
    <row r="4290" spans="1:6">
      <c r="A4290" s="119">
        <v>96685</v>
      </c>
      <c r="B4290" s="117" t="s">
        <v>5261</v>
      </c>
      <c r="C4290" s="117" t="s">
        <v>60</v>
      </c>
      <c r="D4290" s="117" t="s">
        <v>141</v>
      </c>
      <c r="E4290" s="118" t="s">
        <v>9649</v>
      </c>
      <c r="F4290" s="117" t="s">
        <v>142</v>
      </c>
    </row>
    <row r="4291" spans="1:6">
      <c r="A4291" s="119">
        <v>96686</v>
      </c>
      <c r="B4291" s="117" t="s">
        <v>5262</v>
      </c>
      <c r="C4291" s="117" t="s">
        <v>60</v>
      </c>
      <c r="D4291" s="117" t="s">
        <v>141</v>
      </c>
      <c r="E4291" s="118" t="s">
        <v>4212</v>
      </c>
      <c r="F4291" s="117" t="s">
        <v>142</v>
      </c>
    </row>
    <row r="4292" spans="1:6">
      <c r="A4292" s="119">
        <v>96687</v>
      </c>
      <c r="B4292" s="117" t="s">
        <v>5263</v>
      </c>
      <c r="C4292" s="117" t="s">
        <v>60</v>
      </c>
      <c r="D4292" s="117" t="s">
        <v>141</v>
      </c>
      <c r="E4292" s="118" t="s">
        <v>6057</v>
      </c>
      <c r="F4292" s="117" t="s">
        <v>142</v>
      </c>
    </row>
    <row r="4293" spans="1:6">
      <c r="A4293" s="119">
        <v>96688</v>
      </c>
      <c r="B4293" s="117" t="s">
        <v>5264</v>
      </c>
      <c r="C4293" s="117" t="s">
        <v>60</v>
      </c>
      <c r="D4293" s="117" t="s">
        <v>141</v>
      </c>
      <c r="E4293" s="118" t="s">
        <v>11848</v>
      </c>
      <c r="F4293" s="117" t="s">
        <v>142</v>
      </c>
    </row>
    <row r="4294" spans="1:6">
      <c r="A4294" s="119">
        <v>96689</v>
      </c>
      <c r="B4294" s="117" t="s">
        <v>5266</v>
      </c>
      <c r="C4294" s="117" t="s">
        <v>60</v>
      </c>
      <c r="D4294" s="117" t="s">
        <v>141</v>
      </c>
      <c r="E4294" s="118" t="s">
        <v>2489</v>
      </c>
      <c r="F4294" s="117" t="s">
        <v>142</v>
      </c>
    </row>
    <row r="4295" spans="1:6">
      <c r="A4295" s="119">
        <v>96690</v>
      </c>
      <c r="B4295" s="117" t="s">
        <v>5267</v>
      </c>
      <c r="C4295" s="117" t="s">
        <v>60</v>
      </c>
      <c r="D4295" s="117" t="s">
        <v>141</v>
      </c>
      <c r="E4295" s="118" t="s">
        <v>9650</v>
      </c>
      <c r="F4295" s="117" t="s">
        <v>142</v>
      </c>
    </row>
    <row r="4296" spans="1:6">
      <c r="A4296" s="119">
        <v>96691</v>
      </c>
      <c r="B4296" s="117" t="s">
        <v>5268</v>
      </c>
      <c r="C4296" s="117" t="s">
        <v>60</v>
      </c>
      <c r="D4296" s="117" t="s">
        <v>141</v>
      </c>
      <c r="E4296" s="118" t="s">
        <v>9651</v>
      </c>
      <c r="F4296" s="117" t="s">
        <v>142</v>
      </c>
    </row>
    <row r="4297" spans="1:6">
      <c r="A4297" s="119">
        <v>96692</v>
      </c>
      <c r="B4297" s="117" t="s">
        <v>5269</v>
      </c>
      <c r="C4297" s="117" t="s">
        <v>60</v>
      </c>
      <c r="D4297" s="117" t="s">
        <v>141</v>
      </c>
      <c r="E4297" s="118" t="s">
        <v>12578</v>
      </c>
      <c r="F4297" s="117" t="s">
        <v>142</v>
      </c>
    </row>
    <row r="4298" spans="1:6">
      <c r="A4298" s="119">
        <v>96693</v>
      </c>
      <c r="B4298" s="117" t="s">
        <v>5270</v>
      </c>
      <c r="C4298" s="117" t="s">
        <v>60</v>
      </c>
      <c r="D4298" s="117" t="s">
        <v>141</v>
      </c>
      <c r="E4298" s="118" t="s">
        <v>8949</v>
      </c>
      <c r="F4298" s="117" t="s">
        <v>142</v>
      </c>
    </row>
    <row r="4299" spans="1:6">
      <c r="A4299" s="119">
        <v>96694</v>
      </c>
      <c r="B4299" s="117" t="s">
        <v>5271</v>
      </c>
      <c r="C4299" s="117" t="s">
        <v>60</v>
      </c>
      <c r="D4299" s="117" t="s">
        <v>141</v>
      </c>
      <c r="E4299" s="118" t="s">
        <v>11463</v>
      </c>
      <c r="F4299" s="117" t="s">
        <v>142</v>
      </c>
    </row>
    <row r="4300" spans="1:6">
      <c r="A4300" s="119">
        <v>96695</v>
      </c>
      <c r="B4300" s="117" t="s">
        <v>5272</v>
      </c>
      <c r="C4300" s="117" t="s">
        <v>60</v>
      </c>
      <c r="D4300" s="117" t="s">
        <v>141</v>
      </c>
      <c r="E4300" s="118" t="s">
        <v>12579</v>
      </c>
      <c r="F4300" s="117" t="s">
        <v>142</v>
      </c>
    </row>
    <row r="4301" spans="1:6">
      <c r="A4301" s="119">
        <v>96696</v>
      </c>
      <c r="B4301" s="117" t="s">
        <v>5273</v>
      </c>
      <c r="C4301" s="117" t="s">
        <v>60</v>
      </c>
      <c r="D4301" s="117" t="s">
        <v>141</v>
      </c>
      <c r="E4301" s="118" t="s">
        <v>12580</v>
      </c>
      <c r="F4301" s="117" t="s">
        <v>142</v>
      </c>
    </row>
    <row r="4302" spans="1:6">
      <c r="A4302" s="119">
        <v>96697</v>
      </c>
      <c r="B4302" s="117" t="s">
        <v>5274</v>
      </c>
      <c r="C4302" s="117" t="s">
        <v>60</v>
      </c>
      <c r="D4302" s="117" t="s">
        <v>141</v>
      </c>
      <c r="E4302" s="118" t="s">
        <v>12581</v>
      </c>
      <c r="F4302" s="117" t="s">
        <v>142</v>
      </c>
    </row>
    <row r="4303" spans="1:6">
      <c r="A4303" s="119">
        <v>96698</v>
      </c>
      <c r="B4303" s="117" t="s">
        <v>5275</v>
      </c>
      <c r="C4303" s="117" t="s">
        <v>60</v>
      </c>
      <c r="D4303" s="117" t="s">
        <v>141</v>
      </c>
      <c r="E4303" s="118" t="s">
        <v>8447</v>
      </c>
      <c r="F4303" s="117" t="s">
        <v>142</v>
      </c>
    </row>
    <row r="4304" spans="1:6">
      <c r="A4304" s="119">
        <v>96699</v>
      </c>
      <c r="B4304" s="117" t="s">
        <v>5276</v>
      </c>
      <c r="C4304" s="117" t="s">
        <v>60</v>
      </c>
      <c r="D4304" s="117" t="s">
        <v>141</v>
      </c>
      <c r="E4304" s="118" t="s">
        <v>12582</v>
      </c>
      <c r="F4304" s="117" t="s">
        <v>142</v>
      </c>
    </row>
    <row r="4305" spans="1:6">
      <c r="A4305" s="119">
        <v>96700</v>
      </c>
      <c r="B4305" s="117" t="s">
        <v>5278</v>
      </c>
      <c r="C4305" s="117" t="s">
        <v>60</v>
      </c>
      <c r="D4305" s="117" t="s">
        <v>141</v>
      </c>
      <c r="E4305" s="118" t="s">
        <v>9207</v>
      </c>
      <c r="F4305" s="117" t="s">
        <v>142</v>
      </c>
    </row>
    <row r="4306" spans="1:6">
      <c r="A4306" s="119">
        <v>96701</v>
      </c>
      <c r="B4306" s="117" t="s">
        <v>5280</v>
      </c>
      <c r="C4306" s="117" t="s">
        <v>60</v>
      </c>
      <c r="D4306" s="117" t="s">
        <v>141</v>
      </c>
      <c r="E4306" s="118" t="s">
        <v>8789</v>
      </c>
      <c r="F4306" s="117" t="s">
        <v>142</v>
      </c>
    </row>
    <row r="4307" spans="1:6">
      <c r="A4307" s="119">
        <v>96702</v>
      </c>
      <c r="B4307" s="117" t="s">
        <v>5281</v>
      </c>
      <c r="C4307" s="117" t="s">
        <v>60</v>
      </c>
      <c r="D4307" s="117" t="s">
        <v>141</v>
      </c>
      <c r="E4307" s="118" t="s">
        <v>4277</v>
      </c>
      <c r="F4307" s="117" t="s">
        <v>142</v>
      </c>
    </row>
    <row r="4308" spans="1:6">
      <c r="A4308" s="119">
        <v>96703</v>
      </c>
      <c r="B4308" s="117" t="s">
        <v>5282</v>
      </c>
      <c r="C4308" s="117" t="s">
        <v>60</v>
      </c>
      <c r="D4308" s="117" t="s">
        <v>141</v>
      </c>
      <c r="E4308" s="118" t="s">
        <v>7132</v>
      </c>
      <c r="F4308" s="117" t="s">
        <v>142</v>
      </c>
    </row>
    <row r="4309" spans="1:6">
      <c r="A4309" s="119">
        <v>96704</v>
      </c>
      <c r="B4309" s="117" t="s">
        <v>5283</v>
      </c>
      <c r="C4309" s="117" t="s">
        <v>60</v>
      </c>
      <c r="D4309" s="117" t="s">
        <v>141</v>
      </c>
      <c r="E4309" s="118" t="s">
        <v>5332</v>
      </c>
      <c r="F4309" s="117" t="s">
        <v>142</v>
      </c>
    </row>
    <row r="4310" spans="1:6">
      <c r="A4310" s="119">
        <v>96705</v>
      </c>
      <c r="B4310" s="117" t="s">
        <v>5285</v>
      </c>
      <c r="C4310" s="117" t="s">
        <v>60</v>
      </c>
      <c r="D4310" s="117" t="s">
        <v>141</v>
      </c>
      <c r="E4310" s="118" t="s">
        <v>12583</v>
      </c>
      <c r="F4310" s="117" t="s">
        <v>142</v>
      </c>
    </row>
    <row r="4311" spans="1:6">
      <c r="A4311" s="119">
        <v>96706</v>
      </c>
      <c r="B4311" s="117" t="s">
        <v>5286</v>
      </c>
      <c r="C4311" s="117" t="s">
        <v>60</v>
      </c>
      <c r="D4311" s="117" t="s">
        <v>141</v>
      </c>
      <c r="E4311" s="118" t="s">
        <v>12584</v>
      </c>
      <c r="F4311" s="117" t="s">
        <v>142</v>
      </c>
    </row>
    <row r="4312" spans="1:6">
      <c r="A4312" s="119">
        <v>96707</v>
      </c>
      <c r="B4312" s="117" t="s">
        <v>5287</v>
      </c>
      <c r="C4312" s="117" t="s">
        <v>60</v>
      </c>
      <c r="D4312" s="117" t="s">
        <v>141</v>
      </c>
      <c r="E4312" s="118" t="s">
        <v>5039</v>
      </c>
      <c r="F4312" s="117" t="s">
        <v>142</v>
      </c>
    </row>
    <row r="4313" spans="1:6">
      <c r="A4313" s="119">
        <v>96708</v>
      </c>
      <c r="B4313" s="117" t="s">
        <v>5288</v>
      </c>
      <c r="C4313" s="117" t="s">
        <v>60</v>
      </c>
      <c r="D4313" s="117" t="s">
        <v>141</v>
      </c>
      <c r="E4313" s="118" t="s">
        <v>8986</v>
      </c>
      <c r="F4313" s="117" t="s">
        <v>142</v>
      </c>
    </row>
    <row r="4314" spans="1:6">
      <c r="A4314" s="119">
        <v>96709</v>
      </c>
      <c r="B4314" s="117" t="s">
        <v>5289</v>
      </c>
      <c r="C4314" s="117" t="s">
        <v>60</v>
      </c>
      <c r="D4314" s="117" t="s">
        <v>141</v>
      </c>
      <c r="E4314" s="118" t="s">
        <v>12585</v>
      </c>
      <c r="F4314" s="117" t="s">
        <v>142</v>
      </c>
    </row>
    <row r="4315" spans="1:6">
      <c r="A4315" s="119">
        <v>96710</v>
      </c>
      <c r="B4315" s="117" t="s">
        <v>5290</v>
      </c>
      <c r="C4315" s="117" t="s">
        <v>60</v>
      </c>
      <c r="D4315" s="117" t="s">
        <v>141</v>
      </c>
      <c r="E4315" s="118" t="s">
        <v>7312</v>
      </c>
      <c r="F4315" s="117" t="s">
        <v>142</v>
      </c>
    </row>
    <row r="4316" spans="1:6">
      <c r="A4316" s="119">
        <v>96711</v>
      </c>
      <c r="B4316" s="117" t="s">
        <v>5292</v>
      </c>
      <c r="C4316" s="117" t="s">
        <v>60</v>
      </c>
      <c r="D4316" s="117" t="s">
        <v>141</v>
      </c>
      <c r="E4316" s="118" t="s">
        <v>9652</v>
      </c>
      <c r="F4316" s="117" t="s">
        <v>142</v>
      </c>
    </row>
    <row r="4317" spans="1:6">
      <c r="A4317" s="119">
        <v>96712</v>
      </c>
      <c r="B4317" s="117" t="s">
        <v>5294</v>
      </c>
      <c r="C4317" s="117" t="s">
        <v>60</v>
      </c>
      <c r="D4317" s="117" t="s">
        <v>141</v>
      </c>
      <c r="E4317" s="118" t="s">
        <v>12586</v>
      </c>
      <c r="F4317" s="117" t="s">
        <v>142</v>
      </c>
    </row>
    <row r="4318" spans="1:6">
      <c r="A4318" s="119">
        <v>96713</v>
      </c>
      <c r="B4318" s="117" t="s">
        <v>5296</v>
      </c>
      <c r="C4318" s="117" t="s">
        <v>60</v>
      </c>
      <c r="D4318" s="117" t="s">
        <v>141</v>
      </c>
      <c r="E4318" s="118" t="s">
        <v>9653</v>
      </c>
      <c r="F4318" s="117" t="s">
        <v>142</v>
      </c>
    </row>
    <row r="4319" spans="1:6">
      <c r="A4319" s="119">
        <v>96714</v>
      </c>
      <c r="B4319" s="117" t="s">
        <v>5298</v>
      </c>
      <c r="C4319" s="117" t="s">
        <v>60</v>
      </c>
      <c r="D4319" s="117" t="s">
        <v>141</v>
      </c>
      <c r="E4319" s="118" t="s">
        <v>9654</v>
      </c>
      <c r="F4319" s="117" t="s">
        <v>142</v>
      </c>
    </row>
    <row r="4320" spans="1:6">
      <c r="A4320" s="119">
        <v>96715</v>
      </c>
      <c r="B4320" s="117" t="s">
        <v>5299</v>
      </c>
      <c r="C4320" s="117" t="s">
        <v>60</v>
      </c>
      <c r="D4320" s="117" t="s">
        <v>141</v>
      </c>
      <c r="E4320" s="118" t="s">
        <v>12587</v>
      </c>
      <c r="F4320" s="117" t="s">
        <v>142</v>
      </c>
    </row>
    <row r="4321" spans="1:6">
      <c r="A4321" s="119">
        <v>96716</v>
      </c>
      <c r="B4321" s="117" t="s">
        <v>5300</v>
      </c>
      <c r="C4321" s="117" t="s">
        <v>60</v>
      </c>
      <c r="D4321" s="117" t="s">
        <v>141</v>
      </c>
      <c r="E4321" s="118" t="s">
        <v>9655</v>
      </c>
      <c r="F4321" s="117" t="s">
        <v>142</v>
      </c>
    </row>
    <row r="4322" spans="1:6">
      <c r="A4322" s="119">
        <v>96717</v>
      </c>
      <c r="B4322" s="117" t="s">
        <v>5301</v>
      </c>
      <c r="C4322" s="117" t="s">
        <v>60</v>
      </c>
      <c r="D4322" s="117" t="s">
        <v>141</v>
      </c>
      <c r="E4322" s="118" t="s">
        <v>12588</v>
      </c>
      <c r="F4322" s="117" t="s">
        <v>142</v>
      </c>
    </row>
    <row r="4323" spans="1:6">
      <c r="A4323" s="119">
        <v>96736</v>
      </c>
      <c r="B4323" s="117" t="s">
        <v>5302</v>
      </c>
      <c r="C4323" s="117" t="s">
        <v>60</v>
      </c>
      <c r="D4323" s="117" t="s">
        <v>141</v>
      </c>
      <c r="E4323" s="118" t="s">
        <v>8769</v>
      </c>
      <c r="F4323" s="117" t="s">
        <v>142</v>
      </c>
    </row>
    <row r="4324" spans="1:6">
      <c r="A4324" s="119">
        <v>96737</v>
      </c>
      <c r="B4324" s="117" t="s">
        <v>5303</v>
      </c>
      <c r="C4324" s="117" t="s">
        <v>60</v>
      </c>
      <c r="D4324" s="117" t="s">
        <v>141</v>
      </c>
      <c r="E4324" s="118" t="s">
        <v>3130</v>
      </c>
      <c r="F4324" s="117" t="s">
        <v>142</v>
      </c>
    </row>
    <row r="4325" spans="1:6">
      <c r="A4325" s="119">
        <v>96738</v>
      </c>
      <c r="B4325" s="117" t="s">
        <v>5305</v>
      </c>
      <c r="C4325" s="117" t="s">
        <v>60</v>
      </c>
      <c r="D4325" s="117" t="s">
        <v>141</v>
      </c>
      <c r="E4325" s="118" t="s">
        <v>3466</v>
      </c>
      <c r="F4325" s="117" t="s">
        <v>142</v>
      </c>
    </row>
    <row r="4326" spans="1:6">
      <c r="A4326" s="119">
        <v>96739</v>
      </c>
      <c r="B4326" s="117" t="s">
        <v>5306</v>
      </c>
      <c r="C4326" s="117" t="s">
        <v>60</v>
      </c>
      <c r="D4326" s="117" t="s">
        <v>141</v>
      </c>
      <c r="E4326" s="118" t="s">
        <v>4299</v>
      </c>
      <c r="F4326" s="117" t="s">
        <v>142</v>
      </c>
    </row>
    <row r="4327" spans="1:6">
      <c r="A4327" s="119">
        <v>96740</v>
      </c>
      <c r="B4327" s="117" t="s">
        <v>5308</v>
      </c>
      <c r="C4327" s="117" t="s">
        <v>60</v>
      </c>
      <c r="D4327" s="117" t="s">
        <v>141</v>
      </c>
      <c r="E4327" s="118" t="s">
        <v>12589</v>
      </c>
      <c r="F4327" s="117" t="s">
        <v>142</v>
      </c>
    </row>
    <row r="4328" spans="1:6">
      <c r="A4328" s="119">
        <v>96741</v>
      </c>
      <c r="B4328" s="117" t="s">
        <v>5310</v>
      </c>
      <c r="C4328" s="117" t="s">
        <v>60</v>
      </c>
      <c r="D4328" s="117" t="s">
        <v>141</v>
      </c>
      <c r="E4328" s="118" t="s">
        <v>681</v>
      </c>
      <c r="F4328" s="117" t="s">
        <v>142</v>
      </c>
    </row>
    <row r="4329" spans="1:6">
      <c r="A4329" s="119">
        <v>96742</v>
      </c>
      <c r="B4329" s="117" t="s">
        <v>5312</v>
      </c>
      <c r="C4329" s="117" t="s">
        <v>60</v>
      </c>
      <c r="D4329" s="117" t="s">
        <v>141</v>
      </c>
      <c r="E4329" s="118" t="s">
        <v>9412</v>
      </c>
      <c r="F4329" s="117" t="s">
        <v>142</v>
      </c>
    </row>
    <row r="4330" spans="1:6">
      <c r="A4330" s="119">
        <v>96743</v>
      </c>
      <c r="B4330" s="117" t="s">
        <v>5314</v>
      </c>
      <c r="C4330" s="117" t="s">
        <v>60</v>
      </c>
      <c r="D4330" s="117" t="s">
        <v>141</v>
      </c>
      <c r="E4330" s="118" t="s">
        <v>10591</v>
      </c>
      <c r="F4330" s="117" t="s">
        <v>142</v>
      </c>
    </row>
    <row r="4331" spans="1:6">
      <c r="A4331" s="119">
        <v>96744</v>
      </c>
      <c r="B4331" s="117" t="s">
        <v>5315</v>
      </c>
      <c r="C4331" s="117" t="s">
        <v>60</v>
      </c>
      <c r="D4331" s="117" t="s">
        <v>141</v>
      </c>
      <c r="E4331" s="118" t="s">
        <v>12590</v>
      </c>
      <c r="F4331" s="117" t="s">
        <v>142</v>
      </c>
    </row>
    <row r="4332" spans="1:6">
      <c r="A4332" s="119">
        <v>96745</v>
      </c>
      <c r="B4332" s="117" t="s">
        <v>5317</v>
      </c>
      <c r="C4332" s="117" t="s">
        <v>60</v>
      </c>
      <c r="D4332" s="117" t="s">
        <v>141</v>
      </c>
      <c r="E4332" s="118" t="s">
        <v>12591</v>
      </c>
      <c r="F4332" s="117" t="s">
        <v>142</v>
      </c>
    </row>
    <row r="4333" spans="1:6">
      <c r="A4333" s="119">
        <v>96746</v>
      </c>
      <c r="B4333" s="117" t="s">
        <v>5318</v>
      </c>
      <c r="C4333" s="117" t="s">
        <v>60</v>
      </c>
      <c r="D4333" s="117" t="s">
        <v>141</v>
      </c>
      <c r="E4333" s="118" t="s">
        <v>12592</v>
      </c>
      <c r="F4333" s="117" t="s">
        <v>142</v>
      </c>
    </row>
    <row r="4334" spans="1:6">
      <c r="A4334" s="119">
        <v>96747</v>
      </c>
      <c r="B4334" s="117" t="s">
        <v>5319</v>
      </c>
      <c r="C4334" s="117" t="s">
        <v>60</v>
      </c>
      <c r="D4334" s="117" t="s">
        <v>141</v>
      </c>
      <c r="E4334" s="118" t="s">
        <v>8529</v>
      </c>
      <c r="F4334" s="117" t="s">
        <v>142</v>
      </c>
    </row>
    <row r="4335" spans="1:6">
      <c r="A4335" s="119">
        <v>96748</v>
      </c>
      <c r="B4335" s="117" t="s">
        <v>5321</v>
      </c>
      <c r="C4335" s="117" t="s">
        <v>60</v>
      </c>
      <c r="D4335" s="117" t="s">
        <v>141</v>
      </c>
      <c r="E4335" s="118" t="s">
        <v>8960</v>
      </c>
      <c r="F4335" s="117" t="s">
        <v>142</v>
      </c>
    </row>
    <row r="4336" spans="1:6">
      <c r="A4336" s="119">
        <v>96749</v>
      </c>
      <c r="B4336" s="117" t="s">
        <v>5322</v>
      </c>
      <c r="C4336" s="117" t="s">
        <v>60</v>
      </c>
      <c r="D4336" s="117" t="s">
        <v>141</v>
      </c>
      <c r="E4336" s="118" t="s">
        <v>10517</v>
      </c>
      <c r="F4336" s="117" t="s">
        <v>142</v>
      </c>
    </row>
    <row r="4337" spans="1:6">
      <c r="A4337" s="119">
        <v>96750</v>
      </c>
      <c r="B4337" s="117" t="s">
        <v>5323</v>
      </c>
      <c r="C4337" s="117" t="s">
        <v>60</v>
      </c>
      <c r="D4337" s="117" t="s">
        <v>141</v>
      </c>
      <c r="E4337" s="118" t="s">
        <v>2453</v>
      </c>
      <c r="F4337" s="117" t="s">
        <v>142</v>
      </c>
    </row>
    <row r="4338" spans="1:6">
      <c r="A4338" s="119">
        <v>96751</v>
      </c>
      <c r="B4338" s="117" t="s">
        <v>5324</v>
      </c>
      <c r="C4338" s="117" t="s">
        <v>60</v>
      </c>
      <c r="D4338" s="117" t="s">
        <v>141</v>
      </c>
      <c r="E4338" s="118" t="s">
        <v>2145</v>
      </c>
      <c r="F4338" s="117" t="s">
        <v>142</v>
      </c>
    </row>
    <row r="4339" spans="1:6">
      <c r="A4339" s="119">
        <v>96752</v>
      </c>
      <c r="B4339" s="117" t="s">
        <v>5325</v>
      </c>
      <c r="C4339" s="117" t="s">
        <v>60</v>
      </c>
      <c r="D4339" s="117" t="s">
        <v>141</v>
      </c>
      <c r="E4339" s="118" t="s">
        <v>9656</v>
      </c>
      <c r="F4339" s="117" t="s">
        <v>142</v>
      </c>
    </row>
    <row r="4340" spans="1:6">
      <c r="A4340" s="119">
        <v>96753</v>
      </c>
      <c r="B4340" s="117" t="s">
        <v>5326</v>
      </c>
      <c r="C4340" s="117" t="s">
        <v>60</v>
      </c>
      <c r="D4340" s="117" t="s">
        <v>141</v>
      </c>
      <c r="E4340" s="118" t="s">
        <v>12593</v>
      </c>
      <c r="F4340" s="117" t="s">
        <v>142</v>
      </c>
    </row>
    <row r="4341" spans="1:6">
      <c r="A4341" s="119">
        <v>96754</v>
      </c>
      <c r="B4341" s="117" t="s">
        <v>5327</v>
      </c>
      <c r="C4341" s="117" t="s">
        <v>60</v>
      </c>
      <c r="D4341" s="117" t="s">
        <v>141</v>
      </c>
      <c r="E4341" s="118" t="s">
        <v>12594</v>
      </c>
      <c r="F4341" s="117" t="s">
        <v>142</v>
      </c>
    </row>
    <row r="4342" spans="1:6">
      <c r="A4342" s="119">
        <v>96755</v>
      </c>
      <c r="B4342" s="117" t="s">
        <v>5328</v>
      </c>
      <c r="C4342" s="117" t="s">
        <v>60</v>
      </c>
      <c r="D4342" s="117" t="s">
        <v>141</v>
      </c>
      <c r="E4342" s="118" t="s">
        <v>12595</v>
      </c>
      <c r="F4342" s="117" t="s">
        <v>142</v>
      </c>
    </row>
    <row r="4343" spans="1:6">
      <c r="A4343" s="119">
        <v>96756</v>
      </c>
      <c r="B4343" s="117" t="s">
        <v>5329</v>
      </c>
      <c r="C4343" s="117" t="s">
        <v>60</v>
      </c>
      <c r="D4343" s="117" t="s">
        <v>141</v>
      </c>
      <c r="E4343" s="118" t="s">
        <v>681</v>
      </c>
      <c r="F4343" s="117" t="s">
        <v>142</v>
      </c>
    </row>
    <row r="4344" spans="1:6">
      <c r="A4344" s="119">
        <v>96757</v>
      </c>
      <c r="B4344" s="117" t="s">
        <v>5330</v>
      </c>
      <c r="C4344" s="117" t="s">
        <v>60</v>
      </c>
      <c r="D4344" s="117" t="s">
        <v>141</v>
      </c>
      <c r="E4344" s="118" t="s">
        <v>2787</v>
      </c>
      <c r="F4344" s="117" t="s">
        <v>142</v>
      </c>
    </row>
    <row r="4345" spans="1:6">
      <c r="A4345" s="119">
        <v>96758</v>
      </c>
      <c r="B4345" s="117" t="s">
        <v>5331</v>
      </c>
      <c r="C4345" s="117" t="s">
        <v>60</v>
      </c>
      <c r="D4345" s="117" t="s">
        <v>141</v>
      </c>
      <c r="E4345" s="118" t="s">
        <v>2708</v>
      </c>
      <c r="F4345" s="117" t="s">
        <v>142</v>
      </c>
    </row>
    <row r="4346" spans="1:6">
      <c r="A4346" s="119">
        <v>96759</v>
      </c>
      <c r="B4346" s="117" t="s">
        <v>5333</v>
      </c>
      <c r="C4346" s="117" t="s">
        <v>60</v>
      </c>
      <c r="D4346" s="117" t="s">
        <v>141</v>
      </c>
      <c r="E4346" s="118" t="s">
        <v>12596</v>
      </c>
      <c r="F4346" s="117" t="s">
        <v>142</v>
      </c>
    </row>
    <row r="4347" spans="1:6">
      <c r="A4347" s="119">
        <v>96760</v>
      </c>
      <c r="B4347" s="117" t="s">
        <v>5335</v>
      </c>
      <c r="C4347" s="117" t="s">
        <v>60</v>
      </c>
      <c r="D4347" s="117" t="s">
        <v>141</v>
      </c>
      <c r="E4347" s="118" t="s">
        <v>4356</v>
      </c>
      <c r="F4347" s="117" t="s">
        <v>142</v>
      </c>
    </row>
    <row r="4348" spans="1:6">
      <c r="A4348" s="119">
        <v>96761</v>
      </c>
      <c r="B4348" s="117" t="s">
        <v>5337</v>
      </c>
      <c r="C4348" s="117" t="s">
        <v>60</v>
      </c>
      <c r="D4348" s="117" t="s">
        <v>141</v>
      </c>
      <c r="E4348" s="118" t="s">
        <v>9657</v>
      </c>
      <c r="F4348" s="117" t="s">
        <v>142</v>
      </c>
    </row>
    <row r="4349" spans="1:6">
      <c r="A4349" s="119">
        <v>96762</v>
      </c>
      <c r="B4349" s="117" t="s">
        <v>5338</v>
      </c>
      <c r="C4349" s="117" t="s">
        <v>60</v>
      </c>
      <c r="D4349" s="117" t="s">
        <v>141</v>
      </c>
      <c r="E4349" s="118" t="s">
        <v>9378</v>
      </c>
      <c r="F4349" s="117" t="s">
        <v>142</v>
      </c>
    </row>
    <row r="4350" spans="1:6">
      <c r="A4350" s="119">
        <v>96763</v>
      </c>
      <c r="B4350" s="117" t="s">
        <v>5339</v>
      </c>
      <c r="C4350" s="117" t="s">
        <v>60</v>
      </c>
      <c r="D4350" s="117" t="s">
        <v>141</v>
      </c>
      <c r="E4350" s="118" t="s">
        <v>12597</v>
      </c>
      <c r="F4350" s="117" t="s">
        <v>142</v>
      </c>
    </row>
    <row r="4351" spans="1:6">
      <c r="A4351" s="119">
        <v>96764</v>
      </c>
      <c r="B4351" s="117" t="s">
        <v>5340</v>
      </c>
      <c r="C4351" s="117" t="s">
        <v>60</v>
      </c>
      <c r="D4351" s="117" t="s">
        <v>141</v>
      </c>
      <c r="E4351" s="118" t="s">
        <v>12598</v>
      </c>
      <c r="F4351" s="117" t="s">
        <v>142</v>
      </c>
    </row>
    <row r="4352" spans="1:6">
      <c r="A4352" s="119">
        <v>96802</v>
      </c>
      <c r="B4352" s="117" t="s">
        <v>5341</v>
      </c>
      <c r="C4352" s="117" t="s">
        <v>60</v>
      </c>
      <c r="D4352" s="117" t="s">
        <v>141</v>
      </c>
      <c r="E4352" s="118" t="s">
        <v>9658</v>
      </c>
      <c r="F4352" s="117" t="s">
        <v>142</v>
      </c>
    </row>
    <row r="4353" spans="1:6">
      <c r="A4353" s="119">
        <v>96803</v>
      </c>
      <c r="B4353" s="117" t="s">
        <v>5342</v>
      </c>
      <c r="C4353" s="117" t="s">
        <v>60</v>
      </c>
      <c r="D4353" s="117" t="s">
        <v>141</v>
      </c>
      <c r="E4353" s="118" t="s">
        <v>12599</v>
      </c>
      <c r="F4353" s="117" t="s">
        <v>142</v>
      </c>
    </row>
    <row r="4354" spans="1:6">
      <c r="A4354" s="119">
        <v>96804</v>
      </c>
      <c r="B4354" s="117" t="s">
        <v>5343</v>
      </c>
      <c r="C4354" s="117" t="s">
        <v>60</v>
      </c>
      <c r="D4354" s="117" t="s">
        <v>141</v>
      </c>
      <c r="E4354" s="118" t="s">
        <v>12600</v>
      </c>
      <c r="F4354" s="117" t="s">
        <v>142</v>
      </c>
    </row>
    <row r="4355" spans="1:6">
      <c r="A4355" s="119">
        <v>96805</v>
      </c>
      <c r="B4355" s="117" t="s">
        <v>5344</v>
      </c>
      <c r="C4355" s="117" t="s">
        <v>60</v>
      </c>
      <c r="D4355" s="117" t="s">
        <v>141</v>
      </c>
      <c r="E4355" s="118" t="s">
        <v>12601</v>
      </c>
      <c r="F4355" s="117" t="s">
        <v>142</v>
      </c>
    </row>
    <row r="4356" spans="1:6">
      <c r="A4356" s="119">
        <v>96806</v>
      </c>
      <c r="B4356" s="117" t="s">
        <v>5345</v>
      </c>
      <c r="C4356" s="117" t="s">
        <v>60</v>
      </c>
      <c r="D4356" s="117" t="s">
        <v>141</v>
      </c>
      <c r="E4356" s="118" t="s">
        <v>12602</v>
      </c>
      <c r="F4356" s="117" t="s">
        <v>142</v>
      </c>
    </row>
    <row r="4357" spans="1:6">
      <c r="A4357" s="119">
        <v>96807</v>
      </c>
      <c r="B4357" s="117" t="s">
        <v>5346</v>
      </c>
      <c r="C4357" s="117" t="s">
        <v>60</v>
      </c>
      <c r="D4357" s="117" t="s">
        <v>141</v>
      </c>
      <c r="E4357" s="118" t="s">
        <v>10771</v>
      </c>
      <c r="F4357" s="117" t="s">
        <v>142</v>
      </c>
    </row>
    <row r="4358" spans="1:6">
      <c r="A4358" s="119">
        <v>96808</v>
      </c>
      <c r="B4358" s="117" t="s">
        <v>5347</v>
      </c>
      <c r="C4358" s="117" t="s">
        <v>60</v>
      </c>
      <c r="D4358" s="117" t="s">
        <v>141</v>
      </c>
      <c r="E4358" s="118" t="s">
        <v>5982</v>
      </c>
      <c r="F4358" s="117" t="s">
        <v>142</v>
      </c>
    </row>
    <row r="4359" spans="1:6">
      <c r="A4359" s="119">
        <v>96809</v>
      </c>
      <c r="B4359" s="117" t="s">
        <v>5348</v>
      </c>
      <c r="C4359" s="117" t="s">
        <v>60</v>
      </c>
      <c r="D4359" s="117" t="s">
        <v>141</v>
      </c>
      <c r="E4359" s="118" t="s">
        <v>152</v>
      </c>
      <c r="F4359" s="117" t="s">
        <v>142</v>
      </c>
    </row>
    <row r="4360" spans="1:6">
      <c r="A4360" s="119">
        <v>96810</v>
      </c>
      <c r="B4360" s="117" t="s">
        <v>5349</v>
      </c>
      <c r="C4360" s="117" t="s">
        <v>60</v>
      </c>
      <c r="D4360" s="117" t="s">
        <v>141</v>
      </c>
      <c r="E4360" s="118" t="s">
        <v>4534</v>
      </c>
      <c r="F4360" s="117" t="s">
        <v>142</v>
      </c>
    </row>
    <row r="4361" spans="1:6">
      <c r="A4361" s="119">
        <v>96811</v>
      </c>
      <c r="B4361" s="117" t="s">
        <v>5351</v>
      </c>
      <c r="C4361" s="117" t="s">
        <v>60</v>
      </c>
      <c r="D4361" s="117" t="s">
        <v>141</v>
      </c>
      <c r="E4361" s="118" t="s">
        <v>9410</v>
      </c>
      <c r="F4361" s="117" t="s">
        <v>142</v>
      </c>
    </row>
    <row r="4362" spans="1:6">
      <c r="A4362" s="119">
        <v>96812</v>
      </c>
      <c r="B4362" s="117" t="s">
        <v>5352</v>
      </c>
      <c r="C4362" s="117" t="s">
        <v>60</v>
      </c>
      <c r="D4362" s="117" t="s">
        <v>141</v>
      </c>
      <c r="E4362" s="118" t="s">
        <v>8790</v>
      </c>
      <c r="F4362" s="117" t="s">
        <v>142</v>
      </c>
    </row>
    <row r="4363" spans="1:6">
      <c r="A4363" s="119">
        <v>96813</v>
      </c>
      <c r="B4363" s="117" t="s">
        <v>5354</v>
      </c>
      <c r="C4363" s="117" t="s">
        <v>60</v>
      </c>
      <c r="D4363" s="117" t="s">
        <v>141</v>
      </c>
      <c r="E4363" s="118" t="s">
        <v>9659</v>
      </c>
      <c r="F4363" s="117" t="s">
        <v>142</v>
      </c>
    </row>
    <row r="4364" spans="1:6">
      <c r="A4364" s="119">
        <v>96814</v>
      </c>
      <c r="B4364" s="117" t="s">
        <v>5356</v>
      </c>
      <c r="C4364" s="117" t="s">
        <v>60</v>
      </c>
      <c r="D4364" s="117" t="s">
        <v>141</v>
      </c>
      <c r="E4364" s="118" t="s">
        <v>2744</v>
      </c>
      <c r="F4364" s="117" t="s">
        <v>142</v>
      </c>
    </row>
    <row r="4365" spans="1:6">
      <c r="A4365" s="119">
        <v>96815</v>
      </c>
      <c r="B4365" s="117" t="s">
        <v>5357</v>
      </c>
      <c r="C4365" s="117" t="s">
        <v>60</v>
      </c>
      <c r="D4365" s="117" t="s">
        <v>141</v>
      </c>
      <c r="E4365" s="118" t="s">
        <v>3937</v>
      </c>
      <c r="F4365" s="117" t="s">
        <v>142</v>
      </c>
    </row>
    <row r="4366" spans="1:6">
      <c r="A4366" s="119">
        <v>96816</v>
      </c>
      <c r="B4366" s="117" t="s">
        <v>5358</v>
      </c>
      <c r="C4366" s="117" t="s">
        <v>60</v>
      </c>
      <c r="D4366" s="117" t="s">
        <v>141</v>
      </c>
      <c r="E4366" s="118" t="s">
        <v>9660</v>
      </c>
      <c r="F4366" s="117" t="s">
        <v>142</v>
      </c>
    </row>
    <row r="4367" spans="1:6">
      <c r="A4367" s="119">
        <v>96817</v>
      </c>
      <c r="B4367" s="117" t="s">
        <v>5359</v>
      </c>
      <c r="C4367" s="117" t="s">
        <v>60</v>
      </c>
      <c r="D4367" s="117" t="s">
        <v>141</v>
      </c>
      <c r="E4367" s="118" t="s">
        <v>4920</v>
      </c>
      <c r="F4367" s="117" t="s">
        <v>142</v>
      </c>
    </row>
    <row r="4368" spans="1:6">
      <c r="A4368" s="119">
        <v>96818</v>
      </c>
      <c r="B4368" s="117" t="s">
        <v>5360</v>
      </c>
      <c r="C4368" s="117" t="s">
        <v>60</v>
      </c>
      <c r="D4368" s="117" t="s">
        <v>141</v>
      </c>
      <c r="E4368" s="118" t="s">
        <v>11946</v>
      </c>
      <c r="F4368" s="117" t="s">
        <v>142</v>
      </c>
    </row>
    <row r="4369" spans="1:6">
      <c r="A4369" s="119">
        <v>96819</v>
      </c>
      <c r="B4369" s="117" t="s">
        <v>5361</v>
      </c>
      <c r="C4369" s="117" t="s">
        <v>60</v>
      </c>
      <c r="D4369" s="117" t="s">
        <v>141</v>
      </c>
      <c r="E4369" s="118" t="s">
        <v>11946</v>
      </c>
      <c r="F4369" s="117" t="s">
        <v>142</v>
      </c>
    </row>
    <row r="4370" spans="1:6">
      <c r="A4370" s="119">
        <v>96820</v>
      </c>
      <c r="B4370" s="117" t="s">
        <v>5362</v>
      </c>
      <c r="C4370" s="117" t="s">
        <v>60</v>
      </c>
      <c r="D4370" s="117" t="s">
        <v>141</v>
      </c>
      <c r="E4370" s="118" t="s">
        <v>9661</v>
      </c>
      <c r="F4370" s="117" t="s">
        <v>142</v>
      </c>
    </row>
    <row r="4371" spans="1:6">
      <c r="A4371" s="119">
        <v>96821</v>
      </c>
      <c r="B4371" s="117" t="s">
        <v>5363</v>
      </c>
      <c r="C4371" s="117" t="s">
        <v>60</v>
      </c>
      <c r="D4371" s="117" t="s">
        <v>141</v>
      </c>
      <c r="E4371" s="118" t="s">
        <v>12603</v>
      </c>
      <c r="F4371" s="117" t="s">
        <v>142</v>
      </c>
    </row>
    <row r="4372" spans="1:6">
      <c r="A4372" s="119">
        <v>96822</v>
      </c>
      <c r="B4372" s="117" t="s">
        <v>5365</v>
      </c>
      <c r="C4372" s="117" t="s">
        <v>60</v>
      </c>
      <c r="D4372" s="117" t="s">
        <v>141</v>
      </c>
      <c r="E4372" s="118" t="s">
        <v>8620</v>
      </c>
      <c r="F4372" s="117" t="s">
        <v>142</v>
      </c>
    </row>
    <row r="4373" spans="1:6">
      <c r="A4373" s="119">
        <v>96823</v>
      </c>
      <c r="B4373" s="117" t="s">
        <v>5366</v>
      </c>
      <c r="C4373" s="117" t="s">
        <v>60</v>
      </c>
      <c r="D4373" s="117" t="s">
        <v>141</v>
      </c>
      <c r="E4373" s="118" t="s">
        <v>2713</v>
      </c>
      <c r="F4373" s="117" t="s">
        <v>142</v>
      </c>
    </row>
    <row r="4374" spans="1:6">
      <c r="A4374" s="119">
        <v>96824</v>
      </c>
      <c r="B4374" s="117" t="s">
        <v>5367</v>
      </c>
      <c r="C4374" s="117" t="s">
        <v>60</v>
      </c>
      <c r="D4374" s="117" t="s">
        <v>141</v>
      </c>
      <c r="E4374" s="118" t="s">
        <v>8484</v>
      </c>
      <c r="F4374" s="117" t="s">
        <v>142</v>
      </c>
    </row>
    <row r="4375" spans="1:6">
      <c r="A4375" s="119">
        <v>96825</v>
      </c>
      <c r="B4375" s="117" t="s">
        <v>5368</v>
      </c>
      <c r="C4375" s="117" t="s">
        <v>60</v>
      </c>
      <c r="D4375" s="117" t="s">
        <v>141</v>
      </c>
      <c r="E4375" s="118" t="s">
        <v>9047</v>
      </c>
      <c r="F4375" s="117" t="s">
        <v>142</v>
      </c>
    </row>
    <row r="4376" spans="1:6">
      <c r="A4376" s="119">
        <v>96826</v>
      </c>
      <c r="B4376" s="117" t="s">
        <v>5370</v>
      </c>
      <c r="C4376" s="117" t="s">
        <v>60</v>
      </c>
      <c r="D4376" s="117" t="s">
        <v>141</v>
      </c>
      <c r="E4376" s="118" t="s">
        <v>12604</v>
      </c>
      <c r="F4376" s="117" t="s">
        <v>142</v>
      </c>
    </row>
    <row r="4377" spans="1:6">
      <c r="A4377" s="119">
        <v>96827</v>
      </c>
      <c r="B4377" s="117" t="s">
        <v>5371</v>
      </c>
      <c r="C4377" s="117" t="s">
        <v>60</v>
      </c>
      <c r="D4377" s="117" t="s">
        <v>141</v>
      </c>
      <c r="E4377" s="118" t="s">
        <v>12605</v>
      </c>
      <c r="F4377" s="117" t="s">
        <v>142</v>
      </c>
    </row>
    <row r="4378" spans="1:6">
      <c r="A4378" s="119">
        <v>96828</v>
      </c>
      <c r="B4378" s="117" t="s">
        <v>5372</v>
      </c>
      <c r="C4378" s="117" t="s">
        <v>60</v>
      </c>
      <c r="D4378" s="117" t="s">
        <v>141</v>
      </c>
      <c r="E4378" s="118" t="s">
        <v>12606</v>
      </c>
      <c r="F4378" s="117" t="s">
        <v>142</v>
      </c>
    </row>
    <row r="4379" spans="1:6">
      <c r="A4379" s="119">
        <v>96829</v>
      </c>
      <c r="B4379" s="117" t="s">
        <v>5373</v>
      </c>
      <c r="C4379" s="117" t="s">
        <v>60</v>
      </c>
      <c r="D4379" s="117" t="s">
        <v>141</v>
      </c>
      <c r="E4379" s="118" t="s">
        <v>1101</v>
      </c>
      <c r="F4379" s="117" t="s">
        <v>142</v>
      </c>
    </row>
    <row r="4380" spans="1:6">
      <c r="A4380" s="119">
        <v>96830</v>
      </c>
      <c r="B4380" s="117" t="s">
        <v>5375</v>
      </c>
      <c r="C4380" s="117" t="s">
        <v>60</v>
      </c>
      <c r="D4380" s="117" t="s">
        <v>141</v>
      </c>
      <c r="E4380" s="118" t="s">
        <v>12607</v>
      </c>
      <c r="F4380" s="117" t="s">
        <v>142</v>
      </c>
    </row>
    <row r="4381" spans="1:6">
      <c r="A4381" s="119">
        <v>96831</v>
      </c>
      <c r="B4381" s="117" t="s">
        <v>5376</v>
      </c>
      <c r="C4381" s="117" t="s">
        <v>60</v>
      </c>
      <c r="D4381" s="117" t="s">
        <v>141</v>
      </c>
      <c r="E4381" s="118" t="s">
        <v>12608</v>
      </c>
      <c r="F4381" s="117" t="s">
        <v>142</v>
      </c>
    </row>
    <row r="4382" spans="1:6">
      <c r="A4382" s="119">
        <v>96832</v>
      </c>
      <c r="B4382" s="117" t="s">
        <v>5377</v>
      </c>
      <c r="C4382" s="117" t="s">
        <v>60</v>
      </c>
      <c r="D4382" s="117" t="s">
        <v>141</v>
      </c>
      <c r="E4382" s="118" t="s">
        <v>763</v>
      </c>
      <c r="F4382" s="117" t="s">
        <v>142</v>
      </c>
    </row>
    <row r="4383" spans="1:6">
      <c r="A4383" s="119">
        <v>96833</v>
      </c>
      <c r="B4383" s="117" t="s">
        <v>5378</v>
      </c>
      <c r="C4383" s="117" t="s">
        <v>60</v>
      </c>
      <c r="D4383" s="117" t="s">
        <v>141</v>
      </c>
      <c r="E4383" s="118" t="s">
        <v>11842</v>
      </c>
      <c r="F4383" s="117" t="s">
        <v>142</v>
      </c>
    </row>
    <row r="4384" spans="1:6">
      <c r="A4384" s="119">
        <v>96834</v>
      </c>
      <c r="B4384" s="117" t="s">
        <v>5380</v>
      </c>
      <c r="C4384" s="117" t="s">
        <v>60</v>
      </c>
      <c r="D4384" s="117" t="s">
        <v>141</v>
      </c>
      <c r="E4384" s="118" t="s">
        <v>12609</v>
      </c>
      <c r="F4384" s="117" t="s">
        <v>142</v>
      </c>
    </row>
    <row r="4385" spans="1:6">
      <c r="A4385" s="119">
        <v>96835</v>
      </c>
      <c r="B4385" s="117" t="s">
        <v>5381</v>
      </c>
      <c r="C4385" s="117" t="s">
        <v>60</v>
      </c>
      <c r="D4385" s="117" t="s">
        <v>141</v>
      </c>
      <c r="E4385" s="118" t="s">
        <v>12610</v>
      </c>
      <c r="F4385" s="117" t="s">
        <v>142</v>
      </c>
    </row>
    <row r="4386" spans="1:6">
      <c r="A4386" s="119">
        <v>96836</v>
      </c>
      <c r="B4386" s="117" t="s">
        <v>5382</v>
      </c>
      <c r="C4386" s="117" t="s">
        <v>60</v>
      </c>
      <c r="D4386" s="117" t="s">
        <v>141</v>
      </c>
      <c r="E4386" s="118" t="s">
        <v>9662</v>
      </c>
      <c r="F4386" s="117" t="s">
        <v>142</v>
      </c>
    </row>
    <row r="4387" spans="1:6">
      <c r="A4387" s="119">
        <v>96837</v>
      </c>
      <c r="B4387" s="117" t="s">
        <v>5383</v>
      </c>
      <c r="C4387" s="117" t="s">
        <v>60</v>
      </c>
      <c r="D4387" s="117" t="s">
        <v>141</v>
      </c>
      <c r="E4387" s="118" t="s">
        <v>9078</v>
      </c>
      <c r="F4387" s="117" t="s">
        <v>142</v>
      </c>
    </row>
    <row r="4388" spans="1:6">
      <c r="A4388" s="119">
        <v>96838</v>
      </c>
      <c r="B4388" s="117" t="s">
        <v>5384</v>
      </c>
      <c r="C4388" s="117" t="s">
        <v>60</v>
      </c>
      <c r="D4388" s="117" t="s">
        <v>141</v>
      </c>
      <c r="E4388" s="118" t="s">
        <v>10641</v>
      </c>
      <c r="F4388" s="117" t="s">
        <v>142</v>
      </c>
    </row>
    <row r="4389" spans="1:6">
      <c r="A4389" s="119">
        <v>96839</v>
      </c>
      <c r="B4389" s="117" t="s">
        <v>5385</v>
      </c>
      <c r="C4389" s="117" t="s">
        <v>60</v>
      </c>
      <c r="D4389" s="117" t="s">
        <v>141</v>
      </c>
      <c r="E4389" s="118" t="s">
        <v>12026</v>
      </c>
      <c r="F4389" s="117" t="s">
        <v>142</v>
      </c>
    </row>
    <row r="4390" spans="1:6">
      <c r="A4390" s="119">
        <v>96840</v>
      </c>
      <c r="B4390" s="117" t="s">
        <v>5387</v>
      </c>
      <c r="C4390" s="117" t="s">
        <v>60</v>
      </c>
      <c r="D4390" s="117" t="s">
        <v>141</v>
      </c>
      <c r="E4390" s="118" t="s">
        <v>12611</v>
      </c>
      <c r="F4390" s="117" t="s">
        <v>142</v>
      </c>
    </row>
    <row r="4391" spans="1:6">
      <c r="A4391" s="119">
        <v>96841</v>
      </c>
      <c r="B4391" s="117" t="s">
        <v>5388</v>
      </c>
      <c r="C4391" s="117" t="s">
        <v>60</v>
      </c>
      <c r="D4391" s="117" t="s">
        <v>141</v>
      </c>
      <c r="E4391" s="118" t="s">
        <v>3433</v>
      </c>
      <c r="F4391" s="117" t="s">
        <v>142</v>
      </c>
    </row>
    <row r="4392" spans="1:6">
      <c r="A4392" s="119">
        <v>96842</v>
      </c>
      <c r="B4392" s="117" t="s">
        <v>5390</v>
      </c>
      <c r="C4392" s="117" t="s">
        <v>60</v>
      </c>
      <c r="D4392" s="117" t="s">
        <v>141</v>
      </c>
      <c r="E4392" s="118" t="s">
        <v>3532</v>
      </c>
      <c r="F4392" s="117" t="s">
        <v>142</v>
      </c>
    </row>
    <row r="4393" spans="1:6">
      <c r="A4393" s="119">
        <v>96843</v>
      </c>
      <c r="B4393" s="117" t="s">
        <v>5391</v>
      </c>
      <c r="C4393" s="117" t="s">
        <v>60</v>
      </c>
      <c r="D4393" s="117" t="s">
        <v>141</v>
      </c>
      <c r="E4393" s="118" t="s">
        <v>4942</v>
      </c>
      <c r="F4393" s="117" t="s">
        <v>142</v>
      </c>
    </row>
    <row r="4394" spans="1:6">
      <c r="A4394" s="119">
        <v>96844</v>
      </c>
      <c r="B4394" s="117" t="s">
        <v>5392</v>
      </c>
      <c r="C4394" s="117" t="s">
        <v>60</v>
      </c>
      <c r="D4394" s="117" t="s">
        <v>141</v>
      </c>
      <c r="E4394" s="118" t="s">
        <v>9663</v>
      </c>
      <c r="F4394" s="117" t="s">
        <v>142</v>
      </c>
    </row>
    <row r="4395" spans="1:6">
      <c r="A4395" s="119">
        <v>96845</v>
      </c>
      <c r="B4395" s="117" t="s">
        <v>5393</v>
      </c>
      <c r="C4395" s="117" t="s">
        <v>60</v>
      </c>
      <c r="D4395" s="117" t="s">
        <v>141</v>
      </c>
      <c r="E4395" s="118" t="s">
        <v>12612</v>
      </c>
      <c r="F4395" s="117" t="s">
        <v>142</v>
      </c>
    </row>
    <row r="4396" spans="1:6">
      <c r="A4396" s="119">
        <v>96846</v>
      </c>
      <c r="B4396" s="117" t="s">
        <v>5394</v>
      </c>
      <c r="C4396" s="117" t="s">
        <v>60</v>
      </c>
      <c r="D4396" s="117" t="s">
        <v>141</v>
      </c>
      <c r="E4396" s="118" t="s">
        <v>5180</v>
      </c>
      <c r="F4396" s="117" t="s">
        <v>142</v>
      </c>
    </row>
    <row r="4397" spans="1:6">
      <c r="A4397" s="119">
        <v>96847</v>
      </c>
      <c r="B4397" s="117" t="s">
        <v>5395</v>
      </c>
      <c r="C4397" s="117" t="s">
        <v>60</v>
      </c>
      <c r="D4397" s="117" t="s">
        <v>141</v>
      </c>
      <c r="E4397" s="118" t="s">
        <v>4761</v>
      </c>
      <c r="F4397" s="117" t="s">
        <v>142</v>
      </c>
    </row>
    <row r="4398" spans="1:6">
      <c r="A4398" s="119">
        <v>96848</v>
      </c>
      <c r="B4398" s="117" t="s">
        <v>5396</v>
      </c>
      <c r="C4398" s="117" t="s">
        <v>60</v>
      </c>
      <c r="D4398" s="117" t="s">
        <v>141</v>
      </c>
      <c r="E4398" s="118" t="s">
        <v>12613</v>
      </c>
      <c r="F4398" s="117" t="s">
        <v>142</v>
      </c>
    </row>
    <row r="4399" spans="1:6">
      <c r="A4399" s="119">
        <v>96849</v>
      </c>
      <c r="B4399" s="117" t="s">
        <v>5397</v>
      </c>
      <c r="C4399" s="117" t="s">
        <v>60</v>
      </c>
      <c r="D4399" s="117" t="s">
        <v>141</v>
      </c>
      <c r="E4399" s="118" t="s">
        <v>9664</v>
      </c>
      <c r="F4399" s="117" t="s">
        <v>142</v>
      </c>
    </row>
    <row r="4400" spans="1:6">
      <c r="A4400" s="119">
        <v>96850</v>
      </c>
      <c r="B4400" s="117" t="s">
        <v>5398</v>
      </c>
      <c r="C4400" s="117" t="s">
        <v>60</v>
      </c>
      <c r="D4400" s="117" t="s">
        <v>141</v>
      </c>
      <c r="E4400" s="118" t="s">
        <v>4722</v>
      </c>
      <c r="F4400" s="117" t="s">
        <v>142</v>
      </c>
    </row>
    <row r="4401" spans="1:6">
      <c r="A4401" s="119">
        <v>96851</v>
      </c>
      <c r="B4401" s="117" t="s">
        <v>5400</v>
      </c>
      <c r="C4401" s="117" t="s">
        <v>60</v>
      </c>
      <c r="D4401" s="117" t="s">
        <v>141</v>
      </c>
      <c r="E4401" s="118" t="s">
        <v>9665</v>
      </c>
      <c r="F4401" s="117" t="s">
        <v>142</v>
      </c>
    </row>
    <row r="4402" spans="1:6">
      <c r="A4402" s="119">
        <v>96852</v>
      </c>
      <c r="B4402" s="117" t="s">
        <v>5401</v>
      </c>
      <c r="C4402" s="117" t="s">
        <v>60</v>
      </c>
      <c r="D4402" s="117" t="s">
        <v>141</v>
      </c>
      <c r="E4402" s="118" t="s">
        <v>8853</v>
      </c>
      <c r="F4402" s="117" t="s">
        <v>142</v>
      </c>
    </row>
    <row r="4403" spans="1:6">
      <c r="A4403" s="119">
        <v>96853</v>
      </c>
      <c r="B4403" s="117" t="s">
        <v>5402</v>
      </c>
      <c r="C4403" s="117" t="s">
        <v>60</v>
      </c>
      <c r="D4403" s="117" t="s">
        <v>141</v>
      </c>
      <c r="E4403" s="118" t="s">
        <v>9666</v>
      </c>
      <c r="F4403" s="117" t="s">
        <v>142</v>
      </c>
    </row>
    <row r="4404" spans="1:6">
      <c r="A4404" s="119">
        <v>96854</v>
      </c>
      <c r="B4404" s="117" t="s">
        <v>5404</v>
      </c>
      <c r="C4404" s="117" t="s">
        <v>60</v>
      </c>
      <c r="D4404" s="117" t="s">
        <v>141</v>
      </c>
      <c r="E4404" s="118" t="s">
        <v>12614</v>
      </c>
      <c r="F4404" s="117" t="s">
        <v>142</v>
      </c>
    </row>
    <row r="4405" spans="1:6">
      <c r="A4405" s="119">
        <v>96855</v>
      </c>
      <c r="B4405" s="117" t="s">
        <v>5405</v>
      </c>
      <c r="C4405" s="117" t="s">
        <v>60</v>
      </c>
      <c r="D4405" s="117" t="s">
        <v>141</v>
      </c>
      <c r="E4405" s="118" t="s">
        <v>11803</v>
      </c>
      <c r="F4405" s="117" t="s">
        <v>142</v>
      </c>
    </row>
    <row r="4406" spans="1:6">
      <c r="A4406" s="119">
        <v>96856</v>
      </c>
      <c r="B4406" s="117" t="s">
        <v>5406</v>
      </c>
      <c r="C4406" s="117" t="s">
        <v>60</v>
      </c>
      <c r="D4406" s="117" t="s">
        <v>141</v>
      </c>
      <c r="E4406" s="118" t="s">
        <v>9667</v>
      </c>
      <c r="F4406" s="117" t="s">
        <v>142</v>
      </c>
    </row>
    <row r="4407" spans="1:6">
      <c r="A4407" s="119">
        <v>96857</v>
      </c>
      <c r="B4407" s="117" t="s">
        <v>5407</v>
      </c>
      <c r="C4407" s="117" t="s">
        <v>60</v>
      </c>
      <c r="D4407" s="117" t="s">
        <v>141</v>
      </c>
      <c r="E4407" s="118" t="s">
        <v>12615</v>
      </c>
      <c r="F4407" s="117" t="s">
        <v>142</v>
      </c>
    </row>
    <row r="4408" spans="1:6">
      <c r="A4408" s="119">
        <v>96858</v>
      </c>
      <c r="B4408" s="117" t="s">
        <v>5408</v>
      </c>
      <c r="C4408" s="117" t="s">
        <v>60</v>
      </c>
      <c r="D4408" s="117" t="s">
        <v>141</v>
      </c>
      <c r="E4408" s="118" t="s">
        <v>10642</v>
      </c>
      <c r="F4408" s="117" t="s">
        <v>142</v>
      </c>
    </row>
    <row r="4409" spans="1:6">
      <c r="A4409" s="119">
        <v>96859</v>
      </c>
      <c r="B4409" s="117" t="s">
        <v>5409</v>
      </c>
      <c r="C4409" s="117" t="s">
        <v>60</v>
      </c>
      <c r="D4409" s="117" t="s">
        <v>141</v>
      </c>
      <c r="E4409" s="118" t="s">
        <v>12616</v>
      </c>
      <c r="F4409" s="117" t="s">
        <v>142</v>
      </c>
    </row>
    <row r="4410" spans="1:6">
      <c r="A4410" s="119">
        <v>96860</v>
      </c>
      <c r="B4410" s="117" t="s">
        <v>5410</v>
      </c>
      <c r="C4410" s="117" t="s">
        <v>60</v>
      </c>
      <c r="D4410" s="117" t="s">
        <v>141</v>
      </c>
      <c r="E4410" s="118" t="s">
        <v>922</v>
      </c>
      <c r="F4410" s="117" t="s">
        <v>142</v>
      </c>
    </row>
    <row r="4411" spans="1:6">
      <c r="A4411" s="119">
        <v>96861</v>
      </c>
      <c r="B4411" s="117" t="s">
        <v>5411</v>
      </c>
      <c r="C4411" s="117" t="s">
        <v>60</v>
      </c>
      <c r="D4411" s="117" t="s">
        <v>141</v>
      </c>
      <c r="E4411" s="118" t="s">
        <v>6966</v>
      </c>
      <c r="F4411" s="117" t="s">
        <v>142</v>
      </c>
    </row>
    <row r="4412" spans="1:6">
      <c r="A4412" s="119">
        <v>96862</v>
      </c>
      <c r="B4412" s="117" t="s">
        <v>5412</v>
      </c>
      <c r="C4412" s="117" t="s">
        <v>60</v>
      </c>
      <c r="D4412" s="117" t="s">
        <v>141</v>
      </c>
      <c r="E4412" s="118" t="s">
        <v>9442</v>
      </c>
      <c r="F4412" s="117" t="s">
        <v>142</v>
      </c>
    </row>
    <row r="4413" spans="1:6">
      <c r="A4413" s="119">
        <v>96863</v>
      </c>
      <c r="B4413" s="117" t="s">
        <v>5413</v>
      </c>
      <c r="C4413" s="117" t="s">
        <v>60</v>
      </c>
      <c r="D4413" s="117" t="s">
        <v>141</v>
      </c>
      <c r="E4413" s="118" t="s">
        <v>6437</v>
      </c>
      <c r="F4413" s="117" t="s">
        <v>142</v>
      </c>
    </row>
    <row r="4414" spans="1:6">
      <c r="A4414" s="119">
        <v>96864</v>
      </c>
      <c r="B4414" s="117" t="s">
        <v>5415</v>
      </c>
      <c r="C4414" s="117" t="s">
        <v>60</v>
      </c>
      <c r="D4414" s="117" t="s">
        <v>141</v>
      </c>
      <c r="E4414" s="118" t="s">
        <v>12617</v>
      </c>
      <c r="F4414" s="117" t="s">
        <v>142</v>
      </c>
    </row>
    <row r="4415" spans="1:6">
      <c r="A4415" s="119">
        <v>96865</v>
      </c>
      <c r="B4415" s="117" t="s">
        <v>5416</v>
      </c>
      <c r="C4415" s="117" t="s">
        <v>60</v>
      </c>
      <c r="D4415" s="117" t="s">
        <v>141</v>
      </c>
      <c r="E4415" s="118" t="s">
        <v>12618</v>
      </c>
      <c r="F4415" s="117" t="s">
        <v>142</v>
      </c>
    </row>
    <row r="4416" spans="1:6">
      <c r="A4416" s="119">
        <v>96866</v>
      </c>
      <c r="B4416" s="117" t="s">
        <v>5417</v>
      </c>
      <c r="C4416" s="117" t="s">
        <v>60</v>
      </c>
      <c r="D4416" s="117" t="s">
        <v>141</v>
      </c>
      <c r="E4416" s="118" t="s">
        <v>12619</v>
      </c>
      <c r="F4416" s="117" t="s">
        <v>142</v>
      </c>
    </row>
    <row r="4417" spans="1:6">
      <c r="A4417" s="119">
        <v>96867</v>
      </c>
      <c r="B4417" s="117" t="s">
        <v>5418</v>
      </c>
      <c r="C4417" s="117" t="s">
        <v>60</v>
      </c>
      <c r="D4417" s="117" t="s">
        <v>141</v>
      </c>
      <c r="E4417" s="118" t="s">
        <v>12620</v>
      </c>
      <c r="F4417" s="117" t="s">
        <v>142</v>
      </c>
    </row>
    <row r="4418" spans="1:6">
      <c r="A4418" s="119">
        <v>96868</v>
      </c>
      <c r="B4418" s="117" t="s">
        <v>5419</v>
      </c>
      <c r="C4418" s="117" t="s">
        <v>60</v>
      </c>
      <c r="D4418" s="117" t="s">
        <v>141</v>
      </c>
      <c r="E4418" s="118" t="s">
        <v>10443</v>
      </c>
      <c r="F4418" s="117" t="s">
        <v>142</v>
      </c>
    </row>
    <row r="4419" spans="1:6">
      <c r="A4419" s="119">
        <v>96869</v>
      </c>
      <c r="B4419" s="117" t="s">
        <v>5420</v>
      </c>
      <c r="C4419" s="117" t="s">
        <v>60</v>
      </c>
      <c r="D4419" s="117" t="s">
        <v>141</v>
      </c>
      <c r="E4419" s="118" t="s">
        <v>9668</v>
      </c>
      <c r="F4419" s="117" t="s">
        <v>142</v>
      </c>
    </row>
    <row r="4420" spans="1:6">
      <c r="A4420" s="119">
        <v>96870</v>
      </c>
      <c r="B4420" s="117" t="s">
        <v>5421</v>
      </c>
      <c r="C4420" s="117" t="s">
        <v>60</v>
      </c>
      <c r="D4420" s="117" t="s">
        <v>141</v>
      </c>
      <c r="E4420" s="118" t="s">
        <v>12621</v>
      </c>
      <c r="F4420" s="117" t="s">
        <v>142</v>
      </c>
    </row>
    <row r="4421" spans="1:6">
      <c r="A4421" s="119">
        <v>96871</v>
      </c>
      <c r="B4421" s="117" t="s">
        <v>5422</v>
      </c>
      <c r="C4421" s="117" t="s">
        <v>60</v>
      </c>
      <c r="D4421" s="117" t="s">
        <v>141</v>
      </c>
      <c r="E4421" s="118" t="s">
        <v>8476</v>
      </c>
      <c r="F4421" s="117" t="s">
        <v>142</v>
      </c>
    </row>
    <row r="4422" spans="1:6">
      <c r="A4422" s="119">
        <v>96872</v>
      </c>
      <c r="B4422" s="117" t="s">
        <v>5423</v>
      </c>
      <c r="C4422" s="117" t="s">
        <v>60</v>
      </c>
      <c r="D4422" s="117" t="s">
        <v>141</v>
      </c>
      <c r="E4422" s="118" t="s">
        <v>12622</v>
      </c>
      <c r="F4422" s="117" t="s">
        <v>142</v>
      </c>
    </row>
    <row r="4423" spans="1:6">
      <c r="A4423" s="119">
        <v>96873</v>
      </c>
      <c r="B4423" s="117" t="s">
        <v>5424</v>
      </c>
      <c r="C4423" s="117" t="s">
        <v>60</v>
      </c>
      <c r="D4423" s="117" t="s">
        <v>141</v>
      </c>
      <c r="E4423" s="118" t="s">
        <v>12623</v>
      </c>
      <c r="F4423" s="117" t="s">
        <v>142</v>
      </c>
    </row>
    <row r="4424" spans="1:6">
      <c r="A4424" s="119">
        <v>96874</v>
      </c>
      <c r="B4424" s="117" t="s">
        <v>5425</v>
      </c>
      <c r="C4424" s="117" t="s">
        <v>60</v>
      </c>
      <c r="D4424" s="117" t="s">
        <v>141</v>
      </c>
      <c r="E4424" s="118" t="s">
        <v>12624</v>
      </c>
      <c r="F4424" s="117" t="s">
        <v>142</v>
      </c>
    </row>
    <row r="4425" spans="1:6">
      <c r="A4425" s="119">
        <v>96875</v>
      </c>
      <c r="B4425" s="117" t="s">
        <v>5426</v>
      </c>
      <c r="C4425" s="117" t="s">
        <v>60</v>
      </c>
      <c r="D4425" s="117" t="s">
        <v>141</v>
      </c>
      <c r="E4425" s="118" t="s">
        <v>12625</v>
      </c>
      <c r="F4425" s="117" t="s">
        <v>142</v>
      </c>
    </row>
    <row r="4426" spans="1:6">
      <c r="A4426" s="119">
        <v>96876</v>
      </c>
      <c r="B4426" s="117" t="s">
        <v>5427</v>
      </c>
      <c r="C4426" s="117" t="s">
        <v>60</v>
      </c>
      <c r="D4426" s="117" t="s">
        <v>141</v>
      </c>
      <c r="E4426" s="118" t="s">
        <v>12626</v>
      </c>
      <c r="F4426" s="117" t="s">
        <v>142</v>
      </c>
    </row>
    <row r="4427" spans="1:6">
      <c r="A4427" s="119">
        <v>96877</v>
      </c>
      <c r="B4427" s="117" t="s">
        <v>5428</v>
      </c>
      <c r="C4427" s="117" t="s">
        <v>60</v>
      </c>
      <c r="D4427" s="117" t="s">
        <v>141</v>
      </c>
      <c r="E4427" s="118" t="s">
        <v>12627</v>
      </c>
      <c r="F4427" s="117" t="s">
        <v>142</v>
      </c>
    </row>
    <row r="4428" spans="1:6">
      <c r="A4428" s="119">
        <v>96878</v>
      </c>
      <c r="B4428" s="117" t="s">
        <v>5429</v>
      </c>
      <c r="C4428" s="117" t="s">
        <v>60</v>
      </c>
      <c r="D4428" s="117" t="s">
        <v>141</v>
      </c>
      <c r="E4428" s="118" t="s">
        <v>12628</v>
      </c>
      <c r="F4428" s="117" t="s">
        <v>142</v>
      </c>
    </row>
    <row r="4429" spans="1:6">
      <c r="A4429" s="119">
        <v>96879</v>
      </c>
      <c r="B4429" s="117" t="s">
        <v>5430</v>
      </c>
      <c r="C4429" s="117" t="s">
        <v>60</v>
      </c>
      <c r="D4429" s="117" t="s">
        <v>141</v>
      </c>
      <c r="E4429" s="118" t="s">
        <v>12629</v>
      </c>
      <c r="F4429" s="117" t="s">
        <v>142</v>
      </c>
    </row>
    <row r="4430" spans="1:6">
      <c r="A4430" s="119">
        <v>96880</v>
      </c>
      <c r="B4430" s="117" t="s">
        <v>5431</v>
      </c>
      <c r="C4430" s="117" t="s">
        <v>60</v>
      </c>
      <c r="D4430" s="117" t="s">
        <v>141</v>
      </c>
      <c r="E4430" s="118" t="s">
        <v>12630</v>
      </c>
      <c r="F4430" s="117" t="s">
        <v>142</v>
      </c>
    </row>
    <row r="4431" spans="1:6">
      <c r="A4431" s="119">
        <v>96881</v>
      </c>
      <c r="B4431" s="117" t="s">
        <v>5432</v>
      </c>
      <c r="C4431" s="117" t="s">
        <v>60</v>
      </c>
      <c r="D4431" s="117" t="s">
        <v>141</v>
      </c>
      <c r="E4431" s="118" t="s">
        <v>12631</v>
      </c>
      <c r="F4431" s="117" t="s">
        <v>142</v>
      </c>
    </row>
    <row r="4432" spans="1:6">
      <c r="A4432" s="119">
        <v>97425</v>
      </c>
      <c r="B4432" s="117" t="s">
        <v>5433</v>
      </c>
      <c r="C4432" s="117" t="s">
        <v>60</v>
      </c>
      <c r="D4432" s="117" t="s">
        <v>228</v>
      </c>
      <c r="E4432" s="118" t="s">
        <v>203</v>
      </c>
      <c r="F4432" s="117" t="s">
        <v>142</v>
      </c>
    </row>
    <row r="4433" spans="1:6">
      <c r="A4433" s="119">
        <v>97426</v>
      </c>
      <c r="B4433" s="117" t="s">
        <v>5434</v>
      </c>
      <c r="C4433" s="117" t="s">
        <v>60</v>
      </c>
      <c r="D4433" s="117" t="s">
        <v>228</v>
      </c>
      <c r="E4433" s="118" t="s">
        <v>9669</v>
      </c>
      <c r="F4433" s="117" t="s">
        <v>142</v>
      </c>
    </row>
    <row r="4434" spans="1:6">
      <c r="A4434" s="119">
        <v>97427</v>
      </c>
      <c r="B4434" s="117" t="s">
        <v>5435</v>
      </c>
      <c r="C4434" s="117" t="s">
        <v>60</v>
      </c>
      <c r="D4434" s="117" t="s">
        <v>228</v>
      </c>
      <c r="E4434" s="118" t="s">
        <v>12632</v>
      </c>
      <c r="F4434" s="117" t="s">
        <v>142</v>
      </c>
    </row>
    <row r="4435" spans="1:6">
      <c r="A4435" s="119">
        <v>97428</v>
      </c>
      <c r="B4435" s="117" t="s">
        <v>5436</v>
      </c>
      <c r="C4435" s="117" t="s">
        <v>60</v>
      </c>
      <c r="D4435" s="117" t="s">
        <v>228</v>
      </c>
      <c r="E4435" s="118" t="s">
        <v>9670</v>
      </c>
      <c r="F4435" s="117" t="s">
        <v>142</v>
      </c>
    </row>
    <row r="4436" spans="1:6">
      <c r="A4436" s="119">
        <v>97429</v>
      </c>
      <c r="B4436" s="117" t="s">
        <v>5437</v>
      </c>
      <c r="C4436" s="117" t="s">
        <v>60</v>
      </c>
      <c r="D4436" s="117" t="s">
        <v>228</v>
      </c>
      <c r="E4436" s="118" t="s">
        <v>7704</v>
      </c>
      <c r="F4436" s="117" t="s">
        <v>142</v>
      </c>
    </row>
    <row r="4437" spans="1:6">
      <c r="A4437" s="119">
        <v>97430</v>
      </c>
      <c r="B4437" s="117" t="s">
        <v>5438</v>
      </c>
      <c r="C4437" s="117" t="s">
        <v>60</v>
      </c>
      <c r="D4437" s="117" t="s">
        <v>141</v>
      </c>
      <c r="E4437" s="118" t="s">
        <v>12137</v>
      </c>
      <c r="F4437" s="117" t="s">
        <v>142</v>
      </c>
    </row>
    <row r="4438" spans="1:6">
      <c r="A4438" s="119">
        <v>97431</v>
      </c>
      <c r="B4438" s="117" t="s">
        <v>5439</v>
      </c>
      <c r="C4438" s="117" t="s">
        <v>60</v>
      </c>
      <c r="D4438" s="117" t="s">
        <v>141</v>
      </c>
      <c r="E4438" s="118" t="s">
        <v>12633</v>
      </c>
      <c r="F4438" s="117" t="s">
        <v>142</v>
      </c>
    </row>
    <row r="4439" spans="1:6">
      <c r="A4439" s="119">
        <v>97432</v>
      </c>
      <c r="B4439" s="117" t="s">
        <v>5440</v>
      </c>
      <c r="C4439" s="117" t="s">
        <v>60</v>
      </c>
      <c r="D4439" s="117" t="s">
        <v>141</v>
      </c>
      <c r="E4439" s="118" t="s">
        <v>9671</v>
      </c>
      <c r="F4439" s="117" t="s">
        <v>142</v>
      </c>
    </row>
    <row r="4440" spans="1:6">
      <c r="A4440" s="119">
        <v>97433</v>
      </c>
      <c r="B4440" s="117" t="s">
        <v>5441</v>
      </c>
      <c r="C4440" s="117" t="s">
        <v>60</v>
      </c>
      <c r="D4440" s="117" t="s">
        <v>141</v>
      </c>
      <c r="E4440" s="118" t="s">
        <v>12634</v>
      </c>
      <c r="F4440" s="117" t="s">
        <v>142</v>
      </c>
    </row>
    <row r="4441" spans="1:6">
      <c r="A4441" s="119">
        <v>97434</v>
      </c>
      <c r="B4441" s="117" t="s">
        <v>5442</v>
      </c>
      <c r="C4441" s="117" t="s">
        <v>60</v>
      </c>
      <c r="D4441" s="117" t="s">
        <v>141</v>
      </c>
      <c r="E4441" s="118" t="s">
        <v>12635</v>
      </c>
      <c r="F4441" s="117" t="s">
        <v>142</v>
      </c>
    </row>
    <row r="4442" spans="1:6">
      <c r="A4442" s="119">
        <v>97435</v>
      </c>
      <c r="B4442" s="117" t="s">
        <v>5443</v>
      </c>
      <c r="C4442" s="117" t="s">
        <v>60</v>
      </c>
      <c r="D4442" s="117" t="s">
        <v>141</v>
      </c>
      <c r="E4442" s="118" t="s">
        <v>12636</v>
      </c>
      <c r="F4442" s="117" t="s">
        <v>142</v>
      </c>
    </row>
    <row r="4443" spans="1:6">
      <c r="A4443" s="119">
        <v>97436</v>
      </c>
      <c r="B4443" s="117" t="s">
        <v>5444</v>
      </c>
      <c r="C4443" s="117" t="s">
        <v>60</v>
      </c>
      <c r="D4443" s="117" t="s">
        <v>141</v>
      </c>
      <c r="E4443" s="118" t="s">
        <v>12637</v>
      </c>
      <c r="F4443" s="117" t="s">
        <v>142</v>
      </c>
    </row>
    <row r="4444" spans="1:6">
      <c r="A4444" s="119">
        <v>97437</v>
      </c>
      <c r="B4444" s="117" t="s">
        <v>5445</v>
      </c>
      <c r="C4444" s="117" t="s">
        <v>60</v>
      </c>
      <c r="D4444" s="117" t="s">
        <v>141</v>
      </c>
      <c r="E4444" s="118" t="s">
        <v>9672</v>
      </c>
      <c r="F4444" s="117" t="s">
        <v>142</v>
      </c>
    </row>
    <row r="4445" spans="1:6">
      <c r="A4445" s="119">
        <v>97438</v>
      </c>
      <c r="B4445" s="117" t="s">
        <v>5446</v>
      </c>
      <c r="C4445" s="117" t="s">
        <v>60</v>
      </c>
      <c r="D4445" s="117" t="s">
        <v>141</v>
      </c>
      <c r="E4445" s="118" t="s">
        <v>12638</v>
      </c>
      <c r="F4445" s="117" t="s">
        <v>142</v>
      </c>
    </row>
    <row r="4446" spans="1:6">
      <c r="A4446" s="119">
        <v>97439</v>
      </c>
      <c r="B4446" s="117" t="s">
        <v>5447</v>
      </c>
      <c r="C4446" s="117" t="s">
        <v>60</v>
      </c>
      <c r="D4446" s="117" t="s">
        <v>141</v>
      </c>
      <c r="E4446" s="118" t="s">
        <v>9673</v>
      </c>
      <c r="F4446" s="117" t="s">
        <v>142</v>
      </c>
    </row>
    <row r="4447" spans="1:6">
      <c r="A4447" s="119">
        <v>97440</v>
      </c>
      <c r="B4447" s="117" t="s">
        <v>5448</v>
      </c>
      <c r="C4447" s="117" t="s">
        <v>60</v>
      </c>
      <c r="D4447" s="117" t="s">
        <v>141</v>
      </c>
      <c r="E4447" s="118" t="s">
        <v>12639</v>
      </c>
      <c r="F4447" s="117" t="s">
        <v>142</v>
      </c>
    </row>
    <row r="4448" spans="1:6">
      <c r="A4448" s="119">
        <v>97442</v>
      </c>
      <c r="B4448" s="117" t="s">
        <v>5449</v>
      </c>
      <c r="C4448" s="117" t="s">
        <v>60</v>
      </c>
      <c r="D4448" s="117" t="s">
        <v>141</v>
      </c>
      <c r="E4448" s="118" t="s">
        <v>12640</v>
      </c>
      <c r="F4448" s="117" t="s">
        <v>142</v>
      </c>
    </row>
    <row r="4449" spans="1:6">
      <c r="A4449" s="119">
        <v>97443</v>
      </c>
      <c r="B4449" s="117" t="s">
        <v>5450</v>
      </c>
      <c r="C4449" s="117" t="s">
        <v>60</v>
      </c>
      <c r="D4449" s="117" t="s">
        <v>141</v>
      </c>
      <c r="E4449" s="118" t="s">
        <v>9674</v>
      </c>
      <c r="F4449" s="117" t="s">
        <v>142</v>
      </c>
    </row>
    <row r="4450" spans="1:6">
      <c r="A4450" s="119">
        <v>97444</v>
      </c>
      <c r="B4450" s="117" t="s">
        <v>5451</v>
      </c>
      <c r="C4450" s="117" t="s">
        <v>60</v>
      </c>
      <c r="D4450" s="117" t="s">
        <v>141</v>
      </c>
      <c r="E4450" s="118" t="s">
        <v>12641</v>
      </c>
      <c r="F4450" s="117" t="s">
        <v>142</v>
      </c>
    </row>
    <row r="4451" spans="1:6">
      <c r="A4451" s="119">
        <v>97446</v>
      </c>
      <c r="B4451" s="117" t="s">
        <v>5452</v>
      </c>
      <c r="C4451" s="117" t="s">
        <v>60</v>
      </c>
      <c r="D4451" s="117" t="s">
        <v>141</v>
      </c>
      <c r="E4451" s="118" t="s">
        <v>12642</v>
      </c>
      <c r="F4451" s="117" t="s">
        <v>142</v>
      </c>
    </row>
    <row r="4452" spans="1:6">
      <c r="A4452" s="119">
        <v>97447</v>
      </c>
      <c r="B4452" s="117" t="s">
        <v>5453</v>
      </c>
      <c r="C4452" s="117" t="s">
        <v>60</v>
      </c>
      <c r="D4452" s="117" t="s">
        <v>141</v>
      </c>
      <c r="E4452" s="118" t="s">
        <v>12642</v>
      </c>
      <c r="F4452" s="117" t="s">
        <v>142</v>
      </c>
    </row>
    <row r="4453" spans="1:6">
      <c r="A4453" s="119">
        <v>97449</v>
      </c>
      <c r="B4453" s="117" t="s">
        <v>5454</v>
      </c>
      <c r="C4453" s="117" t="s">
        <v>60</v>
      </c>
      <c r="D4453" s="117" t="s">
        <v>141</v>
      </c>
      <c r="E4453" s="118" t="s">
        <v>12643</v>
      </c>
      <c r="F4453" s="117" t="s">
        <v>142</v>
      </c>
    </row>
    <row r="4454" spans="1:6">
      <c r="A4454" s="119">
        <v>97450</v>
      </c>
      <c r="B4454" s="117" t="s">
        <v>5455</v>
      </c>
      <c r="C4454" s="117" t="s">
        <v>60</v>
      </c>
      <c r="D4454" s="117" t="s">
        <v>141</v>
      </c>
      <c r="E4454" s="118" t="s">
        <v>12644</v>
      </c>
      <c r="F4454" s="117" t="s">
        <v>142</v>
      </c>
    </row>
    <row r="4455" spans="1:6">
      <c r="A4455" s="119">
        <v>97452</v>
      </c>
      <c r="B4455" s="117" t="s">
        <v>5456</v>
      </c>
      <c r="C4455" s="117" t="s">
        <v>60</v>
      </c>
      <c r="D4455" s="117" t="s">
        <v>141</v>
      </c>
      <c r="E4455" s="118" t="s">
        <v>12645</v>
      </c>
      <c r="F4455" s="117" t="s">
        <v>142</v>
      </c>
    </row>
    <row r="4456" spans="1:6">
      <c r="A4456" s="119">
        <v>97453</v>
      </c>
      <c r="B4456" s="117" t="s">
        <v>5457</v>
      </c>
      <c r="C4456" s="117" t="s">
        <v>60</v>
      </c>
      <c r="D4456" s="117" t="s">
        <v>141</v>
      </c>
      <c r="E4456" s="118" t="s">
        <v>12646</v>
      </c>
      <c r="F4456" s="117" t="s">
        <v>142</v>
      </c>
    </row>
    <row r="4457" spans="1:6">
      <c r="A4457" s="119">
        <v>97454</v>
      </c>
      <c r="B4457" s="117" t="s">
        <v>5458</v>
      </c>
      <c r="C4457" s="117" t="s">
        <v>60</v>
      </c>
      <c r="D4457" s="117" t="s">
        <v>141</v>
      </c>
      <c r="E4457" s="118" t="s">
        <v>12647</v>
      </c>
      <c r="F4457" s="117" t="s">
        <v>142</v>
      </c>
    </row>
    <row r="4458" spans="1:6">
      <c r="A4458" s="119">
        <v>97455</v>
      </c>
      <c r="B4458" s="117" t="s">
        <v>5459</v>
      </c>
      <c r="C4458" s="117" t="s">
        <v>60</v>
      </c>
      <c r="D4458" s="117" t="s">
        <v>141</v>
      </c>
      <c r="E4458" s="118" t="s">
        <v>12648</v>
      </c>
      <c r="F4458" s="117" t="s">
        <v>142</v>
      </c>
    </row>
    <row r="4459" spans="1:6">
      <c r="A4459" s="119">
        <v>97456</v>
      </c>
      <c r="B4459" s="117" t="s">
        <v>5460</v>
      </c>
      <c r="C4459" s="117" t="s">
        <v>60</v>
      </c>
      <c r="D4459" s="117" t="s">
        <v>141</v>
      </c>
      <c r="E4459" s="118" t="s">
        <v>12649</v>
      </c>
      <c r="F4459" s="117" t="s">
        <v>142</v>
      </c>
    </row>
    <row r="4460" spans="1:6">
      <c r="A4460" s="119">
        <v>97457</v>
      </c>
      <c r="B4460" s="117" t="s">
        <v>5461</v>
      </c>
      <c r="C4460" s="117" t="s">
        <v>60</v>
      </c>
      <c r="D4460" s="117" t="s">
        <v>141</v>
      </c>
      <c r="E4460" s="118" t="s">
        <v>12650</v>
      </c>
      <c r="F4460" s="117" t="s">
        <v>142</v>
      </c>
    </row>
    <row r="4461" spans="1:6">
      <c r="A4461" s="119">
        <v>97458</v>
      </c>
      <c r="B4461" s="117" t="s">
        <v>5462</v>
      </c>
      <c r="C4461" s="117" t="s">
        <v>60</v>
      </c>
      <c r="D4461" s="117" t="s">
        <v>141</v>
      </c>
      <c r="E4461" s="118" t="s">
        <v>12651</v>
      </c>
      <c r="F4461" s="117" t="s">
        <v>142</v>
      </c>
    </row>
    <row r="4462" spans="1:6">
      <c r="A4462" s="119">
        <v>97459</v>
      </c>
      <c r="B4462" s="117" t="s">
        <v>5463</v>
      </c>
      <c r="C4462" s="117" t="s">
        <v>60</v>
      </c>
      <c r="D4462" s="117" t="s">
        <v>141</v>
      </c>
      <c r="E4462" s="118" t="s">
        <v>12652</v>
      </c>
      <c r="F4462" s="117" t="s">
        <v>142</v>
      </c>
    </row>
    <row r="4463" spans="1:6">
      <c r="A4463" s="119">
        <v>97460</v>
      </c>
      <c r="B4463" s="117" t="s">
        <v>5464</v>
      </c>
      <c r="C4463" s="117" t="s">
        <v>60</v>
      </c>
      <c r="D4463" s="117" t="s">
        <v>141</v>
      </c>
      <c r="E4463" s="118" t="s">
        <v>12653</v>
      </c>
      <c r="F4463" s="117" t="s">
        <v>142</v>
      </c>
    </row>
    <row r="4464" spans="1:6">
      <c r="A4464" s="119">
        <v>97461</v>
      </c>
      <c r="B4464" s="117" t="s">
        <v>5465</v>
      </c>
      <c r="C4464" s="117" t="s">
        <v>60</v>
      </c>
      <c r="D4464" s="117" t="s">
        <v>141</v>
      </c>
      <c r="E4464" s="118" t="s">
        <v>9454</v>
      </c>
      <c r="F4464" s="117" t="s">
        <v>142</v>
      </c>
    </row>
    <row r="4465" spans="1:6">
      <c r="A4465" s="119">
        <v>97462</v>
      </c>
      <c r="B4465" s="117" t="s">
        <v>5466</v>
      </c>
      <c r="C4465" s="117" t="s">
        <v>60</v>
      </c>
      <c r="D4465" s="117" t="s">
        <v>141</v>
      </c>
      <c r="E4465" s="118" t="s">
        <v>12654</v>
      </c>
      <c r="F4465" s="117" t="s">
        <v>142</v>
      </c>
    </row>
    <row r="4466" spans="1:6">
      <c r="A4466" s="119">
        <v>97464</v>
      </c>
      <c r="B4466" s="117" t="s">
        <v>5467</v>
      </c>
      <c r="C4466" s="117" t="s">
        <v>60</v>
      </c>
      <c r="D4466" s="117" t="s">
        <v>141</v>
      </c>
      <c r="E4466" s="118" t="s">
        <v>12655</v>
      </c>
      <c r="F4466" s="117" t="s">
        <v>142</v>
      </c>
    </row>
    <row r="4467" spans="1:6">
      <c r="A4467" s="119">
        <v>97465</v>
      </c>
      <c r="B4467" s="117" t="s">
        <v>5468</v>
      </c>
      <c r="C4467" s="117" t="s">
        <v>60</v>
      </c>
      <c r="D4467" s="117" t="s">
        <v>141</v>
      </c>
      <c r="E4467" s="118" t="s">
        <v>12656</v>
      </c>
      <c r="F4467" s="117" t="s">
        <v>142</v>
      </c>
    </row>
    <row r="4468" spans="1:6">
      <c r="A4468" s="119">
        <v>97467</v>
      </c>
      <c r="B4468" s="117" t="s">
        <v>5469</v>
      </c>
      <c r="C4468" s="117" t="s">
        <v>60</v>
      </c>
      <c r="D4468" s="117" t="s">
        <v>141</v>
      </c>
      <c r="E4468" s="118" t="s">
        <v>9675</v>
      </c>
      <c r="F4468" s="117" t="s">
        <v>142</v>
      </c>
    </row>
    <row r="4469" spans="1:6">
      <c r="A4469" s="119">
        <v>97468</v>
      </c>
      <c r="B4469" s="117" t="s">
        <v>5470</v>
      </c>
      <c r="C4469" s="117" t="s">
        <v>60</v>
      </c>
      <c r="D4469" s="117" t="s">
        <v>141</v>
      </c>
      <c r="E4469" s="118" t="s">
        <v>12657</v>
      </c>
      <c r="F4469" s="117" t="s">
        <v>142</v>
      </c>
    </row>
    <row r="4470" spans="1:6">
      <c r="A4470" s="119">
        <v>97470</v>
      </c>
      <c r="B4470" s="117" t="s">
        <v>5471</v>
      </c>
      <c r="C4470" s="117" t="s">
        <v>60</v>
      </c>
      <c r="D4470" s="117" t="s">
        <v>141</v>
      </c>
      <c r="E4470" s="118" t="s">
        <v>12658</v>
      </c>
      <c r="F4470" s="117" t="s">
        <v>142</v>
      </c>
    </row>
    <row r="4471" spans="1:6">
      <c r="A4471" s="119">
        <v>97471</v>
      </c>
      <c r="B4471" s="117" t="s">
        <v>5472</v>
      </c>
      <c r="C4471" s="117" t="s">
        <v>60</v>
      </c>
      <c r="D4471" s="117" t="s">
        <v>141</v>
      </c>
      <c r="E4471" s="118" t="s">
        <v>12659</v>
      </c>
      <c r="F4471" s="117" t="s">
        <v>142</v>
      </c>
    </row>
    <row r="4472" spans="1:6">
      <c r="A4472" s="119">
        <v>97474</v>
      </c>
      <c r="B4472" s="117" t="s">
        <v>5473</v>
      </c>
      <c r="C4472" s="117" t="s">
        <v>60</v>
      </c>
      <c r="D4472" s="117" t="s">
        <v>141</v>
      </c>
      <c r="E4472" s="118" t="s">
        <v>12660</v>
      </c>
      <c r="F4472" s="117" t="s">
        <v>142</v>
      </c>
    </row>
    <row r="4473" spans="1:6">
      <c r="A4473" s="119">
        <v>97475</v>
      </c>
      <c r="B4473" s="117" t="s">
        <v>5474</v>
      </c>
      <c r="C4473" s="117" t="s">
        <v>60</v>
      </c>
      <c r="D4473" s="117" t="s">
        <v>141</v>
      </c>
      <c r="E4473" s="118" t="s">
        <v>12661</v>
      </c>
      <c r="F4473" s="117" t="s">
        <v>142</v>
      </c>
    </row>
    <row r="4474" spans="1:6">
      <c r="A4474" s="119">
        <v>97477</v>
      </c>
      <c r="B4474" s="117" t="s">
        <v>5475</v>
      </c>
      <c r="C4474" s="117" t="s">
        <v>60</v>
      </c>
      <c r="D4474" s="117" t="s">
        <v>141</v>
      </c>
      <c r="E4474" s="118" t="s">
        <v>12662</v>
      </c>
      <c r="F4474" s="117" t="s">
        <v>142</v>
      </c>
    </row>
    <row r="4475" spans="1:6">
      <c r="A4475" s="119">
        <v>97478</v>
      </c>
      <c r="B4475" s="117" t="s">
        <v>5476</v>
      </c>
      <c r="C4475" s="117" t="s">
        <v>60</v>
      </c>
      <c r="D4475" s="117" t="s">
        <v>141</v>
      </c>
      <c r="E4475" s="118" t="s">
        <v>12663</v>
      </c>
      <c r="F4475" s="117" t="s">
        <v>142</v>
      </c>
    </row>
    <row r="4476" spans="1:6">
      <c r="A4476" s="119">
        <v>97479</v>
      </c>
      <c r="B4476" s="117" t="s">
        <v>5477</v>
      </c>
      <c r="C4476" s="117" t="s">
        <v>60</v>
      </c>
      <c r="D4476" s="117" t="s">
        <v>141</v>
      </c>
      <c r="E4476" s="118" t="s">
        <v>12664</v>
      </c>
      <c r="F4476" s="117" t="s">
        <v>142</v>
      </c>
    </row>
    <row r="4477" spans="1:6">
      <c r="A4477" s="119">
        <v>97480</v>
      </c>
      <c r="B4477" s="117" t="s">
        <v>5478</v>
      </c>
      <c r="C4477" s="117" t="s">
        <v>60</v>
      </c>
      <c r="D4477" s="117" t="s">
        <v>141</v>
      </c>
      <c r="E4477" s="118" t="s">
        <v>12664</v>
      </c>
      <c r="F4477" s="117" t="s">
        <v>142</v>
      </c>
    </row>
    <row r="4478" spans="1:6">
      <c r="A4478" s="119">
        <v>97481</v>
      </c>
      <c r="B4478" s="117" t="s">
        <v>5479</v>
      </c>
      <c r="C4478" s="117" t="s">
        <v>60</v>
      </c>
      <c r="D4478" s="117" t="s">
        <v>141</v>
      </c>
      <c r="E4478" s="118" t="s">
        <v>12665</v>
      </c>
      <c r="F4478" s="117" t="s">
        <v>142</v>
      </c>
    </row>
    <row r="4479" spans="1:6">
      <c r="A4479" s="119">
        <v>97482</v>
      </c>
      <c r="B4479" s="117" t="s">
        <v>5480</v>
      </c>
      <c r="C4479" s="117" t="s">
        <v>60</v>
      </c>
      <c r="D4479" s="117" t="s">
        <v>141</v>
      </c>
      <c r="E4479" s="118" t="s">
        <v>12665</v>
      </c>
      <c r="F4479" s="117" t="s">
        <v>142</v>
      </c>
    </row>
    <row r="4480" spans="1:6">
      <c r="A4480" s="119">
        <v>97483</v>
      </c>
      <c r="B4480" s="117" t="s">
        <v>5481</v>
      </c>
      <c r="C4480" s="117" t="s">
        <v>60</v>
      </c>
      <c r="D4480" s="117" t="s">
        <v>141</v>
      </c>
      <c r="E4480" s="118" t="s">
        <v>12666</v>
      </c>
      <c r="F4480" s="117" t="s">
        <v>142</v>
      </c>
    </row>
    <row r="4481" spans="1:6">
      <c r="A4481" s="119">
        <v>97484</v>
      </c>
      <c r="B4481" s="117" t="s">
        <v>5482</v>
      </c>
      <c r="C4481" s="117" t="s">
        <v>60</v>
      </c>
      <c r="D4481" s="117" t="s">
        <v>141</v>
      </c>
      <c r="E4481" s="118" t="s">
        <v>12666</v>
      </c>
      <c r="F4481" s="117" t="s">
        <v>142</v>
      </c>
    </row>
    <row r="4482" spans="1:6">
      <c r="A4482" s="119">
        <v>97485</v>
      </c>
      <c r="B4482" s="117" t="s">
        <v>5483</v>
      </c>
      <c r="C4482" s="117" t="s">
        <v>60</v>
      </c>
      <c r="D4482" s="117" t="s">
        <v>141</v>
      </c>
      <c r="E4482" s="118" t="s">
        <v>12667</v>
      </c>
      <c r="F4482" s="117" t="s">
        <v>142</v>
      </c>
    </row>
    <row r="4483" spans="1:6">
      <c r="A4483" s="119">
        <v>97486</v>
      </c>
      <c r="B4483" s="117" t="s">
        <v>5484</v>
      </c>
      <c r="C4483" s="117" t="s">
        <v>60</v>
      </c>
      <c r="D4483" s="117" t="s">
        <v>141</v>
      </c>
      <c r="E4483" s="118" t="s">
        <v>9676</v>
      </c>
      <c r="F4483" s="117" t="s">
        <v>142</v>
      </c>
    </row>
    <row r="4484" spans="1:6">
      <c r="A4484" s="119">
        <v>97487</v>
      </c>
      <c r="B4484" s="117" t="s">
        <v>5485</v>
      </c>
      <c r="C4484" s="117" t="s">
        <v>60</v>
      </c>
      <c r="D4484" s="117" t="s">
        <v>141</v>
      </c>
      <c r="E4484" s="118" t="s">
        <v>12668</v>
      </c>
      <c r="F4484" s="117" t="s">
        <v>142</v>
      </c>
    </row>
    <row r="4485" spans="1:6">
      <c r="A4485" s="119">
        <v>97488</v>
      </c>
      <c r="B4485" s="117" t="s">
        <v>5486</v>
      </c>
      <c r="C4485" s="117" t="s">
        <v>60</v>
      </c>
      <c r="D4485" s="117" t="s">
        <v>141</v>
      </c>
      <c r="E4485" s="118" t="s">
        <v>12669</v>
      </c>
      <c r="F4485" s="117" t="s">
        <v>142</v>
      </c>
    </row>
    <row r="4486" spans="1:6">
      <c r="A4486" s="119">
        <v>97489</v>
      </c>
      <c r="B4486" s="117" t="s">
        <v>5487</v>
      </c>
      <c r="C4486" s="117" t="s">
        <v>60</v>
      </c>
      <c r="D4486" s="117" t="s">
        <v>141</v>
      </c>
      <c r="E4486" s="118" t="s">
        <v>12670</v>
      </c>
      <c r="F4486" s="117" t="s">
        <v>142</v>
      </c>
    </row>
    <row r="4487" spans="1:6">
      <c r="A4487" s="119">
        <v>97490</v>
      </c>
      <c r="B4487" s="117" t="s">
        <v>5488</v>
      </c>
      <c r="C4487" s="117" t="s">
        <v>60</v>
      </c>
      <c r="D4487" s="117" t="s">
        <v>141</v>
      </c>
      <c r="E4487" s="118" t="s">
        <v>12671</v>
      </c>
      <c r="F4487" s="117" t="s">
        <v>142</v>
      </c>
    </row>
    <row r="4488" spans="1:6">
      <c r="A4488" s="119">
        <v>97491</v>
      </c>
      <c r="B4488" s="117" t="s">
        <v>5489</v>
      </c>
      <c r="C4488" s="117" t="s">
        <v>60</v>
      </c>
      <c r="D4488" s="117" t="s">
        <v>141</v>
      </c>
      <c r="E4488" s="118" t="s">
        <v>12672</v>
      </c>
      <c r="F4488" s="117" t="s">
        <v>142</v>
      </c>
    </row>
    <row r="4489" spans="1:6">
      <c r="A4489" s="119">
        <v>97492</v>
      </c>
      <c r="B4489" s="117" t="s">
        <v>5490</v>
      </c>
      <c r="C4489" s="117" t="s">
        <v>60</v>
      </c>
      <c r="D4489" s="117" t="s">
        <v>141</v>
      </c>
      <c r="E4489" s="118" t="s">
        <v>12673</v>
      </c>
      <c r="F4489" s="117" t="s">
        <v>142</v>
      </c>
    </row>
    <row r="4490" spans="1:6">
      <c r="A4490" s="119">
        <v>97493</v>
      </c>
      <c r="B4490" s="117" t="s">
        <v>5491</v>
      </c>
      <c r="C4490" s="117" t="s">
        <v>60</v>
      </c>
      <c r="D4490" s="117" t="s">
        <v>141</v>
      </c>
      <c r="E4490" s="118" t="s">
        <v>12674</v>
      </c>
      <c r="F4490" s="117" t="s">
        <v>142</v>
      </c>
    </row>
    <row r="4491" spans="1:6">
      <c r="A4491" s="119">
        <v>97494</v>
      </c>
      <c r="B4491" s="117" t="s">
        <v>5492</v>
      </c>
      <c r="C4491" s="117" t="s">
        <v>60</v>
      </c>
      <c r="D4491" s="117" t="s">
        <v>141</v>
      </c>
      <c r="E4491" s="118" t="s">
        <v>12675</v>
      </c>
      <c r="F4491" s="117" t="s">
        <v>142</v>
      </c>
    </row>
    <row r="4492" spans="1:6">
      <c r="A4492" s="119">
        <v>97495</v>
      </c>
      <c r="B4492" s="117" t="s">
        <v>5493</v>
      </c>
      <c r="C4492" s="117" t="s">
        <v>60</v>
      </c>
      <c r="D4492" s="117" t="s">
        <v>141</v>
      </c>
      <c r="E4492" s="118" t="s">
        <v>12676</v>
      </c>
      <c r="F4492" s="117" t="s">
        <v>142</v>
      </c>
    </row>
    <row r="4493" spans="1:6">
      <c r="A4493" s="119">
        <v>97496</v>
      </c>
      <c r="B4493" s="117" t="s">
        <v>5494</v>
      </c>
      <c r="C4493" s="117" t="s">
        <v>60</v>
      </c>
      <c r="D4493" s="117" t="s">
        <v>141</v>
      </c>
      <c r="E4493" s="118" t="s">
        <v>12677</v>
      </c>
      <c r="F4493" s="117" t="s">
        <v>142</v>
      </c>
    </row>
    <row r="4494" spans="1:6">
      <c r="A4494" s="119">
        <v>97499</v>
      </c>
      <c r="B4494" s="117" t="s">
        <v>5495</v>
      </c>
      <c r="C4494" s="117" t="s">
        <v>60</v>
      </c>
      <c r="D4494" s="117" t="s">
        <v>141</v>
      </c>
      <c r="E4494" s="118" t="s">
        <v>2437</v>
      </c>
      <c r="F4494" s="117" t="s">
        <v>142</v>
      </c>
    </row>
    <row r="4495" spans="1:6">
      <c r="A4495" s="119">
        <v>97500</v>
      </c>
      <c r="B4495" s="117" t="s">
        <v>5496</v>
      </c>
      <c r="C4495" s="117" t="s">
        <v>60</v>
      </c>
      <c r="D4495" s="117" t="s">
        <v>141</v>
      </c>
      <c r="E4495" s="118" t="s">
        <v>6044</v>
      </c>
      <c r="F4495" s="117" t="s">
        <v>142</v>
      </c>
    </row>
    <row r="4496" spans="1:6">
      <c r="A4496" s="119">
        <v>97502</v>
      </c>
      <c r="B4496" s="117" t="s">
        <v>5497</v>
      </c>
      <c r="C4496" s="117" t="s">
        <v>60</v>
      </c>
      <c r="D4496" s="117" t="s">
        <v>141</v>
      </c>
      <c r="E4496" s="118" t="s">
        <v>12678</v>
      </c>
      <c r="F4496" s="117" t="s">
        <v>142</v>
      </c>
    </row>
    <row r="4497" spans="1:6">
      <c r="A4497" s="119">
        <v>97503</v>
      </c>
      <c r="B4497" s="117" t="s">
        <v>5498</v>
      </c>
      <c r="C4497" s="117" t="s">
        <v>60</v>
      </c>
      <c r="D4497" s="117" t="s">
        <v>141</v>
      </c>
      <c r="E4497" s="118" t="s">
        <v>12679</v>
      </c>
      <c r="F4497" s="117" t="s">
        <v>142</v>
      </c>
    </row>
    <row r="4498" spans="1:6">
      <c r="A4498" s="119">
        <v>97505</v>
      </c>
      <c r="B4498" s="117" t="s">
        <v>5499</v>
      </c>
      <c r="C4498" s="117" t="s">
        <v>60</v>
      </c>
      <c r="D4498" s="117" t="s">
        <v>141</v>
      </c>
      <c r="E4498" s="118" t="s">
        <v>12680</v>
      </c>
      <c r="F4498" s="117" t="s">
        <v>142</v>
      </c>
    </row>
    <row r="4499" spans="1:6">
      <c r="A4499" s="119">
        <v>97506</v>
      </c>
      <c r="B4499" s="117" t="s">
        <v>5500</v>
      </c>
      <c r="C4499" s="117" t="s">
        <v>60</v>
      </c>
      <c r="D4499" s="117" t="s">
        <v>141</v>
      </c>
      <c r="E4499" s="118" t="s">
        <v>12681</v>
      </c>
      <c r="F4499" s="117" t="s">
        <v>142</v>
      </c>
    </row>
    <row r="4500" spans="1:6">
      <c r="A4500" s="119">
        <v>97508</v>
      </c>
      <c r="B4500" s="117" t="s">
        <v>5501</v>
      </c>
      <c r="C4500" s="117" t="s">
        <v>60</v>
      </c>
      <c r="D4500" s="117" t="s">
        <v>141</v>
      </c>
      <c r="E4500" s="118" t="s">
        <v>12682</v>
      </c>
      <c r="F4500" s="117" t="s">
        <v>142</v>
      </c>
    </row>
    <row r="4501" spans="1:6">
      <c r="A4501" s="119">
        <v>97509</v>
      </c>
      <c r="B4501" s="117" t="s">
        <v>5502</v>
      </c>
      <c r="C4501" s="117" t="s">
        <v>60</v>
      </c>
      <c r="D4501" s="117" t="s">
        <v>141</v>
      </c>
      <c r="E4501" s="118" t="s">
        <v>12683</v>
      </c>
      <c r="F4501" s="117" t="s">
        <v>142</v>
      </c>
    </row>
    <row r="4502" spans="1:6">
      <c r="A4502" s="119">
        <v>97511</v>
      </c>
      <c r="B4502" s="117" t="s">
        <v>5503</v>
      </c>
      <c r="C4502" s="117" t="s">
        <v>60</v>
      </c>
      <c r="D4502" s="117" t="s">
        <v>141</v>
      </c>
      <c r="E4502" s="118" t="s">
        <v>12684</v>
      </c>
      <c r="F4502" s="117" t="s">
        <v>142</v>
      </c>
    </row>
    <row r="4503" spans="1:6">
      <c r="A4503" s="119">
        <v>97512</v>
      </c>
      <c r="B4503" s="117" t="s">
        <v>5504</v>
      </c>
      <c r="C4503" s="117" t="s">
        <v>60</v>
      </c>
      <c r="D4503" s="117" t="s">
        <v>141</v>
      </c>
      <c r="E4503" s="118" t="s">
        <v>12685</v>
      </c>
      <c r="F4503" s="117" t="s">
        <v>142</v>
      </c>
    </row>
    <row r="4504" spans="1:6">
      <c r="A4504" s="119">
        <v>97514</v>
      </c>
      <c r="B4504" s="117" t="s">
        <v>5505</v>
      </c>
      <c r="C4504" s="117" t="s">
        <v>60</v>
      </c>
      <c r="D4504" s="117" t="s">
        <v>141</v>
      </c>
      <c r="E4504" s="118" t="s">
        <v>9677</v>
      </c>
      <c r="F4504" s="117" t="s">
        <v>142</v>
      </c>
    </row>
    <row r="4505" spans="1:6">
      <c r="A4505" s="119">
        <v>97515</v>
      </c>
      <c r="B4505" s="117" t="s">
        <v>5506</v>
      </c>
      <c r="C4505" s="117" t="s">
        <v>60</v>
      </c>
      <c r="D4505" s="117" t="s">
        <v>141</v>
      </c>
      <c r="E4505" s="118" t="s">
        <v>12686</v>
      </c>
      <c r="F4505" s="117" t="s">
        <v>142</v>
      </c>
    </row>
    <row r="4506" spans="1:6">
      <c r="A4506" s="119">
        <v>97517</v>
      </c>
      <c r="B4506" s="117" t="s">
        <v>5507</v>
      </c>
      <c r="C4506" s="117" t="s">
        <v>60</v>
      </c>
      <c r="D4506" s="117" t="s">
        <v>141</v>
      </c>
      <c r="E4506" s="118" t="s">
        <v>12687</v>
      </c>
      <c r="F4506" s="117" t="s">
        <v>142</v>
      </c>
    </row>
    <row r="4507" spans="1:6">
      <c r="A4507" s="119">
        <v>97518</v>
      </c>
      <c r="B4507" s="117" t="s">
        <v>5508</v>
      </c>
      <c r="C4507" s="117" t="s">
        <v>60</v>
      </c>
      <c r="D4507" s="117" t="s">
        <v>141</v>
      </c>
      <c r="E4507" s="118" t="s">
        <v>12687</v>
      </c>
      <c r="F4507" s="117" t="s">
        <v>142</v>
      </c>
    </row>
    <row r="4508" spans="1:6">
      <c r="A4508" s="119">
        <v>97519</v>
      </c>
      <c r="B4508" s="117" t="s">
        <v>5509</v>
      </c>
      <c r="C4508" s="117" t="s">
        <v>60</v>
      </c>
      <c r="D4508" s="117" t="s">
        <v>141</v>
      </c>
      <c r="E4508" s="118" t="s">
        <v>12688</v>
      </c>
      <c r="F4508" s="117" t="s">
        <v>142</v>
      </c>
    </row>
    <row r="4509" spans="1:6">
      <c r="A4509" s="119">
        <v>97520</v>
      </c>
      <c r="B4509" s="117" t="s">
        <v>5510</v>
      </c>
      <c r="C4509" s="117" t="s">
        <v>60</v>
      </c>
      <c r="D4509" s="117" t="s">
        <v>141</v>
      </c>
      <c r="E4509" s="118" t="s">
        <v>12688</v>
      </c>
      <c r="F4509" s="117" t="s">
        <v>142</v>
      </c>
    </row>
    <row r="4510" spans="1:6">
      <c r="A4510" s="119">
        <v>97521</v>
      </c>
      <c r="B4510" s="117" t="s">
        <v>5511</v>
      </c>
      <c r="C4510" s="117" t="s">
        <v>60</v>
      </c>
      <c r="D4510" s="117" t="s">
        <v>141</v>
      </c>
      <c r="E4510" s="118" t="s">
        <v>12689</v>
      </c>
      <c r="F4510" s="117" t="s">
        <v>142</v>
      </c>
    </row>
    <row r="4511" spans="1:6">
      <c r="A4511" s="119">
        <v>97522</v>
      </c>
      <c r="B4511" s="117" t="s">
        <v>5512</v>
      </c>
      <c r="C4511" s="117" t="s">
        <v>60</v>
      </c>
      <c r="D4511" s="117" t="s">
        <v>141</v>
      </c>
      <c r="E4511" s="118" t="s">
        <v>12689</v>
      </c>
      <c r="F4511" s="117" t="s">
        <v>142</v>
      </c>
    </row>
    <row r="4512" spans="1:6">
      <c r="A4512" s="119">
        <v>97523</v>
      </c>
      <c r="B4512" s="117" t="s">
        <v>5513</v>
      </c>
      <c r="C4512" s="117" t="s">
        <v>60</v>
      </c>
      <c r="D4512" s="117" t="s">
        <v>141</v>
      </c>
      <c r="E4512" s="118" t="s">
        <v>11435</v>
      </c>
      <c r="F4512" s="117" t="s">
        <v>142</v>
      </c>
    </row>
    <row r="4513" spans="1:6">
      <c r="A4513" s="119">
        <v>97524</v>
      </c>
      <c r="B4513" s="117" t="s">
        <v>5514</v>
      </c>
      <c r="C4513" s="117" t="s">
        <v>60</v>
      </c>
      <c r="D4513" s="117" t="s">
        <v>141</v>
      </c>
      <c r="E4513" s="118" t="s">
        <v>12690</v>
      </c>
      <c r="F4513" s="117" t="s">
        <v>142</v>
      </c>
    </row>
    <row r="4514" spans="1:6">
      <c r="A4514" s="119">
        <v>97525</v>
      </c>
      <c r="B4514" s="117" t="s">
        <v>5515</v>
      </c>
      <c r="C4514" s="117" t="s">
        <v>60</v>
      </c>
      <c r="D4514" s="117" t="s">
        <v>141</v>
      </c>
      <c r="E4514" s="118" t="s">
        <v>12691</v>
      </c>
      <c r="F4514" s="117" t="s">
        <v>142</v>
      </c>
    </row>
    <row r="4515" spans="1:6">
      <c r="A4515" s="119">
        <v>97526</v>
      </c>
      <c r="B4515" s="117" t="s">
        <v>5516</v>
      </c>
      <c r="C4515" s="117" t="s">
        <v>60</v>
      </c>
      <c r="D4515" s="117" t="s">
        <v>141</v>
      </c>
      <c r="E4515" s="118" t="s">
        <v>12692</v>
      </c>
      <c r="F4515" s="117" t="s">
        <v>142</v>
      </c>
    </row>
    <row r="4516" spans="1:6">
      <c r="A4516" s="119">
        <v>97527</v>
      </c>
      <c r="B4516" s="117" t="s">
        <v>5517</v>
      </c>
      <c r="C4516" s="117" t="s">
        <v>60</v>
      </c>
      <c r="D4516" s="117" t="s">
        <v>141</v>
      </c>
      <c r="E4516" s="118" t="s">
        <v>12693</v>
      </c>
      <c r="F4516" s="117" t="s">
        <v>142</v>
      </c>
    </row>
    <row r="4517" spans="1:6">
      <c r="A4517" s="119">
        <v>97528</v>
      </c>
      <c r="B4517" s="117" t="s">
        <v>5518</v>
      </c>
      <c r="C4517" s="117" t="s">
        <v>60</v>
      </c>
      <c r="D4517" s="117" t="s">
        <v>141</v>
      </c>
      <c r="E4517" s="118" t="s">
        <v>12694</v>
      </c>
      <c r="F4517" s="117" t="s">
        <v>142</v>
      </c>
    </row>
    <row r="4518" spans="1:6">
      <c r="A4518" s="119">
        <v>97529</v>
      </c>
      <c r="B4518" s="117" t="s">
        <v>5519</v>
      </c>
      <c r="C4518" s="117" t="s">
        <v>60</v>
      </c>
      <c r="D4518" s="117" t="s">
        <v>141</v>
      </c>
      <c r="E4518" s="118" t="s">
        <v>12695</v>
      </c>
      <c r="F4518" s="117" t="s">
        <v>142</v>
      </c>
    </row>
    <row r="4519" spans="1:6">
      <c r="A4519" s="119">
        <v>97530</v>
      </c>
      <c r="B4519" s="117" t="s">
        <v>5520</v>
      </c>
      <c r="C4519" s="117" t="s">
        <v>60</v>
      </c>
      <c r="D4519" s="117" t="s">
        <v>141</v>
      </c>
      <c r="E4519" s="118" t="s">
        <v>9678</v>
      </c>
      <c r="F4519" s="117" t="s">
        <v>142</v>
      </c>
    </row>
    <row r="4520" spans="1:6">
      <c r="A4520" s="119">
        <v>97531</v>
      </c>
      <c r="B4520" s="117" t="s">
        <v>5521</v>
      </c>
      <c r="C4520" s="117" t="s">
        <v>60</v>
      </c>
      <c r="D4520" s="117" t="s">
        <v>141</v>
      </c>
      <c r="E4520" s="118" t="s">
        <v>12696</v>
      </c>
      <c r="F4520" s="117" t="s">
        <v>142</v>
      </c>
    </row>
    <row r="4521" spans="1:6">
      <c r="A4521" s="119">
        <v>97532</v>
      </c>
      <c r="B4521" s="117" t="s">
        <v>5522</v>
      </c>
      <c r="C4521" s="117" t="s">
        <v>60</v>
      </c>
      <c r="D4521" s="117" t="s">
        <v>141</v>
      </c>
      <c r="E4521" s="118" t="s">
        <v>12363</v>
      </c>
      <c r="F4521" s="117" t="s">
        <v>142</v>
      </c>
    </row>
    <row r="4522" spans="1:6">
      <c r="A4522" s="119">
        <v>97533</v>
      </c>
      <c r="B4522" s="117" t="s">
        <v>5523</v>
      </c>
      <c r="C4522" s="117" t="s">
        <v>60</v>
      </c>
      <c r="D4522" s="117" t="s">
        <v>141</v>
      </c>
      <c r="E4522" s="118" t="s">
        <v>12697</v>
      </c>
      <c r="F4522" s="117" t="s">
        <v>142</v>
      </c>
    </row>
    <row r="4523" spans="1:6">
      <c r="A4523" s="119">
        <v>97534</v>
      </c>
      <c r="B4523" s="117" t="s">
        <v>5524</v>
      </c>
      <c r="C4523" s="117" t="s">
        <v>60</v>
      </c>
      <c r="D4523" s="117" t="s">
        <v>141</v>
      </c>
      <c r="E4523" s="118" t="s">
        <v>12698</v>
      </c>
      <c r="F4523" s="117" t="s">
        <v>142</v>
      </c>
    </row>
    <row r="4524" spans="1:6">
      <c r="A4524" s="119">
        <v>97537</v>
      </c>
      <c r="B4524" s="117" t="s">
        <v>5525</v>
      </c>
      <c r="C4524" s="117" t="s">
        <v>60</v>
      </c>
      <c r="D4524" s="117" t="s">
        <v>141</v>
      </c>
      <c r="E4524" s="118" t="s">
        <v>9679</v>
      </c>
      <c r="F4524" s="117" t="s">
        <v>142</v>
      </c>
    </row>
    <row r="4525" spans="1:6">
      <c r="A4525" s="119">
        <v>97540</v>
      </c>
      <c r="B4525" s="117" t="s">
        <v>5526</v>
      </c>
      <c r="C4525" s="117" t="s">
        <v>60</v>
      </c>
      <c r="D4525" s="117" t="s">
        <v>141</v>
      </c>
      <c r="E4525" s="118" t="s">
        <v>9357</v>
      </c>
      <c r="F4525" s="117" t="s">
        <v>142</v>
      </c>
    </row>
    <row r="4526" spans="1:6">
      <c r="A4526" s="119">
        <v>97541</v>
      </c>
      <c r="B4526" s="117" t="s">
        <v>5527</v>
      </c>
      <c r="C4526" s="117" t="s">
        <v>60</v>
      </c>
      <c r="D4526" s="117" t="s">
        <v>141</v>
      </c>
      <c r="E4526" s="118" t="s">
        <v>563</v>
      </c>
      <c r="F4526" s="117" t="s">
        <v>142</v>
      </c>
    </row>
    <row r="4527" spans="1:6">
      <c r="A4527" s="119">
        <v>97543</v>
      </c>
      <c r="B4527" s="117" t="s">
        <v>5528</v>
      </c>
      <c r="C4527" s="117" t="s">
        <v>60</v>
      </c>
      <c r="D4527" s="117" t="s">
        <v>141</v>
      </c>
      <c r="E4527" s="118" t="s">
        <v>9680</v>
      </c>
      <c r="F4527" s="117" t="s">
        <v>142</v>
      </c>
    </row>
    <row r="4528" spans="1:6">
      <c r="A4528" s="119">
        <v>97544</v>
      </c>
      <c r="B4528" s="117" t="s">
        <v>5529</v>
      </c>
      <c r="C4528" s="117" t="s">
        <v>60</v>
      </c>
      <c r="D4528" s="117" t="s">
        <v>141</v>
      </c>
      <c r="E4528" s="118" t="s">
        <v>12699</v>
      </c>
      <c r="F4528" s="117" t="s">
        <v>142</v>
      </c>
    </row>
    <row r="4529" spans="1:6">
      <c r="A4529" s="119">
        <v>97546</v>
      </c>
      <c r="B4529" s="117" t="s">
        <v>5530</v>
      </c>
      <c r="C4529" s="117" t="s">
        <v>60</v>
      </c>
      <c r="D4529" s="117" t="s">
        <v>141</v>
      </c>
      <c r="E4529" s="118" t="s">
        <v>12700</v>
      </c>
      <c r="F4529" s="117" t="s">
        <v>142</v>
      </c>
    </row>
    <row r="4530" spans="1:6">
      <c r="A4530" s="119">
        <v>97547</v>
      </c>
      <c r="B4530" s="117" t="s">
        <v>5532</v>
      </c>
      <c r="C4530" s="117" t="s">
        <v>60</v>
      </c>
      <c r="D4530" s="117" t="s">
        <v>141</v>
      </c>
      <c r="E4530" s="118" t="s">
        <v>12700</v>
      </c>
      <c r="F4530" s="117" t="s">
        <v>142</v>
      </c>
    </row>
    <row r="4531" spans="1:6">
      <c r="A4531" s="119">
        <v>97548</v>
      </c>
      <c r="B4531" s="117" t="s">
        <v>5533</v>
      </c>
      <c r="C4531" s="117" t="s">
        <v>60</v>
      </c>
      <c r="D4531" s="117" t="s">
        <v>141</v>
      </c>
      <c r="E4531" s="118" t="s">
        <v>9681</v>
      </c>
      <c r="F4531" s="117" t="s">
        <v>142</v>
      </c>
    </row>
    <row r="4532" spans="1:6">
      <c r="A4532" s="119">
        <v>97549</v>
      </c>
      <c r="B4532" s="117" t="s">
        <v>5534</v>
      </c>
      <c r="C4532" s="117" t="s">
        <v>60</v>
      </c>
      <c r="D4532" s="117" t="s">
        <v>141</v>
      </c>
      <c r="E4532" s="118" t="s">
        <v>9681</v>
      </c>
      <c r="F4532" s="117" t="s">
        <v>142</v>
      </c>
    </row>
    <row r="4533" spans="1:6">
      <c r="A4533" s="119">
        <v>97550</v>
      </c>
      <c r="B4533" s="117" t="s">
        <v>5535</v>
      </c>
      <c r="C4533" s="117" t="s">
        <v>60</v>
      </c>
      <c r="D4533" s="117" t="s">
        <v>141</v>
      </c>
      <c r="E4533" s="118" t="s">
        <v>12701</v>
      </c>
      <c r="F4533" s="117" t="s">
        <v>142</v>
      </c>
    </row>
    <row r="4534" spans="1:6">
      <c r="A4534" s="119">
        <v>97551</v>
      </c>
      <c r="B4534" s="117" t="s">
        <v>5536</v>
      </c>
      <c r="C4534" s="117" t="s">
        <v>60</v>
      </c>
      <c r="D4534" s="117" t="s">
        <v>141</v>
      </c>
      <c r="E4534" s="118" t="s">
        <v>12701</v>
      </c>
      <c r="F4534" s="117" t="s">
        <v>142</v>
      </c>
    </row>
    <row r="4535" spans="1:6">
      <c r="A4535" s="119">
        <v>97552</v>
      </c>
      <c r="B4535" s="117" t="s">
        <v>5537</v>
      </c>
      <c r="C4535" s="117" t="s">
        <v>60</v>
      </c>
      <c r="D4535" s="117" t="s">
        <v>141</v>
      </c>
      <c r="E4535" s="118" t="s">
        <v>8501</v>
      </c>
      <c r="F4535" s="117" t="s">
        <v>142</v>
      </c>
    </row>
    <row r="4536" spans="1:6">
      <c r="A4536" s="119">
        <v>97553</v>
      </c>
      <c r="B4536" s="117" t="s">
        <v>5538</v>
      </c>
      <c r="C4536" s="117" t="s">
        <v>60</v>
      </c>
      <c r="D4536" s="117" t="s">
        <v>141</v>
      </c>
      <c r="E4536" s="118" t="s">
        <v>9682</v>
      </c>
      <c r="F4536" s="117" t="s">
        <v>142</v>
      </c>
    </row>
    <row r="4537" spans="1:6">
      <c r="A4537" s="119">
        <v>97554</v>
      </c>
      <c r="B4537" s="117" t="s">
        <v>5539</v>
      </c>
      <c r="C4537" s="117" t="s">
        <v>60</v>
      </c>
      <c r="D4537" s="117" t="s">
        <v>141</v>
      </c>
      <c r="E4537" s="118" t="s">
        <v>12702</v>
      </c>
      <c r="F4537" s="117" t="s">
        <v>142</v>
      </c>
    </row>
    <row r="4538" spans="1:6">
      <c r="A4538" s="119">
        <v>98602</v>
      </c>
      <c r="B4538" s="117" t="s">
        <v>5540</v>
      </c>
      <c r="C4538" s="117" t="s">
        <v>60</v>
      </c>
      <c r="D4538" s="117" t="s">
        <v>141</v>
      </c>
      <c r="E4538" s="118" t="s">
        <v>8648</v>
      </c>
      <c r="F4538" s="117" t="s">
        <v>142</v>
      </c>
    </row>
    <row r="4539" spans="1:6">
      <c r="A4539" s="119">
        <v>97895</v>
      </c>
      <c r="B4539" s="117" t="s">
        <v>5541</v>
      </c>
      <c r="C4539" s="117" t="s">
        <v>60</v>
      </c>
      <c r="D4539" s="117" t="s">
        <v>141</v>
      </c>
      <c r="E4539" s="118" t="s">
        <v>12703</v>
      </c>
      <c r="F4539" s="117" t="s">
        <v>142</v>
      </c>
    </row>
    <row r="4540" spans="1:6">
      <c r="A4540" s="119">
        <v>97896</v>
      </c>
      <c r="B4540" s="117" t="s">
        <v>5542</v>
      </c>
      <c r="C4540" s="117" t="s">
        <v>60</v>
      </c>
      <c r="D4540" s="117" t="s">
        <v>141</v>
      </c>
      <c r="E4540" s="118" t="s">
        <v>12704</v>
      </c>
      <c r="F4540" s="117" t="s">
        <v>142</v>
      </c>
    </row>
    <row r="4541" spans="1:6">
      <c r="A4541" s="119">
        <v>97897</v>
      </c>
      <c r="B4541" s="117" t="s">
        <v>5543</v>
      </c>
      <c r="C4541" s="117" t="s">
        <v>60</v>
      </c>
      <c r="D4541" s="117" t="s">
        <v>141</v>
      </c>
      <c r="E4541" s="118" t="s">
        <v>12705</v>
      </c>
      <c r="F4541" s="117" t="s">
        <v>142</v>
      </c>
    </row>
    <row r="4542" spans="1:6">
      <c r="A4542" s="119">
        <v>97898</v>
      </c>
      <c r="B4542" s="117" t="s">
        <v>5544</v>
      </c>
      <c r="C4542" s="117" t="s">
        <v>60</v>
      </c>
      <c r="D4542" s="117" t="s">
        <v>141</v>
      </c>
      <c r="E4542" s="118" t="s">
        <v>12706</v>
      </c>
      <c r="F4542" s="117" t="s">
        <v>142</v>
      </c>
    </row>
    <row r="4543" spans="1:6">
      <c r="A4543" s="119">
        <v>97900</v>
      </c>
      <c r="B4543" s="117" t="s">
        <v>5545</v>
      </c>
      <c r="C4543" s="117" t="s">
        <v>60</v>
      </c>
      <c r="D4543" s="117" t="s">
        <v>141</v>
      </c>
      <c r="E4543" s="118" t="s">
        <v>12707</v>
      </c>
      <c r="F4543" s="117" t="s">
        <v>142</v>
      </c>
    </row>
    <row r="4544" spans="1:6">
      <c r="A4544" s="119">
        <v>97901</v>
      </c>
      <c r="B4544" s="117" t="s">
        <v>5546</v>
      </c>
      <c r="C4544" s="117" t="s">
        <v>60</v>
      </c>
      <c r="D4544" s="117" t="s">
        <v>141</v>
      </c>
      <c r="E4544" s="118" t="s">
        <v>12708</v>
      </c>
      <c r="F4544" s="117" t="s">
        <v>142</v>
      </c>
    </row>
    <row r="4545" spans="1:6">
      <c r="A4545" s="119">
        <v>97902</v>
      </c>
      <c r="B4545" s="117" t="s">
        <v>5547</v>
      </c>
      <c r="C4545" s="117" t="s">
        <v>60</v>
      </c>
      <c r="D4545" s="117" t="s">
        <v>141</v>
      </c>
      <c r="E4545" s="118" t="s">
        <v>12709</v>
      </c>
      <c r="F4545" s="117" t="s">
        <v>142</v>
      </c>
    </row>
    <row r="4546" spans="1:6">
      <c r="A4546" s="119">
        <v>97903</v>
      </c>
      <c r="B4546" s="117" t="s">
        <v>5548</v>
      </c>
      <c r="C4546" s="117" t="s">
        <v>60</v>
      </c>
      <c r="D4546" s="117" t="s">
        <v>141</v>
      </c>
      <c r="E4546" s="118" t="s">
        <v>12710</v>
      </c>
      <c r="F4546" s="117" t="s">
        <v>142</v>
      </c>
    </row>
    <row r="4547" spans="1:6">
      <c r="A4547" s="119">
        <v>97904</v>
      </c>
      <c r="B4547" s="117" t="s">
        <v>5549</v>
      </c>
      <c r="C4547" s="117" t="s">
        <v>60</v>
      </c>
      <c r="D4547" s="117" t="s">
        <v>141</v>
      </c>
      <c r="E4547" s="118" t="s">
        <v>12711</v>
      </c>
      <c r="F4547" s="117" t="s">
        <v>142</v>
      </c>
    </row>
    <row r="4548" spans="1:6">
      <c r="A4548" s="119">
        <v>97905</v>
      </c>
      <c r="B4548" s="117" t="s">
        <v>5550</v>
      </c>
      <c r="C4548" s="117" t="s">
        <v>60</v>
      </c>
      <c r="D4548" s="117" t="s">
        <v>141</v>
      </c>
      <c r="E4548" s="118" t="s">
        <v>12712</v>
      </c>
      <c r="F4548" s="117" t="s">
        <v>142</v>
      </c>
    </row>
    <row r="4549" spans="1:6">
      <c r="A4549" s="119">
        <v>97906</v>
      </c>
      <c r="B4549" s="117" t="s">
        <v>5551</v>
      </c>
      <c r="C4549" s="117" t="s">
        <v>60</v>
      </c>
      <c r="D4549" s="117" t="s">
        <v>141</v>
      </c>
      <c r="E4549" s="118" t="s">
        <v>12713</v>
      </c>
      <c r="F4549" s="117" t="s">
        <v>142</v>
      </c>
    </row>
    <row r="4550" spans="1:6">
      <c r="A4550" s="119">
        <v>97907</v>
      </c>
      <c r="B4550" s="117" t="s">
        <v>5552</v>
      </c>
      <c r="C4550" s="117" t="s">
        <v>60</v>
      </c>
      <c r="D4550" s="117" t="s">
        <v>141</v>
      </c>
      <c r="E4550" s="118" t="s">
        <v>12714</v>
      </c>
      <c r="F4550" s="117" t="s">
        <v>142</v>
      </c>
    </row>
    <row r="4551" spans="1:6">
      <c r="A4551" s="119">
        <v>97908</v>
      </c>
      <c r="B4551" s="117" t="s">
        <v>5553</v>
      </c>
      <c r="C4551" s="117" t="s">
        <v>60</v>
      </c>
      <c r="D4551" s="117" t="s">
        <v>141</v>
      </c>
      <c r="E4551" s="118" t="s">
        <v>12715</v>
      </c>
      <c r="F4551" s="117" t="s">
        <v>142</v>
      </c>
    </row>
    <row r="4552" spans="1:6">
      <c r="A4552" s="119">
        <v>98102</v>
      </c>
      <c r="B4552" s="117" t="s">
        <v>5554</v>
      </c>
      <c r="C4552" s="117" t="s">
        <v>60</v>
      </c>
      <c r="D4552" s="117" t="s">
        <v>141</v>
      </c>
      <c r="E4552" s="118" t="s">
        <v>9683</v>
      </c>
      <c r="F4552" s="117" t="s">
        <v>142</v>
      </c>
    </row>
    <row r="4553" spans="1:6">
      <c r="A4553" s="119">
        <v>98104</v>
      </c>
      <c r="B4553" s="117" t="s">
        <v>5555</v>
      </c>
      <c r="C4553" s="117" t="s">
        <v>60</v>
      </c>
      <c r="D4553" s="117" t="s">
        <v>141</v>
      </c>
      <c r="E4553" s="118" t="s">
        <v>12716</v>
      </c>
      <c r="F4553" s="117" t="s">
        <v>142</v>
      </c>
    </row>
    <row r="4554" spans="1:6">
      <c r="A4554" s="119">
        <v>98105</v>
      </c>
      <c r="B4554" s="117" t="s">
        <v>5556</v>
      </c>
      <c r="C4554" s="117" t="s">
        <v>60</v>
      </c>
      <c r="D4554" s="117" t="s">
        <v>141</v>
      </c>
      <c r="E4554" s="118" t="s">
        <v>12717</v>
      </c>
      <c r="F4554" s="117" t="s">
        <v>142</v>
      </c>
    </row>
    <row r="4555" spans="1:6">
      <c r="A4555" s="119">
        <v>98106</v>
      </c>
      <c r="B4555" s="117" t="s">
        <v>5557</v>
      </c>
      <c r="C4555" s="117" t="s">
        <v>60</v>
      </c>
      <c r="D4555" s="117" t="s">
        <v>141</v>
      </c>
      <c r="E4555" s="118" t="s">
        <v>12718</v>
      </c>
      <c r="F4555" s="117" t="s">
        <v>142</v>
      </c>
    </row>
    <row r="4556" spans="1:6">
      <c r="A4556" s="119">
        <v>98107</v>
      </c>
      <c r="B4556" s="117" t="s">
        <v>5558</v>
      </c>
      <c r="C4556" s="117" t="s">
        <v>60</v>
      </c>
      <c r="D4556" s="117" t="s">
        <v>141</v>
      </c>
      <c r="E4556" s="118" t="s">
        <v>1601</v>
      </c>
      <c r="F4556" s="117" t="s">
        <v>142</v>
      </c>
    </row>
    <row r="4557" spans="1:6">
      <c r="A4557" s="119">
        <v>98108</v>
      </c>
      <c r="B4557" s="117" t="s">
        <v>5559</v>
      </c>
      <c r="C4557" s="117" t="s">
        <v>60</v>
      </c>
      <c r="D4557" s="117" t="s">
        <v>141</v>
      </c>
      <c r="E4557" s="118" t="s">
        <v>12719</v>
      </c>
      <c r="F4557" s="117" t="s">
        <v>142</v>
      </c>
    </row>
    <row r="4558" spans="1:6">
      <c r="A4558" s="119">
        <v>99250</v>
      </c>
      <c r="B4558" s="117" t="s">
        <v>5560</v>
      </c>
      <c r="C4558" s="117" t="s">
        <v>60</v>
      </c>
      <c r="D4558" s="117" t="s">
        <v>141</v>
      </c>
      <c r="E4558" s="118" t="s">
        <v>12720</v>
      </c>
      <c r="F4558" s="117" t="s">
        <v>142</v>
      </c>
    </row>
    <row r="4559" spans="1:6">
      <c r="A4559" s="119">
        <v>99251</v>
      </c>
      <c r="B4559" s="117" t="s">
        <v>5561</v>
      </c>
      <c r="C4559" s="117" t="s">
        <v>60</v>
      </c>
      <c r="D4559" s="117" t="s">
        <v>141</v>
      </c>
      <c r="E4559" s="118" t="s">
        <v>12721</v>
      </c>
      <c r="F4559" s="117" t="s">
        <v>142</v>
      </c>
    </row>
    <row r="4560" spans="1:6">
      <c r="A4560" s="119">
        <v>99253</v>
      </c>
      <c r="B4560" s="117" t="s">
        <v>5562</v>
      </c>
      <c r="C4560" s="117" t="s">
        <v>60</v>
      </c>
      <c r="D4560" s="117" t="s">
        <v>141</v>
      </c>
      <c r="E4560" s="118" t="s">
        <v>12722</v>
      </c>
      <c r="F4560" s="117" t="s">
        <v>142</v>
      </c>
    </row>
    <row r="4561" spans="1:6">
      <c r="A4561" s="119">
        <v>99255</v>
      </c>
      <c r="B4561" s="117" t="s">
        <v>5563</v>
      </c>
      <c r="C4561" s="117" t="s">
        <v>60</v>
      </c>
      <c r="D4561" s="117" t="s">
        <v>141</v>
      </c>
      <c r="E4561" s="118" t="s">
        <v>12723</v>
      </c>
      <c r="F4561" s="117" t="s">
        <v>142</v>
      </c>
    </row>
    <row r="4562" spans="1:6">
      <c r="A4562" s="119">
        <v>99257</v>
      </c>
      <c r="B4562" s="117" t="s">
        <v>5564</v>
      </c>
      <c r="C4562" s="117" t="s">
        <v>60</v>
      </c>
      <c r="D4562" s="117" t="s">
        <v>141</v>
      </c>
      <c r="E4562" s="118" t="s">
        <v>12724</v>
      </c>
      <c r="F4562" s="117" t="s">
        <v>142</v>
      </c>
    </row>
    <row r="4563" spans="1:6">
      <c r="A4563" s="119">
        <v>99258</v>
      </c>
      <c r="B4563" s="117" t="s">
        <v>5565</v>
      </c>
      <c r="C4563" s="117" t="s">
        <v>60</v>
      </c>
      <c r="D4563" s="117" t="s">
        <v>141</v>
      </c>
      <c r="E4563" s="118" t="s">
        <v>12725</v>
      </c>
      <c r="F4563" s="117" t="s">
        <v>142</v>
      </c>
    </row>
    <row r="4564" spans="1:6">
      <c r="A4564" s="119">
        <v>99260</v>
      </c>
      <c r="B4564" s="117" t="s">
        <v>5566</v>
      </c>
      <c r="C4564" s="117" t="s">
        <v>60</v>
      </c>
      <c r="D4564" s="117" t="s">
        <v>141</v>
      </c>
      <c r="E4564" s="118" t="s">
        <v>12726</v>
      </c>
      <c r="F4564" s="117" t="s">
        <v>142</v>
      </c>
    </row>
    <row r="4565" spans="1:6">
      <c r="A4565" s="119">
        <v>99262</v>
      </c>
      <c r="B4565" s="117" t="s">
        <v>5567</v>
      </c>
      <c r="C4565" s="117" t="s">
        <v>60</v>
      </c>
      <c r="D4565" s="117" t="s">
        <v>141</v>
      </c>
      <c r="E4565" s="118" t="s">
        <v>12727</v>
      </c>
      <c r="F4565" s="117" t="s">
        <v>142</v>
      </c>
    </row>
    <row r="4566" spans="1:6">
      <c r="A4566" s="119">
        <v>99264</v>
      </c>
      <c r="B4566" s="117" t="s">
        <v>5568</v>
      </c>
      <c r="C4566" s="117" t="s">
        <v>60</v>
      </c>
      <c r="D4566" s="117" t="s">
        <v>141</v>
      </c>
      <c r="E4566" s="118" t="s">
        <v>12728</v>
      </c>
      <c r="F4566" s="117" t="s">
        <v>142</v>
      </c>
    </row>
    <row r="4567" spans="1:6">
      <c r="A4567" s="119">
        <v>102587</v>
      </c>
      <c r="B4567" s="117" t="s">
        <v>9684</v>
      </c>
      <c r="C4567" s="117" t="s">
        <v>60</v>
      </c>
      <c r="D4567" s="117" t="s">
        <v>228</v>
      </c>
      <c r="E4567" s="118" t="s">
        <v>240</v>
      </c>
      <c r="F4567" s="117" t="s">
        <v>142</v>
      </c>
    </row>
    <row r="4568" spans="1:6">
      <c r="A4568" s="119">
        <v>102588</v>
      </c>
      <c r="B4568" s="117" t="s">
        <v>9685</v>
      </c>
      <c r="C4568" s="117" t="s">
        <v>60</v>
      </c>
      <c r="D4568" s="117" t="s">
        <v>228</v>
      </c>
      <c r="E4568" s="118" t="s">
        <v>4379</v>
      </c>
      <c r="F4568" s="117" t="s">
        <v>142</v>
      </c>
    </row>
    <row r="4569" spans="1:6">
      <c r="A4569" s="119">
        <v>102589</v>
      </c>
      <c r="B4569" s="117" t="s">
        <v>9686</v>
      </c>
      <c r="C4569" s="117" t="s">
        <v>60</v>
      </c>
      <c r="D4569" s="117" t="s">
        <v>228</v>
      </c>
      <c r="E4569" s="118" t="s">
        <v>5818</v>
      </c>
      <c r="F4569" s="117" t="s">
        <v>142</v>
      </c>
    </row>
    <row r="4570" spans="1:6">
      <c r="A4570" s="119">
        <v>102590</v>
      </c>
      <c r="B4570" s="117" t="s">
        <v>9687</v>
      </c>
      <c r="C4570" s="117" t="s">
        <v>60</v>
      </c>
      <c r="D4570" s="117" t="s">
        <v>228</v>
      </c>
      <c r="E4570" s="118" t="s">
        <v>6068</v>
      </c>
      <c r="F4570" s="117" t="s">
        <v>142</v>
      </c>
    </row>
    <row r="4571" spans="1:6">
      <c r="A4571" s="119">
        <v>102591</v>
      </c>
      <c r="B4571" s="117" t="s">
        <v>9688</v>
      </c>
      <c r="C4571" s="117" t="s">
        <v>60</v>
      </c>
      <c r="D4571" s="117" t="s">
        <v>228</v>
      </c>
      <c r="E4571" s="118" t="s">
        <v>8828</v>
      </c>
      <c r="F4571" s="117" t="s">
        <v>142</v>
      </c>
    </row>
    <row r="4572" spans="1:6">
      <c r="A4572" s="119">
        <v>102592</v>
      </c>
      <c r="B4572" s="117" t="s">
        <v>9689</v>
      </c>
      <c r="C4572" s="117" t="s">
        <v>60</v>
      </c>
      <c r="D4572" s="117" t="s">
        <v>228</v>
      </c>
      <c r="E4572" s="118" t="s">
        <v>745</v>
      </c>
      <c r="F4572" s="117" t="s">
        <v>142</v>
      </c>
    </row>
    <row r="4573" spans="1:6">
      <c r="A4573" s="119">
        <v>102593</v>
      </c>
      <c r="B4573" s="117" t="s">
        <v>9690</v>
      </c>
      <c r="C4573" s="117" t="s">
        <v>60</v>
      </c>
      <c r="D4573" s="117" t="s">
        <v>228</v>
      </c>
      <c r="E4573" s="118" t="s">
        <v>1321</v>
      </c>
      <c r="F4573" s="117" t="s">
        <v>142</v>
      </c>
    </row>
    <row r="4574" spans="1:6">
      <c r="A4574" s="119">
        <v>102594</v>
      </c>
      <c r="B4574" s="117" t="s">
        <v>9691</v>
      </c>
      <c r="C4574" s="117" t="s">
        <v>60</v>
      </c>
      <c r="D4574" s="117" t="s">
        <v>228</v>
      </c>
      <c r="E4574" s="118" t="s">
        <v>4388</v>
      </c>
      <c r="F4574" s="117" t="s">
        <v>142</v>
      </c>
    </row>
    <row r="4575" spans="1:6">
      <c r="A4575" s="119">
        <v>102595</v>
      </c>
      <c r="B4575" s="117" t="s">
        <v>9692</v>
      </c>
      <c r="C4575" s="117" t="s">
        <v>60</v>
      </c>
      <c r="D4575" s="117" t="s">
        <v>228</v>
      </c>
      <c r="E4575" s="118" t="s">
        <v>1330</v>
      </c>
      <c r="F4575" s="117" t="s">
        <v>142</v>
      </c>
    </row>
    <row r="4576" spans="1:6">
      <c r="A4576" s="119">
        <v>102596</v>
      </c>
      <c r="B4576" s="117" t="s">
        <v>9693</v>
      </c>
      <c r="C4576" s="117" t="s">
        <v>60</v>
      </c>
      <c r="D4576" s="117" t="s">
        <v>228</v>
      </c>
      <c r="E4576" s="118" t="s">
        <v>8524</v>
      </c>
      <c r="F4576" s="117" t="s">
        <v>142</v>
      </c>
    </row>
    <row r="4577" spans="1:6">
      <c r="A4577" s="119">
        <v>102597</v>
      </c>
      <c r="B4577" s="117" t="s">
        <v>9694</v>
      </c>
      <c r="C4577" s="117" t="s">
        <v>60</v>
      </c>
      <c r="D4577" s="117" t="s">
        <v>228</v>
      </c>
      <c r="E4577" s="118" t="s">
        <v>1624</v>
      </c>
      <c r="F4577" s="117" t="s">
        <v>142</v>
      </c>
    </row>
    <row r="4578" spans="1:6">
      <c r="A4578" s="119">
        <v>102598</v>
      </c>
      <c r="B4578" s="117" t="s">
        <v>9695</v>
      </c>
      <c r="C4578" s="117" t="s">
        <v>60</v>
      </c>
      <c r="D4578" s="117" t="s">
        <v>228</v>
      </c>
      <c r="E4578" s="118" t="s">
        <v>755</v>
      </c>
      <c r="F4578" s="117" t="s">
        <v>142</v>
      </c>
    </row>
    <row r="4579" spans="1:6">
      <c r="A4579" s="119">
        <v>102599</v>
      </c>
      <c r="B4579" s="117" t="s">
        <v>9696</v>
      </c>
      <c r="C4579" s="117" t="s">
        <v>60</v>
      </c>
      <c r="D4579" s="117" t="s">
        <v>228</v>
      </c>
      <c r="E4579" s="118" t="s">
        <v>8524</v>
      </c>
      <c r="F4579" s="117" t="s">
        <v>142</v>
      </c>
    </row>
    <row r="4580" spans="1:6">
      <c r="A4580" s="119">
        <v>102600</v>
      </c>
      <c r="B4580" s="117" t="s">
        <v>9697</v>
      </c>
      <c r="C4580" s="117" t="s">
        <v>60</v>
      </c>
      <c r="D4580" s="117" t="s">
        <v>228</v>
      </c>
      <c r="E4580" s="118" t="s">
        <v>1048</v>
      </c>
      <c r="F4580" s="117" t="s">
        <v>142</v>
      </c>
    </row>
    <row r="4581" spans="1:6">
      <c r="A4581" s="119">
        <v>102601</v>
      </c>
      <c r="B4581" s="117" t="s">
        <v>9698</v>
      </c>
      <c r="C4581" s="117" t="s">
        <v>60</v>
      </c>
      <c r="D4581" s="117" t="s">
        <v>228</v>
      </c>
      <c r="E4581" s="118" t="s">
        <v>6886</v>
      </c>
      <c r="F4581" s="117" t="s">
        <v>142</v>
      </c>
    </row>
    <row r="4582" spans="1:6">
      <c r="A4582" s="119">
        <v>102602</v>
      </c>
      <c r="B4582" s="117" t="s">
        <v>9699</v>
      </c>
      <c r="C4582" s="117" t="s">
        <v>60</v>
      </c>
      <c r="D4582" s="117" t="s">
        <v>228</v>
      </c>
      <c r="E4582" s="118" t="s">
        <v>5584</v>
      </c>
      <c r="F4582" s="117" t="s">
        <v>142</v>
      </c>
    </row>
    <row r="4583" spans="1:6">
      <c r="A4583" s="119">
        <v>102603</v>
      </c>
      <c r="B4583" s="117" t="s">
        <v>9700</v>
      </c>
      <c r="C4583" s="117" t="s">
        <v>60</v>
      </c>
      <c r="D4583" s="117" t="s">
        <v>228</v>
      </c>
      <c r="E4583" s="118" t="s">
        <v>8649</v>
      </c>
      <c r="F4583" s="117" t="s">
        <v>142</v>
      </c>
    </row>
    <row r="4584" spans="1:6">
      <c r="A4584" s="119">
        <v>102604</v>
      </c>
      <c r="B4584" s="117" t="s">
        <v>9701</v>
      </c>
      <c r="C4584" s="117" t="s">
        <v>60</v>
      </c>
      <c r="D4584" s="117" t="s">
        <v>228</v>
      </c>
      <c r="E4584" s="118" t="s">
        <v>9702</v>
      </c>
      <c r="F4584" s="117" t="s">
        <v>142</v>
      </c>
    </row>
    <row r="4585" spans="1:6">
      <c r="A4585" s="119">
        <v>102605</v>
      </c>
      <c r="B4585" s="117" t="s">
        <v>9703</v>
      </c>
      <c r="C4585" s="117" t="s">
        <v>60</v>
      </c>
      <c r="D4585" s="117" t="s">
        <v>228</v>
      </c>
      <c r="E4585" s="118" t="s">
        <v>12729</v>
      </c>
      <c r="F4585" s="117" t="s">
        <v>142</v>
      </c>
    </row>
    <row r="4586" spans="1:6">
      <c r="A4586" s="119">
        <v>102606</v>
      </c>
      <c r="B4586" s="117" t="s">
        <v>9704</v>
      </c>
      <c r="C4586" s="117" t="s">
        <v>60</v>
      </c>
      <c r="D4586" s="117" t="s">
        <v>228</v>
      </c>
      <c r="E4586" s="118" t="s">
        <v>12730</v>
      </c>
      <c r="F4586" s="117" t="s">
        <v>142</v>
      </c>
    </row>
    <row r="4587" spans="1:6">
      <c r="A4587" s="119">
        <v>102607</v>
      </c>
      <c r="B4587" s="117" t="s">
        <v>9705</v>
      </c>
      <c r="C4587" s="117" t="s">
        <v>60</v>
      </c>
      <c r="D4587" s="117" t="s">
        <v>228</v>
      </c>
      <c r="E4587" s="118" t="s">
        <v>12731</v>
      </c>
      <c r="F4587" s="117" t="s">
        <v>142</v>
      </c>
    </row>
    <row r="4588" spans="1:6">
      <c r="A4588" s="119">
        <v>102608</v>
      </c>
      <c r="B4588" s="117" t="s">
        <v>9706</v>
      </c>
      <c r="C4588" s="117" t="s">
        <v>60</v>
      </c>
      <c r="D4588" s="117" t="s">
        <v>228</v>
      </c>
      <c r="E4588" s="118" t="s">
        <v>12732</v>
      </c>
      <c r="F4588" s="117" t="s">
        <v>142</v>
      </c>
    </row>
    <row r="4589" spans="1:6">
      <c r="A4589" s="119">
        <v>102609</v>
      </c>
      <c r="B4589" s="117" t="s">
        <v>9707</v>
      </c>
      <c r="C4589" s="117" t="s">
        <v>60</v>
      </c>
      <c r="D4589" s="117" t="s">
        <v>228</v>
      </c>
      <c r="E4589" s="118" t="s">
        <v>12733</v>
      </c>
      <c r="F4589" s="117" t="s">
        <v>142</v>
      </c>
    </row>
    <row r="4590" spans="1:6">
      <c r="A4590" s="119">
        <v>102611</v>
      </c>
      <c r="B4590" s="117" t="s">
        <v>9708</v>
      </c>
      <c r="C4590" s="117" t="s">
        <v>60</v>
      </c>
      <c r="D4590" s="117" t="s">
        <v>141</v>
      </c>
      <c r="E4590" s="118" t="s">
        <v>9709</v>
      </c>
      <c r="F4590" s="117" t="s">
        <v>142</v>
      </c>
    </row>
    <row r="4591" spans="1:6">
      <c r="A4591" s="119">
        <v>102613</v>
      </c>
      <c r="B4591" s="117" t="s">
        <v>9710</v>
      </c>
      <c r="C4591" s="117" t="s">
        <v>60</v>
      </c>
      <c r="D4591" s="117" t="s">
        <v>141</v>
      </c>
      <c r="E4591" s="118" t="s">
        <v>9711</v>
      </c>
      <c r="F4591" s="117" t="s">
        <v>142</v>
      </c>
    </row>
    <row r="4592" spans="1:6">
      <c r="A4592" s="119">
        <v>102614</v>
      </c>
      <c r="B4592" s="117" t="s">
        <v>9712</v>
      </c>
      <c r="C4592" s="117" t="s">
        <v>60</v>
      </c>
      <c r="D4592" s="117" t="s">
        <v>141</v>
      </c>
      <c r="E4592" s="118" t="s">
        <v>9713</v>
      </c>
      <c r="F4592" s="117" t="s">
        <v>142</v>
      </c>
    </row>
    <row r="4593" spans="1:6">
      <c r="A4593" s="119">
        <v>102615</v>
      </c>
      <c r="B4593" s="117" t="s">
        <v>9714</v>
      </c>
      <c r="C4593" s="117" t="s">
        <v>60</v>
      </c>
      <c r="D4593" s="117" t="s">
        <v>141</v>
      </c>
      <c r="E4593" s="118" t="s">
        <v>9715</v>
      </c>
      <c r="F4593" s="117" t="s">
        <v>142</v>
      </c>
    </row>
    <row r="4594" spans="1:6">
      <c r="A4594" s="119">
        <v>102617</v>
      </c>
      <c r="B4594" s="117" t="s">
        <v>9716</v>
      </c>
      <c r="C4594" s="117" t="s">
        <v>60</v>
      </c>
      <c r="D4594" s="117" t="s">
        <v>141</v>
      </c>
      <c r="E4594" s="118" t="s">
        <v>12734</v>
      </c>
      <c r="F4594" s="117" t="s">
        <v>142</v>
      </c>
    </row>
    <row r="4595" spans="1:6">
      <c r="A4595" s="119">
        <v>102619</v>
      </c>
      <c r="B4595" s="117" t="s">
        <v>9717</v>
      </c>
      <c r="C4595" s="117" t="s">
        <v>60</v>
      </c>
      <c r="D4595" s="117" t="s">
        <v>141</v>
      </c>
      <c r="E4595" s="118" t="s">
        <v>12735</v>
      </c>
      <c r="F4595" s="117" t="s">
        <v>142</v>
      </c>
    </row>
    <row r="4596" spans="1:6">
      <c r="A4596" s="119">
        <v>102622</v>
      </c>
      <c r="B4596" s="117" t="s">
        <v>9718</v>
      </c>
      <c r="C4596" s="117" t="s">
        <v>60</v>
      </c>
      <c r="D4596" s="117" t="s">
        <v>228</v>
      </c>
      <c r="E4596" s="118" t="s">
        <v>12736</v>
      </c>
      <c r="F4596" s="117" t="s">
        <v>142</v>
      </c>
    </row>
    <row r="4597" spans="1:6">
      <c r="A4597" s="119">
        <v>102623</v>
      </c>
      <c r="B4597" s="117" t="s">
        <v>9719</v>
      </c>
      <c r="C4597" s="117" t="s">
        <v>60</v>
      </c>
      <c r="D4597" s="117" t="s">
        <v>228</v>
      </c>
      <c r="E4597" s="118" t="s">
        <v>12737</v>
      </c>
      <c r="F4597" s="117" t="s">
        <v>142</v>
      </c>
    </row>
    <row r="4598" spans="1:6">
      <c r="A4598" s="119">
        <v>89482</v>
      </c>
      <c r="B4598" s="117" t="s">
        <v>5569</v>
      </c>
      <c r="C4598" s="117" t="s">
        <v>60</v>
      </c>
      <c r="D4598" s="117" t="s">
        <v>228</v>
      </c>
      <c r="E4598" s="118" t="s">
        <v>9720</v>
      </c>
      <c r="F4598" s="117" t="s">
        <v>142</v>
      </c>
    </row>
    <row r="4599" spans="1:6">
      <c r="A4599" s="119">
        <v>89491</v>
      </c>
      <c r="B4599" s="117" t="s">
        <v>5571</v>
      </c>
      <c r="C4599" s="117" t="s">
        <v>60</v>
      </c>
      <c r="D4599" s="117" t="s">
        <v>228</v>
      </c>
      <c r="E4599" s="118" t="s">
        <v>12738</v>
      </c>
      <c r="F4599" s="117" t="s">
        <v>142</v>
      </c>
    </row>
    <row r="4600" spans="1:6">
      <c r="A4600" s="119">
        <v>89495</v>
      </c>
      <c r="B4600" s="117" t="s">
        <v>5572</v>
      </c>
      <c r="C4600" s="117" t="s">
        <v>60</v>
      </c>
      <c r="D4600" s="117" t="s">
        <v>228</v>
      </c>
      <c r="E4600" s="118" t="s">
        <v>8626</v>
      </c>
      <c r="F4600" s="117" t="s">
        <v>142</v>
      </c>
    </row>
    <row r="4601" spans="1:6">
      <c r="A4601" s="119">
        <v>89707</v>
      </c>
      <c r="B4601" s="117" t="s">
        <v>5573</v>
      </c>
      <c r="C4601" s="117" t="s">
        <v>60</v>
      </c>
      <c r="D4601" s="117" t="s">
        <v>228</v>
      </c>
      <c r="E4601" s="118" t="s">
        <v>9090</v>
      </c>
      <c r="F4601" s="117" t="s">
        <v>142</v>
      </c>
    </row>
    <row r="4602" spans="1:6">
      <c r="A4602" s="119">
        <v>89708</v>
      </c>
      <c r="B4602" s="117" t="s">
        <v>5574</v>
      </c>
      <c r="C4602" s="117" t="s">
        <v>60</v>
      </c>
      <c r="D4602" s="117" t="s">
        <v>228</v>
      </c>
      <c r="E4602" s="118" t="s">
        <v>9721</v>
      </c>
      <c r="F4602" s="117" t="s">
        <v>142</v>
      </c>
    </row>
    <row r="4603" spans="1:6">
      <c r="A4603" s="119">
        <v>89709</v>
      </c>
      <c r="B4603" s="117" t="s">
        <v>5575</v>
      </c>
      <c r="C4603" s="117" t="s">
        <v>60</v>
      </c>
      <c r="D4603" s="117" t="s">
        <v>228</v>
      </c>
      <c r="E4603" s="118" t="s">
        <v>9722</v>
      </c>
      <c r="F4603" s="117" t="s">
        <v>142</v>
      </c>
    </row>
    <row r="4604" spans="1:6">
      <c r="A4604" s="119">
        <v>89710</v>
      </c>
      <c r="B4604" s="117" t="s">
        <v>5576</v>
      </c>
      <c r="C4604" s="117" t="s">
        <v>60</v>
      </c>
      <c r="D4604" s="117" t="s">
        <v>228</v>
      </c>
      <c r="E4604" s="118" t="s">
        <v>5933</v>
      </c>
      <c r="F4604" s="117" t="s">
        <v>142</v>
      </c>
    </row>
    <row r="4605" spans="1:6">
      <c r="A4605" s="119">
        <v>86872</v>
      </c>
      <c r="B4605" s="117" t="s">
        <v>5577</v>
      </c>
      <c r="C4605" s="117" t="s">
        <v>60</v>
      </c>
      <c r="D4605" s="117" t="s">
        <v>141</v>
      </c>
      <c r="E4605" s="118" t="s">
        <v>9723</v>
      </c>
      <c r="F4605" s="117" t="s">
        <v>142</v>
      </c>
    </row>
    <row r="4606" spans="1:6">
      <c r="A4606" s="119">
        <v>86874</v>
      </c>
      <c r="B4606" s="117" t="s">
        <v>5578</v>
      </c>
      <c r="C4606" s="117" t="s">
        <v>60</v>
      </c>
      <c r="D4606" s="117" t="s">
        <v>141</v>
      </c>
      <c r="E4606" s="118" t="s">
        <v>9724</v>
      </c>
      <c r="F4606" s="117" t="s">
        <v>142</v>
      </c>
    </row>
    <row r="4607" spans="1:6">
      <c r="A4607" s="119">
        <v>86875</v>
      </c>
      <c r="B4607" s="117" t="s">
        <v>5579</v>
      </c>
      <c r="C4607" s="117" t="s">
        <v>60</v>
      </c>
      <c r="D4607" s="117" t="s">
        <v>141</v>
      </c>
      <c r="E4607" s="118" t="s">
        <v>12739</v>
      </c>
      <c r="F4607" s="117" t="s">
        <v>142</v>
      </c>
    </row>
    <row r="4608" spans="1:6">
      <c r="A4608" s="119">
        <v>86876</v>
      </c>
      <c r="B4608" s="117" t="s">
        <v>5580</v>
      </c>
      <c r="C4608" s="117" t="s">
        <v>60</v>
      </c>
      <c r="D4608" s="117" t="s">
        <v>141</v>
      </c>
      <c r="E4608" s="118" t="s">
        <v>12740</v>
      </c>
      <c r="F4608" s="117" t="s">
        <v>142</v>
      </c>
    </row>
    <row r="4609" spans="1:6">
      <c r="A4609" s="119">
        <v>86877</v>
      </c>
      <c r="B4609" s="117" t="s">
        <v>5581</v>
      </c>
      <c r="C4609" s="117" t="s">
        <v>60</v>
      </c>
      <c r="D4609" s="117" t="s">
        <v>228</v>
      </c>
      <c r="E4609" s="118" t="s">
        <v>12741</v>
      </c>
      <c r="F4609" s="117" t="s">
        <v>142</v>
      </c>
    </row>
    <row r="4610" spans="1:6">
      <c r="A4610" s="119">
        <v>86878</v>
      </c>
      <c r="B4610" s="117" t="s">
        <v>5582</v>
      </c>
      <c r="C4610" s="117" t="s">
        <v>60</v>
      </c>
      <c r="D4610" s="117" t="s">
        <v>228</v>
      </c>
      <c r="E4610" s="118" t="s">
        <v>7721</v>
      </c>
      <c r="F4610" s="117" t="s">
        <v>142</v>
      </c>
    </row>
    <row r="4611" spans="1:6">
      <c r="A4611" s="119">
        <v>86879</v>
      </c>
      <c r="B4611" s="117" t="s">
        <v>5583</v>
      </c>
      <c r="C4611" s="117" t="s">
        <v>60</v>
      </c>
      <c r="D4611" s="117" t="s">
        <v>228</v>
      </c>
      <c r="E4611" s="118" t="s">
        <v>5584</v>
      </c>
      <c r="F4611" s="117" t="s">
        <v>142</v>
      </c>
    </row>
    <row r="4612" spans="1:6">
      <c r="A4612" s="119">
        <v>86880</v>
      </c>
      <c r="B4612" s="117" t="s">
        <v>5585</v>
      </c>
      <c r="C4612" s="117" t="s">
        <v>60</v>
      </c>
      <c r="D4612" s="117" t="s">
        <v>228</v>
      </c>
      <c r="E4612" s="118" t="s">
        <v>863</v>
      </c>
      <c r="F4612" s="117" t="s">
        <v>142</v>
      </c>
    </row>
    <row r="4613" spans="1:6">
      <c r="A4613" s="119">
        <v>86881</v>
      </c>
      <c r="B4613" s="117" t="s">
        <v>5586</v>
      </c>
      <c r="C4613" s="117" t="s">
        <v>60</v>
      </c>
      <c r="D4613" s="117" t="s">
        <v>602</v>
      </c>
      <c r="E4613" s="118" t="s">
        <v>1893</v>
      </c>
      <c r="F4613" s="117" t="s">
        <v>142</v>
      </c>
    </row>
    <row r="4614" spans="1:6">
      <c r="A4614" s="119">
        <v>86882</v>
      </c>
      <c r="B4614" s="117" t="s">
        <v>5587</v>
      </c>
      <c r="C4614" s="117" t="s">
        <v>60</v>
      </c>
      <c r="D4614" s="117" t="s">
        <v>228</v>
      </c>
      <c r="E4614" s="118" t="s">
        <v>2852</v>
      </c>
      <c r="F4614" s="117" t="s">
        <v>142</v>
      </c>
    </row>
    <row r="4615" spans="1:6">
      <c r="A4615" s="119">
        <v>86883</v>
      </c>
      <c r="B4615" s="117" t="s">
        <v>5588</v>
      </c>
      <c r="C4615" s="117" t="s">
        <v>60</v>
      </c>
      <c r="D4615" s="117" t="s">
        <v>602</v>
      </c>
      <c r="E4615" s="118" t="s">
        <v>987</v>
      </c>
      <c r="F4615" s="117" t="s">
        <v>142</v>
      </c>
    </row>
    <row r="4616" spans="1:6">
      <c r="A4616" s="119">
        <v>86884</v>
      </c>
      <c r="B4616" s="117" t="s">
        <v>5589</v>
      </c>
      <c r="C4616" s="117" t="s">
        <v>60</v>
      </c>
      <c r="D4616" s="117" t="s">
        <v>228</v>
      </c>
      <c r="E4616" s="118" t="s">
        <v>12135</v>
      </c>
      <c r="F4616" s="117" t="s">
        <v>142</v>
      </c>
    </row>
    <row r="4617" spans="1:6">
      <c r="A4617" s="119">
        <v>86885</v>
      </c>
      <c r="B4617" s="117" t="s">
        <v>5590</v>
      </c>
      <c r="C4617" s="117" t="s">
        <v>60</v>
      </c>
      <c r="D4617" s="117" t="s">
        <v>228</v>
      </c>
      <c r="E4617" s="118" t="s">
        <v>5591</v>
      </c>
      <c r="F4617" s="117" t="s">
        <v>142</v>
      </c>
    </row>
    <row r="4618" spans="1:6">
      <c r="A4618" s="119">
        <v>86886</v>
      </c>
      <c r="B4618" s="117" t="s">
        <v>5592</v>
      </c>
      <c r="C4618" s="117" t="s">
        <v>60</v>
      </c>
      <c r="D4618" s="117" t="s">
        <v>228</v>
      </c>
      <c r="E4618" s="118" t="s">
        <v>5593</v>
      </c>
      <c r="F4618" s="117" t="s">
        <v>142</v>
      </c>
    </row>
    <row r="4619" spans="1:6">
      <c r="A4619" s="119">
        <v>86887</v>
      </c>
      <c r="B4619" s="117" t="s">
        <v>5594</v>
      </c>
      <c r="C4619" s="117" t="s">
        <v>60</v>
      </c>
      <c r="D4619" s="117" t="s">
        <v>228</v>
      </c>
      <c r="E4619" s="118" t="s">
        <v>5595</v>
      </c>
      <c r="F4619" s="117" t="s">
        <v>142</v>
      </c>
    </row>
    <row r="4620" spans="1:6">
      <c r="A4620" s="119">
        <v>86888</v>
      </c>
      <c r="B4620" s="117" t="s">
        <v>5596</v>
      </c>
      <c r="C4620" s="117" t="s">
        <v>60</v>
      </c>
      <c r="D4620" s="117" t="s">
        <v>141</v>
      </c>
      <c r="E4620" s="118" t="s">
        <v>12742</v>
      </c>
      <c r="F4620" s="117" t="s">
        <v>142</v>
      </c>
    </row>
    <row r="4621" spans="1:6">
      <c r="A4621" s="119">
        <v>86889</v>
      </c>
      <c r="B4621" s="117" t="s">
        <v>5597</v>
      </c>
      <c r="C4621" s="117" t="s">
        <v>60</v>
      </c>
      <c r="D4621" s="117" t="s">
        <v>141</v>
      </c>
      <c r="E4621" s="118" t="s">
        <v>12743</v>
      </c>
      <c r="F4621" s="117" t="s">
        <v>142</v>
      </c>
    </row>
    <row r="4622" spans="1:6">
      <c r="A4622" s="119">
        <v>86893</v>
      </c>
      <c r="B4622" s="117" t="s">
        <v>5598</v>
      </c>
      <c r="C4622" s="117" t="s">
        <v>60</v>
      </c>
      <c r="D4622" s="117" t="s">
        <v>141</v>
      </c>
      <c r="E4622" s="118" t="s">
        <v>12744</v>
      </c>
      <c r="F4622" s="117" t="s">
        <v>142</v>
      </c>
    </row>
    <row r="4623" spans="1:6">
      <c r="A4623" s="119">
        <v>86894</v>
      </c>
      <c r="B4623" s="117" t="s">
        <v>5599</v>
      </c>
      <c r="C4623" s="117" t="s">
        <v>60</v>
      </c>
      <c r="D4623" s="117" t="s">
        <v>141</v>
      </c>
      <c r="E4623" s="118" t="s">
        <v>12745</v>
      </c>
      <c r="F4623" s="117" t="s">
        <v>142</v>
      </c>
    </row>
    <row r="4624" spans="1:6">
      <c r="A4624" s="119">
        <v>86895</v>
      </c>
      <c r="B4624" s="117" t="s">
        <v>5600</v>
      </c>
      <c r="C4624" s="117" t="s">
        <v>60</v>
      </c>
      <c r="D4624" s="117" t="s">
        <v>141</v>
      </c>
      <c r="E4624" s="118" t="s">
        <v>12746</v>
      </c>
      <c r="F4624" s="117" t="s">
        <v>142</v>
      </c>
    </row>
    <row r="4625" spans="1:6">
      <c r="A4625" s="119">
        <v>86899</v>
      </c>
      <c r="B4625" s="117" t="s">
        <v>5601</v>
      </c>
      <c r="C4625" s="117" t="s">
        <v>60</v>
      </c>
      <c r="D4625" s="117" t="s">
        <v>141</v>
      </c>
      <c r="E4625" s="118" t="s">
        <v>12747</v>
      </c>
      <c r="F4625" s="117" t="s">
        <v>142</v>
      </c>
    </row>
    <row r="4626" spans="1:6">
      <c r="A4626" s="119">
        <v>86900</v>
      </c>
      <c r="B4626" s="117" t="s">
        <v>5602</v>
      </c>
      <c r="C4626" s="117" t="s">
        <v>60</v>
      </c>
      <c r="D4626" s="117" t="s">
        <v>228</v>
      </c>
      <c r="E4626" s="118" t="s">
        <v>12748</v>
      </c>
      <c r="F4626" s="117" t="s">
        <v>142</v>
      </c>
    </row>
    <row r="4627" spans="1:6">
      <c r="A4627" s="119">
        <v>86901</v>
      </c>
      <c r="B4627" s="117" t="s">
        <v>5603</v>
      </c>
      <c r="C4627" s="117" t="s">
        <v>60</v>
      </c>
      <c r="D4627" s="117" t="s">
        <v>228</v>
      </c>
      <c r="E4627" s="118" t="s">
        <v>12749</v>
      </c>
      <c r="F4627" s="117" t="s">
        <v>142</v>
      </c>
    </row>
    <row r="4628" spans="1:6">
      <c r="A4628" s="119">
        <v>86902</v>
      </c>
      <c r="B4628" s="117" t="s">
        <v>5604</v>
      </c>
      <c r="C4628" s="117" t="s">
        <v>60</v>
      </c>
      <c r="D4628" s="117" t="s">
        <v>141</v>
      </c>
      <c r="E4628" s="118" t="s">
        <v>12750</v>
      </c>
      <c r="F4628" s="117" t="s">
        <v>142</v>
      </c>
    </row>
    <row r="4629" spans="1:6">
      <c r="A4629" s="119">
        <v>86903</v>
      </c>
      <c r="B4629" s="117" t="s">
        <v>5605</v>
      </c>
      <c r="C4629" s="117" t="s">
        <v>60</v>
      </c>
      <c r="D4629" s="117" t="s">
        <v>141</v>
      </c>
      <c r="E4629" s="118" t="s">
        <v>12751</v>
      </c>
      <c r="F4629" s="117" t="s">
        <v>142</v>
      </c>
    </row>
    <row r="4630" spans="1:6">
      <c r="A4630" s="119">
        <v>86904</v>
      </c>
      <c r="B4630" s="117" t="s">
        <v>5606</v>
      </c>
      <c r="C4630" s="117" t="s">
        <v>60</v>
      </c>
      <c r="D4630" s="117" t="s">
        <v>141</v>
      </c>
      <c r="E4630" s="118" t="s">
        <v>12752</v>
      </c>
      <c r="F4630" s="117" t="s">
        <v>142</v>
      </c>
    </row>
    <row r="4631" spans="1:6">
      <c r="A4631" s="119">
        <v>86905</v>
      </c>
      <c r="B4631" s="117" t="s">
        <v>5607</v>
      </c>
      <c r="C4631" s="117" t="s">
        <v>60</v>
      </c>
      <c r="D4631" s="117" t="s">
        <v>228</v>
      </c>
      <c r="E4631" s="118" t="s">
        <v>12753</v>
      </c>
      <c r="F4631" s="117" t="s">
        <v>142</v>
      </c>
    </row>
    <row r="4632" spans="1:6">
      <c r="A4632" s="119">
        <v>86906</v>
      </c>
      <c r="B4632" s="117" t="s">
        <v>5608</v>
      </c>
      <c r="C4632" s="117" t="s">
        <v>60</v>
      </c>
      <c r="D4632" s="117" t="s">
        <v>602</v>
      </c>
      <c r="E4632" s="118" t="s">
        <v>12754</v>
      </c>
      <c r="F4632" s="117" t="s">
        <v>142</v>
      </c>
    </row>
    <row r="4633" spans="1:6">
      <c r="A4633" s="119">
        <v>86908</v>
      </c>
      <c r="B4633" s="117" t="s">
        <v>5609</v>
      </c>
      <c r="C4633" s="117" t="s">
        <v>60</v>
      </c>
      <c r="D4633" s="117" t="s">
        <v>228</v>
      </c>
      <c r="E4633" s="118" t="s">
        <v>12755</v>
      </c>
      <c r="F4633" s="117" t="s">
        <v>142</v>
      </c>
    </row>
    <row r="4634" spans="1:6">
      <c r="A4634" s="119">
        <v>86909</v>
      </c>
      <c r="B4634" s="117" t="s">
        <v>5610</v>
      </c>
      <c r="C4634" s="117" t="s">
        <v>60</v>
      </c>
      <c r="D4634" s="117" t="s">
        <v>228</v>
      </c>
      <c r="E4634" s="118" t="s">
        <v>12756</v>
      </c>
      <c r="F4634" s="117" t="s">
        <v>142</v>
      </c>
    </row>
    <row r="4635" spans="1:6">
      <c r="A4635" s="119">
        <v>86910</v>
      </c>
      <c r="B4635" s="117" t="s">
        <v>5611</v>
      </c>
      <c r="C4635" s="117" t="s">
        <v>60</v>
      </c>
      <c r="D4635" s="117" t="s">
        <v>228</v>
      </c>
      <c r="E4635" s="118" t="s">
        <v>12757</v>
      </c>
      <c r="F4635" s="117" t="s">
        <v>142</v>
      </c>
    </row>
    <row r="4636" spans="1:6">
      <c r="A4636" s="119">
        <v>86911</v>
      </c>
      <c r="B4636" s="117" t="s">
        <v>5612</v>
      </c>
      <c r="C4636" s="117" t="s">
        <v>60</v>
      </c>
      <c r="D4636" s="117" t="s">
        <v>228</v>
      </c>
      <c r="E4636" s="118" t="s">
        <v>5613</v>
      </c>
      <c r="F4636" s="117" t="s">
        <v>142</v>
      </c>
    </row>
    <row r="4637" spans="1:6">
      <c r="A4637" s="119">
        <v>86913</v>
      </c>
      <c r="B4637" s="117" t="s">
        <v>5614</v>
      </c>
      <c r="C4637" s="117" t="s">
        <v>60</v>
      </c>
      <c r="D4637" s="117" t="s">
        <v>228</v>
      </c>
      <c r="E4637" s="118" t="s">
        <v>10728</v>
      </c>
      <c r="F4637" s="117" t="s">
        <v>142</v>
      </c>
    </row>
    <row r="4638" spans="1:6">
      <c r="A4638" s="119">
        <v>86914</v>
      </c>
      <c r="B4638" s="117" t="s">
        <v>5615</v>
      </c>
      <c r="C4638" s="117" t="s">
        <v>60</v>
      </c>
      <c r="D4638" s="117" t="s">
        <v>228</v>
      </c>
      <c r="E4638" s="118" t="s">
        <v>12758</v>
      </c>
      <c r="F4638" s="117" t="s">
        <v>142</v>
      </c>
    </row>
    <row r="4639" spans="1:6">
      <c r="A4639" s="119">
        <v>86915</v>
      </c>
      <c r="B4639" s="117" t="s">
        <v>5616</v>
      </c>
      <c r="C4639" s="117" t="s">
        <v>60</v>
      </c>
      <c r="D4639" s="117" t="s">
        <v>228</v>
      </c>
      <c r="E4639" s="118" t="s">
        <v>12759</v>
      </c>
      <c r="F4639" s="117" t="s">
        <v>142</v>
      </c>
    </row>
    <row r="4640" spans="1:6">
      <c r="A4640" s="119">
        <v>86916</v>
      </c>
      <c r="B4640" s="117" t="s">
        <v>5617</v>
      </c>
      <c r="C4640" s="117" t="s">
        <v>60</v>
      </c>
      <c r="D4640" s="117" t="s">
        <v>228</v>
      </c>
      <c r="E4640" s="118" t="s">
        <v>12760</v>
      </c>
      <c r="F4640" s="117" t="s">
        <v>142</v>
      </c>
    </row>
    <row r="4641" spans="1:6">
      <c r="A4641" s="119">
        <v>86919</v>
      </c>
      <c r="B4641" s="117" t="s">
        <v>5618</v>
      </c>
      <c r="C4641" s="117" t="s">
        <v>60</v>
      </c>
      <c r="D4641" s="117" t="s">
        <v>141</v>
      </c>
      <c r="E4641" s="118" t="s">
        <v>12761</v>
      </c>
      <c r="F4641" s="117" t="s">
        <v>142</v>
      </c>
    </row>
    <row r="4642" spans="1:6">
      <c r="A4642" s="119">
        <v>86920</v>
      </c>
      <c r="B4642" s="117" t="s">
        <v>5619</v>
      </c>
      <c r="C4642" s="117" t="s">
        <v>60</v>
      </c>
      <c r="D4642" s="117" t="s">
        <v>141</v>
      </c>
      <c r="E4642" s="118" t="s">
        <v>12762</v>
      </c>
      <c r="F4642" s="117" t="s">
        <v>142</v>
      </c>
    </row>
    <row r="4643" spans="1:6">
      <c r="A4643" s="119">
        <v>86921</v>
      </c>
      <c r="B4643" s="117" t="s">
        <v>5620</v>
      </c>
      <c r="C4643" s="117" t="s">
        <v>60</v>
      </c>
      <c r="D4643" s="117" t="s">
        <v>141</v>
      </c>
      <c r="E4643" s="118" t="s">
        <v>12763</v>
      </c>
      <c r="F4643" s="117" t="s">
        <v>142</v>
      </c>
    </row>
    <row r="4644" spans="1:6">
      <c r="A4644" s="119">
        <v>86922</v>
      </c>
      <c r="B4644" s="117" t="s">
        <v>5621</v>
      </c>
      <c r="C4644" s="117" t="s">
        <v>60</v>
      </c>
      <c r="D4644" s="117" t="s">
        <v>141</v>
      </c>
      <c r="E4644" s="118" t="s">
        <v>9725</v>
      </c>
      <c r="F4644" s="117" t="s">
        <v>142</v>
      </c>
    </row>
    <row r="4645" spans="1:6">
      <c r="A4645" s="119">
        <v>86923</v>
      </c>
      <c r="B4645" s="117" t="s">
        <v>5622</v>
      </c>
      <c r="C4645" s="117" t="s">
        <v>60</v>
      </c>
      <c r="D4645" s="117" t="s">
        <v>141</v>
      </c>
      <c r="E4645" s="118" t="s">
        <v>12764</v>
      </c>
      <c r="F4645" s="117" t="s">
        <v>142</v>
      </c>
    </row>
    <row r="4646" spans="1:6">
      <c r="A4646" s="119">
        <v>86924</v>
      </c>
      <c r="B4646" s="117" t="s">
        <v>5623</v>
      </c>
      <c r="C4646" s="117" t="s">
        <v>60</v>
      </c>
      <c r="D4646" s="117" t="s">
        <v>141</v>
      </c>
      <c r="E4646" s="118" t="s">
        <v>12765</v>
      </c>
      <c r="F4646" s="117" t="s">
        <v>142</v>
      </c>
    </row>
    <row r="4647" spans="1:6">
      <c r="A4647" s="119">
        <v>86925</v>
      </c>
      <c r="B4647" s="117" t="s">
        <v>5624</v>
      </c>
      <c r="C4647" s="117" t="s">
        <v>60</v>
      </c>
      <c r="D4647" s="117" t="s">
        <v>141</v>
      </c>
      <c r="E4647" s="118" t="s">
        <v>12766</v>
      </c>
      <c r="F4647" s="117" t="s">
        <v>142</v>
      </c>
    </row>
    <row r="4648" spans="1:6">
      <c r="A4648" s="119">
        <v>86926</v>
      </c>
      <c r="B4648" s="117" t="s">
        <v>5625</v>
      </c>
      <c r="C4648" s="117" t="s">
        <v>60</v>
      </c>
      <c r="D4648" s="117" t="s">
        <v>141</v>
      </c>
      <c r="E4648" s="118" t="s">
        <v>12767</v>
      </c>
      <c r="F4648" s="117" t="s">
        <v>142</v>
      </c>
    </row>
    <row r="4649" spans="1:6">
      <c r="A4649" s="119">
        <v>86927</v>
      </c>
      <c r="B4649" s="117" t="s">
        <v>5626</v>
      </c>
      <c r="C4649" s="117" t="s">
        <v>60</v>
      </c>
      <c r="D4649" s="117" t="s">
        <v>141</v>
      </c>
      <c r="E4649" s="118" t="s">
        <v>12768</v>
      </c>
      <c r="F4649" s="117" t="s">
        <v>142</v>
      </c>
    </row>
    <row r="4650" spans="1:6">
      <c r="A4650" s="119">
        <v>86928</v>
      </c>
      <c r="B4650" s="117" t="s">
        <v>5627</v>
      </c>
      <c r="C4650" s="117" t="s">
        <v>60</v>
      </c>
      <c r="D4650" s="117" t="s">
        <v>141</v>
      </c>
      <c r="E4650" s="118" t="s">
        <v>12769</v>
      </c>
      <c r="F4650" s="117" t="s">
        <v>142</v>
      </c>
    </row>
    <row r="4651" spans="1:6">
      <c r="A4651" s="119">
        <v>86929</v>
      </c>
      <c r="B4651" s="117" t="s">
        <v>5628</v>
      </c>
      <c r="C4651" s="117" t="s">
        <v>60</v>
      </c>
      <c r="D4651" s="117" t="s">
        <v>141</v>
      </c>
      <c r="E4651" s="118" t="s">
        <v>12770</v>
      </c>
      <c r="F4651" s="117" t="s">
        <v>142</v>
      </c>
    </row>
    <row r="4652" spans="1:6">
      <c r="A4652" s="119">
        <v>86930</v>
      </c>
      <c r="B4652" s="117" t="s">
        <v>5629</v>
      </c>
      <c r="C4652" s="117" t="s">
        <v>60</v>
      </c>
      <c r="D4652" s="117" t="s">
        <v>141</v>
      </c>
      <c r="E4652" s="118" t="s">
        <v>12771</v>
      </c>
      <c r="F4652" s="117" t="s">
        <v>142</v>
      </c>
    </row>
    <row r="4653" spans="1:6">
      <c r="A4653" s="119">
        <v>86931</v>
      </c>
      <c r="B4653" s="117" t="s">
        <v>5630</v>
      </c>
      <c r="C4653" s="117" t="s">
        <v>60</v>
      </c>
      <c r="D4653" s="117" t="s">
        <v>141</v>
      </c>
      <c r="E4653" s="118" t="s">
        <v>12772</v>
      </c>
      <c r="F4653" s="117" t="s">
        <v>142</v>
      </c>
    </row>
    <row r="4654" spans="1:6">
      <c r="A4654" s="119">
        <v>86932</v>
      </c>
      <c r="B4654" s="117" t="s">
        <v>5631</v>
      </c>
      <c r="C4654" s="117" t="s">
        <v>60</v>
      </c>
      <c r="D4654" s="117" t="s">
        <v>141</v>
      </c>
      <c r="E4654" s="118" t="s">
        <v>12773</v>
      </c>
      <c r="F4654" s="117" t="s">
        <v>142</v>
      </c>
    </row>
    <row r="4655" spans="1:6">
      <c r="A4655" s="119">
        <v>86933</v>
      </c>
      <c r="B4655" s="117" t="s">
        <v>5632</v>
      </c>
      <c r="C4655" s="117" t="s">
        <v>60</v>
      </c>
      <c r="D4655" s="117" t="s">
        <v>141</v>
      </c>
      <c r="E4655" s="118" t="s">
        <v>12774</v>
      </c>
      <c r="F4655" s="117" t="s">
        <v>142</v>
      </c>
    </row>
    <row r="4656" spans="1:6">
      <c r="A4656" s="119">
        <v>86934</v>
      </c>
      <c r="B4656" s="117" t="s">
        <v>5633</v>
      </c>
      <c r="C4656" s="117" t="s">
        <v>60</v>
      </c>
      <c r="D4656" s="117" t="s">
        <v>141</v>
      </c>
      <c r="E4656" s="118" t="s">
        <v>12775</v>
      </c>
      <c r="F4656" s="117" t="s">
        <v>142</v>
      </c>
    </row>
    <row r="4657" spans="1:6">
      <c r="A4657" s="119">
        <v>86935</v>
      </c>
      <c r="B4657" s="117" t="s">
        <v>5634</v>
      </c>
      <c r="C4657" s="117" t="s">
        <v>60</v>
      </c>
      <c r="D4657" s="117" t="s">
        <v>228</v>
      </c>
      <c r="E4657" s="118" t="s">
        <v>12776</v>
      </c>
      <c r="F4657" s="117" t="s">
        <v>142</v>
      </c>
    </row>
    <row r="4658" spans="1:6">
      <c r="A4658" s="119">
        <v>86936</v>
      </c>
      <c r="B4658" s="117" t="s">
        <v>5635</v>
      </c>
      <c r="C4658" s="117" t="s">
        <v>60</v>
      </c>
      <c r="D4658" s="117" t="s">
        <v>228</v>
      </c>
      <c r="E4658" s="118" t="s">
        <v>12777</v>
      </c>
      <c r="F4658" s="117" t="s">
        <v>142</v>
      </c>
    </row>
    <row r="4659" spans="1:6">
      <c r="A4659" s="119">
        <v>86937</v>
      </c>
      <c r="B4659" s="117" t="s">
        <v>5636</v>
      </c>
      <c r="C4659" s="117" t="s">
        <v>60</v>
      </c>
      <c r="D4659" s="117" t="s">
        <v>228</v>
      </c>
      <c r="E4659" s="118" t="s">
        <v>12778</v>
      </c>
      <c r="F4659" s="117" t="s">
        <v>142</v>
      </c>
    </row>
    <row r="4660" spans="1:6">
      <c r="A4660" s="119">
        <v>86938</v>
      </c>
      <c r="B4660" s="117" t="s">
        <v>5637</v>
      </c>
      <c r="C4660" s="117" t="s">
        <v>60</v>
      </c>
      <c r="D4660" s="117" t="s">
        <v>228</v>
      </c>
      <c r="E4660" s="118" t="s">
        <v>12779</v>
      </c>
      <c r="F4660" s="117" t="s">
        <v>142</v>
      </c>
    </row>
    <row r="4661" spans="1:6">
      <c r="A4661" s="119">
        <v>86939</v>
      </c>
      <c r="B4661" s="117" t="s">
        <v>5638</v>
      </c>
      <c r="C4661" s="117" t="s">
        <v>60</v>
      </c>
      <c r="D4661" s="117" t="s">
        <v>141</v>
      </c>
      <c r="E4661" s="118" t="s">
        <v>12780</v>
      </c>
      <c r="F4661" s="117" t="s">
        <v>142</v>
      </c>
    </row>
    <row r="4662" spans="1:6">
      <c r="A4662" s="119">
        <v>86940</v>
      </c>
      <c r="B4662" s="117" t="s">
        <v>5639</v>
      </c>
      <c r="C4662" s="117" t="s">
        <v>60</v>
      </c>
      <c r="D4662" s="117" t="s">
        <v>141</v>
      </c>
      <c r="E4662" s="118" t="s">
        <v>12781</v>
      </c>
      <c r="F4662" s="117" t="s">
        <v>142</v>
      </c>
    </row>
    <row r="4663" spans="1:6">
      <c r="A4663" s="119">
        <v>86941</v>
      </c>
      <c r="B4663" s="117" t="s">
        <v>5640</v>
      </c>
      <c r="C4663" s="117" t="s">
        <v>60</v>
      </c>
      <c r="D4663" s="117" t="s">
        <v>141</v>
      </c>
      <c r="E4663" s="118" t="s">
        <v>12782</v>
      </c>
      <c r="F4663" s="117" t="s">
        <v>142</v>
      </c>
    </row>
    <row r="4664" spans="1:6">
      <c r="A4664" s="119">
        <v>86942</v>
      </c>
      <c r="B4664" s="117" t="s">
        <v>5641</v>
      </c>
      <c r="C4664" s="117" t="s">
        <v>60</v>
      </c>
      <c r="D4664" s="117" t="s">
        <v>141</v>
      </c>
      <c r="E4664" s="118" t="s">
        <v>12783</v>
      </c>
      <c r="F4664" s="117" t="s">
        <v>142</v>
      </c>
    </row>
    <row r="4665" spans="1:6">
      <c r="A4665" s="119">
        <v>86943</v>
      </c>
      <c r="B4665" s="117" t="s">
        <v>5642</v>
      </c>
      <c r="C4665" s="117" t="s">
        <v>60</v>
      </c>
      <c r="D4665" s="117" t="s">
        <v>141</v>
      </c>
      <c r="E4665" s="118" t="s">
        <v>11561</v>
      </c>
      <c r="F4665" s="117" t="s">
        <v>142</v>
      </c>
    </row>
    <row r="4666" spans="1:6">
      <c r="A4666" s="119">
        <v>86947</v>
      </c>
      <c r="B4666" s="117" t="s">
        <v>5643</v>
      </c>
      <c r="C4666" s="117" t="s">
        <v>60</v>
      </c>
      <c r="D4666" s="117" t="s">
        <v>141</v>
      </c>
      <c r="E4666" s="118" t="s">
        <v>12784</v>
      </c>
      <c r="F4666" s="117" t="s">
        <v>142</v>
      </c>
    </row>
    <row r="4667" spans="1:6">
      <c r="A4667" s="119">
        <v>93396</v>
      </c>
      <c r="B4667" s="117" t="s">
        <v>5644</v>
      </c>
      <c r="C4667" s="117" t="s">
        <v>60</v>
      </c>
      <c r="D4667" s="117" t="s">
        <v>141</v>
      </c>
      <c r="E4667" s="118" t="s">
        <v>12785</v>
      </c>
      <c r="F4667" s="117" t="s">
        <v>142</v>
      </c>
    </row>
    <row r="4668" spans="1:6">
      <c r="A4668" s="119">
        <v>93441</v>
      </c>
      <c r="B4668" s="117" t="s">
        <v>5645</v>
      </c>
      <c r="C4668" s="117" t="s">
        <v>60</v>
      </c>
      <c r="D4668" s="117" t="s">
        <v>141</v>
      </c>
      <c r="E4668" s="118" t="s">
        <v>12786</v>
      </c>
      <c r="F4668" s="117" t="s">
        <v>142</v>
      </c>
    </row>
    <row r="4669" spans="1:6">
      <c r="A4669" s="119">
        <v>93442</v>
      </c>
      <c r="B4669" s="117" t="s">
        <v>5646</v>
      </c>
      <c r="C4669" s="117" t="s">
        <v>60</v>
      </c>
      <c r="D4669" s="117" t="s">
        <v>141</v>
      </c>
      <c r="E4669" s="118" t="s">
        <v>12787</v>
      </c>
      <c r="F4669" s="117" t="s">
        <v>142</v>
      </c>
    </row>
    <row r="4670" spans="1:6">
      <c r="A4670" s="119">
        <v>95469</v>
      </c>
      <c r="B4670" s="117" t="s">
        <v>5647</v>
      </c>
      <c r="C4670" s="117" t="s">
        <v>60</v>
      </c>
      <c r="D4670" s="117" t="s">
        <v>141</v>
      </c>
      <c r="E4670" s="118" t="s">
        <v>12788</v>
      </c>
      <c r="F4670" s="117" t="s">
        <v>142</v>
      </c>
    </row>
    <row r="4671" spans="1:6">
      <c r="A4671" s="119">
        <v>95470</v>
      </c>
      <c r="B4671" s="117" t="s">
        <v>5648</v>
      </c>
      <c r="C4671" s="117" t="s">
        <v>60</v>
      </c>
      <c r="D4671" s="117" t="s">
        <v>141</v>
      </c>
      <c r="E4671" s="118" t="s">
        <v>12789</v>
      </c>
      <c r="F4671" s="117" t="s">
        <v>142</v>
      </c>
    </row>
    <row r="4672" spans="1:6">
      <c r="A4672" s="119">
        <v>95471</v>
      </c>
      <c r="B4672" s="117" t="s">
        <v>5649</v>
      </c>
      <c r="C4672" s="117" t="s">
        <v>60</v>
      </c>
      <c r="D4672" s="117" t="s">
        <v>141</v>
      </c>
      <c r="E4672" s="118" t="s">
        <v>12790</v>
      </c>
      <c r="F4672" s="117" t="s">
        <v>142</v>
      </c>
    </row>
    <row r="4673" spans="1:6">
      <c r="A4673" s="119">
        <v>95472</v>
      </c>
      <c r="B4673" s="117" t="s">
        <v>5650</v>
      </c>
      <c r="C4673" s="117" t="s">
        <v>60</v>
      </c>
      <c r="D4673" s="117" t="s">
        <v>141</v>
      </c>
      <c r="E4673" s="118" t="s">
        <v>12791</v>
      </c>
      <c r="F4673" s="117" t="s">
        <v>142</v>
      </c>
    </row>
    <row r="4674" spans="1:6">
      <c r="A4674" s="119">
        <v>95542</v>
      </c>
      <c r="B4674" s="117" t="s">
        <v>5651</v>
      </c>
      <c r="C4674" s="117" t="s">
        <v>60</v>
      </c>
      <c r="D4674" s="117" t="s">
        <v>228</v>
      </c>
      <c r="E4674" s="118" t="s">
        <v>6781</v>
      </c>
      <c r="F4674" s="117" t="s">
        <v>142</v>
      </c>
    </row>
    <row r="4675" spans="1:6">
      <c r="A4675" s="119">
        <v>95543</v>
      </c>
      <c r="B4675" s="117" t="s">
        <v>5652</v>
      </c>
      <c r="C4675" s="117" t="s">
        <v>60</v>
      </c>
      <c r="D4675" s="117" t="s">
        <v>228</v>
      </c>
      <c r="E4675" s="118" t="s">
        <v>9726</v>
      </c>
      <c r="F4675" s="117" t="s">
        <v>142</v>
      </c>
    </row>
    <row r="4676" spans="1:6">
      <c r="A4676" s="119">
        <v>95544</v>
      </c>
      <c r="B4676" s="117" t="s">
        <v>5653</v>
      </c>
      <c r="C4676" s="117" t="s">
        <v>60</v>
      </c>
      <c r="D4676" s="117" t="s">
        <v>228</v>
      </c>
      <c r="E4676" s="118" t="s">
        <v>12433</v>
      </c>
      <c r="F4676" s="117" t="s">
        <v>142</v>
      </c>
    </row>
    <row r="4677" spans="1:6">
      <c r="A4677" s="119">
        <v>95545</v>
      </c>
      <c r="B4677" s="117" t="s">
        <v>5654</v>
      </c>
      <c r="C4677" s="117" t="s">
        <v>60</v>
      </c>
      <c r="D4677" s="117" t="s">
        <v>602</v>
      </c>
      <c r="E4677" s="118" t="s">
        <v>12792</v>
      </c>
      <c r="F4677" s="117" t="s">
        <v>142</v>
      </c>
    </row>
    <row r="4678" spans="1:6">
      <c r="A4678" s="119">
        <v>95546</v>
      </c>
      <c r="B4678" s="117" t="s">
        <v>5656</v>
      </c>
      <c r="C4678" s="117" t="s">
        <v>60</v>
      </c>
      <c r="D4678" s="117" t="s">
        <v>228</v>
      </c>
      <c r="E4678" s="118" t="s">
        <v>12625</v>
      </c>
      <c r="F4678" s="117" t="s">
        <v>142</v>
      </c>
    </row>
    <row r="4679" spans="1:6">
      <c r="A4679" s="119">
        <v>95547</v>
      </c>
      <c r="B4679" s="117" t="s">
        <v>5657</v>
      </c>
      <c r="C4679" s="117" t="s">
        <v>60</v>
      </c>
      <c r="D4679" s="117" t="s">
        <v>602</v>
      </c>
      <c r="E4679" s="118" t="s">
        <v>6558</v>
      </c>
      <c r="F4679" s="117" t="s">
        <v>142</v>
      </c>
    </row>
    <row r="4680" spans="1:6">
      <c r="A4680" s="119">
        <v>100848</v>
      </c>
      <c r="B4680" s="117" t="s">
        <v>5658</v>
      </c>
      <c r="C4680" s="117" t="s">
        <v>60</v>
      </c>
      <c r="D4680" s="117" t="s">
        <v>141</v>
      </c>
      <c r="E4680" s="118" t="s">
        <v>12793</v>
      </c>
      <c r="F4680" s="117" t="s">
        <v>142</v>
      </c>
    </row>
    <row r="4681" spans="1:6">
      <c r="A4681" s="119">
        <v>100849</v>
      </c>
      <c r="B4681" s="117" t="s">
        <v>5659</v>
      </c>
      <c r="C4681" s="117" t="s">
        <v>60</v>
      </c>
      <c r="D4681" s="117" t="s">
        <v>602</v>
      </c>
      <c r="E4681" s="118" t="s">
        <v>12794</v>
      </c>
      <c r="F4681" s="117" t="s">
        <v>142</v>
      </c>
    </row>
    <row r="4682" spans="1:6">
      <c r="A4682" s="119">
        <v>100851</v>
      </c>
      <c r="B4682" s="117" t="s">
        <v>5660</v>
      </c>
      <c r="C4682" s="117" t="s">
        <v>60</v>
      </c>
      <c r="D4682" s="117" t="s">
        <v>228</v>
      </c>
      <c r="E4682" s="118" t="s">
        <v>12795</v>
      </c>
      <c r="F4682" s="117" t="s">
        <v>142</v>
      </c>
    </row>
    <row r="4683" spans="1:6">
      <c r="A4683" s="119">
        <v>100852</v>
      </c>
      <c r="B4683" s="117" t="s">
        <v>5661</v>
      </c>
      <c r="C4683" s="117" t="s">
        <v>60</v>
      </c>
      <c r="D4683" s="117" t="s">
        <v>228</v>
      </c>
      <c r="E4683" s="118" t="s">
        <v>12796</v>
      </c>
      <c r="F4683" s="117" t="s">
        <v>142</v>
      </c>
    </row>
    <row r="4684" spans="1:6">
      <c r="A4684" s="119">
        <v>100854</v>
      </c>
      <c r="B4684" s="117" t="s">
        <v>5662</v>
      </c>
      <c r="C4684" s="117" t="s">
        <v>60</v>
      </c>
      <c r="D4684" s="117" t="s">
        <v>228</v>
      </c>
      <c r="E4684" s="118" t="s">
        <v>12797</v>
      </c>
      <c r="F4684" s="117" t="s">
        <v>142</v>
      </c>
    </row>
    <row r="4685" spans="1:6">
      <c r="A4685" s="119">
        <v>100855</v>
      </c>
      <c r="B4685" s="117" t="s">
        <v>5663</v>
      </c>
      <c r="C4685" s="117" t="s">
        <v>60</v>
      </c>
      <c r="D4685" s="117" t="s">
        <v>602</v>
      </c>
      <c r="E4685" s="118" t="s">
        <v>12792</v>
      </c>
      <c r="F4685" s="117" t="s">
        <v>142</v>
      </c>
    </row>
    <row r="4686" spans="1:6">
      <c r="A4686" s="119">
        <v>100856</v>
      </c>
      <c r="B4686" s="117" t="s">
        <v>5664</v>
      </c>
      <c r="C4686" s="117" t="s">
        <v>60</v>
      </c>
      <c r="D4686" s="117" t="s">
        <v>228</v>
      </c>
      <c r="E4686" s="118" t="s">
        <v>12406</v>
      </c>
      <c r="F4686" s="117" t="s">
        <v>142</v>
      </c>
    </row>
    <row r="4687" spans="1:6">
      <c r="A4687" s="119">
        <v>100857</v>
      </c>
      <c r="B4687" s="117" t="s">
        <v>5665</v>
      </c>
      <c r="C4687" s="117" t="s">
        <v>60</v>
      </c>
      <c r="D4687" s="117" t="s">
        <v>228</v>
      </c>
      <c r="E4687" s="118" t="s">
        <v>12798</v>
      </c>
      <c r="F4687" s="117" t="s">
        <v>142</v>
      </c>
    </row>
    <row r="4688" spans="1:6">
      <c r="A4688" s="119">
        <v>100858</v>
      </c>
      <c r="B4688" s="117" t="s">
        <v>5666</v>
      </c>
      <c r="C4688" s="117" t="s">
        <v>60</v>
      </c>
      <c r="D4688" s="117" t="s">
        <v>141</v>
      </c>
      <c r="E4688" s="118" t="s">
        <v>9727</v>
      </c>
      <c r="F4688" s="117" t="s">
        <v>142</v>
      </c>
    </row>
    <row r="4689" spans="1:6">
      <c r="A4689" s="119">
        <v>100859</v>
      </c>
      <c r="B4689" s="117" t="s">
        <v>9728</v>
      </c>
      <c r="C4689" s="117" t="s">
        <v>60</v>
      </c>
      <c r="D4689" s="117" t="s">
        <v>141</v>
      </c>
      <c r="E4689" s="118" t="s">
        <v>12799</v>
      </c>
      <c r="F4689" s="117" t="s">
        <v>142</v>
      </c>
    </row>
    <row r="4690" spans="1:6">
      <c r="A4690" s="119">
        <v>100860</v>
      </c>
      <c r="B4690" s="117" t="s">
        <v>5667</v>
      </c>
      <c r="C4690" s="117" t="s">
        <v>60</v>
      </c>
      <c r="D4690" s="117" t="s">
        <v>602</v>
      </c>
      <c r="E4690" s="118" t="s">
        <v>9729</v>
      </c>
      <c r="F4690" s="117" t="s">
        <v>142</v>
      </c>
    </row>
    <row r="4691" spans="1:6">
      <c r="A4691" s="119">
        <v>100861</v>
      </c>
      <c r="B4691" s="117" t="s">
        <v>5669</v>
      </c>
      <c r="C4691" s="117" t="s">
        <v>60</v>
      </c>
      <c r="D4691" s="117" t="s">
        <v>141</v>
      </c>
      <c r="E4691" s="118" t="s">
        <v>9730</v>
      </c>
      <c r="F4691" s="117" t="s">
        <v>142</v>
      </c>
    </row>
    <row r="4692" spans="1:6">
      <c r="A4692" s="119">
        <v>100862</v>
      </c>
      <c r="B4692" s="117" t="s">
        <v>5670</v>
      </c>
      <c r="C4692" s="117" t="s">
        <v>60</v>
      </c>
      <c r="D4692" s="117" t="s">
        <v>141</v>
      </c>
      <c r="E4692" s="118" t="s">
        <v>12800</v>
      </c>
      <c r="F4692" s="117" t="s">
        <v>142</v>
      </c>
    </row>
    <row r="4693" spans="1:6">
      <c r="A4693" s="119">
        <v>100863</v>
      </c>
      <c r="B4693" s="117" t="s">
        <v>5671</v>
      </c>
      <c r="C4693" s="117" t="s">
        <v>60</v>
      </c>
      <c r="D4693" s="117" t="s">
        <v>141</v>
      </c>
      <c r="E4693" s="118" t="s">
        <v>12801</v>
      </c>
      <c r="F4693" s="117" t="s">
        <v>142</v>
      </c>
    </row>
    <row r="4694" spans="1:6">
      <c r="A4694" s="119">
        <v>100864</v>
      </c>
      <c r="B4694" s="117" t="s">
        <v>5672</v>
      </c>
      <c r="C4694" s="117" t="s">
        <v>60</v>
      </c>
      <c r="D4694" s="117" t="s">
        <v>141</v>
      </c>
      <c r="E4694" s="118" t="s">
        <v>12802</v>
      </c>
      <c r="F4694" s="117" t="s">
        <v>142</v>
      </c>
    </row>
    <row r="4695" spans="1:6">
      <c r="A4695" s="119">
        <v>100865</v>
      </c>
      <c r="B4695" s="117" t="s">
        <v>5673</v>
      </c>
      <c r="C4695" s="117" t="s">
        <v>60</v>
      </c>
      <c r="D4695" s="117" t="s">
        <v>141</v>
      </c>
      <c r="E4695" s="118" t="s">
        <v>12803</v>
      </c>
      <c r="F4695" s="117" t="s">
        <v>142</v>
      </c>
    </row>
    <row r="4696" spans="1:6">
      <c r="A4696" s="119">
        <v>100866</v>
      </c>
      <c r="B4696" s="117" t="s">
        <v>5674</v>
      </c>
      <c r="C4696" s="117" t="s">
        <v>60</v>
      </c>
      <c r="D4696" s="117" t="s">
        <v>141</v>
      </c>
      <c r="E4696" s="118" t="s">
        <v>12804</v>
      </c>
      <c r="F4696" s="117" t="s">
        <v>142</v>
      </c>
    </row>
    <row r="4697" spans="1:6">
      <c r="A4697" s="119">
        <v>100867</v>
      </c>
      <c r="B4697" s="117" t="s">
        <v>5675</v>
      </c>
      <c r="C4697" s="117" t="s">
        <v>60</v>
      </c>
      <c r="D4697" s="117" t="s">
        <v>141</v>
      </c>
      <c r="E4697" s="118" t="s">
        <v>12805</v>
      </c>
      <c r="F4697" s="117" t="s">
        <v>142</v>
      </c>
    </row>
    <row r="4698" spans="1:6">
      <c r="A4698" s="119">
        <v>100868</v>
      </c>
      <c r="B4698" s="117" t="s">
        <v>5676</v>
      </c>
      <c r="C4698" s="117" t="s">
        <v>60</v>
      </c>
      <c r="D4698" s="117" t="s">
        <v>141</v>
      </c>
      <c r="E4698" s="118" t="s">
        <v>12806</v>
      </c>
      <c r="F4698" s="117" t="s">
        <v>142</v>
      </c>
    </row>
    <row r="4699" spans="1:6">
      <c r="A4699" s="119">
        <v>100869</v>
      </c>
      <c r="B4699" s="117" t="s">
        <v>5677</v>
      </c>
      <c r="C4699" s="117" t="s">
        <v>60</v>
      </c>
      <c r="D4699" s="117" t="s">
        <v>141</v>
      </c>
      <c r="E4699" s="118" t="s">
        <v>12807</v>
      </c>
      <c r="F4699" s="117" t="s">
        <v>142</v>
      </c>
    </row>
    <row r="4700" spans="1:6">
      <c r="A4700" s="119">
        <v>100870</v>
      </c>
      <c r="B4700" s="117" t="s">
        <v>5678</v>
      </c>
      <c r="C4700" s="117" t="s">
        <v>60</v>
      </c>
      <c r="D4700" s="117" t="s">
        <v>141</v>
      </c>
      <c r="E4700" s="118" t="s">
        <v>12808</v>
      </c>
      <c r="F4700" s="117" t="s">
        <v>142</v>
      </c>
    </row>
    <row r="4701" spans="1:6">
      <c r="A4701" s="119">
        <v>100871</v>
      </c>
      <c r="B4701" s="117" t="s">
        <v>5679</v>
      </c>
      <c r="C4701" s="117" t="s">
        <v>60</v>
      </c>
      <c r="D4701" s="117" t="s">
        <v>141</v>
      </c>
      <c r="E4701" s="118" t="s">
        <v>12809</v>
      </c>
      <c r="F4701" s="117" t="s">
        <v>142</v>
      </c>
    </row>
    <row r="4702" spans="1:6">
      <c r="A4702" s="119">
        <v>100872</v>
      </c>
      <c r="B4702" s="117" t="s">
        <v>5680</v>
      </c>
      <c r="C4702" s="117" t="s">
        <v>60</v>
      </c>
      <c r="D4702" s="117" t="s">
        <v>141</v>
      </c>
      <c r="E4702" s="118" t="s">
        <v>9731</v>
      </c>
      <c r="F4702" s="117" t="s">
        <v>142</v>
      </c>
    </row>
    <row r="4703" spans="1:6">
      <c r="A4703" s="119">
        <v>100873</v>
      </c>
      <c r="B4703" s="117" t="s">
        <v>5681</v>
      </c>
      <c r="C4703" s="117" t="s">
        <v>60</v>
      </c>
      <c r="D4703" s="117" t="s">
        <v>141</v>
      </c>
      <c r="E4703" s="118" t="s">
        <v>12810</v>
      </c>
      <c r="F4703" s="117" t="s">
        <v>142</v>
      </c>
    </row>
    <row r="4704" spans="1:6">
      <c r="A4704" s="119">
        <v>100874</v>
      </c>
      <c r="B4704" s="117" t="s">
        <v>5682</v>
      </c>
      <c r="C4704" s="117" t="s">
        <v>60</v>
      </c>
      <c r="D4704" s="117" t="s">
        <v>141</v>
      </c>
      <c r="E4704" s="118" t="s">
        <v>12804</v>
      </c>
      <c r="F4704" s="117" t="s">
        <v>142</v>
      </c>
    </row>
    <row r="4705" spans="1:6">
      <c r="A4705" s="119">
        <v>100875</v>
      </c>
      <c r="B4705" s="117" t="s">
        <v>5683</v>
      </c>
      <c r="C4705" s="117" t="s">
        <v>60</v>
      </c>
      <c r="D4705" s="117" t="s">
        <v>141</v>
      </c>
      <c r="E4705" s="118" t="s">
        <v>12811</v>
      </c>
      <c r="F4705" s="117" t="s">
        <v>142</v>
      </c>
    </row>
    <row r="4706" spans="1:6">
      <c r="A4706" s="119">
        <v>100878</v>
      </c>
      <c r="B4706" s="117" t="s">
        <v>9732</v>
      </c>
      <c r="C4706" s="117" t="s">
        <v>60</v>
      </c>
      <c r="D4706" s="117" t="s">
        <v>141</v>
      </c>
      <c r="E4706" s="118" t="s">
        <v>12812</v>
      </c>
      <c r="F4706" s="117" t="s">
        <v>142</v>
      </c>
    </row>
    <row r="4707" spans="1:6">
      <c r="A4707" s="119">
        <v>98052</v>
      </c>
      <c r="B4707" s="117" t="s">
        <v>5684</v>
      </c>
      <c r="C4707" s="117" t="s">
        <v>60</v>
      </c>
      <c r="D4707" s="117" t="s">
        <v>141</v>
      </c>
      <c r="E4707" s="118" t="s">
        <v>12813</v>
      </c>
      <c r="F4707" s="117" t="s">
        <v>142</v>
      </c>
    </row>
    <row r="4708" spans="1:6">
      <c r="A4708" s="119">
        <v>98053</v>
      </c>
      <c r="B4708" s="117" t="s">
        <v>5685</v>
      </c>
      <c r="C4708" s="117" t="s">
        <v>60</v>
      </c>
      <c r="D4708" s="117" t="s">
        <v>141</v>
      </c>
      <c r="E4708" s="118" t="s">
        <v>12814</v>
      </c>
      <c r="F4708" s="117" t="s">
        <v>142</v>
      </c>
    </row>
    <row r="4709" spans="1:6">
      <c r="A4709" s="119">
        <v>98054</v>
      </c>
      <c r="B4709" s="117" t="s">
        <v>5686</v>
      </c>
      <c r="C4709" s="117" t="s">
        <v>60</v>
      </c>
      <c r="D4709" s="117" t="s">
        <v>141</v>
      </c>
      <c r="E4709" s="118" t="s">
        <v>12815</v>
      </c>
      <c r="F4709" s="117" t="s">
        <v>142</v>
      </c>
    </row>
    <row r="4710" spans="1:6">
      <c r="A4710" s="119">
        <v>98055</v>
      </c>
      <c r="B4710" s="117" t="s">
        <v>5687</v>
      </c>
      <c r="C4710" s="117" t="s">
        <v>60</v>
      </c>
      <c r="D4710" s="117" t="s">
        <v>141</v>
      </c>
      <c r="E4710" s="118" t="s">
        <v>12816</v>
      </c>
      <c r="F4710" s="117" t="s">
        <v>142</v>
      </c>
    </row>
    <row r="4711" spans="1:6">
      <c r="A4711" s="119">
        <v>98056</v>
      </c>
      <c r="B4711" s="117" t="s">
        <v>5688</v>
      </c>
      <c r="C4711" s="117" t="s">
        <v>60</v>
      </c>
      <c r="D4711" s="117" t="s">
        <v>141</v>
      </c>
      <c r="E4711" s="118" t="s">
        <v>12817</v>
      </c>
      <c r="F4711" s="117" t="s">
        <v>142</v>
      </c>
    </row>
    <row r="4712" spans="1:6">
      <c r="A4712" s="119">
        <v>98057</v>
      </c>
      <c r="B4712" s="117" t="s">
        <v>5689</v>
      </c>
      <c r="C4712" s="117" t="s">
        <v>60</v>
      </c>
      <c r="D4712" s="117" t="s">
        <v>141</v>
      </c>
      <c r="E4712" s="118" t="s">
        <v>12818</v>
      </c>
      <c r="F4712" s="117" t="s">
        <v>142</v>
      </c>
    </row>
    <row r="4713" spans="1:6">
      <c r="A4713" s="119">
        <v>98058</v>
      </c>
      <c r="B4713" s="117" t="s">
        <v>5690</v>
      </c>
      <c r="C4713" s="117" t="s">
        <v>60</v>
      </c>
      <c r="D4713" s="117" t="s">
        <v>141</v>
      </c>
      <c r="E4713" s="118" t="s">
        <v>12819</v>
      </c>
      <c r="F4713" s="117" t="s">
        <v>142</v>
      </c>
    </row>
    <row r="4714" spans="1:6">
      <c r="A4714" s="119">
        <v>98059</v>
      </c>
      <c r="B4714" s="117" t="s">
        <v>5691</v>
      </c>
      <c r="C4714" s="117" t="s">
        <v>60</v>
      </c>
      <c r="D4714" s="117" t="s">
        <v>141</v>
      </c>
      <c r="E4714" s="118" t="s">
        <v>12820</v>
      </c>
      <c r="F4714" s="117" t="s">
        <v>142</v>
      </c>
    </row>
    <row r="4715" spans="1:6">
      <c r="A4715" s="119">
        <v>98060</v>
      </c>
      <c r="B4715" s="117" t="s">
        <v>5692</v>
      </c>
      <c r="C4715" s="117" t="s">
        <v>60</v>
      </c>
      <c r="D4715" s="117" t="s">
        <v>141</v>
      </c>
      <c r="E4715" s="118" t="s">
        <v>12821</v>
      </c>
      <c r="F4715" s="117" t="s">
        <v>142</v>
      </c>
    </row>
    <row r="4716" spans="1:6">
      <c r="A4716" s="119">
        <v>98061</v>
      </c>
      <c r="B4716" s="117" t="s">
        <v>5693</v>
      </c>
      <c r="C4716" s="117" t="s">
        <v>60</v>
      </c>
      <c r="D4716" s="117" t="s">
        <v>141</v>
      </c>
      <c r="E4716" s="118" t="s">
        <v>12822</v>
      </c>
      <c r="F4716" s="117" t="s">
        <v>142</v>
      </c>
    </row>
    <row r="4717" spans="1:6">
      <c r="A4717" s="119">
        <v>98062</v>
      </c>
      <c r="B4717" s="117" t="s">
        <v>5694</v>
      </c>
      <c r="C4717" s="117" t="s">
        <v>60</v>
      </c>
      <c r="D4717" s="117" t="s">
        <v>141</v>
      </c>
      <c r="E4717" s="118" t="s">
        <v>12823</v>
      </c>
      <c r="F4717" s="117" t="s">
        <v>142</v>
      </c>
    </row>
    <row r="4718" spans="1:6">
      <c r="A4718" s="119">
        <v>98063</v>
      </c>
      <c r="B4718" s="117" t="s">
        <v>5695</v>
      </c>
      <c r="C4718" s="117" t="s">
        <v>60</v>
      </c>
      <c r="D4718" s="117" t="s">
        <v>141</v>
      </c>
      <c r="E4718" s="118" t="s">
        <v>12824</v>
      </c>
      <c r="F4718" s="117" t="s">
        <v>142</v>
      </c>
    </row>
    <row r="4719" spans="1:6">
      <c r="A4719" s="119">
        <v>98064</v>
      </c>
      <c r="B4719" s="117" t="s">
        <v>5696</v>
      </c>
      <c r="C4719" s="117" t="s">
        <v>60</v>
      </c>
      <c r="D4719" s="117" t="s">
        <v>141</v>
      </c>
      <c r="E4719" s="118" t="s">
        <v>12825</v>
      </c>
      <c r="F4719" s="117" t="s">
        <v>142</v>
      </c>
    </row>
    <row r="4720" spans="1:6">
      <c r="A4720" s="119">
        <v>98065</v>
      </c>
      <c r="B4720" s="117" t="s">
        <v>5697</v>
      </c>
      <c r="C4720" s="117" t="s">
        <v>60</v>
      </c>
      <c r="D4720" s="117" t="s">
        <v>141</v>
      </c>
      <c r="E4720" s="118" t="s">
        <v>12826</v>
      </c>
      <c r="F4720" s="117" t="s">
        <v>142</v>
      </c>
    </row>
    <row r="4721" spans="1:6">
      <c r="A4721" s="119">
        <v>98066</v>
      </c>
      <c r="B4721" s="117" t="s">
        <v>5698</v>
      </c>
      <c r="C4721" s="117" t="s">
        <v>60</v>
      </c>
      <c r="D4721" s="117" t="s">
        <v>141</v>
      </c>
      <c r="E4721" s="118" t="s">
        <v>12827</v>
      </c>
      <c r="F4721" s="117" t="s">
        <v>142</v>
      </c>
    </row>
    <row r="4722" spans="1:6">
      <c r="A4722" s="119">
        <v>98067</v>
      </c>
      <c r="B4722" s="117" t="s">
        <v>5699</v>
      </c>
      <c r="C4722" s="117" t="s">
        <v>60</v>
      </c>
      <c r="D4722" s="117" t="s">
        <v>141</v>
      </c>
      <c r="E4722" s="118" t="s">
        <v>12828</v>
      </c>
      <c r="F4722" s="117" t="s">
        <v>142</v>
      </c>
    </row>
    <row r="4723" spans="1:6">
      <c r="A4723" s="119">
        <v>98068</v>
      </c>
      <c r="B4723" s="117" t="s">
        <v>5700</v>
      </c>
      <c r="C4723" s="117" t="s">
        <v>60</v>
      </c>
      <c r="D4723" s="117" t="s">
        <v>141</v>
      </c>
      <c r="E4723" s="118" t="s">
        <v>12829</v>
      </c>
      <c r="F4723" s="117" t="s">
        <v>142</v>
      </c>
    </row>
    <row r="4724" spans="1:6">
      <c r="A4724" s="119">
        <v>98069</v>
      </c>
      <c r="B4724" s="117" t="s">
        <v>5701</v>
      </c>
      <c r="C4724" s="117" t="s">
        <v>60</v>
      </c>
      <c r="D4724" s="117" t="s">
        <v>141</v>
      </c>
      <c r="E4724" s="118" t="s">
        <v>12830</v>
      </c>
      <c r="F4724" s="117" t="s">
        <v>142</v>
      </c>
    </row>
    <row r="4725" spans="1:6">
      <c r="A4725" s="119">
        <v>98070</v>
      </c>
      <c r="B4725" s="117" t="s">
        <v>5702</v>
      </c>
      <c r="C4725" s="117" t="s">
        <v>60</v>
      </c>
      <c r="D4725" s="117" t="s">
        <v>141</v>
      </c>
      <c r="E4725" s="118" t="s">
        <v>12831</v>
      </c>
      <c r="F4725" s="117" t="s">
        <v>142</v>
      </c>
    </row>
    <row r="4726" spans="1:6">
      <c r="A4726" s="119">
        <v>98071</v>
      </c>
      <c r="B4726" s="117" t="s">
        <v>5703</v>
      </c>
      <c r="C4726" s="117" t="s">
        <v>60</v>
      </c>
      <c r="D4726" s="117" t="s">
        <v>141</v>
      </c>
      <c r="E4726" s="118" t="s">
        <v>12832</v>
      </c>
      <c r="F4726" s="117" t="s">
        <v>142</v>
      </c>
    </row>
    <row r="4727" spans="1:6">
      <c r="A4727" s="119">
        <v>98072</v>
      </c>
      <c r="B4727" s="117" t="s">
        <v>5704</v>
      </c>
      <c r="C4727" s="117" t="s">
        <v>60</v>
      </c>
      <c r="D4727" s="117" t="s">
        <v>141</v>
      </c>
      <c r="E4727" s="118" t="s">
        <v>12833</v>
      </c>
      <c r="F4727" s="117" t="s">
        <v>142</v>
      </c>
    </row>
    <row r="4728" spans="1:6">
      <c r="A4728" s="119">
        <v>98073</v>
      </c>
      <c r="B4728" s="117" t="s">
        <v>5705</v>
      </c>
      <c r="C4728" s="117" t="s">
        <v>60</v>
      </c>
      <c r="D4728" s="117" t="s">
        <v>141</v>
      </c>
      <c r="E4728" s="118" t="s">
        <v>12834</v>
      </c>
      <c r="F4728" s="117" t="s">
        <v>142</v>
      </c>
    </row>
    <row r="4729" spans="1:6">
      <c r="A4729" s="119">
        <v>98074</v>
      </c>
      <c r="B4729" s="117" t="s">
        <v>5706</v>
      </c>
      <c r="C4729" s="117" t="s">
        <v>60</v>
      </c>
      <c r="D4729" s="117" t="s">
        <v>141</v>
      </c>
      <c r="E4729" s="118" t="s">
        <v>12835</v>
      </c>
      <c r="F4729" s="117" t="s">
        <v>142</v>
      </c>
    </row>
    <row r="4730" spans="1:6">
      <c r="A4730" s="119">
        <v>98075</v>
      </c>
      <c r="B4730" s="117" t="s">
        <v>5707</v>
      </c>
      <c r="C4730" s="117" t="s">
        <v>60</v>
      </c>
      <c r="D4730" s="117" t="s">
        <v>141</v>
      </c>
      <c r="E4730" s="118" t="s">
        <v>12836</v>
      </c>
      <c r="F4730" s="117" t="s">
        <v>142</v>
      </c>
    </row>
    <row r="4731" spans="1:6">
      <c r="A4731" s="119">
        <v>98076</v>
      </c>
      <c r="B4731" s="117" t="s">
        <v>5708</v>
      </c>
      <c r="C4731" s="117" t="s">
        <v>60</v>
      </c>
      <c r="D4731" s="117" t="s">
        <v>141</v>
      </c>
      <c r="E4731" s="118" t="s">
        <v>12837</v>
      </c>
      <c r="F4731" s="117" t="s">
        <v>142</v>
      </c>
    </row>
    <row r="4732" spans="1:6">
      <c r="A4732" s="119">
        <v>98077</v>
      </c>
      <c r="B4732" s="117" t="s">
        <v>5709</v>
      </c>
      <c r="C4732" s="117" t="s">
        <v>60</v>
      </c>
      <c r="D4732" s="117" t="s">
        <v>141</v>
      </c>
      <c r="E4732" s="118" t="s">
        <v>12838</v>
      </c>
      <c r="F4732" s="117" t="s">
        <v>142</v>
      </c>
    </row>
    <row r="4733" spans="1:6">
      <c r="A4733" s="119">
        <v>98078</v>
      </c>
      <c r="B4733" s="117" t="s">
        <v>5710</v>
      </c>
      <c r="C4733" s="117" t="s">
        <v>60</v>
      </c>
      <c r="D4733" s="117" t="s">
        <v>141</v>
      </c>
      <c r="E4733" s="118" t="s">
        <v>12839</v>
      </c>
      <c r="F4733" s="117" t="s">
        <v>142</v>
      </c>
    </row>
    <row r="4734" spans="1:6">
      <c r="A4734" s="119">
        <v>98079</v>
      </c>
      <c r="B4734" s="117" t="s">
        <v>5711</v>
      </c>
      <c r="C4734" s="117" t="s">
        <v>60</v>
      </c>
      <c r="D4734" s="117" t="s">
        <v>141</v>
      </c>
      <c r="E4734" s="118" t="s">
        <v>12840</v>
      </c>
      <c r="F4734" s="117" t="s">
        <v>142</v>
      </c>
    </row>
    <row r="4735" spans="1:6">
      <c r="A4735" s="119">
        <v>98080</v>
      </c>
      <c r="B4735" s="117" t="s">
        <v>5712</v>
      </c>
      <c r="C4735" s="117" t="s">
        <v>60</v>
      </c>
      <c r="D4735" s="117" t="s">
        <v>141</v>
      </c>
      <c r="E4735" s="118" t="s">
        <v>12841</v>
      </c>
      <c r="F4735" s="117" t="s">
        <v>142</v>
      </c>
    </row>
    <row r="4736" spans="1:6">
      <c r="A4736" s="119">
        <v>98081</v>
      </c>
      <c r="B4736" s="117" t="s">
        <v>5713</v>
      </c>
      <c r="C4736" s="117" t="s">
        <v>60</v>
      </c>
      <c r="D4736" s="117" t="s">
        <v>141</v>
      </c>
      <c r="E4736" s="118" t="s">
        <v>12842</v>
      </c>
      <c r="F4736" s="117" t="s">
        <v>142</v>
      </c>
    </row>
    <row r="4737" spans="1:6">
      <c r="A4737" s="119">
        <v>98082</v>
      </c>
      <c r="B4737" s="117" t="s">
        <v>5714</v>
      </c>
      <c r="C4737" s="117" t="s">
        <v>60</v>
      </c>
      <c r="D4737" s="117" t="s">
        <v>141</v>
      </c>
      <c r="E4737" s="118" t="s">
        <v>12843</v>
      </c>
      <c r="F4737" s="117" t="s">
        <v>142</v>
      </c>
    </row>
    <row r="4738" spans="1:6">
      <c r="A4738" s="119">
        <v>98083</v>
      </c>
      <c r="B4738" s="117" t="s">
        <v>5715</v>
      </c>
      <c r="C4738" s="117" t="s">
        <v>60</v>
      </c>
      <c r="D4738" s="117" t="s">
        <v>141</v>
      </c>
      <c r="E4738" s="118" t="s">
        <v>12844</v>
      </c>
      <c r="F4738" s="117" t="s">
        <v>142</v>
      </c>
    </row>
    <row r="4739" spans="1:6">
      <c r="A4739" s="119">
        <v>98084</v>
      </c>
      <c r="B4739" s="117" t="s">
        <v>5716</v>
      </c>
      <c r="C4739" s="117" t="s">
        <v>60</v>
      </c>
      <c r="D4739" s="117" t="s">
        <v>141</v>
      </c>
      <c r="E4739" s="118" t="s">
        <v>12845</v>
      </c>
      <c r="F4739" s="117" t="s">
        <v>142</v>
      </c>
    </row>
    <row r="4740" spans="1:6">
      <c r="A4740" s="119">
        <v>98085</v>
      </c>
      <c r="B4740" s="117" t="s">
        <v>5717</v>
      </c>
      <c r="C4740" s="117" t="s">
        <v>60</v>
      </c>
      <c r="D4740" s="117" t="s">
        <v>141</v>
      </c>
      <c r="E4740" s="118" t="s">
        <v>12846</v>
      </c>
      <c r="F4740" s="117" t="s">
        <v>142</v>
      </c>
    </row>
    <row r="4741" spans="1:6">
      <c r="A4741" s="119">
        <v>98086</v>
      </c>
      <c r="B4741" s="117" t="s">
        <v>5718</v>
      </c>
      <c r="C4741" s="117" t="s">
        <v>60</v>
      </c>
      <c r="D4741" s="117" t="s">
        <v>141</v>
      </c>
      <c r="E4741" s="118" t="s">
        <v>12847</v>
      </c>
      <c r="F4741" s="117" t="s">
        <v>142</v>
      </c>
    </row>
    <row r="4742" spans="1:6">
      <c r="A4742" s="119">
        <v>98087</v>
      </c>
      <c r="B4742" s="117" t="s">
        <v>5719</v>
      </c>
      <c r="C4742" s="117" t="s">
        <v>60</v>
      </c>
      <c r="D4742" s="117" t="s">
        <v>141</v>
      </c>
      <c r="E4742" s="118" t="s">
        <v>12848</v>
      </c>
      <c r="F4742" s="117" t="s">
        <v>142</v>
      </c>
    </row>
    <row r="4743" spans="1:6">
      <c r="A4743" s="119">
        <v>98088</v>
      </c>
      <c r="B4743" s="117" t="s">
        <v>5720</v>
      </c>
      <c r="C4743" s="117" t="s">
        <v>60</v>
      </c>
      <c r="D4743" s="117" t="s">
        <v>141</v>
      </c>
      <c r="E4743" s="118" t="s">
        <v>12849</v>
      </c>
      <c r="F4743" s="117" t="s">
        <v>142</v>
      </c>
    </row>
    <row r="4744" spans="1:6">
      <c r="A4744" s="119">
        <v>98089</v>
      </c>
      <c r="B4744" s="117" t="s">
        <v>5721</v>
      </c>
      <c r="C4744" s="117" t="s">
        <v>60</v>
      </c>
      <c r="D4744" s="117" t="s">
        <v>141</v>
      </c>
      <c r="E4744" s="118" t="s">
        <v>12850</v>
      </c>
      <c r="F4744" s="117" t="s">
        <v>142</v>
      </c>
    </row>
    <row r="4745" spans="1:6">
      <c r="A4745" s="119">
        <v>98090</v>
      </c>
      <c r="B4745" s="117" t="s">
        <v>5722</v>
      </c>
      <c r="C4745" s="117" t="s">
        <v>60</v>
      </c>
      <c r="D4745" s="117" t="s">
        <v>141</v>
      </c>
      <c r="E4745" s="118" t="s">
        <v>12851</v>
      </c>
      <c r="F4745" s="117" t="s">
        <v>142</v>
      </c>
    </row>
    <row r="4746" spans="1:6">
      <c r="A4746" s="119">
        <v>98091</v>
      </c>
      <c r="B4746" s="117" t="s">
        <v>5723</v>
      </c>
      <c r="C4746" s="117" t="s">
        <v>60</v>
      </c>
      <c r="D4746" s="117" t="s">
        <v>141</v>
      </c>
      <c r="E4746" s="118" t="s">
        <v>12852</v>
      </c>
      <c r="F4746" s="117" t="s">
        <v>142</v>
      </c>
    </row>
    <row r="4747" spans="1:6">
      <c r="A4747" s="119">
        <v>98092</v>
      </c>
      <c r="B4747" s="117" t="s">
        <v>5724</v>
      </c>
      <c r="C4747" s="117" t="s">
        <v>60</v>
      </c>
      <c r="D4747" s="117" t="s">
        <v>141</v>
      </c>
      <c r="E4747" s="118" t="s">
        <v>12853</v>
      </c>
      <c r="F4747" s="117" t="s">
        <v>142</v>
      </c>
    </row>
    <row r="4748" spans="1:6">
      <c r="A4748" s="119">
        <v>98093</v>
      </c>
      <c r="B4748" s="117" t="s">
        <v>5725</v>
      </c>
      <c r="C4748" s="117" t="s">
        <v>60</v>
      </c>
      <c r="D4748" s="117" t="s">
        <v>141</v>
      </c>
      <c r="E4748" s="118" t="s">
        <v>12854</v>
      </c>
      <c r="F4748" s="117" t="s">
        <v>142</v>
      </c>
    </row>
    <row r="4749" spans="1:6">
      <c r="A4749" s="119">
        <v>98094</v>
      </c>
      <c r="B4749" s="117" t="s">
        <v>5726</v>
      </c>
      <c r="C4749" s="117" t="s">
        <v>60</v>
      </c>
      <c r="D4749" s="117" t="s">
        <v>141</v>
      </c>
      <c r="E4749" s="118" t="s">
        <v>12855</v>
      </c>
      <c r="F4749" s="117" t="s">
        <v>142</v>
      </c>
    </row>
    <row r="4750" spans="1:6">
      <c r="A4750" s="119">
        <v>98099</v>
      </c>
      <c r="B4750" s="117" t="s">
        <v>5727</v>
      </c>
      <c r="C4750" s="117" t="s">
        <v>60</v>
      </c>
      <c r="D4750" s="117" t="s">
        <v>141</v>
      </c>
      <c r="E4750" s="118" t="s">
        <v>12856</v>
      </c>
      <c r="F4750" s="117" t="s">
        <v>142</v>
      </c>
    </row>
    <row r="4751" spans="1:6">
      <c r="A4751" s="119">
        <v>98100</v>
      </c>
      <c r="B4751" s="117" t="s">
        <v>5728</v>
      </c>
      <c r="C4751" s="117" t="s">
        <v>60</v>
      </c>
      <c r="D4751" s="117" t="s">
        <v>141</v>
      </c>
      <c r="E4751" s="118" t="s">
        <v>12857</v>
      </c>
      <c r="F4751" s="117" t="s">
        <v>142</v>
      </c>
    </row>
    <row r="4752" spans="1:6">
      <c r="A4752" s="119">
        <v>98101</v>
      </c>
      <c r="B4752" s="117" t="s">
        <v>5729</v>
      </c>
      <c r="C4752" s="117" t="s">
        <v>60</v>
      </c>
      <c r="D4752" s="117" t="s">
        <v>141</v>
      </c>
      <c r="E4752" s="118" t="s">
        <v>12858</v>
      </c>
      <c r="F4752" s="117" t="s">
        <v>142</v>
      </c>
    </row>
    <row r="4753" spans="1:6">
      <c r="A4753" s="119">
        <v>98109</v>
      </c>
      <c r="B4753" s="117" t="s">
        <v>5730</v>
      </c>
      <c r="C4753" s="117" t="s">
        <v>60</v>
      </c>
      <c r="D4753" s="117" t="s">
        <v>141</v>
      </c>
      <c r="E4753" s="118" t="s">
        <v>12859</v>
      </c>
      <c r="F4753" s="117" t="s">
        <v>142</v>
      </c>
    </row>
    <row r="4754" spans="1:6">
      <c r="A4754" s="119">
        <v>98110</v>
      </c>
      <c r="B4754" s="117" t="s">
        <v>5731</v>
      </c>
      <c r="C4754" s="117" t="s">
        <v>60</v>
      </c>
      <c r="D4754" s="117" t="s">
        <v>141</v>
      </c>
      <c r="E4754" s="118" t="s">
        <v>12860</v>
      </c>
      <c r="F4754" s="117" t="s">
        <v>142</v>
      </c>
    </row>
    <row r="4755" spans="1:6">
      <c r="A4755" s="119">
        <v>98111</v>
      </c>
      <c r="B4755" s="117" t="s">
        <v>5732</v>
      </c>
      <c r="C4755" s="117" t="s">
        <v>60</v>
      </c>
      <c r="D4755" s="117" t="s">
        <v>141</v>
      </c>
      <c r="E4755" s="118" t="s">
        <v>1169</v>
      </c>
      <c r="F4755" s="117" t="s">
        <v>142</v>
      </c>
    </row>
    <row r="4756" spans="1:6">
      <c r="A4756" s="119">
        <v>98112</v>
      </c>
      <c r="B4756" s="117" t="s">
        <v>5733</v>
      </c>
      <c r="C4756" s="117" t="s">
        <v>60</v>
      </c>
      <c r="D4756" s="117" t="s">
        <v>141</v>
      </c>
      <c r="E4756" s="118" t="s">
        <v>12861</v>
      </c>
      <c r="F4756" s="117" t="s">
        <v>142</v>
      </c>
    </row>
    <row r="4757" spans="1:6">
      <c r="A4757" s="119">
        <v>98114</v>
      </c>
      <c r="B4757" s="117" t="s">
        <v>5734</v>
      </c>
      <c r="C4757" s="117" t="s">
        <v>60</v>
      </c>
      <c r="D4757" s="117" t="s">
        <v>141</v>
      </c>
      <c r="E4757" s="118" t="s">
        <v>12862</v>
      </c>
      <c r="F4757" s="117" t="s">
        <v>142</v>
      </c>
    </row>
    <row r="4758" spans="1:6">
      <c r="A4758" s="119">
        <v>98115</v>
      </c>
      <c r="B4758" s="117" t="s">
        <v>5735</v>
      </c>
      <c r="C4758" s="117" t="s">
        <v>60</v>
      </c>
      <c r="D4758" s="117" t="s">
        <v>141</v>
      </c>
      <c r="E4758" s="118" t="s">
        <v>12863</v>
      </c>
      <c r="F4758" s="117" t="s">
        <v>142</v>
      </c>
    </row>
    <row r="4759" spans="1:6">
      <c r="A4759" s="119">
        <v>89957</v>
      </c>
      <c r="B4759" s="117" t="s">
        <v>5736</v>
      </c>
      <c r="C4759" s="117" t="s">
        <v>60</v>
      </c>
      <c r="D4759" s="117" t="s">
        <v>228</v>
      </c>
      <c r="E4759" s="118" t="s">
        <v>12864</v>
      </c>
      <c r="F4759" s="117" t="s">
        <v>142</v>
      </c>
    </row>
    <row r="4760" spans="1:6">
      <c r="A4760" s="119">
        <v>89959</v>
      </c>
      <c r="B4760" s="117" t="s">
        <v>5737</v>
      </c>
      <c r="C4760" s="117" t="s">
        <v>60</v>
      </c>
      <c r="D4760" s="117" t="s">
        <v>228</v>
      </c>
      <c r="E4760" s="118" t="s">
        <v>12865</v>
      </c>
      <c r="F4760" s="117" t="s">
        <v>142</v>
      </c>
    </row>
    <row r="4761" spans="1:6">
      <c r="A4761" s="119">
        <v>89349</v>
      </c>
      <c r="B4761" s="117" t="s">
        <v>12866</v>
      </c>
      <c r="C4761" s="117" t="s">
        <v>60</v>
      </c>
      <c r="D4761" s="117" t="s">
        <v>228</v>
      </c>
      <c r="E4761" s="118" t="s">
        <v>6677</v>
      </c>
      <c r="F4761" s="117" t="s">
        <v>142</v>
      </c>
    </row>
    <row r="4762" spans="1:6">
      <c r="A4762" s="119">
        <v>89351</v>
      </c>
      <c r="B4762" s="117" t="s">
        <v>12867</v>
      </c>
      <c r="C4762" s="117" t="s">
        <v>60</v>
      </c>
      <c r="D4762" s="117" t="s">
        <v>228</v>
      </c>
      <c r="E4762" s="118" t="s">
        <v>863</v>
      </c>
      <c r="F4762" s="117" t="s">
        <v>142</v>
      </c>
    </row>
    <row r="4763" spans="1:6">
      <c r="A4763" s="119">
        <v>89352</v>
      </c>
      <c r="B4763" s="117" t="s">
        <v>12868</v>
      </c>
      <c r="C4763" s="117" t="s">
        <v>60</v>
      </c>
      <c r="D4763" s="117" t="s">
        <v>228</v>
      </c>
      <c r="E4763" s="118" t="s">
        <v>7842</v>
      </c>
      <c r="F4763" s="117" t="s">
        <v>142</v>
      </c>
    </row>
    <row r="4764" spans="1:6">
      <c r="A4764" s="119">
        <v>89353</v>
      </c>
      <c r="B4764" s="117" t="s">
        <v>12869</v>
      </c>
      <c r="C4764" s="117" t="s">
        <v>60</v>
      </c>
      <c r="D4764" s="117" t="s">
        <v>228</v>
      </c>
      <c r="E4764" s="118" t="s">
        <v>8757</v>
      </c>
      <c r="F4764" s="117" t="s">
        <v>142</v>
      </c>
    </row>
    <row r="4765" spans="1:6">
      <c r="A4765" s="119">
        <v>89354</v>
      </c>
      <c r="B4765" s="117" t="s">
        <v>12870</v>
      </c>
      <c r="C4765" s="117" t="s">
        <v>60</v>
      </c>
      <c r="D4765" s="117" t="s">
        <v>228</v>
      </c>
      <c r="E4765" s="118" t="s">
        <v>12871</v>
      </c>
      <c r="F4765" s="117" t="s">
        <v>142</v>
      </c>
    </row>
    <row r="4766" spans="1:6">
      <c r="A4766" s="119">
        <v>89969</v>
      </c>
      <c r="B4766" s="117" t="s">
        <v>5739</v>
      </c>
      <c r="C4766" s="117" t="s">
        <v>60</v>
      </c>
      <c r="D4766" s="117" t="s">
        <v>228</v>
      </c>
      <c r="E4766" s="118" t="s">
        <v>12872</v>
      </c>
      <c r="F4766" s="117" t="s">
        <v>142</v>
      </c>
    </row>
    <row r="4767" spans="1:6">
      <c r="A4767" s="119">
        <v>89970</v>
      </c>
      <c r="B4767" s="117" t="s">
        <v>5740</v>
      </c>
      <c r="C4767" s="117" t="s">
        <v>60</v>
      </c>
      <c r="D4767" s="117" t="s">
        <v>228</v>
      </c>
      <c r="E4767" s="118" t="s">
        <v>9733</v>
      </c>
      <c r="F4767" s="117" t="s">
        <v>142</v>
      </c>
    </row>
    <row r="4768" spans="1:6">
      <c r="A4768" s="119">
        <v>89971</v>
      </c>
      <c r="B4768" s="117" t="s">
        <v>5741</v>
      </c>
      <c r="C4768" s="117" t="s">
        <v>60</v>
      </c>
      <c r="D4768" s="117" t="s">
        <v>228</v>
      </c>
      <c r="E4768" s="118" t="s">
        <v>9734</v>
      </c>
      <c r="F4768" s="117" t="s">
        <v>142</v>
      </c>
    </row>
    <row r="4769" spans="1:6">
      <c r="A4769" s="119">
        <v>89972</v>
      </c>
      <c r="B4769" s="117" t="s">
        <v>5742</v>
      </c>
      <c r="C4769" s="117" t="s">
        <v>60</v>
      </c>
      <c r="D4769" s="117" t="s">
        <v>228</v>
      </c>
      <c r="E4769" s="118" t="s">
        <v>12873</v>
      </c>
      <c r="F4769" s="117" t="s">
        <v>142</v>
      </c>
    </row>
    <row r="4770" spans="1:6">
      <c r="A4770" s="119">
        <v>89973</v>
      </c>
      <c r="B4770" s="117" t="s">
        <v>5743</v>
      </c>
      <c r="C4770" s="117" t="s">
        <v>60</v>
      </c>
      <c r="D4770" s="117" t="s">
        <v>228</v>
      </c>
      <c r="E4770" s="118" t="s">
        <v>12874</v>
      </c>
      <c r="F4770" s="117" t="s">
        <v>142</v>
      </c>
    </row>
    <row r="4771" spans="1:6">
      <c r="A4771" s="119">
        <v>89974</v>
      </c>
      <c r="B4771" s="117" t="s">
        <v>5744</v>
      </c>
      <c r="C4771" s="117" t="s">
        <v>60</v>
      </c>
      <c r="D4771" s="117" t="s">
        <v>228</v>
      </c>
      <c r="E4771" s="118" t="s">
        <v>12875</v>
      </c>
      <c r="F4771" s="117" t="s">
        <v>142</v>
      </c>
    </row>
    <row r="4772" spans="1:6">
      <c r="A4772" s="119">
        <v>89984</v>
      </c>
      <c r="B4772" s="117" t="s">
        <v>12876</v>
      </c>
      <c r="C4772" s="117" t="s">
        <v>60</v>
      </c>
      <c r="D4772" s="117" t="s">
        <v>228</v>
      </c>
      <c r="E4772" s="118" t="s">
        <v>12877</v>
      </c>
      <c r="F4772" s="117" t="s">
        <v>142</v>
      </c>
    </row>
    <row r="4773" spans="1:6">
      <c r="A4773" s="119">
        <v>89985</v>
      </c>
      <c r="B4773" s="117" t="s">
        <v>12878</v>
      </c>
      <c r="C4773" s="117" t="s">
        <v>60</v>
      </c>
      <c r="D4773" s="117" t="s">
        <v>228</v>
      </c>
      <c r="E4773" s="118" t="s">
        <v>12879</v>
      </c>
      <c r="F4773" s="117" t="s">
        <v>142</v>
      </c>
    </row>
    <row r="4774" spans="1:6">
      <c r="A4774" s="119">
        <v>89986</v>
      </c>
      <c r="B4774" s="117" t="s">
        <v>12880</v>
      </c>
      <c r="C4774" s="117" t="s">
        <v>60</v>
      </c>
      <c r="D4774" s="117" t="s">
        <v>228</v>
      </c>
      <c r="E4774" s="118" t="s">
        <v>8798</v>
      </c>
      <c r="F4774" s="117" t="s">
        <v>142</v>
      </c>
    </row>
    <row r="4775" spans="1:6">
      <c r="A4775" s="119">
        <v>89987</v>
      </c>
      <c r="B4775" s="117" t="s">
        <v>12881</v>
      </c>
      <c r="C4775" s="117" t="s">
        <v>60</v>
      </c>
      <c r="D4775" s="117" t="s">
        <v>228</v>
      </c>
      <c r="E4775" s="118" t="s">
        <v>9735</v>
      </c>
      <c r="F4775" s="117" t="s">
        <v>142</v>
      </c>
    </row>
    <row r="4776" spans="1:6">
      <c r="A4776" s="119">
        <v>90371</v>
      </c>
      <c r="B4776" s="117" t="s">
        <v>12882</v>
      </c>
      <c r="C4776" s="117" t="s">
        <v>60</v>
      </c>
      <c r="D4776" s="117" t="s">
        <v>228</v>
      </c>
      <c r="E4776" s="118" t="s">
        <v>9630</v>
      </c>
      <c r="F4776" s="117" t="s">
        <v>142</v>
      </c>
    </row>
    <row r="4777" spans="1:6">
      <c r="A4777" s="119">
        <v>94489</v>
      </c>
      <c r="B4777" s="117" t="s">
        <v>12883</v>
      </c>
      <c r="C4777" s="117" t="s">
        <v>60</v>
      </c>
      <c r="D4777" s="117" t="s">
        <v>228</v>
      </c>
      <c r="E4777" s="118" t="s">
        <v>6897</v>
      </c>
      <c r="F4777" s="117" t="s">
        <v>142</v>
      </c>
    </row>
    <row r="4778" spans="1:6">
      <c r="A4778" s="119">
        <v>94490</v>
      </c>
      <c r="B4778" s="117" t="s">
        <v>12884</v>
      </c>
      <c r="C4778" s="117" t="s">
        <v>60</v>
      </c>
      <c r="D4778" s="117" t="s">
        <v>228</v>
      </c>
      <c r="E4778" s="118" t="s">
        <v>12872</v>
      </c>
      <c r="F4778" s="117" t="s">
        <v>142</v>
      </c>
    </row>
    <row r="4779" spans="1:6">
      <c r="A4779" s="119">
        <v>94491</v>
      </c>
      <c r="B4779" s="117" t="s">
        <v>12885</v>
      </c>
      <c r="C4779" s="117" t="s">
        <v>60</v>
      </c>
      <c r="D4779" s="117" t="s">
        <v>228</v>
      </c>
      <c r="E4779" s="118" t="s">
        <v>12886</v>
      </c>
      <c r="F4779" s="117" t="s">
        <v>142</v>
      </c>
    </row>
    <row r="4780" spans="1:6">
      <c r="A4780" s="119">
        <v>94492</v>
      </c>
      <c r="B4780" s="117" t="s">
        <v>12887</v>
      </c>
      <c r="C4780" s="117" t="s">
        <v>60</v>
      </c>
      <c r="D4780" s="117" t="s">
        <v>228</v>
      </c>
      <c r="E4780" s="118" t="s">
        <v>5595</v>
      </c>
      <c r="F4780" s="117" t="s">
        <v>142</v>
      </c>
    </row>
    <row r="4781" spans="1:6">
      <c r="A4781" s="119">
        <v>94493</v>
      </c>
      <c r="B4781" s="117" t="s">
        <v>12888</v>
      </c>
      <c r="C4781" s="117" t="s">
        <v>60</v>
      </c>
      <c r="D4781" s="117" t="s">
        <v>228</v>
      </c>
      <c r="E4781" s="118" t="s">
        <v>9736</v>
      </c>
      <c r="F4781" s="117" t="s">
        <v>142</v>
      </c>
    </row>
    <row r="4782" spans="1:6">
      <c r="A4782" s="119">
        <v>94494</v>
      </c>
      <c r="B4782" s="117" t="s">
        <v>12889</v>
      </c>
      <c r="C4782" s="117" t="s">
        <v>60</v>
      </c>
      <c r="D4782" s="117" t="s">
        <v>228</v>
      </c>
      <c r="E4782" s="118" t="s">
        <v>12890</v>
      </c>
      <c r="F4782" s="117" t="s">
        <v>142</v>
      </c>
    </row>
    <row r="4783" spans="1:6">
      <c r="A4783" s="119">
        <v>94495</v>
      </c>
      <c r="B4783" s="117" t="s">
        <v>12891</v>
      </c>
      <c r="C4783" s="117" t="s">
        <v>60</v>
      </c>
      <c r="D4783" s="117" t="s">
        <v>228</v>
      </c>
      <c r="E4783" s="118" t="s">
        <v>12892</v>
      </c>
      <c r="F4783" s="117" t="s">
        <v>142</v>
      </c>
    </row>
    <row r="4784" spans="1:6">
      <c r="A4784" s="119">
        <v>94496</v>
      </c>
      <c r="B4784" s="117" t="s">
        <v>12893</v>
      </c>
      <c r="C4784" s="117" t="s">
        <v>60</v>
      </c>
      <c r="D4784" s="117" t="s">
        <v>228</v>
      </c>
      <c r="E4784" s="118" t="s">
        <v>12894</v>
      </c>
      <c r="F4784" s="117" t="s">
        <v>142</v>
      </c>
    </row>
    <row r="4785" spans="1:6">
      <c r="A4785" s="119">
        <v>94497</v>
      </c>
      <c r="B4785" s="117" t="s">
        <v>12895</v>
      </c>
      <c r="C4785" s="117" t="s">
        <v>60</v>
      </c>
      <c r="D4785" s="117" t="s">
        <v>228</v>
      </c>
      <c r="E4785" s="118" t="s">
        <v>962</v>
      </c>
      <c r="F4785" s="117" t="s">
        <v>142</v>
      </c>
    </row>
    <row r="4786" spans="1:6">
      <c r="A4786" s="119">
        <v>94498</v>
      </c>
      <c r="B4786" s="117" t="s">
        <v>12896</v>
      </c>
      <c r="C4786" s="117" t="s">
        <v>60</v>
      </c>
      <c r="D4786" s="117" t="s">
        <v>228</v>
      </c>
      <c r="E4786" s="118" t="s">
        <v>12897</v>
      </c>
      <c r="F4786" s="117" t="s">
        <v>142</v>
      </c>
    </row>
    <row r="4787" spans="1:6">
      <c r="A4787" s="119">
        <v>94499</v>
      </c>
      <c r="B4787" s="117" t="s">
        <v>12898</v>
      </c>
      <c r="C4787" s="117" t="s">
        <v>60</v>
      </c>
      <c r="D4787" s="117" t="s">
        <v>228</v>
      </c>
      <c r="E4787" s="118" t="s">
        <v>12899</v>
      </c>
      <c r="F4787" s="117" t="s">
        <v>142</v>
      </c>
    </row>
    <row r="4788" spans="1:6">
      <c r="A4788" s="119">
        <v>94500</v>
      </c>
      <c r="B4788" s="117" t="s">
        <v>12900</v>
      </c>
      <c r="C4788" s="117" t="s">
        <v>60</v>
      </c>
      <c r="D4788" s="117" t="s">
        <v>228</v>
      </c>
      <c r="E4788" s="118" t="s">
        <v>12901</v>
      </c>
      <c r="F4788" s="117" t="s">
        <v>142</v>
      </c>
    </row>
    <row r="4789" spans="1:6">
      <c r="A4789" s="119">
        <v>94501</v>
      </c>
      <c r="B4789" s="117" t="s">
        <v>12902</v>
      </c>
      <c r="C4789" s="117" t="s">
        <v>60</v>
      </c>
      <c r="D4789" s="117" t="s">
        <v>228</v>
      </c>
      <c r="E4789" s="118" t="s">
        <v>12903</v>
      </c>
      <c r="F4789" s="117" t="s">
        <v>142</v>
      </c>
    </row>
    <row r="4790" spans="1:6">
      <c r="A4790" s="119">
        <v>94792</v>
      </c>
      <c r="B4790" s="117" t="s">
        <v>12904</v>
      </c>
      <c r="C4790" s="117" t="s">
        <v>60</v>
      </c>
      <c r="D4790" s="117" t="s">
        <v>228</v>
      </c>
      <c r="E4790" s="118" t="s">
        <v>12905</v>
      </c>
      <c r="F4790" s="117" t="s">
        <v>142</v>
      </c>
    </row>
    <row r="4791" spans="1:6">
      <c r="A4791" s="119">
        <v>94793</v>
      </c>
      <c r="B4791" s="117" t="s">
        <v>12906</v>
      </c>
      <c r="C4791" s="117" t="s">
        <v>60</v>
      </c>
      <c r="D4791" s="117" t="s">
        <v>228</v>
      </c>
      <c r="E4791" s="118" t="s">
        <v>12907</v>
      </c>
      <c r="F4791" s="117" t="s">
        <v>142</v>
      </c>
    </row>
    <row r="4792" spans="1:6">
      <c r="A4792" s="119">
        <v>94794</v>
      </c>
      <c r="B4792" s="117" t="s">
        <v>12908</v>
      </c>
      <c r="C4792" s="117" t="s">
        <v>60</v>
      </c>
      <c r="D4792" s="117" t="s">
        <v>228</v>
      </c>
      <c r="E4792" s="118" t="s">
        <v>10369</v>
      </c>
      <c r="F4792" s="117" t="s">
        <v>142</v>
      </c>
    </row>
    <row r="4793" spans="1:6">
      <c r="A4793" s="119">
        <v>94795</v>
      </c>
      <c r="B4793" s="117" t="s">
        <v>12909</v>
      </c>
      <c r="C4793" s="117" t="s">
        <v>60</v>
      </c>
      <c r="D4793" s="117" t="s">
        <v>228</v>
      </c>
      <c r="E4793" s="118" t="s">
        <v>12910</v>
      </c>
      <c r="F4793" s="117" t="s">
        <v>142</v>
      </c>
    </row>
    <row r="4794" spans="1:6">
      <c r="A4794" s="119">
        <v>94796</v>
      </c>
      <c r="B4794" s="117" t="s">
        <v>12911</v>
      </c>
      <c r="C4794" s="117" t="s">
        <v>60</v>
      </c>
      <c r="D4794" s="117" t="s">
        <v>228</v>
      </c>
      <c r="E4794" s="118" t="s">
        <v>12259</v>
      </c>
      <c r="F4794" s="117" t="s">
        <v>142</v>
      </c>
    </row>
    <row r="4795" spans="1:6">
      <c r="A4795" s="119">
        <v>94797</v>
      </c>
      <c r="B4795" s="117" t="s">
        <v>12912</v>
      </c>
      <c r="C4795" s="117" t="s">
        <v>60</v>
      </c>
      <c r="D4795" s="117" t="s">
        <v>228</v>
      </c>
      <c r="E4795" s="118" t="s">
        <v>12913</v>
      </c>
      <c r="F4795" s="117" t="s">
        <v>142</v>
      </c>
    </row>
    <row r="4796" spans="1:6">
      <c r="A4796" s="119">
        <v>94798</v>
      </c>
      <c r="B4796" s="117" t="s">
        <v>12914</v>
      </c>
      <c r="C4796" s="117" t="s">
        <v>60</v>
      </c>
      <c r="D4796" s="117" t="s">
        <v>228</v>
      </c>
      <c r="E4796" s="118" t="s">
        <v>12915</v>
      </c>
      <c r="F4796" s="117" t="s">
        <v>142</v>
      </c>
    </row>
    <row r="4797" spans="1:6">
      <c r="A4797" s="119">
        <v>94799</v>
      </c>
      <c r="B4797" s="117" t="s">
        <v>12916</v>
      </c>
      <c r="C4797" s="117" t="s">
        <v>60</v>
      </c>
      <c r="D4797" s="117" t="s">
        <v>228</v>
      </c>
      <c r="E4797" s="118" t="s">
        <v>9737</v>
      </c>
      <c r="F4797" s="117" t="s">
        <v>142</v>
      </c>
    </row>
    <row r="4798" spans="1:6">
      <c r="A4798" s="119">
        <v>94800</v>
      </c>
      <c r="B4798" s="117" t="s">
        <v>12917</v>
      </c>
      <c r="C4798" s="117" t="s">
        <v>60</v>
      </c>
      <c r="D4798" s="117" t="s">
        <v>228</v>
      </c>
      <c r="E4798" s="118" t="s">
        <v>12918</v>
      </c>
      <c r="F4798" s="117" t="s">
        <v>142</v>
      </c>
    </row>
    <row r="4799" spans="1:6">
      <c r="A4799" s="119">
        <v>95248</v>
      </c>
      <c r="B4799" s="117" t="s">
        <v>12919</v>
      </c>
      <c r="C4799" s="117" t="s">
        <v>60</v>
      </c>
      <c r="D4799" s="117" t="s">
        <v>228</v>
      </c>
      <c r="E4799" s="118" t="s">
        <v>9598</v>
      </c>
      <c r="F4799" s="117" t="s">
        <v>142</v>
      </c>
    </row>
    <row r="4800" spans="1:6">
      <c r="A4800" s="119">
        <v>95249</v>
      </c>
      <c r="B4800" s="117" t="s">
        <v>12920</v>
      </c>
      <c r="C4800" s="117" t="s">
        <v>60</v>
      </c>
      <c r="D4800" s="117" t="s">
        <v>228</v>
      </c>
      <c r="E4800" s="118" t="s">
        <v>12921</v>
      </c>
      <c r="F4800" s="117" t="s">
        <v>142</v>
      </c>
    </row>
    <row r="4801" spans="1:6">
      <c r="A4801" s="119">
        <v>95250</v>
      </c>
      <c r="B4801" s="117" t="s">
        <v>12922</v>
      </c>
      <c r="C4801" s="117" t="s">
        <v>60</v>
      </c>
      <c r="D4801" s="117" t="s">
        <v>228</v>
      </c>
      <c r="E4801" s="118" t="s">
        <v>12923</v>
      </c>
      <c r="F4801" s="117" t="s">
        <v>142</v>
      </c>
    </row>
    <row r="4802" spans="1:6">
      <c r="A4802" s="119">
        <v>95251</v>
      </c>
      <c r="B4802" s="117" t="s">
        <v>12924</v>
      </c>
      <c r="C4802" s="117" t="s">
        <v>60</v>
      </c>
      <c r="D4802" s="117" t="s">
        <v>228</v>
      </c>
      <c r="E4802" s="118" t="s">
        <v>12925</v>
      </c>
      <c r="F4802" s="117" t="s">
        <v>142</v>
      </c>
    </row>
    <row r="4803" spans="1:6">
      <c r="A4803" s="119">
        <v>95252</v>
      </c>
      <c r="B4803" s="117" t="s">
        <v>12926</v>
      </c>
      <c r="C4803" s="117" t="s">
        <v>60</v>
      </c>
      <c r="D4803" s="117" t="s">
        <v>228</v>
      </c>
      <c r="E4803" s="118" t="s">
        <v>10362</v>
      </c>
      <c r="F4803" s="117" t="s">
        <v>142</v>
      </c>
    </row>
    <row r="4804" spans="1:6">
      <c r="A4804" s="119">
        <v>95253</v>
      </c>
      <c r="B4804" s="117" t="s">
        <v>12927</v>
      </c>
      <c r="C4804" s="117" t="s">
        <v>60</v>
      </c>
      <c r="D4804" s="117" t="s">
        <v>228</v>
      </c>
      <c r="E4804" s="118" t="s">
        <v>12638</v>
      </c>
      <c r="F4804" s="117" t="s">
        <v>142</v>
      </c>
    </row>
    <row r="4805" spans="1:6">
      <c r="A4805" s="119">
        <v>99619</v>
      </c>
      <c r="B4805" s="117" t="s">
        <v>12928</v>
      </c>
      <c r="C4805" s="117" t="s">
        <v>60</v>
      </c>
      <c r="D4805" s="117" t="s">
        <v>141</v>
      </c>
      <c r="E4805" s="118" t="s">
        <v>12929</v>
      </c>
      <c r="F4805" s="117" t="s">
        <v>142</v>
      </c>
    </row>
    <row r="4806" spans="1:6">
      <c r="A4806" s="119">
        <v>99620</v>
      </c>
      <c r="B4806" s="117" t="s">
        <v>12930</v>
      </c>
      <c r="C4806" s="117" t="s">
        <v>60</v>
      </c>
      <c r="D4806" s="117" t="s">
        <v>141</v>
      </c>
      <c r="E4806" s="118" t="s">
        <v>12931</v>
      </c>
      <c r="F4806" s="117" t="s">
        <v>142</v>
      </c>
    </row>
    <row r="4807" spans="1:6">
      <c r="A4807" s="119">
        <v>99621</v>
      </c>
      <c r="B4807" s="117" t="s">
        <v>12932</v>
      </c>
      <c r="C4807" s="117" t="s">
        <v>60</v>
      </c>
      <c r="D4807" s="117" t="s">
        <v>141</v>
      </c>
      <c r="E4807" s="118" t="s">
        <v>12933</v>
      </c>
      <c r="F4807" s="117" t="s">
        <v>142</v>
      </c>
    </row>
    <row r="4808" spans="1:6">
      <c r="A4808" s="119">
        <v>99622</v>
      </c>
      <c r="B4808" s="117" t="s">
        <v>12934</v>
      </c>
      <c r="C4808" s="117" t="s">
        <v>60</v>
      </c>
      <c r="D4808" s="117" t="s">
        <v>141</v>
      </c>
      <c r="E4808" s="118" t="s">
        <v>12935</v>
      </c>
      <c r="F4808" s="117" t="s">
        <v>142</v>
      </c>
    </row>
    <row r="4809" spans="1:6">
      <c r="A4809" s="119">
        <v>99623</v>
      </c>
      <c r="B4809" s="117" t="s">
        <v>12936</v>
      </c>
      <c r="C4809" s="117" t="s">
        <v>60</v>
      </c>
      <c r="D4809" s="117" t="s">
        <v>141</v>
      </c>
      <c r="E4809" s="118" t="s">
        <v>12937</v>
      </c>
      <c r="F4809" s="117" t="s">
        <v>142</v>
      </c>
    </row>
    <row r="4810" spans="1:6">
      <c r="A4810" s="119">
        <v>99624</v>
      </c>
      <c r="B4810" s="117" t="s">
        <v>12938</v>
      </c>
      <c r="C4810" s="117" t="s">
        <v>60</v>
      </c>
      <c r="D4810" s="117" t="s">
        <v>141</v>
      </c>
      <c r="E4810" s="118" t="s">
        <v>12939</v>
      </c>
      <c r="F4810" s="117" t="s">
        <v>142</v>
      </c>
    </row>
    <row r="4811" spans="1:6">
      <c r="A4811" s="119">
        <v>99625</v>
      </c>
      <c r="B4811" s="117" t="s">
        <v>12940</v>
      </c>
      <c r="C4811" s="117" t="s">
        <v>60</v>
      </c>
      <c r="D4811" s="117" t="s">
        <v>141</v>
      </c>
      <c r="E4811" s="118" t="s">
        <v>12941</v>
      </c>
      <c r="F4811" s="117" t="s">
        <v>142</v>
      </c>
    </row>
    <row r="4812" spans="1:6">
      <c r="A4812" s="119">
        <v>99626</v>
      </c>
      <c r="B4812" s="117" t="s">
        <v>12942</v>
      </c>
      <c r="C4812" s="117" t="s">
        <v>60</v>
      </c>
      <c r="D4812" s="117" t="s">
        <v>141</v>
      </c>
      <c r="E4812" s="118" t="s">
        <v>12943</v>
      </c>
      <c r="F4812" s="117" t="s">
        <v>142</v>
      </c>
    </row>
    <row r="4813" spans="1:6">
      <c r="A4813" s="119">
        <v>99627</v>
      </c>
      <c r="B4813" s="117" t="s">
        <v>12944</v>
      </c>
      <c r="C4813" s="117" t="s">
        <v>60</v>
      </c>
      <c r="D4813" s="117" t="s">
        <v>141</v>
      </c>
      <c r="E4813" s="118" t="s">
        <v>12945</v>
      </c>
      <c r="F4813" s="117" t="s">
        <v>142</v>
      </c>
    </row>
    <row r="4814" spans="1:6">
      <c r="A4814" s="119">
        <v>99628</v>
      </c>
      <c r="B4814" s="117" t="s">
        <v>12946</v>
      </c>
      <c r="C4814" s="117" t="s">
        <v>60</v>
      </c>
      <c r="D4814" s="117" t="s">
        <v>141</v>
      </c>
      <c r="E4814" s="118" t="s">
        <v>12947</v>
      </c>
      <c r="F4814" s="117" t="s">
        <v>142</v>
      </c>
    </row>
    <row r="4815" spans="1:6">
      <c r="A4815" s="119">
        <v>99629</v>
      </c>
      <c r="B4815" s="117" t="s">
        <v>12948</v>
      </c>
      <c r="C4815" s="117" t="s">
        <v>60</v>
      </c>
      <c r="D4815" s="117" t="s">
        <v>141</v>
      </c>
      <c r="E4815" s="118" t="s">
        <v>12949</v>
      </c>
      <c r="F4815" s="117" t="s">
        <v>142</v>
      </c>
    </row>
    <row r="4816" spans="1:6">
      <c r="A4816" s="119">
        <v>99630</v>
      </c>
      <c r="B4816" s="117" t="s">
        <v>12950</v>
      </c>
      <c r="C4816" s="117" t="s">
        <v>60</v>
      </c>
      <c r="D4816" s="117" t="s">
        <v>141</v>
      </c>
      <c r="E4816" s="118" t="s">
        <v>12951</v>
      </c>
      <c r="F4816" s="117" t="s">
        <v>142</v>
      </c>
    </row>
    <row r="4817" spans="1:6">
      <c r="A4817" s="119">
        <v>99631</v>
      </c>
      <c r="B4817" s="117" t="s">
        <v>12952</v>
      </c>
      <c r="C4817" s="117" t="s">
        <v>60</v>
      </c>
      <c r="D4817" s="117" t="s">
        <v>141</v>
      </c>
      <c r="E4817" s="118" t="s">
        <v>11823</v>
      </c>
      <c r="F4817" s="117" t="s">
        <v>142</v>
      </c>
    </row>
    <row r="4818" spans="1:6">
      <c r="A4818" s="119">
        <v>99632</v>
      </c>
      <c r="B4818" s="117" t="s">
        <v>12953</v>
      </c>
      <c r="C4818" s="117" t="s">
        <v>60</v>
      </c>
      <c r="D4818" s="117" t="s">
        <v>141</v>
      </c>
      <c r="E4818" s="118" t="s">
        <v>12954</v>
      </c>
      <c r="F4818" s="117" t="s">
        <v>142</v>
      </c>
    </row>
    <row r="4819" spans="1:6">
      <c r="A4819" s="119">
        <v>99633</v>
      </c>
      <c r="B4819" s="117" t="s">
        <v>12955</v>
      </c>
      <c r="C4819" s="117" t="s">
        <v>60</v>
      </c>
      <c r="D4819" s="117" t="s">
        <v>141</v>
      </c>
      <c r="E4819" s="118" t="s">
        <v>12956</v>
      </c>
      <c r="F4819" s="117" t="s">
        <v>142</v>
      </c>
    </row>
    <row r="4820" spans="1:6">
      <c r="A4820" s="119">
        <v>99634</v>
      </c>
      <c r="B4820" s="117" t="s">
        <v>12957</v>
      </c>
      <c r="C4820" s="117" t="s">
        <v>60</v>
      </c>
      <c r="D4820" s="117" t="s">
        <v>141</v>
      </c>
      <c r="E4820" s="118" t="s">
        <v>12958</v>
      </c>
      <c r="F4820" s="117" t="s">
        <v>142</v>
      </c>
    </row>
    <row r="4821" spans="1:6">
      <c r="A4821" s="119">
        <v>99635</v>
      </c>
      <c r="B4821" s="117" t="s">
        <v>12959</v>
      </c>
      <c r="C4821" s="117" t="s">
        <v>60</v>
      </c>
      <c r="D4821" s="117" t="s">
        <v>228</v>
      </c>
      <c r="E4821" s="118" t="s">
        <v>12960</v>
      </c>
      <c r="F4821" s="117" t="s">
        <v>142</v>
      </c>
    </row>
    <row r="4822" spans="1:6">
      <c r="A4822" s="119">
        <v>95634</v>
      </c>
      <c r="B4822" s="117" t="s">
        <v>5747</v>
      </c>
      <c r="C4822" s="117" t="s">
        <v>60</v>
      </c>
      <c r="D4822" s="117" t="s">
        <v>228</v>
      </c>
      <c r="E4822" s="118" t="s">
        <v>12961</v>
      </c>
      <c r="F4822" s="117" t="s">
        <v>142</v>
      </c>
    </row>
    <row r="4823" spans="1:6">
      <c r="A4823" s="119">
        <v>95635</v>
      </c>
      <c r="B4823" s="117" t="s">
        <v>5748</v>
      </c>
      <c r="C4823" s="117" t="s">
        <v>60</v>
      </c>
      <c r="D4823" s="117" t="s">
        <v>228</v>
      </c>
      <c r="E4823" s="118" t="s">
        <v>12962</v>
      </c>
      <c r="F4823" s="117" t="s">
        <v>142</v>
      </c>
    </row>
    <row r="4824" spans="1:6">
      <c r="A4824" s="119">
        <v>95636</v>
      </c>
      <c r="B4824" s="117" t="s">
        <v>5749</v>
      </c>
      <c r="C4824" s="117" t="s">
        <v>60</v>
      </c>
      <c r="D4824" s="117" t="s">
        <v>141</v>
      </c>
      <c r="E4824" s="118" t="s">
        <v>12963</v>
      </c>
      <c r="F4824" s="117" t="s">
        <v>142</v>
      </c>
    </row>
    <row r="4825" spans="1:6">
      <c r="A4825" s="119">
        <v>95637</v>
      </c>
      <c r="B4825" s="117" t="s">
        <v>5750</v>
      </c>
      <c r="C4825" s="117" t="s">
        <v>60</v>
      </c>
      <c r="D4825" s="117" t="s">
        <v>141</v>
      </c>
      <c r="E4825" s="118" t="s">
        <v>12964</v>
      </c>
      <c r="F4825" s="117" t="s">
        <v>142</v>
      </c>
    </row>
    <row r="4826" spans="1:6">
      <c r="A4826" s="119">
        <v>95638</v>
      </c>
      <c r="B4826" s="117" t="s">
        <v>5751</v>
      </c>
      <c r="C4826" s="117" t="s">
        <v>60</v>
      </c>
      <c r="D4826" s="117" t="s">
        <v>141</v>
      </c>
      <c r="E4826" s="118" t="s">
        <v>12965</v>
      </c>
      <c r="F4826" s="117" t="s">
        <v>142</v>
      </c>
    </row>
    <row r="4827" spans="1:6">
      <c r="A4827" s="119">
        <v>95639</v>
      </c>
      <c r="B4827" s="117" t="s">
        <v>5752</v>
      </c>
      <c r="C4827" s="117" t="s">
        <v>60</v>
      </c>
      <c r="D4827" s="117" t="s">
        <v>141</v>
      </c>
      <c r="E4827" s="118" t="s">
        <v>12966</v>
      </c>
      <c r="F4827" s="117" t="s">
        <v>142</v>
      </c>
    </row>
    <row r="4828" spans="1:6">
      <c r="A4828" s="119">
        <v>95641</v>
      </c>
      <c r="B4828" s="117" t="s">
        <v>5753</v>
      </c>
      <c r="C4828" s="117" t="s">
        <v>60</v>
      </c>
      <c r="D4828" s="117" t="s">
        <v>228</v>
      </c>
      <c r="E4828" s="118" t="s">
        <v>12967</v>
      </c>
      <c r="F4828" s="117" t="s">
        <v>142</v>
      </c>
    </row>
    <row r="4829" spans="1:6">
      <c r="A4829" s="119">
        <v>95642</v>
      </c>
      <c r="B4829" s="117" t="s">
        <v>5754</v>
      </c>
      <c r="C4829" s="117" t="s">
        <v>60</v>
      </c>
      <c r="D4829" s="117" t="s">
        <v>228</v>
      </c>
      <c r="E4829" s="118" t="s">
        <v>12968</v>
      </c>
      <c r="F4829" s="117" t="s">
        <v>142</v>
      </c>
    </row>
    <row r="4830" spans="1:6">
      <c r="A4830" s="119">
        <v>95643</v>
      </c>
      <c r="B4830" s="117" t="s">
        <v>5755</v>
      </c>
      <c r="C4830" s="117" t="s">
        <v>60</v>
      </c>
      <c r="D4830" s="117" t="s">
        <v>228</v>
      </c>
      <c r="E4830" s="118" t="s">
        <v>12969</v>
      </c>
      <c r="F4830" s="117" t="s">
        <v>142</v>
      </c>
    </row>
    <row r="4831" spans="1:6">
      <c r="A4831" s="119">
        <v>95644</v>
      </c>
      <c r="B4831" s="117" t="s">
        <v>5756</v>
      </c>
      <c r="C4831" s="117" t="s">
        <v>60</v>
      </c>
      <c r="D4831" s="117" t="s">
        <v>228</v>
      </c>
      <c r="E4831" s="118" t="s">
        <v>9738</v>
      </c>
      <c r="F4831" s="117" t="s">
        <v>142</v>
      </c>
    </row>
    <row r="4832" spans="1:6">
      <c r="A4832" s="119">
        <v>95645</v>
      </c>
      <c r="B4832" s="117" t="s">
        <v>5757</v>
      </c>
      <c r="C4832" s="117" t="s">
        <v>60</v>
      </c>
      <c r="D4832" s="117" t="s">
        <v>228</v>
      </c>
      <c r="E4832" s="118" t="s">
        <v>12970</v>
      </c>
      <c r="F4832" s="117" t="s">
        <v>142</v>
      </c>
    </row>
    <row r="4833" spans="1:6">
      <c r="A4833" s="119">
        <v>95646</v>
      </c>
      <c r="B4833" s="117" t="s">
        <v>5758</v>
      </c>
      <c r="C4833" s="117" t="s">
        <v>60</v>
      </c>
      <c r="D4833" s="117" t="s">
        <v>228</v>
      </c>
      <c r="E4833" s="118" t="s">
        <v>12971</v>
      </c>
      <c r="F4833" s="117" t="s">
        <v>142</v>
      </c>
    </row>
    <row r="4834" spans="1:6">
      <c r="A4834" s="119">
        <v>95647</v>
      </c>
      <c r="B4834" s="117" t="s">
        <v>5759</v>
      </c>
      <c r="C4834" s="117" t="s">
        <v>60</v>
      </c>
      <c r="D4834" s="117" t="s">
        <v>228</v>
      </c>
      <c r="E4834" s="118" t="s">
        <v>12972</v>
      </c>
      <c r="F4834" s="117" t="s">
        <v>142</v>
      </c>
    </row>
    <row r="4835" spans="1:6">
      <c r="A4835" s="119">
        <v>95673</v>
      </c>
      <c r="B4835" s="117" t="s">
        <v>5760</v>
      </c>
      <c r="C4835" s="117" t="s">
        <v>60</v>
      </c>
      <c r="D4835" s="117" t="s">
        <v>141</v>
      </c>
      <c r="E4835" s="118" t="s">
        <v>10446</v>
      </c>
      <c r="F4835" s="117" t="s">
        <v>142</v>
      </c>
    </row>
    <row r="4836" spans="1:6">
      <c r="A4836" s="119">
        <v>95674</v>
      </c>
      <c r="B4836" s="117" t="s">
        <v>5761</v>
      </c>
      <c r="C4836" s="117" t="s">
        <v>60</v>
      </c>
      <c r="D4836" s="117" t="s">
        <v>141</v>
      </c>
      <c r="E4836" s="118" t="s">
        <v>12973</v>
      </c>
      <c r="F4836" s="117" t="s">
        <v>142</v>
      </c>
    </row>
    <row r="4837" spans="1:6">
      <c r="A4837" s="119">
        <v>95675</v>
      </c>
      <c r="B4837" s="117" t="s">
        <v>5762</v>
      </c>
      <c r="C4837" s="117" t="s">
        <v>60</v>
      </c>
      <c r="D4837" s="117" t="s">
        <v>141</v>
      </c>
      <c r="E4837" s="118" t="s">
        <v>9739</v>
      </c>
      <c r="F4837" s="117" t="s">
        <v>142</v>
      </c>
    </row>
    <row r="4838" spans="1:6">
      <c r="A4838" s="119">
        <v>95676</v>
      </c>
      <c r="B4838" s="117" t="s">
        <v>5763</v>
      </c>
      <c r="C4838" s="117" t="s">
        <v>60</v>
      </c>
      <c r="D4838" s="117" t="s">
        <v>228</v>
      </c>
      <c r="E4838" s="118" t="s">
        <v>12974</v>
      </c>
      <c r="F4838" s="117" t="s">
        <v>142</v>
      </c>
    </row>
    <row r="4839" spans="1:6">
      <c r="A4839" s="119">
        <v>97741</v>
      </c>
      <c r="B4839" s="117" t="s">
        <v>5764</v>
      </c>
      <c r="C4839" s="117" t="s">
        <v>60</v>
      </c>
      <c r="D4839" s="117" t="s">
        <v>228</v>
      </c>
      <c r="E4839" s="118" t="s">
        <v>12975</v>
      </c>
      <c r="F4839" s="117" t="s">
        <v>142</v>
      </c>
    </row>
    <row r="4840" spans="1:6">
      <c r="A4840" s="119">
        <v>90436</v>
      </c>
      <c r="B4840" s="117" t="s">
        <v>5765</v>
      </c>
      <c r="C4840" s="117" t="s">
        <v>60</v>
      </c>
      <c r="D4840" s="117" t="s">
        <v>228</v>
      </c>
      <c r="E4840" s="118" t="s">
        <v>4252</v>
      </c>
      <c r="F4840" s="117" t="s">
        <v>142</v>
      </c>
    </row>
    <row r="4841" spans="1:6">
      <c r="A4841" s="119">
        <v>90437</v>
      </c>
      <c r="B4841" s="117" t="s">
        <v>5766</v>
      </c>
      <c r="C4841" s="117" t="s">
        <v>60</v>
      </c>
      <c r="D4841" s="117" t="s">
        <v>228</v>
      </c>
      <c r="E4841" s="118" t="s">
        <v>5531</v>
      </c>
      <c r="F4841" s="117" t="s">
        <v>142</v>
      </c>
    </row>
    <row r="4842" spans="1:6">
      <c r="A4842" s="119">
        <v>90438</v>
      </c>
      <c r="B4842" s="117" t="s">
        <v>5767</v>
      </c>
      <c r="C4842" s="117" t="s">
        <v>60</v>
      </c>
      <c r="D4842" s="117" t="s">
        <v>228</v>
      </c>
      <c r="E4842" s="118" t="s">
        <v>685</v>
      </c>
      <c r="F4842" s="117" t="s">
        <v>142</v>
      </c>
    </row>
    <row r="4843" spans="1:6">
      <c r="A4843" s="119">
        <v>90439</v>
      </c>
      <c r="B4843" s="117" t="s">
        <v>5768</v>
      </c>
      <c r="C4843" s="117" t="s">
        <v>60</v>
      </c>
      <c r="D4843" s="117" t="s">
        <v>228</v>
      </c>
      <c r="E4843" s="118" t="s">
        <v>5769</v>
      </c>
      <c r="F4843" s="117" t="s">
        <v>142</v>
      </c>
    </row>
    <row r="4844" spans="1:6">
      <c r="A4844" s="119">
        <v>90440</v>
      </c>
      <c r="B4844" s="117" t="s">
        <v>5770</v>
      </c>
      <c r="C4844" s="117" t="s">
        <v>60</v>
      </c>
      <c r="D4844" s="117" t="s">
        <v>228</v>
      </c>
      <c r="E4844" s="118" t="s">
        <v>12976</v>
      </c>
      <c r="F4844" s="117" t="s">
        <v>142</v>
      </c>
    </row>
    <row r="4845" spans="1:6">
      <c r="A4845" s="119">
        <v>90441</v>
      </c>
      <c r="B4845" s="117" t="s">
        <v>5771</v>
      </c>
      <c r="C4845" s="117" t="s">
        <v>60</v>
      </c>
      <c r="D4845" s="117" t="s">
        <v>228</v>
      </c>
      <c r="E4845" s="118" t="s">
        <v>12503</v>
      </c>
      <c r="F4845" s="117" t="s">
        <v>142</v>
      </c>
    </row>
    <row r="4846" spans="1:6">
      <c r="A4846" s="119">
        <v>90443</v>
      </c>
      <c r="B4846" s="117" t="s">
        <v>5772</v>
      </c>
      <c r="C4846" s="117" t="s">
        <v>63</v>
      </c>
      <c r="D4846" s="117" t="s">
        <v>228</v>
      </c>
      <c r="E4846" s="118" t="s">
        <v>5773</v>
      </c>
      <c r="F4846" s="117" t="s">
        <v>142</v>
      </c>
    </row>
    <row r="4847" spans="1:6">
      <c r="A4847" s="119">
        <v>90444</v>
      </c>
      <c r="B4847" s="117" t="s">
        <v>5774</v>
      </c>
      <c r="C4847" s="117" t="s">
        <v>63</v>
      </c>
      <c r="D4847" s="117" t="s">
        <v>228</v>
      </c>
      <c r="E4847" s="118" t="s">
        <v>2836</v>
      </c>
      <c r="F4847" s="117" t="s">
        <v>142</v>
      </c>
    </row>
    <row r="4848" spans="1:6">
      <c r="A4848" s="119">
        <v>90445</v>
      </c>
      <c r="B4848" s="117" t="s">
        <v>5775</v>
      </c>
      <c r="C4848" s="117" t="s">
        <v>63</v>
      </c>
      <c r="D4848" s="117" t="s">
        <v>228</v>
      </c>
      <c r="E4848" s="118" t="s">
        <v>12201</v>
      </c>
      <c r="F4848" s="117" t="s">
        <v>142</v>
      </c>
    </row>
    <row r="4849" spans="1:6">
      <c r="A4849" s="119">
        <v>90446</v>
      </c>
      <c r="B4849" s="117" t="s">
        <v>5776</v>
      </c>
      <c r="C4849" s="117" t="s">
        <v>63</v>
      </c>
      <c r="D4849" s="117" t="s">
        <v>228</v>
      </c>
      <c r="E4849" s="118" t="s">
        <v>5777</v>
      </c>
      <c r="F4849" s="117" t="s">
        <v>142</v>
      </c>
    </row>
    <row r="4850" spans="1:6">
      <c r="A4850" s="119">
        <v>90447</v>
      </c>
      <c r="B4850" s="117" t="s">
        <v>5778</v>
      </c>
      <c r="C4850" s="117" t="s">
        <v>63</v>
      </c>
      <c r="D4850" s="117" t="s">
        <v>228</v>
      </c>
      <c r="E4850" s="118" t="s">
        <v>5779</v>
      </c>
      <c r="F4850" s="117" t="s">
        <v>142</v>
      </c>
    </row>
    <row r="4851" spans="1:6">
      <c r="A4851" s="119">
        <v>90451</v>
      </c>
      <c r="B4851" s="117" t="s">
        <v>5780</v>
      </c>
      <c r="C4851" s="117" t="s">
        <v>60</v>
      </c>
      <c r="D4851" s="117" t="s">
        <v>141</v>
      </c>
      <c r="E4851" s="118" t="s">
        <v>6068</v>
      </c>
      <c r="F4851" s="117" t="s">
        <v>142</v>
      </c>
    </row>
    <row r="4852" spans="1:6">
      <c r="A4852" s="119">
        <v>90452</v>
      </c>
      <c r="B4852" s="117" t="s">
        <v>5782</v>
      </c>
      <c r="C4852" s="117" t="s">
        <v>60</v>
      </c>
      <c r="D4852" s="117" t="s">
        <v>141</v>
      </c>
      <c r="E4852" s="118" t="s">
        <v>12977</v>
      </c>
      <c r="F4852" s="117" t="s">
        <v>142</v>
      </c>
    </row>
    <row r="4853" spans="1:6">
      <c r="A4853" s="119">
        <v>90453</v>
      </c>
      <c r="B4853" s="117" t="s">
        <v>5783</v>
      </c>
      <c r="C4853" s="117" t="s">
        <v>60</v>
      </c>
      <c r="D4853" s="117" t="s">
        <v>228</v>
      </c>
      <c r="E4853" s="118" t="s">
        <v>5784</v>
      </c>
      <c r="F4853" s="117" t="s">
        <v>142</v>
      </c>
    </row>
    <row r="4854" spans="1:6">
      <c r="A4854" s="119">
        <v>90454</v>
      </c>
      <c r="B4854" s="117" t="s">
        <v>5785</v>
      </c>
      <c r="C4854" s="117" t="s">
        <v>60</v>
      </c>
      <c r="D4854" s="117" t="s">
        <v>228</v>
      </c>
      <c r="E4854" s="118" t="s">
        <v>4270</v>
      </c>
      <c r="F4854" s="117" t="s">
        <v>142</v>
      </c>
    </row>
    <row r="4855" spans="1:6">
      <c r="A4855" s="119">
        <v>90455</v>
      </c>
      <c r="B4855" s="117" t="s">
        <v>5786</v>
      </c>
      <c r="C4855" s="117" t="s">
        <v>60</v>
      </c>
      <c r="D4855" s="117" t="s">
        <v>228</v>
      </c>
      <c r="E4855" s="118" t="s">
        <v>690</v>
      </c>
      <c r="F4855" s="117" t="s">
        <v>142</v>
      </c>
    </row>
    <row r="4856" spans="1:6">
      <c r="A4856" s="119">
        <v>90456</v>
      </c>
      <c r="B4856" s="117" t="s">
        <v>5787</v>
      </c>
      <c r="C4856" s="117" t="s">
        <v>60</v>
      </c>
      <c r="D4856" s="117" t="s">
        <v>228</v>
      </c>
      <c r="E4856" s="118" t="s">
        <v>612</v>
      </c>
      <c r="F4856" s="117" t="s">
        <v>142</v>
      </c>
    </row>
    <row r="4857" spans="1:6">
      <c r="A4857" s="119">
        <v>90457</v>
      </c>
      <c r="B4857" s="117" t="s">
        <v>5788</v>
      </c>
      <c r="C4857" s="117" t="s">
        <v>60</v>
      </c>
      <c r="D4857" s="117" t="s">
        <v>228</v>
      </c>
      <c r="E4857" s="118" t="s">
        <v>3239</v>
      </c>
      <c r="F4857" s="117" t="s">
        <v>142</v>
      </c>
    </row>
    <row r="4858" spans="1:6">
      <c r="A4858" s="119">
        <v>90458</v>
      </c>
      <c r="B4858" s="117" t="s">
        <v>5789</v>
      </c>
      <c r="C4858" s="117" t="s">
        <v>60</v>
      </c>
      <c r="D4858" s="117" t="s">
        <v>228</v>
      </c>
      <c r="E4858" s="118" t="s">
        <v>5790</v>
      </c>
      <c r="F4858" s="117" t="s">
        <v>142</v>
      </c>
    </row>
    <row r="4859" spans="1:6">
      <c r="A4859" s="119">
        <v>90459</v>
      </c>
      <c r="B4859" s="117" t="s">
        <v>5791</v>
      </c>
      <c r="C4859" s="117" t="s">
        <v>60</v>
      </c>
      <c r="D4859" s="117" t="s">
        <v>228</v>
      </c>
      <c r="E4859" s="118" t="s">
        <v>2143</v>
      </c>
      <c r="F4859" s="117" t="s">
        <v>142</v>
      </c>
    </row>
    <row r="4860" spans="1:6">
      <c r="A4860" s="119">
        <v>90460</v>
      </c>
      <c r="B4860" s="117" t="s">
        <v>5792</v>
      </c>
      <c r="C4860" s="117" t="s">
        <v>63</v>
      </c>
      <c r="D4860" s="117" t="s">
        <v>141</v>
      </c>
      <c r="E4860" s="118" t="s">
        <v>6888</v>
      </c>
      <c r="F4860" s="117" t="s">
        <v>142</v>
      </c>
    </row>
    <row r="4861" spans="1:6">
      <c r="A4861" s="119">
        <v>90461</v>
      </c>
      <c r="B4861" s="117" t="s">
        <v>5794</v>
      </c>
      <c r="C4861" s="117" t="s">
        <v>63</v>
      </c>
      <c r="D4861" s="117" t="s">
        <v>141</v>
      </c>
      <c r="E4861" s="118" t="s">
        <v>6076</v>
      </c>
      <c r="F4861" s="117" t="s">
        <v>142</v>
      </c>
    </row>
    <row r="4862" spans="1:6">
      <c r="A4862" s="119">
        <v>90462</v>
      </c>
      <c r="B4862" s="117" t="s">
        <v>5795</v>
      </c>
      <c r="C4862" s="117" t="s">
        <v>63</v>
      </c>
      <c r="D4862" s="117" t="s">
        <v>141</v>
      </c>
      <c r="E4862" s="118" t="s">
        <v>1296</v>
      </c>
      <c r="F4862" s="117" t="s">
        <v>142</v>
      </c>
    </row>
    <row r="4863" spans="1:6">
      <c r="A4863" s="119">
        <v>90463</v>
      </c>
      <c r="B4863" s="117" t="s">
        <v>5796</v>
      </c>
      <c r="C4863" s="117" t="s">
        <v>63</v>
      </c>
      <c r="D4863" s="117" t="s">
        <v>141</v>
      </c>
      <c r="E4863" s="118" t="s">
        <v>1346</v>
      </c>
      <c r="F4863" s="117" t="s">
        <v>142</v>
      </c>
    </row>
    <row r="4864" spans="1:6">
      <c r="A4864" s="119">
        <v>90466</v>
      </c>
      <c r="B4864" s="117" t="s">
        <v>5797</v>
      </c>
      <c r="C4864" s="117" t="s">
        <v>63</v>
      </c>
      <c r="D4864" s="117" t="s">
        <v>228</v>
      </c>
      <c r="E4864" s="118" t="s">
        <v>5798</v>
      </c>
      <c r="F4864" s="117" t="s">
        <v>142</v>
      </c>
    </row>
    <row r="4865" spans="1:6">
      <c r="A4865" s="119">
        <v>90467</v>
      </c>
      <c r="B4865" s="117" t="s">
        <v>5799</v>
      </c>
      <c r="C4865" s="117" t="s">
        <v>63</v>
      </c>
      <c r="D4865" s="117" t="s">
        <v>228</v>
      </c>
      <c r="E4865" s="118" t="s">
        <v>5800</v>
      </c>
      <c r="F4865" s="117" t="s">
        <v>142</v>
      </c>
    </row>
    <row r="4866" spans="1:6">
      <c r="A4866" s="119">
        <v>90468</v>
      </c>
      <c r="B4866" s="117" t="s">
        <v>5801</v>
      </c>
      <c r="C4866" s="117" t="s">
        <v>63</v>
      </c>
      <c r="D4866" s="117" t="s">
        <v>228</v>
      </c>
      <c r="E4866" s="118" t="s">
        <v>855</v>
      </c>
      <c r="F4866" s="117" t="s">
        <v>142</v>
      </c>
    </row>
    <row r="4867" spans="1:6">
      <c r="A4867" s="119">
        <v>90469</v>
      </c>
      <c r="B4867" s="117" t="s">
        <v>5802</v>
      </c>
      <c r="C4867" s="117" t="s">
        <v>63</v>
      </c>
      <c r="D4867" s="117" t="s">
        <v>228</v>
      </c>
      <c r="E4867" s="118" t="s">
        <v>5803</v>
      </c>
      <c r="F4867" s="117" t="s">
        <v>142</v>
      </c>
    </row>
    <row r="4868" spans="1:6">
      <c r="A4868" s="119">
        <v>90470</v>
      </c>
      <c r="B4868" s="117" t="s">
        <v>5804</v>
      </c>
      <c r="C4868" s="117" t="s">
        <v>63</v>
      </c>
      <c r="D4868" s="117" t="s">
        <v>228</v>
      </c>
      <c r="E4868" s="118" t="s">
        <v>8119</v>
      </c>
      <c r="F4868" s="117" t="s">
        <v>142</v>
      </c>
    </row>
    <row r="4869" spans="1:6">
      <c r="A4869" s="119">
        <v>91166</v>
      </c>
      <c r="B4869" s="117" t="s">
        <v>5805</v>
      </c>
      <c r="C4869" s="117" t="s">
        <v>63</v>
      </c>
      <c r="D4869" s="117" t="s">
        <v>228</v>
      </c>
      <c r="E4869" s="118" t="s">
        <v>5781</v>
      </c>
      <c r="F4869" s="117" t="s">
        <v>142</v>
      </c>
    </row>
    <row r="4870" spans="1:6">
      <c r="A4870" s="119">
        <v>91167</v>
      </c>
      <c r="B4870" s="117" t="s">
        <v>5806</v>
      </c>
      <c r="C4870" s="117" t="s">
        <v>63</v>
      </c>
      <c r="D4870" s="117" t="s">
        <v>228</v>
      </c>
      <c r="E4870" s="118" t="s">
        <v>5909</v>
      </c>
      <c r="F4870" s="117" t="s">
        <v>142</v>
      </c>
    </row>
    <row r="4871" spans="1:6">
      <c r="A4871" s="119">
        <v>91168</v>
      </c>
      <c r="B4871" s="117" t="s">
        <v>5807</v>
      </c>
      <c r="C4871" s="117" t="s">
        <v>63</v>
      </c>
      <c r="D4871" s="117" t="s">
        <v>228</v>
      </c>
      <c r="E4871" s="118" t="s">
        <v>8958</v>
      </c>
      <c r="F4871" s="117" t="s">
        <v>142</v>
      </c>
    </row>
    <row r="4872" spans="1:6">
      <c r="A4872" s="119">
        <v>91169</v>
      </c>
      <c r="B4872" s="117" t="s">
        <v>5808</v>
      </c>
      <c r="C4872" s="117" t="s">
        <v>63</v>
      </c>
      <c r="D4872" s="117" t="s">
        <v>228</v>
      </c>
      <c r="E4872" s="118" t="s">
        <v>5773</v>
      </c>
      <c r="F4872" s="117" t="s">
        <v>142</v>
      </c>
    </row>
    <row r="4873" spans="1:6">
      <c r="A4873" s="119">
        <v>91170</v>
      </c>
      <c r="B4873" s="117" t="s">
        <v>5810</v>
      </c>
      <c r="C4873" s="117" t="s">
        <v>63</v>
      </c>
      <c r="D4873" s="117" t="s">
        <v>228</v>
      </c>
      <c r="E4873" s="118" t="s">
        <v>9200</v>
      </c>
      <c r="F4873" s="117" t="s">
        <v>142</v>
      </c>
    </row>
    <row r="4874" spans="1:6">
      <c r="A4874" s="119">
        <v>91171</v>
      </c>
      <c r="B4874" s="117" t="s">
        <v>5812</v>
      </c>
      <c r="C4874" s="117" t="s">
        <v>63</v>
      </c>
      <c r="D4874" s="117" t="s">
        <v>228</v>
      </c>
      <c r="E4874" s="118" t="s">
        <v>4290</v>
      </c>
      <c r="F4874" s="117" t="s">
        <v>142</v>
      </c>
    </row>
    <row r="4875" spans="1:6">
      <c r="A4875" s="119">
        <v>91172</v>
      </c>
      <c r="B4875" s="117" t="s">
        <v>5813</v>
      </c>
      <c r="C4875" s="117" t="s">
        <v>63</v>
      </c>
      <c r="D4875" s="117" t="s">
        <v>228</v>
      </c>
      <c r="E4875" s="118" t="s">
        <v>7125</v>
      </c>
      <c r="F4875" s="117" t="s">
        <v>142</v>
      </c>
    </row>
    <row r="4876" spans="1:6">
      <c r="A4876" s="119">
        <v>91173</v>
      </c>
      <c r="B4876" s="117" t="s">
        <v>5815</v>
      </c>
      <c r="C4876" s="117" t="s">
        <v>63</v>
      </c>
      <c r="D4876" s="117" t="s">
        <v>228</v>
      </c>
      <c r="E4876" s="118" t="s">
        <v>7545</v>
      </c>
      <c r="F4876" s="117" t="s">
        <v>142</v>
      </c>
    </row>
    <row r="4877" spans="1:6">
      <c r="A4877" s="119">
        <v>91174</v>
      </c>
      <c r="B4877" s="117" t="s">
        <v>5817</v>
      </c>
      <c r="C4877" s="117" t="s">
        <v>63</v>
      </c>
      <c r="D4877" s="117" t="s">
        <v>228</v>
      </c>
      <c r="E4877" s="118" t="s">
        <v>8938</v>
      </c>
      <c r="F4877" s="117" t="s">
        <v>142</v>
      </c>
    </row>
    <row r="4878" spans="1:6">
      <c r="A4878" s="119">
        <v>91175</v>
      </c>
      <c r="B4878" s="117" t="s">
        <v>5819</v>
      </c>
      <c r="C4878" s="117" t="s">
        <v>63</v>
      </c>
      <c r="D4878" s="117" t="s">
        <v>228</v>
      </c>
      <c r="E4878" s="118" t="s">
        <v>8467</v>
      </c>
      <c r="F4878" s="117" t="s">
        <v>142</v>
      </c>
    </row>
    <row r="4879" spans="1:6">
      <c r="A4879" s="119">
        <v>91176</v>
      </c>
      <c r="B4879" s="117" t="s">
        <v>5820</v>
      </c>
      <c r="C4879" s="117" t="s">
        <v>63</v>
      </c>
      <c r="D4879" s="117" t="s">
        <v>141</v>
      </c>
      <c r="E4879" s="118" t="s">
        <v>12978</v>
      </c>
      <c r="F4879" s="117" t="s">
        <v>142</v>
      </c>
    </row>
    <row r="4880" spans="1:6">
      <c r="A4880" s="119">
        <v>91177</v>
      </c>
      <c r="B4880" s="117" t="s">
        <v>5821</v>
      </c>
      <c r="C4880" s="117" t="s">
        <v>63</v>
      </c>
      <c r="D4880" s="117" t="s">
        <v>141</v>
      </c>
      <c r="E4880" s="118" t="s">
        <v>8577</v>
      </c>
      <c r="F4880" s="117" t="s">
        <v>142</v>
      </c>
    </row>
    <row r="4881" spans="1:6">
      <c r="A4881" s="119">
        <v>91178</v>
      </c>
      <c r="B4881" s="117" t="s">
        <v>5823</v>
      </c>
      <c r="C4881" s="117" t="s">
        <v>63</v>
      </c>
      <c r="D4881" s="117" t="s">
        <v>141</v>
      </c>
      <c r="E4881" s="118" t="s">
        <v>6186</v>
      </c>
      <c r="F4881" s="117" t="s">
        <v>142</v>
      </c>
    </row>
    <row r="4882" spans="1:6">
      <c r="A4882" s="119">
        <v>91179</v>
      </c>
      <c r="B4882" s="117" t="s">
        <v>5825</v>
      </c>
      <c r="C4882" s="117" t="s">
        <v>63</v>
      </c>
      <c r="D4882" s="117" t="s">
        <v>141</v>
      </c>
      <c r="E4882" s="118" t="s">
        <v>3836</v>
      </c>
      <c r="F4882" s="117" t="s">
        <v>142</v>
      </c>
    </row>
    <row r="4883" spans="1:6">
      <c r="A4883" s="119">
        <v>91180</v>
      </c>
      <c r="B4883" s="117" t="s">
        <v>5827</v>
      </c>
      <c r="C4883" s="117" t="s">
        <v>63</v>
      </c>
      <c r="D4883" s="117" t="s">
        <v>141</v>
      </c>
      <c r="E4883" s="118" t="s">
        <v>9579</v>
      </c>
      <c r="F4883" s="117" t="s">
        <v>142</v>
      </c>
    </row>
    <row r="4884" spans="1:6">
      <c r="A4884" s="119">
        <v>91181</v>
      </c>
      <c r="B4884" s="117" t="s">
        <v>5829</v>
      </c>
      <c r="C4884" s="117" t="s">
        <v>63</v>
      </c>
      <c r="D4884" s="117" t="s">
        <v>141</v>
      </c>
      <c r="E4884" s="118" t="s">
        <v>3130</v>
      </c>
      <c r="F4884" s="117" t="s">
        <v>142</v>
      </c>
    </row>
    <row r="4885" spans="1:6">
      <c r="A4885" s="119">
        <v>91182</v>
      </c>
      <c r="B4885" s="117" t="s">
        <v>5830</v>
      </c>
      <c r="C4885" s="117" t="s">
        <v>63</v>
      </c>
      <c r="D4885" s="117" t="s">
        <v>141</v>
      </c>
      <c r="E4885" s="118" t="s">
        <v>11601</v>
      </c>
      <c r="F4885" s="117" t="s">
        <v>142</v>
      </c>
    </row>
    <row r="4886" spans="1:6">
      <c r="A4886" s="119">
        <v>91183</v>
      </c>
      <c r="B4886" s="117" t="s">
        <v>5832</v>
      </c>
      <c r="C4886" s="117" t="s">
        <v>63</v>
      </c>
      <c r="D4886" s="117" t="s">
        <v>141</v>
      </c>
      <c r="E4886" s="118" t="s">
        <v>3325</v>
      </c>
      <c r="F4886" s="117" t="s">
        <v>142</v>
      </c>
    </row>
    <row r="4887" spans="1:6">
      <c r="A4887" s="119">
        <v>91184</v>
      </c>
      <c r="B4887" s="117" t="s">
        <v>5833</v>
      </c>
      <c r="C4887" s="117" t="s">
        <v>63</v>
      </c>
      <c r="D4887" s="117" t="s">
        <v>141</v>
      </c>
      <c r="E4887" s="118" t="s">
        <v>9580</v>
      </c>
      <c r="F4887" s="117" t="s">
        <v>142</v>
      </c>
    </row>
    <row r="4888" spans="1:6">
      <c r="A4888" s="119">
        <v>91185</v>
      </c>
      <c r="B4888" s="117" t="s">
        <v>5835</v>
      </c>
      <c r="C4888" s="117" t="s">
        <v>63</v>
      </c>
      <c r="D4888" s="117" t="s">
        <v>141</v>
      </c>
      <c r="E4888" s="118" t="s">
        <v>1174</v>
      </c>
      <c r="F4888" s="117" t="s">
        <v>142</v>
      </c>
    </row>
    <row r="4889" spans="1:6">
      <c r="A4889" s="119">
        <v>91186</v>
      </c>
      <c r="B4889" s="117" t="s">
        <v>5836</v>
      </c>
      <c r="C4889" s="117" t="s">
        <v>63</v>
      </c>
      <c r="D4889" s="117" t="s">
        <v>141</v>
      </c>
      <c r="E4889" s="118" t="s">
        <v>1532</v>
      </c>
      <c r="F4889" s="117" t="s">
        <v>142</v>
      </c>
    </row>
    <row r="4890" spans="1:6">
      <c r="A4890" s="119">
        <v>91187</v>
      </c>
      <c r="B4890" s="117" t="s">
        <v>5837</v>
      </c>
      <c r="C4890" s="117" t="s">
        <v>63</v>
      </c>
      <c r="D4890" s="117" t="s">
        <v>141</v>
      </c>
      <c r="E4890" s="118" t="s">
        <v>9740</v>
      </c>
      <c r="F4890" s="117" t="s">
        <v>142</v>
      </c>
    </row>
    <row r="4891" spans="1:6">
      <c r="A4891" s="119">
        <v>91188</v>
      </c>
      <c r="B4891" s="117" t="s">
        <v>5838</v>
      </c>
      <c r="C4891" s="117" t="s">
        <v>60</v>
      </c>
      <c r="D4891" s="117" t="s">
        <v>228</v>
      </c>
      <c r="E4891" s="118" t="s">
        <v>8603</v>
      </c>
      <c r="F4891" s="117" t="s">
        <v>142</v>
      </c>
    </row>
    <row r="4892" spans="1:6">
      <c r="A4892" s="119">
        <v>91189</v>
      </c>
      <c r="B4892" s="117" t="s">
        <v>5839</v>
      </c>
      <c r="C4892" s="117" t="s">
        <v>60</v>
      </c>
      <c r="D4892" s="117" t="s">
        <v>228</v>
      </c>
      <c r="E4892" s="118" t="s">
        <v>8517</v>
      </c>
      <c r="F4892" s="117" t="s">
        <v>142</v>
      </c>
    </row>
    <row r="4893" spans="1:6">
      <c r="A4893" s="119">
        <v>91190</v>
      </c>
      <c r="B4893" s="117" t="s">
        <v>5840</v>
      </c>
      <c r="C4893" s="117" t="s">
        <v>60</v>
      </c>
      <c r="D4893" s="117" t="s">
        <v>228</v>
      </c>
      <c r="E4893" s="118" t="s">
        <v>5841</v>
      </c>
      <c r="F4893" s="117" t="s">
        <v>142</v>
      </c>
    </row>
    <row r="4894" spans="1:6">
      <c r="A4894" s="119">
        <v>91191</v>
      </c>
      <c r="B4894" s="117" t="s">
        <v>5842</v>
      </c>
      <c r="C4894" s="117" t="s">
        <v>60</v>
      </c>
      <c r="D4894" s="117" t="s">
        <v>228</v>
      </c>
      <c r="E4894" s="118" t="s">
        <v>654</v>
      </c>
      <c r="F4894" s="117" t="s">
        <v>142</v>
      </c>
    </row>
    <row r="4895" spans="1:6">
      <c r="A4895" s="119">
        <v>91192</v>
      </c>
      <c r="B4895" s="117" t="s">
        <v>5843</v>
      </c>
      <c r="C4895" s="117" t="s">
        <v>60</v>
      </c>
      <c r="D4895" s="117" t="s">
        <v>228</v>
      </c>
      <c r="E4895" s="118" t="s">
        <v>947</v>
      </c>
      <c r="F4895" s="117" t="s">
        <v>142</v>
      </c>
    </row>
    <row r="4896" spans="1:6">
      <c r="A4896" s="119">
        <v>91222</v>
      </c>
      <c r="B4896" s="117" t="s">
        <v>5844</v>
      </c>
      <c r="C4896" s="117" t="s">
        <v>63</v>
      </c>
      <c r="D4896" s="117" t="s">
        <v>228</v>
      </c>
      <c r="E4896" s="118" t="s">
        <v>5845</v>
      </c>
      <c r="F4896" s="117" t="s">
        <v>142</v>
      </c>
    </row>
    <row r="4897" spans="1:6">
      <c r="A4897" s="119">
        <v>94480</v>
      </c>
      <c r="B4897" s="117" t="s">
        <v>5846</v>
      </c>
      <c r="C4897" s="117" t="s">
        <v>60</v>
      </c>
      <c r="D4897" s="117" t="s">
        <v>141</v>
      </c>
      <c r="E4897" s="118" t="s">
        <v>12979</v>
      </c>
      <c r="F4897" s="117" t="s">
        <v>142</v>
      </c>
    </row>
    <row r="4898" spans="1:6">
      <c r="A4898" s="119">
        <v>94481</v>
      </c>
      <c r="B4898" s="117" t="s">
        <v>5847</v>
      </c>
      <c r="C4898" s="117" t="s">
        <v>60</v>
      </c>
      <c r="D4898" s="117" t="s">
        <v>141</v>
      </c>
      <c r="E4898" s="118" t="s">
        <v>12980</v>
      </c>
      <c r="F4898" s="117" t="s">
        <v>142</v>
      </c>
    </row>
    <row r="4899" spans="1:6">
      <c r="A4899" s="119">
        <v>94482</v>
      </c>
      <c r="B4899" s="117" t="s">
        <v>5848</v>
      </c>
      <c r="C4899" s="117" t="s">
        <v>60</v>
      </c>
      <c r="D4899" s="117" t="s">
        <v>141</v>
      </c>
      <c r="E4899" s="118" t="s">
        <v>12981</v>
      </c>
      <c r="F4899" s="117" t="s">
        <v>142</v>
      </c>
    </row>
    <row r="4900" spans="1:6">
      <c r="A4900" s="119">
        <v>94483</v>
      </c>
      <c r="B4900" s="117" t="s">
        <v>5849</v>
      </c>
      <c r="C4900" s="117" t="s">
        <v>60</v>
      </c>
      <c r="D4900" s="117" t="s">
        <v>141</v>
      </c>
      <c r="E4900" s="118" t="s">
        <v>12982</v>
      </c>
      <c r="F4900" s="117" t="s">
        <v>142</v>
      </c>
    </row>
    <row r="4901" spans="1:6">
      <c r="A4901" s="119">
        <v>95541</v>
      </c>
      <c r="B4901" s="117" t="s">
        <v>5850</v>
      </c>
      <c r="C4901" s="117" t="s">
        <v>60</v>
      </c>
      <c r="D4901" s="117" t="s">
        <v>228</v>
      </c>
      <c r="E4901" s="118" t="s">
        <v>5851</v>
      </c>
      <c r="F4901" s="117" t="s">
        <v>142</v>
      </c>
    </row>
    <row r="4902" spans="1:6">
      <c r="A4902" s="119">
        <v>96559</v>
      </c>
      <c r="B4902" s="117" t="s">
        <v>5852</v>
      </c>
      <c r="C4902" s="117" t="s">
        <v>65</v>
      </c>
      <c r="D4902" s="117" t="s">
        <v>141</v>
      </c>
      <c r="E4902" s="118" t="s">
        <v>3275</v>
      </c>
      <c r="F4902" s="117" t="s">
        <v>142</v>
      </c>
    </row>
    <row r="4903" spans="1:6">
      <c r="A4903" s="119">
        <v>96560</v>
      </c>
      <c r="B4903" s="117" t="s">
        <v>5854</v>
      </c>
      <c r="C4903" s="117" t="s">
        <v>65</v>
      </c>
      <c r="D4903" s="117" t="s">
        <v>141</v>
      </c>
      <c r="E4903" s="118" t="s">
        <v>12983</v>
      </c>
      <c r="F4903" s="117" t="s">
        <v>142</v>
      </c>
    </row>
    <row r="4904" spans="1:6">
      <c r="A4904" s="119">
        <v>96561</v>
      </c>
      <c r="B4904" s="117" t="s">
        <v>5855</v>
      </c>
      <c r="C4904" s="117" t="s">
        <v>65</v>
      </c>
      <c r="D4904" s="117" t="s">
        <v>141</v>
      </c>
      <c r="E4904" s="118" t="s">
        <v>548</v>
      </c>
      <c r="F4904" s="117" t="s">
        <v>142</v>
      </c>
    </row>
    <row r="4905" spans="1:6">
      <c r="A4905" s="119">
        <v>96562</v>
      </c>
      <c r="B4905" s="117" t="s">
        <v>5856</v>
      </c>
      <c r="C4905" s="117" t="s">
        <v>63</v>
      </c>
      <c r="D4905" s="117" t="s">
        <v>141</v>
      </c>
      <c r="E4905" s="118" t="s">
        <v>12984</v>
      </c>
      <c r="F4905" s="117" t="s">
        <v>142</v>
      </c>
    </row>
    <row r="4906" spans="1:6">
      <c r="A4906" s="119">
        <v>96563</v>
      </c>
      <c r="B4906" s="117" t="s">
        <v>12985</v>
      </c>
      <c r="C4906" s="117" t="s">
        <v>63</v>
      </c>
      <c r="D4906" s="117" t="s">
        <v>141</v>
      </c>
      <c r="E4906" s="118" t="s">
        <v>8645</v>
      </c>
      <c r="F4906" s="117" t="s">
        <v>142</v>
      </c>
    </row>
    <row r="4907" spans="1:6">
      <c r="A4907" s="119">
        <v>101802</v>
      </c>
      <c r="B4907" s="117" t="s">
        <v>5857</v>
      </c>
      <c r="C4907" s="117" t="s">
        <v>60</v>
      </c>
      <c r="D4907" s="117" t="s">
        <v>141</v>
      </c>
      <c r="E4907" s="118" t="s">
        <v>12986</v>
      </c>
      <c r="F4907" s="117" t="s">
        <v>142</v>
      </c>
    </row>
    <row r="4908" spans="1:6">
      <c r="A4908" s="119">
        <v>101803</v>
      </c>
      <c r="B4908" s="117" t="s">
        <v>5858</v>
      </c>
      <c r="C4908" s="117" t="s">
        <v>60</v>
      </c>
      <c r="D4908" s="117" t="s">
        <v>141</v>
      </c>
      <c r="E4908" s="118" t="s">
        <v>12987</v>
      </c>
      <c r="F4908" s="117" t="s">
        <v>142</v>
      </c>
    </row>
    <row r="4909" spans="1:6">
      <c r="A4909" s="119">
        <v>101804</v>
      </c>
      <c r="B4909" s="117" t="s">
        <v>5859</v>
      </c>
      <c r="C4909" s="117" t="s">
        <v>60</v>
      </c>
      <c r="D4909" s="117" t="s">
        <v>141</v>
      </c>
      <c r="E4909" s="118" t="s">
        <v>12988</v>
      </c>
      <c r="F4909" s="117" t="s">
        <v>142</v>
      </c>
    </row>
    <row r="4910" spans="1:6">
      <c r="A4910" s="119">
        <v>101805</v>
      </c>
      <c r="B4910" s="117" t="s">
        <v>5860</v>
      </c>
      <c r="C4910" s="117" t="s">
        <v>60</v>
      </c>
      <c r="D4910" s="117" t="s">
        <v>141</v>
      </c>
      <c r="E4910" s="118" t="s">
        <v>12989</v>
      </c>
      <c r="F4910" s="117" t="s">
        <v>142</v>
      </c>
    </row>
    <row r="4911" spans="1:6">
      <c r="A4911" s="119">
        <v>102111</v>
      </c>
      <c r="B4911" s="117" t="s">
        <v>5861</v>
      </c>
      <c r="C4911" s="117" t="s">
        <v>60</v>
      </c>
      <c r="D4911" s="117" t="s">
        <v>141</v>
      </c>
      <c r="E4911" s="118" t="s">
        <v>12990</v>
      </c>
      <c r="F4911" s="117" t="s">
        <v>142</v>
      </c>
    </row>
    <row r="4912" spans="1:6">
      <c r="A4912" s="119">
        <v>102112</v>
      </c>
      <c r="B4912" s="117" t="s">
        <v>5862</v>
      </c>
      <c r="C4912" s="117" t="s">
        <v>60</v>
      </c>
      <c r="D4912" s="117" t="s">
        <v>141</v>
      </c>
      <c r="E4912" s="118" t="s">
        <v>12991</v>
      </c>
      <c r="F4912" s="117" t="s">
        <v>142</v>
      </c>
    </row>
    <row r="4913" spans="1:6">
      <c r="A4913" s="119">
        <v>102113</v>
      </c>
      <c r="B4913" s="117" t="s">
        <v>5863</v>
      </c>
      <c r="C4913" s="117" t="s">
        <v>60</v>
      </c>
      <c r="D4913" s="117" t="s">
        <v>141</v>
      </c>
      <c r="E4913" s="118" t="s">
        <v>12992</v>
      </c>
      <c r="F4913" s="117" t="s">
        <v>142</v>
      </c>
    </row>
    <row r="4914" spans="1:6">
      <c r="A4914" s="119">
        <v>102114</v>
      </c>
      <c r="B4914" s="117" t="s">
        <v>5864</v>
      </c>
      <c r="C4914" s="117" t="s">
        <v>60</v>
      </c>
      <c r="D4914" s="117" t="s">
        <v>141</v>
      </c>
      <c r="E4914" s="118" t="s">
        <v>12993</v>
      </c>
      <c r="F4914" s="117" t="s">
        <v>142</v>
      </c>
    </row>
    <row r="4915" spans="1:6">
      <c r="A4915" s="119">
        <v>102115</v>
      </c>
      <c r="B4915" s="117" t="s">
        <v>5865</v>
      </c>
      <c r="C4915" s="117" t="s">
        <v>60</v>
      </c>
      <c r="D4915" s="117" t="s">
        <v>141</v>
      </c>
      <c r="E4915" s="118" t="s">
        <v>12994</v>
      </c>
      <c r="F4915" s="117" t="s">
        <v>142</v>
      </c>
    </row>
    <row r="4916" spans="1:6">
      <c r="A4916" s="119">
        <v>102116</v>
      </c>
      <c r="B4916" s="117" t="s">
        <v>5866</v>
      </c>
      <c r="C4916" s="117" t="s">
        <v>60</v>
      </c>
      <c r="D4916" s="117" t="s">
        <v>141</v>
      </c>
      <c r="E4916" s="118" t="s">
        <v>12995</v>
      </c>
      <c r="F4916" s="117" t="s">
        <v>142</v>
      </c>
    </row>
    <row r="4917" spans="1:6">
      <c r="A4917" s="119">
        <v>102117</v>
      </c>
      <c r="B4917" s="117" t="s">
        <v>5867</v>
      </c>
      <c r="C4917" s="117" t="s">
        <v>60</v>
      </c>
      <c r="D4917" s="117" t="s">
        <v>141</v>
      </c>
      <c r="E4917" s="118" t="s">
        <v>12996</v>
      </c>
      <c r="F4917" s="117" t="s">
        <v>142</v>
      </c>
    </row>
    <row r="4918" spans="1:6">
      <c r="A4918" s="119">
        <v>102118</v>
      </c>
      <c r="B4918" s="117" t="s">
        <v>5868</v>
      </c>
      <c r="C4918" s="117" t="s">
        <v>60</v>
      </c>
      <c r="D4918" s="117" t="s">
        <v>141</v>
      </c>
      <c r="E4918" s="118" t="s">
        <v>12997</v>
      </c>
      <c r="F4918" s="117" t="s">
        <v>142</v>
      </c>
    </row>
    <row r="4919" spans="1:6">
      <c r="A4919" s="119">
        <v>102119</v>
      </c>
      <c r="B4919" s="117" t="s">
        <v>5869</v>
      </c>
      <c r="C4919" s="117" t="s">
        <v>60</v>
      </c>
      <c r="D4919" s="117" t="s">
        <v>141</v>
      </c>
      <c r="E4919" s="118" t="s">
        <v>12998</v>
      </c>
      <c r="F4919" s="117" t="s">
        <v>142</v>
      </c>
    </row>
    <row r="4920" spans="1:6">
      <c r="A4920" s="119">
        <v>102121</v>
      </c>
      <c r="B4920" s="117" t="s">
        <v>5870</v>
      </c>
      <c r="C4920" s="117" t="s">
        <v>60</v>
      </c>
      <c r="D4920" s="117" t="s">
        <v>141</v>
      </c>
      <c r="E4920" s="118" t="s">
        <v>12999</v>
      </c>
      <c r="F4920" s="117" t="s">
        <v>142</v>
      </c>
    </row>
    <row r="4921" spans="1:6">
      <c r="A4921" s="119">
        <v>102122</v>
      </c>
      <c r="B4921" s="117" t="s">
        <v>5871</v>
      </c>
      <c r="C4921" s="117" t="s">
        <v>60</v>
      </c>
      <c r="D4921" s="117" t="s">
        <v>141</v>
      </c>
      <c r="E4921" s="118" t="s">
        <v>13000</v>
      </c>
      <c r="F4921" s="117" t="s">
        <v>142</v>
      </c>
    </row>
    <row r="4922" spans="1:6">
      <c r="A4922" s="119">
        <v>102123</v>
      </c>
      <c r="B4922" s="117" t="s">
        <v>5872</v>
      </c>
      <c r="C4922" s="117" t="s">
        <v>60</v>
      </c>
      <c r="D4922" s="117" t="s">
        <v>141</v>
      </c>
      <c r="E4922" s="118" t="s">
        <v>13001</v>
      </c>
      <c r="F4922" s="117" t="s">
        <v>142</v>
      </c>
    </row>
    <row r="4923" spans="1:6">
      <c r="A4923" s="119">
        <v>102136</v>
      </c>
      <c r="B4923" s="117" t="s">
        <v>5873</v>
      </c>
      <c r="C4923" s="117" t="s">
        <v>60</v>
      </c>
      <c r="D4923" s="117" t="s">
        <v>228</v>
      </c>
      <c r="E4923" s="118" t="s">
        <v>13002</v>
      </c>
      <c r="F4923" s="117" t="s">
        <v>142</v>
      </c>
    </row>
    <row r="4924" spans="1:6">
      <c r="A4924" s="119">
        <v>102137</v>
      </c>
      <c r="B4924" s="117" t="s">
        <v>5875</v>
      </c>
      <c r="C4924" s="117" t="s">
        <v>60</v>
      </c>
      <c r="D4924" s="117" t="s">
        <v>228</v>
      </c>
      <c r="E4924" s="118" t="s">
        <v>13003</v>
      </c>
      <c r="F4924" s="117" t="s">
        <v>142</v>
      </c>
    </row>
    <row r="4925" spans="1:6">
      <c r="A4925" s="119">
        <v>102138</v>
      </c>
      <c r="B4925" s="117" t="s">
        <v>5876</v>
      </c>
      <c r="C4925" s="117" t="s">
        <v>60</v>
      </c>
      <c r="D4925" s="117" t="s">
        <v>141</v>
      </c>
      <c r="E4925" s="118" t="s">
        <v>13004</v>
      </c>
      <c r="F4925" s="117" t="s">
        <v>142</v>
      </c>
    </row>
    <row r="4926" spans="1:6">
      <c r="A4926" s="119">
        <v>93350</v>
      </c>
      <c r="B4926" s="117" t="s">
        <v>5877</v>
      </c>
      <c r="C4926" s="117" t="s">
        <v>60</v>
      </c>
      <c r="D4926" s="117" t="s">
        <v>141</v>
      </c>
      <c r="E4926" s="118" t="s">
        <v>13005</v>
      </c>
      <c r="F4926" s="117" t="s">
        <v>142</v>
      </c>
    </row>
    <row r="4927" spans="1:6">
      <c r="A4927" s="119">
        <v>93351</v>
      </c>
      <c r="B4927" s="117" t="s">
        <v>5878</v>
      </c>
      <c r="C4927" s="117" t="s">
        <v>60</v>
      </c>
      <c r="D4927" s="117" t="s">
        <v>141</v>
      </c>
      <c r="E4927" s="118" t="s">
        <v>13006</v>
      </c>
      <c r="F4927" s="117" t="s">
        <v>142</v>
      </c>
    </row>
    <row r="4928" spans="1:6">
      <c r="A4928" s="119">
        <v>93352</v>
      </c>
      <c r="B4928" s="117" t="s">
        <v>5879</v>
      </c>
      <c r="C4928" s="117" t="s">
        <v>60</v>
      </c>
      <c r="D4928" s="117" t="s">
        <v>141</v>
      </c>
      <c r="E4928" s="118" t="s">
        <v>13007</v>
      </c>
      <c r="F4928" s="117" t="s">
        <v>142</v>
      </c>
    </row>
    <row r="4929" spans="1:6">
      <c r="A4929" s="119">
        <v>93353</v>
      </c>
      <c r="B4929" s="117" t="s">
        <v>5880</v>
      </c>
      <c r="C4929" s="117" t="s">
        <v>60</v>
      </c>
      <c r="D4929" s="117" t="s">
        <v>141</v>
      </c>
      <c r="E4929" s="118" t="s">
        <v>9741</v>
      </c>
      <c r="F4929" s="117" t="s">
        <v>142</v>
      </c>
    </row>
    <row r="4930" spans="1:6">
      <c r="A4930" s="119">
        <v>93354</v>
      </c>
      <c r="B4930" s="117" t="s">
        <v>5881</v>
      </c>
      <c r="C4930" s="117" t="s">
        <v>60</v>
      </c>
      <c r="D4930" s="117" t="s">
        <v>141</v>
      </c>
      <c r="E4930" s="118" t="s">
        <v>13008</v>
      </c>
      <c r="F4930" s="117" t="s">
        <v>142</v>
      </c>
    </row>
    <row r="4931" spans="1:6">
      <c r="A4931" s="119">
        <v>93355</v>
      </c>
      <c r="B4931" s="117" t="s">
        <v>5882</v>
      </c>
      <c r="C4931" s="117" t="s">
        <v>60</v>
      </c>
      <c r="D4931" s="117" t="s">
        <v>141</v>
      </c>
      <c r="E4931" s="118" t="s">
        <v>13009</v>
      </c>
      <c r="F4931" s="117" t="s">
        <v>142</v>
      </c>
    </row>
    <row r="4932" spans="1:6">
      <c r="A4932" s="119">
        <v>93356</v>
      </c>
      <c r="B4932" s="117" t="s">
        <v>5883</v>
      </c>
      <c r="C4932" s="117" t="s">
        <v>60</v>
      </c>
      <c r="D4932" s="117" t="s">
        <v>141</v>
      </c>
      <c r="E4932" s="118" t="s">
        <v>13010</v>
      </c>
      <c r="F4932" s="117" t="s">
        <v>142</v>
      </c>
    </row>
    <row r="4933" spans="1:6">
      <c r="A4933" s="119">
        <v>93357</v>
      </c>
      <c r="B4933" s="117" t="s">
        <v>5884</v>
      </c>
      <c r="C4933" s="117" t="s">
        <v>60</v>
      </c>
      <c r="D4933" s="117" t="s">
        <v>141</v>
      </c>
      <c r="E4933" s="118" t="s">
        <v>13011</v>
      </c>
      <c r="F4933" s="117" t="s">
        <v>142</v>
      </c>
    </row>
    <row r="4934" spans="1:6">
      <c r="A4934" s="119">
        <v>96520</v>
      </c>
      <c r="B4934" s="117" t="s">
        <v>13012</v>
      </c>
      <c r="C4934" s="117" t="s">
        <v>64</v>
      </c>
      <c r="D4934" s="117" t="s">
        <v>141</v>
      </c>
      <c r="E4934" s="118" t="s">
        <v>9742</v>
      </c>
      <c r="F4934" s="117" t="s">
        <v>142</v>
      </c>
    </row>
    <row r="4935" spans="1:6">
      <c r="A4935" s="119">
        <v>96521</v>
      </c>
      <c r="B4935" s="117" t="s">
        <v>13013</v>
      </c>
      <c r="C4935" s="117" t="s">
        <v>64</v>
      </c>
      <c r="D4935" s="117" t="s">
        <v>141</v>
      </c>
      <c r="E4935" s="118" t="s">
        <v>13014</v>
      </c>
      <c r="F4935" s="117" t="s">
        <v>142</v>
      </c>
    </row>
    <row r="4936" spans="1:6">
      <c r="A4936" s="119">
        <v>96522</v>
      </c>
      <c r="B4936" s="117" t="s">
        <v>13015</v>
      </c>
      <c r="C4936" s="117" t="s">
        <v>64</v>
      </c>
      <c r="D4936" s="117" t="s">
        <v>602</v>
      </c>
      <c r="E4936" s="118" t="s">
        <v>5886</v>
      </c>
      <c r="F4936" s="117" t="s">
        <v>142</v>
      </c>
    </row>
    <row r="4937" spans="1:6">
      <c r="A4937" s="119">
        <v>96523</v>
      </c>
      <c r="B4937" s="117" t="s">
        <v>13016</v>
      </c>
      <c r="C4937" s="117" t="s">
        <v>64</v>
      </c>
      <c r="D4937" s="117" t="s">
        <v>602</v>
      </c>
      <c r="E4937" s="118" t="s">
        <v>5887</v>
      </c>
      <c r="F4937" s="117" t="s">
        <v>142</v>
      </c>
    </row>
    <row r="4938" spans="1:6">
      <c r="A4938" s="119">
        <v>96524</v>
      </c>
      <c r="B4938" s="117" t="s">
        <v>13017</v>
      </c>
      <c r="C4938" s="117" t="s">
        <v>64</v>
      </c>
      <c r="D4938" s="117" t="s">
        <v>141</v>
      </c>
      <c r="E4938" s="118" t="s">
        <v>13018</v>
      </c>
      <c r="F4938" s="117" t="s">
        <v>142</v>
      </c>
    </row>
    <row r="4939" spans="1:6">
      <c r="A4939" s="119">
        <v>96525</v>
      </c>
      <c r="B4939" s="117" t="s">
        <v>13019</v>
      </c>
      <c r="C4939" s="117" t="s">
        <v>64</v>
      </c>
      <c r="D4939" s="117" t="s">
        <v>141</v>
      </c>
      <c r="E4939" s="118" t="s">
        <v>1298</v>
      </c>
      <c r="F4939" s="117" t="s">
        <v>142</v>
      </c>
    </row>
    <row r="4940" spans="1:6">
      <c r="A4940" s="119">
        <v>96526</v>
      </c>
      <c r="B4940" s="117" t="s">
        <v>13020</v>
      </c>
      <c r="C4940" s="117" t="s">
        <v>64</v>
      </c>
      <c r="D4940" s="117" t="s">
        <v>602</v>
      </c>
      <c r="E4940" s="118" t="s">
        <v>5888</v>
      </c>
      <c r="F4940" s="117" t="s">
        <v>142</v>
      </c>
    </row>
    <row r="4941" spans="1:6">
      <c r="A4941" s="119">
        <v>96527</v>
      </c>
      <c r="B4941" s="117" t="s">
        <v>13021</v>
      </c>
      <c r="C4941" s="117" t="s">
        <v>64</v>
      </c>
      <c r="D4941" s="117" t="s">
        <v>602</v>
      </c>
      <c r="E4941" s="118" t="s">
        <v>5889</v>
      </c>
      <c r="F4941" s="117" t="s">
        <v>142</v>
      </c>
    </row>
    <row r="4942" spans="1:6">
      <c r="A4942" s="119">
        <v>96528</v>
      </c>
      <c r="B4942" s="117" t="s">
        <v>5890</v>
      </c>
      <c r="C4942" s="117" t="s">
        <v>65</v>
      </c>
      <c r="D4942" s="117" t="s">
        <v>228</v>
      </c>
      <c r="E4942" s="118" t="s">
        <v>13022</v>
      </c>
      <c r="F4942" s="117" t="s">
        <v>142</v>
      </c>
    </row>
    <row r="4943" spans="1:6">
      <c r="A4943" s="119">
        <v>101114</v>
      </c>
      <c r="B4943" s="117" t="s">
        <v>5891</v>
      </c>
      <c r="C4943" s="117" t="s">
        <v>64</v>
      </c>
      <c r="D4943" s="117" t="s">
        <v>141</v>
      </c>
      <c r="E4943" s="118" t="s">
        <v>612</v>
      </c>
      <c r="F4943" s="117" t="s">
        <v>142</v>
      </c>
    </row>
    <row r="4944" spans="1:6">
      <c r="A4944" s="119">
        <v>101115</v>
      </c>
      <c r="B4944" s="117" t="s">
        <v>5893</v>
      </c>
      <c r="C4944" s="117" t="s">
        <v>64</v>
      </c>
      <c r="D4944" s="117" t="s">
        <v>141</v>
      </c>
      <c r="E4944" s="118" t="s">
        <v>8658</v>
      </c>
      <c r="F4944" s="117" t="s">
        <v>142</v>
      </c>
    </row>
    <row r="4945" spans="1:6">
      <c r="A4945" s="119">
        <v>101116</v>
      </c>
      <c r="B4945" s="117" t="s">
        <v>5895</v>
      </c>
      <c r="C4945" s="117" t="s">
        <v>64</v>
      </c>
      <c r="D4945" s="117" t="s">
        <v>141</v>
      </c>
      <c r="E4945" s="118" t="s">
        <v>8370</v>
      </c>
      <c r="F4945" s="117" t="s">
        <v>142</v>
      </c>
    </row>
    <row r="4946" spans="1:6">
      <c r="A4946" s="119">
        <v>101117</v>
      </c>
      <c r="B4946" s="117" t="s">
        <v>5897</v>
      </c>
      <c r="C4946" s="117" t="s">
        <v>64</v>
      </c>
      <c r="D4946" s="117" t="s">
        <v>141</v>
      </c>
      <c r="E4946" s="118" t="s">
        <v>273</v>
      </c>
      <c r="F4946" s="117" t="s">
        <v>142</v>
      </c>
    </row>
    <row r="4947" spans="1:6">
      <c r="A4947" s="119">
        <v>101118</v>
      </c>
      <c r="B4947" s="117" t="s">
        <v>5898</v>
      </c>
      <c r="C4947" s="117" t="s">
        <v>64</v>
      </c>
      <c r="D4947" s="117" t="s">
        <v>141</v>
      </c>
      <c r="E4947" s="118" t="s">
        <v>9743</v>
      </c>
      <c r="F4947" s="117" t="s">
        <v>142</v>
      </c>
    </row>
    <row r="4948" spans="1:6">
      <c r="A4948" s="119">
        <v>101119</v>
      </c>
      <c r="B4948" s="117" t="s">
        <v>5899</v>
      </c>
      <c r="C4948" s="117" t="s">
        <v>64</v>
      </c>
      <c r="D4948" s="117" t="s">
        <v>141</v>
      </c>
      <c r="E4948" s="118" t="s">
        <v>9744</v>
      </c>
      <c r="F4948" s="117" t="s">
        <v>142</v>
      </c>
    </row>
    <row r="4949" spans="1:6">
      <c r="A4949" s="119">
        <v>101120</v>
      </c>
      <c r="B4949" s="117" t="s">
        <v>5901</v>
      </c>
      <c r="C4949" s="117" t="s">
        <v>64</v>
      </c>
      <c r="D4949" s="117" t="s">
        <v>141</v>
      </c>
      <c r="E4949" s="118" t="s">
        <v>13023</v>
      </c>
      <c r="F4949" s="117" t="s">
        <v>142</v>
      </c>
    </row>
    <row r="4950" spans="1:6">
      <c r="A4950" s="119">
        <v>101121</v>
      </c>
      <c r="B4950" s="117" t="s">
        <v>5903</v>
      </c>
      <c r="C4950" s="117" t="s">
        <v>64</v>
      </c>
      <c r="D4950" s="117" t="s">
        <v>141</v>
      </c>
      <c r="E4950" s="118" t="s">
        <v>8813</v>
      </c>
      <c r="F4950" s="117" t="s">
        <v>142</v>
      </c>
    </row>
    <row r="4951" spans="1:6">
      <c r="A4951" s="119">
        <v>101122</v>
      </c>
      <c r="B4951" s="117" t="s">
        <v>5905</v>
      </c>
      <c r="C4951" s="117" t="s">
        <v>64</v>
      </c>
      <c r="D4951" s="117" t="s">
        <v>141</v>
      </c>
      <c r="E4951" s="118" t="s">
        <v>906</v>
      </c>
      <c r="F4951" s="117" t="s">
        <v>142</v>
      </c>
    </row>
    <row r="4952" spans="1:6">
      <c r="A4952" s="119">
        <v>101123</v>
      </c>
      <c r="B4952" s="117" t="s">
        <v>5906</v>
      </c>
      <c r="C4952" s="117" t="s">
        <v>64</v>
      </c>
      <c r="D4952" s="117" t="s">
        <v>141</v>
      </c>
      <c r="E4952" s="118" t="s">
        <v>6904</v>
      </c>
      <c r="F4952" s="117" t="s">
        <v>142</v>
      </c>
    </row>
    <row r="4953" spans="1:6">
      <c r="A4953" s="119">
        <v>101124</v>
      </c>
      <c r="B4953" s="117" t="s">
        <v>5908</v>
      </c>
      <c r="C4953" s="117" t="s">
        <v>64</v>
      </c>
      <c r="D4953" s="117" t="s">
        <v>141</v>
      </c>
      <c r="E4953" s="118" t="s">
        <v>7754</v>
      </c>
      <c r="F4953" s="117" t="s">
        <v>142</v>
      </c>
    </row>
    <row r="4954" spans="1:6">
      <c r="A4954" s="119">
        <v>101125</v>
      </c>
      <c r="B4954" s="117" t="s">
        <v>5910</v>
      </c>
      <c r="C4954" s="117" t="s">
        <v>64</v>
      </c>
      <c r="D4954" s="117" t="s">
        <v>141</v>
      </c>
      <c r="E4954" s="118" t="s">
        <v>4504</v>
      </c>
      <c r="F4954" s="117" t="s">
        <v>142</v>
      </c>
    </row>
    <row r="4955" spans="1:6">
      <c r="A4955" s="119">
        <v>101126</v>
      </c>
      <c r="B4955" s="117" t="s">
        <v>5911</v>
      </c>
      <c r="C4955" s="117" t="s">
        <v>64</v>
      </c>
      <c r="D4955" s="117" t="s">
        <v>141</v>
      </c>
      <c r="E4955" s="118" t="s">
        <v>7414</v>
      </c>
      <c r="F4955" s="117" t="s">
        <v>142</v>
      </c>
    </row>
    <row r="4956" spans="1:6">
      <c r="A4956" s="119">
        <v>101127</v>
      </c>
      <c r="B4956" s="117" t="s">
        <v>5912</v>
      </c>
      <c r="C4956" s="117" t="s">
        <v>64</v>
      </c>
      <c r="D4956" s="117" t="s">
        <v>141</v>
      </c>
      <c r="E4956" s="118" t="s">
        <v>9745</v>
      </c>
      <c r="F4956" s="117" t="s">
        <v>142</v>
      </c>
    </row>
    <row r="4957" spans="1:6">
      <c r="A4957" s="119">
        <v>101128</v>
      </c>
      <c r="B4957" s="117" t="s">
        <v>5913</v>
      </c>
      <c r="C4957" s="117" t="s">
        <v>64</v>
      </c>
      <c r="D4957" s="117" t="s">
        <v>141</v>
      </c>
      <c r="E4957" s="118" t="s">
        <v>12289</v>
      </c>
      <c r="F4957" s="117" t="s">
        <v>142</v>
      </c>
    </row>
    <row r="4958" spans="1:6">
      <c r="A4958" s="119">
        <v>101129</v>
      </c>
      <c r="B4958" s="117" t="s">
        <v>5914</v>
      </c>
      <c r="C4958" s="117" t="s">
        <v>64</v>
      </c>
      <c r="D4958" s="117" t="s">
        <v>141</v>
      </c>
      <c r="E4958" s="118" t="s">
        <v>1629</v>
      </c>
      <c r="F4958" s="117" t="s">
        <v>142</v>
      </c>
    </row>
    <row r="4959" spans="1:6">
      <c r="A4959" s="119">
        <v>101130</v>
      </c>
      <c r="B4959" s="117" t="s">
        <v>5915</v>
      </c>
      <c r="C4959" s="117" t="s">
        <v>64</v>
      </c>
      <c r="D4959" s="117" t="s">
        <v>141</v>
      </c>
      <c r="E4959" s="118" t="s">
        <v>4528</v>
      </c>
      <c r="F4959" s="117" t="s">
        <v>142</v>
      </c>
    </row>
    <row r="4960" spans="1:6">
      <c r="A4960" s="119">
        <v>101131</v>
      </c>
      <c r="B4960" s="117" t="s">
        <v>5917</v>
      </c>
      <c r="C4960" s="117" t="s">
        <v>64</v>
      </c>
      <c r="D4960" s="117" t="s">
        <v>141</v>
      </c>
      <c r="E4960" s="118" t="s">
        <v>11846</v>
      </c>
      <c r="F4960" s="117" t="s">
        <v>142</v>
      </c>
    </row>
    <row r="4961" spans="1:6">
      <c r="A4961" s="119">
        <v>101132</v>
      </c>
      <c r="B4961" s="117" t="s">
        <v>5919</v>
      </c>
      <c r="C4961" s="117" t="s">
        <v>64</v>
      </c>
      <c r="D4961" s="117" t="s">
        <v>141</v>
      </c>
      <c r="E4961" s="118" t="s">
        <v>6933</v>
      </c>
      <c r="F4961" s="117" t="s">
        <v>142</v>
      </c>
    </row>
    <row r="4962" spans="1:6">
      <c r="A4962" s="119">
        <v>101133</v>
      </c>
      <c r="B4962" s="117" t="s">
        <v>5921</v>
      </c>
      <c r="C4962" s="117" t="s">
        <v>64</v>
      </c>
      <c r="D4962" s="117" t="s">
        <v>141</v>
      </c>
      <c r="E4962" s="118" t="s">
        <v>4382</v>
      </c>
      <c r="F4962" s="117" t="s">
        <v>142</v>
      </c>
    </row>
    <row r="4963" spans="1:6">
      <c r="A4963" s="119">
        <v>101134</v>
      </c>
      <c r="B4963" s="117" t="s">
        <v>5922</v>
      </c>
      <c r="C4963" s="117" t="s">
        <v>64</v>
      </c>
      <c r="D4963" s="117" t="s">
        <v>141</v>
      </c>
      <c r="E4963" s="118" t="s">
        <v>313</v>
      </c>
      <c r="F4963" s="117" t="s">
        <v>142</v>
      </c>
    </row>
    <row r="4964" spans="1:6">
      <c r="A4964" s="119">
        <v>101135</v>
      </c>
      <c r="B4964" s="117" t="s">
        <v>5924</v>
      </c>
      <c r="C4964" s="117" t="s">
        <v>64</v>
      </c>
      <c r="D4964" s="117" t="s">
        <v>141</v>
      </c>
      <c r="E4964" s="118" t="s">
        <v>8632</v>
      </c>
      <c r="F4964" s="117" t="s">
        <v>142</v>
      </c>
    </row>
    <row r="4965" spans="1:6">
      <c r="A4965" s="119">
        <v>101136</v>
      </c>
      <c r="B4965" s="117" t="s">
        <v>5925</v>
      </c>
      <c r="C4965" s="117" t="s">
        <v>64</v>
      </c>
      <c r="D4965" s="117" t="s">
        <v>141</v>
      </c>
      <c r="E4965" s="118" t="s">
        <v>9746</v>
      </c>
      <c r="F4965" s="117" t="s">
        <v>142</v>
      </c>
    </row>
    <row r="4966" spans="1:6">
      <c r="A4966" s="119">
        <v>101137</v>
      </c>
      <c r="B4966" s="117" t="s">
        <v>5927</v>
      </c>
      <c r="C4966" s="117" t="s">
        <v>64</v>
      </c>
      <c r="D4966" s="117" t="s">
        <v>141</v>
      </c>
      <c r="E4966" s="118" t="s">
        <v>9452</v>
      </c>
      <c r="F4966" s="117" t="s">
        <v>142</v>
      </c>
    </row>
    <row r="4967" spans="1:6">
      <c r="A4967" s="119">
        <v>101138</v>
      </c>
      <c r="B4967" s="117" t="s">
        <v>5928</v>
      </c>
      <c r="C4967" s="117" t="s">
        <v>64</v>
      </c>
      <c r="D4967" s="117" t="s">
        <v>141</v>
      </c>
      <c r="E4967" s="118" t="s">
        <v>4506</v>
      </c>
      <c r="F4967" s="117" t="s">
        <v>142</v>
      </c>
    </row>
    <row r="4968" spans="1:6">
      <c r="A4968" s="119">
        <v>101139</v>
      </c>
      <c r="B4968" s="117" t="s">
        <v>5929</v>
      </c>
      <c r="C4968" s="117" t="s">
        <v>64</v>
      </c>
      <c r="D4968" s="117" t="s">
        <v>141</v>
      </c>
      <c r="E4968" s="118" t="s">
        <v>3519</v>
      </c>
      <c r="F4968" s="117" t="s">
        <v>142</v>
      </c>
    </row>
    <row r="4969" spans="1:6">
      <c r="A4969" s="119">
        <v>101140</v>
      </c>
      <c r="B4969" s="117" t="s">
        <v>5931</v>
      </c>
      <c r="C4969" s="117" t="s">
        <v>64</v>
      </c>
      <c r="D4969" s="117" t="s">
        <v>141</v>
      </c>
      <c r="E4969" s="118" t="s">
        <v>984</v>
      </c>
      <c r="F4969" s="117" t="s">
        <v>142</v>
      </c>
    </row>
    <row r="4970" spans="1:6">
      <c r="A4970" s="119">
        <v>101141</v>
      </c>
      <c r="B4970" s="117" t="s">
        <v>5932</v>
      </c>
      <c r="C4970" s="117" t="s">
        <v>64</v>
      </c>
      <c r="D4970" s="117" t="s">
        <v>141</v>
      </c>
      <c r="E4970" s="118" t="s">
        <v>4245</v>
      </c>
      <c r="F4970" s="117" t="s">
        <v>142</v>
      </c>
    </row>
    <row r="4971" spans="1:6">
      <c r="A4971" s="119">
        <v>101142</v>
      </c>
      <c r="B4971" s="117" t="s">
        <v>5934</v>
      </c>
      <c r="C4971" s="117" t="s">
        <v>64</v>
      </c>
      <c r="D4971" s="117" t="s">
        <v>141</v>
      </c>
      <c r="E4971" s="118" t="s">
        <v>13024</v>
      </c>
      <c r="F4971" s="117" t="s">
        <v>142</v>
      </c>
    </row>
    <row r="4972" spans="1:6">
      <c r="A4972" s="119">
        <v>101143</v>
      </c>
      <c r="B4972" s="117" t="s">
        <v>5936</v>
      </c>
      <c r="C4972" s="117" t="s">
        <v>64</v>
      </c>
      <c r="D4972" s="117" t="s">
        <v>141</v>
      </c>
      <c r="E4972" s="118" t="s">
        <v>4483</v>
      </c>
      <c r="F4972" s="117" t="s">
        <v>142</v>
      </c>
    </row>
    <row r="4973" spans="1:6">
      <c r="A4973" s="119">
        <v>101144</v>
      </c>
      <c r="B4973" s="117" t="s">
        <v>5937</v>
      </c>
      <c r="C4973" s="117" t="s">
        <v>64</v>
      </c>
      <c r="D4973" s="117" t="s">
        <v>141</v>
      </c>
      <c r="E4973" s="118" t="s">
        <v>9205</v>
      </c>
      <c r="F4973" s="117" t="s">
        <v>142</v>
      </c>
    </row>
    <row r="4974" spans="1:6">
      <c r="A4974" s="119">
        <v>101145</v>
      </c>
      <c r="B4974" s="117" t="s">
        <v>5938</v>
      </c>
      <c r="C4974" s="117" t="s">
        <v>64</v>
      </c>
      <c r="D4974" s="117" t="s">
        <v>141</v>
      </c>
      <c r="E4974" s="118" t="s">
        <v>3030</v>
      </c>
      <c r="F4974" s="117" t="s">
        <v>142</v>
      </c>
    </row>
    <row r="4975" spans="1:6">
      <c r="A4975" s="119">
        <v>101146</v>
      </c>
      <c r="B4975" s="117" t="s">
        <v>5940</v>
      </c>
      <c r="C4975" s="117" t="s">
        <v>64</v>
      </c>
      <c r="D4975" s="117" t="s">
        <v>141</v>
      </c>
      <c r="E4975" s="118" t="s">
        <v>6013</v>
      </c>
      <c r="F4975" s="117" t="s">
        <v>142</v>
      </c>
    </row>
    <row r="4976" spans="1:6">
      <c r="A4976" s="119">
        <v>101147</v>
      </c>
      <c r="B4976" s="117" t="s">
        <v>5942</v>
      </c>
      <c r="C4976" s="117" t="s">
        <v>64</v>
      </c>
      <c r="D4976" s="117" t="s">
        <v>141</v>
      </c>
      <c r="E4976" s="118" t="s">
        <v>1248</v>
      </c>
      <c r="F4976" s="117" t="s">
        <v>142</v>
      </c>
    </row>
    <row r="4977" spans="1:6">
      <c r="A4977" s="119">
        <v>101148</v>
      </c>
      <c r="B4977" s="117" t="s">
        <v>5943</v>
      </c>
      <c r="C4977" s="117" t="s">
        <v>64</v>
      </c>
      <c r="D4977" s="117" t="s">
        <v>141</v>
      </c>
      <c r="E4977" s="118" t="s">
        <v>13025</v>
      </c>
      <c r="F4977" s="117" t="s">
        <v>142</v>
      </c>
    </row>
    <row r="4978" spans="1:6">
      <c r="A4978" s="119">
        <v>101149</v>
      </c>
      <c r="B4978" s="117" t="s">
        <v>5945</v>
      </c>
      <c r="C4978" s="117" t="s">
        <v>64</v>
      </c>
      <c r="D4978" s="117" t="s">
        <v>141</v>
      </c>
      <c r="E4978" s="118" t="s">
        <v>7762</v>
      </c>
      <c r="F4978" s="117" t="s">
        <v>142</v>
      </c>
    </row>
    <row r="4979" spans="1:6">
      <c r="A4979" s="119">
        <v>101150</v>
      </c>
      <c r="B4979" s="117" t="s">
        <v>5947</v>
      </c>
      <c r="C4979" s="117" t="s">
        <v>64</v>
      </c>
      <c r="D4979" s="117" t="s">
        <v>141</v>
      </c>
      <c r="E4979" s="118" t="s">
        <v>8994</v>
      </c>
      <c r="F4979" s="117" t="s">
        <v>142</v>
      </c>
    </row>
    <row r="4980" spans="1:6">
      <c r="A4980" s="119">
        <v>101151</v>
      </c>
      <c r="B4980" s="117" t="s">
        <v>5949</v>
      </c>
      <c r="C4980" s="117" t="s">
        <v>64</v>
      </c>
      <c r="D4980" s="117" t="s">
        <v>141</v>
      </c>
      <c r="E4980" s="118" t="s">
        <v>7132</v>
      </c>
      <c r="F4980" s="117" t="s">
        <v>142</v>
      </c>
    </row>
    <row r="4981" spans="1:6">
      <c r="A4981" s="119">
        <v>101152</v>
      </c>
      <c r="B4981" s="117" t="s">
        <v>5950</v>
      </c>
      <c r="C4981" s="117" t="s">
        <v>64</v>
      </c>
      <c r="D4981" s="117" t="s">
        <v>141</v>
      </c>
      <c r="E4981" s="118" t="s">
        <v>9568</v>
      </c>
      <c r="F4981" s="117" t="s">
        <v>142</v>
      </c>
    </row>
    <row r="4982" spans="1:6">
      <c r="A4982" s="119">
        <v>101153</v>
      </c>
      <c r="B4982" s="117" t="s">
        <v>5952</v>
      </c>
      <c r="C4982" s="117" t="s">
        <v>64</v>
      </c>
      <c r="D4982" s="117" t="s">
        <v>141</v>
      </c>
      <c r="E4982" s="118" t="s">
        <v>2738</v>
      </c>
      <c r="F4982" s="117" t="s">
        <v>142</v>
      </c>
    </row>
    <row r="4983" spans="1:6">
      <c r="A4983" s="119">
        <v>101206</v>
      </c>
      <c r="B4983" s="117" t="s">
        <v>5953</v>
      </c>
      <c r="C4983" s="117" t="s">
        <v>64</v>
      </c>
      <c r="D4983" s="117" t="s">
        <v>141</v>
      </c>
      <c r="E4983" s="118" t="s">
        <v>3666</v>
      </c>
      <c r="F4983" s="117" t="s">
        <v>142</v>
      </c>
    </row>
    <row r="4984" spans="1:6">
      <c r="A4984" s="119">
        <v>101207</v>
      </c>
      <c r="B4984" s="117" t="s">
        <v>5954</v>
      </c>
      <c r="C4984" s="117" t="s">
        <v>64</v>
      </c>
      <c r="D4984" s="117" t="s">
        <v>141</v>
      </c>
      <c r="E4984" s="118" t="s">
        <v>7454</v>
      </c>
      <c r="F4984" s="117" t="s">
        <v>142</v>
      </c>
    </row>
    <row r="4985" spans="1:6">
      <c r="A4985" s="119">
        <v>101208</v>
      </c>
      <c r="B4985" s="117" t="s">
        <v>5956</v>
      </c>
      <c r="C4985" s="117" t="s">
        <v>64</v>
      </c>
      <c r="D4985" s="117" t="s">
        <v>141</v>
      </c>
      <c r="E4985" s="118" t="s">
        <v>13026</v>
      </c>
      <c r="F4985" s="117" t="s">
        <v>142</v>
      </c>
    </row>
    <row r="4986" spans="1:6">
      <c r="A4986" s="119">
        <v>101209</v>
      </c>
      <c r="B4986" s="117" t="s">
        <v>5957</v>
      </c>
      <c r="C4986" s="117" t="s">
        <v>64</v>
      </c>
      <c r="D4986" s="117" t="s">
        <v>141</v>
      </c>
      <c r="E4986" s="118" t="s">
        <v>3094</v>
      </c>
      <c r="F4986" s="117" t="s">
        <v>142</v>
      </c>
    </row>
    <row r="4987" spans="1:6">
      <c r="A4987" s="119">
        <v>101210</v>
      </c>
      <c r="B4987" s="117" t="s">
        <v>5959</v>
      </c>
      <c r="C4987" s="117" t="s">
        <v>64</v>
      </c>
      <c r="D4987" s="117" t="s">
        <v>141</v>
      </c>
      <c r="E4987" s="118" t="s">
        <v>3371</v>
      </c>
      <c r="F4987" s="117" t="s">
        <v>142</v>
      </c>
    </row>
    <row r="4988" spans="1:6">
      <c r="A4988" s="119">
        <v>101211</v>
      </c>
      <c r="B4988" s="117" t="s">
        <v>5961</v>
      </c>
      <c r="C4988" s="117" t="s">
        <v>64</v>
      </c>
      <c r="D4988" s="117" t="s">
        <v>141</v>
      </c>
      <c r="E4988" s="118" t="s">
        <v>2834</v>
      </c>
      <c r="F4988" s="117" t="s">
        <v>142</v>
      </c>
    </row>
    <row r="4989" spans="1:6">
      <c r="A4989" s="119">
        <v>101212</v>
      </c>
      <c r="B4989" s="117" t="s">
        <v>5963</v>
      </c>
      <c r="C4989" s="117" t="s">
        <v>64</v>
      </c>
      <c r="D4989" s="117" t="s">
        <v>141</v>
      </c>
      <c r="E4989" s="118" t="s">
        <v>8414</v>
      </c>
      <c r="F4989" s="117" t="s">
        <v>142</v>
      </c>
    </row>
    <row r="4990" spans="1:6">
      <c r="A4990" s="119">
        <v>101213</v>
      </c>
      <c r="B4990" s="117" t="s">
        <v>5964</v>
      </c>
      <c r="C4990" s="117" t="s">
        <v>64</v>
      </c>
      <c r="D4990" s="117" t="s">
        <v>141</v>
      </c>
      <c r="E4990" s="118" t="s">
        <v>1631</v>
      </c>
      <c r="F4990" s="117" t="s">
        <v>142</v>
      </c>
    </row>
    <row r="4991" spans="1:6">
      <c r="A4991" s="119">
        <v>101214</v>
      </c>
      <c r="B4991" s="117" t="s">
        <v>5965</v>
      </c>
      <c r="C4991" s="117" t="s">
        <v>64</v>
      </c>
      <c r="D4991" s="117" t="s">
        <v>141</v>
      </c>
      <c r="E4991" s="118" t="s">
        <v>9601</v>
      </c>
      <c r="F4991" s="117" t="s">
        <v>142</v>
      </c>
    </row>
    <row r="4992" spans="1:6">
      <c r="A4992" s="119">
        <v>101215</v>
      </c>
      <c r="B4992" s="117" t="s">
        <v>5966</v>
      </c>
      <c r="C4992" s="117" t="s">
        <v>64</v>
      </c>
      <c r="D4992" s="117" t="s">
        <v>141</v>
      </c>
      <c r="E4992" s="118" t="s">
        <v>13027</v>
      </c>
      <c r="F4992" s="117" t="s">
        <v>142</v>
      </c>
    </row>
    <row r="4993" spans="1:6">
      <c r="A4993" s="119">
        <v>101216</v>
      </c>
      <c r="B4993" s="117" t="s">
        <v>5967</v>
      </c>
      <c r="C4993" s="117" t="s">
        <v>64</v>
      </c>
      <c r="D4993" s="117" t="s">
        <v>141</v>
      </c>
      <c r="E4993" s="118" t="s">
        <v>9747</v>
      </c>
      <c r="F4993" s="117" t="s">
        <v>142</v>
      </c>
    </row>
    <row r="4994" spans="1:6">
      <c r="A4994" s="119">
        <v>101217</v>
      </c>
      <c r="B4994" s="117" t="s">
        <v>5968</v>
      </c>
      <c r="C4994" s="117" t="s">
        <v>64</v>
      </c>
      <c r="D4994" s="117" t="s">
        <v>141</v>
      </c>
      <c r="E4994" s="118" t="s">
        <v>1063</v>
      </c>
      <c r="F4994" s="117" t="s">
        <v>142</v>
      </c>
    </row>
    <row r="4995" spans="1:6">
      <c r="A4995" s="119">
        <v>101218</v>
      </c>
      <c r="B4995" s="117" t="s">
        <v>5969</v>
      </c>
      <c r="C4995" s="117" t="s">
        <v>64</v>
      </c>
      <c r="D4995" s="117" t="s">
        <v>141</v>
      </c>
      <c r="E4995" s="118" t="s">
        <v>1340</v>
      </c>
      <c r="F4995" s="117" t="s">
        <v>142</v>
      </c>
    </row>
    <row r="4996" spans="1:6">
      <c r="A4996" s="119">
        <v>101219</v>
      </c>
      <c r="B4996" s="117" t="s">
        <v>5970</v>
      </c>
      <c r="C4996" s="117" t="s">
        <v>64</v>
      </c>
      <c r="D4996" s="117" t="s">
        <v>141</v>
      </c>
      <c r="E4996" s="118" t="s">
        <v>7844</v>
      </c>
      <c r="F4996" s="117" t="s">
        <v>142</v>
      </c>
    </row>
    <row r="4997" spans="1:6">
      <c r="A4997" s="119">
        <v>101220</v>
      </c>
      <c r="B4997" s="117" t="s">
        <v>5972</v>
      </c>
      <c r="C4997" s="117" t="s">
        <v>64</v>
      </c>
      <c r="D4997" s="117" t="s">
        <v>141</v>
      </c>
      <c r="E4997" s="118" t="s">
        <v>13028</v>
      </c>
      <c r="F4997" s="117" t="s">
        <v>142</v>
      </c>
    </row>
    <row r="4998" spans="1:6">
      <c r="A4998" s="119">
        <v>101221</v>
      </c>
      <c r="B4998" s="117" t="s">
        <v>5973</v>
      </c>
      <c r="C4998" s="117" t="s">
        <v>64</v>
      </c>
      <c r="D4998" s="117" t="s">
        <v>141</v>
      </c>
      <c r="E4998" s="118" t="s">
        <v>7356</v>
      </c>
      <c r="F4998" s="117" t="s">
        <v>142</v>
      </c>
    </row>
    <row r="4999" spans="1:6">
      <c r="A4999" s="119">
        <v>101222</v>
      </c>
      <c r="B4999" s="117" t="s">
        <v>5974</v>
      </c>
      <c r="C4999" s="117" t="s">
        <v>64</v>
      </c>
      <c r="D4999" s="117" t="s">
        <v>141</v>
      </c>
      <c r="E4999" s="118" t="s">
        <v>11381</v>
      </c>
      <c r="F4999" s="117" t="s">
        <v>142</v>
      </c>
    </row>
    <row r="5000" spans="1:6">
      <c r="A5000" s="119">
        <v>101223</v>
      </c>
      <c r="B5000" s="117" t="s">
        <v>5976</v>
      </c>
      <c r="C5000" s="117" t="s">
        <v>64</v>
      </c>
      <c r="D5000" s="117" t="s">
        <v>141</v>
      </c>
      <c r="E5000" s="118" t="s">
        <v>9748</v>
      </c>
      <c r="F5000" s="117" t="s">
        <v>142</v>
      </c>
    </row>
    <row r="5001" spans="1:6">
      <c r="A5001" s="119">
        <v>101224</v>
      </c>
      <c r="B5001" s="117" t="s">
        <v>5977</v>
      </c>
      <c r="C5001" s="117" t="s">
        <v>64</v>
      </c>
      <c r="D5001" s="117" t="s">
        <v>141</v>
      </c>
      <c r="E5001" s="118" t="s">
        <v>3348</v>
      </c>
      <c r="F5001" s="117" t="s">
        <v>142</v>
      </c>
    </row>
    <row r="5002" spans="1:6">
      <c r="A5002" s="119">
        <v>101225</v>
      </c>
      <c r="B5002" s="117" t="s">
        <v>5978</v>
      </c>
      <c r="C5002" s="117" t="s">
        <v>64</v>
      </c>
      <c r="D5002" s="117" t="s">
        <v>141</v>
      </c>
      <c r="E5002" s="118" t="s">
        <v>11813</v>
      </c>
      <c r="F5002" s="117" t="s">
        <v>142</v>
      </c>
    </row>
    <row r="5003" spans="1:6">
      <c r="A5003" s="119">
        <v>101226</v>
      </c>
      <c r="B5003" s="117" t="s">
        <v>5979</v>
      </c>
      <c r="C5003" s="117" t="s">
        <v>64</v>
      </c>
      <c r="D5003" s="117" t="s">
        <v>141</v>
      </c>
      <c r="E5003" s="118" t="s">
        <v>9749</v>
      </c>
      <c r="F5003" s="117" t="s">
        <v>142</v>
      </c>
    </row>
    <row r="5004" spans="1:6">
      <c r="A5004" s="119">
        <v>101227</v>
      </c>
      <c r="B5004" s="117" t="s">
        <v>5981</v>
      </c>
      <c r="C5004" s="117" t="s">
        <v>64</v>
      </c>
      <c r="D5004" s="117" t="s">
        <v>141</v>
      </c>
      <c r="E5004" s="118" t="s">
        <v>1283</v>
      </c>
      <c r="F5004" s="117" t="s">
        <v>142</v>
      </c>
    </row>
    <row r="5005" spans="1:6">
      <c r="A5005" s="119">
        <v>101228</v>
      </c>
      <c r="B5005" s="117" t="s">
        <v>5983</v>
      </c>
      <c r="C5005" s="117" t="s">
        <v>64</v>
      </c>
      <c r="D5005" s="117" t="s">
        <v>141</v>
      </c>
      <c r="E5005" s="118" t="s">
        <v>9750</v>
      </c>
      <c r="F5005" s="117" t="s">
        <v>142</v>
      </c>
    </row>
    <row r="5006" spans="1:6">
      <c r="A5006" s="119">
        <v>101229</v>
      </c>
      <c r="B5006" s="117" t="s">
        <v>5985</v>
      </c>
      <c r="C5006" s="117" t="s">
        <v>64</v>
      </c>
      <c r="D5006" s="117" t="s">
        <v>141</v>
      </c>
      <c r="E5006" s="118" t="s">
        <v>9751</v>
      </c>
      <c r="F5006" s="117" t="s">
        <v>142</v>
      </c>
    </row>
    <row r="5007" spans="1:6">
      <c r="A5007" s="119">
        <v>101230</v>
      </c>
      <c r="B5007" s="117" t="s">
        <v>5986</v>
      </c>
      <c r="C5007" s="117" t="s">
        <v>64</v>
      </c>
      <c r="D5007" s="117" t="s">
        <v>141</v>
      </c>
      <c r="E5007" s="118" t="s">
        <v>3327</v>
      </c>
      <c r="F5007" s="117" t="s">
        <v>142</v>
      </c>
    </row>
    <row r="5008" spans="1:6">
      <c r="A5008" s="119">
        <v>101231</v>
      </c>
      <c r="B5008" s="117" t="s">
        <v>5988</v>
      </c>
      <c r="C5008" s="117" t="s">
        <v>64</v>
      </c>
      <c r="D5008" s="117" t="s">
        <v>141</v>
      </c>
      <c r="E5008" s="118" t="s">
        <v>4321</v>
      </c>
      <c r="F5008" s="117" t="s">
        <v>142</v>
      </c>
    </row>
    <row r="5009" spans="1:6">
      <c r="A5009" s="119">
        <v>101232</v>
      </c>
      <c r="B5009" s="117" t="s">
        <v>5989</v>
      </c>
      <c r="C5009" s="117" t="s">
        <v>64</v>
      </c>
      <c r="D5009" s="117" t="s">
        <v>141</v>
      </c>
      <c r="E5009" s="118" t="s">
        <v>3132</v>
      </c>
      <c r="F5009" s="117" t="s">
        <v>142</v>
      </c>
    </row>
    <row r="5010" spans="1:6">
      <c r="A5010" s="119">
        <v>101233</v>
      </c>
      <c r="B5010" s="117" t="s">
        <v>5990</v>
      </c>
      <c r="C5010" s="117" t="s">
        <v>64</v>
      </c>
      <c r="D5010" s="117" t="s">
        <v>141</v>
      </c>
      <c r="E5010" s="118" t="s">
        <v>1288</v>
      </c>
      <c r="F5010" s="117" t="s">
        <v>142</v>
      </c>
    </row>
    <row r="5011" spans="1:6">
      <c r="A5011" s="119">
        <v>101234</v>
      </c>
      <c r="B5011" s="117" t="s">
        <v>5991</v>
      </c>
      <c r="C5011" s="117" t="s">
        <v>64</v>
      </c>
      <c r="D5011" s="117" t="s">
        <v>141</v>
      </c>
      <c r="E5011" s="118" t="s">
        <v>13029</v>
      </c>
      <c r="F5011" s="117" t="s">
        <v>142</v>
      </c>
    </row>
    <row r="5012" spans="1:6">
      <c r="A5012" s="119">
        <v>101235</v>
      </c>
      <c r="B5012" s="117" t="s">
        <v>5993</v>
      </c>
      <c r="C5012" s="117" t="s">
        <v>64</v>
      </c>
      <c r="D5012" s="117" t="s">
        <v>141</v>
      </c>
      <c r="E5012" s="118" t="s">
        <v>9752</v>
      </c>
      <c r="F5012" s="117" t="s">
        <v>142</v>
      </c>
    </row>
    <row r="5013" spans="1:6">
      <c r="A5013" s="119">
        <v>101236</v>
      </c>
      <c r="B5013" s="117" t="s">
        <v>5995</v>
      </c>
      <c r="C5013" s="117" t="s">
        <v>64</v>
      </c>
      <c r="D5013" s="117" t="s">
        <v>141</v>
      </c>
      <c r="E5013" s="118" t="s">
        <v>322</v>
      </c>
      <c r="F5013" s="117" t="s">
        <v>142</v>
      </c>
    </row>
    <row r="5014" spans="1:6">
      <c r="A5014" s="119">
        <v>101237</v>
      </c>
      <c r="B5014" s="117" t="s">
        <v>5997</v>
      </c>
      <c r="C5014" s="117" t="s">
        <v>64</v>
      </c>
      <c r="D5014" s="117" t="s">
        <v>141</v>
      </c>
      <c r="E5014" s="118" t="s">
        <v>8470</v>
      </c>
      <c r="F5014" s="117" t="s">
        <v>142</v>
      </c>
    </row>
    <row r="5015" spans="1:6">
      <c r="A5015" s="119">
        <v>101238</v>
      </c>
      <c r="B5015" s="117" t="s">
        <v>5998</v>
      </c>
      <c r="C5015" s="117" t="s">
        <v>64</v>
      </c>
      <c r="D5015" s="117" t="s">
        <v>141</v>
      </c>
      <c r="E5015" s="118" t="s">
        <v>13030</v>
      </c>
      <c r="F5015" s="117" t="s">
        <v>142</v>
      </c>
    </row>
    <row r="5016" spans="1:6">
      <c r="A5016" s="119">
        <v>101239</v>
      </c>
      <c r="B5016" s="117" t="s">
        <v>5999</v>
      </c>
      <c r="C5016" s="117" t="s">
        <v>64</v>
      </c>
      <c r="D5016" s="117" t="s">
        <v>141</v>
      </c>
      <c r="E5016" s="118" t="s">
        <v>6654</v>
      </c>
      <c r="F5016" s="117" t="s">
        <v>142</v>
      </c>
    </row>
    <row r="5017" spans="1:6">
      <c r="A5017" s="119">
        <v>101240</v>
      </c>
      <c r="B5017" s="117" t="s">
        <v>6000</v>
      </c>
      <c r="C5017" s="117" t="s">
        <v>64</v>
      </c>
      <c r="D5017" s="117" t="s">
        <v>141</v>
      </c>
      <c r="E5017" s="118" t="s">
        <v>2722</v>
      </c>
      <c r="F5017" s="117" t="s">
        <v>142</v>
      </c>
    </row>
    <row r="5018" spans="1:6">
      <c r="A5018" s="119">
        <v>101241</v>
      </c>
      <c r="B5018" s="117" t="s">
        <v>6002</v>
      </c>
      <c r="C5018" s="117" t="s">
        <v>64</v>
      </c>
      <c r="D5018" s="117" t="s">
        <v>141</v>
      </c>
      <c r="E5018" s="118" t="s">
        <v>2763</v>
      </c>
      <c r="F5018" s="117" t="s">
        <v>142</v>
      </c>
    </row>
    <row r="5019" spans="1:6">
      <c r="A5019" s="119">
        <v>101242</v>
      </c>
      <c r="B5019" s="117" t="s">
        <v>6003</v>
      </c>
      <c r="C5019" s="117" t="s">
        <v>64</v>
      </c>
      <c r="D5019" s="117" t="s">
        <v>141</v>
      </c>
      <c r="E5019" s="118" t="s">
        <v>2778</v>
      </c>
      <c r="F5019" s="117" t="s">
        <v>142</v>
      </c>
    </row>
    <row r="5020" spans="1:6">
      <c r="A5020" s="119">
        <v>101243</v>
      </c>
      <c r="B5020" s="117" t="s">
        <v>6005</v>
      </c>
      <c r="C5020" s="117" t="s">
        <v>64</v>
      </c>
      <c r="D5020" s="117" t="s">
        <v>141</v>
      </c>
      <c r="E5020" s="118" t="s">
        <v>8877</v>
      </c>
      <c r="F5020" s="117" t="s">
        <v>142</v>
      </c>
    </row>
    <row r="5021" spans="1:6">
      <c r="A5021" s="119">
        <v>101244</v>
      </c>
      <c r="B5021" s="117" t="s">
        <v>6006</v>
      </c>
      <c r="C5021" s="117" t="s">
        <v>64</v>
      </c>
      <c r="D5021" s="117" t="s">
        <v>141</v>
      </c>
      <c r="E5021" s="118" t="s">
        <v>4640</v>
      </c>
      <c r="F5021" s="117" t="s">
        <v>142</v>
      </c>
    </row>
    <row r="5022" spans="1:6">
      <c r="A5022" s="119">
        <v>101245</v>
      </c>
      <c r="B5022" s="117" t="s">
        <v>6008</v>
      </c>
      <c r="C5022" s="117" t="s">
        <v>64</v>
      </c>
      <c r="D5022" s="117" t="s">
        <v>141</v>
      </c>
      <c r="E5022" s="118" t="s">
        <v>9753</v>
      </c>
      <c r="F5022" s="117" t="s">
        <v>142</v>
      </c>
    </row>
    <row r="5023" spans="1:6">
      <c r="A5023" s="119">
        <v>101246</v>
      </c>
      <c r="B5023" s="117" t="s">
        <v>6009</v>
      </c>
      <c r="C5023" s="117" t="s">
        <v>64</v>
      </c>
      <c r="D5023" s="117" t="s">
        <v>141</v>
      </c>
      <c r="E5023" s="118" t="s">
        <v>5975</v>
      </c>
      <c r="F5023" s="117" t="s">
        <v>142</v>
      </c>
    </row>
    <row r="5024" spans="1:6">
      <c r="A5024" s="119">
        <v>101247</v>
      </c>
      <c r="B5024" s="117" t="s">
        <v>6010</v>
      </c>
      <c r="C5024" s="117" t="s">
        <v>64</v>
      </c>
      <c r="D5024" s="117" t="s">
        <v>141</v>
      </c>
      <c r="E5024" s="118" t="s">
        <v>4268</v>
      </c>
      <c r="F5024" s="117" t="s">
        <v>142</v>
      </c>
    </row>
    <row r="5025" spans="1:6">
      <c r="A5025" s="119">
        <v>101248</v>
      </c>
      <c r="B5025" s="117" t="s">
        <v>6011</v>
      </c>
      <c r="C5025" s="117" t="s">
        <v>64</v>
      </c>
      <c r="D5025" s="117" t="s">
        <v>141</v>
      </c>
      <c r="E5025" s="118" t="s">
        <v>9187</v>
      </c>
      <c r="F5025" s="117" t="s">
        <v>142</v>
      </c>
    </row>
    <row r="5026" spans="1:6">
      <c r="A5026" s="119">
        <v>101249</v>
      </c>
      <c r="B5026" s="117" t="s">
        <v>6012</v>
      </c>
      <c r="C5026" s="117" t="s">
        <v>64</v>
      </c>
      <c r="D5026" s="117" t="s">
        <v>141</v>
      </c>
      <c r="E5026" s="118" t="s">
        <v>4292</v>
      </c>
      <c r="F5026" s="117" t="s">
        <v>142</v>
      </c>
    </row>
    <row r="5027" spans="1:6">
      <c r="A5027" s="119">
        <v>101250</v>
      </c>
      <c r="B5027" s="117" t="s">
        <v>6014</v>
      </c>
      <c r="C5027" s="117" t="s">
        <v>64</v>
      </c>
      <c r="D5027" s="117" t="s">
        <v>141</v>
      </c>
      <c r="E5027" s="118" t="s">
        <v>3121</v>
      </c>
      <c r="F5027" s="117" t="s">
        <v>142</v>
      </c>
    </row>
    <row r="5028" spans="1:6">
      <c r="A5028" s="119">
        <v>101251</v>
      </c>
      <c r="B5028" s="117" t="s">
        <v>6016</v>
      </c>
      <c r="C5028" s="117" t="s">
        <v>64</v>
      </c>
      <c r="D5028" s="117" t="s">
        <v>141</v>
      </c>
      <c r="E5028" s="118" t="s">
        <v>2850</v>
      </c>
      <c r="F5028" s="117" t="s">
        <v>142</v>
      </c>
    </row>
    <row r="5029" spans="1:6">
      <c r="A5029" s="119">
        <v>101252</v>
      </c>
      <c r="B5029" s="117" t="s">
        <v>6017</v>
      </c>
      <c r="C5029" s="117" t="s">
        <v>64</v>
      </c>
      <c r="D5029" s="117" t="s">
        <v>141</v>
      </c>
      <c r="E5029" s="118" t="s">
        <v>8369</v>
      </c>
      <c r="F5029" s="117" t="s">
        <v>142</v>
      </c>
    </row>
    <row r="5030" spans="1:6">
      <c r="A5030" s="119">
        <v>101253</v>
      </c>
      <c r="B5030" s="117" t="s">
        <v>6018</v>
      </c>
      <c r="C5030" s="117" t="s">
        <v>64</v>
      </c>
      <c r="D5030" s="117" t="s">
        <v>141</v>
      </c>
      <c r="E5030" s="118" t="s">
        <v>4617</v>
      </c>
      <c r="F5030" s="117" t="s">
        <v>142</v>
      </c>
    </row>
    <row r="5031" spans="1:6">
      <c r="A5031" s="119">
        <v>101254</v>
      </c>
      <c r="B5031" s="117" t="s">
        <v>6019</v>
      </c>
      <c r="C5031" s="117" t="s">
        <v>64</v>
      </c>
      <c r="D5031" s="117" t="s">
        <v>141</v>
      </c>
      <c r="E5031" s="118" t="s">
        <v>9434</v>
      </c>
      <c r="F5031" s="117" t="s">
        <v>142</v>
      </c>
    </row>
    <row r="5032" spans="1:6">
      <c r="A5032" s="119">
        <v>101255</v>
      </c>
      <c r="B5032" s="117" t="s">
        <v>6020</v>
      </c>
      <c r="C5032" s="117" t="s">
        <v>64</v>
      </c>
      <c r="D5032" s="117" t="s">
        <v>141</v>
      </c>
      <c r="E5032" s="118" t="s">
        <v>467</v>
      </c>
      <c r="F5032" s="117" t="s">
        <v>142</v>
      </c>
    </row>
    <row r="5033" spans="1:6">
      <c r="A5033" s="119">
        <v>101256</v>
      </c>
      <c r="B5033" s="117" t="s">
        <v>6022</v>
      </c>
      <c r="C5033" s="117" t="s">
        <v>64</v>
      </c>
      <c r="D5033" s="117" t="s">
        <v>141</v>
      </c>
      <c r="E5033" s="118" t="s">
        <v>2775</v>
      </c>
      <c r="F5033" s="117" t="s">
        <v>142</v>
      </c>
    </row>
    <row r="5034" spans="1:6">
      <c r="A5034" s="119">
        <v>101257</v>
      </c>
      <c r="B5034" s="117" t="s">
        <v>6024</v>
      </c>
      <c r="C5034" s="117" t="s">
        <v>64</v>
      </c>
      <c r="D5034" s="117" t="s">
        <v>141</v>
      </c>
      <c r="E5034" s="118" t="s">
        <v>13031</v>
      </c>
      <c r="F5034" s="117" t="s">
        <v>142</v>
      </c>
    </row>
    <row r="5035" spans="1:6">
      <c r="A5035" s="119">
        <v>101258</v>
      </c>
      <c r="B5035" s="117" t="s">
        <v>6025</v>
      </c>
      <c r="C5035" s="117" t="s">
        <v>64</v>
      </c>
      <c r="D5035" s="117" t="s">
        <v>141</v>
      </c>
      <c r="E5035" s="118" t="s">
        <v>2855</v>
      </c>
      <c r="F5035" s="117" t="s">
        <v>142</v>
      </c>
    </row>
    <row r="5036" spans="1:6">
      <c r="A5036" s="119">
        <v>101259</v>
      </c>
      <c r="B5036" s="117" t="s">
        <v>6027</v>
      </c>
      <c r="C5036" s="117" t="s">
        <v>64</v>
      </c>
      <c r="D5036" s="117" t="s">
        <v>141</v>
      </c>
      <c r="E5036" s="118" t="s">
        <v>8812</v>
      </c>
      <c r="F5036" s="117" t="s">
        <v>142</v>
      </c>
    </row>
    <row r="5037" spans="1:6">
      <c r="A5037" s="119">
        <v>101260</v>
      </c>
      <c r="B5037" s="117" t="s">
        <v>6028</v>
      </c>
      <c r="C5037" s="117" t="s">
        <v>64</v>
      </c>
      <c r="D5037" s="117" t="s">
        <v>141</v>
      </c>
      <c r="E5037" s="118" t="s">
        <v>10730</v>
      </c>
      <c r="F5037" s="117" t="s">
        <v>142</v>
      </c>
    </row>
    <row r="5038" spans="1:6">
      <c r="A5038" s="119">
        <v>101261</v>
      </c>
      <c r="B5038" s="117" t="s">
        <v>6029</v>
      </c>
      <c r="C5038" s="117" t="s">
        <v>64</v>
      </c>
      <c r="D5038" s="117" t="s">
        <v>141</v>
      </c>
      <c r="E5038" s="118" t="s">
        <v>6883</v>
      </c>
      <c r="F5038" s="117" t="s">
        <v>142</v>
      </c>
    </row>
    <row r="5039" spans="1:6">
      <c r="A5039" s="119">
        <v>101262</v>
      </c>
      <c r="B5039" s="117" t="s">
        <v>6031</v>
      </c>
      <c r="C5039" s="117" t="s">
        <v>64</v>
      </c>
      <c r="D5039" s="117" t="s">
        <v>141</v>
      </c>
      <c r="E5039" s="118" t="s">
        <v>8962</v>
      </c>
      <c r="F5039" s="117" t="s">
        <v>142</v>
      </c>
    </row>
    <row r="5040" spans="1:6">
      <c r="A5040" s="119">
        <v>101263</v>
      </c>
      <c r="B5040" s="117" t="s">
        <v>6032</v>
      </c>
      <c r="C5040" s="117" t="s">
        <v>64</v>
      </c>
      <c r="D5040" s="117" t="s">
        <v>141</v>
      </c>
      <c r="E5040" s="118" t="s">
        <v>2813</v>
      </c>
      <c r="F5040" s="117" t="s">
        <v>142</v>
      </c>
    </row>
    <row r="5041" spans="1:6">
      <c r="A5041" s="119">
        <v>101264</v>
      </c>
      <c r="B5041" s="117" t="s">
        <v>6033</v>
      </c>
      <c r="C5041" s="117" t="s">
        <v>64</v>
      </c>
      <c r="D5041" s="117" t="s">
        <v>141</v>
      </c>
      <c r="E5041" s="118" t="s">
        <v>9754</v>
      </c>
      <c r="F5041" s="117" t="s">
        <v>142</v>
      </c>
    </row>
    <row r="5042" spans="1:6">
      <c r="A5042" s="119">
        <v>101265</v>
      </c>
      <c r="B5042" s="117" t="s">
        <v>6034</v>
      </c>
      <c r="C5042" s="117" t="s">
        <v>64</v>
      </c>
      <c r="D5042" s="117" t="s">
        <v>141</v>
      </c>
      <c r="E5042" s="118" t="s">
        <v>9478</v>
      </c>
      <c r="F5042" s="117" t="s">
        <v>142</v>
      </c>
    </row>
    <row r="5043" spans="1:6">
      <c r="A5043" s="119">
        <v>101266</v>
      </c>
      <c r="B5043" s="117" t="s">
        <v>6035</v>
      </c>
      <c r="C5043" s="117" t="s">
        <v>64</v>
      </c>
      <c r="D5043" s="117" t="s">
        <v>141</v>
      </c>
      <c r="E5043" s="118" t="s">
        <v>3862</v>
      </c>
      <c r="F5043" s="117" t="s">
        <v>142</v>
      </c>
    </row>
    <row r="5044" spans="1:6">
      <c r="A5044" s="119">
        <v>101267</v>
      </c>
      <c r="B5044" s="117" t="s">
        <v>6036</v>
      </c>
      <c r="C5044" s="117" t="s">
        <v>64</v>
      </c>
      <c r="D5044" s="117" t="s">
        <v>141</v>
      </c>
      <c r="E5044" s="118" t="s">
        <v>307</v>
      </c>
      <c r="F5044" s="117" t="s">
        <v>142</v>
      </c>
    </row>
    <row r="5045" spans="1:6">
      <c r="A5045" s="119">
        <v>101268</v>
      </c>
      <c r="B5045" s="117" t="s">
        <v>6038</v>
      </c>
      <c r="C5045" s="117" t="s">
        <v>64</v>
      </c>
      <c r="D5045" s="117" t="s">
        <v>141</v>
      </c>
      <c r="E5045" s="118" t="s">
        <v>7682</v>
      </c>
      <c r="F5045" s="117" t="s">
        <v>142</v>
      </c>
    </row>
    <row r="5046" spans="1:6">
      <c r="A5046" s="119">
        <v>101269</v>
      </c>
      <c r="B5046" s="117" t="s">
        <v>6040</v>
      </c>
      <c r="C5046" s="117" t="s">
        <v>64</v>
      </c>
      <c r="D5046" s="117" t="s">
        <v>141</v>
      </c>
      <c r="E5046" s="118" t="s">
        <v>9020</v>
      </c>
      <c r="F5046" s="117" t="s">
        <v>142</v>
      </c>
    </row>
    <row r="5047" spans="1:6">
      <c r="A5047" s="119">
        <v>101270</v>
      </c>
      <c r="B5047" s="117" t="s">
        <v>6041</v>
      </c>
      <c r="C5047" s="117" t="s">
        <v>64</v>
      </c>
      <c r="D5047" s="117" t="s">
        <v>141</v>
      </c>
      <c r="E5047" s="118" t="s">
        <v>6746</v>
      </c>
      <c r="F5047" s="117" t="s">
        <v>142</v>
      </c>
    </row>
    <row r="5048" spans="1:6">
      <c r="A5048" s="119">
        <v>101271</v>
      </c>
      <c r="B5048" s="117" t="s">
        <v>6042</v>
      </c>
      <c r="C5048" s="117" t="s">
        <v>64</v>
      </c>
      <c r="D5048" s="117" t="s">
        <v>141</v>
      </c>
      <c r="E5048" s="118" t="s">
        <v>4707</v>
      </c>
      <c r="F5048" s="117" t="s">
        <v>142</v>
      </c>
    </row>
    <row r="5049" spans="1:6">
      <c r="A5049" s="119">
        <v>101272</v>
      </c>
      <c r="B5049" s="117" t="s">
        <v>6043</v>
      </c>
      <c r="C5049" s="117" t="s">
        <v>64</v>
      </c>
      <c r="D5049" s="117" t="s">
        <v>141</v>
      </c>
      <c r="E5049" s="118" t="s">
        <v>8454</v>
      </c>
      <c r="F5049" s="117" t="s">
        <v>142</v>
      </c>
    </row>
    <row r="5050" spans="1:6">
      <c r="A5050" s="119">
        <v>101273</v>
      </c>
      <c r="B5050" s="117" t="s">
        <v>6045</v>
      </c>
      <c r="C5050" s="117" t="s">
        <v>64</v>
      </c>
      <c r="D5050" s="117" t="s">
        <v>141</v>
      </c>
      <c r="E5050" s="118" t="s">
        <v>13032</v>
      </c>
      <c r="F5050" s="117" t="s">
        <v>142</v>
      </c>
    </row>
    <row r="5051" spans="1:6">
      <c r="A5051" s="119">
        <v>101274</v>
      </c>
      <c r="B5051" s="117" t="s">
        <v>6046</v>
      </c>
      <c r="C5051" s="117" t="s">
        <v>64</v>
      </c>
      <c r="D5051" s="117" t="s">
        <v>141</v>
      </c>
      <c r="E5051" s="118" t="s">
        <v>9752</v>
      </c>
      <c r="F5051" s="117" t="s">
        <v>142</v>
      </c>
    </row>
    <row r="5052" spans="1:6">
      <c r="A5052" s="119">
        <v>101275</v>
      </c>
      <c r="B5052" s="117" t="s">
        <v>6047</v>
      </c>
      <c r="C5052" s="117" t="s">
        <v>64</v>
      </c>
      <c r="D5052" s="117" t="s">
        <v>141</v>
      </c>
      <c r="E5052" s="118" t="s">
        <v>2835</v>
      </c>
      <c r="F5052" s="117" t="s">
        <v>142</v>
      </c>
    </row>
    <row r="5053" spans="1:6">
      <c r="A5053" s="119">
        <v>101276</v>
      </c>
      <c r="B5053" s="117" t="s">
        <v>6048</v>
      </c>
      <c r="C5053" s="117" t="s">
        <v>64</v>
      </c>
      <c r="D5053" s="117" t="s">
        <v>141</v>
      </c>
      <c r="E5053" s="118" t="s">
        <v>4076</v>
      </c>
      <c r="F5053" s="117" t="s">
        <v>142</v>
      </c>
    </row>
    <row r="5054" spans="1:6">
      <c r="A5054" s="119">
        <v>101277</v>
      </c>
      <c r="B5054" s="117" t="s">
        <v>6049</v>
      </c>
      <c r="C5054" s="117" t="s">
        <v>64</v>
      </c>
      <c r="D5054" s="117" t="s">
        <v>141</v>
      </c>
      <c r="E5054" s="118" t="s">
        <v>3145</v>
      </c>
      <c r="F5054" s="117" t="s">
        <v>142</v>
      </c>
    </row>
    <row r="5055" spans="1:6">
      <c r="A5055" s="119">
        <v>102354</v>
      </c>
      <c r="B5055" s="117" t="s">
        <v>6051</v>
      </c>
      <c r="C5055" s="117" t="s">
        <v>64</v>
      </c>
      <c r="D5055" s="117" t="s">
        <v>141</v>
      </c>
      <c r="E5055" s="118" t="s">
        <v>13033</v>
      </c>
      <c r="F5055" s="117" t="s">
        <v>142</v>
      </c>
    </row>
    <row r="5056" spans="1:6">
      <c r="A5056" s="119">
        <v>102355</v>
      </c>
      <c r="B5056" s="117" t="s">
        <v>6052</v>
      </c>
      <c r="C5056" s="117" t="s">
        <v>64</v>
      </c>
      <c r="D5056" s="117" t="s">
        <v>141</v>
      </c>
      <c r="E5056" s="118" t="s">
        <v>13034</v>
      </c>
      <c r="F5056" s="117" t="s">
        <v>142</v>
      </c>
    </row>
    <row r="5057" spans="1:6">
      <c r="A5057" s="119">
        <v>102360</v>
      </c>
      <c r="B5057" s="117" t="s">
        <v>6053</v>
      </c>
      <c r="C5057" s="117" t="s">
        <v>64</v>
      </c>
      <c r="D5057" s="117" t="s">
        <v>141</v>
      </c>
      <c r="E5057" s="118" t="s">
        <v>8139</v>
      </c>
      <c r="F5057" s="117" t="s">
        <v>142</v>
      </c>
    </row>
    <row r="5058" spans="1:6">
      <c r="A5058" s="119">
        <v>102361</v>
      </c>
      <c r="B5058" s="117" t="s">
        <v>6055</v>
      </c>
      <c r="C5058" s="117" t="s">
        <v>64</v>
      </c>
      <c r="D5058" s="117" t="s">
        <v>141</v>
      </c>
      <c r="E5058" s="118" t="s">
        <v>3949</v>
      </c>
      <c r="F5058" s="117" t="s">
        <v>142</v>
      </c>
    </row>
    <row r="5059" spans="1:6">
      <c r="A5059" s="119">
        <v>90082</v>
      </c>
      <c r="B5059" s="117" t="s">
        <v>6056</v>
      </c>
      <c r="C5059" s="117" t="s">
        <v>64</v>
      </c>
      <c r="D5059" s="117" t="s">
        <v>141</v>
      </c>
      <c r="E5059" s="118" t="s">
        <v>3099</v>
      </c>
      <c r="F5059" s="117" t="s">
        <v>142</v>
      </c>
    </row>
    <row r="5060" spans="1:6">
      <c r="A5060" s="119">
        <v>90084</v>
      </c>
      <c r="B5060" s="117" t="s">
        <v>6058</v>
      </c>
      <c r="C5060" s="117" t="s">
        <v>64</v>
      </c>
      <c r="D5060" s="117" t="s">
        <v>141</v>
      </c>
      <c r="E5060" s="118" t="s">
        <v>6037</v>
      </c>
      <c r="F5060" s="117" t="s">
        <v>142</v>
      </c>
    </row>
    <row r="5061" spans="1:6">
      <c r="A5061" s="119">
        <v>90086</v>
      </c>
      <c r="B5061" s="117" t="s">
        <v>6059</v>
      </c>
      <c r="C5061" s="117" t="s">
        <v>64</v>
      </c>
      <c r="D5061" s="117" t="s">
        <v>141</v>
      </c>
      <c r="E5061" s="118" t="s">
        <v>832</v>
      </c>
      <c r="F5061" s="117" t="s">
        <v>142</v>
      </c>
    </row>
    <row r="5062" spans="1:6">
      <c r="A5062" s="119">
        <v>90087</v>
      </c>
      <c r="B5062" s="117" t="s">
        <v>6060</v>
      </c>
      <c r="C5062" s="117" t="s">
        <v>64</v>
      </c>
      <c r="D5062" s="117" t="s">
        <v>141</v>
      </c>
      <c r="E5062" s="118" t="s">
        <v>1288</v>
      </c>
      <c r="F5062" s="117" t="s">
        <v>142</v>
      </c>
    </row>
    <row r="5063" spans="1:6">
      <c r="A5063" s="119">
        <v>90090</v>
      </c>
      <c r="B5063" s="117" t="s">
        <v>6061</v>
      </c>
      <c r="C5063" s="117" t="s">
        <v>64</v>
      </c>
      <c r="D5063" s="117" t="s">
        <v>141</v>
      </c>
      <c r="E5063" s="118" t="s">
        <v>8529</v>
      </c>
      <c r="F5063" s="117" t="s">
        <v>142</v>
      </c>
    </row>
    <row r="5064" spans="1:6">
      <c r="A5064" s="119">
        <v>90091</v>
      </c>
      <c r="B5064" s="117" t="s">
        <v>6062</v>
      </c>
      <c r="C5064" s="117" t="s">
        <v>64</v>
      </c>
      <c r="D5064" s="117" t="s">
        <v>141</v>
      </c>
      <c r="E5064" s="118" t="s">
        <v>4766</v>
      </c>
      <c r="F5064" s="117" t="s">
        <v>142</v>
      </c>
    </row>
    <row r="5065" spans="1:6">
      <c r="A5065" s="119">
        <v>90092</v>
      </c>
      <c r="B5065" s="117" t="s">
        <v>6064</v>
      </c>
      <c r="C5065" s="117" t="s">
        <v>64</v>
      </c>
      <c r="D5065" s="117" t="s">
        <v>141</v>
      </c>
      <c r="E5065" s="118" t="s">
        <v>7646</v>
      </c>
      <c r="F5065" s="117" t="s">
        <v>142</v>
      </c>
    </row>
    <row r="5066" spans="1:6">
      <c r="A5066" s="119">
        <v>90094</v>
      </c>
      <c r="B5066" s="117" t="s">
        <v>6065</v>
      </c>
      <c r="C5066" s="117" t="s">
        <v>64</v>
      </c>
      <c r="D5066" s="117" t="s">
        <v>141</v>
      </c>
      <c r="E5066" s="118" t="s">
        <v>8447</v>
      </c>
      <c r="F5066" s="117" t="s">
        <v>142</v>
      </c>
    </row>
    <row r="5067" spans="1:6">
      <c r="A5067" s="119">
        <v>90095</v>
      </c>
      <c r="B5067" s="117" t="s">
        <v>6067</v>
      </c>
      <c r="C5067" s="117" t="s">
        <v>64</v>
      </c>
      <c r="D5067" s="117" t="s">
        <v>141</v>
      </c>
      <c r="E5067" s="118" t="s">
        <v>9165</v>
      </c>
      <c r="F5067" s="117" t="s">
        <v>142</v>
      </c>
    </row>
    <row r="5068" spans="1:6">
      <c r="A5068" s="119">
        <v>90098</v>
      </c>
      <c r="B5068" s="117" t="s">
        <v>6069</v>
      </c>
      <c r="C5068" s="117" t="s">
        <v>64</v>
      </c>
      <c r="D5068" s="117" t="s">
        <v>141</v>
      </c>
      <c r="E5068" s="118" t="s">
        <v>9755</v>
      </c>
      <c r="F5068" s="117" t="s">
        <v>142</v>
      </c>
    </row>
    <row r="5069" spans="1:6">
      <c r="A5069" s="119">
        <v>90099</v>
      </c>
      <c r="B5069" s="117" t="s">
        <v>6070</v>
      </c>
      <c r="C5069" s="117" t="s">
        <v>64</v>
      </c>
      <c r="D5069" s="117" t="s">
        <v>141</v>
      </c>
      <c r="E5069" s="118" t="s">
        <v>9756</v>
      </c>
      <c r="F5069" s="117" t="s">
        <v>142</v>
      </c>
    </row>
    <row r="5070" spans="1:6">
      <c r="A5070" s="119">
        <v>90100</v>
      </c>
      <c r="B5070" s="117" t="s">
        <v>6071</v>
      </c>
      <c r="C5070" s="117" t="s">
        <v>64</v>
      </c>
      <c r="D5070" s="117" t="s">
        <v>141</v>
      </c>
      <c r="E5070" s="118" t="s">
        <v>9434</v>
      </c>
      <c r="F5070" s="117" t="s">
        <v>142</v>
      </c>
    </row>
    <row r="5071" spans="1:6">
      <c r="A5071" s="119">
        <v>90101</v>
      </c>
      <c r="B5071" s="117" t="s">
        <v>6072</v>
      </c>
      <c r="C5071" s="117" t="s">
        <v>64</v>
      </c>
      <c r="D5071" s="117" t="s">
        <v>141</v>
      </c>
      <c r="E5071" s="118" t="s">
        <v>7373</v>
      </c>
      <c r="F5071" s="117" t="s">
        <v>142</v>
      </c>
    </row>
    <row r="5072" spans="1:6">
      <c r="A5072" s="119">
        <v>90102</v>
      </c>
      <c r="B5072" s="117" t="s">
        <v>6073</v>
      </c>
      <c r="C5072" s="117" t="s">
        <v>64</v>
      </c>
      <c r="D5072" s="117" t="s">
        <v>141</v>
      </c>
      <c r="E5072" s="118" t="s">
        <v>7454</v>
      </c>
      <c r="F5072" s="117" t="s">
        <v>142</v>
      </c>
    </row>
    <row r="5073" spans="1:6">
      <c r="A5073" s="119">
        <v>90105</v>
      </c>
      <c r="B5073" s="117" t="s">
        <v>6075</v>
      </c>
      <c r="C5073" s="117" t="s">
        <v>64</v>
      </c>
      <c r="D5073" s="117" t="s">
        <v>141</v>
      </c>
      <c r="E5073" s="118" t="s">
        <v>8959</v>
      </c>
      <c r="F5073" s="117" t="s">
        <v>142</v>
      </c>
    </row>
    <row r="5074" spans="1:6">
      <c r="A5074" s="119">
        <v>90106</v>
      </c>
      <c r="B5074" s="117" t="s">
        <v>6077</v>
      </c>
      <c r="C5074" s="117" t="s">
        <v>64</v>
      </c>
      <c r="D5074" s="117" t="s">
        <v>141</v>
      </c>
      <c r="E5074" s="118" t="s">
        <v>7632</v>
      </c>
      <c r="F5074" s="117" t="s">
        <v>142</v>
      </c>
    </row>
    <row r="5075" spans="1:6">
      <c r="A5075" s="119">
        <v>90107</v>
      </c>
      <c r="B5075" s="117" t="s">
        <v>6079</v>
      </c>
      <c r="C5075" s="117" t="s">
        <v>64</v>
      </c>
      <c r="D5075" s="117" t="s">
        <v>141</v>
      </c>
      <c r="E5075" s="118" t="s">
        <v>8629</v>
      </c>
      <c r="F5075" s="117" t="s">
        <v>142</v>
      </c>
    </row>
    <row r="5076" spans="1:6">
      <c r="A5076" s="119">
        <v>90108</v>
      </c>
      <c r="B5076" s="117" t="s">
        <v>6080</v>
      </c>
      <c r="C5076" s="117" t="s">
        <v>64</v>
      </c>
      <c r="D5076" s="117" t="s">
        <v>141</v>
      </c>
      <c r="E5076" s="118" t="s">
        <v>8359</v>
      </c>
      <c r="F5076" s="117" t="s">
        <v>142</v>
      </c>
    </row>
    <row r="5077" spans="1:6">
      <c r="A5077" s="119">
        <v>93358</v>
      </c>
      <c r="B5077" s="117" t="s">
        <v>6081</v>
      </c>
      <c r="C5077" s="117" t="s">
        <v>64</v>
      </c>
      <c r="D5077" s="117" t="s">
        <v>602</v>
      </c>
      <c r="E5077" s="118" t="s">
        <v>6082</v>
      </c>
      <c r="F5077" s="117" t="s">
        <v>142</v>
      </c>
    </row>
    <row r="5078" spans="1:6">
      <c r="A5078" s="119">
        <v>102276</v>
      </c>
      <c r="B5078" s="117" t="s">
        <v>13035</v>
      </c>
      <c r="C5078" s="117" t="s">
        <v>64</v>
      </c>
      <c r="D5078" s="117" t="s">
        <v>141</v>
      </c>
      <c r="E5078" s="118" t="s">
        <v>13036</v>
      </c>
      <c r="F5078" s="117" t="s">
        <v>142</v>
      </c>
    </row>
    <row r="5079" spans="1:6">
      <c r="A5079" s="119">
        <v>102277</v>
      </c>
      <c r="B5079" s="117" t="s">
        <v>6083</v>
      </c>
      <c r="C5079" s="117" t="s">
        <v>64</v>
      </c>
      <c r="D5079" s="117" t="s">
        <v>141</v>
      </c>
      <c r="E5079" s="118" t="s">
        <v>172</v>
      </c>
      <c r="F5079" s="117" t="s">
        <v>142</v>
      </c>
    </row>
    <row r="5080" spans="1:6">
      <c r="A5080" s="119">
        <v>102278</v>
      </c>
      <c r="B5080" s="117" t="s">
        <v>6084</v>
      </c>
      <c r="C5080" s="117" t="s">
        <v>64</v>
      </c>
      <c r="D5080" s="117" t="s">
        <v>141</v>
      </c>
      <c r="E5080" s="118" t="s">
        <v>8382</v>
      </c>
      <c r="F5080" s="117" t="s">
        <v>142</v>
      </c>
    </row>
    <row r="5081" spans="1:6">
      <c r="A5081" s="119">
        <v>102279</v>
      </c>
      <c r="B5081" s="117" t="s">
        <v>6086</v>
      </c>
      <c r="C5081" s="117" t="s">
        <v>64</v>
      </c>
      <c r="D5081" s="117" t="s">
        <v>141</v>
      </c>
      <c r="E5081" s="118" t="s">
        <v>5260</v>
      </c>
      <c r="F5081" s="117" t="s">
        <v>142</v>
      </c>
    </row>
    <row r="5082" spans="1:6">
      <c r="A5082" s="119">
        <v>102280</v>
      </c>
      <c r="B5082" s="117" t="s">
        <v>6088</v>
      </c>
      <c r="C5082" s="117" t="s">
        <v>64</v>
      </c>
      <c r="D5082" s="117" t="s">
        <v>141</v>
      </c>
      <c r="E5082" s="118" t="s">
        <v>6066</v>
      </c>
      <c r="F5082" s="117" t="s">
        <v>142</v>
      </c>
    </row>
    <row r="5083" spans="1:6">
      <c r="A5083" s="119">
        <v>102281</v>
      </c>
      <c r="B5083" s="117" t="s">
        <v>6089</v>
      </c>
      <c r="C5083" s="117" t="s">
        <v>64</v>
      </c>
      <c r="D5083" s="117" t="s">
        <v>141</v>
      </c>
      <c r="E5083" s="118" t="s">
        <v>10457</v>
      </c>
      <c r="F5083" s="117" t="s">
        <v>142</v>
      </c>
    </row>
    <row r="5084" spans="1:6">
      <c r="A5084" s="119">
        <v>102282</v>
      </c>
      <c r="B5084" s="117" t="s">
        <v>6091</v>
      </c>
      <c r="C5084" s="117" t="s">
        <v>64</v>
      </c>
      <c r="D5084" s="117" t="s">
        <v>141</v>
      </c>
      <c r="E5084" s="118" t="s">
        <v>8119</v>
      </c>
      <c r="F5084" s="117" t="s">
        <v>142</v>
      </c>
    </row>
    <row r="5085" spans="1:6">
      <c r="A5085" s="119">
        <v>102283</v>
      </c>
      <c r="B5085" s="117" t="s">
        <v>6092</v>
      </c>
      <c r="C5085" s="117" t="s">
        <v>64</v>
      </c>
      <c r="D5085" s="117" t="s">
        <v>141</v>
      </c>
      <c r="E5085" s="118" t="s">
        <v>13037</v>
      </c>
      <c r="F5085" s="117" t="s">
        <v>142</v>
      </c>
    </row>
    <row r="5086" spans="1:6">
      <c r="A5086" s="119">
        <v>102284</v>
      </c>
      <c r="B5086" s="117" t="s">
        <v>6094</v>
      </c>
      <c r="C5086" s="117" t="s">
        <v>64</v>
      </c>
      <c r="D5086" s="117" t="s">
        <v>141</v>
      </c>
      <c r="E5086" s="118" t="s">
        <v>8575</v>
      </c>
      <c r="F5086" s="117" t="s">
        <v>142</v>
      </c>
    </row>
    <row r="5087" spans="1:6">
      <c r="A5087" s="119">
        <v>102285</v>
      </c>
      <c r="B5087" s="117" t="s">
        <v>6095</v>
      </c>
      <c r="C5087" s="117" t="s">
        <v>64</v>
      </c>
      <c r="D5087" s="117" t="s">
        <v>141</v>
      </c>
      <c r="E5087" s="118" t="s">
        <v>4364</v>
      </c>
      <c r="F5087" s="117" t="s">
        <v>142</v>
      </c>
    </row>
    <row r="5088" spans="1:6">
      <c r="A5088" s="119">
        <v>102286</v>
      </c>
      <c r="B5088" s="117" t="s">
        <v>6097</v>
      </c>
      <c r="C5088" s="117" t="s">
        <v>64</v>
      </c>
      <c r="D5088" s="117" t="s">
        <v>141</v>
      </c>
      <c r="E5088" s="118" t="s">
        <v>6735</v>
      </c>
      <c r="F5088" s="117" t="s">
        <v>142</v>
      </c>
    </row>
    <row r="5089" spans="1:6">
      <c r="A5089" s="119">
        <v>102287</v>
      </c>
      <c r="B5089" s="117" t="s">
        <v>6099</v>
      </c>
      <c r="C5089" s="117" t="s">
        <v>64</v>
      </c>
      <c r="D5089" s="117" t="s">
        <v>141</v>
      </c>
      <c r="E5089" s="118" t="s">
        <v>3188</v>
      </c>
      <c r="F5089" s="117" t="s">
        <v>142</v>
      </c>
    </row>
    <row r="5090" spans="1:6">
      <c r="A5090" s="119">
        <v>102288</v>
      </c>
      <c r="B5090" s="117" t="s">
        <v>6100</v>
      </c>
      <c r="C5090" s="117" t="s">
        <v>64</v>
      </c>
      <c r="D5090" s="117" t="s">
        <v>141</v>
      </c>
      <c r="E5090" s="118" t="s">
        <v>3173</v>
      </c>
      <c r="F5090" s="117" t="s">
        <v>142</v>
      </c>
    </row>
    <row r="5091" spans="1:6">
      <c r="A5091" s="119">
        <v>102289</v>
      </c>
      <c r="B5091" s="117" t="s">
        <v>6101</v>
      </c>
      <c r="C5091" s="117" t="s">
        <v>64</v>
      </c>
      <c r="D5091" s="117" t="s">
        <v>141</v>
      </c>
      <c r="E5091" s="118" t="s">
        <v>8768</v>
      </c>
      <c r="F5091" s="117" t="s">
        <v>142</v>
      </c>
    </row>
    <row r="5092" spans="1:6">
      <c r="A5092" s="119">
        <v>102290</v>
      </c>
      <c r="B5092" s="117" t="s">
        <v>6102</v>
      </c>
      <c r="C5092" s="117" t="s">
        <v>64</v>
      </c>
      <c r="D5092" s="117" t="s">
        <v>141</v>
      </c>
      <c r="E5092" s="118" t="s">
        <v>11799</v>
      </c>
      <c r="F5092" s="117" t="s">
        <v>142</v>
      </c>
    </row>
    <row r="5093" spans="1:6">
      <c r="A5093" s="119">
        <v>102291</v>
      </c>
      <c r="B5093" s="117" t="s">
        <v>6103</v>
      </c>
      <c r="C5093" s="117" t="s">
        <v>64</v>
      </c>
      <c r="D5093" s="117" t="s">
        <v>141</v>
      </c>
      <c r="E5093" s="118" t="s">
        <v>3078</v>
      </c>
      <c r="F5093" s="117" t="s">
        <v>142</v>
      </c>
    </row>
    <row r="5094" spans="1:6">
      <c r="A5094" s="119">
        <v>102292</v>
      </c>
      <c r="B5094" s="117" t="s">
        <v>6104</v>
      </c>
      <c r="C5094" s="117" t="s">
        <v>64</v>
      </c>
      <c r="D5094" s="117" t="s">
        <v>141</v>
      </c>
      <c r="E5094" s="118" t="s">
        <v>8946</v>
      </c>
      <c r="F5094" s="117" t="s">
        <v>142</v>
      </c>
    </row>
    <row r="5095" spans="1:6">
      <c r="A5095" s="119">
        <v>102293</v>
      </c>
      <c r="B5095" s="117" t="s">
        <v>6105</v>
      </c>
      <c r="C5095" s="117" t="s">
        <v>64</v>
      </c>
      <c r="D5095" s="117" t="s">
        <v>141</v>
      </c>
      <c r="E5095" s="118" t="s">
        <v>4272</v>
      </c>
      <c r="F5095" s="117" t="s">
        <v>142</v>
      </c>
    </row>
    <row r="5096" spans="1:6">
      <c r="A5096" s="119">
        <v>102294</v>
      </c>
      <c r="B5096" s="117" t="s">
        <v>6106</v>
      </c>
      <c r="C5096" s="117" t="s">
        <v>64</v>
      </c>
      <c r="D5096" s="117" t="s">
        <v>141</v>
      </c>
      <c r="E5096" s="118" t="s">
        <v>484</v>
      </c>
      <c r="F5096" s="117" t="s">
        <v>142</v>
      </c>
    </row>
    <row r="5097" spans="1:6">
      <c r="A5097" s="119">
        <v>102295</v>
      </c>
      <c r="B5097" s="117" t="s">
        <v>6107</v>
      </c>
      <c r="C5097" s="117" t="s">
        <v>64</v>
      </c>
      <c r="D5097" s="117" t="s">
        <v>141</v>
      </c>
      <c r="E5097" s="118" t="s">
        <v>4766</v>
      </c>
      <c r="F5097" s="117" t="s">
        <v>142</v>
      </c>
    </row>
    <row r="5098" spans="1:6">
      <c r="A5098" s="119">
        <v>102296</v>
      </c>
      <c r="B5098" s="117" t="s">
        <v>6108</v>
      </c>
      <c r="C5098" s="117" t="s">
        <v>64</v>
      </c>
      <c r="D5098" s="117" t="s">
        <v>141</v>
      </c>
      <c r="E5098" s="118" t="s">
        <v>11817</v>
      </c>
      <c r="F5098" s="117" t="s">
        <v>142</v>
      </c>
    </row>
    <row r="5099" spans="1:6">
      <c r="A5099" s="119">
        <v>102297</v>
      </c>
      <c r="B5099" s="117" t="s">
        <v>6110</v>
      </c>
      <c r="C5099" s="117" t="s">
        <v>64</v>
      </c>
      <c r="D5099" s="117" t="s">
        <v>141</v>
      </c>
      <c r="E5099" s="118" t="s">
        <v>13038</v>
      </c>
      <c r="F5099" s="117" t="s">
        <v>142</v>
      </c>
    </row>
    <row r="5100" spans="1:6">
      <c r="A5100" s="119">
        <v>102298</v>
      </c>
      <c r="B5100" s="117" t="s">
        <v>6111</v>
      </c>
      <c r="C5100" s="117" t="s">
        <v>64</v>
      </c>
      <c r="D5100" s="117" t="s">
        <v>141</v>
      </c>
      <c r="E5100" s="118" t="s">
        <v>9535</v>
      </c>
      <c r="F5100" s="117" t="s">
        <v>142</v>
      </c>
    </row>
    <row r="5101" spans="1:6">
      <c r="A5101" s="119">
        <v>102299</v>
      </c>
      <c r="B5101" s="117" t="s">
        <v>6112</v>
      </c>
      <c r="C5101" s="117" t="s">
        <v>64</v>
      </c>
      <c r="D5101" s="117" t="s">
        <v>141</v>
      </c>
      <c r="E5101" s="118" t="s">
        <v>9437</v>
      </c>
      <c r="F5101" s="117" t="s">
        <v>142</v>
      </c>
    </row>
    <row r="5102" spans="1:6">
      <c r="A5102" s="119">
        <v>102300</v>
      </c>
      <c r="B5102" s="117" t="s">
        <v>6113</v>
      </c>
      <c r="C5102" s="117" t="s">
        <v>64</v>
      </c>
      <c r="D5102" s="117" t="s">
        <v>141</v>
      </c>
      <c r="E5102" s="118" t="s">
        <v>8540</v>
      </c>
      <c r="F5102" s="117" t="s">
        <v>142</v>
      </c>
    </row>
    <row r="5103" spans="1:6">
      <c r="A5103" s="119">
        <v>102301</v>
      </c>
      <c r="B5103" s="117" t="s">
        <v>6114</v>
      </c>
      <c r="C5103" s="117" t="s">
        <v>64</v>
      </c>
      <c r="D5103" s="117" t="s">
        <v>141</v>
      </c>
      <c r="E5103" s="118" t="s">
        <v>9580</v>
      </c>
      <c r="F5103" s="117" t="s">
        <v>142</v>
      </c>
    </row>
    <row r="5104" spans="1:6">
      <c r="A5104" s="119">
        <v>102302</v>
      </c>
      <c r="B5104" s="117" t="s">
        <v>6115</v>
      </c>
      <c r="C5104" s="117" t="s">
        <v>64</v>
      </c>
      <c r="D5104" s="117" t="s">
        <v>141</v>
      </c>
      <c r="E5104" s="118" t="s">
        <v>1288</v>
      </c>
      <c r="F5104" s="117" t="s">
        <v>142</v>
      </c>
    </row>
    <row r="5105" spans="1:6">
      <c r="A5105" s="119">
        <v>102303</v>
      </c>
      <c r="B5105" s="117" t="s">
        <v>6117</v>
      </c>
      <c r="C5105" s="117" t="s">
        <v>64</v>
      </c>
      <c r="D5105" s="117" t="s">
        <v>141</v>
      </c>
      <c r="E5105" s="118" t="s">
        <v>8480</v>
      </c>
      <c r="F5105" s="117" t="s">
        <v>142</v>
      </c>
    </row>
    <row r="5106" spans="1:6">
      <c r="A5106" s="119">
        <v>102304</v>
      </c>
      <c r="B5106" s="117" t="s">
        <v>6119</v>
      </c>
      <c r="C5106" s="117" t="s">
        <v>64</v>
      </c>
      <c r="D5106" s="117" t="s">
        <v>141</v>
      </c>
      <c r="E5106" s="118" t="s">
        <v>5304</v>
      </c>
      <c r="F5106" s="117" t="s">
        <v>142</v>
      </c>
    </row>
    <row r="5107" spans="1:6">
      <c r="A5107" s="119">
        <v>102305</v>
      </c>
      <c r="B5107" s="117" t="s">
        <v>6120</v>
      </c>
      <c r="C5107" s="117" t="s">
        <v>64</v>
      </c>
      <c r="D5107" s="117" t="s">
        <v>141</v>
      </c>
      <c r="E5107" s="118" t="s">
        <v>755</v>
      </c>
      <c r="F5107" s="117" t="s">
        <v>142</v>
      </c>
    </row>
    <row r="5108" spans="1:6">
      <c r="A5108" s="119">
        <v>102306</v>
      </c>
      <c r="B5108" s="117" t="s">
        <v>6122</v>
      </c>
      <c r="C5108" s="117" t="s">
        <v>64</v>
      </c>
      <c r="D5108" s="117" t="s">
        <v>141</v>
      </c>
      <c r="E5108" s="118" t="s">
        <v>12346</v>
      </c>
      <c r="F5108" s="117" t="s">
        <v>142</v>
      </c>
    </row>
    <row r="5109" spans="1:6">
      <c r="A5109" s="119">
        <v>102307</v>
      </c>
      <c r="B5109" s="117" t="s">
        <v>6123</v>
      </c>
      <c r="C5109" s="117" t="s">
        <v>64</v>
      </c>
      <c r="D5109" s="117" t="s">
        <v>141</v>
      </c>
      <c r="E5109" s="118" t="s">
        <v>8119</v>
      </c>
      <c r="F5109" s="117" t="s">
        <v>142</v>
      </c>
    </row>
    <row r="5110" spans="1:6">
      <c r="A5110" s="119">
        <v>102308</v>
      </c>
      <c r="B5110" s="117" t="s">
        <v>6124</v>
      </c>
      <c r="C5110" s="117" t="s">
        <v>64</v>
      </c>
      <c r="D5110" s="117" t="s">
        <v>141</v>
      </c>
      <c r="E5110" s="118" t="s">
        <v>9757</v>
      </c>
      <c r="F5110" s="117" t="s">
        <v>142</v>
      </c>
    </row>
    <row r="5111" spans="1:6">
      <c r="A5111" s="119">
        <v>102309</v>
      </c>
      <c r="B5111" s="117" t="s">
        <v>6125</v>
      </c>
      <c r="C5111" s="117" t="s">
        <v>64</v>
      </c>
      <c r="D5111" s="117" t="s">
        <v>141</v>
      </c>
      <c r="E5111" s="118" t="s">
        <v>8800</v>
      </c>
      <c r="F5111" s="117" t="s">
        <v>142</v>
      </c>
    </row>
    <row r="5112" spans="1:6">
      <c r="A5112" s="119">
        <v>102310</v>
      </c>
      <c r="B5112" s="117" t="s">
        <v>6126</v>
      </c>
      <c r="C5112" s="117" t="s">
        <v>64</v>
      </c>
      <c r="D5112" s="117" t="s">
        <v>141</v>
      </c>
      <c r="E5112" s="118" t="s">
        <v>2216</v>
      </c>
      <c r="F5112" s="117" t="s">
        <v>142</v>
      </c>
    </row>
    <row r="5113" spans="1:6">
      <c r="A5113" s="119">
        <v>102311</v>
      </c>
      <c r="B5113" s="117" t="s">
        <v>6127</v>
      </c>
      <c r="C5113" s="117" t="s">
        <v>64</v>
      </c>
      <c r="D5113" s="117" t="s">
        <v>141</v>
      </c>
      <c r="E5113" s="118" t="s">
        <v>8822</v>
      </c>
      <c r="F5113" s="117" t="s">
        <v>142</v>
      </c>
    </row>
    <row r="5114" spans="1:6">
      <c r="A5114" s="119">
        <v>102312</v>
      </c>
      <c r="B5114" s="117" t="s">
        <v>6129</v>
      </c>
      <c r="C5114" s="117" t="s">
        <v>64</v>
      </c>
      <c r="D5114" s="117" t="s">
        <v>141</v>
      </c>
      <c r="E5114" s="118" t="s">
        <v>8161</v>
      </c>
      <c r="F5114" s="117" t="s">
        <v>142</v>
      </c>
    </row>
    <row r="5115" spans="1:6">
      <c r="A5115" s="119">
        <v>102313</v>
      </c>
      <c r="B5115" s="117" t="s">
        <v>6130</v>
      </c>
      <c r="C5115" s="117" t="s">
        <v>64</v>
      </c>
      <c r="D5115" s="117" t="s">
        <v>141</v>
      </c>
      <c r="E5115" s="118" t="s">
        <v>6074</v>
      </c>
      <c r="F5115" s="117" t="s">
        <v>142</v>
      </c>
    </row>
    <row r="5116" spans="1:6">
      <c r="A5116" s="119">
        <v>102314</v>
      </c>
      <c r="B5116" s="117" t="s">
        <v>6132</v>
      </c>
      <c r="C5116" s="117" t="s">
        <v>64</v>
      </c>
      <c r="D5116" s="117" t="s">
        <v>141</v>
      </c>
      <c r="E5116" s="118" t="s">
        <v>1603</v>
      </c>
      <c r="F5116" s="117" t="s">
        <v>142</v>
      </c>
    </row>
    <row r="5117" spans="1:6">
      <c r="A5117" s="119">
        <v>102315</v>
      </c>
      <c r="B5117" s="117" t="s">
        <v>6133</v>
      </c>
      <c r="C5117" s="117" t="s">
        <v>64</v>
      </c>
      <c r="D5117" s="117" t="s">
        <v>141</v>
      </c>
      <c r="E5117" s="118" t="s">
        <v>8603</v>
      </c>
      <c r="F5117" s="117" t="s">
        <v>142</v>
      </c>
    </row>
    <row r="5118" spans="1:6">
      <c r="A5118" s="119">
        <v>102316</v>
      </c>
      <c r="B5118" s="117" t="s">
        <v>6134</v>
      </c>
      <c r="C5118" s="117" t="s">
        <v>64</v>
      </c>
      <c r="D5118" s="117" t="s">
        <v>141</v>
      </c>
      <c r="E5118" s="118" t="s">
        <v>9579</v>
      </c>
      <c r="F5118" s="117" t="s">
        <v>142</v>
      </c>
    </row>
    <row r="5119" spans="1:6">
      <c r="A5119" s="119">
        <v>102317</v>
      </c>
      <c r="B5119" s="117" t="s">
        <v>6135</v>
      </c>
      <c r="C5119" s="117" t="s">
        <v>64</v>
      </c>
      <c r="D5119" s="117" t="s">
        <v>141</v>
      </c>
      <c r="E5119" s="118" t="s">
        <v>9443</v>
      </c>
      <c r="F5119" s="117" t="s">
        <v>142</v>
      </c>
    </row>
    <row r="5120" spans="1:6">
      <c r="A5120" s="119">
        <v>102318</v>
      </c>
      <c r="B5120" s="117" t="s">
        <v>6136</v>
      </c>
      <c r="C5120" s="117" t="s">
        <v>64</v>
      </c>
      <c r="D5120" s="117" t="s">
        <v>141</v>
      </c>
      <c r="E5120" s="118" t="s">
        <v>8413</v>
      </c>
      <c r="F5120" s="117" t="s">
        <v>142</v>
      </c>
    </row>
    <row r="5121" spans="1:6">
      <c r="A5121" s="119">
        <v>102319</v>
      </c>
      <c r="B5121" s="117" t="s">
        <v>6138</v>
      </c>
      <c r="C5121" s="117" t="s">
        <v>64</v>
      </c>
      <c r="D5121" s="117" t="s">
        <v>141</v>
      </c>
      <c r="E5121" s="118" t="s">
        <v>8693</v>
      </c>
      <c r="F5121" s="117" t="s">
        <v>142</v>
      </c>
    </row>
    <row r="5122" spans="1:6">
      <c r="A5122" s="119">
        <v>102320</v>
      </c>
      <c r="B5122" s="117" t="s">
        <v>6139</v>
      </c>
      <c r="C5122" s="117" t="s">
        <v>64</v>
      </c>
      <c r="D5122" s="117" t="s">
        <v>141</v>
      </c>
      <c r="E5122" s="118" t="s">
        <v>8193</v>
      </c>
      <c r="F5122" s="117" t="s">
        <v>142</v>
      </c>
    </row>
    <row r="5123" spans="1:6">
      <c r="A5123" s="119">
        <v>102321</v>
      </c>
      <c r="B5123" s="117" t="s">
        <v>6141</v>
      </c>
      <c r="C5123" s="117" t="s">
        <v>64</v>
      </c>
      <c r="D5123" s="117" t="s">
        <v>141</v>
      </c>
      <c r="E5123" s="118" t="s">
        <v>6779</v>
      </c>
      <c r="F5123" s="117" t="s">
        <v>142</v>
      </c>
    </row>
    <row r="5124" spans="1:6">
      <c r="A5124" s="119">
        <v>102322</v>
      </c>
      <c r="B5124" s="117" t="s">
        <v>6142</v>
      </c>
      <c r="C5124" s="117" t="s">
        <v>64</v>
      </c>
      <c r="D5124" s="117" t="s">
        <v>141</v>
      </c>
      <c r="E5124" s="118" t="s">
        <v>9408</v>
      </c>
      <c r="F5124" s="117" t="s">
        <v>142</v>
      </c>
    </row>
    <row r="5125" spans="1:6">
      <c r="A5125" s="119">
        <v>102323</v>
      </c>
      <c r="B5125" s="117" t="s">
        <v>6144</v>
      </c>
      <c r="C5125" s="117" t="s">
        <v>64</v>
      </c>
      <c r="D5125" s="117" t="s">
        <v>141</v>
      </c>
      <c r="E5125" s="118" t="s">
        <v>4222</v>
      </c>
      <c r="F5125" s="117" t="s">
        <v>142</v>
      </c>
    </row>
    <row r="5126" spans="1:6">
      <c r="A5126" s="119">
        <v>102324</v>
      </c>
      <c r="B5126" s="117" t="s">
        <v>6145</v>
      </c>
      <c r="C5126" s="117" t="s">
        <v>64</v>
      </c>
      <c r="D5126" s="117" t="s">
        <v>141</v>
      </c>
      <c r="E5126" s="118" t="s">
        <v>9722</v>
      </c>
      <c r="F5126" s="117" t="s">
        <v>142</v>
      </c>
    </row>
    <row r="5127" spans="1:6">
      <c r="A5127" s="119">
        <v>102325</v>
      </c>
      <c r="B5127" s="117" t="s">
        <v>6146</v>
      </c>
      <c r="C5127" s="117" t="s">
        <v>64</v>
      </c>
      <c r="D5127" s="117" t="s">
        <v>141</v>
      </c>
      <c r="E5127" s="118" t="s">
        <v>12289</v>
      </c>
      <c r="F5127" s="117" t="s">
        <v>142</v>
      </c>
    </row>
    <row r="5128" spans="1:6">
      <c r="A5128" s="119">
        <v>102326</v>
      </c>
      <c r="B5128" s="117" t="s">
        <v>6147</v>
      </c>
      <c r="C5128" s="117" t="s">
        <v>64</v>
      </c>
      <c r="D5128" s="117" t="s">
        <v>141</v>
      </c>
      <c r="E5128" s="118" t="s">
        <v>3190</v>
      </c>
      <c r="F5128" s="117" t="s">
        <v>142</v>
      </c>
    </row>
    <row r="5129" spans="1:6">
      <c r="A5129" s="119">
        <v>102327</v>
      </c>
      <c r="B5129" s="117" t="s">
        <v>6149</v>
      </c>
      <c r="C5129" s="117" t="s">
        <v>64</v>
      </c>
      <c r="D5129" s="117" t="s">
        <v>141</v>
      </c>
      <c r="E5129" s="118" t="s">
        <v>5584</v>
      </c>
      <c r="F5129" s="117" t="s">
        <v>142</v>
      </c>
    </row>
    <row r="5130" spans="1:6">
      <c r="A5130" s="119">
        <v>102328</v>
      </c>
      <c r="B5130" s="117" t="s">
        <v>6151</v>
      </c>
      <c r="C5130" s="117" t="s">
        <v>64</v>
      </c>
      <c r="D5130" s="117" t="s">
        <v>141</v>
      </c>
      <c r="E5130" s="118" t="s">
        <v>3090</v>
      </c>
      <c r="F5130" s="117" t="s">
        <v>142</v>
      </c>
    </row>
    <row r="5131" spans="1:6">
      <c r="A5131" s="119">
        <v>102329</v>
      </c>
      <c r="B5131" s="117" t="s">
        <v>6152</v>
      </c>
      <c r="C5131" s="117" t="s">
        <v>64</v>
      </c>
      <c r="D5131" s="117" t="s">
        <v>141</v>
      </c>
      <c r="E5131" s="118" t="s">
        <v>1215</v>
      </c>
      <c r="F5131" s="117" t="s">
        <v>142</v>
      </c>
    </row>
    <row r="5132" spans="1:6">
      <c r="A5132" s="119">
        <v>94304</v>
      </c>
      <c r="B5132" s="117" t="s">
        <v>6153</v>
      </c>
      <c r="C5132" s="117" t="s">
        <v>64</v>
      </c>
      <c r="D5132" s="117" t="s">
        <v>141</v>
      </c>
      <c r="E5132" s="118" t="s">
        <v>7371</v>
      </c>
      <c r="F5132" s="117" t="s">
        <v>142</v>
      </c>
    </row>
    <row r="5133" spans="1:6">
      <c r="A5133" s="119">
        <v>94305</v>
      </c>
      <c r="B5133" s="117" t="s">
        <v>6154</v>
      </c>
      <c r="C5133" s="117" t="s">
        <v>64</v>
      </c>
      <c r="D5133" s="117" t="s">
        <v>141</v>
      </c>
      <c r="E5133" s="118" t="s">
        <v>3125</v>
      </c>
      <c r="F5133" s="117" t="s">
        <v>142</v>
      </c>
    </row>
    <row r="5134" spans="1:6">
      <c r="A5134" s="119">
        <v>94306</v>
      </c>
      <c r="B5134" s="117" t="s">
        <v>6156</v>
      </c>
      <c r="C5134" s="117" t="s">
        <v>64</v>
      </c>
      <c r="D5134" s="117" t="s">
        <v>141</v>
      </c>
      <c r="E5134" s="118" t="s">
        <v>9758</v>
      </c>
      <c r="F5134" s="117" t="s">
        <v>142</v>
      </c>
    </row>
    <row r="5135" spans="1:6">
      <c r="A5135" s="119">
        <v>94307</v>
      </c>
      <c r="B5135" s="117" t="s">
        <v>6157</v>
      </c>
      <c r="C5135" s="117" t="s">
        <v>64</v>
      </c>
      <c r="D5135" s="117" t="s">
        <v>141</v>
      </c>
      <c r="E5135" s="118" t="s">
        <v>9152</v>
      </c>
      <c r="F5135" s="117" t="s">
        <v>142</v>
      </c>
    </row>
    <row r="5136" spans="1:6">
      <c r="A5136" s="119">
        <v>94308</v>
      </c>
      <c r="B5136" s="117" t="s">
        <v>6158</v>
      </c>
      <c r="C5136" s="117" t="s">
        <v>64</v>
      </c>
      <c r="D5136" s="117" t="s">
        <v>141</v>
      </c>
      <c r="E5136" s="118" t="s">
        <v>7439</v>
      </c>
      <c r="F5136" s="117" t="s">
        <v>142</v>
      </c>
    </row>
    <row r="5137" spans="1:6">
      <c r="A5137" s="119">
        <v>94309</v>
      </c>
      <c r="B5137" s="117" t="s">
        <v>6159</v>
      </c>
      <c r="C5137" s="117" t="s">
        <v>64</v>
      </c>
      <c r="D5137" s="117" t="s">
        <v>141</v>
      </c>
      <c r="E5137" s="118" t="s">
        <v>13039</v>
      </c>
      <c r="F5137" s="117" t="s">
        <v>142</v>
      </c>
    </row>
    <row r="5138" spans="1:6">
      <c r="A5138" s="119">
        <v>94310</v>
      </c>
      <c r="B5138" s="117" t="s">
        <v>6160</v>
      </c>
      <c r="C5138" s="117" t="s">
        <v>64</v>
      </c>
      <c r="D5138" s="117" t="s">
        <v>141</v>
      </c>
      <c r="E5138" s="118" t="s">
        <v>5745</v>
      </c>
      <c r="F5138" s="117" t="s">
        <v>142</v>
      </c>
    </row>
    <row r="5139" spans="1:6">
      <c r="A5139" s="119">
        <v>94315</v>
      </c>
      <c r="B5139" s="117" t="s">
        <v>6162</v>
      </c>
      <c r="C5139" s="117" t="s">
        <v>64</v>
      </c>
      <c r="D5139" s="117" t="s">
        <v>141</v>
      </c>
      <c r="E5139" s="118" t="s">
        <v>4942</v>
      </c>
      <c r="F5139" s="117" t="s">
        <v>142</v>
      </c>
    </row>
    <row r="5140" spans="1:6">
      <c r="A5140" s="119">
        <v>94316</v>
      </c>
      <c r="B5140" s="117" t="s">
        <v>6163</v>
      </c>
      <c r="C5140" s="117" t="s">
        <v>64</v>
      </c>
      <c r="D5140" s="117" t="s">
        <v>141</v>
      </c>
      <c r="E5140" s="118" t="s">
        <v>188</v>
      </c>
      <c r="F5140" s="117" t="s">
        <v>142</v>
      </c>
    </row>
    <row r="5141" spans="1:6">
      <c r="A5141" s="119">
        <v>94317</v>
      </c>
      <c r="B5141" s="117" t="s">
        <v>6165</v>
      </c>
      <c r="C5141" s="117" t="s">
        <v>64</v>
      </c>
      <c r="D5141" s="117" t="s">
        <v>141</v>
      </c>
      <c r="E5141" s="118" t="s">
        <v>10350</v>
      </c>
      <c r="F5141" s="117" t="s">
        <v>142</v>
      </c>
    </row>
    <row r="5142" spans="1:6">
      <c r="A5142" s="119">
        <v>94318</v>
      </c>
      <c r="B5142" s="117" t="s">
        <v>6166</v>
      </c>
      <c r="C5142" s="117" t="s">
        <v>64</v>
      </c>
      <c r="D5142" s="117" t="s">
        <v>141</v>
      </c>
      <c r="E5142" s="118" t="s">
        <v>8812</v>
      </c>
      <c r="F5142" s="117" t="s">
        <v>142</v>
      </c>
    </row>
    <row r="5143" spans="1:6">
      <c r="A5143" s="119">
        <v>94319</v>
      </c>
      <c r="B5143" s="117" t="s">
        <v>121</v>
      </c>
      <c r="C5143" s="117" t="s">
        <v>64</v>
      </c>
      <c r="D5143" s="117" t="s">
        <v>141</v>
      </c>
      <c r="E5143" s="118" t="s">
        <v>9759</v>
      </c>
      <c r="F5143" s="117" t="s">
        <v>142</v>
      </c>
    </row>
    <row r="5144" spans="1:6">
      <c r="A5144" s="119">
        <v>94327</v>
      </c>
      <c r="B5144" s="117" t="s">
        <v>6168</v>
      </c>
      <c r="C5144" s="117" t="s">
        <v>64</v>
      </c>
      <c r="D5144" s="117" t="s">
        <v>141</v>
      </c>
      <c r="E5144" s="118" t="s">
        <v>13040</v>
      </c>
      <c r="F5144" s="117" t="s">
        <v>142</v>
      </c>
    </row>
    <row r="5145" spans="1:6">
      <c r="A5145" s="119">
        <v>94328</v>
      </c>
      <c r="B5145" s="117" t="s">
        <v>6169</v>
      </c>
      <c r="C5145" s="117" t="s">
        <v>64</v>
      </c>
      <c r="D5145" s="117" t="s">
        <v>141</v>
      </c>
      <c r="E5145" s="118" t="s">
        <v>13041</v>
      </c>
      <c r="F5145" s="117" t="s">
        <v>142</v>
      </c>
    </row>
    <row r="5146" spans="1:6">
      <c r="A5146" s="119">
        <v>94329</v>
      </c>
      <c r="B5146" s="117" t="s">
        <v>6171</v>
      </c>
      <c r="C5146" s="117" t="s">
        <v>64</v>
      </c>
      <c r="D5146" s="117" t="s">
        <v>141</v>
      </c>
      <c r="E5146" s="118" t="s">
        <v>13042</v>
      </c>
      <c r="F5146" s="117" t="s">
        <v>142</v>
      </c>
    </row>
    <row r="5147" spans="1:6">
      <c r="A5147" s="119">
        <v>94330</v>
      </c>
      <c r="B5147" s="117" t="s">
        <v>6172</v>
      </c>
      <c r="C5147" s="117" t="s">
        <v>64</v>
      </c>
      <c r="D5147" s="117" t="s">
        <v>141</v>
      </c>
      <c r="E5147" s="118" t="s">
        <v>13043</v>
      </c>
      <c r="F5147" s="117" t="s">
        <v>142</v>
      </c>
    </row>
    <row r="5148" spans="1:6">
      <c r="A5148" s="119">
        <v>94331</v>
      </c>
      <c r="B5148" s="117" t="s">
        <v>6173</v>
      </c>
      <c r="C5148" s="117" t="s">
        <v>64</v>
      </c>
      <c r="D5148" s="117" t="s">
        <v>141</v>
      </c>
      <c r="E5148" s="118" t="s">
        <v>13044</v>
      </c>
      <c r="F5148" s="117" t="s">
        <v>142</v>
      </c>
    </row>
    <row r="5149" spans="1:6">
      <c r="A5149" s="119">
        <v>94332</v>
      </c>
      <c r="B5149" s="117" t="s">
        <v>6175</v>
      </c>
      <c r="C5149" s="117" t="s">
        <v>64</v>
      </c>
      <c r="D5149" s="117" t="s">
        <v>141</v>
      </c>
      <c r="E5149" s="118" t="s">
        <v>13045</v>
      </c>
      <c r="F5149" s="117" t="s">
        <v>142</v>
      </c>
    </row>
    <row r="5150" spans="1:6">
      <c r="A5150" s="119">
        <v>94333</v>
      </c>
      <c r="B5150" s="117" t="s">
        <v>6176</v>
      </c>
      <c r="C5150" s="117" t="s">
        <v>64</v>
      </c>
      <c r="D5150" s="117" t="s">
        <v>141</v>
      </c>
      <c r="E5150" s="118" t="s">
        <v>8398</v>
      </c>
      <c r="F5150" s="117" t="s">
        <v>142</v>
      </c>
    </row>
    <row r="5151" spans="1:6">
      <c r="A5151" s="119">
        <v>94338</v>
      </c>
      <c r="B5151" s="117" t="s">
        <v>6177</v>
      </c>
      <c r="C5151" s="117" t="s">
        <v>64</v>
      </c>
      <c r="D5151" s="117" t="s">
        <v>141</v>
      </c>
      <c r="E5151" s="118" t="s">
        <v>9760</v>
      </c>
      <c r="F5151" s="117" t="s">
        <v>142</v>
      </c>
    </row>
    <row r="5152" spans="1:6">
      <c r="A5152" s="119">
        <v>94339</v>
      </c>
      <c r="B5152" s="117" t="s">
        <v>6178</v>
      </c>
      <c r="C5152" s="117" t="s">
        <v>64</v>
      </c>
      <c r="D5152" s="117" t="s">
        <v>141</v>
      </c>
      <c r="E5152" s="118" t="s">
        <v>13046</v>
      </c>
      <c r="F5152" s="117" t="s">
        <v>142</v>
      </c>
    </row>
    <row r="5153" spans="1:6">
      <c r="A5153" s="119">
        <v>94340</v>
      </c>
      <c r="B5153" s="117" t="s">
        <v>6179</v>
      </c>
      <c r="C5153" s="117" t="s">
        <v>64</v>
      </c>
      <c r="D5153" s="117" t="s">
        <v>141</v>
      </c>
      <c r="E5153" s="118" t="s">
        <v>9761</v>
      </c>
      <c r="F5153" s="117" t="s">
        <v>142</v>
      </c>
    </row>
    <row r="5154" spans="1:6">
      <c r="A5154" s="119">
        <v>94341</v>
      </c>
      <c r="B5154" s="117" t="s">
        <v>6180</v>
      </c>
      <c r="C5154" s="117" t="s">
        <v>64</v>
      </c>
      <c r="D5154" s="117" t="s">
        <v>141</v>
      </c>
      <c r="E5154" s="118" t="s">
        <v>13047</v>
      </c>
      <c r="F5154" s="117" t="s">
        <v>142</v>
      </c>
    </row>
    <row r="5155" spans="1:6">
      <c r="A5155" s="119">
        <v>94342</v>
      </c>
      <c r="B5155" s="117" t="s">
        <v>6181</v>
      </c>
      <c r="C5155" s="117" t="s">
        <v>64</v>
      </c>
      <c r="D5155" s="117" t="s">
        <v>141</v>
      </c>
      <c r="E5155" s="118" t="s">
        <v>13048</v>
      </c>
      <c r="F5155" s="117" t="s">
        <v>142</v>
      </c>
    </row>
    <row r="5156" spans="1:6">
      <c r="A5156" s="119">
        <v>96385</v>
      </c>
      <c r="B5156" s="117" t="s">
        <v>6182</v>
      </c>
      <c r="C5156" s="117" t="s">
        <v>64</v>
      </c>
      <c r="D5156" s="117" t="s">
        <v>141</v>
      </c>
      <c r="E5156" s="118" t="s">
        <v>3190</v>
      </c>
      <c r="F5156" s="117" t="s">
        <v>142</v>
      </c>
    </row>
    <row r="5157" spans="1:6">
      <c r="A5157" s="119">
        <v>96386</v>
      </c>
      <c r="B5157" s="117" t="s">
        <v>6183</v>
      </c>
      <c r="C5157" s="117" t="s">
        <v>64</v>
      </c>
      <c r="D5157" s="117" t="s">
        <v>141</v>
      </c>
      <c r="E5157" s="118" t="s">
        <v>3237</v>
      </c>
      <c r="F5157" s="117" t="s">
        <v>142</v>
      </c>
    </row>
    <row r="5158" spans="1:6">
      <c r="A5158" s="119">
        <v>93360</v>
      </c>
      <c r="B5158" s="117" t="s">
        <v>6184</v>
      </c>
      <c r="C5158" s="117" t="s">
        <v>64</v>
      </c>
      <c r="D5158" s="117" t="s">
        <v>141</v>
      </c>
      <c r="E5158" s="118" t="s">
        <v>9592</v>
      </c>
      <c r="F5158" s="117" t="s">
        <v>142</v>
      </c>
    </row>
    <row r="5159" spans="1:6">
      <c r="A5159" s="119">
        <v>93361</v>
      </c>
      <c r="B5159" s="117" t="s">
        <v>6185</v>
      </c>
      <c r="C5159" s="117" t="s">
        <v>64</v>
      </c>
      <c r="D5159" s="117" t="s">
        <v>141</v>
      </c>
      <c r="E5159" s="118" t="s">
        <v>5960</v>
      </c>
      <c r="F5159" s="117" t="s">
        <v>142</v>
      </c>
    </row>
    <row r="5160" spans="1:6">
      <c r="A5160" s="119">
        <v>93362</v>
      </c>
      <c r="B5160" s="117" t="s">
        <v>6187</v>
      </c>
      <c r="C5160" s="117" t="s">
        <v>64</v>
      </c>
      <c r="D5160" s="117" t="s">
        <v>141</v>
      </c>
      <c r="E5160" s="118" t="s">
        <v>5798</v>
      </c>
      <c r="F5160" s="117" t="s">
        <v>142</v>
      </c>
    </row>
    <row r="5161" spans="1:6">
      <c r="A5161" s="119">
        <v>93363</v>
      </c>
      <c r="B5161" s="117" t="s">
        <v>6189</v>
      </c>
      <c r="C5161" s="117" t="s">
        <v>64</v>
      </c>
      <c r="D5161" s="117" t="s">
        <v>141</v>
      </c>
      <c r="E5161" s="118" t="s">
        <v>4344</v>
      </c>
      <c r="F5161" s="117" t="s">
        <v>142</v>
      </c>
    </row>
    <row r="5162" spans="1:6">
      <c r="A5162" s="119">
        <v>93364</v>
      </c>
      <c r="B5162" s="117" t="s">
        <v>6191</v>
      </c>
      <c r="C5162" s="117" t="s">
        <v>64</v>
      </c>
      <c r="D5162" s="117" t="s">
        <v>141</v>
      </c>
      <c r="E5162" s="118" t="s">
        <v>8588</v>
      </c>
      <c r="F5162" s="117" t="s">
        <v>142</v>
      </c>
    </row>
    <row r="5163" spans="1:6">
      <c r="A5163" s="119">
        <v>93365</v>
      </c>
      <c r="B5163" s="117" t="s">
        <v>6192</v>
      </c>
      <c r="C5163" s="117" t="s">
        <v>64</v>
      </c>
      <c r="D5163" s="117" t="s">
        <v>141</v>
      </c>
      <c r="E5163" s="118" t="s">
        <v>5793</v>
      </c>
      <c r="F5163" s="117" t="s">
        <v>142</v>
      </c>
    </row>
    <row r="5164" spans="1:6">
      <c r="A5164" s="119">
        <v>93366</v>
      </c>
      <c r="B5164" s="117" t="s">
        <v>6193</v>
      </c>
      <c r="C5164" s="117" t="s">
        <v>64</v>
      </c>
      <c r="D5164" s="117" t="s">
        <v>141</v>
      </c>
      <c r="E5164" s="118" t="s">
        <v>12284</v>
      </c>
      <c r="F5164" s="117" t="s">
        <v>142</v>
      </c>
    </row>
    <row r="5165" spans="1:6">
      <c r="A5165" s="119">
        <v>93367</v>
      </c>
      <c r="B5165" s="117" t="s">
        <v>6194</v>
      </c>
      <c r="C5165" s="117" t="s">
        <v>64</v>
      </c>
      <c r="D5165" s="117" t="s">
        <v>141</v>
      </c>
      <c r="E5165" s="118" t="s">
        <v>2218</v>
      </c>
      <c r="F5165" s="117" t="s">
        <v>142</v>
      </c>
    </row>
    <row r="5166" spans="1:6">
      <c r="A5166" s="119">
        <v>93368</v>
      </c>
      <c r="B5166" s="117" t="s">
        <v>6195</v>
      </c>
      <c r="C5166" s="117" t="s">
        <v>64</v>
      </c>
      <c r="D5166" s="117" t="s">
        <v>141</v>
      </c>
      <c r="E5166" s="118" t="s">
        <v>3183</v>
      </c>
      <c r="F5166" s="117" t="s">
        <v>142</v>
      </c>
    </row>
    <row r="5167" spans="1:6">
      <c r="A5167" s="119">
        <v>93369</v>
      </c>
      <c r="B5167" s="117" t="s">
        <v>6197</v>
      </c>
      <c r="C5167" s="117" t="s">
        <v>64</v>
      </c>
      <c r="D5167" s="117" t="s">
        <v>141</v>
      </c>
      <c r="E5167" s="118" t="s">
        <v>8622</v>
      </c>
      <c r="F5167" s="117" t="s">
        <v>142</v>
      </c>
    </row>
    <row r="5168" spans="1:6">
      <c r="A5168" s="119">
        <v>93370</v>
      </c>
      <c r="B5168" s="117" t="s">
        <v>6199</v>
      </c>
      <c r="C5168" s="117" t="s">
        <v>64</v>
      </c>
      <c r="D5168" s="117" t="s">
        <v>141</v>
      </c>
      <c r="E5168" s="118" t="s">
        <v>9762</v>
      </c>
      <c r="F5168" s="117" t="s">
        <v>142</v>
      </c>
    </row>
    <row r="5169" spans="1:6">
      <c r="A5169" s="119">
        <v>93371</v>
      </c>
      <c r="B5169" s="117" t="s">
        <v>6200</v>
      </c>
      <c r="C5169" s="117" t="s">
        <v>64</v>
      </c>
      <c r="D5169" s="117" t="s">
        <v>141</v>
      </c>
      <c r="E5169" s="118" t="s">
        <v>8768</v>
      </c>
      <c r="F5169" s="117" t="s">
        <v>142</v>
      </c>
    </row>
    <row r="5170" spans="1:6">
      <c r="A5170" s="119">
        <v>93372</v>
      </c>
      <c r="B5170" s="117" t="s">
        <v>6201</v>
      </c>
      <c r="C5170" s="117" t="s">
        <v>64</v>
      </c>
      <c r="D5170" s="117" t="s">
        <v>141</v>
      </c>
      <c r="E5170" s="118" t="s">
        <v>9763</v>
      </c>
      <c r="F5170" s="117" t="s">
        <v>142</v>
      </c>
    </row>
    <row r="5171" spans="1:6">
      <c r="A5171" s="119">
        <v>93373</v>
      </c>
      <c r="B5171" s="117" t="s">
        <v>6202</v>
      </c>
      <c r="C5171" s="117" t="s">
        <v>64</v>
      </c>
      <c r="D5171" s="117" t="s">
        <v>141</v>
      </c>
      <c r="E5171" s="118" t="s">
        <v>1029</v>
      </c>
      <c r="F5171" s="117" t="s">
        <v>142</v>
      </c>
    </row>
    <row r="5172" spans="1:6">
      <c r="A5172" s="119">
        <v>93374</v>
      </c>
      <c r="B5172" s="117" t="s">
        <v>6204</v>
      </c>
      <c r="C5172" s="117" t="s">
        <v>64</v>
      </c>
      <c r="D5172" s="117" t="s">
        <v>141</v>
      </c>
      <c r="E5172" s="118" t="s">
        <v>9764</v>
      </c>
      <c r="F5172" s="117" t="s">
        <v>142</v>
      </c>
    </row>
    <row r="5173" spans="1:6">
      <c r="A5173" s="119">
        <v>93375</v>
      </c>
      <c r="B5173" s="117" t="s">
        <v>6206</v>
      </c>
      <c r="C5173" s="117" t="s">
        <v>64</v>
      </c>
      <c r="D5173" s="117" t="s">
        <v>141</v>
      </c>
      <c r="E5173" s="118" t="s">
        <v>8174</v>
      </c>
      <c r="F5173" s="117" t="s">
        <v>142</v>
      </c>
    </row>
    <row r="5174" spans="1:6">
      <c r="A5174" s="119">
        <v>93376</v>
      </c>
      <c r="B5174" s="117" t="s">
        <v>6207</v>
      </c>
      <c r="C5174" s="117" t="s">
        <v>64</v>
      </c>
      <c r="D5174" s="117" t="s">
        <v>141</v>
      </c>
      <c r="E5174" s="118" t="s">
        <v>4609</v>
      </c>
      <c r="F5174" s="117" t="s">
        <v>142</v>
      </c>
    </row>
    <row r="5175" spans="1:6">
      <c r="A5175" s="119">
        <v>93377</v>
      </c>
      <c r="B5175" s="117" t="s">
        <v>6208</v>
      </c>
      <c r="C5175" s="117" t="s">
        <v>64</v>
      </c>
      <c r="D5175" s="117" t="s">
        <v>141</v>
      </c>
      <c r="E5175" s="118" t="s">
        <v>4299</v>
      </c>
      <c r="F5175" s="117" t="s">
        <v>142</v>
      </c>
    </row>
    <row r="5176" spans="1:6">
      <c r="A5176" s="119">
        <v>93378</v>
      </c>
      <c r="B5176" s="117" t="s">
        <v>6209</v>
      </c>
      <c r="C5176" s="117" t="s">
        <v>64</v>
      </c>
      <c r="D5176" s="117" t="s">
        <v>141</v>
      </c>
      <c r="E5176" s="118" t="s">
        <v>2778</v>
      </c>
      <c r="F5176" s="117" t="s">
        <v>142</v>
      </c>
    </row>
    <row r="5177" spans="1:6">
      <c r="A5177" s="119">
        <v>93379</v>
      </c>
      <c r="B5177" s="117" t="s">
        <v>6211</v>
      </c>
      <c r="C5177" s="117" t="s">
        <v>64</v>
      </c>
      <c r="D5177" s="117" t="s">
        <v>141</v>
      </c>
      <c r="E5177" s="118" t="s">
        <v>4305</v>
      </c>
      <c r="F5177" s="117" t="s">
        <v>142</v>
      </c>
    </row>
    <row r="5178" spans="1:6">
      <c r="A5178" s="119">
        <v>93380</v>
      </c>
      <c r="B5178" s="117" t="s">
        <v>6212</v>
      </c>
      <c r="C5178" s="117" t="s">
        <v>64</v>
      </c>
      <c r="D5178" s="117" t="s">
        <v>141</v>
      </c>
      <c r="E5178" s="118" t="s">
        <v>6013</v>
      </c>
      <c r="F5178" s="117" t="s">
        <v>142</v>
      </c>
    </row>
    <row r="5179" spans="1:6">
      <c r="A5179" s="119">
        <v>93381</v>
      </c>
      <c r="B5179" s="117" t="s">
        <v>6213</v>
      </c>
      <c r="C5179" s="117" t="s">
        <v>64</v>
      </c>
      <c r="D5179" s="117" t="s">
        <v>141</v>
      </c>
      <c r="E5179" s="118" t="s">
        <v>172</v>
      </c>
      <c r="F5179" s="117" t="s">
        <v>142</v>
      </c>
    </row>
    <row r="5180" spans="1:6">
      <c r="A5180" s="119">
        <v>93382</v>
      </c>
      <c r="B5180" s="117" t="s">
        <v>6215</v>
      </c>
      <c r="C5180" s="117" t="s">
        <v>64</v>
      </c>
      <c r="D5180" s="117" t="s">
        <v>141</v>
      </c>
      <c r="E5180" s="118" t="s">
        <v>3854</v>
      </c>
      <c r="F5180" s="117" t="s">
        <v>142</v>
      </c>
    </row>
    <row r="5181" spans="1:6">
      <c r="A5181" s="119">
        <v>96995</v>
      </c>
      <c r="B5181" s="117" t="s">
        <v>6217</v>
      </c>
      <c r="C5181" s="117" t="s">
        <v>64</v>
      </c>
      <c r="D5181" s="117" t="s">
        <v>602</v>
      </c>
      <c r="E5181" s="118" t="s">
        <v>6218</v>
      </c>
      <c r="F5181" s="117" t="s">
        <v>142</v>
      </c>
    </row>
    <row r="5182" spans="1:6">
      <c r="A5182" s="119">
        <v>97916</v>
      </c>
      <c r="B5182" s="117" t="s">
        <v>6219</v>
      </c>
      <c r="C5182" s="117" t="s">
        <v>6220</v>
      </c>
      <c r="D5182" s="117" t="s">
        <v>141</v>
      </c>
      <c r="E5182" s="118" t="s">
        <v>8788</v>
      </c>
      <c r="F5182" s="117" t="s">
        <v>142</v>
      </c>
    </row>
    <row r="5183" spans="1:6">
      <c r="A5183" s="119">
        <v>97917</v>
      </c>
      <c r="B5183" s="117" t="s">
        <v>6221</v>
      </c>
      <c r="C5183" s="117" t="s">
        <v>6220</v>
      </c>
      <c r="D5183" s="117" t="s">
        <v>141</v>
      </c>
      <c r="E5183" s="118" t="s">
        <v>5896</v>
      </c>
      <c r="F5183" s="117" t="s">
        <v>142</v>
      </c>
    </row>
    <row r="5184" spans="1:6">
      <c r="A5184" s="119">
        <v>97918</v>
      </c>
      <c r="B5184" s="117" t="s">
        <v>6223</v>
      </c>
      <c r="C5184" s="117" t="s">
        <v>6220</v>
      </c>
      <c r="D5184" s="117" t="s">
        <v>141</v>
      </c>
      <c r="E5184" s="118" t="s">
        <v>3898</v>
      </c>
      <c r="F5184" s="117" t="s">
        <v>142</v>
      </c>
    </row>
    <row r="5185" spans="1:6">
      <c r="A5185" s="119">
        <v>97919</v>
      </c>
      <c r="B5185" s="117" t="s">
        <v>6224</v>
      </c>
      <c r="C5185" s="117" t="s">
        <v>6220</v>
      </c>
      <c r="D5185" s="117" t="s">
        <v>141</v>
      </c>
      <c r="E5185" s="118" t="s">
        <v>1680</v>
      </c>
      <c r="F5185" s="117" t="s">
        <v>142</v>
      </c>
    </row>
    <row r="5186" spans="1:6">
      <c r="A5186" s="119">
        <v>101616</v>
      </c>
      <c r="B5186" s="117" t="s">
        <v>6225</v>
      </c>
      <c r="C5186" s="117" t="s">
        <v>65</v>
      </c>
      <c r="D5186" s="117" t="s">
        <v>141</v>
      </c>
      <c r="E5186" s="118" t="s">
        <v>4766</v>
      </c>
      <c r="F5186" s="117" t="s">
        <v>142</v>
      </c>
    </row>
    <row r="5187" spans="1:6">
      <c r="A5187" s="119">
        <v>101617</v>
      </c>
      <c r="B5187" s="117" t="s">
        <v>6226</v>
      </c>
      <c r="C5187" s="117" t="s">
        <v>65</v>
      </c>
      <c r="D5187" s="117" t="s">
        <v>141</v>
      </c>
      <c r="E5187" s="118" t="s">
        <v>6227</v>
      </c>
      <c r="F5187" s="117" t="s">
        <v>142</v>
      </c>
    </row>
    <row r="5188" spans="1:6">
      <c r="A5188" s="119">
        <v>101618</v>
      </c>
      <c r="B5188" s="117" t="s">
        <v>6228</v>
      </c>
      <c r="C5188" s="117" t="s">
        <v>64</v>
      </c>
      <c r="D5188" s="117" t="s">
        <v>141</v>
      </c>
      <c r="E5188" s="118" t="s">
        <v>13049</v>
      </c>
      <c r="F5188" s="117" t="s">
        <v>142</v>
      </c>
    </row>
    <row r="5189" spans="1:6">
      <c r="A5189" s="119">
        <v>101619</v>
      </c>
      <c r="B5189" s="117" t="s">
        <v>6229</v>
      </c>
      <c r="C5189" s="117" t="s">
        <v>64</v>
      </c>
      <c r="D5189" s="117" t="s">
        <v>141</v>
      </c>
      <c r="E5189" s="118" t="s">
        <v>13050</v>
      </c>
      <c r="F5189" s="117" t="s">
        <v>142</v>
      </c>
    </row>
    <row r="5190" spans="1:6">
      <c r="A5190" s="119">
        <v>101620</v>
      </c>
      <c r="B5190" s="117" t="s">
        <v>6230</v>
      </c>
      <c r="C5190" s="117" t="s">
        <v>64</v>
      </c>
      <c r="D5190" s="117" t="s">
        <v>141</v>
      </c>
      <c r="E5190" s="118" t="s">
        <v>13051</v>
      </c>
      <c r="F5190" s="117" t="s">
        <v>142</v>
      </c>
    </row>
    <row r="5191" spans="1:6">
      <c r="A5191" s="119">
        <v>101621</v>
      </c>
      <c r="B5191" s="117" t="s">
        <v>6231</v>
      </c>
      <c r="C5191" s="117" t="s">
        <v>64</v>
      </c>
      <c r="D5191" s="117" t="s">
        <v>141</v>
      </c>
      <c r="E5191" s="118" t="s">
        <v>13052</v>
      </c>
      <c r="F5191" s="117" t="s">
        <v>142</v>
      </c>
    </row>
    <row r="5192" spans="1:6">
      <c r="A5192" s="119">
        <v>101622</v>
      </c>
      <c r="B5192" s="117" t="s">
        <v>6232</v>
      </c>
      <c r="C5192" s="117" t="s">
        <v>64</v>
      </c>
      <c r="D5192" s="117" t="s">
        <v>141</v>
      </c>
      <c r="E5192" s="118" t="s">
        <v>13053</v>
      </c>
      <c r="F5192" s="117" t="s">
        <v>142</v>
      </c>
    </row>
    <row r="5193" spans="1:6">
      <c r="A5193" s="119">
        <v>101623</v>
      </c>
      <c r="B5193" s="117" t="s">
        <v>6233</v>
      </c>
      <c r="C5193" s="117" t="s">
        <v>64</v>
      </c>
      <c r="D5193" s="117" t="s">
        <v>141</v>
      </c>
      <c r="E5193" s="118" t="s">
        <v>13054</v>
      </c>
      <c r="F5193" s="117" t="s">
        <v>142</v>
      </c>
    </row>
    <row r="5194" spans="1:6">
      <c r="A5194" s="119">
        <v>101624</v>
      </c>
      <c r="B5194" s="117" t="s">
        <v>6234</v>
      </c>
      <c r="C5194" s="117" t="s">
        <v>64</v>
      </c>
      <c r="D5194" s="117" t="s">
        <v>141</v>
      </c>
      <c r="E5194" s="118" t="s">
        <v>13055</v>
      </c>
      <c r="F5194" s="117" t="s">
        <v>142</v>
      </c>
    </row>
    <row r="5195" spans="1:6">
      <c r="A5195" s="119">
        <v>101625</v>
      </c>
      <c r="B5195" s="117" t="s">
        <v>6235</v>
      </c>
      <c r="C5195" s="117" t="s">
        <v>64</v>
      </c>
      <c r="D5195" s="117" t="s">
        <v>141</v>
      </c>
      <c r="E5195" s="118" t="s">
        <v>13056</v>
      </c>
      <c r="F5195" s="117" t="s">
        <v>142</v>
      </c>
    </row>
    <row r="5196" spans="1:6">
      <c r="A5196" s="119">
        <v>95606</v>
      </c>
      <c r="B5196" s="117" t="s">
        <v>6236</v>
      </c>
      <c r="C5196" s="117" t="s">
        <v>64</v>
      </c>
      <c r="D5196" s="117" t="s">
        <v>141</v>
      </c>
      <c r="E5196" s="118" t="s">
        <v>969</v>
      </c>
      <c r="F5196" s="117" t="s">
        <v>142</v>
      </c>
    </row>
    <row r="5197" spans="1:6">
      <c r="A5197" s="119">
        <v>87471</v>
      </c>
      <c r="B5197" s="117" t="s">
        <v>6237</v>
      </c>
      <c r="C5197" s="117" t="s">
        <v>65</v>
      </c>
      <c r="D5197" s="117" t="s">
        <v>141</v>
      </c>
      <c r="E5197" s="118" t="s">
        <v>13057</v>
      </c>
      <c r="F5197" s="117" t="s">
        <v>142</v>
      </c>
    </row>
    <row r="5198" spans="1:6">
      <c r="A5198" s="119">
        <v>87472</v>
      </c>
      <c r="B5198" s="117" t="s">
        <v>6238</v>
      </c>
      <c r="C5198" s="117" t="s">
        <v>65</v>
      </c>
      <c r="D5198" s="117" t="s">
        <v>141</v>
      </c>
      <c r="E5198" s="118" t="s">
        <v>13058</v>
      </c>
      <c r="F5198" s="117" t="s">
        <v>142</v>
      </c>
    </row>
    <row r="5199" spans="1:6">
      <c r="A5199" s="119">
        <v>87473</v>
      </c>
      <c r="B5199" s="117" t="s">
        <v>6239</v>
      </c>
      <c r="C5199" s="117" t="s">
        <v>65</v>
      </c>
      <c r="D5199" s="117" t="s">
        <v>141</v>
      </c>
      <c r="E5199" s="118" t="s">
        <v>9765</v>
      </c>
      <c r="F5199" s="117" t="s">
        <v>142</v>
      </c>
    </row>
    <row r="5200" spans="1:6">
      <c r="A5200" s="119">
        <v>87474</v>
      </c>
      <c r="B5200" s="117" t="s">
        <v>6240</v>
      </c>
      <c r="C5200" s="117" t="s">
        <v>65</v>
      </c>
      <c r="D5200" s="117" t="s">
        <v>141</v>
      </c>
      <c r="E5200" s="118" t="s">
        <v>13059</v>
      </c>
      <c r="F5200" s="117" t="s">
        <v>142</v>
      </c>
    </row>
    <row r="5201" spans="1:6">
      <c r="A5201" s="119">
        <v>87475</v>
      </c>
      <c r="B5201" s="117" t="s">
        <v>6241</v>
      </c>
      <c r="C5201" s="117" t="s">
        <v>65</v>
      </c>
      <c r="D5201" s="117" t="s">
        <v>141</v>
      </c>
      <c r="E5201" s="118" t="s">
        <v>13060</v>
      </c>
      <c r="F5201" s="117" t="s">
        <v>142</v>
      </c>
    </row>
    <row r="5202" spans="1:6">
      <c r="A5202" s="119">
        <v>87476</v>
      </c>
      <c r="B5202" s="117" t="s">
        <v>6242</v>
      </c>
      <c r="C5202" s="117" t="s">
        <v>65</v>
      </c>
      <c r="D5202" s="117" t="s">
        <v>141</v>
      </c>
      <c r="E5202" s="118" t="s">
        <v>13061</v>
      </c>
      <c r="F5202" s="117" t="s">
        <v>142</v>
      </c>
    </row>
    <row r="5203" spans="1:6">
      <c r="A5203" s="119">
        <v>87477</v>
      </c>
      <c r="B5203" s="117" t="s">
        <v>6243</v>
      </c>
      <c r="C5203" s="117" t="s">
        <v>65</v>
      </c>
      <c r="D5203" s="117" t="s">
        <v>141</v>
      </c>
      <c r="E5203" s="118" t="s">
        <v>9766</v>
      </c>
      <c r="F5203" s="117" t="s">
        <v>142</v>
      </c>
    </row>
    <row r="5204" spans="1:6">
      <c r="A5204" s="119">
        <v>87478</v>
      </c>
      <c r="B5204" s="117" t="s">
        <v>6245</v>
      </c>
      <c r="C5204" s="117" t="s">
        <v>65</v>
      </c>
      <c r="D5204" s="117" t="s">
        <v>141</v>
      </c>
      <c r="E5204" s="118" t="s">
        <v>9098</v>
      </c>
      <c r="F5204" s="117" t="s">
        <v>142</v>
      </c>
    </row>
    <row r="5205" spans="1:6">
      <c r="A5205" s="119">
        <v>87479</v>
      </c>
      <c r="B5205" s="117" t="s">
        <v>6247</v>
      </c>
      <c r="C5205" s="117" t="s">
        <v>65</v>
      </c>
      <c r="D5205" s="117" t="s">
        <v>141</v>
      </c>
      <c r="E5205" s="118" t="s">
        <v>13062</v>
      </c>
      <c r="F5205" s="117" t="s">
        <v>142</v>
      </c>
    </row>
    <row r="5206" spans="1:6">
      <c r="A5206" s="119">
        <v>87480</v>
      </c>
      <c r="B5206" s="117" t="s">
        <v>6248</v>
      </c>
      <c r="C5206" s="117" t="s">
        <v>65</v>
      </c>
      <c r="D5206" s="117" t="s">
        <v>141</v>
      </c>
      <c r="E5206" s="118" t="s">
        <v>12527</v>
      </c>
      <c r="F5206" s="117" t="s">
        <v>142</v>
      </c>
    </row>
    <row r="5207" spans="1:6">
      <c r="A5207" s="119">
        <v>87481</v>
      </c>
      <c r="B5207" s="117" t="s">
        <v>6250</v>
      </c>
      <c r="C5207" s="117" t="s">
        <v>65</v>
      </c>
      <c r="D5207" s="117" t="s">
        <v>141</v>
      </c>
      <c r="E5207" s="118" t="s">
        <v>11244</v>
      </c>
      <c r="F5207" s="117" t="s">
        <v>142</v>
      </c>
    </row>
    <row r="5208" spans="1:6">
      <c r="A5208" s="119">
        <v>87482</v>
      </c>
      <c r="B5208" s="117" t="s">
        <v>6251</v>
      </c>
      <c r="C5208" s="117" t="s">
        <v>65</v>
      </c>
      <c r="D5208" s="117" t="s">
        <v>141</v>
      </c>
      <c r="E5208" s="118" t="s">
        <v>13063</v>
      </c>
      <c r="F5208" s="117" t="s">
        <v>142</v>
      </c>
    </row>
    <row r="5209" spans="1:6">
      <c r="A5209" s="119">
        <v>87483</v>
      </c>
      <c r="B5209" s="117" t="s">
        <v>6253</v>
      </c>
      <c r="C5209" s="117" t="s">
        <v>65</v>
      </c>
      <c r="D5209" s="117" t="s">
        <v>141</v>
      </c>
      <c r="E5209" s="118" t="s">
        <v>9767</v>
      </c>
      <c r="F5209" s="117" t="s">
        <v>142</v>
      </c>
    </row>
    <row r="5210" spans="1:6">
      <c r="A5210" s="119">
        <v>87484</v>
      </c>
      <c r="B5210" s="117" t="s">
        <v>6254</v>
      </c>
      <c r="C5210" s="117" t="s">
        <v>65</v>
      </c>
      <c r="D5210" s="117" t="s">
        <v>141</v>
      </c>
      <c r="E5210" s="118" t="s">
        <v>13064</v>
      </c>
      <c r="F5210" s="117" t="s">
        <v>142</v>
      </c>
    </row>
    <row r="5211" spans="1:6">
      <c r="A5211" s="119">
        <v>87485</v>
      </c>
      <c r="B5211" s="117" t="s">
        <v>6255</v>
      </c>
      <c r="C5211" s="117" t="s">
        <v>65</v>
      </c>
      <c r="D5211" s="117" t="s">
        <v>141</v>
      </c>
      <c r="E5211" s="118" t="s">
        <v>9768</v>
      </c>
      <c r="F5211" s="117" t="s">
        <v>142</v>
      </c>
    </row>
    <row r="5212" spans="1:6">
      <c r="A5212" s="119">
        <v>87487</v>
      </c>
      <c r="B5212" s="117" t="s">
        <v>6256</v>
      </c>
      <c r="C5212" s="117" t="s">
        <v>65</v>
      </c>
      <c r="D5212" s="117" t="s">
        <v>141</v>
      </c>
      <c r="E5212" s="118" t="s">
        <v>13065</v>
      </c>
      <c r="F5212" s="117" t="s">
        <v>142</v>
      </c>
    </row>
    <row r="5213" spans="1:6">
      <c r="A5213" s="119">
        <v>87488</v>
      </c>
      <c r="B5213" s="117" t="s">
        <v>6257</v>
      </c>
      <c r="C5213" s="117" t="s">
        <v>65</v>
      </c>
      <c r="D5213" s="117" t="s">
        <v>141</v>
      </c>
      <c r="E5213" s="118" t="s">
        <v>13066</v>
      </c>
      <c r="F5213" s="117" t="s">
        <v>142</v>
      </c>
    </row>
    <row r="5214" spans="1:6">
      <c r="A5214" s="119">
        <v>87489</v>
      </c>
      <c r="B5214" s="117" t="s">
        <v>6259</v>
      </c>
      <c r="C5214" s="117" t="s">
        <v>65</v>
      </c>
      <c r="D5214" s="117" t="s">
        <v>141</v>
      </c>
      <c r="E5214" s="118" t="s">
        <v>9769</v>
      </c>
      <c r="F5214" s="117" t="s">
        <v>142</v>
      </c>
    </row>
    <row r="5215" spans="1:6">
      <c r="A5215" s="119">
        <v>87490</v>
      </c>
      <c r="B5215" s="117" t="s">
        <v>6260</v>
      </c>
      <c r="C5215" s="117" t="s">
        <v>65</v>
      </c>
      <c r="D5215" s="117" t="s">
        <v>141</v>
      </c>
      <c r="E5215" s="118" t="s">
        <v>6541</v>
      </c>
      <c r="F5215" s="117" t="s">
        <v>142</v>
      </c>
    </row>
    <row r="5216" spans="1:6">
      <c r="A5216" s="119">
        <v>87491</v>
      </c>
      <c r="B5216" s="117" t="s">
        <v>6261</v>
      </c>
      <c r="C5216" s="117" t="s">
        <v>65</v>
      </c>
      <c r="D5216" s="117" t="s">
        <v>141</v>
      </c>
      <c r="E5216" s="118" t="s">
        <v>13067</v>
      </c>
      <c r="F5216" s="117" t="s">
        <v>142</v>
      </c>
    </row>
    <row r="5217" spans="1:6">
      <c r="A5217" s="119">
        <v>87492</v>
      </c>
      <c r="B5217" s="117" t="s">
        <v>6262</v>
      </c>
      <c r="C5217" s="117" t="s">
        <v>65</v>
      </c>
      <c r="D5217" s="117" t="s">
        <v>141</v>
      </c>
      <c r="E5217" s="118" t="s">
        <v>13068</v>
      </c>
      <c r="F5217" s="117" t="s">
        <v>142</v>
      </c>
    </row>
    <row r="5218" spans="1:6">
      <c r="A5218" s="119">
        <v>87493</v>
      </c>
      <c r="B5218" s="117" t="s">
        <v>6263</v>
      </c>
      <c r="C5218" s="117" t="s">
        <v>65</v>
      </c>
      <c r="D5218" s="117" t="s">
        <v>141</v>
      </c>
      <c r="E5218" s="118" t="s">
        <v>13069</v>
      </c>
      <c r="F5218" s="117" t="s">
        <v>142</v>
      </c>
    </row>
    <row r="5219" spans="1:6">
      <c r="A5219" s="119">
        <v>87494</v>
      </c>
      <c r="B5219" s="117" t="s">
        <v>6264</v>
      </c>
      <c r="C5219" s="117" t="s">
        <v>65</v>
      </c>
      <c r="D5219" s="117" t="s">
        <v>141</v>
      </c>
      <c r="E5219" s="118" t="s">
        <v>13070</v>
      </c>
      <c r="F5219" s="117" t="s">
        <v>142</v>
      </c>
    </row>
    <row r="5220" spans="1:6">
      <c r="A5220" s="119">
        <v>87495</v>
      </c>
      <c r="B5220" s="117" t="s">
        <v>6265</v>
      </c>
      <c r="C5220" s="117" t="s">
        <v>65</v>
      </c>
      <c r="D5220" s="117" t="s">
        <v>141</v>
      </c>
      <c r="E5220" s="118" t="s">
        <v>13071</v>
      </c>
      <c r="F5220" s="117" t="s">
        <v>142</v>
      </c>
    </row>
    <row r="5221" spans="1:6">
      <c r="A5221" s="119">
        <v>87496</v>
      </c>
      <c r="B5221" s="117" t="s">
        <v>120</v>
      </c>
      <c r="C5221" s="117" t="s">
        <v>65</v>
      </c>
      <c r="D5221" s="117" t="s">
        <v>141</v>
      </c>
      <c r="E5221" s="118" t="s">
        <v>13072</v>
      </c>
      <c r="F5221" s="117" t="s">
        <v>142</v>
      </c>
    </row>
    <row r="5222" spans="1:6">
      <c r="A5222" s="119">
        <v>87497</v>
      </c>
      <c r="B5222" s="117" t="s">
        <v>6266</v>
      </c>
      <c r="C5222" s="117" t="s">
        <v>65</v>
      </c>
      <c r="D5222" s="117" t="s">
        <v>141</v>
      </c>
      <c r="E5222" s="118" t="s">
        <v>432</v>
      </c>
      <c r="F5222" s="117" t="s">
        <v>142</v>
      </c>
    </row>
    <row r="5223" spans="1:6">
      <c r="A5223" s="119">
        <v>87498</v>
      </c>
      <c r="B5223" s="117" t="s">
        <v>6267</v>
      </c>
      <c r="C5223" s="117" t="s">
        <v>65</v>
      </c>
      <c r="D5223" s="117" t="s">
        <v>141</v>
      </c>
      <c r="E5223" s="118" t="s">
        <v>13073</v>
      </c>
      <c r="F5223" s="117" t="s">
        <v>142</v>
      </c>
    </row>
    <row r="5224" spans="1:6">
      <c r="A5224" s="119">
        <v>87499</v>
      </c>
      <c r="B5224" s="117" t="s">
        <v>6268</v>
      </c>
      <c r="C5224" s="117" t="s">
        <v>65</v>
      </c>
      <c r="D5224" s="117" t="s">
        <v>141</v>
      </c>
      <c r="E5224" s="118" t="s">
        <v>13074</v>
      </c>
      <c r="F5224" s="117" t="s">
        <v>142</v>
      </c>
    </row>
    <row r="5225" spans="1:6">
      <c r="A5225" s="119">
        <v>87500</v>
      </c>
      <c r="B5225" s="117" t="s">
        <v>6269</v>
      </c>
      <c r="C5225" s="117" t="s">
        <v>65</v>
      </c>
      <c r="D5225" s="117" t="s">
        <v>141</v>
      </c>
      <c r="E5225" s="118" t="s">
        <v>11872</v>
      </c>
      <c r="F5225" s="117" t="s">
        <v>142</v>
      </c>
    </row>
    <row r="5226" spans="1:6">
      <c r="A5226" s="119">
        <v>87501</v>
      </c>
      <c r="B5226" s="117" t="s">
        <v>6270</v>
      </c>
      <c r="C5226" s="117" t="s">
        <v>65</v>
      </c>
      <c r="D5226" s="117" t="s">
        <v>141</v>
      </c>
      <c r="E5226" s="118" t="s">
        <v>13075</v>
      </c>
      <c r="F5226" s="117" t="s">
        <v>142</v>
      </c>
    </row>
    <row r="5227" spans="1:6">
      <c r="A5227" s="119">
        <v>87502</v>
      </c>
      <c r="B5227" s="117" t="s">
        <v>6271</v>
      </c>
      <c r="C5227" s="117" t="s">
        <v>65</v>
      </c>
      <c r="D5227" s="117" t="s">
        <v>141</v>
      </c>
      <c r="E5227" s="118" t="s">
        <v>13076</v>
      </c>
      <c r="F5227" s="117" t="s">
        <v>142</v>
      </c>
    </row>
    <row r="5228" spans="1:6">
      <c r="A5228" s="119">
        <v>87503</v>
      </c>
      <c r="B5228" s="117" t="s">
        <v>6272</v>
      </c>
      <c r="C5228" s="117" t="s">
        <v>65</v>
      </c>
      <c r="D5228" s="117" t="s">
        <v>141</v>
      </c>
      <c r="E5228" s="118" t="s">
        <v>13077</v>
      </c>
      <c r="F5228" s="117" t="s">
        <v>142</v>
      </c>
    </row>
    <row r="5229" spans="1:6">
      <c r="A5229" s="119">
        <v>87504</v>
      </c>
      <c r="B5229" s="117" t="s">
        <v>6273</v>
      </c>
      <c r="C5229" s="117" t="s">
        <v>65</v>
      </c>
      <c r="D5229" s="117" t="s">
        <v>141</v>
      </c>
      <c r="E5229" s="118" t="s">
        <v>297</v>
      </c>
      <c r="F5229" s="117" t="s">
        <v>142</v>
      </c>
    </row>
    <row r="5230" spans="1:6">
      <c r="A5230" s="119">
        <v>87505</v>
      </c>
      <c r="B5230" s="117" t="s">
        <v>6274</v>
      </c>
      <c r="C5230" s="117" t="s">
        <v>65</v>
      </c>
      <c r="D5230" s="117" t="s">
        <v>141</v>
      </c>
      <c r="E5230" s="118" t="s">
        <v>13078</v>
      </c>
      <c r="F5230" s="117" t="s">
        <v>142</v>
      </c>
    </row>
    <row r="5231" spans="1:6">
      <c r="A5231" s="119">
        <v>87506</v>
      </c>
      <c r="B5231" s="117" t="s">
        <v>6275</v>
      </c>
      <c r="C5231" s="117" t="s">
        <v>65</v>
      </c>
      <c r="D5231" s="117" t="s">
        <v>141</v>
      </c>
      <c r="E5231" s="118" t="s">
        <v>9770</v>
      </c>
      <c r="F5231" s="117" t="s">
        <v>142</v>
      </c>
    </row>
    <row r="5232" spans="1:6">
      <c r="A5232" s="119">
        <v>87507</v>
      </c>
      <c r="B5232" s="117" t="s">
        <v>6277</v>
      </c>
      <c r="C5232" s="117" t="s">
        <v>65</v>
      </c>
      <c r="D5232" s="117" t="s">
        <v>141</v>
      </c>
      <c r="E5232" s="118" t="s">
        <v>9771</v>
      </c>
      <c r="F5232" s="117" t="s">
        <v>142</v>
      </c>
    </row>
    <row r="5233" spans="1:6">
      <c r="A5233" s="119">
        <v>87508</v>
      </c>
      <c r="B5233" s="117" t="s">
        <v>6278</v>
      </c>
      <c r="C5233" s="117" t="s">
        <v>65</v>
      </c>
      <c r="D5233" s="117" t="s">
        <v>141</v>
      </c>
      <c r="E5233" s="118" t="s">
        <v>13079</v>
      </c>
      <c r="F5233" s="117" t="s">
        <v>142</v>
      </c>
    </row>
    <row r="5234" spans="1:6">
      <c r="A5234" s="119">
        <v>87509</v>
      </c>
      <c r="B5234" s="117" t="s">
        <v>6279</v>
      </c>
      <c r="C5234" s="117" t="s">
        <v>65</v>
      </c>
      <c r="D5234" s="117" t="s">
        <v>141</v>
      </c>
      <c r="E5234" s="118" t="s">
        <v>13080</v>
      </c>
      <c r="F5234" s="117" t="s">
        <v>142</v>
      </c>
    </row>
    <row r="5235" spans="1:6">
      <c r="A5235" s="119">
        <v>87510</v>
      </c>
      <c r="B5235" s="117" t="s">
        <v>6280</v>
      </c>
      <c r="C5235" s="117" t="s">
        <v>65</v>
      </c>
      <c r="D5235" s="117" t="s">
        <v>141</v>
      </c>
      <c r="E5235" s="118" t="s">
        <v>13081</v>
      </c>
      <c r="F5235" s="117" t="s">
        <v>142</v>
      </c>
    </row>
    <row r="5236" spans="1:6">
      <c r="A5236" s="119">
        <v>87511</v>
      </c>
      <c r="B5236" s="117" t="s">
        <v>6281</v>
      </c>
      <c r="C5236" s="117" t="s">
        <v>65</v>
      </c>
      <c r="D5236" s="117" t="s">
        <v>141</v>
      </c>
      <c r="E5236" s="118" t="s">
        <v>9772</v>
      </c>
      <c r="F5236" s="117" t="s">
        <v>142</v>
      </c>
    </row>
    <row r="5237" spans="1:6">
      <c r="A5237" s="119">
        <v>87512</v>
      </c>
      <c r="B5237" s="117" t="s">
        <v>6282</v>
      </c>
      <c r="C5237" s="117" t="s">
        <v>65</v>
      </c>
      <c r="D5237" s="117" t="s">
        <v>141</v>
      </c>
      <c r="E5237" s="118" t="s">
        <v>13082</v>
      </c>
      <c r="F5237" s="117" t="s">
        <v>142</v>
      </c>
    </row>
    <row r="5238" spans="1:6">
      <c r="A5238" s="119">
        <v>87513</v>
      </c>
      <c r="B5238" s="117" t="s">
        <v>6283</v>
      </c>
      <c r="C5238" s="117" t="s">
        <v>65</v>
      </c>
      <c r="D5238" s="117" t="s">
        <v>141</v>
      </c>
      <c r="E5238" s="118" t="s">
        <v>13083</v>
      </c>
      <c r="F5238" s="117" t="s">
        <v>142</v>
      </c>
    </row>
    <row r="5239" spans="1:6">
      <c r="A5239" s="119">
        <v>87514</v>
      </c>
      <c r="B5239" s="117" t="s">
        <v>6284</v>
      </c>
      <c r="C5239" s="117" t="s">
        <v>65</v>
      </c>
      <c r="D5239" s="117" t="s">
        <v>141</v>
      </c>
      <c r="E5239" s="118" t="s">
        <v>9773</v>
      </c>
      <c r="F5239" s="117" t="s">
        <v>142</v>
      </c>
    </row>
    <row r="5240" spans="1:6">
      <c r="A5240" s="119">
        <v>87515</v>
      </c>
      <c r="B5240" s="117" t="s">
        <v>6285</v>
      </c>
      <c r="C5240" s="117" t="s">
        <v>65</v>
      </c>
      <c r="D5240" s="117" t="s">
        <v>141</v>
      </c>
      <c r="E5240" s="118" t="s">
        <v>13084</v>
      </c>
      <c r="F5240" s="117" t="s">
        <v>142</v>
      </c>
    </row>
    <row r="5241" spans="1:6">
      <c r="A5241" s="119">
        <v>87516</v>
      </c>
      <c r="B5241" s="117" t="s">
        <v>6286</v>
      </c>
      <c r="C5241" s="117" t="s">
        <v>65</v>
      </c>
      <c r="D5241" s="117" t="s">
        <v>141</v>
      </c>
      <c r="E5241" s="118" t="s">
        <v>13085</v>
      </c>
      <c r="F5241" s="117" t="s">
        <v>142</v>
      </c>
    </row>
    <row r="5242" spans="1:6">
      <c r="A5242" s="119">
        <v>87517</v>
      </c>
      <c r="B5242" s="117" t="s">
        <v>6287</v>
      </c>
      <c r="C5242" s="117" t="s">
        <v>65</v>
      </c>
      <c r="D5242" s="117" t="s">
        <v>141</v>
      </c>
      <c r="E5242" s="118" t="s">
        <v>13086</v>
      </c>
      <c r="F5242" s="117" t="s">
        <v>142</v>
      </c>
    </row>
    <row r="5243" spans="1:6">
      <c r="A5243" s="119">
        <v>87518</v>
      </c>
      <c r="B5243" s="117" t="s">
        <v>6288</v>
      </c>
      <c r="C5243" s="117" t="s">
        <v>65</v>
      </c>
      <c r="D5243" s="117" t="s">
        <v>141</v>
      </c>
      <c r="E5243" s="118" t="s">
        <v>13087</v>
      </c>
      <c r="F5243" s="117" t="s">
        <v>142</v>
      </c>
    </row>
    <row r="5244" spans="1:6">
      <c r="A5244" s="119">
        <v>87519</v>
      </c>
      <c r="B5244" s="117" t="s">
        <v>6289</v>
      </c>
      <c r="C5244" s="117" t="s">
        <v>65</v>
      </c>
      <c r="D5244" s="117" t="s">
        <v>141</v>
      </c>
      <c r="E5244" s="118" t="s">
        <v>13088</v>
      </c>
      <c r="F5244" s="117" t="s">
        <v>142</v>
      </c>
    </row>
    <row r="5245" spans="1:6">
      <c r="A5245" s="119">
        <v>87520</v>
      </c>
      <c r="B5245" s="117" t="s">
        <v>113</v>
      </c>
      <c r="C5245" s="117" t="s">
        <v>65</v>
      </c>
      <c r="D5245" s="117" t="s">
        <v>141</v>
      </c>
      <c r="E5245" s="118" t="s">
        <v>13089</v>
      </c>
      <c r="F5245" s="117" t="s">
        <v>142</v>
      </c>
    </row>
    <row r="5246" spans="1:6">
      <c r="A5246" s="119">
        <v>87521</v>
      </c>
      <c r="B5246" s="117" t="s">
        <v>6291</v>
      </c>
      <c r="C5246" s="117" t="s">
        <v>65</v>
      </c>
      <c r="D5246" s="117" t="s">
        <v>141</v>
      </c>
      <c r="E5246" s="118" t="s">
        <v>13090</v>
      </c>
      <c r="F5246" s="117" t="s">
        <v>142</v>
      </c>
    </row>
    <row r="5247" spans="1:6">
      <c r="A5247" s="119">
        <v>87522</v>
      </c>
      <c r="B5247" s="117" t="s">
        <v>6292</v>
      </c>
      <c r="C5247" s="117" t="s">
        <v>65</v>
      </c>
      <c r="D5247" s="117" t="s">
        <v>141</v>
      </c>
      <c r="E5247" s="118" t="s">
        <v>9736</v>
      </c>
      <c r="F5247" s="117" t="s">
        <v>142</v>
      </c>
    </row>
    <row r="5248" spans="1:6">
      <c r="A5248" s="119">
        <v>87523</v>
      </c>
      <c r="B5248" s="117" t="s">
        <v>6293</v>
      </c>
      <c r="C5248" s="117" t="s">
        <v>65</v>
      </c>
      <c r="D5248" s="117" t="s">
        <v>141</v>
      </c>
      <c r="E5248" s="118" t="s">
        <v>13091</v>
      </c>
      <c r="F5248" s="117" t="s">
        <v>142</v>
      </c>
    </row>
    <row r="5249" spans="1:6">
      <c r="A5249" s="119">
        <v>87524</v>
      </c>
      <c r="B5249" s="117" t="s">
        <v>6294</v>
      </c>
      <c r="C5249" s="117" t="s">
        <v>65</v>
      </c>
      <c r="D5249" s="117" t="s">
        <v>141</v>
      </c>
      <c r="E5249" s="118" t="s">
        <v>13092</v>
      </c>
      <c r="F5249" s="117" t="s">
        <v>142</v>
      </c>
    </row>
    <row r="5250" spans="1:6">
      <c r="A5250" s="119">
        <v>87525</v>
      </c>
      <c r="B5250" s="117" t="s">
        <v>6295</v>
      </c>
      <c r="C5250" s="117" t="s">
        <v>65</v>
      </c>
      <c r="D5250" s="117" t="s">
        <v>141</v>
      </c>
      <c r="E5250" s="118" t="s">
        <v>13093</v>
      </c>
      <c r="F5250" s="117" t="s">
        <v>142</v>
      </c>
    </row>
    <row r="5251" spans="1:6">
      <c r="A5251" s="119">
        <v>87526</v>
      </c>
      <c r="B5251" s="117" t="s">
        <v>6296</v>
      </c>
      <c r="C5251" s="117" t="s">
        <v>65</v>
      </c>
      <c r="D5251" s="117" t="s">
        <v>141</v>
      </c>
      <c r="E5251" s="118" t="s">
        <v>9774</v>
      </c>
      <c r="F5251" s="117" t="s">
        <v>142</v>
      </c>
    </row>
    <row r="5252" spans="1:6">
      <c r="A5252" s="119">
        <v>89043</v>
      </c>
      <c r="B5252" s="117" t="s">
        <v>6297</v>
      </c>
      <c r="C5252" s="117" t="s">
        <v>65</v>
      </c>
      <c r="D5252" s="117" t="s">
        <v>141</v>
      </c>
      <c r="E5252" s="118" t="s">
        <v>9775</v>
      </c>
      <c r="F5252" s="117" t="s">
        <v>142</v>
      </c>
    </row>
    <row r="5253" spans="1:6">
      <c r="A5253" s="119">
        <v>89168</v>
      </c>
      <c r="B5253" s="117" t="s">
        <v>6298</v>
      </c>
      <c r="C5253" s="117" t="s">
        <v>65</v>
      </c>
      <c r="D5253" s="117" t="s">
        <v>141</v>
      </c>
      <c r="E5253" s="118" t="s">
        <v>13094</v>
      </c>
      <c r="F5253" s="117" t="s">
        <v>142</v>
      </c>
    </row>
    <row r="5254" spans="1:6">
      <c r="A5254" s="119">
        <v>89977</v>
      </c>
      <c r="B5254" s="117" t="s">
        <v>6299</v>
      </c>
      <c r="C5254" s="117" t="s">
        <v>65</v>
      </c>
      <c r="D5254" s="117" t="s">
        <v>141</v>
      </c>
      <c r="E5254" s="118" t="s">
        <v>13095</v>
      </c>
      <c r="F5254" s="117" t="s">
        <v>142</v>
      </c>
    </row>
    <row r="5255" spans="1:6">
      <c r="A5255" s="119">
        <v>90112</v>
      </c>
      <c r="B5255" s="117" t="s">
        <v>6300</v>
      </c>
      <c r="C5255" s="117" t="s">
        <v>65</v>
      </c>
      <c r="D5255" s="117" t="s">
        <v>141</v>
      </c>
      <c r="E5255" s="118" t="s">
        <v>12658</v>
      </c>
      <c r="F5255" s="117" t="s">
        <v>142</v>
      </c>
    </row>
    <row r="5256" spans="1:6">
      <c r="A5256" s="119">
        <v>101159</v>
      </c>
      <c r="B5256" s="117" t="s">
        <v>6302</v>
      </c>
      <c r="C5256" s="117" t="s">
        <v>65</v>
      </c>
      <c r="D5256" s="117" t="s">
        <v>228</v>
      </c>
      <c r="E5256" s="118" t="s">
        <v>13096</v>
      </c>
      <c r="F5256" s="117" t="s">
        <v>142</v>
      </c>
    </row>
    <row r="5257" spans="1:6">
      <c r="A5257" s="119">
        <v>89282</v>
      </c>
      <c r="B5257" s="117" t="s">
        <v>6303</v>
      </c>
      <c r="C5257" s="117" t="s">
        <v>65</v>
      </c>
      <c r="D5257" s="117" t="s">
        <v>228</v>
      </c>
      <c r="E5257" s="118" t="s">
        <v>13097</v>
      </c>
      <c r="F5257" s="117" t="s">
        <v>142</v>
      </c>
    </row>
    <row r="5258" spans="1:6">
      <c r="A5258" s="119">
        <v>89283</v>
      </c>
      <c r="B5258" s="117" t="s">
        <v>6304</v>
      </c>
      <c r="C5258" s="117" t="s">
        <v>65</v>
      </c>
      <c r="D5258" s="117" t="s">
        <v>228</v>
      </c>
      <c r="E5258" s="118" t="s">
        <v>13098</v>
      </c>
      <c r="F5258" s="117" t="s">
        <v>142</v>
      </c>
    </row>
    <row r="5259" spans="1:6">
      <c r="A5259" s="119">
        <v>89284</v>
      </c>
      <c r="B5259" s="117" t="s">
        <v>6305</v>
      </c>
      <c r="C5259" s="117" t="s">
        <v>65</v>
      </c>
      <c r="D5259" s="117" t="s">
        <v>228</v>
      </c>
      <c r="E5259" s="118" t="s">
        <v>13099</v>
      </c>
      <c r="F5259" s="117" t="s">
        <v>142</v>
      </c>
    </row>
    <row r="5260" spans="1:6">
      <c r="A5260" s="119">
        <v>89285</v>
      </c>
      <c r="B5260" s="117" t="s">
        <v>6306</v>
      </c>
      <c r="C5260" s="117" t="s">
        <v>65</v>
      </c>
      <c r="D5260" s="117" t="s">
        <v>228</v>
      </c>
      <c r="E5260" s="118" t="s">
        <v>13100</v>
      </c>
      <c r="F5260" s="117" t="s">
        <v>142</v>
      </c>
    </row>
    <row r="5261" spans="1:6">
      <c r="A5261" s="119">
        <v>89286</v>
      </c>
      <c r="B5261" s="117" t="s">
        <v>6307</v>
      </c>
      <c r="C5261" s="117" t="s">
        <v>65</v>
      </c>
      <c r="D5261" s="117" t="s">
        <v>228</v>
      </c>
      <c r="E5261" s="118" t="s">
        <v>13101</v>
      </c>
      <c r="F5261" s="117" t="s">
        <v>142</v>
      </c>
    </row>
    <row r="5262" spans="1:6">
      <c r="A5262" s="119">
        <v>89287</v>
      </c>
      <c r="B5262" s="117" t="s">
        <v>6308</v>
      </c>
      <c r="C5262" s="117" t="s">
        <v>65</v>
      </c>
      <c r="D5262" s="117" t="s">
        <v>228</v>
      </c>
      <c r="E5262" s="118" t="s">
        <v>13102</v>
      </c>
      <c r="F5262" s="117" t="s">
        <v>142</v>
      </c>
    </row>
    <row r="5263" spans="1:6">
      <c r="A5263" s="119">
        <v>89288</v>
      </c>
      <c r="B5263" s="117" t="s">
        <v>6309</v>
      </c>
      <c r="C5263" s="117" t="s">
        <v>65</v>
      </c>
      <c r="D5263" s="117" t="s">
        <v>228</v>
      </c>
      <c r="E5263" s="118" t="s">
        <v>11466</v>
      </c>
      <c r="F5263" s="117" t="s">
        <v>142</v>
      </c>
    </row>
    <row r="5264" spans="1:6">
      <c r="A5264" s="119">
        <v>89289</v>
      </c>
      <c r="B5264" s="117" t="s">
        <v>6310</v>
      </c>
      <c r="C5264" s="117" t="s">
        <v>65</v>
      </c>
      <c r="D5264" s="117" t="s">
        <v>228</v>
      </c>
      <c r="E5264" s="118" t="s">
        <v>13103</v>
      </c>
      <c r="F5264" s="117" t="s">
        <v>142</v>
      </c>
    </row>
    <row r="5265" spans="1:6">
      <c r="A5265" s="119">
        <v>89290</v>
      </c>
      <c r="B5265" s="117" t="s">
        <v>6312</v>
      </c>
      <c r="C5265" s="117" t="s">
        <v>65</v>
      </c>
      <c r="D5265" s="117" t="s">
        <v>228</v>
      </c>
      <c r="E5265" s="118" t="s">
        <v>13104</v>
      </c>
      <c r="F5265" s="117" t="s">
        <v>142</v>
      </c>
    </row>
    <row r="5266" spans="1:6">
      <c r="A5266" s="119">
        <v>89291</v>
      </c>
      <c r="B5266" s="117" t="s">
        <v>6313</v>
      </c>
      <c r="C5266" s="117" t="s">
        <v>65</v>
      </c>
      <c r="D5266" s="117" t="s">
        <v>228</v>
      </c>
      <c r="E5266" s="118" t="s">
        <v>9776</v>
      </c>
      <c r="F5266" s="117" t="s">
        <v>142</v>
      </c>
    </row>
    <row r="5267" spans="1:6">
      <c r="A5267" s="119">
        <v>89292</v>
      </c>
      <c r="B5267" s="117" t="s">
        <v>6314</v>
      </c>
      <c r="C5267" s="117" t="s">
        <v>65</v>
      </c>
      <c r="D5267" s="117" t="s">
        <v>228</v>
      </c>
      <c r="E5267" s="118" t="s">
        <v>13105</v>
      </c>
      <c r="F5267" s="117" t="s">
        <v>142</v>
      </c>
    </row>
    <row r="5268" spans="1:6">
      <c r="A5268" s="119">
        <v>89293</v>
      </c>
      <c r="B5268" s="117" t="s">
        <v>6315</v>
      </c>
      <c r="C5268" s="117" t="s">
        <v>65</v>
      </c>
      <c r="D5268" s="117" t="s">
        <v>228</v>
      </c>
      <c r="E5268" s="118" t="s">
        <v>13106</v>
      </c>
      <c r="F5268" s="117" t="s">
        <v>142</v>
      </c>
    </row>
    <row r="5269" spans="1:6">
      <c r="A5269" s="119">
        <v>89294</v>
      </c>
      <c r="B5269" s="117" t="s">
        <v>6316</v>
      </c>
      <c r="C5269" s="117" t="s">
        <v>65</v>
      </c>
      <c r="D5269" s="117" t="s">
        <v>228</v>
      </c>
      <c r="E5269" s="118" t="s">
        <v>9777</v>
      </c>
      <c r="F5269" s="117" t="s">
        <v>142</v>
      </c>
    </row>
    <row r="5270" spans="1:6">
      <c r="A5270" s="119">
        <v>89295</v>
      </c>
      <c r="B5270" s="117" t="s">
        <v>6317</v>
      </c>
      <c r="C5270" s="117" t="s">
        <v>65</v>
      </c>
      <c r="D5270" s="117" t="s">
        <v>228</v>
      </c>
      <c r="E5270" s="118" t="s">
        <v>13107</v>
      </c>
      <c r="F5270" s="117" t="s">
        <v>142</v>
      </c>
    </row>
    <row r="5271" spans="1:6">
      <c r="A5271" s="119">
        <v>89296</v>
      </c>
      <c r="B5271" s="117" t="s">
        <v>6318</v>
      </c>
      <c r="C5271" s="117" t="s">
        <v>65</v>
      </c>
      <c r="D5271" s="117" t="s">
        <v>228</v>
      </c>
      <c r="E5271" s="118" t="s">
        <v>13108</v>
      </c>
      <c r="F5271" s="117" t="s">
        <v>142</v>
      </c>
    </row>
    <row r="5272" spans="1:6">
      <c r="A5272" s="119">
        <v>89297</v>
      </c>
      <c r="B5272" s="117" t="s">
        <v>6319</v>
      </c>
      <c r="C5272" s="117" t="s">
        <v>65</v>
      </c>
      <c r="D5272" s="117" t="s">
        <v>228</v>
      </c>
      <c r="E5272" s="118" t="s">
        <v>13109</v>
      </c>
      <c r="F5272" s="117" t="s">
        <v>142</v>
      </c>
    </row>
    <row r="5273" spans="1:6">
      <c r="A5273" s="119">
        <v>89298</v>
      </c>
      <c r="B5273" s="117" t="s">
        <v>6320</v>
      </c>
      <c r="C5273" s="117" t="s">
        <v>65</v>
      </c>
      <c r="D5273" s="117" t="s">
        <v>228</v>
      </c>
      <c r="E5273" s="118" t="s">
        <v>13110</v>
      </c>
      <c r="F5273" s="117" t="s">
        <v>142</v>
      </c>
    </row>
    <row r="5274" spans="1:6">
      <c r="A5274" s="119">
        <v>89299</v>
      </c>
      <c r="B5274" s="117" t="s">
        <v>6321</v>
      </c>
      <c r="C5274" s="117" t="s">
        <v>65</v>
      </c>
      <c r="D5274" s="117" t="s">
        <v>228</v>
      </c>
      <c r="E5274" s="118" t="s">
        <v>13111</v>
      </c>
      <c r="F5274" s="117" t="s">
        <v>142</v>
      </c>
    </row>
    <row r="5275" spans="1:6">
      <c r="A5275" s="119">
        <v>89300</v>
      </c>
      <c r="B5275" s="117" t="s">
        <v>6322</v>
      </c>
      <c r="C5275" s="117" t="s">
        <v>65</v>
      </c>
      <c r="D5275" s="117" t="s">
        <v>228</v>
      </c>
      <c r="E5275" s="118" t="s">
        <v>6461</v>
      </c>
      <c r="F5275" s="117" t="s">
        <v>142</v>
      </c>
    </row>
    <row r="5276" spans="1:6">
      <c r="A5276" s="119">
        <v>89301</v>
      </c>
      <c r="B5276" s="117" t="s">
        <v>6323</v>
      </c>
      <c r="C5276" s="117" t="s">
        <v>65</v>
      </c>
      <c r="D5276" s="117" t="s">
        <v>228</v>
      </c>
      <c r="E5276" s="118" t="s">
        <v>13112</v>
      </c>
      <c r="F5276" s="117" t="s">
        <v>142</v>
      </c>
    </row>
    <row r="5277" spans="1:6">
      <c r="A5277" s="119">
        <v>89302</v>
      </c>
      <c r="B5277" s="117" t="s">
        <v>6324</v>
      </c>
      <c r="C5277" s="117" t="s">
        <v>65</v>
      </c>
      <c r="D5277" s="117" t="s">
        <v>228</v>
      </c>
      <c r="E5277" s="118" t="s">
        <v>9778</v>
      </c>
      <c r="F5277" s="117" t="s">
        <v>142</v>
      </c>
    </row>
    <row r="5278" spans="1:6">
      <c r="A5278" s="119">
        <v>89303</v>
      </c>
      <c r="B5278" s="117" t="s">
        <v>6325</v>
      </c>
      <c r="C5278" s="117" t="s">
        <v>65</v>
      </c>
      <c r="D5278" s="117" t="s">
        <v>228</v>
      </c>
      <c r="E5278" s="118" t="s">
        <v>13113</v>
      </c>
      <c r="F5278" s="117" t="s">
        <v>142</v>
      </c>
    </row>
    <row r="5279" spans="1:6">
      <c r="A5279" s="119">
        <v>89304</v>
      </c>
      <c r="B5279" s="117" t="s">
        <v>6326</v>
      </c>
      <c r="C5279" s="117" t="s">
        <v>65</v>
      </c>
      <c r="D5279" s="117" t="s">
        <v>228</v>
      </c>
      <c r="E5279" s="118" t="s">
        <v>13114</v>
      </c>
      <c r="F5279" s="117" t="s">
        <v>142</v>
      </c>
    </row>
    <row r="5280" spans="1:6">
      <c r="A5280" s="119">
        <v>89305</v>
      </c>
      <c r="B5280" s="117" t="s">
        <v>6327</v>
      </c>
      <c r="C5280" s="117" t="s">
        <v>65</v>
      </c>
      <c r="D5280" s="117" t="s">
        <v>228</v>
      </c>
      <c r="E5280" s="118" t="s">
        <v>13115</v>
      </c>
      <c r="F5280" s="117" t="s">
        <v>142</v>
      </c>
    </row>
    <row r="5281" spans="1:6">
      <c r="A5281" s="119">
        <v>89306</v>
      </c>
      <c r="B5281" s="117" t="s">
        <v>6329</v>
      </c>
      <c r="C5281" s="117" t="s">
        <v>65</v>
      </c>
      <c r="D5281" s="117" t="s">
        <v>228</v>
      </c>
      <c r="E5281" s="118" t="s">
        <v>13116</v>
      </c>
      <c r="F5281" s="117" t="s">
        <v>142</v>
      </c>
    </row>
    <row r="5282" spans="1:6">
      <c r="A5282" s="119">
        <v>89307</v>
      </c>
      <c r="B5282" s="117" t="s">
        <v>6330</v>
      </c>
      <c r="C5282" s="117" t="s">
        <v>65</v>
      </c>
      <c r="D5282" s="117" t="s">
        <v>228</v>
      </c>
      <c r="E5282" s="118" t="s">
        <v>9779</v>
      </c>
      <c r="F5282" s="117" t="s">
        <v>142</v>
      </c>
    </row>
    <row r="5283" spans="1:6">
      <c r="A5283" s="119">
        <v>89308</v>
      </c>
      <c r="B5283" s="117" t="s">
        <v>6331</v>
      </c>
      <c r="C5283" s="117" t="s">
        <v>65</v>
      </c>
      <c r="D5283" s="117" t="s">
        <v>228</v>
      </c>
      <c r="E5283" s="118" t="s">
        <v>13117</v>
      </c>
      <c r="F5283" s="117" t="s">
        <v>142</v>
      </c>
    </row>
    <row r="5284" spans="1:6">
      <c r="A5284" s="119">
        <v>89309</v>
      </c>
      <c r="B5284" s="117" t="s">
        <v>6332</v>
      </c>
      <c r="C5284" s="117" t="s">
        <v>65</v>
      </c>
      <c r="D5284" s="117" t="s">
        <v>228</v>
      </c>
      <c r="E5284" s="118" t="s">
        <v>13118</v>
      </c>
      <c r="F5284" s="117" t="s">
        <v>142</v>
      </c>
    </row>
    <row r="5285" spans="1:6">
      <c r="A5285" s="119">
        <v>89310</v>
      </c>
      <c r="B5285" s="117" t="s">
        <v>6333</v>
      </c>
      <c r="C5285" s="117" t="s">
        <v>65</v>
      </c>
      <c r="D5285" s="117" t="s">
        <v>228</v>
      </c>
      <c r="E5285" s="118" t="s">
        <v>12456</v>
      </c>
      <c r="F5285" s="117" t="s">
        <v>142</v>
      </c>
    </row>
    <row r="5286" spans="1:6">
      <c r="A5286" s="119">
        <v>89311</v>
      </c>
      <c r="B5286" s="117" t="s">
        <v>6334</v>
      </c>
      <c r="C5286" s="117" t="s">
        <v>65</v>
      </c>
      <c r="D5286" s="117" t="s">
        <v>228</v>
      </c>
      <c r="E5286" s="118" t="s">
        <v>13119</v>
      </c>
      <c r="F5286" s="117" t="s">
        <v>142</v>
      </c>
    </row>
    <row r="5287" spans="1:6">
      <c r="A5287" s="119">
        <v>89312</v>
      </c>
      <c r="B5287" s="117" t="s">
        <v>6335</v>
      </c>
      <c r="C5287" s="117" t="s">
        <v>65</v>
      </c>
      <c r="D5287" s="117" t="s">
        <v>228</v>
      </c>
      <c r="E5287" s="118" t="s">
        <v>9780</v>
      </c>
      <c r="F5287" s="117" t="s">
        <v>142</v>
      </c>
    </row>
    <row r="5288" spans="1:6">
      <c r="A5288" s="119">
        <v>89313</v>
      </c>
      <c r="B5288" s="117" t="s">
        <v>6336</v>
      </c>
      <c r="C5288" s="117" t="s">
        <v>65</v>
      </c>
      <c r="D5288" s="117" t="s">
        <v>228</v>
      </c>
      <c r="E5288" s="118" t="s">
        <v>9781</v>
      </c>
      <c r="F5288" s="117" t="s">
        <v>142</v>
      </c>
    </row>
    <row r="5289" spans="1:6">
      <c r="A5289" s="119">
        <v>101162</v>
      </c>
      <c r="B5289" s="117" t="s">
        <v>6337</v>
      </c>
      <c r="C5289" s="117" t="s">
        <v>65</v>
      </c>
      <c r="D5289" s="117" t="s">
        <v>228</v>
      </c>
      <c r="E5289" s="118" t="s">
        <v>12402</v>
      </c>
      <c r="F5289" s="117" t="s">
        <v>142</v>
      </c>
    </row>
    <row r="5290" spans="1:6">
      <c r="A5290" s="119">
        <v>87447</v>
      </c>
      <c r="B5290" s="117" t="s">
        <v>6338</v>
      </c>
      <c r="C5290" s="117" t="s">
        <v>65</v>
      </c>
      <c r="D5290" s="117" t="s">
        <v>141</v>
      </c>
      <c r="E5290" s="118" t="s">
        <v>13120</v>
      </c>
      <c r="F5290" s="117" t="s">
        <v>142</v>
      </c>
    </row>
    <row r="5291" spans="1:6">
      <c r="A5291" s="119">
        <v>87448</v>
      </c>
      <c r="B5291" s="117" t="s">
        <v>6339</v>
      </c>
      <c r="C5291" s="117" t="s">
        <v>65</v>
      </c>
      <c r="D5291" s="117" t="s">
        <v>141</v>
      </c>
      <c r="E5291" s="118" t="s">
        <v>13121</v>
      </c>
      <c r="F5291" s="117" t="s">
        <v>142</v>
      </c>
    </row>
    <row r="5292" spans="1:6">
      <c r="A5292" s="119">
        <v>87449</v>
      </c>
      <c r="B5292" s="117" t="s">
        <v>6340</v>
      </c>
      <c r="C5292" s="117" t="s">
        <v>65</v>
      </c>
      <c r="D5292" s="117" t="s">
        <v>141</v>
      </c>
      <c r="E5292" s="118" t="s">
        <v>13122</v>
      </c>
      <c r="F5292" s="117" t="s">
        <v>142</v>
      </c>
    </row>
    <row r="5293" spans="1:6">
      <c r="A5293" s="119">
        <v>87450</v>
      </c>
      <c r="B5293" s="117" t="s">
        <v>6341</v>
      </c>
      <c r="C5293" s="117" t="s">
        <v>65</v>
      </c>
      <c r="D5293" s="117" t="s">
        <v>141</v>
      </c>
      <c r="E5293" s="118" t="s">
        <v>12616</v>
      </c>
      <c r="F5293" s="117" t="s">
        <v>142</v>
      </c>
    </row>
    <row r="5294" spans="1:6">
      <c r="A5294" s="119">
        <v>87451</v>
      </c>
      <c r="B5294" s="117" t="s">
        <v>6343</v>
      </c>
      <c r="C5294" s="117" t="s">
        <v>65</v>
      </c>
      <c r="D5294" s="117" t="s">
        <v>141</v>
      </c>
      <c r="E5294" s="118" t="s">
        <v>13123</v>
      </c>
      <c r="F5294" s="117" t="s">
        <v>142</v>
      </c>
    </row>
    <row r="5295" spans="1:6">
      <c r="A5295" s="119">
        <v>87452</v>
      </c>
      <c r="B5295" s="117" t="s">
        <v>6344</v>
      </c>
      <c r="C5295" s="117" t="s">
        <v>65</v>
      </c>
      <c r="D5295" s="117" t="s">
        <v>141</v>
      </c>
      <c r="E5295" s="118" t="s">
        <v>13124</v>
      </c>
      <c r="F5295" s="117" t="s">
        <v>142</v>
      </c>
    </row>
    <row r="5296" spans="1:6">
      <c r="A5296" s="119">
        <v>87453</v>
      </c>
      <c r="B5296" s="117" t="s">
        <v>6345</v>
      </c>
      <c r="C5296" s="117" t="s">
        <v>65</v>
      </c>
      <c r="D5296" s="117" t="s">
        <v>141</v>
      </c>
      <c r="E5296" s="118" t="s">
        <v>13125</v>
      </c>
      <c r="F5296" s="117" t="s">
        <v>142</v>
      </c>
    </row>
    <row r="5297" spans="1:6">
      <c r="A5297" s="119">
        <v>87454</v>
      </c>
      <c r="B5297" s="117" t="s">
        <v>6346</v>
      </c>
      <c r="C5297" s="117" t="s">
        <v>65</v>
      </c>
      <c r="D5297" s="117" t="s">
        <v>141</v>
      </c>
      <c r="E5297" s="118" t="s">
        <v>10359</v>
      </c>
      <c r="F5297" s="117" t="s">
        <v>142</v>
      </c>
    </row>
    <row r="5298" spans="1:6">
      <c r="A5298" s="119">
        <v>87455</v>
      </c>
      <c r="B5298" s="117" t="s">
        <v>6347</v>
      </c>
      <c r="C5298" s="117" t="s">
        <v>65</v>
      </c>
      <c r="D5298" s="117" t="s">
        <v>141</v>
      </c>
      <c r="E5298" s="118" t="s">
        <v>13126</v>
      </c>
      <c r="F5298" s="117" t="s">
        <v>142</v>
      </c>
    </row>
    <row r="5299" spans="1:6">
      <c r="A5299" s="119">
        <v>87456</v>
      </c>
      <c r="B5299" s="117" t="s">
        <v>6348</v>
      </c>
      <c r="C5299" s="117" t="s">
        <v>65</v>
      </c>
      <c r="D5299" s="117" t="s">
        <v>141</v>
      </c>
      <c r="E5299" s="118" t="s">
        <v>13127</v>
      </c>
      <c r="F5299" s="117" t="s">
        <v>142</v>
      </c>
    </row>
    <row r="5300" spans="1:6">
      <c r="A5300" s="119">
        <v>87457</v>
      </c>
      <c r="B5300" s="117" t="s">
        <v>6349</v>
      </c>
      <c r="C5300" s="117" t="s">
        <v>65</v>
      </c>
      <c r="D5300" s="117" t="s">
        <v>141</v>
      </c>
      <c r="E5300" s="118" t="s">
        <v>13128</v>
      </c>
      <c r="F5300" s="117" t="s">
        <v>142</v>
      </c>
    </row>
    <row r="5301" spans="1:6">
      <c r="A5301" s="119">
        <v>87458</v>
      </c>
      <c r="B5301" s="117" t="s">
        <v>6350</v>
      </c>
      <c r="C5301" s="117" t="s">
        <v>65</v>
      </c>
      <c r="D5301" s="117" t="s">
        <v>141</v>
      </c>
      <c r="E5301" s="118" t="s">
        <v>13129</v>
      </c>
      <c r="F5301" s="117" t="s">
        <v>142</v>
      </c>
    </row>
    <row r="5302" spans="1:6">
      <c r="A5302" s="119">
        <v>87459</v>
      </c>
      <c r="B5302" s="117" t="s">
        <v>6351</v>
      </c>
      <c r="C5302" s="117" t="s">
        <v>65</v>
      </c>
      <c r="D5302" s="117" t="s">
        <v>141</v>
      </c>
      <c r="E5302" s="118" t="s">
        <v>9782</v>
      </c>
      <c r="F5302" s="117" t="s">
        <v>142</v>
      </c>
    </row>
    <row r="5303" spans="1:6">
      <c r="A5303" s="119">
        <v>87460</v>
      </c>
      <c r="B5303" s="117" t="s">
        <v>6352</v>
      </c>
      <c r="C5303" s="117" t="s">
        <v>65</v>
      </c>
      <c r="D5303" s="117" t="s">
        <v>141</v>
      </c>
      <c r="E5303" s="118" t="s">
        <v>13130</v>
      </c>
      <c r="F5303" s="117" t="s">
        <v>142</v>
      </c>
    </row>
    <row r="5304" spans="1:6">
      <c r="A5304" s="119">
        <v>87461</v>
      </c>
      <c r="B5304" s="117" t="s">
        <v>6353</v>
      </c>
      <c r="C5304" s="117" t="s">
        <v>65</v>
      </c>
      <c r="D5304" s="117" t="s">
        <v>141</v>
      </c>
      <c r="E5304" s="118" t="s">
        <v>13131</v>
      </c>
      <c r="F5304" s="117" t="s">
        <v>142</v>
      </c>
    </row>
    <row r="5305" spans="1:6">
      <c r="A5305" s="119">
        <v>87462</v>
      </c>
      <c r="B5305" s="117" t="s">
        <v>6354</v>
      </c>
      <c r="C5305" s="117" t="s">
        <v>65</v>
      </c>
      <c r="D5305" s="117" t="s">
        <v>141</v>
      </c>
      <c r="E5305" s="118" t="s">
        <v>13132</v>
      </c>
      <c r="F5305" s="117" t="s">
        <v>142</v>
      </c>
    </row>
    <row r="5306" spans="1:6">
      <c r="A5306" s="119">
        <v>87463</v>
      </c>
      <c r="B5306" s="117" t="s">
        <v>6355</v>
      </c>
      <c r="C5306" s="117" t="s">
        <v>65</v>
      </c>
      <c r="D5306" s="117" t="s">
        <v>141</v>
      </c>
      <c r="E5306" s="118" t="s">
        <v>13133</v>
      </c>
      <c r="F5306" s="117" t="s">
        <v>142</v>
      </c>
    </row>
    <row r="5307" spans="1:6">
      <c r="A5307" s="119">
        <v>87464</v>
      </c>
      <c r="B5307" s="117" t="s">
        <v>6356</v>
      </c>
      <c r="C5307" s="117" t="s">
        <v>65</v>
      </c>
      <c r="D5307" s="117" t="s">
        <v>141</v>
      </c>
      <c r="E5307" s="118" t="s">
        <v>9783</v>
      </c>
      <c r="F5307" s="117" t="s">
        <v>142</v>
      </c>
    </row>
    <row r="5308" spans="1:6">
      <c r="A5308" s="119">
        <v>87465</v>
      </c>
      <c r="B5308" s="117" t="s">
        <v>6357</v>
      </c>
      <c r="C5308" s="117" t="s">
        <v>65</v>
      </c>
      <c r="D5308" s="117" t="s">
        <v>141</v>
      </c>
      <c r="E5308" s="118" t="s">
        <v>13134</v>
      </c>
      <c r="F5308" s="117" t="s">
        <v>142</v>
      </c>
    </row>
    <row r="5309" spans="1:6">
      <c r="A5309" s="119">
        <v>87466</v>
      </c>
      <c r="B5309" s="117" t="s">
        <v>6358</v>
      </c>
      <c r="C5309" s="117" t="s">
        <v>65</v>
      </c>
      <c r="D5309" s="117" t="s">
        <v>141</v>
      </c>
      <c r="E5309" s="118" t="s">
        <v>11387</v>
      </c>
      <c r="F5309" s="117" t="s">
        <v>142</v>
      </c>
    </row>
    <row r="5310" spans="1:6">
      <c r="A5310" s="119">
        <v>87467</v>
      </c>
      <c r="B5310" s="117" t="s">
        <v>6359</v>
      </c>
      <c r="C5310" s="117" t="s">
        <v>65</v>
      </c>
      <c r="D5310" s="117" t="s">
        <v>141</v>
      </c>
      <c r="E5310" s="118" t="s">
        <v>13135</v>
      </c>
      <c r="F5310" s="117" t="s">
        <v>142</v>
      </c>
    </row>
    <row r="5311" spans="1:6">
      <c r="A5311" s="119">
        <v>87468</v>
      </c>
      <c r="B5311" s="117" t="s">
        <v>6360</v>
      </c>
      <c r="C5311" s="117" t="s">
        <v>65</v>
      </c>
      <c r="D5311" s="117" t="s">
        <v>141</v>
      </c>
      <c r="E5311" s="118" t="s">
        <v>13136</v>
      </c>
      <c r="F5311" s="117" t="s">
        <v>142</v>
      </c>
    </row>
    <row r="5312" spans="1:6">
      <c r="A5312" s="119">
        <v>87469</v>
      </c>
      <c r="B5312" s="117" t="s">
        <v>6361</v>
      </c>
      <c r="C5312" s="117" t="s">
        <v>65</v>
      </c>
      <c r="D5312" s="117" t="s">
        <v>141</v>
      </c>
      <c r="E5312" s="118" t="s">
        <v>13137</v>
      </c>
      <c r="F5312" s="117" t="s">
        <v>142</v>
      </c>
    </row>
    <row r="5313" spans="1:6">
      <c r="A5313" s="119">
        <v>87470</v>
      </c>
      <c r="B5313" s="117" t="s">
        <v>6362</v>
      </c>
      <c r="C5313" s="117" t="s">
        <v>65</v>
      </c>
      <c r="D5313" s="117" t="s">
        <v>141</v>
      </c>
      <c r="E5313" s="118" t="s">
        <v>13138</v>
      </c>
      <c r="F5313" s="117" t="s">
        <v>142</v>
      </c>
    </row>
    <row r="5314" spans="1:6">
      <c r="A5314" s="119">
        <v>89044</v>
      </c>
      <c r="B5314" s="117" t="s">
        <v>6363</v>
      </c>
      <c r="C5314" s="117" t="s">
        <v>65</v>
      </c>
      <c r="D5314" s="117" t="s">
        <v>141</v>
      </c>
      <c r="E5314" s="118" t="s">
        <v>4063</v>
      </c>
      <c r="F5314" s="117" t="s">
        <v>142</v>
      </c>
    </row>
    <row r="5315" spans="1:6">
      <c r="A5315" s="119">
        <v>89169</v>
      </c>
      <c r="B5315" s="117" t="s">
        <v>6364</v>
      </c>
      <c r="C5315" s="117" t="s">
        <v>65</v>
      </c>
      <c r="D5315" s="117" t="s">
        <v>141</v>
      </c>
      <c r="E5315" s="118" t="s">
        <v>9784</v>
      </c>
      <c r="F5315" s="117" t="s">
        <v>142</v>
      </c>
    </row>
    <row r="5316" spans="1:6">
      <c r="A5316" s="119">
        <v>89978</v>
      </c>
      <c r="B5316" s="117" t="s">
        <v>6365</v>
      </c>
      <c r="C5316" s="117" t="s">
        <v>65</v>
      </c>
      <c r="D5316" s="117" t="s">
        <v>141</v>
      </c>
      <c r="E5316" s="118" t="s">
        <v>13139</v>
      </c>
      <c r="F5316" s="117" t="s">
        <v>142</v>
      </c>
    </row>
    <row r="5317" spans="1:6">
      <c r="A5317" s="119">
        <v>89453</v>
      </c>
      <c r="B5317" s="117" t="s">
        <v>6366</v>
      </c>
      <c r="C5317" s="117" t="s">
        <v>65</v>
      </c>
      <c r="D5317" s="117" t="s">
        <v>228</v>
      </c>
      <c r="E5317" s="118" t="s">
        <v>13140</v>
      </c>
      <c r="F5317" s="117" t="s">
        <v>142</v>
      </c>
    </row>
    <row r="5318" spans="1:6">
      <c r="A5318" s="119">
        <v>89454</v>
      </c>
      <c r="B5318" s="117" t="s">
        <v>6367</v>
      </c>
      <c r="C5318" s="117" t="s">
        <v>65</v>
      </c>
      <c r="D5318" s="117" t="s">
        <v>228</v>
      </c>
      <c r="E5318" s="118" t="s">
        <v>13141</v>
      </c>
      <c r="F5318" s="117" t="s">
        <v>142</v>
      </c>
    </row>
    <row r="5319" spans="1:6">
      <c r="A5319" s="119">
        <v>89455</v>
      </c>
      <c r="B5319" s="117" t="s">
        <v>6369</v>
      </c>
      <c r="C5319" s="117" t="s">
        <v>65</v>
      </c>
      <c r="D5319" s="117" t="s">
        <v>228</v>
      </c>
      <c r="E5319" s="118" t="s">
        <v>13142</v>
      </c>
      <c r="F5319" s="117" t="s">
        <v>142</v>
      </c>
    </row>
    <row r="5320" spans="1:6">
      <c r="A5320" s="119">
        <v>89456</v>
      </c>
      <c r="B5320" s="117" t="s">
        <v>6370</v>
      </c>
      <c r="C5320" s="117" t="s">
        <v>65</v>
      </c>
      <c r="D5320" s="117" t="s">
        <v>228</v>
      </c>
      <c r="E5320" s="118" t="s">
        <v>13143</v>
      </c>
      <c r="F5320" s="117" t="s">
        <v>142</v>
      </c>
    </row>
    <row r="5321" spans="1:6">
      <c r="A5321" s="119">
        <v>89457</v>
      </c>
      <c r="B5321" s="117" t="s">
        <v>6371</v>
      </c>
      <c r="C5321" s="117" t="s">
        <v>65</v>
      </c>
      <c r="D5321" s="117" t="s">
        <v>228</v>
      </c>
      <c r="E5321" s="118" t="s">
        <v>13144</v>
      </c>
      <c r="F5321" s="117" t="s">
        <v>142</v>
      </c>
    </row>
    <row r="5322" spans="1:6">
      <c r="A5322" s="119">
        <v>89458</v>
      </c>
      <c r="B5322" s="117" t="s">
        <v>6372</v>
      </c>
      <c r="C5322" s="117" t="s">
        <v>65</v>
      </c>
      <c r="D5322" s="117" t="s">
        <v>228</v>
      </c>
      <c r="E5322" s="118" t="s">
        <v>13145</v>
      </c>
      <c r="F5322" s="117" t="s">
        <v>142</v>
      </c>
    </row>
    <row r="5323" spans="1:6">
      <c r="A5323" s="119">
        <v>89459</v>
      </c>
      <c r="B5323" s="117" t="s">
        <v>6373</v>
      </c>
      <c r="C5323" s="117" t="s">
        <v>65</v>
      </c>
      <c r="D5323" s="117" t="s">
        <v>228</v>
      </c>
      <c r="E5323" s="118" t="s">
        <v>13118</v>
      </c>
      <c r="F5323" s="117" t="s">
        <v>142</v>
      </c>
    </row>
    <row r="5324" spans="1:6">
      <c r="A5324" s="119">
        <v>89460</v>
      </c>
      <c r="B5324" s="117" t="s">
        <v>6374</v>
      </c>
      <c r="C5324" s="117" t="s">
        <v>65</v>
      </c>
      <c r="D5324" s="117" t="s">
        <v>228</v>
      </c>
      <c r="E5324" s="118" t="s">
        <v>13146</v>
      </c>
      <c r="F5324" s="117" t="s">
        <v>142</v>
      </c>
    </row>
    <row r="5325" spans="1:6">
      <c r="A5325" s="119">
        <v>89462</v>
      </c>
      <c r="B5325" s="117" t="s">
        <v>6375</v>
      </c>
      <c r="C5325" s="117" t="s">
        <v>65</v>
      </c>
      <c r="D5325" s="117" t="s">
        <v>228</v>
      </c>
      <c r="E5325" s="118" t="s">
        <v>13147</v>
      </c>
      <c r="F5325" s="117" t="s">
        <v>142</v>
      </c>
    </row>
    <row r="5326" spans="1:6">
      <c r="A5326" s="119">
        <v>89463</v>
      </c>
      <c r="B5326" s="117" t="s">
        <v>6376</v>
      </c>
      <c r="C5326" s="117" t="s">
        <v>65</v>
      </c>
      <c r="D5326" s="117" t="s">
        <v>228</v>
      </c>
      <c r="E5326" s="118" t="s">
        <v>11921</v>
      </c>
      <c r="F5326" s="117" t="s">
        <v>142</v>
      </c>
    </row>
    <row r="5327" spans="1:6">
      <c r="A5327" s="119">
        <v>89464</v>
      </c>
      <c r="B5327" s="117" t="s">
        <v>6378</v>
      </c>
      <c r="C5327" s="117" t="s">
        <v>65</v>
      </c>
      <c r="D5327" s="117" t="s">
        <v>228</v>
      </c>
      <c r="E5327" s="118" t="s">
        <v>9785</v>
      </c>
      <c r="F5327" s="117" t="s">
        <v>142</v>
      </c>
    </row>
    <row r="5328" spans="1:6">
      <c r="A5328" s="119">
        <v>89465</v>
      </c>
      <c r="B5328" s="117" t="s">
        <v>6379</v>
      </c>
      <c r="C5328" s="117" t="s">
        <v>65</v>
      </c>
      <c r="D5328" s="117" t="s">
        <v>228</v>
      </c>
      <c r="E5328" s="118" t="s">
        <v>9786</v>
      </c>
      <c r="F5328" s="117" t="s">
        <v>142</v>
      </c>
    </row>
    <row r="5329" spans="1:6">
      <c r="A5329" s="119">
        <v>89466</v>
      </c>
      <c r="B5329" s="117" t="s">
        <v>6380</v>
      </c>
      <c r="C5329" s="117" t="s">
        <v>65</v>
      </c>
      <c r="D5329" s="117" t="s">
        <v>228</v>
      </c>
      <c r="E5329" s="118" t="s">
        <v>13148</v>
      </c>
      <c r="F5329" s="117" t="s">
        <v>142</v>
      </c>
    </row>
    <row r="5330" spans="1:6">
      <c r="A5330" s="119">
        <v>89467</v>
      </c>
      <c r="B5330" s="117" t="s">
        <v>6381</v>
      </c>
      <c r="C5330" s="117" t="s">
        <v>65</v>
      </c>
      <c r="D5330" s="117" t="s">
        <v>228</v>
      </c>
      <c r="E5330" s="118" t="s">
        <v>13149</v>
      </c>
      <c r="F5330" s="117" t="s">
        <v>142</v>
      </c>
    </row>
    <row r="5331" spans="1:6">
      <c r="A5331" s="119">
        <v>89468</v>
      </c>
      <c r="B5331" s="117" t="s">
        <v>6382</v>
      </c>
      <c r="C5331" s="117" t="s">
        <v>65</v>
      </c>
      <c r="D5331" s="117" t="s">
        <v>228</v>
      </c>
      <c r="E5331" s="118" t="s">
        <v>13150</v>
      </c>
      <c r="F5331" s="117" t="s">
        <v>142</v>
      </c>
    </row>
    <row r="5332" spans="1:6">
      <c r="A5332" s="119">
        <v>89469</v>
      </c>
      <c r="B5332" s="117" t="s">
        <v>6383</v>
      </c>
      <c r="C5332" s="117" t="s">
        <v>65</v>
      </c>
      <c r="D5332" s="117" t="s">
        <v>228</v>
      </c>
      <c r="E5332" s="118" t="s">
        <v>13151</v>
      </c>
      <c r="F5332" s="117" t="s">
        <v>142</v>
      </c>
    </row>
    <row r="5333" spans="1:6">
      <c r="A5333" s="119">
        <v>89470</v>
      </c>
      <c r="B5333" s="117" t="s">
        <v>6384</v>
      </c>
      <c r="C5333" s="117" t="s">
        <v>65</v>
      </c>
      <c r="D5333" s="117" t="s">
        <v>228</v>
      </c>
      <c r="E5333" s="118" t="s">
        <v>8710</v>
      </c>
      <c r="F5333" s="117" t="s">
        <v>142</v>
      </c>
    </row>
    <row r="5334" spans="1:6">
      <c r="A5334" s="119">
        <v>89471</v>
      </c>
      <c r="B5334" s="117" t="s">
        <v>6385</v>
      </c>
      <c r="C5334" s="117" t="s">
        <v>65</v>
      </c>
      <c r="D5334" s="117" t="s">
        <v>228</v>
      </c>
      <c r="E5334" s="118" t="s">
        <v>13152</v>
      </c>
      <c r="F5334" s="117" t="s">
        <v>142</v>
      </c>
    </row>
    <row r="5335" spans="1:6">
      <c r="A5335" s="119">
        <v>89472</v>
      </c>
      <c r="B5335" s="117" t="s">
        <v>6386</v>
      </c>
      <c r="C5335" s="117" t="s">
        <v>65</v>
      </c>
      <c r="D5335" s="117" t="s">
        <v>228</v>
      </c>
      <c r="E5335" s="118" t="s">
        <v>13153</v>
      </c>
      <c r="F5335" s="117" t="s">
        <v>142</v>
      </c>
    </row>
    <row r="5336" spans="1:6">
      <c r="A5336" s="119">
        <v>89473</v>
      </c>
      <c r="B5336" s="117" t="s">
        <v>6387</v>
      </c>
      <c r="C5336" s="117" t="s">
        <v>65</v>
      </c>
      <c r="D5336" s="117" t="s">
        <v>228</v>
      </c>
      <c r="E5336" s="118" t="s">
        <v>13107</v>
      </c>
      <c r="F5336" s="117" t="s">
        <v>142</v>
      </c>
    </row>
    <row r="5337" spans="1:6">
      <c r="A5337" s="119">
        <v>89474</v>
      </c>
      <c r="B5337" s="117" t="s">
        <v>6388</v>
      </c>
      <c r="C5337" s="117" t="s">
        <v>65</v>
      </c>
      <c r="D5337" s="117" t="s">
        <v>228</v>
      </c>
      <c r="E5337" s="118" t="s">
        <v>13154</v>
      </c>
      <c r="F5337" s="117" t="s">
        <v>142</v>
      </c>
    </row>
    <row r="5338" spans="1:6">
      <c r="A5338" s="119">
        <v>89475</v>
      </c>
      <c r="B5338" s="117" t="s">
        <v>6389</v>
      </c>
      <c r="C5338" s="117" t="s">
        <v>65</v>
      </c>
      <c r="D5338" s="117" t="s">
        <v>228</v>
      </c>
      <c r="E5338" s="118" t="s">
        <v>13155</v>
      </c>
      <c r="F5338" s="117" t="s">
        <v>142</v>
      </c>
    </row>
    <row r="5339" spans="1:6">
      <c r="A5339" s="119">
        <v>89476</v>
      </c>
      <c r="B5339" s="117" t="s">
        <v>6390</v>
      </c>
      <c r="C5339" s="117" t="s">
        <v>65</v>
      </c>
      <c r="D5339" s="117" t="s">
        <v>228</v>
      </c>
      <c r="E5339" s="118" t="s">
        <v>13156</v>
      </c>
      <c r="F5339" s="117" t="s">
        <v>142</v>
      </c>
    </row>
    <row r="5340" spans="1:6">
      <c r="A5340" s="119">
        <v>89477</v>
      </c>
      <c r="B5340" s="117" t="s">
        <v>6391</v>
      </c>
      <c r="C5340" s="117" t="s">
        <v>65</v>
      </c>
      <c r="D5340" s="117" t="s">
        <v>228</v>
      </c>
      <c r="E5340" s="118" t="s">
        <v>13157</v>
      </c>
      <c r="F5340" s="117" t="s">
        <v>142</v>
      </c>
    </row>
    <row r="5341" spans="1:6">
      <c r="A5341" s="119">
        <v>89478</v>
      </c>
      <c r="B5341" s="117" t="s">
        <v>6392</v>
      </c>
      <c r="C5341" s="117" t="s">
        <v>65</v>
      </c>
      <c r="D5341" s="117" t="s">
        <v>228</v>
      </c>
      <c r="E5341" s="118" t="s">
        <v>13158</v>
      </c>
      <c r="F5341" s="117" t="s">
        <v>142</v>
      </c>
    </row>
    <row r="5342" spans="1:6">
      <c r="A5342" s="119">
        <v>89479</v>
      </c>
      <c r="B5342" s="117" t="s">
        <v>6393</v>
      </c>
      <c r="C5342" s="117" t="s">
        <v>65</v>
      </c>
      <c r="D5342" s="117" t="s">
        <v>228</v>
      </c>
      <c r="E5342" s="118" t="s">
        <v>13159</v>
      </c>
      <c r="F5342" s="117" t="s">
        <v>142</v>
      </c>
    </row>
    <row r="5343" spans="1:6">
      <c r="A5343" s="119">
        <v>89480</v>
      </c>
      <c r="B5343" s="117" t="s">
        <v>6394</v>
      </c>
      <c r="C5343" s="117" t="s">
        <v>65</v>
      </c>
      <c r="D5343" s="117" t="s">
        <v>228</v>
      </c>
      <c r="E5343" s="118" t="s">
        <v>13160</v>
      </c>
      <c r="F5343" s="117" t="s">
        <v>142</v>
      </c>
    </row>
    <row r="5344" spans="1:6">
      <c r="A5344" s="119">
        <v>89483</v>
      </c>
      <c r="B5344" s="117" t="s">
        <v>6395</v>
      </c>
      <c r="C5344" s="117" t="s">
        <v>65</v>
      </c>
      <c r="D5344" s="117" t="s">
        <v>228</v>
      </c>
      <c r="E5344" s="118" t="s">
        <v>13161</v>
      </c>
      <c r="F5344" s="117" t="s">
        <v>142</v>
      </c>
    </row>
    <row r="5345" spans="1:6">
      <c r="A5345" s="119">
        <v>89484</v>
      </c>
      <c r="B5345" s="117" t="s">
        <v>6396</v>
      </c>
      <c r="C5345" s="117" t="s">
        <v>65</v>
      </c>
      <c r="D5345" s="117" t="s">
        <v>228</v>
      </c>
      <c r="E5345" s="118" t="s">
        <v>13162</v>
      </c>
      <c r="F5345" s="117" t="s">
        <v>142</v>
      </c>
    </row>
    <row r="5346" spans="1:6">
      <c r="A5346" s="119">
        <v>89486</v>
      </c>
      <c r="B5346" s="117" t="s">
        <v>6397</v>
      </c>
      <c r="C5346" s="117" t="s">
        <v>65</v>
      </c>
      <c r="D5346" s="117" t="s">
        <v>228</v>
      </c>
      <c r="E5346" s="118" t="s">
        <v>12689</v>
      </c>
      <c r="F5346" s="117" t="s">
        <v>142</v>
      </c>
    </row>
    <row r="5347" spans="1:6">
      <c r="A5347" s="119">
        <v>89487</v>
      </c>
      <c r="B5347" s="117" t="s">
        <v>6398</v>
      </c>
      <c r="C5347" s="117" t="s">
        <v>65</v>
      </c>
      <c r="D5347" s="117" t="s">
        <v>228</v>
      </c>
      <c r="E5347" s="118" t="s">
        <v>13163</v>
      </c>
      <c r="F5347" s="117" t="s">
        <v>142</v>
      </c>
    </row>
    <row r="5348" spans="1:6">
      <c r="A5348" s="119">
        <v>89488</v>
      </c>
      <c r="B5348" s="117" t="s">
        <v>6399</v>
      </c>
      <c r="C5348" s="117" t="s">
        <v>65</v>
      </c>
      <c r="D5348" s="117" t="s">
        <v>228</v>
      </c>
      <c r="E5348" s="118" t="s">
        <v>13164</v>
      </c>
      <c r="F5348" s="117" t="s">
        <v>142</v>
      </c>
    </row>
    <row r="5349" spans="1:6">
      <c r="A5349" s="119">
        <v>91815</v>
      </c>
      <c r="B5349" s="117" t="s">
        <v>6400</v>
      </c>
      <c r="C5349" s="117" t="s">
        <v>65</v>
      </c>
      <c r="D5349" s="117" t="s">
        <v>228</v>
      </c>
      <c r="E5349" s="118" t="s">
        <v>9787</v>
      </c>
      <c r="F5349" s="117" t="s">
        <v>142</v>
      </c>
    </row>
    <row r="5350" spans="1:6">
      <c r="A5350" s="119">
        <v>91816</v>
      </c>
      <c r="B5350" s="117" t="s">
        <v>6402</v>
      </c>
      <c r="C5350" s="117" t="s">
        <v>65</v>
      </c>
      <c r="D5350" s="117" t="s">
        <v>228</v>
      </c>
      <c r="E5350" s="118" t="s">
        <v>13165</v>
      </c>
      <c r="F5350" s="117" t="s">
        <v>142</v>
      </c>
    </row>
    <row r="5351" spans="1:6">
      <c r="A5351" s="119">
        <v>101161</v>
      </c>
      <c r="B5351" s="117" t="s">
        <v>6403</v>
      </c>
      <c r="C5351" s="117" t="s">
        <v>65</v>
      </c>
      <c r="D5351" s="117" t="s">
        <v>228</v>
      </c>
      <c r="E5351" s="118" t="s">
        <v>9424</v>
      </c>
      <c r="F5351" s="117" t="s">
        <v>142</v>
      </c>
    </row>
    <row r="5352" spans="1:6">
      <c r="A5352" s="119">
        <v>101163</v>
      </c>
      <c r="B5352" s="117" t="s">
        <v>6404</v>
      </c>
      <c r="C5352" s="117" t="s">
        <v>65</v>
      </c>
      <c r="D5352" s="117" t="s">
        <v>228</v>
      </c>
      <c r="E5352" s="118" t="s">
        <v>13166</v>
      </c>
      <c r="F5352" s="117" t="s">
        <v>142</v>
      </c>
    </row>
    <row r="5353" spans="1:6">
      <c r="A5353" s="119">
        <v>101164</v>
      </c>
      <c r="B5353" s="117" t="s">
        <v>6405</v>
      </c>
      <c r="C5353" s="117" t="s">
        <v>65</v>
      </c>
      <c r="D5353" s="117" t="s">
        <v>228</v>
      </c>
      <c r="E5353" s="118" t="s">
        <v>13167</v>
      </c>
      <c r="F5353" s="117" t="s">
        <v>142</v>
      </c>
    </row>
    <row r="5354" spans="1:6">
      <c r="A5354" s="119">
        <v>96358</v>
      </c>
      <c r="B5354" s="117" t="s">
        <v>6406</v>
      </c>
      <c r="C5354" s="117" t="s">
        <v>65</v>
      </c>
      <c r="D5354" s="117" t="s">
        <v>141</v>
      </c>
      <c r="E5354" s="118" t="s">
        <v>6551</v>
      </c>
      <c r="F5354" s="117" t="s">
        <v>142</v>
      </c>
    </row>
    <row r="5355" spans="1:6">
      <c r="A5355" s="119">
        <v>96359</v>
      </c>
      <c r="B5355" s="117" t="s">
        <v>6407</v>
      </c>
      <c r="C5355" s="117" t="s">
        <v>65</v>
      </c>
      <c r="D5355" s="117" t="s">
        <v>141</v>
      </c>
      <c r="E5355" s="118" t="s">
        <v>9788</v>
      </c>
      <c r="F5355" s="117" t="s">
        <v>142</v>
      </c>
    </row>
    <row r="5356" spans="1:6">
      <c r="A5356" s="119">
        <v>96360</v>
      </c>
      <c r="B5356" s="117" t="s">
        <v>6408</v>
      </c>
      <c r="C5356" s="117" t="s">
        <v>65</v>
      </c>
      <c r="D5356" s="117" t="s">
        <v>141</v>
      </c>
      <c r="E5356" s="118" t="s">
        <v>13168</v>
      </c>
      <c r="F5356" s="117" t="s">
        <v>142</v>
      </c>
    </row>
    <row r="5357" spans="1:6">
      <c r="A5357" s="119">
        <v>96361</v>
      </c>
      <c r="B5357" s="117" t="s">
        <v>6409</v>
      </c>
      <c r="C5357" s="117" t="s">
        <v>65</v>
      </c>
      <c r="D5357" s="117" t="s">
        <v>141</v>
      </c>
      <c r="E5357" s="118" t="s">
        <v>13169</v>
      </c>
      <c r="F5357" s="117" t="s">
        <v>142</v>
      </c>
    </row>
    <row r="5358" spans="1:6">
      <c r="A5358" s="119">
        <v>96362</v>
      </c>
      <c r="B5358" s="117" t="s">
        <v>6410</v>
      </c>
      <c r="C5358" s="117" t="s">
        <v>65</v>
      </c>
      <c r="D5358" s="117" t="s">
        <v>141</v>
      </c>
      <c r="E5358" s="118" t="s">
        <v>12461</v>
      </c>
      <c r="F5358" s="117" t="s">
        <v>142</v>
      </c>
    </row>
    <row r="5359" spans="1:6">
      <c r="A5359" s="119">
        <v>96363</v>
      </c>
      <c r="B5359" s="117" t="s">
        <v>6411</v>
      </c>
      <c r="C5359" s="117" t="s">
        <v>65</v>
      </c>
      <c r="D5359" s="117" t="s">
        <v>141</v>
      </c>
      <c r="E5359" s="118" t="s">
        <v>9789</v>
      </c>
      <c r="F5359" s="117" t="s">
        <v>142</v>
      </c>
    </row>
    <row r="5360" spans="1:6">
      <c r="A5360" s="119">
        <v>96364</v>
      </c>
      <c r="B5360" s="117" t="s">
        <v>6412</v>
      </c>
      <c r="C5360" s="117" t="s">
        <v>65</v>
      </c>
      <c r="D5360" s="117" t="s">
        <v>141</v>
      </c>
      <c r="E5360" s="118" t="s">
        <v>9790</v>
      </c>
      <c r="F5360" s="117" t="s">
        <v>142</v>
      </c>
    </row>
    <row r="5361" spans="1:6">
      <c r="A5361" s="119">
        <v>96365</v>
      </c>
      <c r="B5361" s="117" t="s">
        <v>6413</v>
      </c>
      <c r="C5361" s="117" t="s">
        <v>65</v>
      </c>
      <c r="D5361" s="117" t="s">
        <v>141</v>
      </c>
      <c r="E5361" s="118" t="s">
        <v>13170</v>
      </c>
      <c r="F5361" s="117" t="s">
        <v>142</v>
      </c>
    </row>
    <row r="5362" spans="1:6">
      <c r="A5362" s="119">
        <v>96366</v>
      </c>
      <c r="B5362" s="117" t="s">
        <v>6414</v>
      </c>
      <c r="C5362" s="117" t="s">
        <v>65</v>
      </c>
      <c r="D5362" s="117" t="s">
        <v>141</v>
      </c>
      <c r="E5362" s="118" t="s">
        <v>13171</v>
      </c>
      <c r="F5362" s="117" t="s">
        <v>142</v>
      </c>
    </row>
    <row r="5363" spans="1:6">
      <c r="A5363" s="119">
        <v>96367</v>
      </c>
      <c r="B5363" s="117" t="s">
        <v>6415</v>
      </c>
      <c r="C5363" s="117" t="s">
        <v>65</v>
      </c>
      <c r="D5363" s="117" t="s">
        <v>141</v>
      </c>
      <c r="E5363" s="118" t="s">
        <v>13172</v>
      </c>
      <c r="F5363" s="117" t="s">
        <v>142</v>
      </c>
    </row>
    <row r="5364" spans="1:6">
      <c r="A5364" s="119">
        <v>96368</v>
      </c>
      <c r="B5364" s="117" t="s">
        <v>6416</v>
      </c>
      <c r="C5364" s="117" t="s">
        <v>65</v>
      </c>
      <c r="D5364" s="117" t="s">
        <v>141</v>
      </c>
      <c r="E5364" s="118" t="s">
        <v>13173</v>
      </c>
      <c r="F5364" s="117" t="s">
        <v>142</v>
      </c>
    </row>
    <row r="5365" spans="1:6">
      <c r="A5365" s="119">
        <v>96369</v>
      </c>
      <c r="B5365" s="117" t="s">
        <v>6417</v>
      </c>
      <c r="C5365" s="117" t="s">
        <v>65</v>
      </c>
      <c r="D5365" s="117" t="s">
        <v>141</v>
      </c>
      <c r="E5365" s="118" t="s">
        <v>13174</v>
      </c>
      <c r="F5365" s="117" t="s">
        <v>142</v>
      </c>
    </row>
    <row r="5366" spans="1:6">
      <c r="A5366" s="119">
        <v>96370</v>
      </c>
      <c r="B5366" s="117" t="s">
        <v>6418</v>
      </c>
      <c r="C5366" s="117" t="s">
        <v>65</v>
      </c>
      <c r="D5366" s="117" t="s">
        <v>141</v>
      </c>
      <c r="E5366" s="118" t="s">
        <v>9161</v>
      </c>
      <c r="F5366" s="117" t="s">
        <v>142</v>
      </c>
    </row>
    <row r="5367" spans="1:6">
      <c r="A5367" s="119">
        <v>96371</v>
      </c>
      <c r="B5367" s="117" t="s">
        <v>6419</v>
      </c>
      <c r="C5367" s="117" t="s">
        <v>65</v>
      </c>
      <c r="D5367" s="117" t="s">
        <v>141</v>
      </c>
      <c r="E5367" s="118" t="s">
        <v>13175</v>
      </c>
      <c r="F5367" s="117" t="s">
        <v>142</v>
      </c>
    </row>
    <row r="5368" spans="1:6">
      <c r="A5368" s="119">
        <v>96373</v>
      </c>
      <c r="B5368" s="117" t="s">
        <v>6420</v>
      </c>
      <c r="C5368" s="117" t="s">
        <v>63</v>
      </c>
      <c r="D5368" s="117" t="s">
        <v>141</v>
      </c>
      <c r="E5368" s="118" t="s">
        <v>9791</v>
      </c>
      <c r="F5368" s="117" t="s">
        <v>142</v>
      </c>
    </row>
    <row r="5369" spans="1:6">
      <c r="A5369" s="119">
        <v>96374</v>
      </c>
      <c r="B5369" s="117" t="s">
        <v>6421</v>
      </c>
      <c r="C5369" s="117" t="s">
        <v>63</v>
      </c>
      <c r="D5369" s="117" t="s">
        <v>141</v>
      </c>
      <c r="E5369" s="118" t="s">
        <v>2855</v>
      </c>
      <c r="F5369" s="117" t="s">
        <v>142</v>
      </c>
    </row>
    <row r="5370" spans="1:6">
      <c r="A5370" s="119">
        <v>102235</v>
      </c>
      <c r="B5370" s="117" t="s">
        <v>6422</v>
      </c>
      <c r="C5370" s="117" t="s">
        <v>65</v>
      </c>
      <c r="D5370" s="117" t="s">
        <v>141</v>
      </c>
      <c r="E5370" s="118" t="s">
        <v>13176</v>
      </c>
      <c r="F5370" s="117" t="s">
        <v>142</v>
      </c>
    </row>
    <row r="5371" spans="1:6">
      <c r="A5371" s="119">
        <v>102253</v>
      </c>
      <c r="B5371" s="117" t="s">
        <v>6423</v>
      </c>
      <c r="C5371" s="117" t="s">
        <v>65</v>
      </c>
      <c r="D5371" s="117" t="s">
        <v>141</v>
      </c>
      <c r="E5371" s="118" t="s">
        <v>13177</v>
      </c>
      <c r="F5371" s="117" t="s">
        <v>142</v>
      </c>
    </row>
    <row r="5372" spans="1:6">
      <c r="A5372" s="119">
        <v>102254</v>
      </c>
      <c r="B5372" s="117" t="s">
        <v>6424</v>
      </c>
      <c r="C5372" s="117" t="s">
        <v>65</v>
      </c>
      <c r="D5372" s="117" t="s">
        <v>141</v>
      </c>
      <c r="E5372" s="118" t="s">
        <v>13178</v>
      </c>
      <c r="F5372" s="117" t="s">
        <v>142</v>
      </c>
    </row>
    <row r="5373" spans="1:6">
      <c r="A5373" s="119">
        <v>102255</v>
      </c>
      <c r="B5373" s="117" t="s">
        <v>6425</v>
      </c>
      <c r="C5373" s="117" t="s">
        <v>65</v>
      </c>
      <c r="D5373" s="117" t="s">
        <v>141</v>
      </c>
      <c r="E5373" s="118" t="s">
        <v>13179</v>
      </c>
      <c r="F5373" s="117" t="s">
        <v>142</v>
      </c>
    </row>
    <row r="5374" spans="1:6">
      <c r="A5374" s="119">
        <v>102256</v>
      </c>
      <c r="B5374" s="117" t="s">
        <v>6426</v>
      </c>
      <c r="C5374" s="117" t="s">
        <v>65</v>
      </c>
      <c r="D5374" s="117" t="s">
        <v>141</v>
      </c>
      <c r="E5374" s="118" t="s">
        <v>13180</v>
      </c>
      <c r="F5374" s="117" t="s">
        <v>142</v>
      </c>
    </row>
    <row r="5375" spans="1:6">
      <c r="A5375" s="119">
        <v>102257</v>
      </c>
      <c r="B5375" s="117" t="s">
        <v>6427</v>
      </c>
      <c r="C5375" s="117" t="s">
        <v>65</v>
      </c>
      <c r="D5375" s="117" t="s">
        <v>141</v>
      </c>
      <c r="E5375" s="118" t="s">
        <v>13181</v>
      </c>
      <c r="F5375" s="117" t="s">
        <v>142</v>
      </c>
    </row>
    <row r="5376" spans="1:6">
      <c r="A5376" s="119">
        <v>102258</v>
      </c>
      <c r="B5376" s="117" t="s">
        <v>6428</v>
      </c>
      <c r="C5376" s="117" t="s">
        <v>65</v>
      </c>
      <c r="D5376" s="117" t="s">
        <v>141</v>
      </c>
      <c r="E5376" s="118" t="s">
        <v>13182</v>
      </c>
      <c r="F5376" s="117" t="s">
        <v>142</v>
      </c>
    </row>
    <row r="5377" spans="1:6">
      <c r="A5377" s="119">
        <v>101154</v>
      </c>
      <c r="B5377" s="117" t="s">
        <v>6429</v>
      </c>
      <c r="C5377" s="117" t="s">
        <v>65</v>
      </c>
      <c r="D5377" s="117" t="s">
        <v>141</v>
      </c>
      <c r="E5377" s="118" t="s">
        <v>8055</v>
      </c>
      <c r="F5377" s="117" t="s">
        <v>142</v>
      </c>
    </row>
    <row r="5378" spans="1:6">
      <c r="A5378" s="119">
        <v>101155</v>
      </c>
      <c r="B5378" s="117" t="s">
        <v>6430</v>
      </c>
      <c r="C5378" s="117" t="s">
        <v>65</v>
      </c>
      <c r="D5378" s="117" t="s">
        <v>141</v>
      </c>
      <c r="E5378" s="118" t="s">
        <v>13183</v>
      </c>
      <c r="F5378" s="117" t="s">
        <v>142</v>
      </c>
    </row>
    <row r="5379" spans="1:6">
      <c r="A5379" s="119">
        <v>101156</v>
      </c>
      <c r="B5379" s="117" t="s">
        <v>6431</v>
      </c>
      <c r="C5379" s="117" t="s">
        <v>65</v>
      </c>
      <c r="D5379" s="117" t="s">
        <v>141</v>
      </c>
      <c r="E5379" s="118" t="s">
        <v>13184</v>
      </c>
      <c r="F5379" s="117" t="s">
        <v>142</v>
      </c>
    </row>
    <row r="5380" spans="1:6">
      <c r="A5380" s="119">
        <v>101810</v>
      </c>
      <c r="B5380" s="117" t="s">
        <v>6432</v>
      </c>
      <c r="C5380" s="117" t="s">
        <v>64</v>
      </c>
      <c r="D5380" s="117" t="s">
        <v>141</v>
      </c>
      <c r="E5380" s="118" t="s">
        <v>13185</v>
      </c>
      <c r="F5380" s="117" t="s">
        <v>142</v>
      </c>
    </row>
    <row r="5381" spans="1:6">
      <c r="A5381" s="119">
        <v>101811</v>
      </c>
      <c r="B5381" s="117" t="s">
        <v>6433</v>
      </c>
      <c r="C5381" s="117" t="s">
        <v>64</v>
      </c>
      <c r="D5381" s="117" t="s">
        <v>141</v>
      </c>
      <c r="E5381" s="118" t="s">
        <v>13186</v>
      </c>
      <c r="F5381" s="117" t="s">
        <v>142</v>
      </c>
    </row>
    <row r="5382" spans="1:6">
      <c r="A5382" s="119">
        <v>101812</v>
      </c>
      <c r="B5382" s="117" t="s">
        <v>6434</v>
      </c>
      <c r="C5382" s="117" t="s">
        <v>64</v>
      </c>
      <c r="D5382" s="117" t="s">
        <v>141</v>
      </c>
      <c r="E5382" s="118" t="s">
        <v>13187</v>
      </c>
      <c r="F5382" s="117" t="s">
        <v>142</v>
      </c>
    </row>
    <row r="5383" spans="1:6">
      <c r="A5383" s="119">
        <v>101813</v>
      </c>
      <c r="B5383" s="117" t="s">
        <v>6435</v>
      </c>
      <c r="C5383" s="117" t="s">
        <v>64</v>
      </c>
      <c r="D5383" s="117" t="s">
        <v>141</v>
      </c>
      <c r="E5383" s="118" t="s">
        <v>13188</v>
      </c>
      <c r="F5383" s="117" t="s">
        <v>142</v>
      </c>
    </row>
    <row r="5384" spans="1:6">
      <c r="A5384" s="119">
        <v>101814</v>
      </c>
      <c r="B5384" s="117" t="s">
        <v>6436</v>
      </c>
      <c r="C5384" s="117" t="s">
        <v>65</v>
      </c>
      <c r="D5384" s="117" t="s">
        <v>141</v>
      </c>
      <c r="E5384" s="118" t="s">
        <v>6437</v>
      </c>
      <c r="F5384" s="117" t="s">
        <v>142</v>
      </c>
    </row>
    <row r="5385" spans="1:6">
      <c r="A5385" s="119">
        <v>101815</v>
      </c>
      <c r="B5385" s="117" t="s">
        <v>6438</v>
      </c>
      <c r="C5385" s="117" t="s">
        <v>65</v>
      </c>
      <c r="D5385" s="117" t="s">
        <v>141</v>
      </c>
      <c r="E5385" s="118" t="s">
        <v>13189</v>
      </c>
      <c r="F5385" s="117" t="s">
        <v>142</v>
      </c>
    </row>
    <row r="5386" spans="1:6">
      <c r="A5386" s="119">
        <v>101816</v>
      </c>
      <c r="B5386" s="117" t="s">
        <v>6439</v>
      </c>
      <c r="C5386" s="117" t="s">
        <v>65</v>
      </c>
      <c r="D5386" s="117" t="s">
        <v>141</v>
      </c>
      <c r="E5386" s="118" t="s">
        <v>13190</v>
      </c>
      <c r="F5386" s="117" t="s">
        <v>142</v>
      </c>
    </row>
    <row r="5387" spans="1:6">
      <c r="A5387" s="119">
        <v>101817</v>
      </c>
      <c r="B5387" s="117" t="s">
        <v>6440</v>
      </c>
      <c r="C5387" s="117" t="s">
        <v>65</v>
      </c>
      <c r="D5387" s="117" t="s">
        <v>141</v>
      </c>
      <c r="E5387" s="118" t="s">
        <v>3534</v>
      </c>
      <c r="F5387" s="117" t="s">
        <v>142</v>
      </c>
    </row>
    <row r="5388" spans="1:6">
      <c r="A5388" s="119">
        <v>101818</v>
      </c>
      <c r="B5388" s="117" t="s">
        <v>6441</v>
      </c>
      <c r="C5388" s="117" t="s">
        <v>65</v>
      </c>
      <c r="D5388" s="117" t="s">
        <v>141</v>
      </c>
      <c r="E5388" s="118" t="s">
        <v>13191</v>
      </c>
      <c r="F5388" s="117" t="s">
        <v>142</v>
      </c>
    </row>
    <row r="5389" spans="1:6">
      <c r="A5389" s="119">
        <v>101819</v>
      </c>
      <c r="B5389" s="117" t="s">
        <v>6442</v>
      </c>
      <c r="C5389" s="117" t="s">
        <v>65</v>
      </c>
      <c r="D5389" s="117" t="s">
        <v>141</v>
      </c>
      <c r="E5389" s="118" t="s">
        <v>8525</v>
      </c>
      <c r="F5389" s="117" t="s">
        <v>142</v>
      </c>
    </row>
    <row r="5390" spans="1:6">
      <c r="A5390" s="119">
        <v>101820</v>
      </c>
      <c r="B5390" s="117" t="s">
        <v>6443</v>
      </c>
      <c r="C5390" s="117" t="s">
        <v>65</v>
      </c>
      <c r="D5390" s="117" t="s">
        <v>141</v>
      </c>
      <c r="E5390" s="118" t="s">
        <v>12285</v>
      </c>
      <c r="F5390" s="117" t="s">
        <v>142</v>
      </c>
    </row>
    <row r="5391" spans="1:6">
      <c r="A5391" s="119">
        <v>101821</v>
      </c>
      <c r="B5391" s="117" t="s">
        <v>13192</v>
      </c>
      <c r="C5391" s="117" t="s">
        <v>64</v>
      </c>
      <c r="D5391" s="117" t="s">
        <v>141</v>
      </c>
      <c r="E5391" s="118" t="s">
        <v>9792</v>
      </c>
      <c r="F5391" s="117" t="s">
        <v>142</v>
      </c>
    </row>
    <row r="5392" spans="1:6">
      <c r="A5392" s="119">
        <v>101822</v>
      </c>
      <c r="B5392" s="117" t="s">
        <v>6444</v>
      </c>
      <c r="C5392" s="117" t="s">
        <v>64</v>
      </c>
      <c r="D5392" s="117" t="s">
        <v>141</v>
      </c>
      <c r="E5392" s="118" t="s">
        <v>10375</v>
      </c>
      <c r="F5392" s="117" t="s">
        <v>142</v>
      </c>
    </row>
    <row r="5393" spans="1:6">
      <c r="A5393" s="119">
        <v>101823</v>
      </c>
      <c r="B5393" s="117" t="s">
        <v>6445</v>
      </c>
      <c r="C5393" s="117" t="s">
        <v>64</v>
      </c>
      <c r="D5393" s="117" t="s">
        <v>141</v>
      </c>
      <c r="E5393" s="118" t="s">
        <v>13193</v>
      </c>
      <c r="F5393" s="117" t="s">
        <v>142</v>
      </c>
    </row>
    <row r="5394" spans="1:6">
      <c r="A5394" s="119">
        <v>101824</v>
      </c>
      <c r="B5394" s="117" t="s">
        <v>6446</v>
      </c>
      <c r="C5394" s="117" t="s">
        <v>64</v>
      </c>
      <c r="D5394" s="117" t="s">
        <v>141</v>
      </c>
      <c r="E5394" s="118" t="s">
        <v>13194</v>
      </c>
      <c r="F5394" s="117" t="s">
        <v>142</v>
      </c>
    </row>
    <row r="5395" spans="1:6">
      <c r="A5395" s="119">
        <v>101825</v>
      </c>
      <c r="B5395" s="117" t="s">
        <v>6447</v>
      </c>
      <c r="C5395" s="117" t="s">
        <v>64</v>
      </c>
      <c r="D5395" s="117" t="s">
        <v>141</v>
      </c>
      <c r="E5395" s="118" t="s">
        <v>13195</v>
      </c>
      <c r="F5395" s="117" t="s">
        <v>142</v>
      </c>
    </row>
    <row r="5396" spans="1:6">
      <c r="A5396" s="119">
        <v>101826</v>
      </c>
      <c r="B5396" s="117" t="s">
        <v>6448</v>
      </c>
      <c r="C5396" s="117" t="s">
        <v>64</v>
      </c>
      <c r="D5396" s="117" t="s">
        <v>141</v>
      </c>
      <c r="E5396" s="118" t="s">
        <v>13196</v>
      </c>
      <c r="F5396" s="117" t="s">
        <v>142</v>
      </c>
    </row>
    <row r="5397" spans="1:6">
      <c r="A5397" s="119">
        <v>101827</v>
      </c>
      <c r="B5397" s="117" t="s">
        <v>6449</v>
      </c>
      <c r="C5397" s="117" t="s">
        <v>64</v>
      </c>
      <c r="D5397" s="117" t="s">
        <v>141</v>
      </c>
      <c r="E5397" s="118" t="s">
        <v>13197</v>
      </c>
      <c r="F5397" s="117" t="s">
        <v>142</v>
      </c>
    </row>
    <row r="5398" spans="1:6">
      <c r="A5398" s="119">
        <v>101828</v>
      </c>
      <c r="B5398" s="117" t="s">
        <v>6450</v>
      </c>
      <c r="C5398" s="117" t="s">
        <v>64</v>
      </c>
      <c r="D5398" s="117" t="s">
        <v>141</v>
      </c>
      <c r="E5398" s="118" t="s">
        <v>13198</v>
      </c>
      <c r="F5398" s="117" t="s">
        <v>142</v>
      </c>
    </row>
    <row r="5399" spans="1:6">
      <c r="A5399" s="119">
        <v>101829</v>
      </c>
      <c r="B5399" s="117" t="s">
        <v>6451</v>
      </c>
      <c r="C5399" s="117" t="s">
        <v>64</v>
      </c>
      <c r="D5399" s="117" t="s">
        <v>141</v>
      </c>
      <c r="E5399" s="118" t="s">
        <v>11514</v>
      </c>
      <c r="F5399" s="117" t="s">
        <v>142</v>
      </c>
    </row>
    <row r="5400" spans="1:6">
      <c r="A5400" s="119">
        <v>101830</v>
      </c>
      <c r="B5400" s="117" t="s">
        <v>6452</v>
      </c>
      <c r="C5400" s="117" t="s">
        <v>64</v>
      </c>
      <c r="D5400" s="117" t="s">
        <v>141</v>
      </c>
      <c r="E5400" s="118" t="s">
        <v>13199</v>
      </c>
      <c r="F5400" s="117" t="s">
        <v>142</v>
      </c>
    </row>
    <row r="5401" spans="1:6">
      <c r="A5401" s="119">
        <v>101831</v>
      </c>
      <c r="B5401" s="117" t="s">
        <v>6453</v>
      </c>
      <c r="C5401" s="117" t="s">
        <v>64</v>
      </c>
      <c r="D5401" s="117" t="s">
        <v>141</v>
      </c>
      <c r="E5401" s="118" t="s">
        <v>13200</v>
      </c>
      <c r="F5401" s="117" t="s">
        <v>142</v>
      </c>
    </row>
    <row r="5402" spans="1:6">
      <c r="A5402" s="119">
        <v>101832</v>
      </c>
      <c r="B5402" s="117" t="s">
        <v>6454</v>
      </c>
      <c r="C5402" s="117" t="s">
        <v>64</v>
      </c>
      <c r="D5402" s="117" t="s">
        <v>141</v>
      </c>
      <c r="E5402" s="118" t="s">
        <v>9793</v>
      </c>
      <c r="F5402" s="117" t="s">
        <v>142</v>
      </c>
    </row>
    <row r="5403" spans="1:6">
      <c r="A5403" s="119">
        <v>101833</v>
      </c>
      <c r="B5403" s="117" t="s">
        <v>6455</v>
      </c>
      <c r="C5403" s="117" t="s">
        <v>64</v>
      </c>
      <c r="D5403" s="117" t="s">
        <v>141</v>
      </c>
      <c r="E5403" s="118" t="s">
        <v>13201</v>
      </c>
      <c r="F5403" s="117" t="s">
        <v>142</v>
      </c>
    </row>
    <row r="5404" spans="1:6">
      <c r="A5404" s="119">
        <v>101834</v>
      </c>
      <c r="B5404" s="117" t="s">
        <v>6456</v>
      </c>
      <c r="C5404" s="117" t="s">
        <v>64</v>
      </c>
      <c r="D5404" s="117" t="s">
        <v>141</v>
      </c>
      <c r="E5404" s="118" t="s">
        <v>13202</v>
      </c>
      <c r="F5404" s="117" t="s">
        <v>142</v>
      </c>
    </row>
    <row r="5405" spans="1:6">
      <c r="A5405" s="119">
        <v>101835</v>
      </c>
      <c r="B5405" s="117" t="s">
        <v>6457</v>
      </c>
      <c r="C5405" s="117" t="s">
        <v>64</v>
      </c>
      <c r="D5405" s="117" t="s">
        <v>141</v>
      </c>
      <c r="E5405" s="118" t="s">
        <v>13203</v>
      </c>
      <c r="F5405" s="117" t="s">
        <v>142</v>
      </c>
    </row>
    <row r="5406" spans="1:6">
      <c r="A5406" s="119">
        <v>101836</v>
      </c>
      <c r="B5406" s="117" t="s">
        <v>6458</v>
      </c>
      <c r="C5406" s="117" t="s">
        <v>64</v>
      </c>
      <c r="D5406" s="117" t="s">
        <v>141</v>
      </c>
      <c r="E5406" s="118" t="s">
        <v>12983</v>
      </c>
      <c r="F5406" s="117" t="s">
        <v>142</v>
      </c>
    </row>
    <row r="5407" spans="1:6">
      <c r="A5407" s="119">
        <v>101837</v>
      </c>
      <c r="B5407" s="117" t="s">
        <v>6459</v>
      </c>
      <c r="C5407" s="117" t="s">
        <v>64</v>
      </c>
      <c r="D5407" s="117" t="s">
        <v>141</v>
      </c>
      <c r="E5407" s="118" t="s">
        <v>13204</v>
      </c>
      <c r="F5407" s="117" t="s">
        <v>142</v>
      </c>
    </row>
    <row r="5408" spans="1:6">
      <c r="A5408" s="119">
        <v>101838</v>
      </c>
      <c r="B5408" s="117" t="s">
        <v>6460</v>
      </c>
      <c r="C5408" s="117" t="s">
        <v>64</v>
      </c>
      <c r="D5408" s="117" t="s">
        <v>141</v>
      </c>
      <c r="E5408" s="118" t="s">
        <v>13205</v>
      </c>
      <c r="F5408" s="117" t="s">
        <v>142</v>
      </c>
    </row>
    <row r="5409" spans="1:6">
      <c r="A5409" s="119">
        <v>101839</v>
      </c>
      <c r="B5409" s="117" t="s">
        <v>6462</v>
      </c>
      <c r="C5409" s="117" t="s">
        <v>64</v>
      </c>
      <c r="D5409" s="117" t="s">
        <v>141</v>
      </c>
      <c r="E5409" s="118" t="s">
        <v>13206</v>
      </c>
      <c r="F5409" s="117" t="s">
        <v>142</v>
      </c>
    </row>
    <row r="5410" spans="1:6">
      <c r="A5410" s="119">
        <v>101840</v>
      </c>
      <c r="B5410" s="117" t="s">
        <v>6463</v>
      </c>
      <c r="C5410" s="117" t="s">
        <v>64</v>
      </c>
      <c r="D5410" s="117" t="s">
        <v>141</v>
      </c>
      <c r="E5410" s="118" t="s">
        <v>13207</v>
      </c>
      <c r="F5410" s="117" t="s">
        <v>142</v>
      </c>
    </row>
    <row r="5411" spans="1:6">
      <c r="A5411" s="119">
        <v>101841</v>
      </c>
      <c r="B5411" s="117" t="s">
        <v>6464</v>
      </c>
      <c r="C5411" s="117" t="s">
        <v>64</v>
      </c>
      <c r="D5411" s="117" t="s">
        <v>141</v>
      </c>
      <c r="E5411" s="118" t="s">
        <v>10475</v>
      </c>
      <c r="F5411" s="117" t="s">
        <v>142</v>
      </c>
    </row>
    <row r="5412" spans="1:6">
      <c r="A5412" s="119">
        <v>101842</v>
      </c>
      <c r="B5412" s="117" t="s">
        <v>6466</v>
      </c>
      <c r="C5412" s="117" t="s">
        <v>64</v>
      </c>
      <c r="D5412" s="117" t="s">
        <v>141</v>
      </c>
      <c r="E5412" s="118" t="s">
        <v>13208</v>
      </c>
      <c r="F5412" s="117" t="s">
        <v>142</v>
      </c>
    </row>
    <row r="5413" spans="1:6">
      <c r="A5413" s="119">
        <v>101843</v>
      </c>
      <c r="B5413" s="117" t="s">
        <v>6467</v>
      </c>
      <c r="C5413" s="117" t="s">
        <v>64</v>
      </c>
      <c r="D5413" s="117" t="s">
        <v>141</v>
      </c>
      <c r="E5413" s="118" t="s">
        <v>13209</v>
      </c>
      <c r="F5413" s="117" t="s">
        <v>142</v>
      </c>
    </row>
    <row r="5414" spans="1:6">
      <c r="A5414" s="119">
        <v>101844</v>
      </c>
      <c r="B5414" s="117" t="s">
        <v>6468</v>
      </c>
      <c r="C5414" s="117" t="s">
        <v>64</v>
      </c>
      <c r="D5414" s="117" t="s">
        <v>141</v>
      </c>
      <c r="E5414" s="118" t="s">
        <v>13210</v>
      </c>
      <c r="F5414" s="117" t="s">
        <v>142</v>
      </c>
    </row>
    <row r="5415" spans="1:6">
      <c r="A5415" s="119">
        <v>101845</v>
      </c>
      <c r="B5415" s="117" t="s">
        <v>6469</v>
      </c>
      <c r="C5415" s="117" t="s">
        <v>64</v>
      </c>
      <c r="D5415" s="117" t="s">
        <v>141</v>
      </c>
      <c r="E5415" s="118" t="s">
        <v>13211</v>
      </c>
      <c r="F5415" s="117" t="s">
        <v>142</v>
      </c>
    </row>
    <row r="5416" spans="1:6">
      <c r="A5416" s="119">
        <v>101846</v>
      </c>
      <c r="B5416" s="117" t="s">
        <v>6470</v>
      </c>
      <c r="C5416" s="117" t="s">
        <v>64</v>
      </c>
      <c r="D5416" s="117" t="s">
        <v>141</v>
      </c>
      <c r="E5416" s="118" t="s">
        <v>13212</v>
      </c>
      <c r="F5416" s="117" t="s">
        <v>142</v>
      </c>
    </row>
    <row r="5417" spans="1:6">
      <c r="A5417" s="119">
        <v>101847</v>
      </c>
      <c r="B5417" s="117" t="s">
        <v>6471</v>
      </c>
      <c r="C5417" s="117" t="s">
        <v>64</v>
      </c>
      <c r="D5417" s="117" t="s">
        <v>141</v>
      </c>
      <c r="E5417" s="118" t="s">
        <v>13213</v>
      </c>
      <c r="F5417" s="117" t="s">
        <v>142</v>
      </c>
    </row>
    <row r="5418" spans="1:6">
      <c r="A5418" s="119">
        <v>101848</v>
      </c>
      <c r="B5418" s="117" t="s">
        <v>6472</v>
      </c>
      <c r="C5418" s="117" t="s">
        <v>64</v>
      </c>
      <c r="D5418" s="117" t="s">
        <v>141</v>
      </c>
      <c r="E5418" s="118" t="s">
        <v>13214</v>
      </c>
      <c r="F5418" s="117" t="s">
        <v>142</v>
      </c>
    </row>
    <row r="5419" spans="1:6">
      <c r="A5419" s="119">
        <v>101849</v>
      </c>
      <c r="B5419" s="117" t="s">
        <v>6473</v>
      </c>
      <c r="C5419" s="117" t="s">
        <v>64</v>
      </c>
      <c r="D5419" s="117" t="s">
        <v>141</v>
      </c>
      <c r="E5419" s="118" t="s">
        <v>13215</v>
      </c>
      <c r="F5419" s="117" t="s">
        <v>142</v>
      </c>
    </row>
    <row r="5420" spans="1:6">
      <c r="A5420" s="119">
        <v>101850</v>
      </c>
      <c r="B5420" s="117" t="s">
        <v>6475</v>
      </c>
      <c r="C5420" s="117" t="s">
        <v>65</v>
      </c>
      <c r="D5420" s="117" t="s">
        <v>141</v>
      </c>
      <c r="E5420" s="118" t="s">
        <v>1652</v>
      </c>
      <c r="F5420" s="117" t="s">
        <v>142</v>
      </c>
    </row>
    <row r="5421" spans="1:6">
      <c r="A5421" s="119">
        <v>101851</v>
      </c>
      <c r="B5421" s="117" t="s">
        <v>6477</v>
      </c>
      <c r="C5421" s="117" t="s">
        <v>65</v>
      </c>
      <c r="D5421" s="117" t="s">
        <v>141</v>
      </c>
      <c r="E5421" s="118" t="s">
        <v>13216</v>
      </c>
      <c r="F5421" s="117" t="s">
        <v>142</v>
      </c>
    </row>
    <row r="5422" spans="1:6">
      <c r="A5422" s="119">
        <v>101852</v>
      </c>
      <c r="B5422" s="117" t="s">
        <v>6478</v>
      </c>
      <c r="C5422" s="117" t="s">
        <v>65</v>
      </c>
      <c r="D5422" s="117" t="s">
        <v>141</v>
      </c>
      <c r="E5422" s="118" t="s">
        <v>10597</v>
      </c>
      <c r="F5422" s="117" t="s">
        <v>142</v>
      </c>
    </row>
    <row r="5423" spans="1:6">
      <c r="A5423" s="119">
        <v>101853</v>
      </c>
      <c r="B5423" s="117" t="s">
        <v>6480</v>
      </c>
      <c r="C5423" s="117" t="s">
        <v>65</v>
      </c>
      <c r="D5423" s="117" t="s">
        <v>141</v>
      </c>
      <c r="E5423" s="118" t="s">
        <v>9794</v>
      </c>
      <c r="F5423" s="117" t="s">
        <v>142</v>
      </c>
    </row>
    <row r="5424" spans="1:6">
      <c r="A5424" s="119">
        <v>101854</v>
      </c>
      <c r="B5424" s="117" t="s">
        <v>6481</v>
      </c>
      <c r="C5424" s="117" t="s">
        <v>65</v>
      </c>
      <c r="D5424" s="117" t="s">
        <v>141</v>
      </c>
      <c r="E5424" s="118" t="s">
        <v>13217</v>
      </c>
      <c r="F5424" s="117" t="s">
        <v>142</v>
      </c>
    </row>
    <row r="5425" spans="1:6">
      <c r="A5425" s="119">
        <v>101855</v>
      </c>
      <c r="B5425" s="117" t="s">
        <v>6482</v>
      </c>
      <c r="C5425" s="117" t="s">
        <v>65</v>
      </c>
      <c r="D5425" s="117" t="s">
        <v>141</v>
      </c>
      <c r="E5425" s="118" t="s">
        <v>9795</v>
      </c>
      <c r="F5425" s="117" t="s">
        <v>142</v>
      </c>
    </row>
    <row r="5426" spans="1:6">
      <c r="A5426" s="119">
        <v>101856</v>
      </c>
      <c r="B5426" s="117" t="s">
        <v>6484</v>
      </c>
      <c r="C5426" s="117" t="s">
        <v>65</v>
      </c>
      <c r="D5426" s="117" t="s">
        <v>141</v>
      </c>
      <c r="E5426" s="118" t="s">
        <v>11627</v>
      </c>
      <c r="F5426" s="117" t="s">
        <v>142</v>
      </c>
    </row>
    <row r="5427" spans="1:6">
      <c r="A5427" s="119">
        <v>101857</v>
      </c>
      <c r="B5427" s="117" t="s">
        <v>6485</v>
      </c>
      <c r="C5427" s="117" t="s">
        <v>65</v>
      </c>
      <c r="D5427" s="117" t="s">
        <v>141</v>
      </c>
      <c r="E5427" s="118" t="s">
        <v>203</v>
      </c>
      <c r="F5427" s="117" t="s">
        <v>142</v>
      </c>
    </row>
    <row r="5428" spans="1:6">
      <c r="A5428" s="119">
        <v>101858</v>
      </c>
      <c r="B5428" s="117" t="s">
        <v>6486</v>
      </c>
      <c r="C5428" s="117" t="s">
        <v>65</v>
      </c>
      <c r="D5428" s="117" t="s">
        <v>141</v>
      </c>
      <c r="E5428" s="118" t="s">
        <v>12287</v>
      </c>
      <c r="F5428" s="117" t="s">
        <v>142</v>
      </c>
    </row>
    <row r="5429" spans="1:6">
      <c r="A5429" s="119">
        <v>101859</v>
      </c>
      <c r="B5429" s="117" t="s">
        <v>6487</v>
      </c>
      <c r="C5429" s="117" t="s">
        <v>65</v>
      </c>
      <c r="D5429" s="117" t="s">
        <v>141</v>
      </c>
      <c r="E5429" s="118" t="s">
        <v>9187</v>
      </c>
      <c r="F5429" s="117" t="s">
        <v>142</v>
      </c>
    </row>
    <row r="5430" spans="1:6">
      <c r="A5430" s="119">
        <v>101860</v>
      </c>
      <c r="B5430" s="117" t="s">
        <v>6488</v>
      </c>
      <c r="C5430" s="117" t="s">
        <v>65</v>
      </c>
      <c r="D5430" s="117" t="s">
        <v>141</v>
      </c>
      <c r="E5430" s="118" t="s">
        <v>11895</v>
      </c>
      <c r="F5430" s="117" t="s">
        <v>142</v>
      </c>
    </row>
    <row r="5431" spans="1:6">
      <c r="A5431" s="119">
        <v>101861</v>
      </c>
      <c r="B5431" s="117" t="s">
        <v>6489</v>
      </c>
      <c r="C5431" s="117" t="s">
        <v>65</v>
      </c>
      <c r="D5431" s="117" t="s">
        <v>141</v>
      </c>
      <c r="E5431" s="118" t="s">
        <v>4642</v>
      </c>
      <c r="F5431" s="117" t="s">
        <v>142</v>
      </c>
    </row>
    <row r="5432" spans="1:6">
      <c r="A5432" s="119">
        <v>101862</v>
      </c>
      <c r="B5432" s="117" t="s">
        <v>6491</v>
      </c>
      <c r="C5432" s="117" t="s">
        <v>65</v>
      </c>
      <c r="D5432" s="117" t="s">
        <v>141</v>
      </c>
      <c r="E5432" s="118" t="s">
        <v>8527</v>
      </c>
      <c r="F5432" s="117" t="s">
        <v>142</v>
      </c>
    </row>
    <row r="5433" spans="1:6">
      <c r="A5433" s="119">
        <v>101863</v>
      </c>
      <c r="B5433" s="117" t="s">
        <v>6492</v>
      </c>
      <c r="C5433" s="117" t="s">
        <v>65</v>
      </c>
      <c r="D5433" s="117" t="s">
        <v>141</v>
      </c>
      <c r="E5433" s="118" t="s">
        <v>13218</v>
      </c>
      <c r="F5433" s="117" t="s">
        <v>142</v>
      </c>
    </row>
    <row r="5434" spans="1:6">
      <c r="A5434" s="119">
        <v>101864</v>
      </c>
      <c r="B5434" s="117" t="s">
        <v>6494</v>
      </c>
      <c r="C5434" s="117" t="s">
        <v>65</v>
      </c>
      <c r="D5434" s="117" t="s">
        <v>141</v>
      </c>
      <c r="E5434" s="118" t="s">
        <v>13219</v>
      </c>
      <c r="F5434" s="117" t="s">
        <v>142</v>
      </c>
    </row>
    <row r="5435" spans="1:6">
      <c r="A5435" s="119">
        <v>101865</v>
      </c>
      <c r="B5435" s="117" t="s">
        <v>6496</v>
      </c>
      <c r="C5435" s="117" t="s">
        <v>65</v>
      </c>
      <c r="D5435" s="117" t="s">
        <v>141</v>
      </c>
      <c r="E5435" s="118" t="s">
        <v>9174</v>
      </c>
      <c r="F5435" s="117" t="s">
        <v>142</v>
      </c>
    </row>
    <row r="5436" spans="1:6">
      <c r="A5436" s="119">
        <v>101866</v>
      </c>
      <c r="B5436" s="117" t="s">
        <v>6497</v>
      </c>
      <c r="C5436" s="117" t="s">
        <v>65</v>
      </c>
      <c r="D5436" s="117" t="s">
        <v>141</v>
      </c>
      <c r="E5436" s="118" t="s">
        <v>4581</v>
      </c>
      <c r="F5436" s="117" t="s">
        <v>142</v>
      </c>
    </row>
    <row r="5437" spans="1:6">
      <c r="A5437" s="119">
        <v>101867</v>
      </c>
      <c r="B5437" s="117" t="s">
        <v>6499</v>
      </c>
      <c r="C5437" s="117" t="s">
        <v>65</v>
      </c>
      <c r="D5437" s="117" t="s">
        <v>141</v>
      </c>
      <c r="E5437" s="118" t="s">
        <v>13220</v>
      </c>
      <c r="F5437" s="117" t="s">
        <v>142</v>
      </c>
    </row>
    <row r="5438" spans="1:6">
      <c r="A5438" s="119">
        <v>101868</v>
      </c>
      <c r="B5438" s="117" t="s">
        <v>6500</v>
      </c>
      <c r="C5438" s="117" t="s">
        <v>65</v>
      </c>
      <c r="D5438" s="117" t="s">
        <v>141</v>
      </c>
      <c r="E5438" s="118" t="s">
        <v>3035</v>
      </c>
      <c r="F5438" s="117" t="s">
        <v>142</v>
      </c>
    </row>
    <row r="5439" spans="1:6">
      <c r="A5439" s="119">
        <v>101869</v>
      </c>
      <c r="B5439" s="117" t="s">
        <v>6502</v>
      </c>
      <c r="C5439" s="117" t="s">
        <v>65</v>
      </c>
      <c r="D5439" s="117" t="s">
        <v>141</v>
      </c>
      <c r="E5439" s="118" t="s">
        <v>13221</v>
      </c>
      <c r="F5439" s="117" t="s">
        <v>142</v>
      </c>
    </row>
    <row r="5440" spans="1:6">
      <c r="A5440" s="119">
        <v>101870</v>
      </c>
      <c r="B5440" s="117" t="s">
        <v>6503</v>
      </c>
      <c r="C5440" s="117" t="s">
        <v>65</v>
      </c>
      <c r="D5440" s="117" t="s">
        <v>141</v>
      </c>
      <c r="E5440" s="118" t="s">
        <v>3503</v>
      </c>
      <c r="F5440" s="117" t="s">
        <v>142</v>
      </c>
    </row>
    <row r="5441" spans="1:6">
      <c r="A5441" s="119">
        <v>102096</v>
      </c>
      <c r="B5441" s="117" t="s">
        <v>6505</v>
      </c>
      <c r="C5441" s="117" t="s">
        <v>64</v>
      </c>
      <c r="D5441" s="117" t="s">
        <v>141</v>
      </c>
      <c r="E5441" s="118" t="s">
        <v>13222</v>
      </c>
      <c r="F5441" s="117" t="s">
        <v>142</v>
      </c>
    </row>
    <row r="5442" spans="1:6">
      <c r="A5442" s="119">
        <v>102098</v>
      </c>
      <c r="B5442" s="117" t="s">
        <v>6506</v>
      </c>
      <c r="C5442" s="117" t="s">
        <v>64</v>
      </c>
      <c r="D5442" s="117" t="s">
        <v>141</v>
      </c>
      <c r="E5442" s="118" t="s">
        <v>13223</v>
      </c>
      <c r="F5442" s="117" t="s">
        <v>142</v>
      </c>
    </row>
    <row r="5443" spans="1:6">
      <c r="A5443" s="119">
        <v>102101</v>
      </c>
      <c r="B5443" s="117" t="s">
        <v>6507</v>
      </c>
      <c r="C5443" s="117" t="s">
        <v>65</v>
      </c>
      <c r="D5443" s="117" t="s">
        <v>602</v>
      </c>
      <c r="E5443" s="118" t="s">
        <v>1032</v>
      </c>
      <c r="F5443" s="117" t="s">
        <v>142</v>
      </c>
    </row>
    <row r="5444" spans="1:6">
      <c r="A5444" s="119">
        <v>100576</v>
      </c>
      <c r="B5444" s="117" t="s">
        <v>6508</v>
      </c>
      <c r="C5444" s="117" t="s">
        <v>65</v>
      </c>
      <c r="D5444" s="117" t="s">
        <v>141</v>
      </c>
      <c r="E5444" s="118" t="s">
        <v>1281</v>
      </c>
      <c r="F5444" s="117" t="s">
        <v>142</v>
      </c>
    </row>
    <row r="5445" spans="1:6">
      <c r="A5445" s="119">
        <v>100577</v>
      </c>
      <c r="B5445" s="117" t="s">
        <v>6510</v>
      </c>
      <c r="C5445" s="117" t="s">
        <v>65</v>
      </c>
      <c r="D5445" s="117" t="s">
        <v>141</v>
      </c>
      <c r="E5445" s="118" t="s">
        <v>1326</v>
      </c>
      <c r="F5445" s="117" t="s">
        <v>142</v>
      </c>
    </row>
    <row r="5446" spans="1:6">
      <c r="A5446" s="119">
        <v>96388</v>
      </c>
      <c r="B5446" s="117" t="s">
        <v>6511</v>
      </c>
      <c r="C5446" s="117" t="s">
        <v>64</v>
      </c>
      <c r="D5446" s="117" t="s">
        <v>141</v>
      </c>
      <c r="E5446" s="118" t="s">
        <v>8573</v>
      </c>
      <c r="F5446" s="117" t="s">
        <v>142</v>
      </c>
    </row>
    <row r="5447" spans="1:6">
      <c r="A5447" s="119">
        <v>96389</v>
      </c>
      <c r="B5447" s="117" t="s">
        <v>6512</v>
      </c>
      <c r="C5447" s="117" t="s">
        <v>64</v>
      </c>
      <c r="D5447" s="117" t="s">
        <v>141</v>
      </c>
      <c r="E5447" s="118" t="s">
        <v>12556</v>
      </c>
      <c r="F5447" s="117" t="s">
        <v>142</v>
      </c>
    </row>
    <row r="5448" spans="1:6">
      <c r="A5448" s="119">
        <v>96390</v>
      </c>
      <c r="B5448" s="117" t="s">
        <v>6514</v>
      </c>
      <c r="C5448" s="117" t="s">
        <v>64</v>
      </c>
      <c r="D5448" s="117" t="s">
        <v>141</v>
      </c>
      <c r="E5448" s="118" t="s">
        <v>9796</v>
      </c>
      <c r="F5448" s="117" t="s">
        <v>142</v>
      </c>
    </row>
    <row r="5449" spans="1:6">
      <c r="A5449" s="119">
        <v>96391</v>
      </c>
      <c r="B5449" s="117" t="s">
        <v>6515</v>
      </c>
      <c r="C5449" s="117" t="s">
        <v>64</v>
      </c>
      <c r="D5449" s="117" t="s">
        <v>141</v>
      </c>
      <c r="E5449" s="118" t="s">
        <v>13224</v>
      </c>
      <c r="F5449" s="117" t="s">
        <v>142</v>
      </c>
    </row>
    <row r="5450" spans="1:6">
      <c r="A5450" s="119">
        <v>96392</v>
      </c>
      <c r="B5450" s="117" t="s">
        <v>6516</v>
      </c>
      <c r="C5450" s="117" t="s">
        <v>64</v>
      </c>
      <c r="D5450" s="117" t="s">
        <v>141</v>
      </c>
      <c r="E5450" s="118" t="s">
        <v>13225</v>
      </c>
      <c r="F5450" s="117" t="s">
        <v>142</v>
      </c>
    </row>
    <row r="5451" spans="1:6">
      <c r="A5451" s="119">
        <v>96396</v>
      </c>
      <c r="B5451" s="117" t="s">
        <v>6517</v>
      </c>
      <c r="C5451" s="117" t="s">
        <v>64</v>
      </c>
      <c r="D5451" s="117" t="s">
        <v>141</v>
      </c>
      <c r="E5451" s="118" t="s">
        <v>11552</v>
      </c>
      <c r="F5451" s="117" t="s">
        <v>142</v>
      </c>
    </row>
    <row r="5452" spans="1:6">
      <c r="A5452" s="119">
        <v>96397</v>
      </c>
      <c r="B5452" s="117" t="s">
        <v>6518</v>
      </c>
      <c r="C5452" s="117" t="s">
        <v>64</v>
      </c>
      <c r="D5452" s="117" t="s">
        <v>141</v>
      </c>
      <c r="E5452" s="118" t="s">
        <v>8981</v>
      </c>
      <c r="F5452" s="117" t="s">
        <v>142</v>
      </c>
    </row>
    <row r="5453" spans="1:6">
      <c r="A5453" s="119">
        <v>96398</v>
      </c>
      <c r="B5453" s="117" t="s">
        <v>6519</v>
      </c>
      <c r="C5453" s="117" t="s">
        <v>64</v>
      </c>
      <c r="D5453" s="117" t="s">
        <v>141</v>
      </c>
      <c r="E5453" s="118" t="s">
        <v>13226</v>
      </c>
      <c r="F5453" s="117" t="s">
        <v>142</v>
      </c>
    </row>
    <row r="5454" spans="1:6">
      <c r="A5454" s="119">
        <v>96399</v>
      </c>
      <c r="B5454" s="117" t="s">
        <v>6520</v>
      </c>
      <c r="C5454" s="117" t="s">
        <v>64</v>
      </c>
      <c r="D5454" s="117" t="s">
        <v>141</v>
      </c>
      <c r="E5454" s="118" t="s">
        <v>13227</v>
      </c>
      <c r="F5454" s="117" t="s">
        <v>142</v>
      </c>
    </row>
    <row r="5455" spans="1:6">
      <c r="A5455" s="119">
        <v>96400</v>
      </c>
      <c r="B5455" s="117" t="s">
        <v>6521</v>
      </c>
      <c r="C5455" s="117" t="s">
        <v>64</v>
      </c>
      <c r="D5455" s="117" t="s">
        <v>141</v>
      </c>
      <c r="E5455" s="118" t="s">
        <v>13228</v>
      </c>
      <c r="F5455" s="117" t="s">
        <v>142</v>
      </c>
    </row>
    <row r="5456" spans="1:6">
      <c r="A5456" s="119">
        <v>96402</v>
      </c>
      <c r="B5456" s="117" t="s">
        <v>6522</v>
      </c>
      <c r="C5456" s="117" t="s">
        <v>65</v>
      </c>
      <c r="D5456" s="117" t="s">
        <v>141</v>
      </c>
      <c r="E5456" s="118" t="s">
        <v>7396</v>
      </c>
      <c r="F5456" s="117" t="s">
        <v>142</v>
      </c>
    </row>
    <row r="5457" spans="1:6">
      <c r="A5457" s="119">
        <v>100564</v>
      </c>
      <c r="B5457" s="117" t="s">
        <v>6524</v>
      </c>
      <c r="C5457" s="117" t="s">
        <v>64</v>
      </c>
      <c r="D5457" s="117" t="s">
        <v>141</v>
      </c>
      <c r="E5457" s="118" t="s">
        <v>13229</v>
      </c>
      <c r="F5457" s="117" t="s">
        <v>142</v>
      </c>
    </row>
    <row r="5458" spans="1:6">
      <c r="A5458" s="119">
        <v>100565</v>
      </c>
      <c r="B5458" s="117" t="s">
        <v>6525</v>
      </c>
      <c r="C5458" s="117" t="s">
        <v>64</v>
      </c>
      <c r="D5458" s="117" t="s">
        <v>141</v>
      </c>
      <c r="E5458" s="118" t="s">
        <v>13230</v>
      </c>
      <c r="F5458" s="117" t="s">
        <v>142</v>
      </c>
    </row>
    <row r="5459" spans="1:6">
      <c r="A5459" s="119">
        <v>100566</v>
      </c>
      <c r="B5459" s="117" t="s">
        <v>6526</v>
      </c>
      <c r="C5459" s="117" t="s">
        <v>64</v>
      </c>
      <c r="D5459" s="117" t="s">
        <v>141</v>
      </c>
      <c r="E5459" s="118" t="s">
        <v>13231</v>
      </c>
      <c r="F5459" s="117" t="s">
        <v>142</v>
      </c>
    </row>
    <row r="5460" spans="1:6">
      <c r="A5460" s="119">
        <v>100567</v>
      </c>
      <c r="B5460" s="117" t="s">
        <v>6527</v>
      </c>
      <c r="C5460" s="117" t="s">
        <v>64</v>
      </c>
      <c r="D5460" s="117" t="s">
        <v>141</v>
      </c>
      <c r="E5460" s="118" t="s">
        <v>13232</v>
      </c>
      <c r="F5460" s="117" t="s">
        <v>142</v>
      </c>
    </row>
    <row r="5461" spans="1:6">
      <c r="A5461" s="119">
        <v>100568</v>
      </c>
      <c r="B5461" s="117" t="s">
        <v>6528</v>
      </c>
      <c r="C5461" s="117" t="s">
        <v>64</v>
      </c>
      <c r="D5461" s="117" t="s">
        <v>141</v>
      </c>
      <c r="E5461" s="118" t="s">
        <v>13233</v>
      </c>
      <c r="F5461" s="117" t="s">
        <v>142</v>
      </c>
    </row>
    <row r="5462" spans="1:6">
      <c r="A5462" s="119">
        <v>100569</v>
      </c>
      <c r="B5462" s="117" t="s">
        <v>6529</v>
      </c>
      <c r="C5462" s="117" t="s">
        <v>64</v>
      </c>
      <c r="D5462" s="117" t="s">
        <v>141</v>
      </c>
      <c r="E5462" s="118" t="s">
        <v>9797</v>
      </c>
      <c r="F5462" s="117" t="s">
        <v>142</v>
      </c>
    </row>
    <row r="5463" spans="1:6">
      <c r="A5463" s="119">
        <v>100570</v>
      </c>
      <c r="B5463" s="117" t="s">
        <v>6530</v>
      </c>
      <c r="C5463" s="117" t="s">
        <v>64</v>
      </c>
      <c r="D5463" s="117" t="s">
        <v>141</v>
      </c>
      <c r="E5463" s="118" t="s">
        <v>13234</v>
      </c>
      <c r="F5463" s="117" t="s">
        <v>142</v>
      </c>
    </row>
    <row r="5464" spans="1:6">
      <c r="A5464" s="119">
        <v>100571</v>
      </c>
      <c r="B5464" s="117" t="s">
        <v>6531</v>
      </c>
      <c r="C5464" s="117" t="s">
        <v>64</v>
      </c>
      <c r="D5464" s="117" t="s">
        <v>141</v>
      </c>
      <c r="E5464" s="118" t="s">
        <v>13235</v>
      </c>
      <c r="F5464" s="117" t="s">
        <v>142</v>
      </c>
    </row>
    <row r="5465" spans="1:6">
      <c r="A5465" s="119">
        <v>100572</v>
      </c>
      <c r="B5465" s="117" t="s">
        <v>6533</v>
      </c>
      <c r="C5465" s="117" t="s">
        <v>64</v>
      </c>
      <c r="D5465" s="117" t="s">
        <v>141</v>
      </c>
      <c r="E5465" s="118" t="s">
        <v>12234</v>
      </c>
      <c r="F5465" s="117" t="s">
        <v>142</v>
      </c>
    </row>
    <row r="5466" spans="1:6">
      <c r="A5466" s="119">
        <v>100573</v>
      </c>
      <c r="B5466" s="117" t="s">
        <v>6534</v>
      </c>
      <c r="C5466" s="117" t="s">
        <v>64</v>
      </c>
      <c r="D5466" s="117" t="s">
        <v>141</v>
      </c>
      <c r="E5466" s="118" t="s">
        <v>13236</v>
      </c>
      <c r="F5466" s="117" t="s">
        <v>142</v>
      </c>
    </row>
    <row r="5467" spans="1:6">
      <c r="A5467" s="119">
        <v>100574</v>
      </c>
      <c r="B5467" s="117" t="s">
        <v>6535</v>
      </c>
      <c r="C5467" s="117" t="s">
        <v>64</v>
      </c>
      <c r="D5467" s="117" t="s">
        <v>141</v>
      </c>
      <c r="E5467" s="118" t="s">
        <v>989</v>
      </c>
      <c r="F5467" s="117" t="s">
        <v>142</v>
      </c>
    </row>
    <row r="5468" spans="1:6">
      <c r="A5468" s="119">
        <v>100575</v>
      </c>
      <c r="B5468" s="117" t="s">
        <v>6536</v>
      </c>
      <c r="C5468" s="117" t="s">
        <v>65</v>
      </c>
      <c r="D5468" s="117" t="s">
        <v>141</v>
      </c>
      <c r="E5468" s="118" t="s">
        <v>603</v>
      </c>
      <c r="F5468" s="117" t="s">
        <v>142</v>
      </c>
    </row>
    <row r="5469" spans="1:6">
      <c r="A5469" s="119">
        <v>101767</v>
      </c>
      <c r="B5469" s="117" t="s">
        <v>6537</v>
      </c>
      <c r="C5469" s="117" t="s">
        <v>64</v>
      </c>
      <c r="D5469" s="117" t="s">
        <v>141</v>
      </c>
      <c r="E5469" s="118" t="s">
        <v>2709</v>
      </c>
      <c r="F5469" s="117" t="s">
        <v>142</v>
      </c>
    </row>
    <row r="5470" spans="1:6">
      <c r="A5470" s="119">
        <v>101768</v>
      </c>
      <c r="B5470" s="117" t="s">
        <v>6539</v>
      </c>
      <c r="C5470" s="117" t="s">
        <v>64</v>
      </c>
      <c r="D5470" s="117" t="s">
        <v>141</v>
      </c>
      <c r="E5470" s="118" t="s">
        <v>13237</v>
      </c>
      <c r="F5470" s="117" t="s">
        <v>142</v>
      </c>
    </row>
    <row r="5471" spans="1:6">
      <c r="A5471" s="119">
        <v>92391</v>
      </c>
      <c r="B5471" s="117" t="s">
        <v>6540</v>
      </c>
      <c r="C5471" s="117" t="s">
        <v>65</v>
      </c>
      <c r="D5471" s="117" t="s">
        <v>141</v>
      </c>
      <c r="E5471" s="118" t="s">
        <v>13238</v>
      </c>
      <c r="F5471" s="117" t="s">
        <v>142</v>
      </c>
    </row>
    <row r="5472" spans="1:6">
      <c r="A5472" s="119">
        <v>92392</v>
      </c>
      <c r="B5472" s="117" t="s">
        <v>6542</v>
      </c>
      <c r="C5472" s="117" t="s">
        <v>65</v>
      </c>
      <c r="D5472" s="117" t="s">
        <v>141</v>
      </c>
      <c r="E5472" s="118" t="s">
        <v>1882</v>
      </c>
      <c r="F5472" s="117" t="s">
        <v>142</v>
      </c>
    </row>
    <row r="5473" spans="1:6">
      <c r="A5473" s="119">
        <v>92393</v>
      </c>
      <c r="B5473" s="117" t="s">
        <v>6543</v>
      </c>
      <c r="C5473" s="117" t="s">
        <v>65</v>
      </c>
      <c r="D5473" s="117" t="s">
        <v>141</v>
      </c>
      <c r="E5473" s="118" t="s">
        <v>9798</v>
      </c>
      <c r="F5473" s="117" t="s">
        <v>142</v>
      </c>
    </row>
    <row r="5474" spans="1:6">
      <c r="A5474" s="119">
        <v>92394</v>
      </c>
      <c r="B5474" s="117" t="s">
        <v>6544</v>
      </c>
      <c r="C5474" s="117" t="s">
        <v>65</v>
      </c>
      <c r="D5474" s="117" t="s">
        <v>141</v>
      </c>
      <c r="E5474" s="118" t="s">
        <v>13239</v>
      </c>
      <c r="F5474" s="117" t="s">
        <v>142</v>
      </c>
    </row>
    <row r="5475" spans="1:6">
      <c r="A5475" s="119">
        <v>92395</v>
      </c>
      <c r="B5475" s="117" t="s">
        <v>6545</v>
      </c>
      <c r="C5475" s="117" t="s">
        <v>65</v>
      </c>
      <c r="D5475" s="117" t="s">
        <v>141</v>
      </c>
      <c r="E5475" s="118" t="s">
        <v>13060</v>
      </c>
      <c r="F5475" s="117" t="s">
        <v>142</v>
      </c>
    </row>
    <row r="5476" spans="1:6">
      <c r="A5476" s="119">
        <v>92396</v>
      </c>
      <c r="B5476" s="117" t="s">
        <v>109</v>
      </c>
      <c r="C5476" s="117" t="s">
        <v>65</v>
      </c>
      <c r="D5476" s="117" t="s">
        <v>141</v>
      </c>
      <c r="E5476" s="118" t="s">
        <v>13240</v>
      </c>
      <c r="F5476" s="117" t="s">
        <v>142</v>
      </c>
    </row>
    <row r="5477" spans="1:6">
      <c r="A5477" s="119">
        <v>92397</v>
      </c>
      <c r="B5477" s="117" t="s">
        <v>6546</v>
      </c>
      <c r="C5477" s="117" t="s">
        <v>65</v>
      </c>
      <c r="D5477" s="117" t="s">
        <v>141</v>
      </c>
      <c r="E5477" s="118" t="s">
        <v>9799</v>
      </c>
      <c r="F5477" s="117" t="s">
        <v>142</v>
      </c>
    </row>
    <row r="5478" spans="1:6">
      <c r="A5478" s="119">
        <v>92398</v>
      </c>
      <c r="B5478" s="117" t="s">
        <v>6547</v>
      </c>
      <c r="C5478" s="117" t="s">
        <v>65</v>
      </c>
      <c r="D5478" s="117" t="s">
        <v>141</v>
      </c>
      <c r="E5478" s="118" t="s">
        <v>13241</v>
      </c>
      <c r="F5478" s="117" t="s">
        <v>142</v>
      </c>
    </row>
    <row r="5479" spans="1:6">
      <c r="A5479" s="119">
        <v>92399</v>
      </c>
      <c r="B5479" s="117" t="s">
        <v>6548</v>
      </c>
      <c r="C5479" s="117" t="s">
        <v>65</v>
      </c>
      <c r="D5479" s="117" t="s">
        <v>141</v>
      </c>
      <c r="E5479" s="118" t="s">
        <v>13242</v>
      </c>
      <c r="F5479" s="117" t="s">
        <v>142</v>
      </c>
    </row>
    <row r="5480" spans="1:6">
      <c r="A5480" s="119">
        <v>92400</v>
      </c>
      <c r="B5480" s="117" t="s">
        <v>6550</v>
      </c>
      <c r="C5480" s="117" t="s">
        <v>65</v>
      </c>
      <c r="D5480" s="117" t="s">
        <v>141</v>
      </c>
      <c r="E5480" s="118" t="s">
        <v>13243</v>
      </c>
      <c r="F5480" s="117" t="s">
        <v>142</v>
      </c>
    </row>
    <row r="5481" spans="1:6">
      <c r="A5481" s="119">
        <v>92401</v>
      </c>
      <c r="B5481" s="117" t="s">
        <v>6552</v>
      </c>
      <c r="C5481" s="117" t="s">
        <v>65</v>
      </c>
      <c r="D5481" s="117" t="s">
        <v>141</v>
      </c>
      <c r="E5481" s="118" t="s">
        <v>13244</v>
      </c>
      <c r="F5481" s="117" t="s">
        <v>142</v>
      </c>
    </row>
    <row r="5482" spans="1:6">
      <c r="A5482" s="119">
        <v>92402</v>
      </c>
      <c r="B5482" s="117" t="s">
        <v>6553</v>
      </c>
      <c r="C5482" s="117" t="s">
        <v>65</v>
      </c>
      <c r="D5482" s="117" t="s">
        <v>141</v>
      </c>
      <c r="E5482" s="118" t="s">
        <v>8705</v>
      </c>
      <c r="F5482" s="117" t="s">
        <v>142</v>
      </c>
    </row>
    <row r="5483" spans="1:6">
      <c r="A5483" s="119">
        <v>92403</v>
      </c>
      <c r="B5483" s="117" t="s">
        <v>6554</v>
      </c>
      <c r="C5483" s="117" t="s">
        <v>65</v>
      </c>
      <c r="D5483" s="117" t="s">
        <v>141</v>
      </c>
      <c r="E5483" s="118" t="s">
        <v>9800</v>
      </c>
      <c r="F5483" s="117" t="s">
        <v>142</v>
      </c>
    </row>
    <row r="5484" spans="1:6">
      <c r="A5484" s="119">
        <v>92404</v>
      </c>
      <c r="B5484" s="117" t="s">
        <v>6555</v>
      </c>
      <c r="C5484" s="117" t="s">
        <v>65</v>
      </c>
      <c r="D5484" s="117" t="s">
        <v>141</v>
      </c>
      <c r="E5484" s="118" t="s">
        <v>13245</v>
      </c>
      <c r="F5484" s="117" t="s">
        <v>142</v>
      </c>
    </row>
    <row r="5485" spans="1:6">
      <c r="A5485" s="119">
        <v>92405</v>
      </c>
      <c r="B5485" s="117" t="s">
        <v>6556</v>
      </c>
      <c r="C5485" s="117" t="s">
        <v>65</v>
      </c>
      <c r="D5485" s="117" t="s">
        <v>141</v>
      </c>
      <c r="E5485" s="118" t="s">
        <v>13246</v>
      </c>
      <c r="F5485" s="117" t="s">
        <v>142</v>
      </c>
    </row>
    <row r="5486" spans="1:6">
      <c r="A5486" s="119">
        <v>92406</v>
      </c>
      <c r="B5486" s="117" t="s">
        <v>6557</v>
      </c>
      <c r="C5486" s="117" t="s">
        <v>65</v>
      </c>
      <c r="D5486" s="117" t="s">
        <v>141</v>
      </c>
      <c r="E5486" s="118" t="s">
        <v>13247</v>
      </c>
      <c r="F5486" s="117" t="s">
        <v>142</v>
      </c>
    </row>
    <row r="5487" spans="1:6">
      <c r="A5487" s="119">
        <v>92407</v>
      </c>
      <c r="B5487" s="117" t="s">
        <v>6559</v>
      </c>
      <c r="C5487" s="117" t="s">
        <v>65</v>
      </c>
      <c r="D5487" s="117" t="s">
        <v>141</v>
      </c>
      <c r="E5487" s="118" t="s">
        <v>13248</v>
      </c>
      <c r="F5487" s="117" t="s">
        <v>142</v>
      </c>
    </row>
    <row r="5488" spans="1:6">
      <c r="A5488" s="119">
        <v>93679</v>
      </c>
      <c r="B5488" s="117" t="s">
        <v>6560</v>
      </c>
      <c r="C5488" s="117" t="s">
        <v>65</v>
      </c>
      <c r="D5488" s="117" t="s">
        <v>141</v>
      </c>
      <c r="E5488" s="118" t="s">
        <v>13249</v>
      </c>
      <c r="F5488" s="117" t="s">
        <v>142</v>
      </c>
    </row>
    <row r="5489" spans="1:6">
      <c r="A5489" s="119">
        <v>93680</v>
      </c>
      <c r="B5489" s="117" t="s">
        <v>6561</v>
      </c>
      <c r="C5489" s="117" t="s">
        <v>65</v>
      </c>
      <c r="D5489" s="117" t="s">
        <v>141</v>
      </c>
      <c r="E5489" s="118" t="s">
        <v>9801</v>
      </c>
      <c r="F5489" s="117" t="s">
        <v>142</v>
      </c>
    </row>
    <row r="5490" spans="1:6">
      <c r="A5490" s="119">
        <v>93681</v>
      </c>
      <c r="B5490" s="117" t="s">
        <v>6562</v>
      </c>
      <c r="C5490" s="117" t="s">
        <v>65</v>
      </c>
      <c r="D5490" s="117" t="s">
        <v>141</v>
      </c>
      <c r="E5490" s="118" t="s">
        <v>6465</v>
      </c>
      <c r="F5490" s="117" t="s">
        <v>142</v>
      </c>
    </row>
    <row r="5491" spans="1:6">
      <c r="A5491" s="119">
        <v>93682</v>
      </c>
      <c r="B5491" s="117" t="s">
        <v>6564</v>
      </c>
      <c r="C5491" s="117" t="s">
        <v>65</v>
      </c>
      <c r="D5491" s="117" t="s">
        <v>141</v>
      </c>
      <c r="E5491" s="118" t="s">
        <v>13041</v>
      </c>
      <c r="F5491" s="117" t="s">
        <v>142</v>
      </c>
    </row>
    <row r="5492" spans="1:6">
      <c r="A5492" s="119">
        <v>97104</v>
      </c>
      <c r="B5492" s="117" t="s">
        <v>6565</v>
      </c>
      <c r="C5492" s="117" t="s">
        <v>65</v>
      </c>
      <c r="D5492" s="117" t="s">
        <v>141</v>
      </c>
      <c r="E5492" s="118" t="s">
        <v>13250</v>
      </c>
      <c r="F5492" s="117" t="s">
        <v>142</v>
      </c>
    </row>
    <row r="5493" spans="1:6">
      <c r="A5493" s="119">
        <v>97105</v>
      </c>
      <c r="B5493" s="117" t="s">
        <v>6566</v>
      </c>
      <c r="C5493" s="117" t="s">
        <v>65</v>
      </c>
      <c r="D5493" s="117" t="s">
        <v>141</v>
      </c>
      <c r="E5493" s="118" t="s">
        <v>13251</v>
      </c>
      <c r="F5493" s="117" t="s">
        <v>142</v>
      </c>
    </row>
    <row r="5494" spans="1:6">
      <c r="A5494" s="119">
        <v>97106</v>
      </c>
      <c r="B5494" s="117" t="s">
        <v>6567</v>
      </c>
      <c r="C5494" s="117" t="s">
        <v>65</v>
      </c>
      <c r="D5494" s="117" t="s">
        <v>141</v>
      </c>
      <c r="E5494" s="118" t="s">
        <v>13252</v>
      </c>
      <c r="F5494" s="117" t="s">
        <v>142</v>
      </c>
    </row>
    <row r="5495" spans="1:6">
      <c r="A5495" s="119">
        <v>97107</v>
      </c>
      <c r="B5495" s="117" t="s">
        <v>6568</v>
      </c>
      <c r="C5495" s="117" t="s">
        <v>65</v>
      </c>
      <c r="D5495" s="117" t="s">
        <v>141</v>
      </c>
      <c r="E5495" s="118" t="s">
        <v>13253</v>
      </c>
      <c r="F5495" s="117" t="s">
        <v>142</v>
      </c>
    </row>
    <row r="5496" spans="1:6">
      <c r="A5496" s="119">
        <v>97108</v>
      </c>
      <c r="B5496" s="117" t="s">
        <v>6569</v>
      </c>
      <c r="C5496" s="117" t="s">
        <v>65</v>
      </c>
      <c r="D5496" s="117" t="s">
        <v>141</v>
      </c>
      <c r="E5496" s="118" t="s">
        <v>9802</v>
      </c>
      <c r="F5496" s="117" t="s">
        <v>142</v>
      </c>
    </row>
    <row r="5497" spans="1:6">
      <c r="A5497" s="119">
        <v>97109</v>
      </c>
      <c r="B5497" s="117" t="s">
        <v>6570</v>
      </c>
      <c r="C5497" s="117" t="s">
        <v>65</v>
      </c>
      <c r="D5497" s="117" t="s">
        <v>141</v>
      </c>
      <c r="E5497" s="118" t="s">
        <v>13254</v>
      </c>
      <c r="F5497" s="117" t="s">
        <v>142</v>
      </c>
    </row>
    <row r="5498" spans="1:6">
      <c r="A5498" s="119">
        <v>97110</v>
      </c>
      <c r="B5498" s="117" t="s">
        <v>6571</v>
      </c>
      <c r="C5498" s="117" t="s">
        <v>65</v>
      </c>
      <c r="D5498" s="117" t="s">
        <v>141</v>
      </c>
      <c r="E5498" s="118" t="s">
        <v>13255</v>
      </c>
      <c r="F5498" s="117" t="s">
        <v>142</v>
      </c>
    </row>
    <row r="5499" spans="1:6">
      <c r="A5499" s="119">
        <v>97111</v>
      </c>
      <c r="B5499" s="117" t="s">
        <v>6572</v>
      </c>
      <c r="C5499" s="117" t="s">
        <v>65</v>
      </c>
      <c r="D5499" s="117" t="s">
        <v>141</v>
      </c>
      <c r="E5499" s="118" t="s">
        <v>13256</v>
      </c>
      <c r="F5499" s="117" t="s">
        <v>142</v>
      </c>
    </row>
    <row r="5500" spans="1:6">
      <c r="A5500" s="119">
        <v>97112</v>
      </c>
      <c r="B5500" s="117" t="s">
        <v>6573</v>
      </c>
      <c r="C5500" s="117" t="s">
        <v>65</v>
      </c>
      <c r="D5500" s="117" t="s">
        <v>141</v>
      </c>
      <c r="E5500" s="118" t="s">
        <v>13257</v>
      </c>
      <c r="F5500" s="117" t="s">
        <v>142</v>
      </c>
    </row>
    <row r="5501" spans="1:6">
      <c r="A5501" s="119">
        <v>97113</v>
      </c>
      <c r="B5501" s="117" t="s">
        <v>6574</v>
      </c>
      <c r="C5501" s="117" t="s">
        <v>65</v>
      </c>
      <c r="D5501" s="117" t="s">
        <v>228</v>
      </c>
      <c r="E5501" s="118" t="s">
        <v>958</v>
      </c>
      <c r="F5501" s="117" t="s">
        <v>142</v>
      </c>
    </row>
    <row r="5502" spans="1:6">
      <c r="A5502" s="119">
        <v>97114</v>
      </c>
      <c r="B5502" s="117" t="s">
        <v>6575</v>
      </c>
      <c r="C5502" s="117" t="s">
        <v>63</v>
      </c>
      <c r="D5502" s="117" t="s">
        <v>228</v>
      </c>
      <c r="E5502" s="118" t="s">
        <v>793</v>
      </c>
      <c r="F5502" s="117" t="s">
        <v>142</v>
      </c>
    </row>
    <row r="5503" spans="1:6">
      <c r="A5503" s="119">
        <v>97115</v>
      </c>
      <c r="B5503" s="117" t="s">
        <v>6576</v>
      </c>
      <c r="C5503" s="117" t="s">
        <v>61</v>
      </c>
      <c r="D5503" s="117" t="s">
        <v>228</v>
      </c>
      <c r="E5503" s="118" t="s">
        <v>13258</v>
      </c>
      <c r="F5503" s="117" t="s">
        <v>142</v>
      </c>
    </row>
    <row r="5504" spans="1:6">
      <c r="A5504" s="119">
        <v>97116</v>
      </c>
      <c r="B5504" s="117" t="s">
        <v>6577</v>
      </c>
      <c r="C5504" s="117" t="s">
        <v>61</v>
      </c>
      <c r="D5504" s="117" t="s">
        <v>228</v>
      </c>
      <c r="E5504" s="118" t="s">
        <v>2196</v>
      </c>
      <c r="F5504" s="117" t="s">
        <v>142</v>
      </c>
    </row>
    <row r="5505" spans="1:6">
      <c r="A5505" s="119">
        <v>97117</v>
      </c>
      <c r="B5505" s="117" t="s">
        <v>6578</v>
      </c>
      <c r="C5505" s="117" t="s">
        <v>61</v>
      </c>
      <c r="D5505" s="117" t="s">
        <v>228</v>
      </c>
      <c r="E5505" s="118" t="s">
        <v>2483</v>
      </c>
      <c r="F5505" s="117" t="s">
        <v>142</v>
      </c>
    </row>
    <row r="5506" spans="1:6">
      <c r="A5506" s="119">
        <v>97118</v>
      </c>
      <c r="B5506" s="117" t="s">
        <v>6579</v>
      </c>
      <c r="C5506" s="117" t="s">
        <v>61</v>
      </c>
      <c r="D5506" s="117" t="s">
        <v>228</v>
      </c>
      <c r="E5506" s="118" t="s">
        <v>10350</v>
      </c>
      <c r="F5506" s="117" t="s">
        <v>142</v>
      </c>
    </row>
    <row r="5507" spans="1:6">
      <c r="A5507" s="119">
        <v>97119</v>
      </c>
      <c r="B5507" s="117" t="s">
        <v>6581</v>
      </c>
      <c r="C5507" s="117" t="s">
        <v>61</v>
      </c>
      <c r="D5507" s="117" t="s">
        <v>228</v>
      </c>
      <c r="E5507" s="118" t="s">
        <v>8498</v>
      </c>
      <c r="F5507" s="117" t="s">
        <v>142</v>
      </c>
    </row>
    <row r="5508" spans="1:6">
      <c r="A5508" s="119">
        <v>97120</v>
      </c>
      <c r="B5508" s="117" t="s">
        <v>6582</v>
      </c>
      <c r="C5508" s="117" t="s">
        <v>61</v>
      </c>
      <c r="D5508" s="117" t="s">
        <v>228</v>
      </c>
      <c r="E5508" s="118" t="s">
        <v>8166</v>
      </c>
      <c r="F5508" s="117" t="s">
        <v>142</v>
      </c>
    </row>
    <row r="5509" spans="1:6">
      <c r="A5509" s="119">
        <v>97802</v>
      </c>
      <c r="B5509" s="117" t="s">
        <v>6583</v>
      </c>
      <c r="C5509" s="117" t="s">
        <v>65</v>
      </c>
      <c r="D5509" s="117" t="s">
        <v>141</v>
      </c>
      <c r="E5509" s="118" t="s">
        <v>761</v>
      </c>
      <c r="F5509" s="117" t="s">
        <v>142</v>
      </c>
    </row>
    <row r="5510" spans="1:6">
      <c r="A5510" s="119">
        <v>97803</v>
      </c>
      <c r="B5510" s="117" t="s">
        <v>6584</v>
      </c>
      <c r="C5510" s="117" t="s">
        <v>65</v>
      </c>
      <c r="D5510" s="117" t="s">
        <v>141</v>
      </c>
      <c r="E5510" s="118" t="s">
        <v>4228</v>
      </c>
      <c r="F5510" s="117" t="s">
        <v>142</v>
      </c>
    </row>
    <row r="5511" spans="1:6">
      <c r="A5511" s="119">
        <v>97805</v>
      </c>
      <c r="B5511" s="117" t="s">
        <v>6585</v>
      </c>
      <c r="C5511" s="117" t="s">
        <v>65</v>
      </c>
      <c r="D5511" s="117" t="s">
        <v>141</v>
      </c>
      <c r="E5511" s="118" t="s">
        <v>6054</v>
      </c>
      <c r="F5511" s="117" t="s">
        <v>142</v>
      </c>
    </row>
    <row r="5512" spans="1:6">
      <c r="A5512" s="119">
        <v>97806</v>
      </c>
      <c r="B5512" s="117" t="s">
        <v>6586</v>
      </c>
      <c r="C5512" s="117" t="s">
        <v>65</v>
      </c>
      <c r="D5512" s="117" t="s">
        <v>141</v>
      </c>
      <c r="E5512" s="118" t="s">
        <v>11599</v>
      </c>
      <c r="F5512" s="117" t="s">
        <v>142</v>
      </c>
    </row>
    <row r="5513" spans="1:6">
      <c r="A5513" s="119">
        <v>97807</v>
      </c>
      <c r="B5513" s="117" t="s">
        <v>6588</v>
      </c>
      <c r="C5513" s="117" t="s">
        <v>65</v>
      </c>
      <c r="D5513" s="117" t="s">
        <v>141</v>
      </c>
      <c r="E5513" s="118" t="s">
        <v>6216</v>
      </c>
      <c r="F5513" s="117" t="s">
        <v>142</v>
      </c>
    </row>
    <row r="5514" spans="1:6">
      <c r="A5514" s="119">
        <v>97809</v>
      </c>
      <c r="B5514" s="117" t="s">
        <v>6589</v>
      </c>
      <c r="C5514" s="117" t="s">
        <v>65</v>
      </c>
      <c r="D5514" s="117" t="s">
        <v>141</v>
      </c>
      <c r="E5514" s="118" t="s">
        <v>6026</v>
      </c>
      <c r="F5514" s="117" t="s">
        <v>142</v>
      </c>
    </row>
    <row r="5515" spans="1:6">
      <c r="A5515" s="119">
        <v>97810</v>
      </c>
      <c r="B5515" s="117" t="s">
        <v>6591</v>
      </c>
      <c r="C5515" s="117" t="s">
        <v>65</v>
      </c>
      <c r="D5515" s="117" t="s">
        <v>141</v>
      </c>
      <c r="E5515" s="118" t="s">
        <v>7759</v>
      </c>
      <c r="F5515" s="117" t="s">
        <v>142</v>
      </c>
    </row>
    <row r="5516" spans="1:6">
      <c r="A5516" s="119">
        <v>97811</v>
      </c>
      <c r="B5516" s="117" t="s">
        <v>6593</v>
      </c>
      <c r="C5516" s="117" t="s">
        <v>65</v>
      </c>
      <c r="D5516" s="117" t="s">
        <v>141</v>
      </c>
      <c r="E5516" s="118" t="s">
        <v>13259</v>
      </c>
      <c r="F5516" s="117" t="s">
        <v>142</v>
      </c>
    </row>
    <row r="5517" spans="1:6">
      <c r="A5517" s="119">
        <v>101167</v>
      </c>
      <c r="B5517" s="117" t="s">
        <v>6594</v>
      </c>
      <c r="C5517" s="117" t="s">
        <v>65</v>
      </c>
      <c r="D5517" s="117" t="s">
        <v>141</v>
      </c>
      <c r="E5517" s="118" t="s">
        <v>13260</v>
      </c>
      <c r="F5517" s="117" t="s">
        <v>142</v>
      </c>
    </row>
    <row r="5518" spans="1:6">
      <c r="A5518" s="119">
        <v>101168</v>
      </c>
      <c r="B5518" s="117" t="s">
        <v>6595</v>
      </c>
      <c r="C5518" s="117" t="s">
        <v>65</v>
      </c>
      <c r="D5518" s="117" t="s">
        <v>141</v>
      </c>
      <c r="E5518" s="118" t="s">
        <v>9803</v>
      </c>
      <c r="F5518" s="117" t="s">
        <v>142</v>
      </c>
    </row>
    <row r="5519" spans="1:6">
      <c r="A5519" s="119">
        <v>101169</v>
      </c>
      <c r="B5519" s="117" t="s">
        <v>6596</v>
      </c>
      <c r="C5519" s="117" t="s">
        <v>65</v>
      </c>
      <c r="D5519" s="117" t="s">
        <v>141</v>
      </c>
      <c r="E5519" s="118" t="s">
        <v>13261</v>
      </c>
      <c r="F5519" s="117" t="s">
        <v>142</v>
      </c>
    </row>
    <row r="5520" spans="1:6">
      <c r="A5520" s="119">
        <v>101170</v>
      </c>
      <c r="B5520" s="117" t="s">
        <v>6597</v>
      </c>
      <c r="C5520" s="117" t="s">
        <v>65</v>
      </c>
      <c r="D5520" s="117" t="s">
        <v>141</v>
      </c>
      <c r="E5520" s="118" t="s">
        <v>10645</v>
      </c>
      <c r="F5520" s="117" t="s">
        <v>142</v>
      </c>
    </row>
    <row r="5521" spans="1:6">
      <c r="A5521" s="119">
        <v>101171</v>
      </c>
      <c r="B5521" s="117" t="s">
        <v>6598</v>
      </c>
      <c r="C5521" s="117" t="s">
        <v>65</v>
      </c>
      <c r="D5521" s="117" t="s">
        <v>141</v>
      </c>
      <c r="E5521" s="118" t="s">
        <v>13262</v>
      </c>
      <c r="F5521" s="117" t="s">
        <v>142</v>
      </c>
    </row>
    <row r="5522" spans="1:6">
      <c r="A5522" s="119">
        <v>101172</v>
      </c>
      <c r="B5522" s="117" t="s">
        <v>6599</v>
      </c>
      <c r="C5522" s="117" t="s">
        <v>65</v>
      </c>
      <c r="D5522" s="117" t="s">
        <v>141</v>
      </c>
      <c r="E5522" s="118" t="s">
        <v>13263</v>
      </c>
      <c r="F5522" s="117" t="s">
        <v>142</v>
      </c>
    </row>
    <row r="5523" spans="1:6">
      <c r="A5523" s="119">
        <v>95995</v>
      </c>
      <c r="B5523" s="117" t="s">
        <v>6600</v>
      </c>
      <c r="C5523" s="117" t="s">
        <v>64</v>
      </c>
      <c r="D5523" s="117" t="s">
        <v>141</v>
      </c>
      <c r="E5523" s="118" t="s">
        <v>13264</v>
      </c>
      <c r="F5523" s="117" t="s">
        <v>142</v>
      </c>
    </row>
    <row r="5524" spans="1:6">
      <c r="A5524" s="119">
        <v>95996</v>
      </c>
      <c r="B5524" s="117" t="s">
        <v>6601</v>
      </c>
      <c r="C5524" s="117" t="s">
        <v>64</v>
      </c>
      <c r="D5524" s="117" t="s">
        <v>141</v>
      </c>
      <c r="E5524" s="118" t="s">
        <v>13265</v>
      </c>
      <c r="F5524" s="117" t="s">
        <v>142</v>
      </c>
    </row>
    <row r="5525" spans="1:6">
      <c r="A5525" s="119">
        <v>96001</v>
      </c>
      <c r="B5525" s="117" t="s">
        <v>6602</v>
      </c>
      <c r="C5525" s="117" t="s">
        <v>65</v>
      </c>
      <c r="D5525" s="117" t="s">
        <v>141</v>
      </c>
      <c r="E5525" s="118" t="s">
        <v>13266</v>
      </c>
      <c r="F5525" s="117" t="s">
        <v>142</v>
      </c>
    </row>
    <row r="5526" spans="1:6">
      <c r="A5526" s="119">
        <v>96393</v>
      </c>
      <c r="B5526" s="117" t="s">
        <v>6603</v>
      </c>
      <c r="C5526" s="117" t="s">
        <v>64</v>
      </c>
      <c r="D5526" s="117" t="s">
        <v>141</v>
      </c>
      <c r="E5526" s="118" t="s">
        <v>13267</v>
      </c>
      <c r="F5526" s="117" t="s">
        <v>142</v>
      </c>
    </row>
    <row r="5527" spans="1:6">
      <c r="A5527" s="119">
        <v>96394</v>
      </c>
      <c r="B5527" s="117" t="s">
        <v>6605</v>
      </c>
      <c r="C5527" s="117" t="s">
        <v>64</v>
      </c>
      <c r="D5527" s="117" t="s">
        <v>141</v>
      </c>
      <c r="E5527" s="118" t="s">
        <v>13268</v>
      </c>
      <c r="F5527" s="117" t="s">
        <v>142</v>
      </c>
    </row>
    <row r="5528" spans="1:6">
      <c r="A5528" s="119">
        <v>96395</v>
      </c>
      <c r="B5528" s="117" t="s">
        <v>6606</v>
      </c>
      <c r="C5528" s="117" t="s">
        <v>64</v>
      </c>
      <c r="D5528" s="117" t="s">
        <v>141</v>
      </c>
      <c r="E5528" s="118" t="s">
        <v>13269</v>
      </c>
      <c r="F5528" s="117" t="s">
        <v>142</v>
      </c>
    </row>
    <row r="5529" spans="1:6">
      <c r="A5529" s="119">
        <v>100624</v>
      </c>
      <c r="B5529" s="117" t="s">
        <v>6607</v>
      </c>
      <c r="C5529" s="117" t="s">
        <v>64</v>
      </c>
      <c r="D5529" s="117" t="s">
        <v>141</v>
      </c>
      <c r="E5529" s="118" t="s">
        <v>13270</v>
      </c>
      <c r="F5529" s="117" t="s">
        <v>142</v>
      </c>
    </row>
    <row r="5530" spans="1:6">
      <c r="A5530" s="119">
        <v>100625</v>
      </c>
      <c r="B5530" s="117" t="s">
        <v>6608</v>
      </c>
      <c r="C5530" s="117" t="s">
        <v>64</v>
      </c>
      <c r="D5530" s="117" t="s">
        <v>141</v>
      </c>
      <c r="E5530" s="118" t="s">
        <v>13271</v>
      </c>
      <c r="F5530" s="117" t="s">
        <v>142</v>
      </c>
    </row>
    <row r="5531" spans="1:6">
      <c r="A5531" s="119">
        <v>101020</v>
      </c>
      <c r="B5531" s="117" t="s">
        <v>6609</v>
      </c>
      <c r="C5531" s="117" t="s">
        <v>6610</v>
      </c>
      <c r="D5531" s="117" t="s">
        <v>141</v>
      </c>
      <c r="E5531" s="118" t="s">
        <v>13272</v>
      </c>
      <c r="F5531" s="117" t="s">
        <v>142</v>
      </c>
    </row>
    <row r="5532" spans="1:6">
      <c r="A5532" s="119">
        <v>101021</v>
      </c>
      <c r="B5532" s="117" t="s">
        <v>6611</v>
      </c>
      <c r="C5532" s="117" t="s">
        <v>6610</v>
      </c>
      <c r="D5532" s="117" t="s">
        <v>141</v>
      </c>
      <c r="E5532" s="118" t="s">
        <v>9501</v>
      </c>
      <c r="F5532" s="117" t="s">
        <v>142</v>
      </c>
    </row>
    <row r="5533" spans="1:6">
      <c r="A5533" s="119">
        <v>101022</v>
      </c>
      <c r="B5533" s="117" t="s">
        <v>6612</v>
      </c>
      <c r="C5533" s="117" t="s">
        <v>6610</v>
      </c>
      <c r="D5533" s="117" t="s">
        <v>141</v>
      </c>
      <c r="E5533" s="118" t="s">
        <v>13273</v>
      </c>
      <c r="F5533" s="117" t="s">
        <v>142</v>
      </c>
    </row>
    <row r="5534" spans="1:6">
      <c r="A5534" s="119">
        <v>101023</v>
      </c>
      <c r="B5534" s="117" t="s">
        <v>6613</v>
      </c>
      <c r="C5534" s="117" t="s">
        <v>6610</v>
      </c>
      <c r="D5534" s="117" t="s">
        <v>141</v>
      </c>
      <c r="E5534" s="118" t="s">
        <v>13274</v>
      </c>
      <c r="F5534" s="117" t="s">
        <v>142</v>
      </c>
    </row>
    <row r="5535" spans="1:6">
      <c r="A5535" s="119">
        <v>101024</v>
      </c>
      <c r="B5535" s="117" t="s">
        <v>6614</v>
      </c>
      <c r="C5535" s="117" t="s">
        <v>6610</v>
      </c>
      <c r="D5535" s="117" t="s">
        <v>141</v>
      </c>
      <c r="E5535" s="118" t="s">
        <v>13275</v>
      </c>
      <c r="F5535" s="117" t="s">
        <v>142</v>
      </c>
    </row>
    <row r="5536" spans="1:6">
      <c r="A5536" s="119">
        <v>101025</v>
      </c>
      <c r="B5536" s="117" t="s">
        <v>6615</v>
      </c>
      <c r="C5536" s="117" t="s">
        <v>6610</v>
      </c>
      <c r="D5536" s="117" t="s">
        <v>141</v>
      </c>
      <c r="E5536" s="118" t="s">
        <v>13276</v>
      </c>
      <c r="F5536" s="117" t="s">
        <v>142</v>
      </c>
    </row>
    <row r="5537" spans="1:6">
      <c r="A5537" s="119">
        <v>101026</v>
      </c>
      <c r="B5537" s="117" t="s">
        <v>6616</v>
      </c>
      <c r="C5537" s="117" t="s">
        <v>6610</v>
      </c>
      <c r="D5537" s="117" t="s">
        <v>141</v>
      </c>
      <c r="E5537" s="118" t="s">
        <v>13277</v>
      </c>
      <c r="F5537" s="117" t="s">
        <v>142</v>
      </c>
    </row>
    <row r="5538" spans="1:6">
      <c r="A5538" s="119">
        <v>101027</v>
      </c>
      <c r="B5538" s="117" t="s">
        <v>6617</v>
      </c>
      <c r="C5538" s="117" t="s">
        <v>6610</v>
      </c>
      <c r="D5538" s="117" t="s">
        <v>141</v>
      </c>
      <c r="E5538" s="118" t="s">
        <v>13278</v>
      </c>
      <c r="F5538" s="117" t="s">
        <v>142</v>
      </c>
    </row>
    <row r="5539" spans="1:6">
      <c r="A5539" s="119">
        <v>88411</v>
      </c>
      <c r="B5539" s="117" t="s">
        <v>6618</v>
      </c>
      <c r="C5539" s="117" t="s">
        <v>65</v>
      </c>
      <c r="D5539" s="117" t="s">
        <v>602</v>
      </c>
      <c r="E5539" s="118" t="s">
        <v>270</v>
      </c>
      <c r="F5539" s="117" t="s">
        <v>142</v>
      </c>
    </row>
    <row r="5540" spans="1:6">
      <c r="A5540" s="119">
        <v>88412</v>
      </c>
      <c r="B5540" s="117" t="s">
        <v>6619</v>
      </c>
      <c r="C5540" s="117" t="s">
        <v>65</v>
      </c>
      <c r="D5540" s="117" t="s">
        <v>602</v>
      </c>
      <c r="E5540" s="118" t="s">
        <v>724</v>
      </c>
      <c r="F5540" s="117" t="s">
        <v>142</v>
      </c>
    </row>
    <row r="5541" spans="1:6">
      <c r="A5541" s="119">
        <v>88413</v>
      </c>
      <c r="B5541" s="117" t="s">
        <v>6620</v>
      </c>
      <c r="C5541" s="117" t="s">
        <v>65</v>
      </c>
      <c r="D5541" s="117" t="s">
        <v>602</v>
      </c>
      <c r="E5541" s="118" t="s">
        <v>6621</v>
      </c>
      <c r="F5541" s="117" t="s">
        <v>142</v>
      </c>
    </row>
    <row r="5542" spans="1:6">
      <c r="A5542" s="119">
        <v>88414</v>
      </c>
      <c r="B5542" s="117" t="s">
        <v>6622</v>
      </c>
      <c r="C5542" s="117" t="s">
        <v>65</v>
      </c>
      <c r="D5542" s="117" t="s">
        <v>602</v>
      </c>
      <c r="E5542" s="118" t="s">
        <v>6623</v>
      </c>
      <c r="F5542" s="117" t="s">
        <v>142</v>
      </c>
    </row>
    <row r="5543" spans="1:6">
      <c r="A5543" s="119">
        <v>88415</v>
      </c>
      <c r="B5543" s="117" t="s">
        <v>6624</v>
      </c>
      <c r="C5543" s="117" t="s">
        <v>65</v>
      </c>
      <c r="D5543" s="117" t="s">
        <v>602</v>
      </c>
      <c r="E5543" s="118" t="s">
        <v>6625</v>
      </c>
      <c r="F5543" s="117" t="s">
        <v>142</v>
      </c>
    </row>
    <row r="5544" spans="1:6">
      <c r="A5544" s="119">
        <v>88416</v>
      </c>
      <c r="B5544" s="117" t="s">
        <v>6626</v>
      </c>
      <c r="C5544" s="117" t="s">
        <v>65</v>
      </c>
      <c r="D5544" s="117" t="s">
        <v>228</v>
      </c>
      <c r="E5544" s="118" t="s">
        <v>1340</v>
      </c>
      <c r="F5544" s="117" t="s">
        <v>142</v>
      </c>
    </row>
    <row r="5545" spans="1:6">
      <c r="A5545" s="119">
        <v>88417</v>
      </c>
      <c r="B5545" s="117" t="s">
        <v>6627</v>
      </c>
      <c r="C5545" s="117" t="s">
        <v>65</v>
      </c>
      <c r="D5545" s="117" t="s">
        <v>228</v>
      </c>
      <c r="E5545" s="118" t="s">
        <v>6628</v>
      </c>
      <c r="F5545" s="117" t="s">
        <v>142</v>
      </c>
    </row>
    <row r="5546" spans="1:6">
      <c r="A5546" s="119">
        <v>88420</v>
      </c>
      <c r="B5546" s="117" t="s">
        <v>6629</v>
      </c>
      <c r="C5546" s="117" t="s">
        <v>65</v>
      </c>
      <c r="D5546" s="117" t="s">
        <v>228</v>
      </c>
      <c r="E5546" s="118" t="s">
        <v>13279</v>
      </c>
      <c r="F5546" s="117" t="s">
        <v>142</v>
      </c>
    </row>
    <row r="5547" spans="1:6">
      <c r="A5547" s="119">
        <v>88421</v>
      </c>
      <c r="B5547" s="117" t="s">
        <v>6630</v>
      </c>
      <c r="C5547" s="117" t="s">
        <v>65</v>
      </c>
      <c r="D5547" s="117" t="s">
        <v>228</v>
      </c>
      <c r="E5547" s="118" t="s">
        <v>13280</v>
      </c>
      <c r="F5547" s="117" t="s">
        <v>142</v>
      </c>
    </row>
    <row r="5548" spans="1:6">
      <c r="A5548" s="119">
        <v>88423</v>
      </c>
      <c r="B5548" s="117" t="s">
        <v>6631</v>
      </c>
      <c r="C5548" s="117" t="s">
        <v>65</v>
      </c>
      <c r="D5548" s="117" t="s">
        <v>228</v>
      </c>
      <c r="E5548" s="118" t="s">
        <v>6632</v>
      </c>
      <c r="F5548" s="117" t="s">
        <v>142</v>
      </c>
    </row>
    <row r="5549" spans="1:6">
      <c r="A5549" s="119">
        <v>88424</v>
      </c>
      <c r="B5549" s="117" t="s">
        <v>6633</v>
      </c>
      <c r="C5549" s="117" t="s">
        <v>65</v>
      </c>
      <c r="D5549" s="117" t="s">
        <v>228</v>
      </c>
      <c r="E5549" s="118" t="s">
        <v>5790</v>
      </c>
      <c r="F5549" s="117" t="s">
        <v>142</v>
      </c>
    </row>
    <row r="5550" spans="1:6">
      <c r="A5550" s="119">
        <v>88426</v>
      </c>
      <c r="B5550" s="117" t="s">
        <v>6634</v>
      </c>
      <c r="C5550" s="117" t="s">
        <v>65</v>
      </c>
      <c r="D5550" s="117" t="s">
        <v>228</v>
      </c>
      <c r="E5550" s="118" t="s">
        <v>152</v>
      </c>
      <c r="F5550" s="117" t="s">
        <v>142</v>
      </c>
    </row>
    <row r="5551" spans="1:6">
      <c r="A5551" s="119">
        <v>88428</v>
      </c>
      <c r="B5551" s="117" t="s">
        <v>6635</v>
      </c>
      <c r="C5551" s="117" t="s">
        <v>65</v>
      </c>
      <c r="D5551" s="117" t="s">
        <v>228</v>
      </c>
      <c r="E5551" s="118" t="s">
        <v>13281</v>
      </c>
      <c r="F5551" s="117" t="s">
        <v>142</v>
      </c>
    </row>
    <row r="5552" spans="1:6">
      <c r="A5552" s="119">
        <v>88429</v>
      </c>
      <c r="B5552" s="117" t="s">
        <v>6636</v>
      </c>
      <c r="C5552" s="117" t="s">
        <v>65</v>
      </c>
      <c r="D5552" s="117" t="s">
        <v>228</v>
      </c>
      <c r="E5552" s="118" t="s">
        <v>4730</v>
      </c>
      <c r="F5552" s="117" t="s">
        <v>142</v>
      </c>
    </row>
    <row r="5553" spans="1:6">
      <c r="A5553" s="119">
        <v>88431</v>
      </c>
      <c r="B5553" s="117" t="s">
        <v>6637</v>
      </c>
      <c r="C5553" s="117" t="s">
        <v>65</v>
      </c>
      <c r="D5553" s="117" t="s">
        <v>228</v>
      </c>
      <c r="E5553" s="118" t="s">
        <v>6638</v>
      </c>
      <c r="F5553" s="117" t="s">
        <v>142</v>
      </c>
    </row>
    <row r="5554" spans="1:6">
      <c r="A5554" s="119">
        <v>88432</v>
      </c>
      <c r="B5554" s="117" t="s">
        <v>6639</v>
      </c>
      <c r="C5554" s="117" t="s">
        <v>65</v>
      </c>
      <c r="D5554" s="117" t="s">
        <v>228</v>
      </c>
      <c r="E5554" s="118" t="s">
        <v>1939</v>
      </c>
      <c r="F5554" s="117" t="s">
        <v>142</v>
      </c>
    </row>
    <row r="5555" spans="1:6">
      <c r="A5555" s="119">
        <v>88484</v>
      </c>
      <c r="B5555" s="117" t="s">
        <v>6640</v>
      </c>
      <c r="C5555" s="117" t="s">
        <v>65</v>
      </c>
      <c r="D5555" s="117" t="s">
        <v>602</v>
      </c>
      <c r="E5555" s="118" t="s">
        <v>6641</v>
      </c>
      <c r="F5555" s="117" t="s">
        <v>142</v>
      </c>
    </row>
    <row r="5556" spans="1:6">
      <c r="A5556" s="119">
        <v>88485</v>
      </c>
      <c r="B5556" s="117" t="s">
        <v>6642</v>
      </c>
      <c r="C5556" s="117" t="s">
        <v>65</v>
      </c>
      <c r="D5556" s="117" t="s">
        <v>602</v>
      </c>
      <c r="E5556" s="118" t="s">
        <v>969</v>
      </c>
      <c r="F5556" s="117" t="s">
        <v>142</v>
      </c>
    </row>
    <row r="5557" spans="1:6">
      <c r="A5557" s="119">
        <v>88488</v>
      </c>
      <c r="B5557" s="117" t="s">
        <v>6643</v>
      </c>
      <c r="C5557" s="117" t="s">
        <v>65</v>
      </c>
      <c r="D5557" s="117" t="s">
        <v>228</v>
      </c>
      <c r="E5557" s="118" t="s">
        <v>6644</v>
      </c>
      <c r="F5557" s="117" t="s">
        <v>142</v>
      </c>
    </row>
    <row r="5558" spans="1:6">
      <c r="A5558" s="119">
        <v>88489</v>
      </c>
      <c r="B5558" s="117" t="s">
        <v>116</v>
      </c>
      <c r="C5558" s="117" t="s">
        <v>65</v>
      </c>
      <c r="D5558" s="117" t="s">
        <v>228</v>
      </c>
      <c r="E5558" s="118" t="s">
        <v>2718</v>
      </c>
      <c r="F5558" s="117" t="s">
        <v>142</v>
      </c>
    </row>
    <row r="5559" spans="1:6">
      <c r="A5559" s="119">
        <v>88494</v>
      </c>
      <c r="B5559" s="117" t="s">
        <v>6645</v>
      </c>
      <c r="C5559" s="117" t="s">
        <v>65</v>
      </c>
      <c r="D5559" s="117" t="s">
        <v>228</v>
      </c>
      <c r="E5559" s="118" t="s">
        <v>13282</v>
      </c>
      <c r="F5559" s="117" t="s">
        <v>142</v>
      </c>
    </row>
    <row r="5560" spans="1:6">
      <c r="A5560" s="119">
        <v>88495</v>
      </c>
      <c r="B5560" s="117" t="s">
        <v>6646</v>
      </c>
      <c r="C5560" s="117" t="s">
        <v>65</v>
      </c>
      <c r="D5560" s="117" t="s">
        <v>228</v>
      </c>
      <c r="E5560" s="118" t="s">
        <v>6647</v>
      </c>
      <c r="F5560" s="117" t="s">
        <v>142</v>
      </c>
    </row>
    <row r="5561" spans="1:6">
      <c r="A5561" s="119">
        <v>88496</v>
      </c>
      <c r="B5561" s="117" t="s">
        <v>6648</v>
      </c>
      <c r="C5561" s="117" t="s">
        <v>65</v>
      </c>
      <c r="D5561" s="117" t="s">
        <v>228</v>
      </c>
      <c r="E5561" s="118" t="s">
        <v>1243</v>
      </c>
      <c r="F5561" s="117" t="s">
        <v>142</v>
      </c>
    </row>
    <row r="5562" spans="1:6">
      <c r="A5562" s="119">
        <v>88497</v>
      </c>
      <c r="B5562" s="117" t="s">
        <v>6649</v>
      </c>
      <c r="C5562" s="117" t="s">
        <v>65</v>
      </c>
      <c r="D5562" s="117" t="s">
        <v>228</v>
      </c>
      <c r="E5562" s="118" t="s">
        <v>4425</v>
      </c>
      <c r="F5562" s="117" t="s">
        <v>142</v>
      </c>
    </row>
    <row r="5563" spans="1:6">
      <c r="A5563" s="119">
        <v>95305</v>
      </c>
      <c r="B5563" s="117" t="s">
        <v>6651</v>
      </c>
      <c r="C5563" s="117" t="s">
        <v>65</v>
      </c>
      <c r="D5563" s="117" t="s">
        <v>228</v>
      </c>
      <c r="E5563" s="118" t="s">
        <v>3279</v>
      </c>
      <c r="F5563" s="117" t="s">
        <v>142</v>
      </c>
    </row>
    <row r="5564" spans="1:6">
      <c r="A5564" s="119">
        <v>95306</v>
      </c>
      <c r="B5564" s="117" t="s">
        <v>6652</v>
      </c>
      <c r="C5564" s="117" t="s">
        <v>65</v>
      </c>
      <c r="D5564" s="117" t="s">
        <v>228</v>
      </c>
      <c r="E5564" s="118" t="s">
        <v>12535</v>
      </c>
      <c r="F5564" s="117" t="s">
        <v>142</v>
      </c>
    </row>
    <row r="5565" spans="1:6">
      <c r="A5565" s="119">
        <v>95622</v>
      </c>
      <c r="B5565" s="117" t="s">
        <v>6653</v>
      </c>
      <c r="C5565" s="117" t="s">
        <v>65</v>
      </c>
      <c r="D5565" s="117" t="s">
        <v>228</v>
      </c>
      <c r="E5565" s="118" t="s">
        <v>6654</v>
      </c>
      <c r="F5565" s="117" t="s">
        <v>142</v>
      </c>
    </row>
    <row r="5566" spans="1:6">
      <c r="A5566" s="119">
        <v>95623</v>
      </c>
      <c r="B5566" s="117" t="s">
        <v>6655</v>
      </c>
      <c r="C5566" s="117" t="s">
        <v>65</v>
      </c>
      <c r="D5566" s="117" t="s">
        <v>228</v>
      </c>
      <c r="E5566" s="118" t="s">
        <v>3247</v>
      </c>
      <c r="F5566" s="117" t="s">
        <v>142</v>
      </c>
    </row>
    <row r="5567" spans="1:6">
      <c r="A5567" s="119">
        <v>95624</v>
      </c>
      <c r="B5567" s="117" t="s">
        <v>6656</v>
      </c>
      <c r="C5567" s="117" t="s">
        <v>65</v>
      </c>
      <c r="D5567" s="117" t="s">
        <v>228</v>
      </c>
      <c r="E5567" s="118" t="s">
        <v>4268</v>
      </c>
      <c r="F5567" s="117" t="s">
        <v>142</v>
      </c>
    </row>
    <row r="5568" spans="1:6">
      <c r="A5568" s="119">
        <v>95625</v>
      </c>
      <c r="B5568" s="117" t="s">
        <v>6657</v>
      </c>
      <c r="C5568" s="117" t="s">
        <v>65</v>
      </c>
      <c r="D5568" s="117" t="s">
        <v>228</v>
      </c>
      <c r="E5568" s="118" t="s">
        <v>6658</v>
      </c>
      <c r="F5568" s="117" t="s">
        <v>142</v>
      </c>
    </row>
    <row r="5569" spans="1:6">
      <c r="A5569" s="119">
        <v>95626</v>
      </c>
      <c r="B5569" s="117" t="s">
        <v>6659</v>
      </c>
      <c r="C5569" s="117" t="s">
        <v>65</v>
      </c>
      <c r="D5569" s="117" t="s">
        <v>228</v>
      </c>
      <c r="E5569" s="118" t="s">
        <v>5916</v>
      </c>
      <c r="F5569" s="117" t="s">
        <v>142</v>
      </c>
    </row>
    <row r="5570" spans="1:6">
      <c r="A5570" s="119">
        <v>96126</v>
      </c>
      <c r="B5570" s="117" t="s">
        <v>6660</v>
      </c>
      <c r="C5570" s="117" t="s">
        <v>65</v>
      </c>
      <c r="D5570" s="117" t="s">
        <v>228</v>
      </c>
      <c r="E5570" s="118" t="s">
        <v>1647</v>
      </c>
      <c r="F5570" s="117" t="s">
        <v>142</v>
      </c>
    </row>
    <row r="5571" spans="1:6">
      <c r="A5571" s="119">
        <v>96127</v>
      </c>
      <c r="B5571" s="117" t="s">
        <v>6661</v>
      </c>
      <c r="C5571" s="117" t="s">
        <v>65</v>
      </c>
      <c r="D5571" s="117" t="s">
        <v>228</v>
      </c>
      <c r="E5571" s="118" t="s">
        <v>2179</v>
      </c>
      <c r="F5571" s="117" t="s">
        <v>142</v>
      </c>
    </row>
    <row r="5572" spans="1:6">
      <c r="A5572" s="119">
        <v>96128</v>
      </c>
      <c r="B5572" s="117" t="s">
        <v>6662</v>
      </c>
      <c r="C5572" s="117" t="s">
        <v>65</v>
      </c>
      <c r="D5572" s="117" t="s">
        <v>228</v>
      </c>
      <c r="E5572" s="118" t="s">
        <v>6216</v>
      </c>
      <c r="F5572" s="117" t="s">
        <v>142</v>
      </c>
    </row>
    <row r="5573" spans="1:6">
      <c r="A5573" s="119">
        <v>96129</v>
      </c>
      <c r="B5573" s="117" t="s">
        <v>6663</v>
      </c>
      <c r="C5573" s="117" t="s">
        <v>65</v>
      </c>
      <c r="D5573" s="117" t="s">
        <v>228</v>
      </c>
      <c r="E5573" s="118" t="s">
        <v>6664</v>
      </c>
      <c r="F5573" s="117" t="s">
        <v>142</v>
      </c>
    </row>
    <row r="5574" spans="1:6">
      <c r="A5574" s="119">
        <v>96130</v>
      </c>
      <c r="B5574" s="117" t="s">
        <v>6665</v>
      </c>
      <c r="C5574" s="117" t="s">
        <v>65</v>
      </c>
      <c r="D5574" s="117" t="s">
        <v>228</v>
      </c>
      <c r="E5574" s="118" t="s">
        <v>6666</v>
      </c>
      <c r="F5574" s="117" t="s">
        <v>142</v>
      </c>
    </row>
    <row r="5575" spans="1:6">
      <c r="A5575" s="119">
        <v>96131</v>
      </c>
      <c r="B5575" s="117" t="s">
        <v>6667</v>
      </c>
      <c r="C5575" s="117" t="s">
        <v>65</v>
      </c>
      <c r="D5575" s="117" t="s">
        <v>228</v>
      </c>
      <c r="E5575" s="118" t="s">
        <v>9441</v>
      </c>
      <c r="F5575" s="117" t="s">
        <v>142</v>
      </c>
    </row>
    <row r="5576" spans="1:6">
      <c r="A5576" s="119">
        <v>96132</v>
      </c>
      <c r="B5576" s="117" t="s">
        <v>6668</v>
      </c>
      <c r="C5576" s="117" t="s">
        <v>65</v>
      </c>
      <c r="D5576" s="117" t="s">
        <v>228</v>
      </c>
      <c r="E5576" s="118" t="s">
        <v>2729</v>
      </c>
      <c r="F5576" s="117" t="s">
        <v>142</v>
      </c>
    </row>
    <row r="5577" spans="1:6">
      <c r="A5577" s="119">
        <v>96133</v>
      </c>
      <c r="B5577" s="117" t="s">
        <v>6669</v>
      </c>
      <c r="C5577" s="117" t="s">
        <v>65</v>
      </c>
      <c r="D5577" s="117" t="s">
        <v>228</v>
      </c>
      <c r="E5577" s="118" t="s">
        <v>13283</v>
      </c>
      <c r="F5577" s="117" t="s">
        <v>142</v>
      </c>
    </row>
    <row r="5578" spans="1:6">
      <c r="A5578" s="119">
        <v>96134</v>
      </c>
      <c r="B5578" s="117" t="s">
        <v>6670</v>
      </c>
      <c r="C5578" s="117" t="s">
        <v>65</v>
      </c>
      <c r="D5578" s="117" t="s">
        <v>228</v>
      </c>
      <c r="E5578" s="118" t="s">
        <v>10419</v>
      </c>
      <c r="F5578" s="117" t="s">
        <v>142</v>
      </c>
    </row>
    <row r="5579" spans="1:6">
      <c r="A5579" s="119">
        <v>96135</v>
      </c>
      <c r="B5579" s="117" t="s">
        <v>6671</v>
      </c>
      <c r="C5579" s="117" t="s">
        <v>65</v>
      </c>
      <c r="D5579" s="117" t="s">
        <v>228</v>
      </c>
      <c r="E5579" s="118" t="s">
        <v>9664</v>
      </c>
      <c r="F5579" s="117" t="s">
        <v>142</v>
      </c>
    </row>
    <row r="5580" spans="1:6">
      <c r="A5580" s="119">
        <v>102193</v>
      </c>
      <c r="B5580" s="117" t="s">
        <v>6673</v>
      </c>
      <c r="C5580" s="117" t="s">
        <v>65</v>
      </c>
      <c r="D5580" s="117" t="s">
        <v>228</v>
      </c>
      <c r="E5580" s="118" t="s">
        <v>6674</v>
      </c>
      <c r="F5580" s="117" t="s">
        <v>142</v>
      </c>
    </row>
    <row r="5581" spans="1:6">
      <c r="A5581" s="119">
        <v>102194</v>
      </c>
      <c r="B5581" s="117" t="s">
        <v>6675</v>
      </c>
      <c r="C5581" s="117" t="s">
        <v>65</v>
      </c>
      <c r="D5581" s="117" t="s">
        <v>228</v>
      </c>
      <c r="E5581" s="118" t="s">
        <v>1182</v>
      </c>
      <c r="F5581" s="117" t="s">
        <v>142</v>
      </c>
    </row>
    <row r="5582" spans="1:6">
      <c r="A5582" s="119">
        <v>102197</v>
      </c>
      <c r="B5582" s="117" t="s">
        <v>6676</v>
      </c>
      <c r="C5582" s="117" t="s">
        <v>65</v>
      </c>
      <c r="D5582" s="117" t="s">
        <v>228</v>
      </c>
      <c r="E5582" s="118" t="s">
        <v>9008</v>
      </c>
      <c r="F5582" s="117" t="s">
        <v>142</v>
      </c>
    </row>
    <row r="5583" spans="1:6">
      <c r="A5583" s="119">
        <v>102200</v>
      </c>
      <c r="B5583" s="117" t="s">
        <v>6678</v>
      </c>
      <c r="C5583" s="117" t="s">
        <v>65</v>
      </c>
      <c r="D5583" s="117" t="s">
        <v>228</v>
      </c>
      <c r="E5583" s="118" t="s">
        <v>13284</v>
      </c>
      <c r="F5583" s="117" t="s">
        <v>142</v>
      </c>
    </row>
    <row r="5584" spans="1:6">
      <c r="A5584" s="119">
        <v>102202</v>
      </c>
      <c r="B5584" s="117" t="s">
        <v>6679</v>
      </c>
      <c r="C5584" s="117" t="s">
        <v>65</v>
      </c>
      <c r="D5584" s="117" t="s">
        <v>228</v>
      </c>
      <c r="E5584" s="118" t="s">
        <v>9069</v>
      </c>
      <c r="F5584" s="117" t="s">
        <v>142</v>
      </c>
    </row>
    <row r="5585" spans="1:6">
      <c r="A5585" s="119">
        <v>102203</v>
      </c>
      <c r="B5585" s="117" t="s">
        <v>6680</v>
      </c>
      <c r="C5585" s="117" t="s">
        <v>65</v>
      </c>
      <c r="D5585" s="117" t="s">
        <v>228</v>
      </c>
      <c r="E5585" s="118" t="s">
        <v>9804</v>
      </c>
      <c r="F5585" s="117" t="s">
        <v>142</v>
      </c>
    </row>
    <row r="5586" spans="1:6">
      <c r="A5586" s="119">
        <v>102204</v>
      </c>
      <c r="B5586" s="117" t="s">
        <v>6681</v>
      </c>
      <c r="C5586" s="117" t="s">
        <v>65</v>
      </c>
      <c r="D5586" s="117" t="s">
        <v>228</v>
      </c>
      <c r="E5586" s="118" t="s">
        <v>6148</v>
      </c>
      <c r="F5586" s="117" t="s">
        <v>142</v>
      </c>
    </row>
    <row r="5587" spans="1:6">
      <c r="A5587" s="119">
        <v>102205</v>
      </c>
      <c r="B5587" s="117" t="s">
        <v>6682</v>
      </c>
      <c r="C5587" s="117" t="s">
        <v>65</v>
      </c>
      <c r="D5587" s="117" t="s">
        <v>228</v>
      </c>
      <c r="E5587" s="118" t="s">
        <v>1029</v>
      </c>
      <c r="F5587" s="117" t="s">
        <v>142</v>
      </c>
    </row>
    <row r="5588" spans="1:6">
      <c r="A5588" s="119">
        <v>102207</v>
      </c>
      <c r="B5588" s="117" t="s">
        <v>6683</v>
      </c>
      <c r="C5588" s="117" t="s">
        <v>65</v>
      </c>
      <c r="D5588" s="117" t="s">
        <v>228</v>
      </c>
      <c r="E5588" s="118" t="s">
        <v>3234</v>
      </c>
      <c r="F5588" s="117" t="s">
        <v>142</v>
      </c>
    </row>
    <row r="5589" spans="1:6">
      <c r="A5589" s="119">
        <v>102208</v>
      </c>
      <c r="B5589" s="117" t="s">
        <v>6684</v>
      </c>
      <c r="C5589" s="117" t="s">
        <v>65</v>
      </c>
      <c r="D5589" s="117" t="s">
        <v>228</v>
      </c>
      <c r="E5589" s="118" t="s">
        <v>3262</v>
      </c>
      <c r="F5589" s="117" t="s">
        <v>142</v>
      </c>
    </row>
    <row r="5590" spans="1:6">
      <c r="A5590" s="119">
        <v>102209</v>
      </c>
      <c r="B5590" s="117" t="s">
        <v>6685</v>
      </c>
      <c r="C5590" s="117" t="s">
        <v>65</v>
      </c>
      <c r="D5590" s="117" t="s">
        <v>228</v>
      </c>
      <c r="E5590" s="118" t="s">
        <v>9744</v>
      </c>
      <c r="F5590" s="117" t="s">
        <v>142</v>
      </c>
    </row>
    <row r="5591" spans="1:6">
      <c r="A5591" s="119">
        <v>102210</v>
      </c>
      <c r="B5591" s="117" t="s">
        <v>6686</v>
      </c>
      <c r="C5591" s="117" t="s">
        <v>65</v>
      </c>
      <c r="D5591" s="117" t="s">
        <v>602</v>
      </c>
      <c r="E5591" s="118" t="s">
        <v>4243</v>
      </c>
      <c r="F5591" s="117" t="s">
        <v>142</v>
      </c>
    </row>
    <row r="5592" spans="1:6">
      <c r="A5592" s="119">
        <v>102213</v>
      </c>
      <c r="B5592" s="117" t="s">
        <v>6687</v>
      </c>
      <c r="C5592" s="117" t="s">
        <v>65</v>
      </c>
      <c r="D5592" s="117" t="s">
        <v>228</v>
      </c>
      <c r="E5592" s="118" t="s">
        <v>9020</v>
      </c>
      <c r="F5592" s="117" t="s">
        <v>142</v>
      </c>
    </row>
    <row r="5593" spans="1:6">
      <c r="A5593" s="119">
        <v>102214</v>
      </c>
      <c r="B5593" s="117" t="s">
        <v>6688</v>
      </c>
      <c r="C5593" s="117" t="s">
        <v>65</v>
      </c>
      <c r="D5593" s="117" t="s">
        <v>228</v>
      </c>
      <c r="E5593" s="118" t="s">
        <v>4663</v>
      </c>
      <c r="F5593" s="117" t="s">
        <v>142</v>
      </c>
    </row>
    <row r="5594" spans="1:6">
      <c r="A5594" s="119">
        <v>102215</v>
      </c>
      <c r="B5594" s="117" t="s">
        <v>6690</v>
      </c>
      <c r="C5594" s="117" t="s">
        <v>65</v>
      </c>
      <c r="D5594" s="117" t="s">
        <v>228</v>
      </c>
      <c r="E5594" s="118" t="s">
        <v>8150</v>
      </c>
      <c r="F5594" s="117" t="s">
        <v>142</v>
      </c>
    </row>
    <row r="5595" spans="1:6">
      <c r="A5595" s="119">
        <v>102217</v>
      </c>
      <c r="B5595" s="117" t="s">
        <v>6691</v>
      </c>
      <c r="C5595" s="117" t="s">
        <v>65</v>
      </c>
      <c r="D5595" s="117" t="s">
        <v>228</v>
      </c>
      <c r="E5595" s="118" t="s">
        <v>11813</v>
      </c>
      <c r="F5595" s="117" t="s">
        <v>142</v>
      </c>
    </row>
    <row r="5596" spans="1:6">
      <c r="A5596" s="119">
        <v>102218</v>
      </c>
      <c r="B5596" s="117" t="s">
        <v>6692</v>
      </c>
      <c r="C5596" s="117" t="s">
        <v>65</v>
      </c>
      <c r="D5596" s="117" t="s">
        <v>228</v>
      </c>
      <c r="E5596" s="118" t="s">
        <v>13285</v>
      </c>
      <c r="F5596" s="117" t="s">
        <v>142</v>
      </c>
    </row>
    <row r="5597" spans="1:6">
      <c r="A5597" s="119">
        <v>102219</v>
      </c>
      <c r="B5597" s="117" t="s">
        <v>6693</v>
      </c>
      <c r="C5597" s="117" t="s">
        <v>65</v>
      </c>
      <c r="D5597" s="117" t="s">
        <v>228</v>
      </c>
      <c r="E5597" s="118" t="s">
        <v>1279</v>
      </c>
      <c r="F5597" s="117" t="s">
        <v>142</v>
      </c>
    </row>
    <row r="5598" spans="1:6">
      <c r="A5598" s="119">
        <v>102220</v>
      </c>
      <c r="B5598" s="117" t="s">
        <v>6694</v>
      </c>
      <c r="C5598" s="117" t="s">
        <v>65</v>
      </c>
      <c r="D5598" s="117" t="s">
        <v>602</v>
      </c>
      <c r="E5598" s="118" t="s">
        <v>1202</v>
      </c>
      <c r="F5598" s="117" t="s">
        <v>142</v>
      </c>
    </row>
    <row r="5599" spans="1:6">
      <c r="A5599" s="119">
        <v>102223</v>
      </c>
      <c r="B5599" s="117" t="s">
        <v>6696</v>
      </c>
      <c r="C5599" s="117" t="s">
        <v>65</v>
      </c>
      <c r="D5599" s="117" t="s">
        <v>228</v>
      </c>
      <c r="E5599" s="118" t="s">
        <v>8978</v>
      </c>
      <c r="F5599" s="117" t="s">
        <v>142</v>
      </c>
    </row>
    <row r="5600" spans="1:6">
      <c r="A5600" s="119">
        <v>102224</v>
      </c>
      <c r="B5600" s="117" t="s">
        <v>6698</v>
      </c>
      <c r="C5600" s="117" t="s">
        <v>65</v>
      </c>
      <c r="D5600" s="117" t="s">
        <v>228</v>
      </c>
      <c r="E5600" s="118" t="s">
        <v>8396</v>
      </c>
      <c r="F5600" s="117" t="s">
        <v>142</v>
      </c>
    </row>
    <row r="5601" spans="1:6">
      <c r="A5601" s="119">
        <v>102225</v>
      </c>
      <c r="B5601" s="117" t="s">
        <v>6699</v>
      </c>
      <c r="C5601" s="117" t="s">
        <v>65</v>
      </c>
      <c r="D5601" s="117" t="s">
        <v>228</v>
      </c>
      <c r="E5601" s="118" t="s">
        <v>13286</v>
      </c>
      <c r="F5601" s="117" t="s">
        <v>142</v>
      </c>
    </row>
    <row r="5602" spans="1:6">
      <c r="A5602" s="119">
        <v>102227</v>
      </c>
      <c r="B5602" s="117" t="s">
        <v>6700</v>
      </c>
      <c r="C5602" s="117" t="s">
        <v>65</v>
      </c>
      <c r="D5602" s="117" t="s">
        <v>228</v>
      </c>
      <c r="E5602" s="118" t="s">
        <v>9419</v>
      </c>
      <c r="F5602" s="117" t="s">
        <v>142</v>
      </c>
    </row>
    <row r="5603" spans="1:6">
      <c r="A5603" s="119">
        <v>102228</v>
      </c>
      <c r="B5603" s="117" t="s">
        <v>6702</v>
      </c>
      <c r="C5603" s="117" t="s">
        <v>65</v>
      </c>
      <c r="D5603" s="117" t="s">
        <v>228</v>
      </c>
      <c r="E5603" s="118" t="s">
        <v>13287</v>
      </c>
      <c r="F5603" s="117" t="s">
        <v>142</v>
      </c>
    </row>
    <row r="5604" spans="1:6">
      <c r="A5604" s="119">
        <v>102229</v>
      </c>
      <c r="B5604" s="117" t="s">
        <v>6703</v>
      </c>
      <c r="C5604" s="117" t="s">
        <v>65</v>
      </c>
      <c r="D5604" s="117" t="s">
        <v>228</v>
      </c>
      <c r="E5604" s="118" t="s">
        <v>4169</v>
      </c>
      <c r="F5604" s="117" t="s">
        <v>142</v>
      </c>
    </row>
    <row r="5605" spans="1:6">
      <c r="A5605" s="119">
        <v>102230</v>
      </c>
      <c r="B5605" s="117" t="s">
        <v>6705</v>
      </c>
      <c r="C5605" s="117" t="s">
        <v>65</v>
      </c>
      <c r="D5605" s="117" t="s">
        <v>602</v>
      </c>
      <c r="E5605" s="118" t="s">
        <v>2765</v>
      </c>
      <c r="F5605" s="117" t="s">
        <v>142</v>
      </c>
    </row>
    <row r="5606" spans="1:6">
      <c r="A5606" s="119">
        <v>102233</v>
      </c>
      <c r="B5606" s="117" t="s">
        <v>6707</v>
      </c>
      <c r="C5606" s="117" t="s">
        <v>65</v>
      </c>
      <c r="D5606" s="117" t="s">
        <v>228</v>
      </c>
      <c r="E5606" s="118" t="s">
        <v>3209</v>
      </c>
      <c r="F5606" s="117" t="s">
        <v>142</v>
      </c>
    </row>
    <row r="5607" spans="1:6">
      <c r="A5607" s="119">
        <v>102234</v>
      </c>
      <c r="B5607" s="117" t="s">
        <v>6708</v>
      </c>
      <c r="C5607" s="117" t="s">
        <v>65</v>
      </c>
      <c r="D5607" s="117" t="s">
        <v>228</v>
      </c>
      <c r="E5607" s="118" t="s">
        <v>9805</v>
      </c>
      <c r="F5607" s="117" t="s">
        <v>142</v>
      </c>
    </row>
    <row r="5608" spans="1:6">
      <c r="A5608" s="119">
        <v>100716</v>
      </c>
      <c r="B5608" s="117" t="s">
        <v>6709</v>
      </c>
      <c r="C5608" s="117" t="s">
        <v>65</v>
      </c>
      <c r="D5608" s="117" t="s">
        <v>141</v>
      </c>
      <c r="E5608" s="118" t="s">
        <v>9806</v>
      </c>
      <c r="F5608" s="117" t="s">
        <v>142</v>
      </c>
    </row>
    <row r="5609" spans="1:6">
      <c r="A5609" s="119">
        <v>100717</v>
      </c>
      <c r="B5609" s="117" t="s">
        <v>6711</v>
      </c>
      <c r="C5609" s="117" t="s">
        <v>65</v>
      </c>
      <c r="D5609" s="117" t="s">
        <v>228</v>
      </c>
      <c r="E5609" s="118" t="s">
        <v>13288</v>
      </c>
      <c r="F5609" s="117" t="s">
        <v>142</v>
      </c>
    </row>
    <row r="5610" spans="1:6">
      <c r="A5610" s="119">
        <v>100718</v>
      </c>
      <c r="B5610" s="117" t="s">
        <v>6713</v>
      </c>
      <c r="C5610" s="117" t="s">
        <v>63</v>
      </c>
      <c r="D5610" s="117" t="s">
        <v>228</v>
      </c>
      <c r="E5610" s="118" t="s">
        <v>6714</v>
      </c>
      <c r="F5610" s="117" t="s">
        <v>142</v>
      </c>
    </row>
    <row r="5611" spans="1:6">
      <c r="A5611" s="119">
        <v>100719</v>
      </c>
      <c r="B5611" s="117" t="s">
        <v>6715</v>
      </c>
      <c r="C5611" s="117" t="s">
        <v>65</v>
      </c>
      <c r="D5611" s="117" t="s">
        <v>228</v>
      </c>
      <c r="E5611" s="118" t="s">
        <v>4284</v>
      </c>
      <c r="F5611" s="117" t="s">
        <v>142</v>
      </c>
    </row>
    <row r="5612" spans="1:6">
      <c r="A5612" s="119">
        <v>100720</v>
      </c>
      <c r="B5612" s="117" t="s">
        <v>6716</v>
      </c>
      <c r="C5612" s="117" t="s">
        <v>65</v>
      </c>
      <c r="D5612" s="117" t="s">
        <v>228</v>
      </c>
      <c r="E5612" s="118" t="s">
        <v>8728</v>
      </c>
      <c r="F5612" s="117" t="s">
        <v>142</v>
      </c>
    </row>
    <row r="5613" spans="1:6">
      <c r="A5613" s="119">
        <v>100721</v>
      </c>
      <c r="B5613" s="117" t="s">
        <v>6717</v>
      </c>
      <c r="C5613" s="117" t="s">
        <v>65</v>
      </c>
      <c r="D5613" s="117" t="s">
        <v>228</v>
      </c>
      <c r="E5613" s="118" t="s">
        <v>8791</v>
      </c>
      <c r="F5613" s="117" t="s">
        <v>142</v>
      </c>
    </row>
    <row r="5614" spans="1:6">
      <c r="A5614" s="119">
        <v>100722</v>
      </c>
      <c r="B5614" s="117" t="s">
        <v>6718</v>
      </c>
      <c r="C5614" s="117" t="s">
        <v>65</v>
      </c>
      <c r="D5614" s="117" t="s">
        <v>228</v>
      </c>
      <c r="E5614" s="118" t="s">
        <v>6587</v>
      </c>
      <c r="F5614" s="117" t="s">
        <v>142</v>
      </c>
    </row>
    <row r="5615" spans="1:6">
      <c r="A5615" s="119">
        <v>100723</v>
      </c>
      <c r="B5615" s="117" t="s">
        <v>9807</v>
      </c>
      <c r="C5615" s="117" t="s">
        <v>65</v>
      </c>
      <c r="D5615" s="117" t="s">
        <v>228</v>
      </c>
      <c r="E5615" s="118" t="s">
        <v>6776</v>
      </c>
      <c r="F5615" s="117" t="s">
        <v>142</v>
      </c>
    </row>
    <row r="5616" spans="1:6">
      <c r="A5616" s="119">
        <v>100724</v>
      </c>
      <c r="B5616" s="117" t="s">
        <v>6719</v>
      </c>
      <c r="C5616" s="117" t="s">
        <v>65</v>
      </c>
      <c r="D5616" s="117" t="s">
        <v>228</v>
      </c>
      <c r="E5616" s="118" t="s">
        <v>4098</v>
      </c>
      <c r="F5616" s="117" t="s">
        <v>142</v>
      </c>
    </row>
    <row r="5617" spans="1:6">
      <c r="A5617" s="119">
        <v>100725</v>
      </c>
      <c r="B5617" s="117" t="s">
        <v>6721</v>
      </c>
      <c r="C5617" s="117" t="s">
        <v>65</v>
      </c>
      <c r="D5617" s="117" t="s">
        <v>228</v>
      </c>
      <c r="E5617" s="118" t="s">
        <v>9103</v>
      </c>
      <c r="F5617" s="117" t="s">
        <v>142</v>
      </c>
    </row>
    <row r="5618" spans="1:6">
      <c r="A5618" s="119">
        <v>100726</v>
      </c>
      <c r="B5618" s="117" t="s">
        <v>6723</v>
      </c>
      <c r="C5618" s="117" t="s">
        <v>65</v>
      </c>
      <c r="D5618" s="117" t="s">
        <v>228</v>
      </c>
      <c r="E5618" s="118" t="s">
        <v>11627</v>
      </c>
      <c r="F5618" s="117" t="s">
        <v>142</v>
      </c>
    </row>
    <row r="5619" spans="1:6">
      <c r="A5619" s="119">
        <v>100727</v>
      </c>
      <c r="B5619" s="117" t="s">
        <v>6724</v>
      </c>
      <c r="C5619" s="117" t="s">
        <v>65</v>
      </c>
      <c r="D5619" s="117" t="s">
        <v>228</v>
      </c>
      <c r="E5619" s="118" t="s">
        <v>3401</v>
      </c>
      <c r="F5619" s="117" t="s">
        <v>142</v>
      </c>
    </row>
    <row r="5620" spans="1:6">
      <c r="A5620" s="119">
        <v>100728</v>
      </c>
      <c r="B5620" s="117" t="s">
        <v>6725</v>
      </c>
      <c r="C5620" s="117" t="s">
        <v>65</v>
      </c>
      <c r="D5620" s="117" t="s">
        <v>228</v>
      </c>
      <c r="E5620" s="118" t="s">
        <v>13289</v>
      </c>
      <c r="F5620" s="117" t="s">
        <v>142</v>
      </c>
    </row>
    <row r="5621" spans="1:6">
      <c r="A5621" s="119">
        <v>100729</v>
      </c>
      <c r="B5621" s="117" t="s">
        <v>6726</v>
      </c>
      <c r="C5621" s="117" t="s">
        <v>65</v>
      </c>
      <c r="D5621" s="117" t="s">
        <v>228</v>
      </c>
      <c r="E5621" s="118" t="s">
        <v>11433</v>
      </c>
      <c r="F5621" s="117" t="s">
        <v>142</v>
      </c>
    </row>
    <row r="5622" spans="1:6">
      <c r="A5622" s="119">
        <v>100730</v>
      </c>
      <c r="B5622" s="117" t="s">
        <v>6727</v>
      </c>
      <c r="C5622" s="117" t="s">
        <v>65</v>
      </c>
      <c r="D5622" s="117" t="s">
        <v>228</v>
      </c>
      <c r="E5622" s="118" t="s">
        <v>2860</v>
      </c>
      <c r="F5622" s="117" t="s">
        <v>142</v>
      </c>
    </row>
    <row r="5623" spans="1:6">
      <c r="A5623" s="119">
        <v>100733</v>
      </c>
      <c r="B5623" s="117" t="s">
        <v>6728</v>
      </c>
      <c r="C5623" s="117" t="s">
        <v>65</v>
      </c>
      <c r="D5623" s="117" t="s">
        <v>228</v>
      </c>
      <c r="E5623" s="118" t="s">
        <v>13290</v>
      </c>
      <c r="F5623" s="117" t="s">
        <v>142</v>
      </c>
    </row>
    <row r="5624" spans="1:6">
      <c r="A5624" s="119">
        <v>100734</v>
      </c>
      <c r="B5624" s="117" t="s">
        <v>6729</v>
      </c>
      <c r="C5624" s="117" t="s">
        <v>65</v>
      </c>
      <c r="D5624" s="117" t="s">
        <v>228</v>
      </c>
      <c r="E5624" s="118" t="s">
        <v>3255</v>
      </c>
      <c r="F5624" s="117" t="s">
        <v>142</v>
      </c>
    </row>
    <row r="5625" spans="1:6">
      <c r="A5625" s="119">
        <v>100735</v>
      </c>
      <c r="B5625" s="117" t="s">
        <v>6730</v>
      </c>
      <c r="C5625" s="117" t="s">
        <v>65</v>
      </c>
      <c r="D5625" s="117" t="s">
        <v>228</v>
      </c>
      <c r="E5625" s="118" t="s">
        <v>11835</v>
      </c>
      <c r="F5625" s="117" t="s">
        <v>142</v>
      </c>
    </row>
    <row r="5626" spans="1:6">
      <c r="A5626" s="119">
        <v>100736</v>
      </c>
      <c r="B5626" s="117" t="s">
        <v>6731</v>
      </c>
      <c r="C5626" s="117" t="s">
        <v>65</v>
      </c>
      <c r="D5626" s="117" t="s">
        <v>228</v>
      </c>
      <c r="E5626" s="118" t="s">
        <v>6732</v>
      </c>
      <c r="F5626" s="117" t="s">
        <v>142</v>
      </c>
    </row>
    <row r="5627" spans="1:6">
      <c r="A5627" s="119">
        <v>100739</v>
      </c>
      <c r="B5627" s="117" t="s">
        <v>6733</v>
      </c>
      <c r="C5627" s="117" t="s">
        <v>65</v>
      </c>
      <c r="D5627" s="117" t="s">
        <v>228</v>
      </c>
      <c r="E5627" s="118" t="s">
        <v>9804</v>
      </c>
      <c r="F5627" s="117" t="s">
        <v>142</v>
      </c>
    </row>
    <row r="5628" spans="1:6">
      <c r="A5628" s="119">
        <v>100740</v>
      </c>
      <c r="B5628" s="117" t="s">
        <v>6734</v>
      </c>
      <c r="C5628" s="117" t="s">
        <v>65</v>
      </c>
      <c r="D5628" s="117" t="s">
        <v>228</v>
      </c>
      <c r="E5628" s="118" t="s">
        <v>4212</v>
      </c>
      <c r="F5628" s="117" t="s">
        <v>142</v>
      </c>
    </row>
    <row r="5629" spans="1:6">
      <c r="A5629" s="119">
        <v>100741</v>
      </c>
      <c r="B5629" s="117" t="s">
        <v>6736</v>
      </c>
      <c r="C5629" s="117" t="s">
        <v>65</v>
      </c>
      <c r="D5629" s="117" t="s">
        <v>228</v>
      </c>
      <c r="E5629" s="118" t="s">
        <v>13291</v>
      </c>
      <c r="F5629" s="117" t="s">
        <v>142</v>
      </c>
    </row>
    <row r="5630" spans="1:6">
      <c r="A5630" s="119">
        <v>100742</v>
      </c>
      <c r="B5630" s="117" t="s">
        <v>6737</v>
      </c>
      <c r="C5630" s="117" t="s">
        <v>65</v>
      </c>
      <c r="D5630" s="117" t="s">
        <v>228</v>
      </c>
      <c r="E5630" s="118" t="s">
        <v>8414</v>
      </c>
      <c r="F5630" s="117" t="s">
        <v>142</v>
      </c>
    </row>
    <row r="5631" spans="1:6">
      <c r="A5631" s="119">
        <v>100743</v>
      </c>
      <c r="B5631" s="117" t="s">
        <v>6738</v>
      </c>
      <c r="C5631" s="117" t="s">
        <v>65</v>
      </c>
      <c r="D5631" s="117" t="s">
        <v>602</v>
      </c>
      <c r="E5631" s="118" t="s">
        <v>13292</v>
      </c>
      <c r="F5631" s="117" t="s">
        <v>142</v>
      </c>
    </row>
    <row r="5632" spans="1:6">
      <c r="A5632" s="119">
        <v>100744</v>
      </c>
      <c r="B5632" s="117" t="s">
        <v>6739</v>
      </c>
      <c r="C5632" s="117" t="s">
        <v>65</v>
      </c>
      <c r="D5632" s="117" t="s">
        <v>602</v>
      </c>
      <c r="E5632" s="118" t="s">
        <v>4282</v>
      </c>
      <c r="F5632" s="117" t="s">
        <v>142</v>
      </c>
    </row>
    <row r="5633" spans="1:6">
      <c r="A5633" s="119">
        <v>100745</v>
      </c>
      <c r="B5633" s="117" t="s">
        <v>6740</v>
      </c>
      <c r="C5633" s="117" t="s">
        <v>65</v>
      </c>
      <c r="D5633" s="117" t="s">
        <v>602</v>
      </c>
      <c r="E5633" s="118" t="s">
        <v>13293</v>
      </c>
      <c r="F5633" s="117" t="s">
        <v>142</v>
      </c>
    </row>
    <row r="5634" spans="1:6">
      <c r="A5634" s="119">
        <v>100746</v>
      </c>
      <c r="B5634" s="117" t="s">
        <v>6741</v>
      </c>
      <c r="C5634" s="117" t="s">
        <v>65</v>
      </c>
      <c r="D5634" s="117" t="s">
        <v>602</v>
      </c>
      <c r="E5634" s="118" t="s">
        <v>1340</v>
      </c>
      <c r="F5634" s="117" t="s">
        <v>142</v>
      </c>
    </row>
    <row r="5635" spans="1:6">
      <c r="A5635" s="119">
        <v>100747</v>
      </c>
      <c r="B5635" s="117" t="s">
        <v>6742</v>
      </c>
      <c r="C5635" s="117" t="s">
        <v>65</v>
      </c>
      <c r="D5635" s="117" t="s">
        <v>228</v>
      </c>
      <c r="E5635" s="118" t="s">
        <v>5958</v>
      </c>
      <c r="F5635" s="117" t="s">
        <v>142</v>
      </c>
    </row>
    <row r="5636" spans="1:6">
      <c r="A5636" s="119">
        <v>100748</v>
      </c>
      <c r="B5636" s="117" t="s">
        <v>6743</v>
      </c>
      <c r="C5636" s="117" t="s">
        <v>65</v>
      </c>
      <c r="D5636" s="117" t="s">
        <v>228</v>
      </c>
      <c r="E5636" s="118" t="s">
        <v>1502</v>
      </c>
      <c r="F5636" s="117" t="s">
        <v>142</v>
      </c>
    </row>
    <row r="5637" spans="1:6">
      <c r="A5637" s="119">
        <v>100749</v>
      </c>
      <c r="B5637" s="117" t="s">
        <v>6744</v>
      </c>
      <c r="C5637" s="117" t="s">
        <v>65</v>
      </c>
      <c r="D5637" s="117" t="s">
        <v>228</v>
      </c>
      <c r="E5637" s="118" t="s">
        <v>8391</v>
      </c>
      <c r="F5637" s="117" t="s">
        <v>142</v>
      </c>
    </row>
    <row r="5638" spans="1:6">
      <c r="A5638" s="119">
        <v>100750</v>
      </c>
      <c r="B5638" s="117" t="s">
        <v>6745</v>
      </c>
      <c r="C5638" s="117" t="s">
        <v>65</v>
      </c>
      <c r="D5638" s="117" t="s">
        <v>228</v>
      </c>
      <c r="E5638" s="118" t="s">
        <v>1137</v>
      </c>
      <c r="F5638" s="117" t="s">
        <v>142</v>
      </c>
    </row>
    <row r="5639" spans="1:6">
      <c r="A5639" s="119">
        <v>100751</v>
      </c>
      <c r="B5639" s="117" t="s">
        <v>6747</v>
      </c>
      <c r="C5639" s="117" t="s">
        <v>65</v>
      </c>
      <c r="D5639" s="117" t="s">
        <v>228</v>
      </c>
      <c r="E5639" s="118" t="s">
        <v>9474</v>
      </c>
      <c r="F5639" s="117" t="s">
        <v>142</v>
      </c>
    </row>
    <row r="5640" spans="1:6">
      <c r="A5640" s="119">
        <v>100752</v>
      </c>
      <c r="B5640" s="117" t="s">
        <v>6748</v>
      </c>
      <c r="C5640" s="117" t="s">
        <v>65</v>
      </c>
      <c r="D5640" s="117" t="s">
        <v>228</v>
      </c>
      <c r="E5640" s="118" t="s">
        <v>13294</v>
      </c>
      <c r="F5640" s="117" t="s">
        <v>142</v>
      </c>
    </row>
    <row r="5641" spans="1:6">
      <c r="A5641" s="119">
        <v>100753</v>
      </c>
      <c r="B5641" s="117" t="s">
        <v>6750</v>
      </c>
      <c r="C5641" s="117" t="s">
        <v>65</v>
      </c>
      <c r="D5641" s="117" t="s">
        <v>228</v>
      </c>
      <c r="E5641" s="118" t="s">
        <v>2831</v>
      </c>
      <c r="F5641" s="117" t="s">
        <v>142</v>
      </c>
    </row>
    <row r="5642" spans="1:6">
      <c r="A5642" s="119">
        <v>100754</v>
      </c>
      <c r="B5642" s="117" t="s">
        <v>6751</v>
      </c>
      <c r="C5642" s="117" t="s">
        <v>65</v>
      </c>
      <c r="D5642" s="117" t="s">
        <v>228</v>
      </c>
      <c r="E5642" s="118" t="s">
        <v>6752</v>
      </c>
      <c r="F5642" s="117" t="s">
        <v>142</v>
      </c>
    </row>
    <row r="5643" spans="1:6">
      <c r="A5643" s="119">
        <v>100757</v>
      </c>
      <c r="B5643" s="117" t="s">
        <v>6753</v>
      </c>
      <c r="C5643" s="117" t="s">
        <v>65</v>
      </c>
      <c r="D5643" s="117" t="s">
        <v>228</v>
      </c>
      <c r="E5643" s="118" t="s">
        <v>13295</v>
      </c>
      <c r="F5643" s="117" t="s">
        <v>142</v>
      </c>
    </row>
    <row r="5644" spans="1:6">
      <c r="A5644" s="119">
        <v>100758</v>
      </c>
      <c r="B5644" s="117" t="s">
        <v>6754</v>
      </c>
      <c r="C5644" s="117" t="s">
        <v>65</v>
      </c>
      <c r="D5644" s="117" t="s">
        <v>228</v>
      </c>
      <c r="E5644" s="118" t="s">
        <v>9808</v>
      </c>
      <c r="F5644" s="117" t="s">
        <v>142</v>
      </c>
    </row>
    <row r="5645" spans="1:6">
      <c r="A5645" s="119">
        <v>100759</v>
      </c>
      <c r="B5645" s="117" t="s">
        <v>6755</v>
      </c>
      <c r="C5645" s="117" t="s">
        <v>65</v>
      </c>
      <c r="D5645" s="117" t="s">
        <v>602</v>
      </c>
      <c r="E5645" s="118" t="s">
        <v>13294</v>
      </c>
      <c r="F5645" s="117" t="s">
        <v>142</v>
      </c>
    </row>
    <row r="5646" spans="1:6">
      <c r="A5646" s="119">
        <v>100760</v>
      </c>
      <c r="B5646" s="117" t="s">
        <v>6757</v>
      </c>
      <c r="C5646" s="117" t="s">
        <v>65</v>
      </c>
      <c r="D5646" s="117" t="s">
        <v>602</v>
      </c>
      <c r="E5646" s="118" t="s">
        <v>12391</v>
      </c>
      <c r="F5646" s="117" t="s">
        <v>142</v>
      </c>
    </row>
    <row r="5647" spans="1:6">
      <c r="A5647" s="119">
        <v>100761</v>
      </c>
      <c r="B5647" s="117" t="s">
        <v>6758</v>
      </c>
      <c r="C5647" s="117" t="s">
        <v>65</v>
      </c>
      <c r="D5647" s="117" t="s">
        <v>228</v>
      </c>
      <c r="E5647" s="118" t="s">
        <v>13296</v>
      </c>
      <c r="F5647" s="117" t="s">
        <v>142</v>
      </c>
    </row>
    <row r="5648" spans="1:6">
      <c r="A5648" s="119">
        <v>100762</v>
      </c>
      <c r="B5648" s="117" t="s">
        <v>6759</v>
      </c>
      <c r="C5648" s="117" t="s">
        <v>65</v>
      </c>
      <c r="D5648" s="117" t="s">
        <v>228</v>
      </c>
      <c r="E5648" s="118" t="s">
        <v>5061</v>
      </c>
      <c r="F5648" s="117" t="s">
        <v>142</v>
      </c>
    </row>
    <row r="5649" spans="1:6">
      <c r="A5649" s="119">
        <v>102488</v>
      </c>
      <c r="B5649" s="117" t="s">
        <v>6760</v>
      </c>
      <c r="C5649" s="117" t="s">
        <v>65</v>
      </c>
      <c r="D5649" s="117" t="s">
        <v>141</v>
      </c>
      <c r="E5649" s="118" t="s">
        <v>6761</v>
      </c>
      <c r="F5649" s="117" t="s">
        <v>142</v>
      </c>
    </row>
    <row r="5650" spans="1:6">
      <c r="A5650" s="119">
        <v>102489</v>
      </c>
      <c r="B5650" s="117" t="s">
        <v>6762</v>
      </c>
      <c r="C5650" s="117" t="s">
        <v>65</v>
      </c>
      <c r="D5650" s="117" t="s">
        <v>228</v>
      </c>
      <c r="E5650" s="118" t="s">
        <v>2841</v>
      </c>
      <c r="F5650" s="117" t="s">
        <v>142</v>
      </c>
    </row>
    <row r="5651" spans="1:6">
      <c r="A5651" s="119">
        <v>102491</v>
      </c>
      <c r="B5651" s="117" t="s">
        <v>6763</v>
      </c>
      <c r="C5651" s="117" t="s">
        <v>65</v>
      </c>
      <c r="D5651" s="117" t="s">
        <v>228</v>
      </c>
      <c r="E5651" s="118" t="s">
        <v>3373</v>
      </c>
      <c r="F5651" s="117" t="s">
        <v>142</v>
      </c>
    </row>
    <row r="5652" spans="1:6">
      <c r="A5652" s="119">
        <v>102492</v>
      </c>
      <c r="B5652" s="117" t="s">
        <v>6764</v>
      </c>
      <c r="C5652" s="117" t="s">
        <v>65</v>
      </c>
      <c r="D5652" s="117" t="s">
        <v>228</v>
      </c>
      <c r="E5652" s="118" t="s">
        <v>9375</v>
      </c>
      <c r="F5652" s="117" t="s">
        <v>142</v>
      </c>
    </row>
    <row r="5653" spans="1:6">
      <c r="A5653" s="119">
        <v>102494</v>
      </c>
      <c r="B5653" s="117" t="s">
        <v>6765</v>
      </c>
      <c r="C5653" s="117" t="s">
        <v>65</v>
      </c>
      <c r="D5653" s="117" t="s">
        <v>228</v>
      </c>
      <c r="E5653" s="118" t="s">
        <v>13297</v>
      </c>
      <c r="F5653" s="117" t="s">
        <v>142</v>
      </c>
    </row>
    <row r="5654" spans="1:6">
      <c r="A5654" s="119">
        <v>102496</v>
      </c>
      <c r="B5654" s="117" t="s">
        <v>6767</v>
      </c>
      <c r="C5654" s="117" t="s">
        <v>63</v>
      </c>
      <c r="D5654" s="117" t="s">
        <v>228</v>
      </c>
      <c r="E5654" s="118" t="s">
        <v>3327</v>
      </c>
      <c r="F5654" s="117" t="s">
        <v>142</v>
      </c>
    </row>
    <row r="5655" spans="1:6">
      <c r="A5655" s="119">
        <v>102497</v>
      </c>
      <c r="B5655" s="117" t="s">
        <v>6768</v>
      </c>
      <c r="C5655" s="117" t="s">
        <v>63</v>
      </c>
      <c r="D5655" s="117" t="s">
        <v>228</v>
      </c>
      <c r="E5655" s="118" t="s">
        <v>9510</v>
      </c>
      <c r="F5655" s="117" t="s">
        <v>142</v>
      </c>
    </row>
    <row r="5656" spans="1:6">
      <c r="A5656" s="119">
        <v>102498</v>
      </c>
      <c r="B5656" s="117" t="s">
        <v>6769</v>
      </c>
      <c r="C5656" s="117" t="s">
        <v>63</v>
      </c>
      <c r="D5656" s="117" t="s">
        <v>228</v>
      </c>
      <c r="E5656" s="118" t="s">
        <v>1008</v>
      </c>
      <c r="F5656" s="117" t="s">
        <v>142</v>
      </c>
    </row>
    <row r="5657" spans="1:6">
      <c r="A5657" s="119">
        <v>102499</v>
      </c>
      <c r="B5657" s="117" t="s">
        <v>6771</v>
      </c>
      <c r="C5657" s="117" t="s">
        <v>65</v>
      </c>
      <c r="D5657" s="117" t="s">
        <v>228</v>
      </c>
      <c r="E5657" s="118" t="s">
        <v>8504</v>
      </c>
      <c r="F5657" s="117" t="s">
        <v>142</v>
      </c>
    </row>
    <row r="5658" spans="1:6">
      <c r="A5658" s="119">
        <v>102500</v>
      </c>
      <c r="B5658" s="117" t="s">
        <v>6772</v>
      </c>
      <c r="C5658" s="117" t="s">
        <v>63</v>
      </c>
      <c r="D5658" s="117" t="s">
        <v>228</v>
      </c>
      <c r="E5658" s="118" t="s">
        <v>1321</v>
      </c>
      <c r="F5658" s="117" t="s">
        <v>142</v>
      </c>
    </row>
    <row r="5659" spans="1:6">
      <c r="A5659" s="119">
        <v>102501</v>
      </c>
      <c r="B5659" s="117" t="s">
        <v>6773</v>
      </c>
      <c r="C5659" s="117" t="s">
        <v>65</v>
      </c>
      <c r="D5659" s="117" t="s">
        <v>228</v>
      </c>
      <c r="E5659" s="118" t="s">
        <v>9539</v>
      </c>
      <c r="F5659" s="117" t="s">
        <v>142</v>
      </c>
    </row>
    <row r="5660" spans="1:6">
      <c r="A5660" s="119">
        <v>102504</v>
      </c>
      <c r="B5660" s="117" t="s">
        <v>6774</v>
      </c>
      <c r="C5660" s="117" t="s">
        <v>63</v>
      </c>
      <c r="D5660" s="117" t="s">
        <v>228</v>
      </c>
      <c r="E5660" s="118" t="s">
        <v>1091</v>
      </c>
      <c r="F5660" s="117" t="s">
        <v>142</v>
      </c>
    </row>
    <row r="5661" spans="1:6">
      <c r="A5661" s="119">
        <v>102505</v>
      </c>
      <c r="B5661" s="117" t="s">
        <v>6775</v>
      </c>
      <c r="C5661" s="117" t="s">
        <v>63</v>
      </c>
      <c r="D5661" s="117" t="s">
        <v>228</v>
      </c>
      <c r="E5661" s="118" t="s">
        <v>8958</v>
      </c>
      <c r="F5661" s="117" t="s">
        <v>142</v>
      </c>
    </row>
    <row r="5662" spans="1:6">
      <c r="A5662" s="119">
        <v>102506</v>
      </c>
      <c r="B5662" s="117" t="s">
        <v>6777</v>
      </c>
      <c r="C5662" s="117" t="s">
        <v>63</v>
      </c>
      <c r="D5662" s="117" t="s">
        <v>228</v>
      </c>
      <c r="E5662" s="118" t="s">
        <v>4299</v>
      </c>
      <c r="F5662" s="117" t="s">
        <v>142</v>
      </c>
    </row>
    <row r="5663" spans="1:6">
      <c r="A5663" s="119">
        <v>102507</v>
      </c>
      <c r="B5663" s="117" t="s">
        <v>6778</v>
      </c>
      <c r="C5663" s="117" t="s">
        <v>63</v>
      </c>
      <c r="D5663" s="117" t="s">
        <v>228</v>
      </c>
      <c r="E5663" s="118" t="s">
        <v>906</v>
      </c>
      <c r="F5663" s="117" t="s">
        <v>142</v>
      </c>
    </row>
    <row r="5664" spans="1:6">
      <c r="A5664" s="119">
        <v>102508</v>
      </c>
      <c r="B5664" s="117" t="s">
        <v>6780</v>
      </c>
      <c r="C5664" s="117" t="s">
        <v>65</v>
      </c>
      <c r="D5664" s="117" t="s">
        <v>228</v>
      </c>
      <c r="E5664" s="118" t="s">
        <v>9809</v>
      </c>
      <c r="F5664" s="117" t="s">
        <v>142</v>
      </c>
    </row>
    <row r="5665" spans="1:6">
      <c r="A5665" s="119">
        <v>102509</v>
      </c>
      <c r="B5665" s="117" t="s">
        <v>6782</v>
      </c>
      <c r="C5665" s="117" t="s">
        <v>65</v>
      </c>
      <c r="D5665" s="117" t="s">
        <v>228</v>
      </c>
      <c r="E5665" s="118" t="s">
        <v>8797</v>
      </c>
      <c r="F5665" s="117" t="s">
        <v>142</v>
      </c>
    </row>
    <row r="5666" spans="1:6">
      <c r="A5666" s="119">
        <v>102512</v>
      </c>
      <c r="B5666" s="117" t="s">
        <v>6783</v>
      </c>
      <c r="C5666" s="117" t="s">
        <v>63</v>
      </c>
      <c r="D5666" s="117" t="s">
        <v>141</v>
      </c>
      <c r="E5666" s="118" t="s">
        <v>8347</v>
      </c>
      <c r="F5666" s="117" t="s">
        <v>142</v>
      </c>
    </row>
    <row r="5667" spans="1:6">
      <c r="A5667" s="119">
        <v>102513</v>
      </c>
      <c r="B5667" s="117" t="s">
        <v>6785</v>
      </c>
      <c r="C5667" s="117" t="s">
        <v>65</v>
      </c>
      <c r="D5667" s="117" t="s">
        <v>228</v>
      </c>
      <c r="E5667" s="118" t="s">
        <v>9237</v>
      </c>
      <c r="F5667" s="117" t="s">
        <v>142</v>
      </c>
    </row>
    <row r="5668" spans="1:6">
      <c r="A5668" s="119">
        <v>102520</v>
      </c>
      <c r="B5668" s="117" t="s">
        <v>6786</v>
      </c>
      <c r="C5668" s="117" t="s">
        <v>65</v>
      </c>
      <c r="D5668" s="117" t="s">
        <v>228</v>
      </c>
      <c r="E5668" s="118" t="s">
        <v>13298</v>
      </c>
      <c r="F5668" s="117" t="s">
        <v>142</v>
      </c>
    </row>
    <row r="5669" spans="1:6">
      <c r="A5669" s="119">
        <v>101749</v>
      </c>
      <c r="B5669" s="117" t="s">
        <v>6787</v>
      </c>
      <c r="C5669" s="117" t="s">
        <v>65</v>
      </c>
      <c r="D5669" s="117" t="s">
        <v>141</v>
      </c>
      <c r="E5669" s="118" t="s">
        <v>13299</v>
      </c>
      <c r="F5669" s="117" t="s">
        <v>142</v>
      </c>
    </row>
    <row r="5670" spans="1:6">
      <c r="A5670" s="119">
        <v>101750</v>
      </c>
      <c r="B5670" s="117" t="s">
        <v>6788</v>
      </c>
      <c r="C5670" s="117" t="s">
        <v>65</v>
      </c>
      <c r="D5670" s="117" t="s">
        <v>141</v>
      </c>
      <c r="E5670" s="118" t="s">
        <v>13300</v>
      </c>
      <c r="F5670" s="117" t="s">
        <v>142</v>
      </c>
    </row>
    <row r="5671" spans="1:6">
      <c r="A5671" s="119">
        <v>101729</v>
      </c>
      <c r="B5671" s="117" t="s">
        <v>6789</v>
      </c>
      <c r="C5671" s="117" t="s">
        <v>65</v>
      </c>
      <c r="D5671" s="117" t="s">
        <v>141</v>
      </c>
      <c r="E5671" s="118" t="s">
        <v>13301</v>
      </c>
      <c r="F5671" s="117" t="s">
        <v>142</v>
      </c>
    </row>
    <row r="5672" spans="1:6">
      <c r="A5672" s="119">
        <v>101746</v>
      </c>
      <c r="B5672" s="117" t="s">
        <v>6790</v>
      </c>
      <c r="C5672" s="117" t="s">
        <v>65</v>
      </c>
      <c r="D5672" s="117" t="s">
        <v>141</v>
      </c>
      <c r="E5672" s="118" t="s">
        <v>13302</v>
      </c>
      <c r="F5672" s="117" t="s">
        <v>142</v>
      </c>
    </row>
    <row r="5673" spans="1:6">
      <c r="A5673" s="119">
        <v>101751</v>
      </c>
      <c r="B5673" s="117" t="s">
        <v>6791</v>
      </c>
      <c r="C5673" s="117" t="s">
        <v>65</v>
      </c>
      <c r="D5673" s="117" t="s">
        <v>141</v>
      </c>
      <c r="E5673" s="118" t="s">
        <v>13303</v>
      </c>
      <c r="F5673" s="117" t="s">
        <v>142</v>
      </c>
    </row>
    <row r="5674" spans="1:6">
      <c r="A5674" s="119">
        <v>87246</v>
      </c>
      <c r="B5674" s="117" t="s">
        <v>6792</v>
      </c>
      <c r="C5674" s="117" t="s">
        <v>65</v>
      </c>
      <c r="D5674" s="117" t="s">
        <v>228</v>
      </c>
      <c r="E5674" s="118" t="s">
        <v>13304</v>
      </c>
      <c r="F5674" s="117" t="s">
        <v>142</v>
      </c>
    </row>
    <row r="5675" spans="1:6">
      <c r="A5675" s="119">
        <v>87247</v>
      </c>
      <c r="B5675" s="117" t="s">
        <v>6793</v>
      </c>
      <c r="C5675" s="117" t="s">
        <v>65</v>
      </c>
      <c r="D5675" s="117" t="s">
        <v>228</v>
      </c>
      <c r="E5675" s="118" t="s">
        <v>9810</v>
      </c>
      <c r="F5675" s="117" t="s">
        <v>142</v>
      </c>
    </row>
    <row r="5676" spans="1:6">
      <c r="A5676" s="119">
        <v>87248</v>
      </c>
      <c r="B5676" s="117" t="s">
        <v>6795</v>
      </c>
      <c r="C5676" s="117" t="s">
        <v>65</v>
      </c>
      <c r="D5676" s="117" t="s">
        <v>228</v>
      </c>
      <c r="E5676" s="118" t="s">
        <v>12800</v>
      </c>
      <c r="F5676" s="117" t="s">
        <v>142</v>
      </c>
    </row>
    <row r="5677" spans="1:6">
      <c r="A5677" s="119">
        <v>87249</v>
      </c>
      <c r="B5677" s="117" t="s">
        <v>6796</v>
      </c>
      <c r="C5677" s="117" t="s">
        <v>65</v>
      </c>
      <c r="D5677" s="117" t="s">
        <v>228</v>
      </c>
      <c r="E5677" s="118" t="s">
        <v>9811</v>
      </c>
      <c r="F5677" s="117" t="s">
        <v>142</v>
      </c>
    </row>
    <row r="5678" spans="1:6">
      <c r="A5678" s="119">
        <v>87250</v>
      </c>
      <c r="B5678" s="117" t="s">
        <v>6797</v>
      </c>
      <c r="C5678" s="117" t="s">
        <v>65</v>
      </c>
      <c r="D5678" s="117" t="s">
        <v>228</v>
      </c>
      <c r="E5678" s="118" t="s">
        <v>10673</v>
      </c>
      <c r="F5678" s="117" t="s">
        <v>142</v>
      </c>
    </row>
    <row r="5679" spans="1:6">
      <c r="A5679" s="119">
        <v>87251</v>
      </c>
      <c r="B5679" s="117" t="s">
        <v>6798</v>
      </c>
      <c r="C5679" s="117" t="s">
        <v>65</v>
      </c>
      <c r="D5679" s="117" t="s">
        <v>228</v>
      </c>
      <c r="E5679" s="118" t="s">
        <v>8601</v>
      </c>
      <c r="F5679" s="117" t="s">
        <v>142</v>
      </c>
    </row>
    <row r="5680" spans="1:6">
      <c r="A5680" s="119">
        <v>87255</v>
      </c>
      <c r="B5680" s="117" t="s">
        <v>6799</v>
      </c>
      <c r="C5680" s="117" t="s">
        <v>65</v>
      </c>
      <c r="D5680" s="117" t="s">
        <v>228</v>
      </c>
      <c r="E5680" s="118" t="s">
        <v>13305</v>
      </c>
      <c r="F5680" s="117" t="s">
        <v>142</v>
      </c>
    </row>
    <row r="5681" spans="1:6">
      <c r="A5681" s="119">
        <v>87256</v>
      </c>
      <c r="B5681" s="117" t="s">
        <v>6800</v>
      </c>
      <c r="C5681" s="117" t="s">
        <v>65</v>
      </c>
      <c r="D5681" s="117" t="s">
        <v>228</v>
      </c>
      <c r="E5681" s="118" t="s">
        <v>13306</v>
      </c>
      <c r="F5681" s="117" t="s">
        <v>142</v>
      </c>
    </row>
    <row r="5682" spans="1:6">
      <c r="A5682" s="119">
        <v>87257</v>
      </c>
      <c r="B5682" s="117" t="s">
        <v>6801</v>
      </c>
      <c r="C5682" s="117" t="s">
        <v>65</v>
      </c>
      <c r="D5682" s="117" t="s">
        <v>228</v>
      </c>
      <c r="E5682" s="118" t="s">
        <v>6276</v>
      </c>
      <c r="F5682" s="117" t="s">
        <v>142</v>
      </c>
    </row>
    <row r="5683" spans="1:6">
      <c r="A5683" s="119">
        <v>87258</v>
      </c>
      <c r="B5683" s="117" t="s">
        <v>6802</v>
      </c>
      <c r="C5683" s="117" t="s">
        <v>65</v>
      </c>
      <c r="D5683" s="117" t="s">
        <v>228</v>
      </c>
      <c r="E5683" s="118" t="s">
        <v>13307</v>
      </c>
      <c r="F5683" s="117" t="s">
        <v>142</v>
      </c>
    </row>
    <row r="5684" spans="1:6">
      <c r="A5684" s="119">
        <v>87259</v>
      </c>
      <c r="B5684" s="117" t="s">
        <v>6803</v>
      </c>
      <c r="C5684" s="117" t="s">
        <v>65</v>
      </c>
      <c r="D5684" s="117" t="s">
        <v>228</v>
      </c>
      <c r="E5684" s="118" t="s">
        <v>13308</v>
      </c>
      <c r="F5684" s="117" t="s">
        <v>142</v>
      </c>
    </row>
    <row r="5685" spans="1:6">
      <c r="A5685" s="119">
        <v>87260</v>
      </c>
      <c r="B5685" s="117" t="s">
        <v>6804</v>
      </c>
      <c r="C5685" s="117" t="s">
        <v>65</v>
      </c>
      <c r="D5685" s="117" t="s">
        <v>228</v>
      </c>
      <c r="E5685" s="118" t="s">
        <v>13309</v>
      </c>
      <c r="F5685" s="117" t="s">
        <v>142</v>
      </c>
    </row>
    <row r="5686" spans="1:6">
      <c r="A5686" s="119">
        <v>87261</v>
      </c>
      <c r="B5686" s="117" t="s">
        <v>6805</v>
      </c>
      <c r="C5686" s="117" t="s">
        <v>65</v>
      </c>
      <c r="D5686" s="117" t="s">
        <v>228</v>
      </c>
      <c r="E5686" s="118" t="s">
        <v>9812</v>
      </c>
      <c r="F5686" s="117" t="s">
        <v>142</v>
      </c>
    </row>
    <row r="5687" spans="1:6">
      <c r="A5687" s="119">
        <v>87262</v>
      </c>
      <c r="B5687" s="117" t="s">
        <v>6806</v>
      </c>
      <c r="C5687" s="117" t="s">
        <v>65</v>
      </c>
      <c r="D5687" s="117" t="s">
        <v>228</v>
      </c>
      <c r="E5687" s="118" t="s">
        <v>13310</v>
      </c>
      <c r="F5687" s="117" t="s">
        <v>142</v>
      </c>
    </row>
    <row r="5688" spans="1:6">
      <c r="A5688" s="119">
        <v>87263</v>
      </c>
      <c r="B5688" s="117" t="s">
        <v>6807</v>
      </c>
      <c r="C5688" s="117" t="s">
        <v>65</v>
      </c>
      <c r="D5688" s="117" t="s">
        <v>228</v>
      </c>
      <c r="E5688" s="118" t="s">
        <v>13311</v>
      </c>
      <c r="F5688" s="117" t="s">
        <v>142</v>
      </c>
    </row>
    <row r="5689" spans="1:6">
      <c r="A5689" s="119">
        <v>89046</v>
      </c>
      <c r="B5689" s="117" t="s">
        <v>6808</v>
      </c>
      <c r="C5689" s="117" t="s">
        <v>65</v>
      </c>
      <c r="D5689" s="117" t="s">
        <v>228</v>
      </c>
      <c r="E5689" s="118" t="s">
        <v>13312</v>
      </c>
      <c r="F5689" s="117" t="s">
        <v>142</v>
      </c>
    </row>
    <row r="5690" spans="1:6">
      <c r="A5690" s="119">
        <v>89171</v>
      </c>
      <c r="B5690" s="117" t="s">
        <v>6809</v>
      </c>
      <c r="C5690" s="117" t="s">
        <v>65</v>
      </c>
      <c r="D5690" s="117" t="s">
        <v>228</v>
      </c>
      <c r="E5690" s="118" t="s">
        <v>10724</v>
      </c>
      <c r="F5690" s="117" t="s">
        <v>142</v>
      </c>
    </row>
    <row r="5691" spans="1:6">
      <c r="A5691" s="119">
        <v>93389</v>
      </c>
      <c r="B5691" s="117" t="s">
        <v>6810</v>
      </c>
      <c r="C5691" s="117" t="s">
        <v>65</v>
      </c>
      <c r="D5691" s="117" t="s">
        <v>228</v>
      </c>
      <c r="E5691" s="118" t="s">
        <v>1264</v>
      </c>
      <c r="F5691" s="117" t="s">
        <v>142</v>
      </c>
    </row>
    <row r="5692" spans="1:6">
      <c r="A5692" s="119">
        <v>93390</v>
      </c>
      <c r="B5692" s="117" t="s">
        <v>6811</v>
      </c>
      <c r="C5692" s="117" t="s">
        <v>65</v>
      </c>
      <c r="D5692" s="117" t="s">
        <v>228</v>
      </c>
      <c r="E5692" s="118" t="s">
        <v>9595</v>
      </c>
      <c r="F5692" s="117" t="s">
        <v>142</v>
      </c>
    </row>
    <row r="5693" spans="1:6">
      <c r="A5693" s="119">
        <v>93391</v>
      </c>
      <c r="B5693" s="117" t="s">
        <v>6812</v>
      </c>
      <c r="C5693" s="117" t="s">
        <v>65</v>
      </c>
      <c r="D5693" s="117" t="s">
        <v>228</v>
      </c>
      <c r="E5693" s="118" t="s">
        <v>10654</v>
      </c>
      <c r="F5693" s="117" t="s">
        <v>142</v>
      </c>
    </row>
    <row r="5694" spans="1:6">
      <c r="A5694" s="119">
        <v>98670</v>
      </c>
      <c r="B5694" s="117" t="s">
        <v>13313</v>
      </c>
      <c r="C5694" s="117" t="s">
        <v>65</v>
      </c>
      <c r="D5694" s="117" t="s">
        <v>141</v>
      </c>
      <c r="E5694" s="118" t="s">
        <v>13314</v>
      </c>
      <c r="F5694" s="117" t="s">
        <v>142</v>
      </c>
    </row>
    <row r="5695" spans="1:6">
      <c r="A5695" s="119">
        <v>98671</v>
      </c>
      <c r="B5695" s="117" t="s">
        <v>6813</v>
      </c>
      <c r="C5695" s="117" t="s">
        <v>65</v>
      </c>
      <c r="D5695" s="117" t="s">
        <v>141</v>
      </c>
      <c r="E5695" s="118" t="s">
        <v>13315</v>
      </c>
      <c r="F5695" s="117" t="s">
        <v>142</v>
      </c>
    </row>
    <row r="5696" spans="1:6">
      <c r="A5696" s="119">
        <v>98672</v>
      </c>
      <c r="B5696" s="117" t="s">
        <v>6814</v>
      </c>
      <c r="C5696" s="117" t="s">
        <v>65</v>
      </c>
      <c r="D5696" s="117" t="s">
        <v>141</v>
      </c>
      <c r="E5696" s="118" t="s">
        <v>13316</v>
      </c>
      <c r="F5696" s="117" t="s">
        <v>142</v>
      </c>
    </row>
    <row r="5697" spans="1:6">
      <c r="A5697" s="119">
        <v>98673</v>
      </c>
      <c r="B5697" s="117" t="s">
        <v>13317</v>
      </c>
      <c r="C5697" s="117" t="s">
        <v>65</v>
      </c>
      <c r="D5697" s="117" t="s">
        <v>141</v>
      </c>
      <c r="E5697" s="118" t="s">
        <v>13318</v>
      </c>
      <c r="F5697" s="117" t="s">
        <v>142</v>
      </c>
    </row>
    <row r="5698" spans="1:6">
      <c r="A5698" s="119">
        <v>98678</v>
      </c>
      <c r="B5698" s="117" t="s">
        <v>6815</v>
      </c>
      <c r="C5698" s="117" t="s">
        <v>65</v>
      </c>
      <c r="D5698" s="117" t="s">
        <v>228</v>
      </c>
      <c r="E5698" s="118" t="s">
        <v>13319</v>
      </c>
      <c r="F5698" s="117" t="s">
        <v>142</v>
      </c>
    </row>
    <row r="5699" spans="1:6">
      <c r="A5699" s="119">
        <v>98679</v>
      </c>
      <c r="B5699" s="117" t="s">
        <v>6816</v>
      </c>
      <c r="C5699" s="117" t="s">
        <v>65</v>
      </c>
      <c r="D5699" s="117" t="s">
        <v>141</v>
      </c>
      <c r="E5699" s="118" t="s">
        <v>13320</v>
      </c>
      <c r="F5699" s="117" t="s">
        <v>142</v>
      </c>
    </row>
    <row r="5700" spans="1:6">
      <c r="A5700" s="119">
        <v>98680</v>
      </c>
      <c r="B5700" s="117" t="s">
        <v>6817</v>
      </c>
      <c r="C5700" s="117" t="s">
        <v>65</v>
      </c>
      <c r="D5700" s="117" t="s">
        <v>141</v>
      </c>
      <c r="E5700" s="118" t="s">
        <v>9527</v>
      </c>
      <c r="F5700" s="117" t="s">
        <v>142</v>
      </c>
    </row>
    <row r="5701" spans="1:6">
      <c r="A5701" s="119">
        <v>98681</v>
      </c>
      <c r="B5701" s="117" t="s">
        <v>6818</v>
      </c>
      <c r="C5701" s="117" t="s">
        <v>65</v>
      </c>
      <c r="D5701" s="117" t="s">
        <v>141</v>
      </c>
      <c r="E5701" s="118" t="s">
        <v>13321</v>
      </c>
      <c r="F5701" s="117" t="s">
        <v>142</v>
      </c>
    </row>
    <row r="5702" spans="1:6">
      <c r="A5702" s="119">
        <v>98682</v>
      </c>
      <c r="B5702" s="117" t="s">
        <v>6819</v>
      </c>
      <c r="C5702" s="117" t="s">
        <v>65</v>
      </c>
      <c r="D5702" s="117" t="s">
        <v>141</v>
      </c>
      <c r="E5702" s="118" t="s">
        <v>9808</v>
      </c>
      <c r="F5702" s="117" t="s">
        <v>142</v>
      </c>
    </row>
    <row r="5703" spans="1:6">
      <c r="A5703" s="119">
        <v>98685</v>
      </c>
      <c r="B5703" s="117" t="s">
        <v>6820</v>
      </c>
      <c r="C5703" s="117" t="s">
        <v>63</v>
      </c>
      <c r="D5703" s="117" t="s">
        <v>141</v>
      </c>
      <c r="E5703" s="118" t="s">
        <v>6821</v>
      </c>
      <c r="F5703" s="117" t="s">
        <v>142</v>
      </c>
    </row>
    <row r="5704" spans="1:6">
      <c r="A5704" s="119">
        <v>98686</v>
      </c>
      <c r="B5704" s="117" t="s">
        <v>6822</v>
      </c>
      <c r="C5704" s="117" t="s">
        <v>63</v>
      </c>
      <c r="D5704" s="117" t="s">
        <v>141</v>
      </c>
      <c r="E5704" s="118" t="s">
        <v>13322</v>
      </c>
      <c r="F5704" s="117" t="s">
        <v>142</v>
      </c>
    </row>
    <row r="5705" spans="1:6">
      <c r="A5705" s="119">
        <v>98688</v>
      </c>
      <c r="B5705" s="117" t="s">
        <v>6823</v>
      </c>
      <c r="C5705" s="117" t="s">
        <v>63</v>
      </c>
      <c r="D5705" s="117" t="s">
        <v>141</v>
      </c>
      <c r="E5705" s="118" t="s">
        <v>9813</v>
      </c>
      <c r="F5705" s="117" t="s">
        <v>142</v>
      </c>
    </row>
    <row r="5706" spans="1:6">
      <c r="A5706" s="119">
        <v>98689</v>
      </c>
      <c r="B5706" s="117" t="s">
        <v>6824</v>
      </c>
      <c r="C5706" s="117" t="s">
        <v>63</v>
      </c>
      <c r="D5706" s="117" t="s">
        <v>141</v>
      </c>
      <c r="E5706" s="118" t="s">
        <v>6825</v>
      </c>
      <c r="F5706" s="117" t="s">
        <v>142</v>
      </c>
    </row>
    <row r="5707" spans="1:6">
      <c r="A5707" s="119">
        <v>101090</v>
      </c>
      <c r="B5707" s="117" t="s">
        <v>6826</v>
      </c>
      <c r="C5707" s="117" t="s">
        <v>65</v>
      </c>
      <c r="D5707" s="117" t="s">
        <v>228</v>
      </c>
      <c r="E5707" s="118" t="s">
        <v>13323</v>
      </c>
      <c r="F5707" s="117" t="s">
        <v>142</v>
      </c>
    </row>
    <row r="5708" spans="1:6">
      <c r="A5708" s="119">
        <v>101091</v>
      </c>
      <c r="B5708" s="117" t="s">
        <v>6827</v>
      </c>
      <c r="C5708" s="117" t="s">
        <v>65</v>
      </c>
      <c r="D5708" s="117" t="s">
        <v>141</v>
      </c>
      <c r="E5708" s="118" t="s">
        <v>13324</v>
      </c>
      <c r="F5708" s="117" t="s">
        <v>142</v>
      </c>
    </row>
    <row r="5709" spans="1:6">
      <c r="A5709" s="119">
        <v>101725</v>
      </c>
      <c r="B5709" s="117" t="s">
        <v>6828</v>
      </c>
      <c r="C5709" s="117" t="s">
        <v>65</v>
      </c>
      <c r="D5709" s="117" t="s">
        <v>141</v>
      </c>
      <c r="E5709" s="118" t="s">
        <v>12748</v>
      </c>
      <c r="F5709" s="117" t="s">
        <v>142</v>
      </c>
    </row>
    <row r="5710" spans="1:6">
      <c r="A5710" s="119">
        <v>101726</v>
      </c>
      <c r="B5710" s="117" t="s">
        <v>6829</v>
      </c>
      <c r="C5710" s="117" t="s">
        <v>65</v>
      </c>
      <c r="D5710" s="117" t="s">
        <v>141</v>
      </c>
      <c r="E5710" s="118" t="s">
        <v>13314</v>
      </c>
      <c r="F5710" s="117" t="s">
        <v>142</v>
      </c>
    </row>
    <row r="5711" spans="1:6">
      <c r="A5711" s="119">
        <v>101731</v>
      </c>
      <c r="B5711" s="117" t="s">
        <v>6830</v>
      </c>
      <c r="C5711" s="117" t="s">
        <v>65</v>
      </c>
      <c r="D5711" s="117" t="s">
        <v>228</v>
      </c>
      <c r="E5711" s="118" t="s">
        <v>13325</v>
      </c>
      <c r="F5711" s="117" t="s">
        <v>142</v>
      </c>
    </row>
    <row r="5712" spans="1:6">
      <c r="A5712" s="119">
        <v>101732</v>
      </c>
      <c r="B5712" s="117" t="s">
        <v>6831</v>
      </c>
      <c r="C5712" s="117" t="s">
        <v>65</v>
      </c>
      <c r="D5712" s="117" t="s">
        <v>228</v>
      </c>
      <c r="E5712" s="118" t="s">
        <v>12396</v>
      </c>
      <c r="F5712" s="117" t="s">
        <v>142</v>
      </c>
    </row>
    <row r="5713" spans="1:6">
      <c r="A5713" s="119">
        <v>101094</v>
      </c>
      <c r="B5713" s="117" t="s">
        <v>110</v>
      </c>
      <c r="C5713" s="117" t="s">
        <v>63</v>
      </c>
      <c r="D5713" s="117" t="s">
        <v>228</v>
      </c>
      <c r="E5713" s="118" t="s">
        <v>13326</v>
      </c>
      <c r="F5713" s="117" t="s">
        <v>142</v>
      </c>
    </row>
    <row r="5714" spans="1:6">
      <c r="A5714" s="119">
        <v>101727</v>
      </c>
      <c r="B5714" s="117" t="s">
        <v>6833</v>
      </c>
      <c r="C5714" s="117" t="s">
        <v>65</v>
      </c>
      <c r="D5714" s="117" t="s">
        <v>228</v>
      </c>
      <c r="E5714" s="118" t="s">
        <v>13327</v>
      </c>
      <c r="F5714" s="117" t="s">
        <v>142</v>
      </c>
    </row>
    <row r="5715" spans="1:6">
      <c r="A5715" s="119">
        <v>101733</v>
      </c>
      <c r="B5715" s="117" t="s">
        <v>6835</v>
      </c>
      <c r="C5715" s="117" t="s">
        <v>65</v>
      </c>
      <c r="D5715" s="117" t="s">
        <v>228</v>
      </c>
      <c r="E5715" s="118" t="s">
        <v>13328</v>
      </c>
      <c r="F5715" s="117" t="s">
        <v>142</v>
      </c>
    </row>
    <row r="5716" spans="1:6">
      <c r="A5716" s="119">
        <v>101734</v>
      </c>
      <c r="B5716" s="117" t="s">
        <v>6836</v>
      </c>
      <c r="C5716" s="117" t="s">
        <v>65</v>
      </c>
      <c r="D5716" s="117" t="s">
        <v>228</v>
      </c>
      <c r="E5716" s="118" t="s">
        <v>13329</v>
      </c>
      <c r="F5716" s="117" t="s">
        <v>142</v>
      </c>
    </row>
    <row r="5717" spans="1:6">
      <c r="A5717" s="119">
        <v>101735</v>
      </c>
      <c r="B5717" s="117" t="s">
        <v>6837</v>
      </c>
      <c r="C5717" s="117" t="s">
        <v>65</v>
      </c>
      <c r="D5717" s="117" t="s">
        <v>228</v>
      </c>
      <c r="E5717" s="118" t="s">
        <v>13330</v>
      </c>
      <c r="F5717" s="117" t="s">
        <v>142</v>
      </c>
    </row>
    <row r="5718" spans="1:6">
      <c r="A5718" s="119">
        <v>101736</v>
      </c>
      <c r="B5718" s="117" t="s">
        <v>6838</v>
      </c>
      <c r="C5718" s="117" t="s">
        <v>65</v>
      </c>
      <c r="D5718" s="117" t="s">
        <v>228</v>
      </c>
      <c r="E5718" s="118" t="s">
        <v>13331</v>
      </c>
      <c r="F5718" s="117" t="s">
        <v>142</v>
      </c>
    </row>
    <row r="5719" spans="1:6">
      <c r="A5719" s="119">
        <v>101737</v>
      </c>
      <c r="B5719" s="117" t="s">
        <v>6839</v>
      </c>
      <c r="C5719" s="117" t="s">
        <v>65</v>
      </c>
      <c r="D5719" s="117" t="s">
        <v>228</v>
      </c>
      <c r="E5719" s="118" t="s">
        <v>8986</v>
      </c>
      <c r="F5719" s="117" t="s">
        <v>142</v>
      </c>
    </row>
    <row r="5720" spans="1:6">
      <c r="A5720" s="119">
        <v>101748</v>
      </c>
      <c r="B5720" s="117" t="s">
        <v>6840</v>
      </c>
      <c r="C5720" s="117" t="s">
        <v>65</v>
      </c>
      <c r="D5720" s="117" t="s">
        <v>141</v>
      </c>
      <c r="E5720" s="118" t="s">
        <v>265</v>
      </c>
      <c r="F5720" s="117" t="s">
        <v>142</v>
      </c>
    </row>
    <row r="5721" spans="1:6">
      <c r="A5721" s="119">
        <v>101092</v>
      </c>
      <c r="B5721" s="117" t="s">
        <v>6841</v>
      </c>
      <c r="C5721" s="117" t="s">
        <v>65</v>
      </c>
      <c r="D5721" s="117" t="s">
        <v>141</v>
      </c>
      <c r="E5721" s="118" t="s">
        <v>13332</v>
      </c>
      <c r="F5721" s="117" t="s">
        <v>142</v>
      </c>
    </row>
    <row r="5722" spans="1:6">
      <c r="A5722" s="119">
        <v>101093</v>
      </c>
      <c r="B5722" s="117" t="s">
        <v>6842</v>
      </c>
      <c r="C5722" s="117" t="s">
        <v>65</v>
      </c>
      <c r="D5722" s="117" t="s">
        <v>141</v>
      </c>
      <c r="E5722" s="118" t="s">
        <v>13333</v>
      </c>
      <c r="F5722" s="117" t="s">
        <v>142</v>
      </c>
    </row>
    <row r="5723" spans="1:6">
      <c r="A5723" s="119">
        <v>98695</v>
      </c>
      <c r="B5723" s="117" t="s">
        <v>6843</v>
      </c>
      <c r="C5723" s="117" t="s">
        <v>63</v>
      </c>
      <c r="D5723" s="117" t="s">
        <v>141</v>
      </c>
      <c r="E5723" s="118" t="s">
        <v>9508</v>
      </c>
      <c r="F5723" s="117" t="s">
        <v>142</v>
      </c>
    </row>
    <row r="5724" spans="1:6">
      <c r="A5724" s="119">
        <v>98697</v>
      </c>
      <c r="B5724" s="117" t="s">
        <v>6844</v>
      </c>
      <c r="C5724" s="117" t="s">
        <v>63</v>
      </c>
      <c r="D5724" s="117" t="s">
        <v>141</v>
      </c>
      <c r="E5724" s="118" t="s">
        <v>13334</v>
      </c>
      <c r="F5724" s="117" t="s">
        <v>142</v>
      </c>
    </row>
    <row r="5725" spans="1:6">
      <c r="A5725" s="119">
        <v>101738</v>
      </c>
      <c r="B5725" s="117" t="s">
        <v>6845</v>
      </c>
      <c r="C5725" s="117" t="s">
        <v>63</v>
      </c>
      <c r="D5725" s="117" t="s">
        <v>141</v>
      </c>
      <c r="E5725" s="118" t="s">
        <v>3275</v>
      </c>
      <c r="F5725" s="117" t="s">
        <v>142</v>
      </c>
    </row>
    <row r="5726" spans="1:6">
      <c r="A5726" s="119">
        <v>101739</v>
      </c>
      <c r="B5726" s="117" t="s">
        <v>6847</v>
      </c>
      <c r="C5726" s="117" t="s">
        <v>63</v>
      </c>
      <c r="D5726" s="117" t="s">
        <v>141</v>
      </c>
      <c r="E5726" s="118" t="s">
        <v>2437</v>
      </c>
      <c r="F5726" s="117" t="s">
        <v>142</v>
      </c>
    </row>
    <row r="5727" spans="1:6">
      <c r="A5727" s="119">
        <v>88648</v>
      </c>
      <c r="B5727" s="117" t="s">
        <v>6848</v>
      </c>
      <c r="C5727" s="117" t="s">
        <v>63</v>
      </c>
      <c r="D5727" s="117" t="s">
        <v>228</v>
      </c>
      <c r="E5727" s="118" t="s">
        <v>3080</v>
      </c>
      <c r="F5727" s="117" t="s">
        <v>142</v>
      </c>
    </row>
    <row r="5728" spans="1:6">
      <c r="A5728" s="119">
        <v>88649</v>
      </c>
      <c r="B5728" s="117" t="s">
        <v>6849</v>
      </c>
      <c r="C5728" s="117" t="s">
        <v>63</v>
      </c>
      <c r="D5728" s="117" t="s">
        <v>228</v>
      </c>
      <c r="E5728" s="118" t="s">
        <v>6116</v>
      </c>
      <c r="F5728" s="117" t="s">
        <v>142</v>
      </c>
    </row>
    <row r="5729" spans="1:6">
      <c r="A5729" s="119">
        <v>88650</v>
      </c>
      <c r="B5729" s="117" t="s">
        <v>6850</v>
      </c>
      <c r="C5729" s="117" t="s">
        <v>63</v>
      </c>
      <c r="D5729" s="117" t="s">
        <v>228</v>
      </c>
      <c r="E5729" s="118" t="s">
        <v>9217</v>
      </c>
      <c r="F5729" s="117" t="s">
        <v>142</v>
      </c>
    </row>
    <row r="5730" spans="1:6">
      <c r="A5730" s="119">
        <v>96467</v>
      </c>
      <c r="B5730" s="117" t="s">
        <v>6852</v>
      </c>
      <c r="C5730" s="117" t="s">
        <v>63</v>
      </c>
      <c r="D5730" s="117" t="s">
        <v>228</v>
      </c>
      <c r="E5730" s="118" t="s">
        <v>4635</v>
      </c>
      <c r="F5730" s="117" t="s">
        <v>142</v>
      </c>
    </row>
    <row r="5731" spans="1:6">
      <c r="A5731" s="119">
        <v>101740</v>
      </c>
      <c r="B5731" s="117" t="s">
        <v>6854</v>
      </c>
      <c r="C5731" s="117" t="s">
        <v>63</v>
      </c>
      <c r="D5731" s="117" t="s">
        <v>228</v>
      </c>
      <c r="E5731" s="118" t="s">
        <v>8497</v>
      </c>
      <c r="F5731" s="117" t="s">
        <v>142</v>
      </c>
    </row>
    <row r="5732" spans="1:6">
      <c r="A5732" s="119">
        <v>101741</v>
      </c>
      <c r="B5732" s="117" t="s">
        <v>6855</v>
      </c>
      <c r="C5732" s="117" t="s">
        <v>63</v>
      </c>
      <c r="D5732" s="117" t="s">
        <v>141</v>
      </c>
      <c r="E5732" s="118" t="s">
        <v>13335</v>
      </c>
      <c r="F5732" s="117" t="s">
        <v>142</v>
      </c>
    </row>
    <row r="5733" spans="1:6">
      <c r="A5733" s="119">
        <v>94990</v>
      </c>
      <c r="B5733" s="117" t="s">
        <v>6856</v>
      </c>
      <c r="C5733" s="117" t="s">
        <v>64</v>
      </c>
      <c r="D5733" s="117" t="s">
        <v>228</v>
      </c>
      <c r="E5733" s="118" t="s">
        <v>13336</v>
      </c>
      <c r="F5733" s="117" t="s">
        <v>142</v>
      </c>
    </row>
    <row r="5734" spans="1:6">
      <c r="A5734" s="119">
        <v>94991</v>
      </c>
      <c r="B5734" s="117" t="s">
        <v>6857</v>
      </c>
      <c r="C5734" s="117" t="s">
        <v>64</v>
      </c>
      <c r="D5734" s="117" t="s">
        <v>228</v>
      </c>
      <c r="E5734" s="118" t="s">
        <v>13337</v>
      </c>
      <c r="F5734" s="117" t="s">
        <v>142</v>
      </c>
    </row>
    <row r="5735" spans="1:6">
      <c r="A5735" s="119">
        <v>94992</v>
      </c>
      <c r="B5735" s="117" t="s">
        <v>6858</v>
      </c>
      <c r="C5735" s="117" t="s">
        <v>65</v>
      </c>
      <c r="D5735" s="117" t="s">
        <v>228</v>
      </c>
      <c r="E5735" s="118" t="s">
        <v>13338</v>
      </c>
      <c r="F5735" s="117" t="s">
        <v>142</v>
      </c>
    </row>
    <row r="5736" spans="1:6">
      <c r="A5736" s="119">
        <v>94993</v>
      </c>
      <c r="B5736" s="117" t="s">
        <v>6859</v>
      </c>
      <c r="C5736" s="117" t="s">
        <v>65</v>
      </c>
      <c r="D5736" s="117" t="s">
        <v>228</v>
      </c>
      <c r="E5736" s="118" t="s">
        <v>13339</v>
      </c>
      <c r="F5736" s="117" t="s">
        <v>142</v>
      </c>
    </row>
    <row r="5737" spans="1:6">
      <c r="A5737" s="119">
        <v>94994</v>
      </c>
      <c r="B5737" s="117" t="s">
        <v>6860</v>
      </c>
      <c r="C5737" s="117" t="s">
        <v>65</v>
      </c>
      <c r="D5737" s="117" t="s">
        <v>228</v>
      </c>
      <c r="E5737" s="118" t="s">
        <v>13340</v>
      </c>
      <c r="F5737" s="117" t="s">
        <v>142</v>
      </c>
    </row>
    <row r="5738" spans="1:6">
      <c r="A5738" s="119">
        <v>94995</v>
      </c>
      <c r="B5738" s="117" t="s">
        <v>6861</v>
      </c>
      <c r="C5738" s="117" t="s">
        <v>65</v>
      </c>
      <c r="D5738" s="117" t="s">
        <v>228</v>
      </c>
      <c r="E5738" s="118" t="s">
        <v>13341</v>
      </c>
      <c r="F5738" s="117" t="s">
        <v>142</v>
      </c>
    </row>
    <row r="5739" spans="1:6">
      <c r="A5739" s="119">
        <v>94996</v>
      </c>
      <c r="B5739" s="117" t="s">
        <v>6862</v>
      </c>
      <c r="C5739" s="117" t="s">
        <v>65</v>
      </c>
      <c r="D5739" s="117" t="s">
        <v>228</v>
      </c>
      <c r="E5739" s="118" t="s">
        <v>13342</v>
      </c>
      <c r="F5739" s="117" t="s">
        <v>142</v>
      </c>
    </row>
    <row r="5740" spans="1:6">
      <c r="A5740" s="119">
        <v>94997</v>
      </c>
      <c r="B5740" s="117" t="s">
        <v>6863</v>
      </c>
      <c r="C5740" s="117" t="s">
        <v>65</v>
      </c>
      <c r="D5740" s="117" t="s">
        <v>228</v>
      </c>
      <c r="E5740" s="118" t="s">
        <v>13343</v>
      </c>
      <c r="F5740" s="117" t="s">
        <v>142</v>
      </c>
    </row>
    <row r="5741" spans="1:6">
      <c r="A5741" s="119">
        <v>94998</v>
      </c>
      <c r="B5741" s="117" t="s">
        <v>6864</v>
      </c>
      <c r="C5741" s="117" t="s">
        <v>65</v>
      </c>
      <c r="D5741" s="117" t="s">
        <v>228</v>
      </c>
      <c r="E5741" s="118" t="s">
        <v>13344</v>
      </c>
      <c r="F5741" s="117" t="s">
        <v>142</v>
      </c>
    </row>
    <row r="5742" spans="1:6">
      <c r="A5742" s="119">
        <v>94999</v>
      </c>
      <c r="B5742" s="117" t="s">
        <v>6865</v>
      </c>
      <c r="C5742" s="117" t="s">
        <v>65</v>
      </c>
      <c r="D5742" s="117" t="s">
        <v>228</v>
      </c>
      <c r="E5742" s="118" t="s">
        <v>13345</v>
      </c>
      <c r="F5742" s="117" t="s">
        <v>142</v>
      </c>
    </row>
    <row r="5743" spans="1:6">
      <c r="A5743" s="119">
        <v>101747</v>
      </c>
      <c r="B5743" s="117" t="s">
        <v>6866</v>
      </c>
      <c r="C5743" s="117" t="s">
        <v>65</v>
      </c>
      <c r="D5743" s="117" t="s">
        <v>141</v>
      </c>
      <c r="E5743" s="118" t="s">
        <v>13346</v>
      </c>
      <c r="F5743" s="117" t="s">
        <v>142</v>
      </c>
    </row>
    <row r="5744" spans="1:6">
      <c r="A5744" s="119">
        <v>101743</v>
      </c>
      <c r="B5744" s="117" t="s">
        <v>6867</v>
      </c>
      <c r="C5744" s="117" t="s">
        <v>65</v>
      </c>
      <c r="D5744" s="117" t="s">
        <v>141</v>
      </c>
      <c r="E5744" s="118" t="s">
        <v>13347</v>
      </c>
      <c r="F5744" s="117" t="s">
        <v>142</v>
      </c>
    </row>
    <row r="5745" spans="1:6">
      <c r="A5745" s="119">
        <v>101744</v>
      </c>
      <c r="B5745" s="117" t="s">
        <v>6868</v>
      </c>
      <c r="C5745" s="117" t="s">
        <v>65</v>
      </c>
      <c r="D5745" s="117" t="s">
        <v>141</v>
      </c>
      <c r="E5745" s="118" t="s">
        <v>13348</v>
      </c>
      <c r="F5745" s="117" t="s">
        <v>142</v>
      </c>
    </row>
    <row r="5746" spans="1:6">
      <c r="A5746" s="119">
        <v>101745</v>
      </c>
      <c r="B5746" s="117" t="s">
        <v>6869</v>
      </c>
      <c r="C5746" s="117" t="s">
        <v>65</v>
      </c>
      <c r="D5746" s="117" t="s">
        <v>141</v>
      </c>
      <c r="E5746" s="118" t="s">
        <v>13349</v>
      </c>
      <c r="F5746" s="117" t="s">
        <v>142</v>
      </c>
    </row>
    <row r="5747" spans="1:6">
      <c r="A5747" s="119">
        <v>87620</v>
      </c>
      <c r="B5747" s="117" t="s">
        <v>9814</v>
      </c>
      <c r="C5747" s="117" t="s">
        <v>65</v>
      </c>
      <c r="D5747" s="117" t="s">
        <v>228</v>
      </c>
      <c r="E5747" s="118" t="s">
        <v>11946</v>
      </c>
      <c r="F5747" s="117" t="s">
        <v>142</v>
      </c>
    </row>
    <row r="5748" spans="1:6">
      <c r="A5748" s="119">
        <v>87622</v>
      </c>
      <c r="B5748" s="117" t="s">
        <v>9815</v>
      </c>
      <c r="C5748" s="117" t="s">
        <v>65</v>
      </c>
      <c r="D5748" s="117" t="s">
        <v>228</v>
      </c>
      <c r="E5748" s="118" t="s">
        <v>12285</v>
      </c>
      <c r="F5748" s="117" t="s">
        <v>142</v>
      </c>
    </row>
    <row r="5749" spans="1:6">
      <c r="A5749" s="119">
        <v>87623</v>
      </c>
      <c r="B5749" s="117" t="s">
        <v>9816</v>
      </c>
      <c r="C5749" s="117" t="s">
        <v>65</v>
      </c>
      <c r="D5749" s="117" t="s">
        <v>228</v>
      </c>
      <c r="E5749" s="118" t="s">
        <v>9817</v>
      </c>
      <c r="F5749" s="117" t="s">
        <v>142</v>
      </c>
    </row>
    <row r="5750" spans="1:6">
      <c r="A5750" s="119">
        <v>87624</v>
      </c>
      <c r="B5750" s="117" t="s">
        <v>9816</v>
      </c>
      <c r="C5750" s="117" t="s">
        <v>65</v>
      </c>
      <c r="D5750" s="117" t="s">
        <v>228</v>
      </c>
      <c r="E5750" s="118" t="s">
        <v>3776</v>
      </c>
      <c r="F5750" s="117" t="s">
        <v>142</v>
      </c>
    </row>
    <row r="5751" spans="1:6">
      <c r="A5751" s="119">
        <v>87630</v>
      </c>
      <c r="B5751" s="117" t="s">
        <v>9818</v>
      </c>
      <c r="C5751" s="117" t="s">
        <v>65</v>
      </c>
      <c r="D5751" s="117" t="s">
        <v>228</v>
      </c>
      <c r="E5751" s="118" t="s">
        <v>9819</v>
      </c>
      <c r="F5751" s="117" t="s">
        <v>142</v>
      </c>
    </row>
    <row r="5752" spans="1:6">
      <c r="A5752" s="119">
        <v>87632</v>
      </c>
      <c r="B5752" s="117" t="s">
        <v>9820</v>
      </c>
      <c r="C5752" s="117" t="s">
        <v>65</v>
      </c>
      <c r="D5752" s="117" t="s">
        <v>228</v>
      </c>
      <c r="E5752" s="118" t="s">
        <v>3979</v>
      </c>
      <c r="F5752" s="117" t="s">
        <v>142</v>
      </c>
    </row>
    <row r="5753" spans="1:6">
      <c r="A5753" s="119">
        <v>87633</v>
      </c>
      <c r="B5753" s="117" t="s">
        <v>9821</v>
      </c>
      <c r="C5753" s="117" t="s">
        <v>65</v>
      </c>
      <c r="D5753" s="117" t="s">
        <v>228</v>
      </c>
      <c r="E5753" s="118" t="s">
        <v>13350</v>
      </c>
      <c r="F5753" s="117" t="s">
        <v>142</v>
      </c>
    </row>
    <row r="5754" spans="1:6">
      <c r="A5754" s="119">
        <v>87634</v>
      </c>
      <c r="B5754" s="117" t="s">
        <v>9822</v>
      </c>
      <c r="C5754" s="117" t="s">
        <v>65</v>
      </c>
      <c r="D5754" s="117" t="s">
        <v>228</v>
      </c>
      <c r="E5754" s="118" t="s">
        <v>13351</v>
      </c>
      <c r="F5754" s="117" t="s">
        <v>142</v>
      </c>
    </row>
    <row r="5755" spans="1:6">
      <c r="A5755" s="119">
        <v>87640</v>
      </c>
      <c r="B5755" s="117" t="s">
        <v>9823</v>
      </c>
      <c r="C5755" s="117" t="s">
        <v>65</v>
      </c>
      <c r="D5755" s="117" t="s">
        <v>228</v>
      </c>
      <c r="E5755" s="118" t="s">
        <v>9608</v>
      </c>
      <c r="F5755" s="117" t="s">
        <v>142</v>
      </c>
    </row>
    <row r="5756" spans="1:6">
      <c r="A5756" s="119">
        <v>87642</v>
      </c>
      <c r="B5756" s="117" t="s">
        <v>9824</v>
      </c>
      <c r="C5756" s="117" t="s">
        <v>65</v>
      </c>
      <c r="D5756" s="117" t="s">
        <v>228</v>
      </c>
      <c r="E5756" s="118" t="s">
        <v>8463</v>
      </c>
      <c r="F5756" s="117" t="s">
        <v>142</v>
      </c>
    </row>
    <row r="5757" spans="1:6">
      <c r="A5757" s="119">
        <v>87643</v>
      </c>
      <c r="B5757" s="117" t="s">
        <v>9825</v>
      </c>
      <c r="C5757" s="117" t="s">
        <v>65</v>
      </c>
      <c r="D5757" s="117" t="s">
        <v>228</v>
      </c>
      <c r="E5757" s="118" t="s">
        <v>13352</v>
      </c>
      <c r="F5757" s="117" t="s">
        <v>142</v>
      </c>
    </row>
    <row r="5758" spans="1:6">
      <c r="A5758" s="119">
        <v>87644</v>
      </c>
      <c r="B5758" s="117" t="s">
        <v>9826</v>
      </c>
      <c r="C5758" s="117" t="s">
        <v>65</v>
      </c>
      <c r="D5758" s="117" t="s">
        <v>228</v>
      </c>
      <c r="E5758" s="118" t="s">
        <v>13353</v>
      </c>
      <c r="F5758" s="117" t="s">
        <v>142</v>
      </c>
    </row>
    <row r="5759" spans="1:6">
      <c r="A5759" s="119">
        <v>87680</v>
      </c>
      <c r="B5759" s="117" t="s">
        <v>9827</v>
      </c>
      <c r="C5759" s="117" t="s">
        <v>65</v>
      </c>
      <c r="D5759" s="117" t="s">
        <v>228</v>
      </c>
      <c r="E5759" s="118" t="s">
        <v>9828</v>
      </c>
      <c r="F5759" s="117" t="s">
        <v>142</v>
      </c>
    </row>
    <row r="5760" spans="1:6">
      <c r="A5760" s="119">
        <v>87682</v>
      </c>
      <c r="B5760" s="117" t="s">
        <v>9829</v>
      </c>
      <c r="C5760" s="117" t="s">
        <v>65</v>
      </c>
      <c r="D5760" s="117" t="s">
        <v>602</v>
      </c>
      <c r="E5760" s="118" t="s">
        <v>13354</v>
      </c>
      <c r="F5760" s="117" t="s">
        <v>142</v>
      </c>
    </row>
    <row r="5761" spans="1:6">
      <c r="A5761" s="119">
        <v>87683</v>
      </c>
      <c r="B5761" s="117" t="s">
        <v>9830</v>
      </c>
      <c r="C5761" s="117" t="s">
        <v>65</v>
      </c>
      <c r="D5761" s="117" t="s">
        <v>228</v>
      </c>
      <c r="E5761" s="118" t="s">
        <v>13355</v>
      </c>
      <c r="F5761" s="117" t="s">
        <v>142</v>
      </c>
    </row>
    <row r="5762" spans="1:6">
      <c r="A5762" s="119">
        <v>87684</v>
      </c>
      <c r="B5762" s="117" t="s">
        <v>9831</v>
      </c>
      <c r="C5762" s="117" t="s">
        <v>65</v>
      </c>
      <c r="D5762" s="117" t="s">
        <v>228</v>
      </c>
      <c r="E5762" s="118" t="s">
        <v>13356</v>
      </c>
      <c r="F5762" s="117" t="s">
        <v>142</v>
      </c>
    </row>
    <row r="5763" spans="1:6">
      <c r="A5763" s="119">
        <v>87690</v>
      </c>
      <c r="B5763" s="117" t="s">
        <v>9832</v>
      </c>
      <c r="C5763" s="117" t="s">
        <v>65</v>
      </c>
      <c r="D5763" s="117" t="s">
        <v>228</v>
      </c>
      <c r="E5763" s="118" t="s">
        <v>13357</v>
      </c>
      <c r="F5763" s="117" t="s">
        <v>142</v>
      </c>
    </row>
    <row r="5764" spans="1:6">
      <c r="A5764" s="119">
        <v>87692</v>
      </c>
      <c r="B5764" s="117" t="s">
        <v>9833</v>
      </c>
      <c r="C5764" s="117" t="s">
        <v>65</v>
      </c>
      <c r="D5764" s="117" t="s">
        <v>602</v>
      </c>
      <c r="E5764" s="118" t="s">
        <v>13358</v>
      </c>
      <c r="F5764" s="117" t="s">
        <v>142</v>
      </c>
    </row>
    <row r="5765" spans="1:6">
      <c r="A5765" s="119">
        <v>87693</v>
      </c>
      <c r="B5765" s="117" t="s">
        <v>9834</v>
      </c>
      <c r="C5765" s="117" t="s">
        <v>65</v>
      </c>
      <c r="D5765" s="117" t="s">
        <v>228</v>
      </c>
      <c r="E5765" s="118" t="s">
        <v>13359</v>
      </c>
      <c r="F5765" s="117" t="s">
        <v>142</v>
      </c>
    </row>
    <row r="5766" spans="1:6">
      <c r="A5766" s="119">
        <v>87694</v>
      </c>
      <c r="B5766" s="117" t="s">
        <v>9835</v>
      </c>
      <c r="C5766" s="117" t="s">
        <v>65</v>
      </c>
      <c r="D5766" s="117" t="s">
        <v>228</v>
      </c>
      <c r="E5766" s="118" t="s">
        <v>13360</v>
      </c>
      <c r="F5766" s="117" t="s">
        <v>142</v>
      </c>
    </row>
    <row r="5767" spans="1:6">
      <c r="A5767" s="119">
        <v>87700</v>
      </c>
      <c r="B5767" s="117" t="s">
        <v>9836</v>
      </c>
      <c r="C5767" s="117" t="s">
        <v>65</v>
      </c>
      <c r="D5767" s="117" t="s">
        <v>228</v>
      </c>
      <c r="E5767" s="118" t="s">
        <v>13361</v>
      </c>
      <c r="F5767" s="117" t="s">
        <v>142</v>
      </c>
    </row>
    <row r="5768" spans="1:6">
      <c r="A5768" s="119">
        <v>87702</v>
      </c>
      <c r="B5768" s="117" t="s">
        <v>9837</v>
      </c>
      <c r="C5768" s="117" t="s">
        <v>65</v>
      </c>
      <c r="D5768" s="117" t="s">
        <v>602</v>
      </c>
      <c r="E5768" s="118" t="s">
        <v>13362</v>
      </c>
      <c r="F5768" s="117" t="s">
        <v>142</v>
      </c>
    </row>
    <row r="5769" spans="1:6">
      <c r="A5769" s="119">
        <v>87703</v>
      </c>
      <c r="B5769" s="117" t="s">
        <v>9838</v>
      </c>
      <c r="C5769" s="117" t="s">
        <v>65</v>
      </c>
      <c r="D5769" s="117" t="s">
        <v>228</v>
      </c>
      <c r="E5769" s="118" t="s">
        <v>9622</v>
      </c>
      <c r="F5769" s="117" t="s">
        <v>142</v>
      </c>
    </row>
    <row r="5770" spans="1:6">
      <c r="A5770" s="119">
        <v>87704</v>
      </c>
      <c r="B5770" s="117" t="s">
        <v>9839</v>
      </c>
      <c r="C5770" s="117" t="s">
        <v>65</v>
      </c>
      <c r="D5770" s="117" t="s">
        <v>228</v>
      </c>
      <c r="E5770" s="118" t="s">
        <v>13363</v>
      </c>
      <c r="F5770" s="117" t="s">
        <v>142</v>
      </c>
    </row>
    <row r="5771" spans="1:6">
      <c r="A5771" s="119">
        <v>87735</v>
      </c>
      <c r="B5771" s="117" t="s">
        <v>9840</v>
      </c>
      <c r="C5771" s="117" t="s">
        <v>65</v>
      </c>
      <c r="D5771" s="117" t="s">
        <v>228</v>
      </c>
      <c r="E5771" s="118" t="s">
        <v>13364</v>
      </c>
      <c r="F5771" s="117" t="s">
        <v>142</v>
      </c>
    </row>
    <row r="5772" spans="1:6">
      <c r="A5772" s="119">
        <v>87737</v>
      </c>
      <c r="B5772" s="117" t="s">
        <v>9841</v>
      </c>
      <c r="C5772" s="117" t="s">
        <v>65</v>
      </c>
      <c r="D5772" s="117" t="s">
        <v>228</v>
      </c>
      <c r="E5772" s="118" t="s">
        <v>4551</v>
      </c>
      <c r="F5772" s="117" t="s">
        <v>142</v>
      </c>
    </row>
    <row r="5773" spans="1:6">
      <c r="A5773" s="119">
        <v>87738</v>
      </c>
      <c r="B5773" s="117" t="s">
        <v>9842</v>
      </c>
      <c r="C5773" s="117" t="s">
        <v>65</v>
      </c>
      <c r="D5773" s="117" t="s">
        <v>228</v>
      </c>
      <c r="E5773" s="118" t="s">
        <v>11820</v>
      </c>
      <c r="F5773" s="117" t="s">
        <v>142</v>
      </c>
    </row>
    <row r="5774" spans="1:6">
      <c r="A5774" s="119">
        <v>87739</v>
      </c>
      <c r="B5774" s="117" t="s">
        <v>9843</v>
      </c>
      <c r="C5774" s="117" t="s">
        <v>65</v>
      </c>
      <c r="D5774" s="117" t="s">
        <v>228</v>
      </c>
      <c r="E5774" s="118" t="s">
        <v>13365</v>
      </c>
      <c r="F5774" s="117" t="s">
        <v>142</v>
      </c>
    </row>
    <row r="5775" spans="1:6">
      <c r="A5775" s="119">
        <v>87745</v>
      </c>
      <c r="B5775" s="117" t="s">
        <v>9844</v>
      </c>
      <c r="C5775" s="117" t="s">
        <v>65</v>
      </c>
      <c r="D5775" s="117" t="s">
        <v>228</v>
      </c>
      <c r="E5775" s="118" t="s">
        <v>13366</v>
      </c>
      <c r="F5775" s="117" t="s">
        <v>142</v>
      </c>
    </row>
    <row r="5776" spans="1:6">
      <c r="A5776" s="119">
        <v>87747</v>
      </c>
      <c r="B5776" s="117" t="s">
        <v>9845</v>
      </c>
      <c r="C5776" s="117" t="s">
        <v>65</v>
      </c>
      <c r="D5776" s="117" t="s">
        <v>228</v>
      </c>
      <c r="E5776" s="118" t="s">
        <v>13367</v>
      </c>
      <c r="F5776" s="117" t="s">
        <v>142</v>
      </c>
    </row>
    <row r="5777" spans="1:6">
      <c r="A5777" s="119">
        <v>87748</v>
      </c>
      <c r="B5777" s="117" t="s">
        <v>9846</v>
      </c>
      <c r="C5777" s="117" t="s">
        <v>65</v>
      </c>
      <c r="D5777" s="117" t="s">
        <v>228</v>
      </c>
      <c r="E5777" s="118" t="s">
        <v>13368</v>
      </c>
      <c r="F5777" s="117" t="s">
        <v>142</v>
      </c>
    </row>
    <row r="5778" spans="1:6">
      <c r="A5778" s="119">
        <v>87749</v>
      </c>
      <c r="B5778" s="117" t="s">
        <v>9847</v>
      </c>
      <c r="C5778" s="117" t="s">
        <v>65</v>
      </c>
      <c r="D5778" s="117" t="s">
        <v>228</v>
      </c>
      <c r="E5778" s="118" t="s">
        <v>13369</v>
      </c>
      <c r="F5778" s="117" t="s">
        <v>142</v>
      </c>
    </row>
    <row r="5779" spans="1:6">
      <c r="A5779" s="119">
        <v>87755</v>
      </c>
      <c r="B5779" s="117" t="s">
        <v>9848</v>
      </c>
      <c r="C5779" s="117" t="s">
        <v>65</v>
      </c>
      <c r="D5779" s="117" t="s">
        <v>228</v>
      </c>
      <c r="E5779" s="118" t="s">
        <v>13370</v>
      </c>
      <c r="F5779" s="117" t="s">
        <v>142</v>
      </c>
    </row>
    <row r="5780" spans="1:6">
      <c r="A5780" s="119">
        <v>87757</v>
      </c>
      <c r="B5780" s="117" t="s">
        <v>9849</v>
      </c>
      <c r="C5780" s="117" t="s">
        <v>65</v>
      </c>
      <c r="D5780" s="117" t="s">
        <v>602</v>
      </c>
      <c r="E5780" s="118" t="s">
        <v>12614</v>
      </c>
      <c r="F5780" s="117" t="s">
        <v>142</v>
      </c>
    </row>
    <row r="5781" spans="1:6">
      <c r="A5781" s="119">
        <v>87758</v>
      </c>
      <c r="B5781" s="117" t="s">
        <v>9850</v>
      </c>
      <c r="C5781" s="117" t="s">
        <v>65</v>
      </c>
      <c r="D5781" s="117" t="s">
        <v>228</v>
      </c>
      <c r="E5781" s="118" t="s">
        <v>13371</v>
      </c>
      <c r="F5781" s="117" t="s">
        <v>142</v>
      </c>
    </row>
    <row r="5782" spans="1:6">
      <c r="A5782" s="119">
        <v>87759</v>
      </c>
      <c r="B5782" s="117" t="s">
        <v>9851</v>
      </c>
      <c r="C5782" s="117" t="s">
        <v>65</v>
      </c>
      <c r="D5782" s="117" t="s">
        <v>228</v>
      </c>
      <c r="E5782" s="118" t="s">
        <v>13372</v>
      </c>
      <c r="F5782" s="117" t="s">
        <v>142</v>
      </c>
    </row>
    <row r="5783" spans="1:6">
      <c r="A5783" s="119">
        <v>87765</v>
      </c>
      <c r="B5783" s="117" t="s">
        <v>9852</v>
      </c>
      <c r="C5783" s="117" t="s">
        <v>65</v>
      </c>
      <c r="D5783" s="117" t="s">
        <v>228</v>
      </c>
      <c r="E5783" s="118" t="s">
        <v>11120</v>
      </c>
      <c r="F5783" s="117" t="s">
        <v>142</v>
      </c>
    </row>
    <row r="5784" spans="1:6">
      <c r="A5784" s="119">
        <v>87767</v>
      </c>
      <c r="B5784" s="117" t="s">
        <v>9853</v>
      </c>
      <c r="C5784" s="117" t="s">
        <v>65</v>
      </c>
      <c r="D5784" s="117" t="s">
        <v>602</v>
      </c>
      <c r="E5784" s="118" t="s">
        <v>13373</v>
      </c>
      <c r="F5784" s="117" t="s">
        <v>142</v>
      </c>
    </row>
    <row r="5785" spans="1:6">
      <c r="A5785" s="119">
        <v>87768</v>
      </c>
      <c r="B5785" s="117" t="s">
        <v>9854</v>
      </c>
      <c r="C5785" s="117" t="s">
        <v>65</v>
      </c>
      <c r="D5785" s="117" t="s">
        <v>228</v>
      </c>
      <c r="E5785" s="118" t="s">
        <v>13374</v>
      </c>
      <c r="F5785" s="117" t="s">
        <v>142</v>
      </c>
    </row>
    <row r="5786" spans="1:6">
      <c r="A5786" s="119">
        <v>87769</v>
      </c>
      <c r="B5786" s="117" t="s">
        <v>9855</v>
      </c>
      <c r="C5786" s="117" t="s">
        <v>65</v>
      </c>
      <c r="D5786" s="117" t="s">
        <v>228</v>
      </c>
      <c r="E5786" s="118" t="s">
        <v>13375</v>
      </c>
      <c r="F5786" s="117" t="s">
        <v>142</v>
      </c>
    </row>
    <row r="5787" spans="1:6">
      <c r="A5787" s="119">
        <v>88470</v>
      </c>
      <c r="B5787" s="117" t="s">
        <v>9856</v>
      </c>
      <c r="C5787" s="117" t="s">
        <v>65</v>
      </c>
      <c r="D5787" s="117" t="s">
        <v>228</v>
      </c>
      <c r="E5787" s="118" t="s">
        <v>13376</v>
      </c>
      <c r="F5787" s="117" t="s">
        <v>142</v>
      </c>
    </row>
    <row r="5788" spans="1:6">
      <c r="A5788" s="119">
        <v>88471</v>
      </c>
      <c r="B5788" s="117" t="s">
        <v>9857</v>
      </c>
      <c r="C5788" s="117" t="s">
        <v>65</v>
      </c>
      <c r="D5788" s="117" t="s">
        <v>228</v>
      </c>
      <c r="E5788" s="118" t="s">
        <v>13377</v>
      </c>
      <c r="F5788" s="117" t="s">
        <v>142</v>
      </c>
    </row>
    <row r="5789" spans="1:6">
      <c r="A5789" s="119">
        <v>88472</v>
      </c>
      <c r="B5789" s="117" t="s">
        <v>9858</v>
      </c>
      <c r="C5789" s="117" t="s">
        <v>65</v>
      </c>
      <c r="D5789" s="117" t="s">
        <v>228</v>
      </c>
      <c r="E5789" s="118" t="s">
        <v>9859</v>
      </c>
      <c r="F5789" s="117" t="s">
        <v>142</v>
      </c>
    </row>
    <row r="5790" spans="1:6">
      <c r="A5790" s="119">
        <v>88476</v>
      </c>
      <c r="B5790" s="117" t="s">
        <v>9860</v>
      </c>
      <c r="C5790" s="117" t="s">
        <v>65</v>
      </c>
      <c r="D5790" s="117" t="s">
        <v>228</v>
      </c>
      <c r="E5790" s="118" t="s">
        <v>12528</v>
      </c>
      <c r="F5790" s="117" t="s">
        <v>142</v>
      </c>
    </row>
    <row r="5791" spans="1:6">
      <c r="A5791" s="119">
        <v>88477</v>
      </c>
      <c r="B5791" s="117" t="s">
        <v>9861</v>
      </c>
      <c r="C5791" s="117" t="s">
        <v>65</v>
      </c>
      <c r="D5791" s="117" t="s">
        <v>228</v>
      </c>
      <c r="E5791" s="118" t="s">
        <v>13378</v>
      </c>
      <c r="F5791" s="117" t="s">
        <v>142</v>
      </c>
    </row>
    <row r="5792" spans="1:6">
      <c r="A5792" s="119">
        <v>88478</v>
      </c>
      <c r="B5792" s="117" t="s">
        <v>9862</v>
      </c>
      <c r="C5792" s="117" t="s">
        <v>65</v>
      </c>
      <c r="D5792" s="117" t="s">
        <v>228</v>
      </c>
      <c r="E5792" s="118" t="s">
        <v>9863</v>
      </c>
      <c r="F5792" s="117" t="s">
        <v>142</v>
      </c>
    </row>
    <row r="5793" spans="1:6">
      <c r="A5793" s="119">
        <v>90930</v>
      </c>
      <c r="B5793" s="117" t="s">
        <v>9864</v>
      </c>
      <c r="C5793" s="117" t="s">
        <v>65</v>
      </c>
      <c r="D5793" s="117" t="s">
        <v>228</v>
      </c>
      <c r="E5793" s="118" t="s">
        <v>13379</v>
      </c>
      <c r="F5793" s="117" t="s">
        <v>142</v>
      </c>
    </row>
    <row r="5794" spans="1:6">
      <c r="A5794" s="119">
        <v>90932</v>
      </c>
      <c r="B5794" s="117" t="s">
        <v>9865</v>
      </c>
      <c r="C5794" s="117" t="s">
        <v>65</v>
      </c>
      <c r="D5794" s="117" t="s">
        <v>228</v>
      </c>
      <c r="E5794" s="118" t="s">
        <v>2327</v>
      </c>
      <c r="F5794" s="117" t="s">
        <v>142</v>
      </c>
    </row>
    <row r="5795" spans="1:6">
      <c r="A5795" s="119">
        <v>90933</v>
      </c>
      <c r="B5795" s="117" t="s">
        <v>9866</v>
      </c>
      <c r="C5795" s="117" t="s">
        <v>65</v>
      </c>
      <c r="D5795" s="117" t="s">
        <v>228</v>
      </c>
      <c r="E5795" s="118" t="s">
        <v>13380</v>
      </c>
      <c r="F5795" s="117" t="s">
        <v>142</v>
      </c>
    </row>
    <row r="5796" spans="1:6">
      <c r="A5796" s="119">
        <v>90934</v>
      </c>
      <c r="B5796" s="117" t="s">
        <v>9867</v>
      </c>
      <c r="C5796" s="117" t="s">
        <v>65</v>
      </c>
      <c r="D5796" s="117" t="s">
        <v>228</v>
      </c>
      <c r="E5796" s="118" t="s">
        <v>13381</v>
      </c>
      <c r="F5796" s="117" t="s">
        <v>142</v>
      </c>
    </row>
    <row r="5797" spans="1:6">
      <c r="A5797" s="119">
        <v>90940</v>
      </c>
      <c r="B5797" s="117" t="s">
        <v>9868</v>
      </c>
      <c r="C5797" s="117" t="s">
        <v>65</v>
      </c>
      <c r="D5797" s="117" t="s">
        <v>228</v>
      </c>
      <c r="E5797" s="118" t="s">
        <v>9525</v>
      </c>
      <c r="F5797" s="117" t="s">
        <v>142</v>
      </c>
    </row>
    <row r="5798" spans="1:6">
      <c r="A5798" s="119">
        <v>90942</v>
      </c>
      <c r="B5798" s="117" t="s">
        <v>9869</v>
      </c>
      <c r="C5798" s="117" t="s">
        <v>65</v>
      </c>
      <c r="D5798" s="117" t="s">
        <v>228</v>
      </c>
      <c r="E5798" s="118" t="s">
        <v>9870</v>
      </c>
      <c r="F5798" s="117" t="s">
        <v>142</v>
      </c>
    </row>
    <row r="5799" spans="1:6">
      <c r="A5799" s="119">
        <v>90943</v>
      </c>
      <c r="B5799" s="117" t="s">
        <v>9871</v>
      </c>
      <c r="C5799" s="117" t="s">
        <v>65</v>
      </c>
      <c r="D5799" s="117" t="s">
        <v>228</v>
      </c>
      <c r="E5799" s="118" t="s">
        <v>13382</v>
      </c>
      <c r="F5799" s="117" t="s">
        <v>142</v>
      </c>
    </row>
    <row r="5800" spans="1:6">
      <c r="A5800" s="119">
        <v>90944</v>
      </c>
      <c r="B5800" s="117" t="s">
        <v>9872</v>
      </c>
      <c r="C5800" s="117" t="s">
        <v>65</v>
      </c>
      <c r="D5800" s="117" t="s">
        <v>228</v>
      </c>
      <c r="E5800" s="118" t="s">
        <v>13383</v>
      </c>
      <c r="F5800" s="117" t="s">
        <v>142</v>
      </c>
    </row>
    <row r="5801" spans="1:6">
      <c r="A5801" s="119">
        <v>90950</v>
      </c>
      <c r="B5801" s="117" t="s">
        <v>9873</v>
      </c>
      <c r="C5801" s="117" t="s">
        <v>65</v>
      </c>
      <c r="D5801" s="117" t="s">
        <v>228</v>
      </c>
      <c r="E5801" s="118" t="s">
        <v>13384</v>
      </c>
      <c r="F5801" s="117" t="s">
        <v>142</v>
      </c>
    </row>
    <row r="5802" spans="1:6">
      <c r="A5802" s="119">
        <v>90952</v>
      </c>
      <c r="B5802" s="117" t="s">
        <v>9874</v>
      </c>
      <c r="C5802" s="117" t="s">
        <v>65</v>
      </c>
      <c r="D5802" s="117" t="s">
        <v>228</v>
      </c>
      <c r="E5802" s="118" t="s">
        <v>13385</v>
      </c>
      <c r="F5802" s="117" t="s">
        <v>142</v>
      </c>
    </row>
    <row r="5803" spans="1:6">
      <c r="A5803" s="119">
        <v>90953</v>
      </c>
      <c r="B5803" s="117" t="s">
        <v>9875</v>
      </c>
      <c r="C5803" s="117" t="s">
        <v>65</v>
      </c>
      <c r="D5803" s="117" t="s">
        <v>228</v>
      </c>
      <c r="E5803" s="118" t="s">
        <v>13386</v>
      </c>
      <c r="F5803" s="117" t="s">
        <v>142</v>
      </c>
    </row>
    <row r="5804" spans="1:6">
      <c r="A5804" s="119">
        <v>90954</v>
      </c>
      <c r="B5804" s="117" t="s">
        <v>9876</v>
      </c>
      <c r="C5804" s="117" t="s">
        <v>65</v>
      </c>
      <c r="D5804" s="117" t="s">
        <v>228</v>
      </c>
      <c r="E5804" s="118" t="s">
        <v>13387</v>
      </c>
      <c r="F5804" s="117" t="s">
        <v>142</v>
      </c>
    </row>
    <row r="5805" spans="1:6">
      <c r="A5805" s="119">
        <v>94438</v>
      </c>
      <c r="B5805" s="117" t="s">
        <v>6875</v>
      </c>
      <c r="C5805" s="117" t="s">
        <v>65</v>
      </c>
      <c r="D5805" s="117" t="s">
        <v>228</v>
      </c>
      <c r="E5805" s="118" t="s">
        <v>13388</v>
      </c>
      <c r="F5805" s="117" t="s">
        <v>142</v>
      </c>
    </row>
    <row r="5806" spans="1:6">
      <c r="A5806" s="119">
        <v>94439</v>
      </c>
      <c r="B5806" s="117" t="s">
        <v>6876</v>
      </c>
      <c r="C5806" s="117" t="s">
        <v>65</v>
      </c>
      <c r="D5806" s="117" t="s">
        <v>228</v>
      </c>
      <c r="E5806" s="118" t="s">
        <v>13389</v>
      </c>
      <c r="F5806" s="117" t="s">
        <v>142</v>
      </c>
    </row>
    <row r="5807" spans="1:6">
      <c r="A5807" s="119">
        <v>94779</v>
      </c>
      <c r="B5807" s="117" t="s">
        <v>6877</v>
      </c>
      <c r="C5807" s="117" t="s">
        <v>65</v>
      </c>
      <c r="D5807" s="117" t="s">
        <v>228</v>
      </c>
      <c r="E5807" s="118" t="s">
        <v>2963</v>
      </c>
      <c r="F5807" s="117" t="s">
        <v>142</v>
      </c>
    </row>
    <row r="5808" spans="1:6">
      <c r="A5808" s="119">
        <v>94782</v>
      </c>
      <c r="B5808" s="117" t="s">
        <v>6879</v>
      </c>
      <c r="C5808" s="117" t="s">
        <v>65</v>
      </c>
      <c r="D5808" s="117" t="s">
        <v>228</v>
      </c>
      <c r="E5808" s="118" t="s">
        <v>13390</v>
      </c>
      <c r="F5808" s="117" t="s">
        <v>142</v>
      </c>
    </row>
    <row r="5809" spans="1:6">
      <c r="A5809" s="119">
        <v>102803</v>
      </c>
      <c r="B5809" s="117" t="s">
        <v>9877</v>
      </c>
      <c r="C5809" s="117" t="s">
        <v>65</v>
      </c>
      <c r="D5809" s="117" t="s">
        <v>602</v>
      </c>
      <c r="E5809" s="118" t="s">
        <v>13391</v>
      </c>
      <c r="F5809" s="117" t="s">
        <v>142</v>
      </c>
    </row>
    <row r="5810" spans="1:6">
      <c r="A5810" s="119">
        <v>101742</v>
      </c>
      <c r="B5810" s="117" t="s">
        <v>6880</v>
      </c>
      <c r="C5810" s="117" t="s">
        <v>63</v>
      </c>
      <c r="D5810" s="117" t="s">
        <v>228</v>
      </c>
      <c r="E5810" s="118" t="s">
        <v>13392</v>
      </c>
      <c r="F5810" s="117" t="s">
        <v>142</v>
      </c>
    </row>
    <row r="5811" spans="1:6">
      <c r="A5811" s="119">
        <v>87871</v>
      </c>
      <c r="B5811" s="117" t="s">
        <v>6881</v>
      </c>
      <c r="C5811" s="117" t="s">
        <v>65</v>
      </c>
      <c r="D5811" s="117" t="s">
        <v>228</v>
      </c>
      <c r="E5811" s="118" t="s">
        <v>3373</v>
      </c>
      <c r="F5811" s="117" t="s">
        <v>142</v>
      </c>
    </row>
    <row r="5812" spans="1:6">
      <c r="A5812" s="119">
        <v>87872</v>
      </c>
      <c r="B5812" s="117" t="s">
        <v>6882</v>
      </c>
      <c r="C5812" s="117" t="s">
        <v>65</v>
      </c>
      <c r="D5812" s="117" t="s">
        <v>228</v>
      </c>
      <c r="E5812" s="118" t="s">
        <v>6883</v>
      </c>
      <c r="F5812" s="117" t="s">
        <v>142</v>
      </c>
    </row>
    <row r="5813" spans="1:6">
      <c r="A5813" s="119">
        <v>87873</v>
      </c>
      <c r="B5813" s="117" t="s">
        <v>6884</v>
      </c>
      <c r="C5813" s="117" t="s">
        <v>65</v>
      </c>
      <c r="D5813" s="117" t="s">
        <v>228</v>
      </c>
      <c r="E5813" s="118" t="s">
        <v>13393</v>
      </c>
      <c r="F5813" s="117" t="s">
        <v>142</v>
      </c>
    </row>
    <row r="5814" spans="1:6">
      <c r="A5814" s="119">
        <v>87874</v>
      </c>
      <c r="B5814" s="117" t="s">
        <v>6885</v>
      </c>
      <c r="C5814" s="117" t="s">
        <v>65</v>
      </c>
      <c r="D5814" s="117" t="s">
        <v>228</v>
      </c>
      <c r="E5814" s="118" t="s">
        <v>3457</v>
      </c>
      <c r="F5814" s="117" t="s">
        <v>142</v>
      </c>
    </row>
    <row r="5815" spans="1:6">
      <c r="A5815" s="119">
        <v>87876</v>
      </c>
      <c r="B5815" s="117" t="s">
        <v>6887</v>
      </c>
      <c r="C5815" s="117" t="s">
        <v>65</v>
      </c>
      <c r="D5815" s="117" t="s">
        <v>228</v>
      </c>
      <c r="E5815" s="118" t="s">
        <v>6888</v>
      </c>
      <c r="F5815" s="117" t="s">
        <v>142</v>
      </c>
    </row>
    <row r="5816" spans="1:6">
      <c r="A5816" s="119">
        <v>87877</v>
      </c>
      <c r="B5816" s="117" t="s">
        <v>6889</v>
      </c>
      <c r="C5816" s="117" t="s">
        <v>65</v>
      </c>
      <c r="D5816" s="117" t="s">
        <v>228</v>
      </c>
      <c r="E5816" s="118" t="s">
        <v>8608</v>
      </c>
      <c r="F5816" s="117" t="s">
        <v>142</v>
      </c>
    </row>
    <row r="5817" spans="1:6">
      <c r="A5817" s="119">
        <v>87878</v>
      </c>
      <c r="B5817" s="117" t="s">
        <v>124</v>
      </c>
      <c r="C5817" s="117" t="s">
        <v>65</v>
      </c>
      <c r="D5817" s="117" t="s">
        <v>602</v>
      </c>
      <c r="E5817" s="118" t="s">
        <v>1330</v>
      </c>
      <c r="F5817" s="117" t="s">
        <v>142</v>
      </c>
    </row>
    <row r="5818" spans="1:6">
      <c r="A5818" s="119">
        <v>87879</v>
      </c>
      <c r="B5818" s="117" t="s">
        <v>6890</v>
      </c>
      <c r="C5818" s="117" t="s">
        <v>65</v>
      </c>
      <c r="D5818" s="117" t="s">
        <v>228</v>
      </c>
      <c r="E5818" s="118" t="s">
        <v>6623</v>
      </c>
      <c r="F5818" s="117" t="s">
        <v>142</v>
      </c>
    </row>
    <row r="5819" spans="1:6">
      <c r="A5819" s="119">
        <v>87881</v>
      </c>
      <c r="B5819" s="117" t="s">
        <v>6891</v>
      </c>
      <c r="C5819" s="117" t="s">
        <v>65</v>
      </c>
      <c r="D5819" s="117" t="s">
        <v>228</v>
      </c>
      <c r="E5819" s="118" t="s">
        <v>3893</v>
      </c>
      <c r="F5819" s="117" t="s">
        <v>142</v>
      </c>
    </row>
    <row r="5820" spans="1:6">
      <c r="A5820" s="119">
        <v>87882</v>
      </c>
      <c r="B5820" s="117" t="s">
        <v>6892</v>
      </c>
      <c r="C5820" s="117" t="s">
        <v>65</v>
      </c>
      <c r="D5820" s="117" t="s">
        <v>228</v>
      </c>
      <c r="E5820" s="118" t="s">
        <v>9878</v>
      </c>
      <c r="F5820" s="117" t="s">
        <v>142</v>
      </c>
    </row>
    <row r="5821" spans="1:6">
      <c r="A5821" s="119">
        <v>87884</v>
      </c>
      <c r="B5821" s="117" t="s">
        <v>6893</v>
      </c>
      <c r="C5821" s="117" t="s">
        <v>65</v>
      </c>
      <c r="D5821" s="117" t="s">
        <v>228</v>
      </c>
      <c r="E5821" s="118" t="s">
        <v>4228</v>
      </c>
      <c r="F5821" s="117" t="s">
        <v>142</v>
      </c>
    </row>
    <row r="5822" spans="1:6">
      <c r="A5822" s="119">
        <v>87885</v>
      </c>
      <c r="B5822" s="117" t="s">
        <v>6894</v>
      </c>
      <c r="C5822" s="117" t="s">
        <v>65</v>
      </c>
      <c r="D5822" s="117" t="s">
        <v>228</v>
      </c>
      <c r="E5822" s="118" t="s">
        <v>5809</v>
      </c>
      <c r="F5822" s="117" t="s">
        <v>142</v>
      </c>
    </row>
    <row r="5823" spans="1:6">
      <c r="A5823" s="119">
        <v>87886</v>
      </c>
      <c r="B5823" s="117" t="s">
        <v>6895</v>
      </c>
      <c r="C5823" s="117" t="s">
        <v>65</v>
      </c>
      <c r="D5823" s="117" t="s">
        <v>228</v>
      </c>
      <c r="E5823" s="118" t="s">
        <v>12287</v>
      </c>
      <c r="F5823" s="117" t="s">
        <v>142</v>
      </c>
    </row>
    <row r="5824" spans="1:6">
      <c r="A5824" s="119">
        <v>87887</v>
      </c>
      <c r="B5824" s="117" t="s">
        <v>6896</v>
      </c>
      <c r="C5824" s="117" t="s">
        <v>65</v>
      </c>
      <c r="D5824" s="117" t="s">
        <v>228</v>
      </c>
      <c r="E5824" s="118" t="s">
        <v>6897</v>
      </c>
      <c r="F5824" s="117" t="s">
        <v>142</v>
      </c>
    </row>
    <row r="5825" spans="1:6">
      <c r="A5825" s="119">
        <v>87888</v>
      </c>
      <c r="B5825" s="117" t="s">
        <v>6898</v>
      </c>
      <c r="C5825" s="117" t="s">
        <v>65</v>
      </c>
      <c r="D5825" s="117" t="s">
        <v>228</v>
      </c>
      <c r="E5825" s="118" t="s">
        <v>3241</v>
      </c>
      <c r="F5825" s="117" t="s">
        <v>142</v>
      </c>
    </row>
    <row r="5826" spans="1:6">
      <c r="A5826" s="119">
        <v>87889</v>
      </c>
      <c r="B5826" s="117" t="s">
        <v>6900</v>
      </c>
      <c r="C5826" s="117" t="s">
        <v>65</v>
      </c>
      <c r="D5826" s="117" t="s">
        <v>228</v>
      </c>
      <c r="E5826" s="118" t="s">
        <v>12282</v>
      </c>
      <c r="F5826" s="117" t="s">
        <v>142</v>
      </c>
    </row>
    <row r="5827" spans="1:6">
      <c r="A5827" s="119">
        <v>87891</v>
      </c>
      <c r="B5827" s="117" t="s">
        <v>6901</v>
      </c>
      <c r="C5827" s="117" t="s">
        <v>65</v>
      </c>
      <c r="D5827" s="117" t="s">
        <v>228</v>
      </c>
      <c r="E5827" s="118" t="s">
        <v>6013</v>
      </c>
      <c r="F5827" s="117" t="s">
        <v>142</v>
      </c>
    </row>
    <row r="5828" spans="1:6">
      <c r="A5828" s="119">
        <v>87892</v>
      </c>
      <c r="B5828" s="117" t="s">
        <v>6902</v>
      </c>
      <c r="C5828" s="117" t="s">
        <v>65</v>
      </c>
      <c r="D5828" s="117" t="s">
        <v>228</v>
      </c>
      <c r="E5828" s="118" t="s">
        <v>8572</v>
      </c>
      <c r="F5828" s="117" t="s">
        <v>142</v>
      </c>
    </row>
    <row r="5829" spans="1:6">
      <c r="A5829" s="119">
        <v>87893</v>
      </c>
      <c r="B5829" s="117" t="s">
        <v>6903</v>
      </c>
      <c r="C5829" s="117" t="s">
        <v>65</v>
      </c>
      <c r="D5829" s="117" t="s">
        <v>602</v>
      </c>
      <c r="E5829" s="118" t="s">
        <v>1209</v>
      </c>
      <c r="F5829" s="117" t="s">
        <v>142</v>
      </c>
    </row>
    <row r="5830" spans="1:6">
      <c r="A5830" s="119">
        <v>87894</v>
      </c>
      <c r="B5830" s="117" t="s">
        <v>114</v>
      </c>
      <c r="C5830" s="117" t="s">
        <v>65</v>
      </c>
      <c r="D5830" s="117" t="s">
        <v>228</v>
      </c>
      <c r="E5830" s="118" t="s">
        <v>6904</v>
      </c>
      <c r="F5830" s="117" t="s">
        <v>142</v>
      </c>
    </row>
    <row r="5831" spans="1:6">
      <c r="A5831" s="119">
        <v>87896</v>
      </c>
      <c r="B5831" s="117" t="s">
        <v>6905</v>
      </c>
      <c r="C5831" s="117" t="s">
        <v>65</v>
      </c>
      <c r="D5831" s="117" t="s">
        <v>141</v>
      </c>
      <c r="E5831" s="118" t="s">
        <v>757</v>
      </c>
      <c r="F5831" s="117" t="s">
        <v>142</v>
      </c>
    </row>
    <row r="5832" spans="1:6">
      <c r="A5832" s="119">
        <v>87897</v>
      </c>
      <c r="B5832" s="117" t="s">
        <v>6907</v>
      </c>
      <c r="C5832" s="117" t="s">
        <v>65</v>
      </c>
      <c r="D5832" s="117" t="s">
        <v>141</v>
      </c>
      <c r="E5832" s="118" t="s">
        <v>5902</v>
      </c>
      <c r="F5832" s="117" t="s">
        <v>142</v>
      </c>
    </row>
    <row r="5833" spans="1:6">
      <c r="A5833" s="119">
        <v>87899</v>
      </c>
      <c r="B5833" s="117" t="s">
        <v>6908</v>
      </c>
      <c r="C5833" s="117" t="s">
        <v>65</v>
      </c>
      <c r="D5833" s="117" t="s">
        <v>228</v>
      </c>
      <c r="E5833" s="118" t="s">
        <v>4800</v>
      </c>
      <c r="F5833" s="117" t="s">
        <v>142</v>
      </c>
    </row>
    <row r="5834" spans="1:6">
      <c r="A5834" s="119">
        <v>87900</v>
      </c>
      <c r="B5834" s="117" t="s">
        <v>6909</v>
      </c>
      <c r="C5834" s="117" t="s">
        <v>65</v>
      </c>
      <c r="D5834" s="117" t="s">
        <v>228</v>
      </c>
      <c r="E5834" s="118" t="s">
        <v>5944</v>
      </c>
      <c r="F5834" s="117" t="s">
        <v>142</v>
      </c>
    </row>
    <row r="5835" spans="1:6">
      <c r="A5835" s="119">
        <v>87902</v>
      </c>
      <c r="B5835" s="117" t="s">
        <v>6910</v>
      </c>
      <c r="C5835" s="117" t="s">
        <v>65</v>
      </c>
      <c r="D5835" s="117" t="s">
        <v>228</v>
      </c>
      <c r="E5835" s="118" t="s">
        <v>2408</v>
      </c>
      <c r="F5835" s="117" t="s">
        <v>142</v>
      </c>
    </row>
    <row r="5836" spans="1:6">
      <c r="A5836" s="119">
        <v>87903</v>
      </c>
      <c r="B5836" s="117" t="s">
        <v>6911</v>
      </c>
      <c r="C5836" s="117" t="s">
        <v>65</v>
      </c>
      <c r="D5836" s="117" t="s">
        <v>228</v>
      </c>
      <c r="E5836" s="118" t="s">
        <v>4506</v>
      </c>
      <c r="F5836" s="117" t="s">
        <v>142</v>
      </c>
    </row>
    <row r="5837" spans="1:6">
      <c r="A5837" s="119">
        <v>87904</v>
      </c>
      <c r="B5837" s="117" t="s">
        <v>6912</v>
      </c>
      <c r="C5837" s="117" t="s">
        <v>65</v>
      </c>
      <c r="D5837" s="117" t="s">
        <v>602</v>
      </c>
      <c r="E5837" s="118" t="s">
        <v>6913</v>
      </c>
      <c r="F5837" s="117" t="s">
        <v>142</v>
      </c>
    </row>
    <row r="5838" spans="1:6">
      <c r="A5838" s="119">
        <v>87905</v>
      </c>
      <c r="B5838" s="117" t="s">
        <v>6914</v>
      </c>
      <c r="C5838" s="117" t="s">
        <v>65</v>
      </c>
      <c r="D5838" s="117" t="s">
        <v>228</v>
      </c>
      <c r="E5838" s="118" t="s">
        <v>13266</v>
      </c>
      <c r="F5838" s="117" t="s">
        <v>142</v>
      </c>
    </row>
    <row r="5839" spans="1:6">
      <c r="A5839" s="119">
        <v>87907</v>
      </c>
      <c r="B5839" s="117" t="s">
        <v>6915</v>
      </c>
      <c r="C5839" s="117" t="s">
        <v>65</v>
      </c>
      <c r="D5839" s="117" t="s">
        <v>141</v>
      </c>
      <c r="E5839" s="118" t="s">
        <v>8529</v>
      </c>
      <c r="F5839" s="117" t="s">
        <v>142</v>
      </c>
    </row>
    <row r="5840" spans="1:6">
      <c r="A5840" s="119">
        <v>87908</v>
      </c>
      <c r="B5840" s="117" t="s">
        <v>6917</v>
      </c>
      <c r="C5840" s="117" t="s">
        <v>65</v>
      </c>
      <c r="D5840" s="117" t="s">
        <v>141</v>
      </c>
      <c r="E5840" s="118" t="s">
        <v>9467</v>
      </c>
      <c r="F5840" s="117" t="s">
        <v>142</v>
      </c>
    </row>
    <row r="5841" spans="1:6">
      <c r="A5841" s="119">
        <v>87910</v>
      </c>
      <c r="B5841" s="117" t="s">
        <v>6919</v>
      </c>
      <c r="C5841" s="117" t="s">
        <v>65</v>
      </c>
      <c r="D5841" s="117" t="s">
        <v>228</v>
      </c>
      <c r="E5841" s="118" t="s">
        <v>13394</v>
      </c>
      <c r="F5841" s="117" t="s">
        <v>142</v>
      </c>
    </row>
    <row r="5842" spans="1:6">
      <c r="A5842" s="119">
        <v>87911</v>
      </c>
      <c r="B5842" s="117" t="s">
        <v>6920</v>
      </c>
      <c r="C5842" s="117" t="s">
        <v>65</v>
      </c>
      <c r="D5842" s="117" t="s">
        <v>228</v>
      </c>
      <c r="E5842" s="118" t="s">
        <v>6921</v>
      </c>
      <c r="F5842" s="117" t="s">
        <v>142</v>
      </c>
    </row>
    <row r="5843" spans="1:6">
      <c r="A5843" s="119">
        <v>87411</v>
      </c>
      <c r="B5843" s="117" t="s">
        <v>6922</v>
      </c>
      <c r="C5843" s="117" t="s">
        <v>65</v>
      </c>
      <c r="D5843" s="117" t="s">
        <v>228</v>
      </c>
      <c r="E5843" s="118" t="s">
        <v>6923</v>
      </c>
      <c r="F5843" s="117" t="s">
        <v>142</v>
      </c>
    </row>
    <row r="5844" spans="1:6">
      <c r="A5844" s="119">
        <v>87412</v>
      </c>
      <c r="B5844" s="117" t="s">
        <v>6924</v>
      </c>
      <c r="C5844" s="117" t="s">
        <v>65</v>
      </c>
      <c r="D5844" s="117" t="s">
        <v>228</v>
      </c>
      <c r="E5844" s="118" t="s">
        <v>4779</v>
      </c>
      <c r="F5844" s="117" t="s">
        <v>142</v>
      </c>
    </row>
    <row r="5845" spans="1:6">
      <c r="A5845" s="119">
        <v>87413</v>
      </c>
      <c r="B5845" s="117" t="s">
        <v>6925</v>
      </c>
      <c r="C5845" s="117" t="s">
        <v>65</v>
      </c>
      <c r="D5845" s="117" t="s">
        <v>228</v>
      </c>
      <c r="E5845" s="118" t="s">
        <v>4595</v>
      </c>
      <c r="F5845" s="117" t="s">
        <v>142</v>
      </c>
    </row>
    <row r="5846" spans="1:6">
      <c r="A5846" s="119">
        <v>87414</v>
      </c>
      <c r="B5846" s="117" t="s">
        <v>6926</v>
      </c>
      <c r="C5846" s="117" t="s">
        <v>65</v>
      </c>
      <c r="D5846" s="117" t="s">
        <v>228</v>
      </c>
      <c r="E5846" s="118" t="s">
        <v>6927</v>
      </c>
      <c r="F5846" s="117" t="s">
        <v>142</v>
      </c>
    </row>
    <row r="5847" spans="1:6">
      <c r="A5847" s="119">
        <v>87415</v>
      </c>
      <c r="B5847" s="117" t="s">
        <v>6928</v>
      </c>
      <c r="C5847" s="117" t="s">
        <v>65</v>
      </c>
      <c r="D5847" s="117" t="s">
        <v>228</v>
      </c>
      <c r="E5847" s="118" t="s">
        <v>6929</v>
      </c>
      <c r="F5847" s="117" t="s">
        <v>142</v>
      </c>
    </row>
    <row r="5848" spans="1:6">
      <c r="A5848" s="119">
        <v>87416</v>
      </c>
      <c r="B5848" s="117" t="s">
        <v>6930</v>
      </c>
      <c r="C5848" s="117" t="s">
        <v>65</v>
      </c>
      <c r="D5848" s="117" t="s">
        <v>228</v>
      </c>
      <c r="E5848" s="118" t="s">
        <v>6931</v>
      </c>
      <c r="F5848" s="117" t="s">
        <v>142</v>
      </c>
    </row>
    <row r="5849" spans="1:6">
      <c r="A5849" s="119">
        <v>87417</v>
      </c>
      <c r="B5849" s="117" t="s">
        <v>6932</v>
      </c>
      <c r="C5849" s="117" t="s">
        <v>65</v>
      </c>
      <c r="D5849" s="117" t="s">
        <v>228</v>
      </c>
      <c r="E5849" s="118" t="s">
        <v>6933</v>
      </c>
      <c r="F5849" s="117" t="s">
        <v>142</v>
      </c>
    </row>
    <row r="5850" spans="1:6">
      <c r="A5850" s="119">
        <v>87418</v>
      </c>
      <c r="B5850" s="117" t="s">
        <v>6934</v>
      </c>
      <c r="C5850" s="117" t="s">
        <v>65</v>
      </c>
      <c r="D5850" s="117" t="s">
        <v>228</v>
      </c>
      <c r="E5850" s="118" t="s">
        <v>2785</v>
      </c>
      <c r="F5850" s="117" t="s">
        <v>142</v>
      </c>
    </row>
    <row r="5851" spans="1:6">
      <c r="A5851" s="119">
        <v>87419</v>
      </c>
      <c r="B5851" s="117" t="s">
        <v>6935</v>
      </c>
      <c r="C5851" s="117" t="s">
        <v>65</v>
      </c>
      <c r="D5851" s="117" t="s">
        <v>228</v>
      </c>
      <c r="E5851" s="118" t="s">
        <v>13395</v>
      </c>
      <c r="F5851" s="117" t="s">
        <v>142</v>
      </c>
    </row>
    <row r="5852" spans="1:6">
      <c r="A5852" s="119">
        <v>87420</v>
      </c>
      <c r="B5852" s="117" t="s">
        <v>6936</v>
      </c>
      <c r="C5852" s="117" t="s">
        <v>65</v>
      </c>
      <c r="D5852" s="117" t="s">
        <v>228</v>
      </c>
      <c r="E5852" s="118" t="s">
        <v>11909</v>
      </c>
      <c r="F5852" s="117" t="s">
        <v>142</v>
      </c>
    </row>
    <row r="5853" spans="1:6">
      <c r="A5853" s="119">
        <v>87421</v>
      </c>
      <c r="B5853" s="117" t="s">
        <v>6937</v>
      </c>
      <c r="C5853" s="117" t="s">
        <v>65</v>
      </c>
      <c r="D5853" s="117" t="s">
        <v>228</v>
      </c>
      <c r="E5853" s="118" t="s">
        <v>13218</v>
      </c>
      <c r="F5853" s="117" t="s">
        <v>142</v>
      </c>
    </row>
    <row r="5854" spans="1:6">
      <c r="A5854" s="119">
        <v>87422</v>
      </c>
      <c r="B5854" s="117" t="s">
        <v>6938</v>
      </c>
      <c r="C5854" s="117" t="s">
        <v>65</v>
      </c>
      <c r="D5854" s="117" t="s">
        <v>228</v>
      </c>
      <c r="E5854" s="118" t="s">
        <v>13396</v>
      </c>
      <c r="F5854" s="117" t="s">
        <v>142</v>
      </c>
    </row>
    <row r="5855" spans="1:6">
      <c r="A5855" s="119">
        <v>87423</v>
      </c>
      <c r="B5855" s="117" t="s">
        <v>6939</v>
      </c>
      <c r="C5855" s="117" t="s">
        <v>65</v>
      </c>
      <c r="D5855" s="117" t="s">
        <v>228</v>
      </c>
      <c r="E5855" s="118" t="s">
        <v>6940</v>
      </c>
      <c r="F5855" s="117" t="s">
        <v>142</v>
      </c>
    </row>
    <row r="5856" spans="1:6">
      <c r="A5856" s="119">
        <v>87424</v>
      </c>
      <c r="B5856" s="117" t="s">
        <v>6941</v>
      </c>
      <c r="C5856" s="117" t="s">
        <v>65</v>
      </c>
      <c r="D5856" s="117" t="s">
        <v>228</v>
      </c>
      <c r="E5856" s="118" t="s">
        <v>6931</v>
      </c>
      <c r="F5856" s="117" t="s">
        <v>142</v>
      </c>
    </row>
    <row r="5857" spans="1:6">
      <c r="A5857" s="119">
        <v>87425</v>
      </c>
      <c r="B5857" s="117" t="s">
        <v>6942</v>
      </c>
      <c r="C5857" s="117" t="s">
        <v>65</v>
      </c>
      <c r="D5857" s="117" t="s">
        <v>228</v>
      </c>
      <c r="E5857" s="118" t="s">
        <v>13397</v>
      </c>
      <c r="F5857" s="117" t="s">
        <v>142</v>
      </c>
    </row>
    <row r="5858" spans="1:6">
      <c r="A5858" s="119">
        <v>87426</v>
      </c>
      <c r="B5858" s="117" t="s">
        <v>6943</v>
      </c>
      <c r="C5858" s="117" t="s">
        <v>65</v>
      </c>
      <c r="D5858" s="117" t="s">
        <v>228</v>
      </c>
      <c r="E5858" s="118" t="s">
        <v>13398</v>
      </c>
      <c r="F5858" s="117" t="s">
        <v>142</v>
      </c>
    </row>
    <row r="5859" spans="1:6">
      <c r="A5859" s="119">
        <v>87427</v>
      </c>
      <c r="B5859" s="117" t="s">
        <v>6944</v>
      </c>
      <c r="C5859" s="117" t="s">
        <v>65</v>
      </c>
      <c r="D5859" s="117" t="s">
        <v>228</v>
      </c>
      <c r="E5859" s="118" t="s">
        <v>4667</v>
      </c>
      <c r="F5859" s="117" t="s">
        <v>142</v>
      </c>
    </row>
    <row r="5860" spans="1:6">
      <c r="A5860" s="119">
        <v>87428</v>
      </c>
      <c r="B5860" s="117" t="s">
        <v>6945</v>
      </c>
      <c r="C5860" s="117" t="s">
        <v>65</v>
      </c>
      <c r="D5860" s="117" t="s">
        <v>228</v>
      </c>
      <c r="E5860" s="118" t="s">
        <v>3513</v>
      </c>
      <c r="F5860" s="117" t="s">
        <v>142</v>
      </c>
    </row>
    <row r="5861" spans="1:6">
      <c r="A5861" s="119">
        <v>87429</v>
      </c>
      <c r="B5861" s="117" t="s">
        <v>6946</v>
      </c>
      <c r="C5861" s="117" t="s">
        <v>65</v>
      </c>
      <c r="D5861" s="117" t="s">
        <v>228</v>
      </c>
      <c r="E5861" s="118" t="s">
        <v>6722</v>
      </c>
      <c r="F5861" s="117" t="s">
        <v>142</v>
      </c>
    </row>
    <row r="5862" spans="1:6">
      <c r="A5862" s="119">
        <v>87430</v>
      </c>
      <c r="B5862" s="117" t="s">
        <v>6948</v>
      </c>
      <c r="C5862" s="117" t="s">
        <v>65</v>
      </c>
      <c r="D5862" s="117" t="s">
        <v>228</v>
      </c>
      <c r="E5862" s="118" t="s">
        <v>2855</v>
      </c>
      <c r="F5862" s="117" t="s">
        <v>142</v>
      </c>
    </row>
    <row r="5863" spans="1:6">
      <c r="A5863" s="119">
        <v>87431</v>
      </c>
      <c r="B5863" s="117" t="s">
        <v>6950</v>
      </c>
      <c r="C5863" s="117" t="s">
        <v>65</v>
      </c>
      <c r="D5863" s="117" t="s">
        <v>228</v>
      </c>
      <c r="E5863" s="118" t="s">
        <v>4076</v>
      </c>
      <c r="F5863" s="117" t="s">
        <v>142</v>
      </c>
    </row>
    <row r="5864" spans="1:6">
      <c r="A5864" s="119">
        <v>87432</v>
      </c>
      <c r="B5864" s="117" t="s">
        <v>6951</v>
      </c>
      <c r="C5864" s="117" t="s">
        <v>65</v>
      </c>
      <c r="D5864" s="117" t="s">
        <v>228</v>
      </c>
      <c r="E5864" s="118" t="s">
        <v>8919</v>
      </c>
      <c r="F5864" s="117" t="s">
        <v>142</v>
      </c>
    </row>
    <row r="5865" spans="1:6">
      <c r="A5865" s="119">
        <v>87433</v>
      </c>
      <c r="B5865" s="117" t="s">
        <v>6952</v>
      </c>
      <c r="C5865" s="117" t="s">
        <v>65</v>
      </c>
      <c r="D5865" s="117" t="s">
        <v>228</v>
      </c>
      <c r="E5865" s="118" t="s">
        <v>9081</v>
      </c>
      <c r="F5865" s="117" t="s">
        <v>142</v>
      </c>
    </row>
    <row r="5866" spans="1:6">
      <c r="A5866" s="119">
        <v>87434</v>
      </c>
      <c r="B5866" s="117" t="s">
        <v>6954</v>
      </c>
      <c r="C5866" s="117" t="s">
        <v>65</v>
      </c>
      <c r="D5866" s="117" t="s">
        <v>228</v>
      </c>
      <c r="E5866" s="118" t="s">
        <v>10626</v>
      </c>
      <c r="F5866" s="117" t="s">
        <v>142</v>
      </c>
    </row>
    <row r="5867" spans="1:6">
      <c r="A5867" s="119">
        <v>87435</v>
      </c>
      <c r="B5867" s="117" t="s">
        <v>6955</v>
      </c>
      <c r="C5867" s="117" t="s">
        <v>65</v>
      </c>
      <c r="D5867" s="117" t="s">
        <v>228</v>
      </c>
      <c r="E5867" s="118" t="s">
        <v>13399</v>
      </c>
      <c r="F5867" s="117" t="s">
        <v>142</v>
      </c>
    </row>
    <row r="5868" spans="1:6">
      <c r="A5868" s="119">
        <v>87436</v>
      </c>
      <c r="B5868" s="117" t="s">
        <v>6956</v>
      </c>
      <c r="C5868" s="117" t="s">
        <v>65</v>
      </c>
      <c r="D5868" s="117" t="s">
        <v>228</v>
      </c>
      <c r="E5868" s="118" t="s">
        <v>9879</v>
      </c>
      <c r="F5868" s="117" t="s">
        <v>142</v>
      </c>
    </row>
    <row r="5869" spans="1:6">
      <c r="A5869" s="119">
        <v>87437</v>
      </c>
      <c r="B5869" s="117" t="s">
        <v>6958</v>
      </c>
      <c r="C5869" s="117" t="s">
        <v>65</v>
      </c>
      <c r="D5869" s="117" t="s">
        <v>228</v>
      </c>
      <c r="E5869" s="118" t="s">
        <v>9880</v>
      </c>
      <c r="F5869" s="117" t="s">
        <v>142</v>
      </c>
    </row>
    <row r="5870" spans="1:6">
      <c r="A5870" s="119">
        <v>87438</v>
      </c>
      <c r="B5870" s="117" t="s">
        <v>6959</v>
      </c>
      <c r="C5870" s="117" t="s">
        <v>65</v>
      </c>
      <c r="D5870" s="117" t="s">
        <v>228</v>
      </c>
      <c r="E5870" s="118" t="s">
        <v>13400</v>
      </c>
      <c r="F5870" s="117" t="s">
        <v>142</v>
      </c>
    </row>
    <row r="5871" spans="1:6">
      <c r="A5871" s="119">
        <v>87439</v>
      </c>
      <c r="B5871" s="117" t="s">
        <v>6960</v>
      </c>
      <c r="C5871" s="117" t="s">
        <v>65</v>
      </c>
      <c r="D5871" s="117" t="s">
        <v>228</v>
      </c>
      <c r="E5871" s="118" t="s">
        <v>8362</v>
      </c>
      <c r="F5871" s="117" t="s">
        <v>142</v>
      </c>
    </row>
    <row r="5872" spans="1:6">
      <c r="A5872" s="119">
        <v>87440</v>
      </c>
      <c r="B5872" s="117" t="s">
        <v>6961</v>
      </c>
      <c r="C5872" s="117" t="s">
        <v>65</v>
      </c>
      <c r="D5872" s="117" t="s">
        <v>228</v>
      </c>
      <c r="E5872" s="118" t="s">
        <v>6870</v>
      </c>
      <c r="F5872" s="117" t="s">
        <v>142</v>
      </c>
    </row>
    <row r="5873" spans="1:6">
      <c r="A5873" s="119">
        <v>87527</v>
      </c>
      <c r="B5873" s="117" t="s">
        <v>6962</v>
      </c>
      <c r="C5873" s="117" t="s">
        <v>65</v>
      </c>
      <c r="D5873" s="117" t="s">
        <v>228</v>
      </c>
      <c r="E5873" s="118" t="s">
        <v>13401</v>
      </c>
      <c r="F5873" s="117" t="s">
        <v>142</v>
      </c>
    </row>
    <row r="5874" spans="1:6">
      <c r="A5874" s="119">
        <v>87528</v>
      </c>
      <c r="B5874" s="117" t="s">
        <v>6963</v>
      </c>
      <c r="C5874" s="117" t="s">
        <v>65</v>
      </c>
      <c r="D5874" s="117" t="s">
        <v>602</v>
      </c>
      <c r="E5874" s="118" t="s">
        <v>12391</v>
      </c>
      <c r="F5874" s="117" t="s">
        <v>142</v>
      </c>
    </row>
    <row r="5875" spans="1:6">
      <c r="A5875" s="119">
        <v>87529</v>
      </c>
      <c r="B5875" s="117" t="s">
        <v>6964</v>
      </c>
      <c r="C5875" s="117" t="s">
        <v>65</v>
      </c>
      <c r="D5875" s="117" t="s">
        <v>228</v>
      </c>
      <c r="E5875" s="118" t="s">
        <v>9173</v>
      </c>
      <c r="F5875" s="117" t="s">
        <v>142</v>
      </c>
    </row>
    <row r="5876" spans="1:6">
      <c r="A5876" s="119">
        <v>87530</v>
      </c>
      <c r="B5876" s="117" t="s">
        <v>6965</v>
      </c>
      <c r="C5876" s="117" t="s">
        <v>65</v>
      </c>
      <c r="D5876" s="117" t="s">
        <v>602</v>
      </c>
      <c r="E5876" s="118" t="s">
        <v>9881</v>
      </c>
      <c r="F5876" s="117" t="s">
        <v>142</v>
      </c>
    </row>
    <row r="5877" spans="1:6">
      <c r="A5877" s="119">
        <v>87531</v>
      </c>
      <c r="B5877" s="117" t="s">
        <v>6967</v>
      </c>
      <c r="C5877" s="117" t="s">
        <v>65</v>
      </c>
      <c r="D5877" s="117" t="s">
        <v>228</v>
      </c>
      <c r="E5877" s="118" t="s">
        <v>13402</v>
      </c>
      <c r="F5877" s="117" t="s">
        <v>142</v>
      </c>
    </row>
    <row r="5878" spans="1:6">
      <c r="A5878" s="119">
        <v>87532</v>
      </c>
      <c r="B5878" s="117" t="s">
        <v>6969</v>
      </c>
      <c r="C5878" s="117" t="s">
        <v>65</v>
      </c>
      <c r="D5878" s="117" t="s">
        <v>602</v>
      </c>
      <c r="E5878" s="118" t="s">
        <v>9882</v>
      </c>
      <c r="F5878" s="117" t="s">
        <v>142</v>
      </c>
    </row>
    <row r="5879" spans="1:6">
      <c r="A5879" s="119">
        <v>87535</v>
      </c>
      <c r="B5879" s="117" t="s">
        <v>6970</v>
      </c>
      <c r="C5879" s="117" t="s">
        <v>65</v>
      </c>
      <c r="D5879" s="117" t="s">
        <v>228</v>
      </c>
      <c r="E5879" s="118" t="s">
        <v>277</v>
      </c>
      <c r="F5879" s="117" t="s">
        <v>142</v>
      </c>
    </row>
    <row r="5880" spans="1:6">
      <c r="A5880" s="119">
        <v>87536</v>
      </c>
      <c r="B5880" s="117" t="s">
        <v>6971</v>
      </c>
      <c r="C5880" s="117" t="s">
        <v>65</v>
      </c>
      <c r="D5880" s="117" t="s">
        <v>602</v>
      </c>
      <c r="E5880" s="118" t="s">
        <v>7403</v>
      </c>
      <c r="F5880" s="117" t="s">
        <v>142</v>
      </c>
    </row>
    <row r="5881" spans="1:6">
      <c r="A5881" s="119">
        <v>87537</v>
      </c>
      <c r="B5881" s="117" t="s">
        <v>6972</v>
      </c>
      <c r="C5881" s="117" t="s">
        <v>65</v>
      </c>
      <c r="D5881" s="117" t="s">
        <v>228</v>
      </c>
      <c r="E5881" s="118" t="s">
        <v>13403</v>
      </c>
      <c r="F5881" s="117" t="s">
        <v>142</v>
      </c>
    </row>
    <row r="5882" spans="1:6">
      <c r="A5882" s="119">
        <v>87538</v>
      </c>
      <c r="B5882" s="117" t="s">
        <v>6973</v>
      </c>
      <c r="C5882" s="117" t="s">
        <v>65</v>
      </c>
      <c r="D5882" s="117" t="s">
        <v>228</v>
      </c>
      <c r="E5882" s="118" t="s">
        <v>13404</v>
      </c>
      <c r="F5882" s="117" t="s">
        <v>142</v>
      </c>
    </row>
    <row r="5883" spans="1:6">
      <c r="A5883" s="119">
        <v>87539</v>
      </c>
      <c r="B5883" s="117" t="s">
        <v>6974</v>
      </c>
      <c r="C5883" s="117" t="s">
        <v>65</v>
      </c>
      <c r="D5883" s="117" t="s">
        <v>228</v>
      </c>
      <c r="E5883" s="118" t="s">
        <v>13405</v>
      </c>
      <c r="F5883" s="117" t="s">
        <v>142</v>
      </c>
    </row>
    <row r="5884" spans="1:6">
      <c r="A5884" s="119">
        <v>87541</v>
      </c>
      <c r="B5884" s="117" t="s">
        <v>6975</v>
      </c>
      <c r="C5884" s="117" t="s">
        <v>65</v>
      </c>
      <c r="D5884" s="117" t="s">
        <v>228</v>
      </c>
      <c r="E5884" s="118" t="s">
        <v>9883</v>
      </c>
      <c r="F5884" s="117" t="s">
        <v>142</v>
      </c>
    </row>
    <row r="5885" spans="1:6">
      <c r="A5885" s="119">
        <v>87543</v>
      </c>
      <c r="B5885" s="117" t="s">
        <v>6976</v>
      </c>
      <c r="C5885" s="117" t="s">
        <v>65</v>
      </c>
      <c r="D5885" s="117" t="s">
        <v>228</v>
      </c>
      <c r="E5885" s="118" t="s">
        <v>1094</v>
      </c>
      <c r="F5885" s="117" t="s">
        <v>142</v>
      </c>
    </row>
    <row r="5886" spans="1:6">
      <c r="A5886" s="119">
        <v>87545</v>
      </c>
      <c r="B5886" s="117" t="s">
        <v>6978</v>
      </c>
      <c r="C5886" s="117" t="s">
        <v>65</v>
      </c>
      <c r="D5886" s="117" t="s">
        <v>228</v>
      </c>
      <c r="E5886" s="118" t="s">
        <v>5295</v>
      </c>
      <c r="F5886" s="117" t="s">
        <v>142</v>
      </c>
    </row>
    <row r="5887" spans="1:6">
      <c r="A5887" s="119">
        <v>87546</v>
      </c>
      <c r="B5887" s="117" t="s">
        <v>6979</v>
      </c>
      <c r="C5887" s="117" t="s">
        <v>65</v>
      </c>
      <c r="D5887" s="117" t="s">
        <v>602</v>
      </c>
      <c r="E5887" s="118" t="s">
        <v>8396</v>
      </c>
      <c r="F5887" s="117" t="s">
        <v>142</v>
      </c>
    </row>
    <row r="5888" spans="1:6">
      <c r="A5888" s="119">
        <v>87547</v>
      </c>
      <c r="B5888" s="117" t="s">
        <v>115</v>
      </c>
      <c r="C5888" s="117" t="s">
        <v>65</v>
      </c>
      <c r="D5888" s="117" t="s">
        <v>228</v>
      </c>
      <c r="E5888" s="118" t="s">
        <v>2836</v>
      </c>
      <c r="F5888" s="117" t="s">
        <v>142</v>
      </c>
    </row>
    <row r="5889" spans="1:6">
      <c r="A5889" s="119">
        <v>87548</v>
      </c>
      <c r="B5889" s="117" t="s">
        <v>6981</v>
      </c>
      <c r="C5889" s="117" t="s">
        <v>65</v>
      </c>
      <c r="D5889" s="117" t="s">
        <v>602</v>
      </c>
      <c r="E5889" s="118" t="s">
        <v>9884</v>
      </c>
      <c r="F5889" s="117" t="s">
        <v>142</v>
      </c>
    </row>
    <row r="5890" spans="1:6">
      <c r="A5890" s="119">
        <v>87549</v>
      </c>
      <c r="B5890" s="117" t="s">
        <v>6982</v>
      </c>
      <c r="C5890" s="117" t="s">
        <v>65</v>
      </c>
      <c r="D5890" s="117" t="s">
        <v>228</v>
      </c>
      <c r="E5890" s="118" t="s">
        <v>8591</v>
      </c>
      <c r="F5890" s="117" t="s">
        <v>142</v>
      </c>
    </row>
    <row r="5891" spans="1:6">
      <c r="A5891" s="119">
        <v>87550</v>
      </c>
      <c r="B5891" s="117" t="s">
        <v>6983</v>
      </c>
      <c r="C5891" s="117" t="s">
        <v>65</v>
      </c>
      <c r="D5891" s="117" t="s">
        <v>602</v>
      </c>
      <c r="E5891" s="118" t="s">
        <v>8354</v>
      </c>
      <c r="F5891" s="117" t="s">
        <v>142</v>
      </c>
    </row>
    <row r="5892" spans="1:6">
      <c r="A5892" s="119">
        <v>87553</v>
      </c>
      <c r="B5892" s="117" t="s">
        <v>6984</v>
      </c>
      <c r="C5892" s="117" t="s">
        <v>65</v>
      </c>
      <c r="D5892" s="117" t="s">
        <v>228</v>
      </c>
      <c r="E5892" s="118" t="s">
        <v>4464</v>
      </c>
      <c r="F5892" s="117" t="s">
        <v>142</v>
      </c>
    </row>
    <row r="5893" spans="1:6">
      <c r="A5893" s="119">
        <v>87554</v>
      </c>
      <c r="B5893" s="117" t="s">
        <v>6986</v>
      </c>
      <c r="C5893" s="117" t="s">
        <v>65</v>
      </c>
      <c r="D5893" s="117" t="s">
        <v>602</v>
      </c>
      <c r="E5893" s="118" t="s">
        <v>2830</v>
      </c>
      <c r="F5893" s="117" t="s">
        <v>142</v>
      </c>
    </row>
    <row r="5894" spans="1:6">
      <c r="A5894" s="119">
        <v>87555</v>
      </c>
      <c r="B5894" s="117" t="s">
        <v>6987</v>
      </c>
      <c r="C5894" s="117" t="s">
        <v>65</v>
      </c>
      <c r="D5894" s="117" t="s">
        <v>228</v>
      </c>
      <c r="E5894" s="118" t="s">
        <v>12415</v>
      </c>
      <c r="F5894" s="117" t="s">
        <v>142</v>
      </c>
    </row>
    <row r="5895" spans="1:6">
      <c r="A5895" s="119">
        <v>87556</v>
      </c>
      <c r="B5895" s="117" t="s">
        <v>6988</v>
      </c>
      <c r="C5895" s="117" t="s">
        <v>65</v>
      </c>
      <c r="D5895" s="117" t="s">
        <v>228</v>
      </c>
      <c r="E5895" s="118" t="s">
        <v>9885</v>
      </c>
      <c r="F5895" s="117" t="s">
        <v>142</v>
      </c>
    </row>
    <row r="5896" spans="1:6">
      <c r="A5896" s="119">
        <v>87557</v>
      </c>
      <c r="B5896" s="117" t="s">
        <v>6989</v>
      </c>
      <c r="C5896" s="117" t="s">
        <v>65</v>
      </c>
      <c r="D5896" s="117" t="s">
        <v>228</v>
      </c>
      <c r="E5896" s="118" t="s">
        <v>13406</v>
      </c>
      <c r="F5896" s="117" t="s">
        <v>142</v>
      </c>
    </row>
    <row r="5897" spans="1:6">
      <c r="A5897" s="119">
        <v>87559</v>
      </c>
      <c r="B5897" s="117" t="s">
        <v>6990</v>
      </c>
      <c r="C5897" s="117" t="s">
        <v>65</v>
      </c>
      <c r="D5897" s="117" t="s">
        <v>228</v>
      </c>
      <c r="E5897" s="118" t="s">
        <v>13407</v>
      </c>
      <c r="F5897" s="117" t="s">
        <v>142</v>
      </c>
    </row>
    <row r="5898" spans="1:6">
      <c r="A5898" s="119">
        <v>87561</v>
      </c>
      <c r="B5898" s="117" t="s">
        <v>6991</v>
      </c>
      <c r="C5898" s="117" t="s">
        <v>65</v>
      </c>
      <c r="D5898" s="117" t="s">
        <v>228</v>
      </c>
      <c r="E5898" s="118" t="s">
        <v>13408</v>
      </c>
      <c r="F5898" s="117" t="s">
        <v>142</v>
      </c>
    </row>
    <row r="5899" spans="1:6">
      <c r="A5899" s="119">
        <v>87775</v>
      </c>
      <c r="B5899" s="117" t="s">
        <v>6992</v>
      </c>
      <c r="C5899" s="117" t="s">
        <v>65</v>
      </c>
      <c r="D5899" s="117" t="s">
        <v>228</v>
      </c>
      <c r="E5899" s="118" t="s">
        <v>9886</v>
      </c>
      <c r="F5899" s="117" t="s">
        <v>142</v>
      </c>
    </row>
    <row r="5900" spans="1:6">
      <c r="A5900" s="119">
        <v>87777</v>
      </c>
      <c r="B5900" s="117" t="s">
        <v>6993</v>
      </c>
      <c r="C5900" s="117" t="s">
        <v>65</v>
      </c>
      <c r="D5900" s="117" t="s">
        <v>228</v>
      </c>
      <c r="E5900" s="118" t="s">
        <v>10854</v>
      </c>
      <c r="F5900" s="117" t="s">
        <v>142</v>
      </c>
    </row>
    <row r="5901" spans="1:6">
      <c r="A5901" s="119">
        <v>87778</v>
      </c>
      <c r="B5901" s="117" t="s">
        <v>6994</v>
      </c>
      <c r="C5901" s="117" t="s">
        <v>65</v>
      </c>
      <c r="D5901" s="117" t="s">
        <v>228</v>
      </c>
      <c r="E5901" s="118" t="s">
        <v>13409</v>
      </c>
      <c r="F5901" s="117" t="s">
        <v>142</v>
      </c>
    </row>
    <row r="5902" spans="1:6">
      <c r="A5902" s="119">
        <v>87779</v>
      </c>
      <c r="B5902" s="117" t="s">
        <v>6995</v>
      </c>
      <c r="C5902" s="117" t="s">
        <v>65</v>
      </c>
      <c r="D5902" s="117" t="s">
        <v>228</v>
      </c>
      <c r="E5902" s="118" t="s">
        <v>9270</v>
      </c>
      <c r="F5902" s="117" t="s">
        <v>142</v>
      </c>
    </row>
    <row r="5903" spans="1:6">
      <c r="A5903" s="119">
        <v>87781</v>
      </c>
      <c r="B5903" s="117" t="s">
        <v>6996</v>
      </c>
      <c r="C5903" s="117" t="s">
        <v>65</v>
      </c>
      <c r="D5903" s="117" t="s">
        <v>228</v>
      </c>
      <c r="E5903" s="118" t="s">
        <v>13410</v>
      </c>
      <c r="F5903" s="117" t="s">
        <v>142</v>
      </c>
    </row>
    <row r="5904" spans="1:6">
      <c r="A5904" s="119">
        <v>87783</v>
      </c>
      <c r="B5904" s="117" t="s">
        <v>6997</v>
      </c>
      <c r="C5904" s="117" t="s">
        <v>65</v>
      </c>
      <c r="D5904" s="117" t="s">
        <v>228</v>
      </c>
      <c r="E5904" s="118" t="s">
        <v>13224</v>
      </c>
      <c r="F5904" s="117" t="s">
        <v>142</v>
      </c>
    </row>
    <row r="5905" spans="1:6">
      <c r="A5905" s="119">
        <v>87784</v>
      </c>
      <c r="B5905" s="117" t="s">
        <v>6998</v>
      </c>
      <c r="C5905" s="117" t="s">
        <v>65</v>
      </c>
      <c r="D5905" s="117" t="s">
        <v>228</v>
      </c>
      <c r="E5905" s="118" t="s">
        <v>13411</v>
      </c>
      <c r="F5905" s="117" t="s">
        <v>142</v>
      </c>
    </row>
    <row r="5906" spans="1:6">
      <c r="A5906" s="119">
        <v>87786</v>
      </c>
      <c r="B5906" s="117" t="s">
        <v>7000</v>
      </c>
      <c r="C5906" s="117" t="s">
        <v>65</v>
      </c>
      <c r="D5906" s="117" t="s">
        <v>228</v>
      </c>
      <c r="E5906" s="118" t="s">
        <v>13412</v>
      </c>
      <c r="F5906" s="117" t="s">
        <v>142</v>
      </c>
    </row>
    <row r="5907" spans="1:6">
      <c r="A5907" s="119">
        <v>87787</v>
      </c>
      <c r="B5907" s="117" t="s">
        <v>7001</v>
      </c>
      <c r="C5907" s="117" t="s">
        <v>65</v>
      </c>
      <c r="D5907" s="117" t="s">
        <v>228</v>
      </c>
      <c r="E5907" s="118" t="s">
        <v>13413</v>
      </c>
      <c r="F5907" s="117" t="s">
        <v>142</v>
      </c>
    </row>
    <row r="5908" spans="1:6">
      <c r="A5908" s="119">
        <v>87788</v>
      </c>
      <c r="B5908" s="117" t="s">
        <v>7002</v>
      </c>
      <c r="C5908" s="117" t="s">
        <v>65</v>
      </c>
      <c r="D5908" s="117" t="s">
        <v>228</v>
      </c>
      <c r="E5908" s="118" t="s">
        <v>12396</v>
      </c>
      <c r="F5908" s="117" t="s">
        <v>142</v>
      </c>
    </row>
    <row r="5909" spans="1:6">
      <c r="A5909" s="119">
        <v>87790</v>
      </c>
      <c r="B5909" s="117" t="s">
        <v>7003</v>
      </c>
      <c r="C5909" s="117" t="s">
        <v>65</v>
      </c>
      <c r="D5909" s="117" t="s">
        <v>228</v>
      </c>
      <c r="E5909" s="118" t="s">
        <v>9887</v>
      </c>
      <c r="F5909" s="117" t="s">
        <v>142</v>
      </c>
    </row>
    <row r="5910" spans="1:6">
      <c r="A5910" s="119">
        <v>87791</v>
      </c>
      <c r="B5910" s="117" t="s">
        <v>7004</v>
      </c>
      <c r="C5910" s="117" t="s">
        <v>65</v>
      </c>
      <c r="D5910" s="117" t="s">
        <v>228</v>
      </c>
      <c r="E5910" s="118" t="s">
        <v>12275</v>
      </c>
      <c r="F5910" s="117" t="s">
        <v>142</v>
      </c>
    </row>
    <row r="5911" spans="1:6">
      <c r="A5911" s="119">
        <v>87792</v>
      </c>
      <c r="B5911" s="117" t="s">
        <v>7005</v>
      </c>
      <c r="C5911" s="117" t="s">
        <v>65</v>
      </c>
      <c r="D5911" s="117" t="s">
        <v>228</v>
      </c>
      <c r="E5911" s="118" t="s">
        <v>9888</v>
      </c>
      <c r="F5911" s="117" t="s">
        <v>142</v>
      </c>
    </row>
    <row r="5912" spans="1:6">
      <c r="A5912" s="119">
        <v>87794</v>
      </c>
      <c r="B5912" s="117" t="s">
        <v>7006</v>
      </c>
      <c r="C5912" s="117" t="s">
        <v>65</v>
      </c>
      <c r="D5912" s="117" t="s">
        <v>228</v>
      </c>
      <c r="E5912" s="118" t="s">
        <v>1105</v>
      </c>
      <c r="F5912" s="117" t="s">
        <v>142</v>
      </c>
    </row>
    <row r="5913" spans="1:6">
      <c r="A5913" s="119">
        <v>87795</v>
      </c>
      <c r="B5913" s="117" t="s">
        <v>127</v>
      </c>
      <c r="C5913" s="117" t="s">
        <v>65</v>
      </c>
      <c r="D5913" s="117" t="s">
        <v>228</v>
      </c>
      <c r="E5913" s="118" t="s">
        <v>9889</v>
      </c>
      <c r="F5913" s="117" t="s">
        <v>142</v>
      </c>
    </row>
    <row r="5914" spans="1:6">
      <c r="A5914" s="119">
        <v>87797</v>
      </c>
      <c r="B5914" s="117" t="s">
        <v>7008</v>
      </c>
      <c r="C5914" s="117" t="s">
        <v>65</v>
      </c>
      <c r="D5914" s="117" t="s">
        <v>228</v>
      </c>
      <c r="E5914" s="118" t="s">
        <v>13414</v>
      </c>
      <c r="F5914" s="117" t="s">
        <v>142</v>
      </c>
    </row>
    <row r="5915" spans="1:6">
      <c r="A5915" s="119">
        <v>87799</v>
      </c>
      <c r="B5915" s="117" t="s">
        <v>7009</v>
      </c>
      <c r="C5915" s="117" t="s">
        <v>65</v>
      </c>
      <c r="D5915" s="117" t="s">
        <v>228</v>
      </c>
      <c r="E5915" s="118" t="s">
        <v>8501</v>
      </c>
      <c r="F5915" s="117" t="s">
        <v>142</v>
      </c>
    </row>
    <row r="5916" spans="1:6">
      <c r="A5916" s="119">
        <v>87800</v>
      </c>
      <c r="B5916" s="117" t="s">
        <v>7010</v>
      </c>
      <c r="C5916" s="117" t="s">
        <v>65</v>
      </c>
      <c r="D5916" s="117" t="s">
        <v>228</v>
      </c>
      <c r="E5916" s="118" t="s">
        <v>6465</v>
      </c>
      <c r="F5916" s="117" t="s">
        <v>142</v>
      </c>
    </row>
    <row r="5917" spans="1:6">
      <c r="A5917" s="119">
        <v>87801</v>
      </c>
      <c r="B5917" s="117" t="s">
        <v>7011</v>
      </c>
      <c r="C5917" s="117" t="s">
        <v>65</v>
      </c>
      <c r="D5917" s="117" t="s">
        <v>228</v>
      </c>
      <c r="E5917" s="118" t="s">
        <v>12164</v>
      </c>
      <c r="F5917" s="117" t="s">
        <v>142</v>
      </c>
    </row>
    <row r="5918" spans="1:6">
      <c r="A5918" s="119">
        <v>87803</v>
      </c>
      <c r="B5918" s="117" t="s">
        <v>7012</v>
      </c>
      <c r="C5918" s="117" t="s">
        <v>65</v>
      </c>
      <c r="D5918" s="117" t="s">
        <v>228</v>
      </c>
      <c r="E5918" s="118" t="s">
        <v>12679</v>
      </c>
      <c r="F5918" s="117" t="s">
        <v>142</v>
      </c>
    </row>
    <row r="5919" spans="1:6">
      <c r="A5919" s="119">
        <v>87804</v>
      </c>
      <c r="B5919" s="117" t="s">
        <v>7013</v>
      </c>
      <c r="C5919" s="117" t="s">
        <v>65</v>
      </c>
      <c r="D5919" s="117" t="s">
        <v>228</v>
      </c>
      <c r="E5919" s="118" t="s">
        <v>9890</v>
      </c>
      <c r="F5919" s="117" t="s">
        <v>142</v>
      </c>
    </row>
    <row r="5920" spans="1:6">
      <c r="A5920" s="119">
        <v>87805</v>
      </c>
      <c r="B5920" s="117" t="s">
        <v>7014</v>
      </c>
      <c r="C5920" s="117" t="s">
        <v>65</v>
      </c>
      <c r="D5920" s="117" t="s">
        <v>228</v>
      </c>
      <c r="E5920" s="118" t="s">
        <v>13415</v>
      </c>
      <c r="F5920" s="117" t="s">
        <v>142</v>
      </c>
    </row>
    <row r="5921" spans="1:6">
      <c r="A5921" s="119">
        <v>87807</v>
      </c>
      <c r="B5921" s="117" t="s">
        <v>7015</v>
      </c>
      <c r="C5921" s="117" t="s">
        <v>65</v>
      </c>
      <c r="D5921" s="117" t="s">
        <v>228</v>
      </c>
      <c r="E5921" s="118" t="s">
        <v>13416</v>
      </c>
      <c r="F5921" s="117" t="s">
        <v>142</v>
      </c>
    </row>
    <row r="5922" spans="1:6">
      <c r="A5922" s="119">
        <v>87808</v>
      </c>
      <c r="B5922" s="117" t="s">
        <v>7016</v>
      </c>
      <c r="C5922" s="117" t="s">
        <v>65</v>
      </c>
      <c r="D5922" s="117" t="s">
        <v>228</v>
      </c>
      <c r="E5922" s="118" t="s">
        <v>7863</v>
      </c>
      <c r="F5922" s="117" t="s">
        <v>142</v>
      </c>
    </row>
    <row r="5923" spans="1:6">
      <c r="A5923" s="119">
        <v>87809</v>
      </c>
      <c r="B5923" s="117" t="s">
        <v>7017</v>
      </c>
      <c r="C5923" s="117" t="s">
        <v>65</v>
      </c>
      <c r="D5923" s="117" t="s">
        <v>228</v>
      </c>
      <c r="E5923" s="118" t="s">
        <v>13417</v>
      </c>
      <c r="F5923" s="117" t="s">
        <v>142</v>
      </c>
    </row>
    <row r="5924" spans="1:6">
      <c r="A5924" s="119">
        <v>87811</v>
      </c>
      <c r="B5924" s="117" t="s">
        <v>7018</v>
      </c>
      <c r="C5924" s="117" t="s">
        <v>65</v>
      </c>
      <c r="D5924" s="117" t="s">
        <v>602</v>
      </c>
      <c r="E5924" s="118" t="s">
        <v>13418</v>
      </c>
      <c r="F5924" s="117" t="s">
        <v>142</v>
      </c>
    </row>
    <row r="5925" spans="1:6">
      <c r="A5925" s="119">
        <v>87812</v>
      </c>
      <c r="B5925" s="117" t="s">
        <v>7019</v>
      </c>
      <c r="C5925" s="117" t="s">
        <v>65</v>
      </c>
      <c r="D5925" s="117" t="s">
        <v>228</v>
      </c>
      <c r="E5925" s="118" t="s">
        <v>13419</v>
      </c>
      <c r="F5925" s="117" t="s">
        <v>142</v>
      </c>
    </row>
    <row r="5926" spans="1:6">
      <c r="A5926" s="119">
        <v>87813</v>
      </c>
      <c r="B5926" s="117" t="s">
        <v>7020</v>
      </c>
      <c r="C5926" s="117" t="s">
        <v>65</v>
      </c>
      <c r="D5926" s="117" t="s">
        <v>228</v>
      </c>
      <c r="E5926" s="118" t="s">
        <v>13420</v>
      </c>
      <c r="F5926" s="117" t="s">
        <v>142</v>
      </c>
    </row>
    <row r="5927" spans="1:6">
      <c r="A5927" s="119">
        <v>87815</v>
      </c>
      <c r="B5927" s="117" t="s">
        <v>7021</v>
      </c>
      <c r="C5927" s="117" t="s">
        <v>65</v>
      </c>
      <c r="D5927" s="117" t="s">
        <v>602</v>
      </c>
      <c r="E5927" s="118" t="s">
        <v>9891</v>
      </c>
      <c r="F5927" s="117" t="s">
        <v>142</v>
      </c>
    </row>
    <row r="5928" spans="1:6">
      <c r="A5928" s="119">
        <v>87816</v>
      </c>
      <c r="B5928" s="117" t="s">
        <v>7022</v>
      </c>
      <c r="C5928" s="117" t="s">
        <v>65</v>
      </c>
      <c r="D5928" s="117" t="s">
        <v>228</v>
      </c>
      <c r="E5928" s="118" t="s">
        <v>9892</v>
      </c>
      <c r="F5928" s="117" t="s">
        <v>142</v>
      </c>
    </row>
    <row r="5929" spans="1:6">
      <c r="A5929" s="119">
        <v>87817</v>
      </c>
      <c r="B5929" s="117" t="s">
        <v>7023</v>
      </c>
      <c r="C5929" s="117" t="s">
        <v>65</v>
      </c>
      <c r="D5929" s="117" t="s">
        <v>228</v>
      </c>
      <c r="E5929" s="118" t="s">
        <v>9893</v>
      </c>
      <c r="F5929" s="117" t="s">
        <v>142</v>
      </c>
    </row>
    <row r="5930" spans="1:6">
      <c r="A5930" s="119">
        <v>87819</v>
      </c>
      <c r="B5930" s="117" t="s">
        <v>7024</v>
      </c>
      <c r="C5930" s="117" t="s">
        <v>65</v>
      </c>
      <c r="D5930" s="117" t="s">
        <v>602</v>
      </c>
      <c r="E5930" s="118" t="s">
        <v>13421</v>
      </c>
      <c r="F5930" s="117" t="s">
        <v>142</v>
      </c>
    </row>
    <row r="5931" spans="1:6">
      <c r="A5931" s="119">
        <v>87820</v>
      </c>
      <c r="B5931" s="117" t="s">
        <v>7025</v>
      </c>
      <c r="C5931" s="117" t="s">
        <v>65</v>
      </c>
      <c r="D5931" s="117" t="s">
        <v>228</v>
      </c>
      <c r="E5931" s="118" t="s">
        <v>13422</v>
      </c>
      <c r="F5931" s="117" t="s">
        <v>142</v>
      </c>
    </row>
    <row r="5932" spans="1:6">
      <c r="A5932" s="119">
        <v>87821</v>
      </c>
      <c r="B5932" s="117" t="s">
        <v>7026</v>
      </c>
      <c r="C5932" s="117" t="s">
        <v>65</v>
      </c>
      <c r="D5932" s="117" t="s">
        <v>228</v>
      </c>
      <c r="E5932" s="118" t="s">
        <v>13423</v>
      </c>
      <c r="F5932" s="117" t="s">
        <v>142</v>
      </c>
    </row>
    <row r="5933" spans="1:6">
      <c r="A5933" s="119">
        <v>87823</v>
      </c>
      <c r="B5933" s="117" t="s">
        <v>7027</v>
      </c>
      <c r="C5933" s="117" t="s">
        <v>65</v>
      </c>
      <c r="D5933" s="117" t="s">
        <v>602</v>
      </c>
      <c r="E5933" s="118" t="s">
        <v>13424</v>
      </c>
      <c r="F5933" s="117" t="s">
        <v>142</v>
      </c>
    </row>
    <row r="5934" spans="1:6">
      <c r="A5934" s="119">
        <v>87824</v>
      </c>
      <c r="B5934" s="117" t="s">
        <v>7028</v>
      </c>
      <c r="C5934" s="117" t="s">
        <v>65</v>
      </c>
      <c r="D5934" s="117" t="s">
        <v>228</v>
      </c>
      <c r="E5934" s="118" t="s">
        <v>13425</v>
      </c>
      <c r="F5934" s="117" t="s">
        <v>142</v>
      </c>
    </row>
    <row r="5935" spans="1:6">
      <c r="A5935" s="119">
        <v>87825</v>
      </c>
      <c r="B5935" s="117" t="s">
        <v>7029</v>
      </c>
      <c r="C5935" s="117" t="s">
        <v>65</v>
      </c>
      <c r="D5935" s="117" t="s">
        <v>228</v>
      </c>
      <c r="E5935" s="118" t="s">
        <v>8838</v>
      </c>
      <c r="F5935" s="117" t="s">
        <v>142</v>
      </c>
    </row>
    <row r="5936" spans="1:6">
      <c r="A5936" s="119">
        <v>87827</v>
      </c>
      <c r="B5936" s="117" t="s">
        <v>7030</v>
      </c>
      <c r="C5936" s="117" t="s">
        <v>65</v>
      </c>
      <c r="D5936" s="117" t="s">
        <v>602</v>
      </c>
      <c r="E5936" s="118" t="s">
        <v>12617</v>
      </c>
      <c r="F5936" s="117" t="s">
        <v>142</v>
      </c>
    </row>
    <row r="5937" spans="1:6">
      <c r="A5937" s="119">
        <v>87828</v>
      </c>
      <c r="B5937" s="117" t="s">
        <v>7031</v>
      </c>
      <c r="C5937" s="117" t="s">
        <v>65</v>
      </c>
      <c r="D5937" s="117" t="s">
        <v>228</v>
      </c>
      <c r="E5937" s="118" t="s">
        <v>13116</v>
      </c>
      <c r="F5937" s="117" t="s">
        <v>142</v>
      </c>
    </row>
    <row r="5938" spans="1:6">
      <c r="A5938" s="119">
        <v>87829</v>
      </c>
      <c r="B5938" s="117" t="s">
        <v>7032</v>
      </c>
      <c r="C5938" s="117" t="s">
        <v>65</v>
      </c>
      <c r="D5938" s="117" t="s">
        <v>228</v>
      </c>
      <c r="E5938" s="118" t="s">
        <v>13426</v>
      </c>
      <c r="F5938" s="117" t="s">
        <v>142</v>
      </c>
    </row>
    <row r="5939" spans="1:6">
      <c r="A5939" s="119">
        <v>87831</v>
      </c>
      <c r="B5939" s="117" t="s">
        <v>7033</v>
      </c>
      <c r="C5939" s="117" t="s">
        <v>65</v>
      </c>
      <c r="D5939" s="117" t="s">
        <v>602</v>
      </c>
      <c r="E5939" s="118" t="s">
        <v>13427</v>
      </c>
      <c r="F5939" s="117" t="s">
        <v>142</v>
      </c>
    </row>
    <row r="5940" spans="1:6">
      <c r="A5940" s="119">
        <v>87832</v>
      </c>
      <c r="B5940" s="117" t="s">
        <v>7034</v>
      </c>
      <c r="C5940" s="117" t="s">
        <v>65</v>
      </c>
      <c r="D5940" s="117" t="s">
        <v>228</v>
      </c>
      <c r="E5940" s="118" t="s">
        <v>13428</v>
      </c>
      <c r="F5940" s="117" t="s">
        <v>142</v>
      </c>
    </row>
    <row r="5941" spans="1:6">
      <c r="A5941" s="119">
        <v>87834</v>
      </c>
      <c r="B5941" s="117" t="s">
        <v>7035</v>
      </c>
      <c r="C5941" s="117" t="s">
        <v>65</v>
      </c>
      <c r="D5941" s="117" t="s">
        <v>228</v>
      </c>
      <c r="E5941" s="118" t="s">
        <v>13429</v>
      </c>
      <c r="F5941" s="117" t="s">
        <v>142</v>
      </c>
    </row>
    <row r="5942" spans="1:6">
      <c r="A5942" s="119">
        <v>87835</v>
      </c>
      <c r="B5942" s="117" t="s">
        <v>7036</v>
      </c>
      <c r="C5942" s="117" t="s">
        <v>65</v>
      </c>
      <c r="D5942" s="117" t="s">
        <v>228</v>
      </c>
      <c r="E5942" s="118" t="s">
        <v>13430</v>
      </c>
      <c r="F5942" s="117" t="s">
        <v>142</v>
      </c>
    </row>
    <row r="5943" spans="1:6">
      <c r="A5943" s="119">
        <v>87836</v>
      </c>
      <c r="B5943" s="117" t="s">
        <v>7037</v>
      </c>
      <c r="C5943" s="117" t="s">
        <v>65</v>
      </c>
      <c r="D5943" s="117" t="s">
        <v>228</v>
      </c>
      <c r="E5943" s="118" t="s">
        <v>13431</v>
      </c>
      <c r="F5943" s="117" t="s">
        <v>142</v>
      </c>
    </row>
    <row r="5944" spans="1:6">
      <c r="A5944" s="119">
        <v>87837</v>
      </c>
      <c r="B5944" s="117" t="s">
        <v>7038</v>
      </c>
      <c r="C5944" s="117" t="s">
        <v>65</v>
      </c>
      <c r="D5944" s="117" t="s">
        <v>228</v>
      </c>
      <c r="E5944" s="118" t="s">
        <v>13353</v>
      </c>
      <c r="F5944" s="117" t="s">
        <v>142</v>
      </c>
    </row>
    <row r="5945" spans="1:6">
      <c r="A5945" s="119">
        <v>87838</v>
      </c>
      <c r="B5945" s="117" t="s">
        <v>7039</v>
      </c>
      <c r="C5945" s="117" t="s">
        <v>65</v>
      </c>
      <c r="D5945" s="117" t="s">
        <v>228</v>
      </c>
      <c r="E5945" s="118" t="s">
        <v>13432</v>
      </c>
      <c r="F5945" s="117" t="s">
        <v>142</v>
      </c>
    </row>
    <row r="5946" spans="1:6">
      <c r="A5946" s="119">
        <v>87839</v>
      </c>
      <c r="B5946" s="117" t="s">
        <v>7040</v>
      </c>
      <c r="C5946" s="117" t="s">
        <v>65</v>
      </c>
      <c r="D5946" s="117" t="s">
        <v>228</v>
      </c>
      <c r="E5946" s="118" t="s">
        <v>8876</v>
      </c>
      <c r="F5946" s="117" t="s">
        <v>142</v>
      </c>
    </row>
    <row r="5947" spans="1:6">
      <c r="A5947" s="119">
        <v>87840</v>
      </c>
      <c r="B5947" s="117" t="s">
        <v>7041</v>
      </c>
      <c r="C5947" s="117" t="s">
        <v>65</v>
      </c>
      <c r="D5947" s="117" t="s">
        <v>228</v>
      </c>
      <c r="E5947" s="118" t="s">
        <v>13433</v>
      </c>
      <c r="F5947" s="117" t="s">
        <v>142</v>
      </c>
    </row>
    <row r="5948" spans="1:6">
      <c r="A5948" s="119">
        <v>87841</v>
      </c>
      <c r="B5948" s="117" t="s">
        <v>7042</v>
      </c>
      <c r="C5948" s="117" t="s">
        <v>65</v>
      </c>
      <c r="D5948" s="117" t="s">
        <v>228</v>
      </c>
      <c r="E5948" s="118" t="s">
        <v>13434</v>
      </c>
      <c r="F5948" s="117" t="s">
        <v>142</v>
      </c>
    </row>
    <row r="5949" spans="1:6">
      <c r="A5949" s="119">
        <v>87842</v>
      </c>
      <c r="B5949" s="117" t="s">
        <v>7044</v>
      </c>
      <c r="C5949" s="117" t="s">
        <v>65</v>
      </c>
      <c r="D5949" s="117" t="s">
        <v>228</v>
      </c>
      <c r="E5949" s="118" t="s">
        <v>13435</v>
      </c>
      <c r="F5949" s="117" t="s">
        <v>142</v>
      </c>
    </row>
    <row r="5950" spans="1:6">
      <c r="A5950" s="119">
        <v>87843</v>
      </c>
      <c r="B5950" s="117" t="s">
        <v>7045</v>
      </c>
      <c r="C5950" s="117" t="s">
        <v>65</v>
      </c>
      <c r="D5950" s="117" t="s">
        <v>228</v>
      </c>
      <c r="E5950" s="118" t="s">
        <v>13436</v>
      </c>
      <c r="F5950" s="117" t="s">
        <v>142</v>
      </c>
    </row>
    <row r="5951" spans="1:6">
      <c r="A5951" s="119">
        <v>87844</v>
      </c>
      <c r="B5951" s="117" t="s">
        <v>7046</v>
      </c>
      <c r="C5951" s="117" t="s">
        <v>65</v>
      </c>
      <c r="D5951" s="117" t="s">
        <v>228</v>
      </c>
      <c r="E5951" s="118" t="s">
        <v>13437</v>
      </c>
      <c r="F5951" s="117" t="s">
        <v>142</v>
      </c>
    </row>
    <row r="5952" spans="1:6">
      <c r="A5952" s="119">
        <v>87845</v>
      </c>
      <c r="B5952" s="117" t="s">
        <v>7047</v>
      </c>
      <c r="C5952" s="117" t="s">
        <v>65</v>
      </c>
      <c r="D5952" s="117" t="s">
        <v>228</v>
      </c>
      <c r="E5952" s="118" t="s">
        <v>13438</v>
      </c>
      <c r="F5952" s="117" t="s">
        <v>142</v>
      </c>
    </row>
    <row r="5953" spans="1:6">
      <c r="A5953" s="119">
        <v>87846</v>
      </c>
      <c r="B5953" s="117" t="s">
        <v>7048</v>
      </c>
      <c r="C5953" s="117" t="s">
        <v>65</v>
      </c>
      <c r="D5953" s="117" t="s">
        <v>228</v>
      </c>
      <c r="E5953" s="118" t="s">
        <v>13439</v>
      </c>
      <c r="F5953" s="117" t="s">
        <v>142</v>
      </c>
    </row>
    <row r="5954" spans="1:6">
      <c r="A5954" s="119">
        <v>87847</v>
      </c>
      <c r="B5954" s="117" t="s">
        <v>7049</v>
      </c>
      <c r="C5954" s="117" t="s">
        <v>65</v>
      </c>
      <c r="D5954" s="117" t="s">
        <v>228</v>
      </c>
      <c r="E5954" s="118" t="s">
        <v>9894</v>
      </c>
      <c r="F5954" s="117" t="s">
        <v>142</v>
      </c>
    </row>
    <row r="5955" spans="1:6">
      <c r="A5955" s="119">
        <v>87848</v>
      </c>
      <c r="B5955" s="117" t="s">
        <v>7050</v>
      </c>
      <c r="C5955" s="117" t="s">
        <v>65</v>
      </c>
      <c r="D5955" s="117" t="s">
        <v>228</v>
      </c>
      <c r="E5955" s="118" t="s">
        <v>9895</v>
      </c>
      <c r="F5955" s="117" t="s">
        <v>142</v>
      </c>
    </row>
    <row r="5956" spans="1:6">
      <c r="A5956" s="119">
        <v>87849</v>
      </c>
      <c r="B5956" s="117" t="s">
        <v>7051</v>
      </c>
      <c r="C5956" s="117" t="s">
        <v>65</v>
      </c>
      <c r="D5956" s="117" t="s">
        <v>228</v>
      </c>
      <c r="E5956" s="118" t="s">
        <v>13440</v>
      </c>
      <c r="F5956" s="117" t="s">
        <v>142</v>
      </c>
    </row>
    <row r="5957" spans="1:6">
      <c r="A5957" s="119">
        <v>87850</v>
      </c>
      <c r="B5957" s="117" t="s">
        <v>7052</v>
      </c>
      <c r="C5957" s="117" t="s">
        <v>65</v>
      </c>
      <c r="D5957" s="117" t="s">
        <v>228</v>
      </c>
      <c r="E5957" s="118" t="s">
        <v>13441</v>
      </c>
      <c r="F5957" s="117" t="s">
        <v>142</v>
      </c>
    </row>
    <row r="5958" spans="1:6">
      <c r="A5958" s="119">
        <v>87851</v>
      </c>
      <c r="B5958" s="117" t="s">
        <v>7053</v>
      </c>
      <c r="C5958" s="117" t="s">
        <v>65</v>
      </c>
      <c r="D5958" s="117" t="s">
        <v>228</v>
      </c>
      <c r="E5958" s="118" t="s">
        <v>13442</v>
      </c>
      <c r="F5958" s="117" t="s">
        <v>142</v>
      </c>
    </row>
    <row r="5959" spans="1:6">
      <c r="A5959" s="119">
        <v>87852</v>
      </c>
      <c r="B5959" s="117" t="s">
        <v>7054</v>
      </c>
      <c r="C5959" s="117" t="s">
        <v>65</v>
      </c>
      <c r="D5959" s="117" t="s">
        <v>228</v>
      </c>
      <c r="E5959" s="118" t="s">
        <v>13443</v>
      </c>
      <c r="F5959" s="117" t="s">
        <v>142</v>
      </c>
    </row>
    <row r="5960" spans="1:6">
      <c r="A5960" s="119">
        <v>87853</v>
      </c>
      <c r="B5960" s="117" t="s">
        <v>7055</v>
      </c>
      <c r="C5960" s="117" t="s">
        <v>65</v>
      </c>
      <c r="D5960" s="117" t="s">
        <v>228</v>
      </c>
      <c r="E5960" s="118" t="s">
        <v>13444</v>
      </c>
      <c r="F5960" s="117" t="s">
        <v>142</v>
      </c>
    </row>
    <row r="5961" spans="1:6">
      <c r="A5961" s="119">
        <v>87854</v>
      </c>
      <c r="B5961" s="117" t="s">
        <v>7056</v>
      </c>
      <c r="C5961" s="117" t="s">
        <v>65</v>
      </c>
      <c r="D5961" s="117" t="s">
        <v>228</v>
      </c>
      <c r="E5961" s="118" t="s">
        <v>13445</v>
      </c>
      <c r="F5961" s="117" t="s">
        <v>142</v>
      </c>
    </row>
    <row r="5962" spans="1:6">
      <c r="A5962" s="119">
        <v>87855</v>
      </c>
      <c r="B5962" s="117" t="s">
        <v>7057</v>
      </c>
      <c r="C5962" s="117" t="s">
        <v>65</v>
      </c>
      <c r="D5962" s="117" t="s">
        <v>228</v>
      </c>
      <c r="E5962" s="118" t="s">
        <v>13446</v>
      </c>
      <c r="F5962" s="117" t="s">
        <v>142</v>
      </c>
    </row>
    <row r="5963" spans="1:6">
      <c r="A5963" s="119">
        <v>87856</v>
      </c>
      <c r="B5963" s="117" t="s">
        <v>7058</v>
      </c>
      <c r="C5963" s="117" t="s">
        <v>65</v>
      </c>
      <c r="D5963" s="117" t="s">
        <v>228</v>
      </c>
      <c r="E5963" s="118" t="s">
        <v>13447</v>
      </c>
      <c r="F5963" s="117" t="s">
        <v>142</v>
      </c>
    </row>
    <row r="5964" spans="1:6">
      <c r="A5964" s="119">
        <v>87857</v>
      </c>
      <c r="B5964" s="117" t="s">
        <v>7059</v>
      </c>
      <c r="C5964" s="117" t="s">
        <v>65</v>
      </c>
      <c r="D5964" s="117" t="s">
        <v>228</v>
      </c>
      <c r="E5964" s="118" t="s">
        <v>13448</v>
      </c>
      <c r="F5964" s="117" t="s">
        <v>142</v>
      </c>
    </row>
    <row r="5965" spans="1:6">
      <c r="A5965" s="119">
        <v>87858</v>
      </c>
      <c r="B5965" s="117" t="s">
        <v>7060</v>
      </c>
      <c r="C5965" s="117" t="s">
        <v>65</v>
      </c>
      <c r="D5965" s="117" t="s">
        <v>228</v>
      </c>
      <c r="E5965" s="118" t="s">
        <v>13449</v>
      </c>
      <c r="F5965" s="117" t="s">
        <v>142</v>
      </c>
    </row>
    <row r="5966" spans="1:6">
      <c r="A5966" s="119">
        <v>87859</v>
      </c>
      <c r="B5966" s="117" t="s">
        <v>7061</v>
      </c>
      <c r="C5966" s="117" t="s">
        <v>65</v>
      </c>
      <c r="D5966" s="117" t="s">
        <v>228</v>
      </c>
      <c r="E5966" s="118" t="s">
        <v>13450</v>
      </c>
      <c r="F5966" s="117" t="s">
        <v>142</v>
      </c>
    </row>
    <row r="5967" spans="1:6">
      <c r="A5967" s="119">
        <v>89048</v>
      </c>
      <c r="B5967" s="117" t="s">
        <v>7062</v>
      </c>
      <c r="C5967" s="117" t="s">
        <v>65</v>
      </c>
      <c r="D5967" s="117" t="s">
        <v>228</v>
      </c>
      <c r="E5967" s="118" t="s">
        <v>13451</v>
      </c>
      <c r="F5967" s="117" t="s">
        <v>142</v>
      </c>
    </row>
    <row r="5968" spans="1:6">
      <c r="A5968" s="119">
        <v>89049</v>
      </c>
      <c r="B5968" s="117" t="s">
        <v>7064</v>
      </c>
      <c r="C5968" s="117" t="s">
        <v>65</v>
      </c>
      <c r="D5968" s="117" t="s">
        <v>228</v>
      </c>
      <c r="E5968" s="118" t="s">
        <v>7065</v>
      </c>
      <c r="F5968" s="117" t="s">
        <v>142</v>
      </c>
    </row>
    <row r="5969" spans="1:6">
      <c r="A5969" s="119">
        <v>89173</v>
      </c>
      <c r="B5969" s="117" t="s">
        <v>7066</v>
      </c>
      <c r="C5969" s="117" t="s">
        <v>65</v>
      </c>
      <c r="D5969" s="117" t="s">
        <v>228</v>
      </c>
      <c r="E5969" s="118" t="s">
        <v>3350</v>
      </c>
      <c r="F5969" s="117" t="s">
        <v>142</v>
      </c>
    </row>
    <row r="5970" spans="1:6">
      <c r="A5970" s="119">
        <v>90406</v>
      </c>
      <c r="B5970" s="117" t="s">
        <v>7067</v>
      </c>
      <c r="C5970" s="117" t="s">
        <v>65</v>
      </c>
      <c r="D5970" s="117" t="s">
        <v>228</v>
      </c>
      <c r="E5970" s="118" t="s">
        <v>13452</v>
      </c>
      <c r="F5970" s="117" t="s">
        <v>142</v>
      </c>
    </row>
    <row r="5971" spans="1:6">
      <c r="A5971" s="119">
        <v>90407</v>
      </c>
      <c r="B5971" s="117" t="s">
        <v>7068</v>
      </c>
      <c r="C5971" s="117" t="s">
        <v>65</v>
      </c>
      <c r="D5971" s="117" t="s">
        <v>602</v>
      </c>
      <c r="E5971" s="118" t="s">
        <v>12458</v>
      </c>
      <c r="F5971" s="117" t="s">
        <v>142</v>
      </c>
    </row>
    <row r="5972" spans="1:6">
      <c r="A5972" s="119">
        <v>90408</v>
      </c>
      <c r="B5972" s="117" t="s">
        <v>7069</v>
      </c>
      <c r="C5972" s="117" t="s">
        <v>65</v>
      </c>
      <c r="D5972" s="117" t="s">
        <v>228</v>
      </c>
      <c r="E5972" s="118" t="s">
        <v>3660</v>
      </c>
      <c r="F5972" s="117" t="s">
        <v>142</v>
      </c>
    </row>
    <row r="5973" spans="1:6">
      <c r="A5973" s="119">
        <v>90409</v>
      </c>
      <c r="B5973" s="117" t="s">
        <v>7070</v>
      </c>
      <c r="C5973" s="117" t="s">
        <v>65</v>
      </c>
      <c r="D5973" s="117" t="s">
        <v>602</v>
      </c>
      <c r="E5973" s="118" t="s">
        <v>13453</v>
      </c>
      <c r="F5973" s="117" t="s">
        <v>142</v>
      </c>
    </row>
    <row r="5974" spans="1:6">
      <c r="A5974" s="119">
        <v>87242</v>
      </c>
      <c r="B5974" s="117" t="s">
        <v>7071</v>
      </c>
      <c r="C5974" s="117" t="s">
        <v>65</v>
      </c>
      <c r="D5974" s="117" t="s">
        <v>228</v>
      </c>
      <c r="E5974" s="118" t="s">
        <v>13454</v>
      </c>
      <c r="F5974" s="117" t="s">
        <v>142</v>
      </c>
    </row>
    <row r="5975" spans="1:6">
      <c r="A5975" s="119">
        <v>87243</v>
      </c>
      <c r="B5975" s="117" t="s">
        <v>7072</v>
      </c>
      <c r="C5975" s="117" t="s">
        <v>65</v>
      </c>
      <c r="D5975" s="117" t="s">
        <v>228</v>
      </c>
      <c r="E5975" s="118" t="s">
        <v>13455</v>
      </c>
      <c r="F5975" s="117" t="s">
        <v>142</v>
      </c>
    </row>
    <row r="5976" spans="1:6">
      <c r="A5976" s="119">
        <v>87244</v>
      </c>
      <c r="B5976" s="117" t="s">
        <v>7073</v>
      </c>
      <c r="C5976" s="117" t="s">
        <v>65</v>
      </c>
      <c r="D5976" s="117" t="s">
        <v>228</v>
      </c>
      <c r="E5976" s="118" t="s">
        <v>13456</v>
      </c>
      <c r="F5976" s="117" t="s">
        <v>142</v>
      </c>
    </row>
    <row r="5977" spans="1:6">
      <c r="A5977" s="119">
        <v>87245</v>
      </c>
      <c r="B5977" s="117" t="s">
        <v>7074</v>
      </c>
      <c r="C5977" s="117" t="s">
        <v>65</v>
      </c>
      <c r="D5977" s="117" t="s">
        <v>228</v>
      </c>
      <c r="E5977" s="118" t="s">
        <v>13457</v>
      </c>
      <c r="F5977" s="117" t="s">
        <v>142</v>
      </c>
    </row>
    <row r="5978" spans="1:6">
      <c r="A5978" s="119">
        <v>87264</v>
      </c>
      <c r="B5978" s="117" t="s">
        <v>7075</v>
      </c>
      <c r="C5978" s="117" t="s">
        <v>65</v>
      </c>
      <c r="D5978" s="117" t="s">
        <v>228</v>
      </c>
      <c r="E5978" s="118" t="s">
        <v>9209</v>
      </c>
      <c r="F5978" s="117" t="s">
        <v>142</v>
      </c>
    </row>
    <row r="5979" spans="1:6">
      <c r="A5979" s="119">
        <v>87265</v>
      </c>
      <c r="B5979" s="117" t="s">
        <v>7076</v>
      </c>
      <c r="C5979" s="117" t="s">
        <v>65</v>
      </c>
      <c r="D5979" s="117" t="s">
        <v>228</v>
      </c>
      <c r="E5979" s="118" t="s">
        <v>13458</v>
      </c>
      <c r="F5979" s="117" t="s">
        <v>142</v>
      </c>
    </row>
    <row r="5980" spans="1:6">
      <c r="A5980" s="119">
        <v>87266</v>
      </c>
      <c r="B5980" s="117" t="s">
        <v>7077</v>
      </c>
      <c r="C5980" s="117" t="s">
        <v>65</v>
      </c>
      <c r="D5980" s="117" t="s">
        <v>228</v>
      </c>
      <c r="E5980" s="118" t="s">
        <v>9896</v>
      </c>
      <c r="F5980" s="117" t="s">
        <v>142</v>
      </c>
    </row>
    <row r="5981" spans="1:6">
      <c r="A5981" s="119">
        <v>87267</v>
      </c>
      <c r="B5981" s="117" t="s">
        <v>7078</v>
      </c>
      <c r="C5981" s="117" t="s">
        <v>65</v>
      </c>
      <c r="D5981" s="117" t="s">
        <v>228</v>
      </c>
      <c r="E5981" s="118" t="s">
        <v>13459</v>
      </c>
      <c r="F5981" s="117" t="s">
        <v>142</v>
      </c>
    </row>
    <row r="5982" spans="1:6">
      <c r="A5982" s="119">
        <v>87268</v>
      </c>
      <c r="B5982" s="117" t="s">
        <v>7079</v>
      </c>
      <c r="C5982" s="117" t="s">
        <v>65</v>
      </c>
      <c r="D5982" s="117" t="s">
        <v>228</v>
      </c>
      <c r="E5982" s="118" t="s">
        <v>9897</v>
      </c>
      <c r="F5982" s="117" t="s">
        <v>142</v>
      </c>
    </row>
    <row r="5983" spans="1:6">
      <c r="A5983" s="119">
        <v>87269</v>
      </c>
      <c r="B5983" s="117" t="s">
        <v>7080</v>
      </c>
      <c r="C5983" s="117" t="s">
        <v>65</v>
      </c>
      <c r="D5983" s="117" t="s">
        <v>228</v>
      </c>
      <c r="E5983" s="118" t="s">
        <v>13460</v>
      </c>
      <c r="F5983" s="117" t="s">
        <v>142</v>
      </c>
    </row>
    <row r="5984" spans="1:6">
      <c r="A5984" s="119">
        <v>87270</v>
      </c>
      <c r="B5984" s="117" t="s">
        <v>7081</v>
      </c>
      <c r="C5984" s="117" t="s">
        <v>65</v>
      </c>
      <c r="D5984" s="117" t="s">
        <v>228</v>
      </c>
      <c r="E5984" s="118" t="s">
        <v>13461</v>
      </c>
      <c r="F5984" s="117" t="s">
        <v>142</v>
      </c>
    </row>
    <row r="5985" spans="1:6">
      <c r="A5985" s="119">
        <v>87271</v>
      </c>
      <c r="B5985" s="117" t="s">
        <v>7082</v>
      </c>
      <c r="C5985" s="117" t="s">
        <v>65</v>
      </c>
      <c r="D5985" s="117" t="s">
        <v>228</v>
      </c>
      <c r="E5985" s="118" t="s">
        <v>9898</v>
      </c>
      <c r="F5985" s="117" t="s">
        <v>142</v>
      </c>
    </row>
    <row r="5986" spans="1:6">
      <c r="A5986" s="119">
        <v>87272</v>
      </c>
      <c r="B5986" s="117" t="s">
        <v>7083</v>
      </c>
      <c r="C5986" s="117" t="s">
        <v>65</v>
      </c>
      <c r="D5986" s="117" t="s">
        <v>228</v>
      </c>
      <c r="E5986" s="118" t="s">
        <v>9556</v>
      </c>
      <c r="F5986" s="117" t="s">
        <v>142</v>
      </c>
    </row>
    <row r="5987" spans="1:6">
      <c r="A5987" s="119">
        <v>87273</v>
      </c>
      <c r="B5987" s="117" t="s">
        <v>7085</v>
      </c>
      <c r="C5987" s="117" t="s">
        <v>65</v>
      </c>
      <c r="D5987" s="117" t="s">
        <v>228</v>
      </c>
      <c r="E5987" s="118" t="s">
        <v>13462</v>
      </c>
      <c r="F5987" s="117" t="s">
        <v>142</v>
      </c>
    </row>
    <row r="5988" spans="1:6">
      <c r="A5988" s="119">
        <v>87274</v>
      </c>
      <c r="B5988" s="117" t="s">
        <v>7086</v>
      </c>
      <c r="C5988" s="117" t="s">
        <v>65</v>
      </c>
      <c r="D5988" s="117" t="s">
        <v>228</v>
      </c>
      <c r="E5988" s="118" t="s">
        <v>13463</v>
      </c>
      <c r="F5988" s="117" t="s">
        <v>142</v>
      </c>
    </row>
    <row r="5989" spans="1:6">
      <c r="A5989" s="119">
        <v>87275</v>
      </c>
      <c r="B5989" s="117" t="s">
        <v>7087</v>
      </c>
      <c r="C5989" s="117" t="s">
        <v>65</v>
      </c>
      <c r="D5989" s="117" t="s">
        <v>228</v>
      </c>
      <c r="E5989" s="118" t="s">
        <v>11941</v>
      </c>
      <c r="F5989" s="117" t="s">
        <v>142</v>
      </c>
    </row>
    <row r="5990" spans="1:6">
      <c r="A5990" s="119">
        <v>88786</v>
      </c>
      <c r="B5990" s="117" t="s">
        <v>7088</v>
      </c>
      <c r="C5990" s="117" t="s">
        <v>65</v>
      </c>
      <c r="D5990" s="117" t="s">
        <v>228</v>
      </c>
      <c r="E5990" s="118" t="s">
        <v>13464</v>
      </c>
      <c r="F5990" s="117" t="s">
        <v>142</v>
      </c>
    </row>
    <row r="5991" spans="1:6">
      <c r="A5991" s="119">
        <v>88787</v>
      </c>
      <c r="B5991" s="117" t="s">
        <v>7089</v>
      </c>
      <c r="C5991" s="117" t="s">
        <v>65</v>
      </c>
      <c r="D5991" s="117" t="s">
        <v>228</v>
      </c>
      <c r="E5991" s="118" t="s">
        <v>13465</v>
      </c>
      <c r="F5991" s="117" t="s">
        <v>142</v>
      </c>
    </row>
    <row r="5992" spans="1:6">
      <c r="A5992" s="119">
        <v>88788</v>
      </c>
      <c r="B5992" s="117" t="s">
        <v>7090</v>
      </c>
      <c r="C5992" s="117" t="s">
        <v>65</v>
      </c>
      <c r="D5992" s="117" t="s">
        <v>228</v>
      </c>
      <c r="E5992" s="118" t="s">
        <v>12644</v>
      </c>
      <c r="F5992" s="117" t="s">
        <v>142</v>
      </c>
    </row>
    <row r="5993" spans="1:6">
      <c r="A5993" s="119">
        <v>88789</v>
      </c>
      <c r="B5993" s="117" t="s">
        <v>7091</v>
      </c>
      <c r="C5993" s="117" t="s">
        <v>65</v>
      </c>
      <c r="D5993" s="117" t="s">
        <v>228</v>
      </c>
      <c r="E5993" s="118" t="s">
        <v>13466</v>
      </c>
      <c r="F5993" s="117" t="s">
        <v>142</v>
      </c>
    </row>
    <row r="5994" spans="1:6">
      <c r="A5994" s="119">
        <v>89045</v>
      </c>
      <c r="B5994" s="117" t="s">
        <v>7092</v>
      </c>
      <c r="C5994" s="117" t="s">
        <v>65</v>
      </c>
      <c r="D5994" s="117" t="s">
        <v>228</v>
      </c>
      <c r="E5994" s="118" t="s">
        <v>12913</v>
      </c>
      <c r="F5994" s="117" t="s">
        <v>142</v>
      </c>
    </row>
    <row r="5995" spans="1:6">
      <c r="A5995" s="119">
        <v>89170</v>
      </c>
      <c r="B5995" s="117" t="s">
        <v>7093</v>
      </c>
      <c r="C5995" s="117" t="s">
        <v>65</v>
      </c>
      <c r="D5995" s="117" t="s">
        <v>228</v>
      </c>
      <c r="E5995" s="118" t="s">
        <v>13410</v>
      </c>
      <c r="F5995" s="117" t="s">
        <v>142</v>
      </c>
    </row>
    <row r="5996" spans="1:6">
      <c r="A5996" s="119">
        <v>93392</v>
      </c>
      <c r="B5996" s="117" t="s">
        <v>7094</v>
      </c>
      <c r="C5996" s="117" t="s">
        <v>65</v>
      </c>
      <c r="D5996" s="117" t="s">
        <v>228</v>
      </c>
      <c r="E5996" s="118" t="s">
        <v>13467</v>
      </c>
      <c r="F5996" s="117" t="s">
        <v>142</v>
      </c>
    </row>
    <row r="5997" spans="1:6">
      <c r="A5997" s="119">
        <v>93393</v>
      </c>
      <c r="B5997" s="117" t="s">
        <v>7095</v>
      </c>
      <c r="C5997" s="117" t="s">
        <v>65</v>
      </c>
      <c r="D5997" s="117" t="s">
        <v>228</v>
      </c>
      <c r="E5997" s="118" t="s">
        <v>13406</v>
      </c>
      <c r="F5997" s="117" t="s">
        <v>142</v>
      </c>
    </row>
    <row r="5998" spans="1:6">
      <c r="A5998" s="119">
        <v>93394</v>
      </c>
      <c r="B5998" s="117" t="s">
        <v>7096</v>
      </c>
      <c r="C5998" s="117" t="s">
        <v>65</v>
      </c>
      <c r="D5998" s="117" t="s">
        <v>228</v>
      </c>
      <c r="E5998" s="118" t="s">
        <v>13468</v>
      </c>
      <c r="F5998" s="117" t="s">
        <v>142</v>
      </c>
    </row>
    <row r="5999" spans="1:6">
      <c r="A5999" s="119">
        <v>93395</v>
      </c>
      <c r="B5999" s="117" t="s">
        <v>7098</v>
      </c>
      <c r="C5999" s="117" t="s">
        <v>65</v>
      </c>
      <c r="D5999" s="117" t="s">
        <v>228</v>
      </c>
      <c r="E5999" s="118" t="s">
        <v>13469</v>
      </c>
      <c r="F5999" s="117" t="s">
        <v>142</v>
      </c>
    </row>
    <row r="6000" spans="1:6">
      <c r="A6000" s="119">
        <v>99194</v>
      </c>
      <c r="B6000" s="117" t="s">
        <v>7100</v>
      </c>
      <c r="C6000" s="117" t="s">
        <v>65</v>
      </c>
      <c r="D6000" s="117" t="s">
        <v>228</v>
      </c>
      <c r="E6000" s="118" t="s">
        <v>13470</v>
      </c>
      <c r="F6000" s="117" t="s">
        <v>142</v>
      </c>
    </row>
    <row r="6001" spans="1:6">
      <c r="A6001" s="119">
        <v>99195</v>
      </c>
      <c r="B6001" s="117" t="s">
        <v>7101</v>
      </c>
      <c r="C6001" s="117" t="s">
        <v>65</v>
      </c>
      <c r="D6001" s="117" t="s">
        <v>228</v>
      </c>
      <c r="E6001" s="118" t="s">
        <v>13471</v>
      </c>
      <c r="F6001" s="117" t="s">
        <v>142</v>
      </c>
    </row>
    <row r="6002" spans="1:6">
      <c r="A6002" s="119">
        <v>99196</v>
      </c>
      <c r="B6002" s="117" t="s">
        <v>7102</v>
      </c>
      <c r="C6002" s="117" t="s">
        <v>65</v>
      </c>
      <c r="D6002" s="117" t="s">
        <v>228</v>
      </c>
      <c r="E6002" s="118" t="s">
        <v>13472</v>
      </c>
      <c r="F6002" s="117" t="s">
        <v>142</v>
      </c>
    </row>
    <row r="6003" spans="1:6">
      <c r="A6003" s="119">
        <v>99198</v>
      </c>
      <c r="B6003" s="117" t="s">
        <v>7103</v>
      </c>
      <c r="C6003" s="117" t="s">
        <v>65</v>
      </c>
      <c r="D6003" s="117" t="s">
        <v>228</v>
      </c>
      <c r="E6003" s="118" t="s">
        <v>11901</v>
      </c>
      <c r="F6003" s="117" t="s">
        <v>142</v>
      </c>
    </row>
    <row r="6004" spans="1:6">
      <c r="A6004" s="119">
        <v>101965</v>
      </c>
      <c r="B6004" s="117" t="s">
        <v>7105</v>
      </c>
      <c r="C6004" s="117" t="s">
        <v>63</v>
      </c>
      <c r="D6004" s="117" t="s">
        <v>141</v>
      </c>
      <c r="E6004" s="118" t="s">
        <v>13473</v>
      </c>
      <c r="F6004" s="117" t="s">
        <v>142</v>
      </c>
    </row>
    <row r="6005" spans="1:6">
      <c r="A6005" s="119">
        <v>101966</v>
      </c>
      <c r="B6005" s="117" t="s">
        <v>7106</v>
      </c>
      <c r="C6005" s="117" t="s">
        <v>63</v>
      </c>
      <c r="D6005" s="117" t="s">
        <v>141</v>
      </c>
      <c r="E6005" s="118" t="s">
        <v>13474</v>
      </c>
      <c r="F6005" s="117" t="s">
        <v>142</v>
      </c>
    </row>
    <row r="6006" spans="1:6">
      <c r="A6006" s="119">
        <v>101979</v>
      </c>
      <c r="B6006" s="117" t="s">
        <v>7107</v>
      </c>
      <c r="C6006" s="117" t="s">
        <v>63</v>
      </c>
      <c r="D6006" s="117" t="s">
        <v>228</v>
      </c>
      <c r="E6006" s="118" t="s">
        <v>13475</v>
      </c>
      <c r="F6006" s="117" t="s">
        <v>142</v>
      </c>
    </row>
    <row r="6007" spans="1:6">
      <c r="A6007" s="119">
        <v>96112</v>
      </c>
      <c r="B6007" s="117" t="s">
        <v>7108</v>
      </c>
      <c r="C6007" s="117" t="s">
        <v>65</v>
      </c>
      <c r="D6007" s="117" t="s">
        <v>228</v>
      </c>
      <c r="E6007" s="118" t="s">
        <v>13476</v>
      </c>
      <c r="F6007" s="117" t="s">
        <v>142</v>
      </c>
    </row>
    <row r="6008" spans="1:6">
      <c r="A6008" s="119">
        <v>96117</v>
      </c>
      <c r="B6008" s="117" t="s">
        <v>7109</v>
      </c>
      <c r="C6008" s="117" t="s">
        <v>65</v>
      </c>
      <c r="D6008" s="117" t="s">
        <v>228</v>
      </c>
      <c r="E6008" s="118" t="s">
        <v>13477</v>
      </c>
      <c r="F6008" s="117" t="s">
        <v>142</v>
      </c>
    </row>
    <row r="6009" spans="1:6">
      <c r="A6009" s="119">
        <v>96122</v>
      </c>
      <c r="B6009" s="117" t="s">
        <v>7110</v>
      </c>
      <c r="C6009" s="117" t="s">
        <v>63</v>
      </c>
      <c r="D6009" s="117" t="s">
        <v>228</v>
      </c>
      <c r="E6009" s="118" t="s">
        <v>7063</v>
      </c>
      <c r="F6009" s="117" t="s">
        <v>142</v>
      </c>
    </row>
    <row r="6010" spans="1:6">
      <c r="A6010" s="119">
        <v>96109</v>
      </c>
      <c r="B6010" s="117" t="s">
        <v>7111</v>
      </c>
      <c r="C6010" s="117" t="s">
        <v>65</v>
      </c>
      <c r="D6010" s="117" t="s">
        <v>141</v>
      </c>
      <c r="E6010" s="118" t="s">
        <v>13478</v>
      </c>
      <c r="F6010" s="117" t="s">
        <v>142</v>
      </c>
    </row>
    <row r="6011" spans="1:6">
      <c r="A6011" s="119">
        <v>96110</v>
      </c>
      <c r="B6011" s="117" t="s">
        <v>7112</v>
      </c>
      <c r="C6011" s="117" t="s">
        <v>65</v>
      </c>
      <c r="D6011" s="117" t="s">
        <v>141</v>
      </c>
      <c r="E6011" s="118" t="s">
        <v>13479</v>
      </c>
      <c r="F6011" s="117" t="s">
        <v>142</v>
      </c>
    </row>
    <row r="6012" spans="1:6">
      <c r="A6012" s="119">
        <v>96113</v>
      </c>
      <c r="B6012" s="117" t="s">
        <v>7113</v>
      </c>
      <c r="C6012" s="117" t="s">
        <v>65</v>
      </c>
      <c r="D6012" s="117" t="s">
        <v>141</v>
      </c>
      <c r="E6012" s="118" t="s">
        <v>13480</v>
      </c>
      <c r="F6012" s="117" t="s">
        <v>142</v>
      </c>
    </row>
    <row r="6013" spans="1:6">
      <c r="A6013" s="119">
        <v>96114</v>
      </c>
      <c r="B6013" s="117" t="s">
        <v>7114</v>
      </c>
      <c r="C6013" s="117" t="s">
        <v>65</v>
      </c>
      <c r="D6013" s="117" t="s">
        <v>141</v>
      </c>
      <c r="E6013" s="118" t="s">
        <v>9899</v>
      </c>
      <c r="F6013" s="117" t="s">
        <v>142</v>
      </c>
    </row>
    <row r="6014" spans="1:6">
      <c r="A6014" s="119">
        <v>96120</v>
      </c>
      <c r="B6014" s="117" t="s">
        <v>7115</v>
      </c>
      <c r="C6014" s="117" t="s">
        <v>63</v>
      </c>
      <c r="D6014" s="117" t="s">
        <v>228</v>
      </c>
      <c r="E6014" s="118" t="s">
        <v>7116</v>
      </c>
      <c r="F6014" s="117" t="s">
        <v>142</v>
      </c>
    </row>
    <row r="6015" spans="1:6">
      <c r="A6015" s="119">
        <v>96123</v>
      </c>
      <c r="B6015" s="117" t="s">
        <v>7117</v>
      </c>
      <c r="C6015" s="117" t="s">
        <v>63</v>
      </c>
      <c r="D6015" s="117" t="s">
        <v>141</v>
      </c>
      <c r="E6015" s="118" t="s">
        <v>2578</v>
      </c>
      <c r="F6015" s="117" t="s">
        <v>142</v>
      </c>
    </row>
    <row r="6016" spans="1:6">
      <c r="A6016" s="119">
        <v>99054</v>
      </c>
      <c r="B6016" s="117" t="s">
        <v>7118</v>
      </c>
      <c r="C6016" s="117" t="s">
        <v>65</v>
      </c>
      <c r="D6016" s="117" t="s">
        <v>141</v>
      </c>
      <c r="E6016" s="118" t="s">
        <v>13481</v>
      </c>
      <c r="F6016" s="117" t="s">
        <v>142</v>
      </c>
    </row>
    <row r="6017" spans="1:6">
      <c r="A6017" s="119">
        <v>96111</v>
      </c>
      <c r="B6017" s="117" t="s">
        <v>7119</v>
      </c>
      <c r="C6017" s="117" t="s">
        <v>65</v>
      </c>
      <c r="D6017" s="117" t="s">
        <v>141</v>
      </c>
      <c r="E6017" s="118" t="s">
        <v>13482</v>
      </c>
      <c r="F6017" s="117" t="s">
        <v>142</v>
      </c>
    </row>
    <row r="6018" spans="1:6">
      <c r="A6018" s="119">
        <v>96116</v>
      </c>
      <c r="B6018" s="117" t="s">
        <v>7120</v>
      </c>
      <c r="C6018" s="117" t="s">
        <v>65</v>
      </c>
      <c r="D6018" s="117" t="s">
        <v>141</v>
      </c>
      <c r="E6018" s="118" t="s">
        <v>13483</v>
      </c>
      <c r="F6018" s="117" t="s">
        <v>142</v>
      </c>
    </row>
    <row r="6019" spans="1:6">
      <c r="A6019" s="119">
        <v>96121</v>
      </c>
      <c r="B6019" s="117" t="s">
        <v>7121</v>
      </c>
      <c r="C6019" s="117" t="s">
        <v>63</v>
      </c>
      <c r="D6019" s="117" t="s">
        <v>141</v>
      </c>
      <c r="E6019" s="118" t="s">
        <v>9757</v>
      </c>
      <c r="F6019" s="117" t="s">
        <v>142</v>
      </c>
    </row>
    <row r="6020" spans="1:6">
      <c r="A6020" s="119">
        <v>96485</v>
      </c>
      <c r="B6020" s="117" t="s">
        <v>7122</v>
      </c>
      <c r="C6020" s="117" t="s">
        <v>65</v>
      </c>
      <c r="D6020" s="117" t="s">
        <v>141</v>
      </c>
      <c r="E6020" s="118" t="s">
        <v>12221</v>
      </c>
      <c r="F6020" s="117" t="s">
        <v>142</v>
      </c>
    </row>
    <row r="6021" spans="1:6">
      <c r="A6021" s="119">
        <v>96486</v>
      </c>
      <c r="B6021" s="117" t="s">
        <v>7123</v>
      </c>
      <c r="C6021" s="117" t="s">
        <v>65</v>
      </c>
      <c r="D6021" s="117" t="s">
        <v>141</v>
      </c>
      <c r="E6021" s="118" t="s">
        <v>13152</v>
      </c>
      <c r="F6021" s="117" t="s">
        <v>142</v>
      </c>
    </row>
    <row r="6022" spans="1:6">
      <c r="A6022" s="119">
        <v>91514</v>
      </c>
      <c r="B6022" s="117" t="s">
        <v>7124</v>
      </c>
      <c r="C6022" s="117" t="s">
        <v>65</v>
      </c>
      <c r="D6022" s="117" t="s">
        <v>228</v>
      </c>
      <c r="E6022" s="118" t="s">
        <v>7125</v>
      </c>
      <c r="F6022" s="117" t="s">
        <v>142</v>
      </c>
    </row>
    <row r="6023" spans="1:6">
      <c r="A6023" s="119">
        <v>91515</v>
      </c>
      <c r="B6023" s="117" t="s">
        <v>7126</v>
      </c>
      <c r="C6023" s="117" t="s">
        <v>65</v>
      </c>
      <c r="D6023" s="117" t="s">
        <v>228</v>
      </c>
      <c r="E6023" s="118" t="s">
        <v>7127</v>
      </c>
      <c r="F6023" s="117" t="s">
        <v>142</v>
      </c>
    </row>
    <row r="6024" spans="1:6">
      <c r="A6024" s="119">
        <v>91516</v>
      </c>
      <c r="B6024" s="117" t="s">
        <v>7128</v>
      </c>
      <c r="C6024" s="117" t="s">
        <v>65</v>
      </c>
      <c r="D6024" s="117" t="s">
        <v>228</v>
      </c>
      <c r="E6024" s="118" t="s">
        <v>7129</v>
      </c>
      <c r="F6024" s="117" t="s">
        <v>142</v>
      </c>
    </row>
    <row r="6025" spans="1:6">
      <c r="A6025" s="119">
        <v>91517</v>
      </c>
      <c r="B6025" s="117" t="s">
        <v>7130</v>
      </c>
      <c r="C6025" s="117" t="s">
        <v>65</v>
      </c>
      <c r="D6025" s="117" t="s">
        <v>228</v>
      </c>
      <c r="E6025" s="118" t="s">
        <v>1097</v>
      </c>
      <c r="F6025" s="117" t="s">
        <v>142</v>
      </c>
    </row>
    <row r="6026" spans="1:6">
      <c r="A6026" s="119">
        <v>91519</v>
      </c>
      <c r="B6026" s="117" t="s">
        <v>7131</v>
      </c>
      <c r="C6026" s="117" t="s">
        <v>65</v>
      </c>
      <c r="D6026" s="117" t="s">
        <v>228</v>
      </c>
      <c r="E6026" s="118" t="s">
        <v>7132</v>
      </c>
      <c r="F6026" s="117" t="s">
        <v>142</v>
      </c>
    </row>
    <row r="6027" spans="1:6">
      <c r="A6027" s="119">
        <v>91520</v>
      </c>
      <c r="B6027" s="117" t="s">
        <v>7133</v>
      </c>
      <c r="C6027" s="117" t="s">
        <v>65</v>
      </c>
      <c r="D6027" s="117" t="s">
        <v>228</v>
      </c>
      <c r="E6027" s="118" t="s">
        <v>7134</v>
      </c>
      <c r="F6027" s="117" t="s">
        <v>142</v>
      </c>
    </row>
    <row r="6028" spans="1:6">
      <c r="A6028" s="119">
        <v>91522</v>
      </c>
      <c r="B6028" s="117" t="s">
        <v>7135</v>
      </c>
      <c r="C6028" s="117" t="s">
        <v>65</v>
      </c>
      <c r="D6028" s="117" t="s">
        <v>228</v>
      </c>
      <c r="E6028" s="118" t="s">
        <v>3901</v>
      </c>
      <c r="F6028" s="117" t="s">
        <v>142</v>
      </c>
    </row>
    <row r="6029" spans="1:6">
      <c r="A6029" s="119">
        <v>91525</v>
      </c>
      <c r="B6029" s="117" t="s">
        <v>7136</v>
      </c>
      <c r="C6029" s="117" t="s">
        <v>65</v>
      </c>
      <c r="D6029" s="117" t="s">
        <v>228</v>
      </c>
      <c r="E6029" s="118" t="s">
        <v>6063</v>
      </c>
      <c r="F6029" s="117" t="s">
        <v>142</v>
      </c>
    </row>
    <row r="6030" spans="1:6">
      <c r="A6030" s="119">
        <v>87280</v>
      </c>
      <c r="B6030" s="117" t="s">
        <v>7137</v>
      </c>
      <c r="C6030" s="117" t="s">
        <v>64</v>
      </c>
      <c r="D6030" s="117" t="s">
        <v>228</v>
      </c>
      <c r="E6030" s="118" t="s">
        <v>13484</v>
      </c>
      <c r="F6030" s="117" t="s">
        <v>142</v>
      </c>
    </row>
    <row r="6031" spans="1:6">
      <c r="A6031" s="119">
        <v>87281</v>
      </c>
      <c r="B6031" s="117" t="s">
        <v>7138</v>
      </c>
      <c r="C6031" s="117" t="s">
        <v>64</v>
      </c>
      <c r="D6031" s="117" t="s">
        <v>228</v>
      </c>
      <c r="E6031" s="118" t="s">
        <v>13485</v>
      </c>
      <c r="F6031" s="117" t="s">
        <v>142</v>
      </c>
    </row>
    <row r="6032" spans="1:6">
      <c r="A6032" s="119">
        <v>87283</v>
      </c>
      <c r="B6032" s="117" t="s">
        <v>7139</v>
      </c>
      <c r="C6032" s="117" t="s">
        <v>64</v>
      </c>
      <c r="D6032" s="117" t="s">
        <v>228</v>
      </c>
      <c r="E6032" s="118" t="s">
        <v>13486</v>
      </c>
      <c r="F6032" s="117" t="s">
        <v>142</v>
      </c>
    </row>
    <row r="6033" spans="1:6">
      <c r="A6033" s="119">
        <v>87284</v>
      </c>
      <c r="B6033" s="117" t="s">
        <v>7140</v>
      </c>
      <c r="C6033" s="117" t="s">
        <v>64</v>
      </c>
      <c r="D6033" s="117" t="s">
        <v>228</v>
      </c>
      <c r="E6033" s="118" t="s">
        <v>13487</v>
      </c>
      <c r="F6033" s="117" t="s">
        <v>142</v>
      </c>
    </row>
    <row r="6034" spans="1:6">
      <c r="A6034" s="119">
        <v>87286</v>
      </c>
      <c r="B6034" s="117" t="s">
        <v>7141</v>
      </c>
      <c r="C6034" s="117" t="s">
        <v>64</v>
      </c>
      <c r="D6034" s="117" t="s">
        <v>228</v>
      </c>
      <c r="E6034" s="118" t="s">
        <v>13488</v>
      </c>
      <c r="F6034" s="117" t="s">
        <v>142</v>
      </c>
    </row>
    <row r="6035" spans="1:6">
      <c r="A6035" s="119">
        <v>87287</v>
      </c>
      <c r="B6035" s="117" t="s">
        <v>7142</v>
      </c>
      <c r="C6035" s="117" t="s">
        <v>64</v>
      </c>
      <c r="D6035" s="117" t="s">
        <v>228</v>
      </c>
      <c r="E6035" s="118" t="s">
        <v>13489</v>
      </c>
      <c r="F6035" s="117" t="s">
        <v>142</v>
      </c>
    </row>
    <row r="6036" spans="1:6">
      <c r="A6036" s="119">
        <v>87289</v>
      </c>
      <c r="B6036" s="117" t="s">
        <v>7143</v>
      </c>
      <c r="C6036" s="117" t="s">
        <v>64</v>
      </c>
      <c r="D6036" s="117" t="s">
        <v>228</v>
      </c>
      <c r="E6036" s="118" t="s">
        <v>13490</v>
      </c>
      <c r="F6036" s="117" t="s">
        <v>142</v>
      </c>
    </row>
    <row r="6037" spans="1:6">
      <c r="A6037" s="119">
        <v>87290</v>
      </c>
      <c r="B6037" s="117" t="s">
        <v>7144</v>
      </c>
      <c r="C6037" s="117" t="s">
        <v>64</v>
      </c>
      <c r="D6037" s="117" t="s">
        <v>228</v>
      </c>
      <c r="E6037" s="118" t="s">
        <v>13491</v>
      </c>
      <c r="F6037" s="117" t="s">
        <v>142</v>
      </c>
    </row>
    <row r="6038" spans="1:6">
      <c r="A6038" s="119">
        <v>87292</v>
      </c>
      <c r="B6038" s="117" t="s">
        <v>7145</v>
      </c>
      <c r="C6038" s="117" t="s">
        <v>64</v>
      </c>
      <c r="D6038" s="117" t="s">
        <v>228</v>
      </c>
      <c r="E6038" s="118" t="s">
        <v>13492</v>
      </c>
      <c r="F6038" s="117" t="s">
        <v>142</v>
      </c>
    </row>
    <row r="6039" spans="1:6">
      <c r="A6039" s="119">
        <v>87294</v>
      </c>
      <c r="B6039" s="117" t="s">
        <v>7146</v>
      </c>
      <c r="C6039" s="117" t="s">
        <v>64</v>
      </c>
      <c r="D6039" s="117" t="s">
        <v>228</v>
      </c>
      <c r="E6039" s="118" t="s">
        <v>13493</v>
      </c>
      <c r="F6039" s="117" t="s">
        <v>142</v>
      </c>
    </row>
    <row r="6040" spans="1:6">
      <c r="A6040" s="119">
        <v>87295</v>
      </c>
      <c r="B6040" s="117" t="s">
        <v>7147</v>
      </c>
      <c r="C6040" s="117" t="s">
        <v>64</v>
      </c>
      <c r="D6040" s="117" t="s">
        <v>228</v>
      </c>
      <c r="E6040" s="118" t="s">
        <v>13494</v>
      </c>
      <c r="F6040" s="117" t="s">
        <v>142</v>
      </c>
    </row>
    <row r="6041" spans="1:6">
      <c r="A6041" s="119">
        <v>87296</v>
      </c>
      <c r="B6041" s="117" t="s">
        <v>7148</v>
      </c>
      <c r="C6041" s="117" t="s">
        <v>64</v>
      </c>
      <c r="D6041" s="117" t="s">
        <v>228</v>
      </c>
      <c r="E6041" s="118" t="s">
        <v>13495</v>
      </c>
      <c r="F6041" s="117" t="s">
        <v>142</v>
      </c>
    </row>
    <row r="6042" spans="1:6">
      <c r="A6042" s="119">
        <v>87298</v>
      </c>
      <c r="B6042" s="117" t="s">
        <v>7149</v>
      </c>
      <c r="C6042" s="117" t="s">
        <v>64</v>
      </c>
      <c r="D6042" s="117" t="s">
        <v>228</v>
      </c>
      <c r="E6042" s="118" t="s">
        <v>13496</v>
      </c>
      <c r="F6042" s="117" t="s">
        <v>142</v>
      </c>
    </row>
    <row r="6043" spans="1:6">
      <c r="A6043" s="119">
        <v>87299</v>
      </c>
      <c r="B6043" s="117" t="s">
        <v>7150</v>
      </c>
      <c r="C6043" s="117" t="s">
        <v>64</v>
      </c>
      <c r="D6043" s="117" t="s">
        <v>228</v>
      </c>
      <c r="E6043" s="118" t="s">
        <v>13497</v>
      </c>
      <c r="F6043" s="117" t="s">
        <v>142</v>
      </c>
    </row>
    <row r="6044" spans="1:6">
      <c r="A6044" s="119">
        <v>87301</v>
      </c>
      <c r="B6044" s="117" t="s">
        <v>7151</v>
      </c>
      <c r="C6044" s="117" t="s">
        <v>64</v>
      </c>
      <c r="D6044" s="117" t="s">
        <v>228</v>
      </c>
      <c r="E6044" s="118" t="s">
        <v>13498</v>
      </c>
      <c r="F6044" s="117" t="s">
        <v>142</v>
      </c>
    </row>
    <row r="6045" spans="1:6">
      <c r="A6045" s="119">
        <v>87302</v>
      </c>
      <c r="B6045" s="117" t="s">
        <v>7152</v>
      </c>
      <c r="C6045" s="117" t="s">
        <v>64</v>
      </c>
      <c r="D6045" s="117" t="s">
        <v>228</v>
      </c>
      <c r="E6045" s="118" t="s">
        <v>13499</v>
      </c>
      <c r="F6045" s="117" t="s">
        <v>142</v>
      </c>
    </row>
    <row r="6046" spans="1:6">
      <c r="A6046" s="119">
        <v>87304</v>
      </c>
      <c r="B6046" s="117" t="s">
        <v>7153</v>
      </c>
      <c r="C6046" s="117" t="s">
        <v>64</v>
      </c>
      <c r="D6046" s="117" t="s">
        <v>228</v>
      </c>
      <c r="E6046" s="118" t="s">
        <v>13500</v>
      </c>
      <c r="F6046" s="117" t="s">
        <v>142</v>
      </c>
    </row>
    <row r="6047" spans="1:6">
      <c r="A6047" s="119">
        <v>87305</v>
      </c>
      <c r="B6047" s="117" t="s">
        <v>7154</v>
      </c>
      <c r="C6047" s="117" t="s">
        <v>64</v>
      </c>
      <c r="D6047" s="117" t="s">
        <v>228</v>
      </c>
      <c r="E6047" s="118" t="s">
        <v>13501</v>
      </c>
      <c r="F6047" s="117" t="s">
        <v>142</v>
      </c>
    </row>
    <row r="6048" spans="1:6">
      <c r="A6048" s="119">
        <v>87307</v>
      </c>
      <c r="B6048" s="117" t="s">
        <v>7155</v>
      </c>
      <c r="C6048" s="117" t="s">
        <v>64</v>
      </c>
      <c r="D6048" s="117" t="s">
        <v>228</v>
      </c>
      <c r="E6048" s="118" t="s">
        <v>13502</v>
      </c>
      <c r="F6048" s="117" t="s">
        <v>142</v>
      </c>
    </row>
    <row r="6049" spans="1:6">
      <c r="A6049" s="119">
        <v>87308</v>
      </c>
      <c r="B6049" s="117" t="s">
        <v>7156</v>
      </c>
      <c r="C6049" s="117" t="s">
        <v>64</v>
      </c>
      <c r="D6049" s="117" t="s">
        <v>228</v>
      </c>
      <c r="E6049" s="118" t="s">
        <v>13503</v>
      </c>
      <c r="F6049" s="117" t="s">
        <v>142</v>
      </c>
    </row>
    <row r="6050" spans="1:6">
      <c r="A6050" s="119">
        <v>87310</v>
      </c>
      <c r="B6050" s="117" t="s">
        <v>7158</v>
      </c>
      <c r="C6050" s="117" t="s">
        <v>64</v>
      </c>
      <c r="D6050" s="117" t="s">
        <v>228</v>
      </c>
      <c r="E6050" s="118" t="s">
        <v>13504</v>
      </c>
      <c r="F6050" s="117" t="s">
        <v>142</v>
      </c>
    </row>
    <row r="6051" spans="1:6">
      <c r="A6051" s="119">
        <v>87311</v>
      </c>
      <c r="B6051" s="117" t="s">
        <v>7159</v>
      </c>
      <c r="C6051" s="117" t="s">
        <v>64</v>
      </c>
      <c r="D6051" s="117" t="s">
        <v>228</v>
      </c>
      <c r="E6051" s="118" t="s">
        <v>13505</v>
      </c>
      <c r="F6051" s="117" t="s">
        <v>142</v>
      </c>
    </row>
    <row r="6052" spans="1:6">
      <c r="A6052" s="119">
        <v>87313</v>
      </c>
      <c r="B6052" s="117" t="s">
        <v>7160</v>
      </c>
      <c r="C6052" s="117" t="s">
        <v>64</v>
      </c>
      <c r="D6052" s="117" t="s">
        <v>228</v>
      </c>
      <c r="E6052" s="118" t="s">
        <v>13506</v>
      </c>
      <c r="F6052" s="117" t="s">
        <v>142</v>
      </c>
    </row>
    <row r="6053" spans="1:6">
      <c r="A6053" s="119">
        <v>87314</v>
      </c>
      <c r="B6053" s="117" t="s">
        <v>7161</v>
      </c>
      <c r="C6053" s="117" t="s">
        <v>64</v>
      </c>
      <c r="D6053" s="117" t="s">
        <v>228</v>
      </c>
      <c r="E6053" s="118" t="s">
        <v>13507</v>
      </c>
      <c r="F6053" s="117" t="s">
        <v>142</v>
      </c>
    </row>
    <row r="6054" spans="1:6">
      <c r="A6054" s="119">
        <v>87316</v>
      </c>
      <c r="B6054" s="117" t="s">
        <v>7162</v>
      </c>
      <c r="C6054" s="117" t="s">
        <v>64</v>
      </c>
      <c r="D6054" s="117" t="s">
        <v>228</v>
      </c>
      <c r="E6054" s="118" t="s">
        <v>13508</v>
      </c>
      <c r="F6054" s="117" t="s">
        <v>142</v>
      </c>
    </row>
    <row r="6055" spans="1:6">
      <c r="A6055" s="119">
        <v>87317</v>
      </c>
      <c r="B6055" s="117" t="s">
        <v>7163</v>
      </c>
      <c r="C6055" s="117" t="s">
        <v>64</v>
      </c>
      <c r="D6055" s="117" t="s">
        <v>228</v>
      </c>
      <c r="E6055" s="118" t="s">
        <v>13509</v>
      </c>
      <c r="F6055" s="117" t="s">
        <v>142</v>
      </c>
    </row>
    <row r="6056" spans="1:6">
      <c r="A6056" s="119">
        <v>87319</v>
      </c>
      <c r="B6056" s="117" t="s">
        <v>7164</v>
      </c>
      <c r="C6056" s="117" t="s">
        <v>64</v>
      </c>
      <c r="D6056" s="117" t="s">
        <v>228</v>
      </c>
      <c r="E6056" s="118" t="s">
        <v>13510</v>
      </c>
      <c r="F6056" s="117" t="s">
        <v>142</v>
      </c>
    </row>
    <row r="6057" spans="1:6">
      <c r="A6057" s="119">
        <v>87320</v>
      </c>
      <c r="B6057" s="117" t="s">
        <v>7165</v>
      </c>
      <c r="C6057" s="117" t="s">
        <v>64</v>
      </c>
      <c r="D6057" s="117" t="s">
        <v>228</v>
      </c>
      <c r="E6057" s="118" t="s">
        <v>13511</v>
      </c>
      <c r="F6057" s="117" t="s">
        <v>142</v>
      </c>
    </row>
    <row r="6058" spans="1:6">
      <c r="A6058" s="119">
        <v>87322</v>
      </c>
      <c r="B6058" s="117" t="s">
        <v>7166</v>
      </c>
      <c r="C6058" s="117" t="s">
        <v>64</v>
      </c>
      <c r="D6058" s="117" t="s">
        <v>228</v>
      </c>
      <c r="E6058" s="118" t="s">
        <v>13512</v>
      </c>
      <c r="F6058" s="117" t="s">
        <v>142</v>
      </c>
    </row>
    <row r="6059" spans="1:6">
      <c r="A6059" s="119">
        <v>87323</v>
      </c>
      <c r="B6059" s="117" t="s">
        <v>7167</v>
      </c>
      <c r="C6059" s="117" t="s">
        <v>64</v>
      </c>
      <c r="D6059" s="117" t="s">
        <v>228</v>
      </c>
      <c r="E6059" s="118" t="s">
        <v>13513</v>
      </c>
      <c r="F6059" s="117" t="s">
        <v>142</v>
      </c>
    </row>
    <row r="6060" spans="1:6">
      <c r="A6060" s="119">
        <v>87325</v>
      </c>
      <c r="B6060" s="117" t="s">
        <v>7168</v>
      </c>
      <c r="C6060" s="117" t="s">
        <v>64</v>
      </c>
      <c r="D6060" s="117" t="s">
        <v>228</v>
      </c>
      <c r="E6060" s="118" t="s">
        <v>13514</v>
      </c>
      <c r="F6060" s="117" t="s">
        <v>142</v>
      </c>
    </row>
    <row r="6061" spans="1:6">
      <c r="A6061" s="119">
        <v>87326</v>
      </c>
      <c r="B6061" s="117" t="s">
        <v>7169</v>
      </c>
      <c r="C6061" s="117" t="s">
        <v>64</v>
      </c>
      <c r="D6061" s="117" t="s">
        <v>228</v>
      </c>
      <c r="E6061" s="118" t="s">
        <v>13515</v>
      </c>
      <c r="F6061" s="117" t="s">
        <v>142</v>
      </c>
    </row>
    <row r="6062" spans="1:6">
      <c r="A6062" s="119">
        <v>87327</v>
      </c>
      <c r="B6062" s="117" t="s">
        <v>7170</v>
      </c>
      <c r="C6062" s="117" t="s">
        <v>64</v>
      </c>
      <c r="D6062" s="117" t="s">
        <v>228</v>
      </c>
      <c r="E6062" s="118" t="s">
        <v>13516</v>
      </c>
      <c r="F6062" s="117" t="s">
        <v>142</v>
      </c>
    </row>
    <row r="6063" spans="1:6">
      <c r="A6063" s="119">
        <v>87328</v>
      </c>
      <c r="B6063" s="117" t="s">
        <v>7171</v>
      </c>
      <c r="C6063" s="117" t="s">
        <v>64</v>
      </c>
      <c r="D6063" s="117" t="s">
        <v>228</v>
      </c>
      <c r="E6063" s="118" t="s">
        <v>13517</v>
      </c>
      <c r="F6063" s="117" t="s">
        <v>142</v>
      </c>
    </row>
    <row r="6064" spans="1:6">
      <c r="A6064" s="119">
        <v>87329</v>
      </c>
      <c r="B6064" s="117" t="s">
        <v>7172</v>
      </c>
      <c r="C6064" s="117" t="s">
        <v>64</v>
      </c>
      <c r="D6064" s="117" t="s">
        <v>228</v>
      </c>
      <c r="E6064" s="118" t="s">
        <v>13518</v>
      </c>
      <c r="F6064" s="117" t="s">
        <v>142</v>
      </c>
    </row>
    <row r="6065" spans="1:6">
      <c r="A6065" s="119">
        <v>87330</v>
      </c>
      <c r="B6065" s="117" t="s">
        <v>7173</v>
      </c>
      <c r="C6065" s="117" t="s">
        <v>64</v>
      </c>
      <c r="D6065" s="117" t="s">
        <v>228</v>
      </c>
      <c r="E6065" s="118" t="s">
        <v>13519</v>
      </c>
      <c r="F6065" s="117" t="s">
        <v>142</v>
      </c>
    </row>
    <row r="6066" spans="1:6">
      <c r="A6066" s="119">
        <v>87331</v>
      </c>
      <c r="B6066" s="117" t="s">
        <v>7174</v>
      </c>
      <c r="C6066" s="117" t="s">
        <v>64</v>
      </c>
      <c r="D6066" s="117" t="s">
        <v>228</v>
      </c>
      <c r="E6066" s="118" t="s">
        <v>13520</v>
      </c>
      <c r="F6066" s="117" t="s">
        <v>142</v>
      </c>
    </row>
    <row r="6067" spans="1:6">
      <c r="A6067" s="119">
        <v>87332</v>
      </c>
      <c r="B6067" s="117" t="s">
        <v>7175</v>
      </c>
      <c r="C6067" s="117" t="s">
        <v>64</v>
      </c>
      <c r="D6067" s="117" t="s">
        <v>228</v>
      </c>
      <c r="E6067" s="118" t="s">
        <v>13521</v>
      </c>
      <c r="F6067" s="117" t="s">
        <v>142</v>
      </c>
    </row>
    <row r="6068" spans="1:6">
      <c r="A6068" s="119">
        <v>87333</v>
      </c>
      <c r="B6068" s="117" t="s">
        <v>7176</v>
      </c>
      <c r="C6068" s="117" t="s">
        <v>64</v>
      </c>
      <c r="D6068" s="117" t="s">
        <v>228</v>
      </c>
      <c r="E6068" s="118" t="s">
        <v>13522</v>
      </c>
      <c r="F6068" s="117" t="s">
        <v>142</v>
      </c>
    </row>
    <row r="6069" spans="1:6">
      <c r="A6069" s="119">
        <v>87334</v>
      </c>
      <c r="B6069" s="117" t="s">
        <v>7177</v>
      </c>
      <c r="C6069" s="117" t="s">
        <v>64</v>
      </c>
      <c r="D6069" s="117" t="s">
        <v>228</v>
      </c>
      <c r="E6069" s="118" t="s">
        <v>13523</v>
      </c>
      <c r="F6069" s="117" t="s">
        <v>142</v>
      </c>
    </row>
    <row r="6070" spans="1:6">
      <c r="A6070" s="119">
        <v>87335</v>
      </c>
      <c r="B6070" s="117" t="s">
        <v>7178</v>
      </c>
      <c r="C6070" s="117" t="s">
        <v>64</v>
      </c>
      <c r="D6070" s="117" t="s">
        <v>228</v>
      </c>
      <c r="E6070" s="118" t="s">
        <v>13524</v>
      </c>
      <c r="F6070" s="117" t="s">
        <v>142</v>
      </c>
    </row>
    <row r="6071" spans="1:6">
      <c r="A6071" s="119">
        <v>87336</v>
      </c>
      <c r="B6071" s="117" t="s">
        <v>7179</v>
      </c>
      <c r="C6071" s="117" t="s">
        <v>64</v>
      </c>
      <c r="D6071" s="117" t="s">
        <v>228</v>
      </c>
      <c r="E6071" s="118" t="s">
        <v>13525</v>
      </c>
      <c r="F6071" s="117" t="s">
        <v>142</v>
      </c>
    </row>
    <row r="6072" spans="1:6">
      <c r="A6072" s="119">
        <v>87337</v>
      </c>
      <c r="B6072" s="117" t="s">
        <v>7180</v>
      </c>
      <c r="C6072" s="117" t="s">
        <v>64</v>
      </c>
      <c r="D6072" s="117" t="s">
        <v>228</v>
      </c>
      <c r="E6072" s="118" t="s">
        <v>13526</v>
      </c>
      <c r="F6072" s="117" t="s">
        <v>142</v>
      </c>
    </row>
    <row r="6073" spans="1:6">
      <c r="A6073" s="119">
        <v>87338</v>
      </c>
      <c r="B6073" s="117" t="s">
        <v>7181</v>
      </c>
      <c r="C6073" s="117" t="s">
        <v>64</v>
      </c>
      <c r="D6073" s="117" t="s">
        <v>228</v>
      </c>
      <c r="E6073" s="118" t="s">
        <v>13527</v>
      </c>
      <c r="F6073" s="117" t="s">
        <v>142</v>
      </c>
    </row>
    <row r="6074" spans="1:6">
      <c r="A6074" s="119">
        <v>87339</v>
      </c>
      <c r="B6074" s="117" t="s">
        <v>7182</v>
      </c>
      <c r="C6074" s="117" t="s">
        <v>64</v>
      </c>
      <c r="D6074" s="117" t="s">
        <v>228</v>
      </c>
      <c r="E6074" s="118" t="s">
        <v>13528</v>
      </c>
      <c r="F6074" s="117" t="s">
        <v>142</v>
      </c>
    </row>
    <row r="6075" spans="1:6">
      <c r="A6075" s="119">
        <v>87340</v>
      </c>
      <c r="B6075" s="117" t="s">
        <v>7183</v>
      </c>
      <c r="C6075" s="117" t="s">
        <v>64</v>
      </c>
      <c r="D6075" s="117" t="s">
        <v>228</v>
      </c>
      <c r="E6075" s="118" t="s">
        <v>13529</v>
      </c>
      <c r="F6075" s="117" t="s">
        <v>142</v>
      </c>
    </row>
    <row r="6076" spans="1:6">
      <c r="A6076" s="119">
        <v>87341</v>
      </c>
      <c r="B6076" s="117" t="s">
        <v>7184</v>
      </c>
      <c r="C6076" s="117" t="s">
        <v>64</v>
      </c>
      <c r="D6076" s="117" t="s">
        <v>228</v>
      </c>
      <c r="E6076" s="118" t="s">
        <v>13530</v>
      </c>
      <c r="F6076" s="117" t="s">
        <v>142</v>
      </c>
    </row>
    <row r="6077" spans="1:6">
      <c r="A6077" s="119">
        <v>87342</v>
      </c>
      <c r="B6077" s="117" t="s">
        <v>7185</v>
      </c>
      <c r="C6077" s="117" t="s">
        <v>64</v>
      </c>
      <c r="D6077" s="117" t="s">
        <v>228</v>
      </c>
      <c r="E6077" s="118" t="s">
        <v>13531</v>
      </c>
      <c r="F6077" s="117" t="s">
        <v>142</v>
      </c>
    </row>
    <row r="6078" spans="1:6">
      <c r="A6078" s="119">
        <v>87343</v>
      </c>
      <c r="B6078" s="117" t="s">
        <v>7186</v>
      </c>
      <c r="C6078" s="117" t="s">
        <v>64</v>
      </c>
      <c r="D6078" s="117" t="s">
        <v>228</v>
      </c>
      <c r="E6078" s="118" t="s">
        <v>13532</v>
      </c>
      <c r="F6078" s="117" t="s">
        <v>142</v>
      </c>
    </row>
    <row r="6079" spans="1:6">
      <c r="A6079" s="119">
        <v>87344</v>
      </c>
      <c r="B6079" s="117" t="s">
        <v>7187</v>
      </c>
      <c r="C6079" s="117" t="s">
        <v>64</v>
      </c>
      <c r="D6079" s="117" t="s">
        <v>228</v>
      </c>
      <c r="E6079" s="118" t="s">
        <v>13533</v>
      </c>
      <c r="F6079" s="117" t="s">
        <v>142</v>
      </c>
    </row>
    <row r="6080" spans="1:6">
      <c r="A6080" s="119">
        <v>87345</v>
      </c>
      <c r="B6080" s="117" t="s">
        <v>7188</v>
      </c>
      <c r="C6080" s="117" t="s">
        <v>64</v>
      </c>
      <c r="D6080" s="117" t="s">
        <v>228</v>
      </c>
      <c r="E6080" s="118" t="s">
        <v>13534</v>
      </c>
      <c r="F6080" s="117" t="s">
        <v>142</v>
      </c>
    </row>
    <row r="6081" spans="1:6">
      <c r="A6081" s="119">
        <v>87346</v>
      </c>
      <c r="B6081" s="117" t="s">
        <v>7189</v>
      </c>
      <c r="C6081" s="117" t="s">
        <v>64</v>
      </c>
      <c r="D6081" s="117" t="s">
        <v>228</v>
      </c>
      <c r="E6081" s="118" t="s">
        <v>13535</v>
      </c>
      <c r="F6081" s="117" t="s">
        <v>142</v>
      </c>
    </row>
    <row r="6082" spans="1:6">
      <c r="A6082" s="119">
        <v>87347</v>
      </c>
      <c r="B6082" s="117" t="s">
        <v>7190</v>
      </c>
      <c r="C6082" s="117" t="s">
        <v>64</v>
      </c>
      <c r="D6082" s="117" t="s">
        <v>228</v>
      </c>
      <c r="E6082" s="118" t="s">
        <v>9900</v>
      </c>
      <c r="F6082" s="117" t="s">
        <v>142</v>
      </c>
    </row>
    <row r="6083" spans="1:6">
      <c r="A6083" s="119">
        <v>87348</v>
      </c>
      <c r="B6083" s="117" t="s">
        <v>7191</v>
      </c>
      <c r="C6083" s="117" t="s">
        <v>64</v>
      </c>
      <c r="D6083" s="117" t="s">
        <v>228</v>
      </c>
      <c r="E6083" s="118" t="s">
        <v>13536</v>
      </c>
      <c r="F6083" s="117" t="s">
        <v>142</v>
      </c>
    </row>
    <row r="6084" spans="1:6">
      <c r="A6084" s="119">
        <v>87349</v>
      </c>
      <c r="B6084" s="117" t="s">
        <v>7192</v>
      </c>
      <c r="C6084" s="117" t="s">
        <v>64</v>
      </c>
      <c r="D6084" s="117" t="s">
        <v>228</v>
      </c>
      <c r="E6084" s="118" t="s">
        <v>13537</v>
      </c>
      <c r="F6084" s="117" t="s">
        <v>142</v>
      </c>
    </row>
    <row r="6085" spans="1:6">
      <c r="A6085" s="119">
        <v>87350</v>
      </c>
      <c r="B6085" s="117" t="s">
        <v>7193</v>
      </c>
      <c r="C6085" s="117" t="s">
        <v>64</v>
      </c>
      <c r="D6085" s="117" t="s">
        <v>228</v>
      </c>
      <c r="E6085" s="118" t="s">
        <v>13538</v>
      </c>
      <c r="F6085" s="117" t="s">
        <v>142</v>
      </c>
    </row>
    <row r="6086" spans="1:6">
      <c r="A6086" s="119">
        <v>87351</v>
      </c>
      <c r="B6086" s="117" t="s">
        <v>7194</v>
      </c>
      <c r="C6086" s="117" t="s">
        <v>64</v>
      </c>
      <c r="D6086" s="117" t="s">
        <v>228</v>
      </c>
      <c r="E6086" s="118" t="s">
        <v>13539</v>
      </c>
      <c r="F6086" s="117" t="s">
        <v>142</v>
      </c>
    </row>
    <row r="6087" spans="1:6">
      <c r="A6087" s="119">
        <v>87352</v>
      </c>
      <c r="B6087" s="117" t="s">
        <v>7195</v>
      </c>
      <c r="C6087" s="117" t="s">
        <v>64</v>
      </c>
      <c r="D6087" s="117" t="s">
        <v>228</v>
      </c>
      <c r="E6087" s="118" t="s">
        <v>13540</v>
      </c>
      <c r="F6087" s="117" t="s">
        <v>142</v>
      </c>
    </row>
    <row r="6088" spans="1:6">
      <c r="A6088" s="119">
        <v>87353</v>
      </c>
      <c r="B6088" s="117" t="s">
        <v>7196</v>
      </c>
      <c r="C6088" s="117" t="s">
        <v>64</v>
      </c>
      <c r="D6088" s="117" t="s">
        <v>228</v>
      </c>
      <c r="E6088" s="118" t="s">
        <v>9901</v>
      </c>
      <c r="F6088" s="117" t="s">
        <v>142</v>
      </c>
    </row>
    <row r="6089" spans="1:6">
      <c r="A6089" s="119">
        <v>87354</v>
      </c>
      <c r="B6089" s="117" t="s">
        <v>7197</v>
      </c>
      <c r="C6089" s="117" t="s">
        <v>64</v>
      </c>
      <c r="D6089" s="117" t="s">
        <v>228</v>
      </c>
      <c r="E6089" s="118" t="s">
        <v>13541</v>
      </c>
      <c r="F6089" s="117" t="s">
        <v>142</v>
      </c>
    </row>
    <row r="6090" spans="1:6">
      <c r="A6090" s="119">
        <v>87355</v>
      </c>
      <c r="B6090" s="117" t="s">
        <v>7198</v>
      </c>
      <c r="C6090" s="117" t="s">
        <v>64</v>
      </c>
      <c r="D6090" s="117" t="s">
        <v>228</v>
      </c>
      <c r="E6090" s="118" t="s">
        <v>13542</v>
      </c>
      <c r="F6090" s="117" t="s">
        <v>142</v>
      </c>
    </row>
    <row r="6091" spans="1:6">
      <c r="A6091" s="119">
        <v>87356</v>
      </c>
      <c r="B6091" s="117" t="s">
        <v>7199</v>
      </c>
      <c r="C6091" s="117" t="s">
        <v>64</v>
      </c>
      <c r="D6091" s="117" t="s">
        <v>228</v>
      </c>
      <c r="E6091" s="118" t="s">
        <v>13543</v>
      </c>
      <c r="F6091" s="117" t="s">
        <v>142</v>
      </c>
    </row>
    <row r="6092" spans="1:6">
      <c r="A6092" s="119">
        <v>87357</v>
      </c>
      <c r="B6092" s="117" t="s">
        <v>7200</v>
      </c>
      <c r="C6092" s="117" t="s">
        <v>64</v>
      </c>
      <c r="D6092" s="117" t="s">
        <v>228</v>
      </c>
      <c r="E6092" s="118" t="s">
        <v>13544</v>
      </c>
      <c r="F6092" s="117" t="s">
        <v>142</v>
      </c>
    </row>
    <row r="6093" spans="1:6">
      <c r="A6093" s="119">
        <v>87358</v>
      </c>
      <c r="B6093" s="117" t="s">
        <v>7201</v>
      </c>
      <c r="C6093" s="117" t="s">
        <v>64</v>
      </c>
      <c r="D6093" s="117" t="s">
        <v>228</v>
      </c>
      <c r="E6093" s="118" t="s">
        <v>13545</v>
      </c>
      <c r="F6093" s="117" t="s">
        <v>142</v>
      </c>
    </row>
    <row r="6094" spans="1:6">
      <c r="A6094" s="119">
        <v>87359</v>
      </c>
      <c r="B6094" s="117" t="s">
        <v>7202</v>
      </c>
      <c r="C6094" s="117" t="s">
        <v>64</v>
      </c>
      <c r="D6094" s="117" t="s">
        <v>228</v>
      </c>
      <c r="E6094" s="118" t="s">
        <v>13546</v>
      </c>
      <c r="F6094" s="117" t="s">
        <v>142</v>
      </c>
    </row>
    <row r="6095" spans="1:6">
      <c r="A6095" s="119">
        <v>87360</v>
      </c>
      <c r="B6095" s="117" t="s">
        <v>7203</v>
      </c>
      <c r="C6095" s="117" t="s">
        <v>64</v>
      </c>
      <c r="D6095" s="117" t="s">
        <v>228</v>
      </c>
      <c r="E6095" s="118" t="s">
        <v>13547</v>
      </c>
      <c r="F6095" s="117" t="s">
        <v>142</v>
      </c>
    </row>
    <row r="6096" spans="1:6">
      <c r="A6096" s="119">
        <v>87361</v>
      </c>
      <c r="B6096" s="117" t="s">
        <v>7204</v>
      </c>
      <c r="C6096" s="117" t="s">
        <v>64</v>
      </c>
      <c r="D6096" s="117" t="s">
        <v>228</v>
      </c>
      <c r="E6096" s="118" t="s">
        <v>13548</v>
      </c>
      <c r="F6096" s="117" t="s">
        <v>142</v>
      </c>
    </row>
    <row r="6097" spans="1:6">
      <c r="A6097" s="119">
        <v>87362</v>
      </c>
      <c r="B6097" s="117" t="s">
        <v>7205</v>
      </c>
      <c r="C6097" s="117" t="s">
        <v>64</v>
      </c>
      <c r="D6097" s="117" t="s">
        <v>228</v>
      </c>
      <c r="E6097" s="118" t="s">
        <v>13549</v>
      </c>
      <c r="F6097" s="117" t="s">
        <v>142</v>
      </c>
    </row>
    <row r="6098" spans="1:6">
      <c r="A6098" s="119">
        <v>87363</v>
      </c>
      <c r="B6098" s="117" t="s">
        <v>7206</v>
      </c>
      <c r="C6098" s="117" t="s">
        <v>64</v>
      </c>
      <c r="D6098" s="117" t="s">
        <v>228</v>
      </c>
      <c r="E6098" s="118" t="s">
        <v>13550</v>
      </c>
      <c r="F6098" s="117" t="s">
        <v>142</v>
      </c>
    </row>
    <row r="6099" spans="1:6">
      <c r="A6099" s="119">
        <v>87364</v>
      </c>
      <c r="B6099" s="117" t="s">
        <v>7207</v>
      </c>
      <c r="C6099" s="117" t="s">
        <v>64</v>
      </c>
      <c r="D6099" s="117" t="s">
        <v>228</v>
      </c>
      <c r="E6099" s="118" t="s">
        <v>13551</v>
      </c>
      <c r="F6099" s="117" t="s">
        <v>142</v>
      </c>
    </row>
    <row r="6100" spans="1:6">
      <c r="A6100" s="119">
        <v>87365</v>
      </c>
      <c r="B6100" s="117" t="s">
        <v>7208</v>
      </c>
      <c r="C6100" s="117" t="s">
        <v>64</v>
      </c>
      <c r="D6100" s="117" t="s">
        <v>228</v>
      </c>
      <c r="E6100" s="118" t="s">
        <v>13552</v>
      </c>
      <c r="F6100" s="117" t="s">
        <v>142</v>
      </c>
    </row>
    <row r="6101" spans="1:6">
      <c r="A6101" s="119">
        <v>87366</v>
      </c>
      <c r="B6101" s="117" t="s">
        <v>7209</v>
      </c>
      <c r="C6101" s="117" t="s">
        <v>64</v>
      </c>
      <c r="D6101" s="117" t="s">
        <v>228</v>
      </c>
      <c r="E6101" s="118" t="s">
        <v>13553</v>
      </c>
      <c r="F6101" s="117" t="s">
        <v>142</v>
      </c>
    </row>
    <row r="6102" spans="1:6">
      <c r="A6102" s="119">
        <v>87367</v>
      </c>
      <c r="B6102" s="117" t="s">
        <v>7210</v>
      </c>
      <c r="C6102" s="117" t="s">
        <v>64</v>
      </c>
      <c r="D6102" s="117" t="s">
        <v>602</v>
      </c>
      <c r="E6102" s="118" t="s">
        <v>13554</v>
      </c>
      <c r="F6102" s="117" t="s">
        <v>142</v>
      </c>
    </row>
    <row r="6103" spans="1:6">
      <c r="A6103" s="119">
        <v>87368</v>
      </c>
      <c r="B6103" s="117" t="s">
        <v>7211</v>
      </c>
      <c r="C6103" s="117" t="s">
        <v>64</v>
      </c>
      <c r="D6103" s="117" t="s">
        <v>602</v>
      </c>
      <c r="E6103" s="118" t="s">
        <v>13555</v>
      </c>
      <c r="F6103" s="117" t="s">
        <v>142</v>
      </c>
    </row>
    <row r="6104" spans="1:6">
      <c r="A6104" s="119">
        <v>87369</v>
      </c>
      <c r="B6104" s="117" t="s">
        <v>7212</v>
      </c>
      <c r="C6104" s="117" t="s">
        <v>64</v>
      </c>
      <c r="D6104" s="117" t="s">
        <v>602</v>
      </c>
      <c r="E6104" s="118" t="s">
        <v>13556</v>
      </c>
      <c r="F6104" s="117" t="s">
        <v>142</v>
      </c>
    </row>
    <row r="6105" spans="1:6">
      <c r="A6105" s="119">
        <v>87370</v>
      </c>
      <c r="B6105" s="117" t="s">
        <v>7213</v>
      </c>
      <c r="C6105" s="117" t="s">
        <v>64</v>
      </c>
      <c r="D6105" s="117" t="s">
        <v>602</v>
      </c>
      <c r="E6105" s="118" t="s">
        <v>13557</v>
      </c>
      <c r="F6105" s="117" t="s">
        <v>142</v>
      </c>
    </row>
    <row r="6106" spans="1:6">
      <c r="A6106" s="119">
        <v>87371</v>
      </c>
      <c r="B6106" s="117" t="s">
        <v>7214</v>
      </c>
      <c r="C6106" s="117" t="s">
        <v>64</v>
      </c>
      <c r="D6106" s="117" t="s">
        <v>602</v>
      </c>
      <c r="E6106" s="118" t="s">
        <v>13558</v>
      </c>
      <c r="F6106" s="117" t="s">
        <v>142</v>
      </c>
    </row>
    <row r="6107" spans="1:6">
      <c r="A6107" s="119">
        <v>87372</v>
      </c>
      <c r="B6107" s="117" t="s">
        <v>7215</v>
      </c>
      <c r="C6107" s="117" t="s">
        <v>64</v>
      </c>
      <c r="D6107" s="117" t="s">
        <v>602</v>
      </c>
      <c r="E6107" s="118" t="s">
        <v>13559</v>
      </c>
      <c r="F6107" s="117" t="s">
        <v>142</v>
      </c>
    </row>
    <row r="6108" spans="1:6">
      <c r="A6108" s="119">
        <v>87373</v>
      </c>
      <c r="B6108" s="117" t="s">
        <v>7216</v>
      </c>
      <c r="C6108" s="117" t="s">
        <v>64</v>
      </c>
      <c r="D6108" s="117" t="s">
        <v>602</v>
      </c>
      <c r="E6108" s="118" t="s">
        <v>13560</v>
      </c>
      <c r="F6108" s="117" t="s">
        <v>142</v>
      </c>
    </row>
    <row r="6109" spans="1:6">
      <c r="A6109" s="119">
        <v>87374</v>
      </c>
      <c r="B6109" s="117" t="s">
        <v>7217</v>
      </c>
      <c r="C6109" s="117" t="s">
        <v>64</v>
      </c>
      <c r="D6109" s="117" t="s">
        <v>602</v>
      </c>
      <c r="E6109" s="118" t="s">
        <v>13561</v>
      </c>
      <c r="F6109" s="117" t="s">
        <v>142</v>
      </c>
    </row>
    <row r="6110" spans="1:6">
      <c r="A6110" s="119">
        <v>87375</v>
      </c>
      <c r="B6110" s="117" t="s">
        <v>7218</v>
      </c>
      <c r="C6110" s="117" t="s">
        <v>64</v>
      </c>
      <c r="D6110" s="117" t="s">
        <v>602</v>
      </c>
      <c r="E6110" s="118" t="s">
        <v>13562</v>
      </c>
      <c r="F6110" s="117" t="s">
        <v>142</v>
      </c>
    </row>
    <row r="6111" spans="1:6">
      <c r="A6111" s="119">
        <v>87376</v>
      </c>
      <c r="B6111" s="117" t="s">
        <v>7219</v>
      </c>
      <c r="C6111" s="117" t="s">
        <v>64</v>
      </c>
      <c r="D6111" s="117" t="s">
        <v>602</v>
      </c>
      <c r="E6111" s="118" t="s">
        <v>7220</v>
      </c>
      <c r="F6111" s="117" t="s">
        <v>142</v>
      </c>
    </row>
    <row r="6112" spans="1:6">
      <c r="A6112" s="119">
        <v>87377</v>
      </c>
      <c r="B6112" s="117" t="s">
        <v>7221</v>
      </c>
      <c r="C6112" s="117" t="s">
        <v>64</v>
      </c>
      <c r="D6112" s="117" t="s">
        <v>602</v>
      </c>
      <c r="E6112" s="118" t="s">
        <v>13563</v>
      </c>
      <c r="F6112" s="117" t="s">
        <v>142</v>
      </c>
    </row>
    <row r="6113" spans="1:6">
      <c r="A6113" s="119">
        <v>87378</v>
      </c>
      <c r="B6113" s="117" t="s">
        <v>7222</v>
      </c>
      <c r="C6113" s="117" t="s">
        <v>64</v>
      </c>
      <c r="D6113" s="117" t="s">
        <v>602</v>
      </c>
      <c r="E6113" s="118" t="s">
        <v>13564</v>
      </c>
      <c r="F6113" s="117" t="s">
        <v>142</v>
      </c>
    </row>
    <row r="6114" spans="1:6">
      <c r="A6114" s="119">
        <v>87379</v>
      </c>
      <c r="B6114" s="117" t="s">
        <v>7223</v>
      </c>
      <c r="C6114" s="117" t="s">
        <v>64</v>
      </c>
      <c r="D6114" s="117" t="s">
        <v>228</v>
      </c>
      <c r="E6114" s="118" t="s">
        <v>13565</v>
      </c>
      <c r="F6114" s="117" t="s">
        <v>142</v>
      </c>
    </row>
    <row r="6115" spans="1:6">
      <c r="A6115" s="119">
        <v>87380</v>
      </c>
      <c r="B6115" s="117" t="s">
        <v>7224</v>
      </c>
      <c r="C6115" s="117" t="s">
        <v>64</v>
      </c>
      <c r="D6115" s="117" t="s">
        <v>228</v>
      </c>
      <c r="E6115" s="118" t="s">
        <v>13566</v>
      </c>
      <c r="F6115" s="117" t="s">
        <v>142</v>
      </c>
    </row>
    <row r="6116" spans="1:6">
      <c r="A6116" s="119">
        <v>87381</v>
      </c>
      <c r="B6116" s="117" t="s">
        <v>7225</v>
      </c>
      <c r="C6116" s="117" t="s">
        <v>64</v>
      </c>
      <c r="D6116" s="117" t="s">
        <v>228</v>
      </c>
      <c r="E6116" s="118" t="s">
        <v>13567</v>
      </c>
      <c r="F6116" s="117" t="s">
        <v>142</v>
      </c>
    </row>
    <row r="6117" spans="1:6">
      <c r="A6117" s="119">
        <v>87382</v>
      </c>
      <c r="B6117" s="117" t="s">
        <v>7226</v>
      </c>
      <c r="C6117" s="117" t="s">
        <v>64</v>
      </c>
      <c r="D6117" s="117" t="s">
        <v>228</v>
      </c>
      <c r="E6117" s="118" t="s">
        <v>13568</v>
      </c>
      <c r="F6117" s="117" t="s">
        <v>142</v>
      </c>
    </row>
    <row r="6118" spans="1:6">
      <c r="A6118" s="119">
        <v>87383</v>
      </c>
      <c r="B6118" s="117" t="s">
        <v>7227</v>
      </c>
      <c r="C6118" s="117" t="s">
        <v>64</v>
      </c>
      <c r="D6118" s="117" t="s">
        <v>228</v>
      </c>
      <c r="E6118" s="118" t="s">
        <v>13569</v>
      </c>
      <c r="F6118" s="117" t="s">
        <v>142</v>
      </c>
    </row>
    <row r="6119" spans="1:6">
      <c r="A6119" s="119">
        <v>87384</v>
      </c>
      <c r="B6119" s="117" t="s">
        <v>7228</v>
      </c>
      <c r="C6119" s="117" t="s">
        <v>64</v>
      </c>
      <c r="D6119" s="117" t="s">
        <v>228</v>
      </c>
      <c r="E6119" s="118" t="s">
        <v>13570</v>
      </c>
      <c r="F6119" s="117" t="s">
        <v>142</v>
      </c>
    </row>
    <row r="6120" spans="1:6">
      <c r="A6120" s="119">
        <v>87385</v>
      </c>
      <c r="B6120" s="117" t="s">
        <v>7229</v>
      </c>
      <c r="C6120" s="117" t="s">
        <v>64</v>
      </c>
      <c r="D6120" s="117" t="s">
        <v>228</v>
      </c>
      <c r="E6120" s="118" t="s">
        <v>13571</v>
      </c>
      <c r="F6120" s="117" t="s">
        <v>142</v>
      </c>
    </row>
    <row r="6121" spans="1:6">
      <c r="A6121" s="119">
        <v>87386</v>
      </c>
      <c r="B6121" s="117" t="s">
        <v>7230</v>
      </c>
      <c r="C6121" s="117" t="s">
        <v>64</v>
      </c>
      <c r="D6121" s="117" t="s">
        <v>228</v>
      </c>
      <c r="E6121" s="118" t="s">
        <v>13572</v>
      </c>
      <c r="F6121" s="117" t="s">
        <v>142</v>
      </c>
    </row>
    <row r="6122" spans="1:6">
      <c r="A6122" s="119">
        <v>87387</v>
      </c>
      <c r="B6122" s="117" t="s">
        <v>7231</v>
      </c>
      <c r="C6122" s="117" t="s">
        <v>64</v>
      </c>
      <c r="D6122" s="117" t="s">
        <v>228</v>
      </c>
      <c r="E6122" s="118" t="s">
        <v>13573</v>
      </c>
      <c r="F6122" s="117" t="s">
        <v>142</v>
      </c>
    </row>
    <row r="6123" spans="1:6">
      <c r="A6123" s="119">
        <v>87388</v>
      </c>
      <c r="B6123" s="117" t="s">
        <v>7232</v>
      </c>
      <c r="C6123" s="117" t="s">
        <v>64</v>
      </c>
      <c r="D6123" s="117" t="s">
        <v>228</v>
      </c>
      <c r="E6123" s="118" t="s">
        <v>13574</v>
      </c>
      <c r="F6123" s="117" t="s">
        <v>142</v>
      </c>
    </row>
    <row r="6124" spans="1:6">
      <c r="A6124" s="119">
        <v>87389</v>
      </c>
      <c r="B6124" s="117" t="s">
        <v>7233</v>
      </c>
      <c r="C6124" s="117" t="s">
        <v>64</v>
      </c>
      <c r="D6124" s="117" t="s">
        <v>228</v>
      </c>
      <c r="E6124" s="118" t="s">
        <v>13575</v>
      </c>
      <c r="F6124" s="117" t="s">
        <v>142</v>
      </c>
    </row>
    <row r="6125" spans="1:6">
      <c r="A6125" s="119">
        <v>87390</v>
      </c>
      <c r="B6125" s="117" t="s">
        <v>7234</v>
      </c>
      <c r="C6125" s="117" t="s">
        <v>64</v>
      </c>
      <c r="D6125" s="117" t="s">
        <v>228</v>
      </c>
      <c r="E6125" s="118" t="s">
        <v>13576</v>
      </c>
      <c r="F6125" s="117" t="s">
        <v>142</v>
      </c>
    </row>
    <row r="6126" spans="1:6">
      <c r="A6126" s="119">
        <v>87391</v>
      </c>
      <c r="B6126" s="117" t="s">
        <v>7235</v>
      </c>
      <c r="C6126" s="117" t="s">
        <v>64</v>
      </c>
      <c r="D6126" s="117" t="s">
        <v>228</v>
      </c>
      <c r="E6126" s="118" t="s">
        <v>13577</v>
      </c>
      <c r="F6126" s="117" t="s">
        <v>142</v>
      </c>
    </row>
    <row r="6127" spans="1:6">
      <c r="A6127" s="119">
        <v>87393</v>
      </c>
      <c r="B6127" s="117" t="s">
        <v>7236</v>
      </c>
      <c r="C6127" s="117" t="s">
        <v>64</v>
      </c>
      <c r="D6127" s="117" t="s">
        <v>228</v>
      </c>
      <c r="E6127" s="118" t="s">
        <v>13578</v>
      </c>
      <c r="F6127" s="117" t="s">
        <v>142</v>
      </c>
    </row>
    <row r="6128" spans="1:6">
      <c r="A6128" s="119">
        <v>87394</v>
      </c>
      <c r="B6128" s="117" t="s">
        <v>7237</v>
      </c>
      <c r="C6128" s="117" t="s">
        <v>64</v>
      </c>
      <c r="D6128" s="117" t="s">
        <v>228</v>
      </c>
      <c r="E6128" s="118" t="s">
        <v>13579</v>
      </c>
      <c r="F6128" s="117" t="s">
        <v>142</v>
      </c>
    </row>
    <row r="6129" spans="1:6">
      <c r="A6129" s="119">
        <v>87395</v>
      </c>
      <c r="B6129" s="117" t="s">
        <v>7238</v>
      </c>
      <c r="C6129" s="117" t="s">
        <v>64</v>
      </c>
      <c r="D6129" s="117" t="s">
        <v>228</v>
      </c>
      <c r="E6129" s="118" t="s">
        <v>13580</v>
      </c>
      <c r="F6129" s="117" t="s">
        <v>142</v>
      </c>
    </row>
    <row r="6130" spans="1:6">
      <c r="A6130" s="119">
        <v>87396</v>
      </c>
      <c r="B6130" s="117" t="s">
        <v>7239</v>
      </c>
      <c r="C6130" s="117" t="s">
        <v>64</v>
      </c>
      <c r="D6130" s="117" t="s">
        <v>228</v>
      </c>
      <c r="E6130" s="118" t="s">
        <v>13581</v>
      </c>
      <c r="F6130" s="117" t="s">
        <v>142</v>
      </c>
    </row>
    <row r="6131" spans="1:6">
      <c r="A6131" s="119">
        <v>87397</v>
      </c>
      <c r="B6131" s="117" t="s">
        <v>7240</v>
      </c>
      <c r="C6131" s="117" t="s">
        <v>64</v>
      </c>
      <c r="D6131" s="117" t="s">
        <v>228</v>
      </c>
      <c r="E6131" s="118" t="s">
        <v>13582</v>
      </c>
      <c r="F6131" s="117" t="s">
        <v>142</v>
      </c>
    </row>
    <row r="6132" spans="1:6">
      <c r="A6132" s="119">
        <v>87398</v>
      </c>
      <c r="B6132" s="117" t="s">
        <v>7241</v>
      </c>
      <c r="C6132" s="117" t="s">
        <v>64</v>
      </c>
      <c r="D6132" s="117" t="s">
        <v>228</v>
      </c>
      <c r="E6132" s="118" t="s">
        <v>13583</v>
      </c>
      <c r="F6132" s="117" t="s">
        <v>142</v>
      </c>
    </row>
    <row r="6133" spans="1:6">
      <c r="A6133" s="119">
        <v>87399</v>
      </c>
      <c r="B6133" s="117" t="s">
        <v>7242</v>
      </c>
      <c r="C6133" s="117" t="s">
        <v>64</v>
      </c>
      <c r="D6133" s="117" t="s">
        <v>228</v>
      </c>
      <c r="E6133" s="118" t="s">
        <v>13584</v>
      </c>
      <c r="F6133" s="117" t="s">
        <v>142</v>
      </c>
    </row>
    <row r="6134" spans="1:6">
      <c r="A6134" s="119">
        <v>87401</v>
      </c>
      <c r="B6134" s="117" t="s">
        <v>7243</v>
      </c>
      <c r="C6134" s="117" t="s">
        <v>64</v>
      </c>
      <c r="D6134" s="117" t="s">
        <v>228</v>
      </c>
      <c r="E6134" s="118" t="s">
        <v>13585</v>
      </c>
      <c r="F6134" s="117" t="s">
        <v>142</v>
      </c>
    </row>
    <row r="6135" spans="1:6">
      <c r="A6135" s="119">
        <v>87402</v>
      </c>
      <c r="B6135" s="117" t="s">
        <v>7244</v>
      </c>
      <c r="C6135" s="117" t="s">
        <v>64</v>
      </c>
      <c r="D6135" s="117" t="s">
        <v>228</v>
      </c>
      <c r="E6135" s="118" t="s">
        <v>13586</v>
      </c>
      <c r="F6135" s="117" t="s">
        <v>142</v>
      </c>
    </row>
    <row r="6136" spans="1:6">
      <c r="A6136" s="119">
        <v>87404</v>
      </c>
      <c r="B6136" s="117" t="s">
        <v>7245</v>
      </c>
      <c r="C6136" s="117" t="s">
        <v>64</v>
      </c>
      <c r="D6136" s="117" t="s">
        <v>228</v>
      </c>
      <c r="E6136" s="118" t="s">
        <v>13587</v>
      </c>
      <c r="F6136" s="117" t="s">
        <v>142</v>
      </c>
    </row>
    <row r="6137" spans="1:6">
      <c r="A6137" s="119">
        <v>87405</v>
      </c>
      <c r="B6137" s="117" t="s">
        <v>7246</v>
      </c>
      <c r="C6137" s="117" t="s">
        <v>64</v>
      </c>
      <c r="D6137" s="117" t="s">
        <v>228</v>
      </c>
      <c r="E6137" s="118" t="s">
        <v>13588</v>
      </c>
      <c r="F6137" s="117" t="s">
        <v>142</v>
      </c>
    </row>
    <row r="6138" spans="1:6">
      <c r="A6138" s="119">
        <v>87407</v>
      </c>
      <c r="B6138" s="117" t="s">
        <v>7247</v>
      </c>
      <c r="C6138" s="117" t="s">
        <v>64</v>
      </c>
      <c r="D6138" s="117" t="s">
        <v>228</v>
      </c>
      <c r="E6138" s="118" t="s">
        <v>13589</v>
      </c>
      <c r="F6138" s="117" t="s">
        <v>142</v>
      </c>
    </row>
    <row r="6139" spans="1:6">
      <c r="A6139" s="119">
        <v>87408</v>
      </c>
      <c r="B6139" s="117" t="s">
        <v>7248</v>
      </c>
      <c r="C6139" s="117" t="s">
        <v>64</v>
      </c>
      <c r="D6139" s="117" t="s">
        <v>228</v>
      </c>
      <c r="E6139" s="118" t="s">
        <v>13590</v>
      </c>
      <c r="F6139" s="117" t="s">
        <v>142</v>
      </c>
    </row>
    <row r="6140" spans="1:6">
      <c r="A6140" s="119">
        <v>87410</v>
      </c>
      <c r="B6140" s="117" t="s">
        <v>7249</v>
      </c>
      <c r="C6140" s="117" t="s">
        <v>64</v>
      </c>
      <c r="D6140" s="117" t="s">
        <v>228</v>
      </c>
      <c r="E6140" s="118" t="s">
        <v>13591</v>
      </c>
      <c r="F6140" s="117" t="s">
        <v>142</v>
      </c>
    </row>
    <row r="6141" spans="1:6">
      <c r="A6141" s="119">
        <v>88626</v>
      </c>
      <c r="B6141" s="117" t="s">
        <v>7250</v>
      </c>
      <c r="C6141" s="117" t="s">
        <v>64</v>
      </c>
      <c r="D6141" s="117" t="s">
        <v>228</v>
      </c>
      <c r="E6141" s="118" t="s">
        <v>13592</v>
      </c>
      <c r="F6141" s="117" t="s">
        <v>142</v>
      </c>
    </row>
    <row r="6142" spans="1:6">
      <c r="A6142" s="119">
        <v>88627</v>
      </c>
      <c r="B6142" s="117" t="s">
        <v>7251</v>
      </c>
      <c r="C6142" s="117" t="s">
        <v>64</v>
      </c>
      <c r="D6142" s="117" t="s">
        <v>602</v>
      </c>
      <c r="E6142" s="118" t="s">
        <v>13593</v>
      </c>
      <c r="F6142" s="117" t="s">
        <v>142</v>
      </c>
    </row>
    <row r="6143" spans="1:6">
      <c r="A6143" s="119">
        <v>88628</v>
      </c>
      <c r="B6143" s="117" t="s">
        <v>7252</v>
      </c>
      <c r="C6143" s="117" t="s">
        <v>64</v>
      </c>
      <c r="D6143" s="117" t="s">
        <v>228</v>
      </c>
      <c r="E6143" s="118" t="s">
        <v>13594</v>
      </c>
      <c r="F6143" s="117" t="s">
        <v>142</v>
      </c>
    </row>
    <row r="6144" spans="1:6">
      <c r="A6144" s="119">
        <v>88629</v>
      </c>
      <c r="B6144" s="117" t="s">
        <v>7253</v>
      </c>
      <c r="C6144" s="117" t="s">
        <v>64</v>
      </c>
      <c r="D6144" s="117" t="s">
        <v>602</v>
      </c>
      <c r="E6144" s="118" t="s">
        <v>13595</v>
      </c>
      <c r="F6144" s="117" t="s">
        <v>142</v>
      </c>
    </row>
    <row r="6145" spans="1:6">
      <c r="A6145" s="119">
        <v>88630</v>
      </c>
      <c r="B6145" s="117" t="s">
        <v>7254</v>
      </c>
      <c r="C6145" s="117" t="s">
        <v>64</v>
      </c>
      <c r="D6145" s="117" t="s">
        <v>228</v>
      </c>
      <c r="E6145" s="118" t="s">
        <v>13596</v>
      </c>
      <c r="F6145" s="117" t="s">
        <v>142</v>
      </c>
    </row>
    <row r="6146" spans="1:6">
      <c r="A6146" s="119">
        <v>88631</v>
      </c>
      <c r="B6146" s="117" t="s">
        <v>7255</v>
      </c>
      <c r="C6146" s="117" t="s">
        <v>64</v>
      </c>
      <c r="D6146" s="117" t="s">
        <v>602</v>
      </c>
      <c r="E6146" s="118" t="s">
        <v>13597</v>
      </c>
      <c r="F6146" s="117" t="s">
        <v>142</v>
      </c>
    </row>
    <row r="6147" spans="1:6">
      <c r="A6147" s="119">
        <v>88715</v>
      </c>
      <c r="B6147" s="117" t="s">
        <v>7256</v>
      </c>
      <c r="C6147" s="117" t="s">
        <v>64</v>
      </c>
      <c r="D6147" s="117" t="s">
        <v>228</v>
      </c>
      <c r="E6147" s="118" t="s">
        <v>13598</v>
      </c>
      <c r="F6147" s="117" t="s">
        <v>142</v>
      </c>
    </row>
    <row r="6148" spans="1:6">
      <c r="A6148" s="119">
        <v>95563</v>
      </c>
      <c r="B6148" s="117" t="s">
        <v>7257</v>
      </c>
      <c r="C6148" s="117" t="s">
        <v>64</v>
      </c>
      <c r="D6148" s="117" t="s">
        <v>228</v>
      </c>
      <c r="E6148" s="118" t="s">
        <v>13599</v>
      </c>
      <c r="F6148" s="117" t="s">
        <v>142</v>
      </c>
    </row>
    <row r="6149" spans="1:6">
      <c r="A6149" s="119">
        <v>100464</v>
      </c>
      <c r="B6149" s="117" t="s">
        <v>7258</v>
      </c>
      <c r="C6149" s="117" t="s">
        <v>64</v>
      </c>
      <c r="D6149" s="117" t="s">
        <v>228</v>
      </c>
      <c r="E6149" s="118" t="s">
        <v>13600</v>
      </c>
      <c r="F6149" s="117" t="s">
        <v>142</v>
      </c>
    </row>
    <row r="6150" spans="1:6">
      <c r="A6150" s="119">
        <v>100465</v>
      </c>
      <c r="B6150" s="117" t="s">
        <v>7259</v>
      </c>
      <c r="C6150" s="117" t="s">
        <v>64</v>
      </c>
      <c r="D6150" s="117" t="s">
        <v>228</v>
      </c>
      <c r="E6150" s="118" t="s">
        <v>13601</v>
      </c>
      <c r="F6150" s="117" t="s">
        <v>142</v>
      </c>
    </row>
    <row r="6151" spans="1:6">
      <c r="A6151" s="119">
        <v>100466</v>
      </c>
      <c r="B6151" s="117" t="s">
        <v>7260</v>
      </c>
      <c r="C6151" s="117" t="s">
        <v>64</v>
      </c>
      <c r="D6151" s="117" t="s">
        <v>228</v>
      </c>
      <c r="E6151" s="118" t="s">
        <v>13602</v>
      </c>
      <c r="F6151" s="117" t="s">
        <v>142</v>
      </c>
    </row>
    <row r="6152" spans="1:6">
      <c r="A6152" s="119">
        <v>100468</v>
      </c>
      <c r="B6152" s="117" t="s">
        <v>7261</v>
      </c>
      <c r="C6152" s="117" t="s">
        <v>64</v>
      </c>
      <c r="D6152" s="117" t="s">
        <v>228</v>
      </c>
      <c r="E6152" s="118" t="s">
        <v>13603</v>
      </c>
      <c r="F6152" s="117" t="s">
        <v>142</v>
      </c>
    </row>
    <row r="6153" spans="1:6">
      <c r="A6153" s="119">
        <v>100469</v>
      </c>
      <c r="B6153" s="117" t="s">
        <v>7262</v>
      </c>
      <c r="C6153" s="117" t="s">
        <v>64</v>
      </c>
      <c r="D6153" s="117" t="s">
        <v>228</v>
      </c>
      <c r="E6153" s="118" t="s">
        <v>13604</v>
      </c>
      <c r="F6153" s="117" t="s">
        <v>142</v>
      </c>
    </row>
    <row r="6154" spans="1:6">
      <c r="A6154" s="119">
        <v>100470</v>
      </c>
      <c r="B6154" s="117" t="s">
        <v>7264</v>
      </c>
      <c r="C6154" s="117" t="s">
        <v>64</v>
      </c>
      <c r="D6154" s="117" t="s">
        <v>228</v>
      </c>
      <c r="E6154" s="118" t="s">
        <v>13605</v>
      </c>
      <c r="F6154" s="117" t="s">
        <v>142</v>
      </c>
    </row>
    <row r="6155" spans="1:6">
      <c r="A6155" s="119">
        <v>100472</v>
      </c>
      <c r="B6155" s="117" t="s">
        <v>7265</v>
      </c>
      <c r="C6155" s="117" t="s">
        <v>64</v>
      </c>
      <c r="D6155" s="117" t="s">
        <v>228</v>
      </c>
      <c r="E6155" s="118" t="s">
        <v>13606</v>
      </c>
      <c r="F6155" s="117" t="s">
        <v>142</v>
      </c>
    </row>
    <row r="6156" spans="1:6">
      <c r="A6156" s="119">
        <v>100473</v>
      </c>
      <c r="B6156" s="117" t="s">
        <v>7266</v>
      </c>
      <c r="C6156" s="117" t="s">
        <v>64</v>
      </c>
      <c r="D6156" s="117" t="s">
        <v>228</v>
      </c>
      <c r="E6156" s="118" t="s">
        <v>13607</v>
      </c>
      <c r="F6156" s="117" t="s">
        <v>142</v>
      </c>
    </row>
    <row r="6157" spans="1:6">
      <c r="A6157" s="119">
        <v>100474</v>
      </c>
      <c r="B6157" s="117" t="s">
        <v>7267</v>
      </c>
      <c r="C6157" s="117" t="s">
        <v>64</v>
      </c>
      <c r="D6157" s="117" t="s">
        <v>228</v>
      </c>
      <c r="E6157" s="118" t="s">
        <v>13608</v>
      </c>
      <c r="F6157" s="117" t="s">
        <v>142</v>
      </c>
    </row>
    <row r="6158" spans="1:6">
      <c r="A6158" s="119">
        <v>100475</v>
      </c>
      <c r="B6158" s="117" t="s">
        <v>7268</v>
      </c>
      <c r="C6158" s="117" t="s">
        <v>64</v>
      </c>
      <c r="D6158" s="117" t="s">
        <v>228</v>
      </c>
      <c r="E6158" s="118" t="s">
        <v>13609</v>
      </c>
      <c r="F6158" s="117" t="s">
        <v>142</v>
      </c>
    </row>
    <row r="6159" spans="1:6">
      <c r="A6159" s="119">
        <v>100477</v>
      </c>
      <c r="B6159" s="117" t="s">
        <v>7269</v>
      </c>
      <c r="C6159" s="117" t="s">
        <v>64</v>
      </c>
      <c r="D6159" s="117" t="s">
        <v>228</v>
      </c>
      <c r="E6159" s="118" t="s">
        <v>13610</v>
      </c>
      <c r="F6159" s="117" t="s">
        <v>142</v>
      </c>
    </row>
    <row r="6160" spans="1:6">
      <c r="A6160" s="119">
        <v>100478</v>
      </c>
      <c r="B6160" s="117" t="s">
        <v>7270</v>
      </c>
      <c r="C6160" s="117" t="s">
        <v>64</v>
      </c>
      <c r="D6160" s="117" t="s">
        <v>228</v>
      </c>
      <c r="E6160" s="118" t="s">
        <v>13611</v>
      </c>
      <c r="F6160" s="117" t="s">
        <v>142</v>
      </c>
    </row>
    <row r="6161" spans="1:6">
      <c r="A6161" s="119">
        <v>100479</v>
      </c>
      <c r="B6161" s="117" t="s">
        <v>7271</v>
      </c>
      <c r="C6161" s="117" t="s">
        <v>64</v>
      </c>
      <c r="D6161" s="117" t="s">
        <v>228</v>
      </c>
      <c r="E6161" s="118" t="s">
        <v>13612</v>
      </c>
      <c r="F6161" s="117" t="s">
        <v>142</v>
      </c>
    </row>
    <row r="6162" spans="1:6">
      <c r="A6162" s="119">
        <v>100480</v>
      </c>
      <c r="B6162" s="117" t="s">
        <v>7272</v>
      </c>
      <c r="C6162" s="117" t="s">
        <v>64</v>
      </c>
      <c r="D6162" s="117" t="s">
        <v>602</v>
      </c>
      <c r="E6162" s="118" t="s">
        <v>13613</v>
      </c>
      <c r="F6162" s="117" t="s">
        <v>142</v>
      </c>
    </row>
    <row r="6163" spans="1:6">
      <c r="A6163" s="119">
        <v>100481</v>
      </c>
      <c r="B6163" s="117" t="s">
        <v>7273</v>
      </c>
      <c r="C6163" s="117" t="s">
        <v>64</v>
      </c>
      <c r="D6163" s="117" t="s">
        <v>228</v>
      </c>
      <c r="E6163" s="118" t="s">
        <v>13614</v>
      </c>
      <c r="F6163" s="117" t="s">
        <v>142</v>
      </c>
    </row>
    <row r="6164" spans="1:6">
      <c r="A6164" s="119">
        <v>100483</v>
      </c>
      <c r="B6164" s="117" t="s">
        <v>7274</v>
      </c>
      <c r="C6164" s="117" t="s">
        <v>64</v>
      </c>
      <c r="D6164" s="117" t="s">
        <v>228</v>
      </c>
      <c r="E6164" s="118" t="s">
        <v>13615</v>
      </c>
      <c r="F6164" s="117" t="s">
        <v>142</v>
      </c>
    </row>
    <row r="6165" spans="1:6">
      <c r="A6165" s="119">
        <v>100484</v>
      </c>
      <c r="B6165" s="117" t="s">
        <v>7275</v>
      </c>
      <c r="C6165" s="117" t="s">
        <v>64</v>
      </c>
      <c r="D6165" s="117" t="s">
        <v>228</v>
      </c>
      <c r="E6165" s="118" t="s">
        <v>13616</v>
      </c>
      <c r="F6165" s="117" t="s">
        <v>142</v>
      </c>
    </row>
    <row r="6166" spans="1:6">
      <c r="A6166" s="119">
        <v>100485</v>
      </c>
      <c r="B6166" s="117" t="s">
        <v>7276</v>
      </c>
      <c r="C6166" s="117" t="s">
        <v>64</v>
      </c>
      <c r="D6166" s="117" t="s">
        <v>228</v>
      </c>
      <c r="E6166" s="118" t="s">
        <v>13617</v>
      </c>
      <c r="F6166" s="117" t="s">
        <v>142</v>
      </c>
    </row>
    <row r="6167" spans="1:6">
      <c r="A6167" s="119">
        <v>100486</v>
      </c>
      <c r="B6167" s="117" t="s">
        <v>7277</v>
      </c>
      <c r="C6167" s="117" t="s">
        <v>64</v>
      </c>
      <c r="D6167" s="117" t="s">
        <v>602</v>
      </c>
      <c r="E6167" s="118" t="s">
        <v>13618</v>
      </c>
      <c r="F6167" s="117" t="s">
        <v>142</v>
      </c>
    </row>
    <row r="6168" spans="1:6">
      <c r="A6168" s="119">
        <v>100487</v>
      </c>
      <c r="B6168" s="117" t="s">
        <v>7278</v>
      </c>
      <c r="C6168" s="117" t="s">
        <v>64</v>
      </c>
      <c r="D6168" s="117" t="s">
        <v>228</v>
      </c>
      <c r="E6168" s="118" t="s">
        <v>13619</v>
      </c>
      <c r="F6168" s="117" t="s">
        <v>142</v>
      </c>
    </row>
    <row r="6169" spans="1:6">
      <c r="A6169" s="119">
        <v>100488</v>
      </c>
      <c r="B6169" s="117" t="s">
        <v>7279</v>
      </c>
      <c r="C6169" s="117" t="s">
        <v>64</v>
      </c>
      <c r="D6169" s="117" t="s">
        <v>228</v>
      </c>
      <c r="E6169" s="118" t="s">
        <v>13620</v>
      </c>
      <c r="F6169" s="117" t="s">
        <v>142</v>
      </c>
    </row>
    <row r="6170" spans="1:6">
      <c r="A6170" s="119">
        <v>100489</v>
      </c>
      <c r="B6170" s="117" t="s">
        <v>7280</v>
      </c>
      <c r="C6170" s="117" t="s">
        <v>64</v>
      </c>
      <c r="D6170" s="117" t="s">
        <v>228</v>
      </c>
      <c r="E6170" s="118" t="s">
        <v>13621</v>
      </c>
      <c r="F6170" s="117" t="s">
        <v>142</v>
      </c>
    </row>
    <row r="6171" spans="1:6">
      <c r="A6171" s="119">
        <v>100490</v>
      </c>
      <c r="B6171" s="117" t="s">
        <v>7281</v>
      </c>
      <c r="C6171" s="117" t="s">
        <v>64</v>
      </c>
      <c r="D6171" s="117" t="s">
        <v>228</v>
      </c>
      <c r="E6171" s="118" t="s">
        <v>13622</v>
      </c>
      <c r="F6171" s="117" t="s">
        <v>142</v>
      </c>
    </row>
    <row r="6172" spans="1:6">
      <c r="A6172" s="119">
        <v>100491</v>
      </c>
      <c r="B6172" s="117" t="s">
        <v>7282</v>
      </c>
      <c r="C6172" s="117" t="s">
        <v>64</v>
      </c>
      <c r="D6172" s="117" t="s">
        <v>228</v>
      </c>
      <c r="E6172" s="118" t="s">
        <v>13623</v>
      </c>
      <c r="F6172" s="117" t="s">
        <v>142</v>
      </c>
    </row>
    <row r="6173" spans="1:6">
      <c r="A6173" s="119">
        <v>100492</v>
      </c>
      <c r="B6173" s="117" t="s">
        <v>7283</v>
      </c>
      <c r="C6173" s="117" t="s">
        <v>64</v>
      </c>
      <c r="D6173" s="117" t="s">
        <v>228</v>
      </c>
      <c r="E6173" s="118" t="s">
        <v>13624</v>
      </c>
      <c r="F6173" s="117" t="s">
        <v>142</v>
      </c>
    </row>
    <row r="6174" spans="1:6">
      <c r="A6174" s="119">
        <v>92121</v>
      </c>
      <c r="B6174" s="117" t="s">
        <v>7284</v>
      </c>
      <c r="C6174" s="117" t="s">
        <v>64</v>
      </c>
      <c r="D6174" s="117" t="s">
        <v>228</v>
      </c>
      <c r="E6174" s="118" t="s">
        <v>9032</v>
      </c>
      <c r="F6174" s="117" t="s">
        <v>142</v>
      </c>
    </row>
    <row r="6175" spans="1:6">
      <c r="A6175" s="119">
        <v>92122</v>
      </c>
      <c r="B6175" s="117" t="s">
        <v>7285</v>
      </c>
      <c r="C6175" s="117" t="s">
        <v>64</v>
      </c>
      <c r="D6175" s="117" t="s">
        <v>602</v>
      </c>
      <c r="E6175" s="118" t="s">
        <v>7286</v>
      </c>
      <c r="F6175" s="117" t="s">
        <v>142</v>
      </c>
    </row>
    <row r="6176" spans="1:6">
      <c r="A6176" s="119">
        <v>92123</v>
      </c>
      <c r="B6176" s="117" t="s">
        <v>7287</v>
      </c>
      <c r="C6176" s="117" t="s">
        <v>64</v>
      </c>
      <c r="D6176" s="117" t="s">
        <v>228</v>
      </c>
      <c r="E6176" s="118" t="s">
        <v>9902</v>
      </c>
      <c r="F6176" s="117" t="s">
        <v>142</v>
      </c>
    </row>
    <row r="6177" spans="1:6">
      <c r="A6177" s="119">
        <v>100195</v>
      </c>
      <c r="B6177" s="117" t="s">
        <v>7288</v>
      </c>
      <c r="C6177" s="117" t="s">
        <v>7289</v>
      </c>
      <c r="D6177" s="117" t="s">
        <v>602</v>
      </c>
      <c r="E6177" s="118" t="s">
        <v>1021</v>
      </c>
      <c r="F6177" s="117" t="s">
        <v>142</v>
      </c>
    </row>
    <row r="6178" spans="1:6">
      <c r="A6178" s="119">
        <v>100196</v>
      </c>
      <c r="B6178" s="117" t="s">
        <v>7290</v>
      </c>
      <c r="C6178" s="117" t="s">
        <v>7289</v>
      </c>
      <c r="D6178" s="117" t="s">
        <v>602</v>
      </c>
      <c r="E6178" s="118" t="s">
        <v>7291</v>
      </c>
      <c r="F6178" s="117" t="s">
        <v>142</v>
      </c>
    </row>
    <row r="6179" spans="1:6">
      <c r="A6179" s="119">
        <v>100197</v>
      </c>
      <c r="B6179" s="117" t="s">
        <v>7292</v>
      </c>
      <c r="C6179" s="117" t="s">
        <v>7289</v>
      </c>
      <c r="D6179" s="117" t="s">
        <v>602</v>
      </c>
      <c r="E6179" s="118" t="s">
        <v>7293</v>
      </c>
      <c r="F6179" s="117" t="s">
        <v>142</v>
      </c>
    </row>
    <row r="6180" spans="1:6">
      <c r="A6180" s="119">
        <v>100198</v>
      </c>
      <c r="B6180" s="117" t="s">
        <v>7294</v>
      </c>
      <c r="C6180" s="117" t="s">
        <v>7289</v>
      </c>
      <c r="D6180" s="117" t="s">
        <v>602</v>
      </c>
      <c r="E6180" s="118" t="s">
        <v>1481</v>
      </c>
      <c r="F6180" s="117" t="s">
        <v>142</v>
      </c>
    </row>
    <row r="6181" spans="1:6">
      <c r="A6181" s="119">
        <v>100199</v>
      </c>
      <c r="B6181" s="117" t="s">
        <v>7295</v>
      </c>
      <c r="C6181" s="117" t="s">
        <v>7289</v>
      </c>
      <c r="D6181" s="117" t="s">
        <v>602</v>
      </c>
      <c r="E6181" s="118" t="s">
        <v>7296</v>
      </c>
      <c r="F6181" s="117" t="s">
        <v>142</v>
      </c>
    </row>
    <row r="6182" spans="1:6">
      <c r="A6182" s="119">
        <v>100200</v>
      </c>
      <c r="B6182" s="117" t="s">
        <v>7297</v>
      </c>
      <c r="C6182" s="117" t="s">
        <v>7289</v>
      </c>
      <c r="D6182" s="117" t="s">
        <v>602</v>
      </c>
      <c r="E6182" s="118" t="s">
        <v>1036</v>
      </c>
      <c r="F6182" s="117" t="s">
        <v>142</v>
      </c>
    </row>
    <row r="6183" spans="1:6">
      <c r="A6183" s="119">
        <v>100201</v>
      </c>
      <c r="B6183" s="117" t="s">
        <v>7298</v>
      </c>
      <c r="C6183" s="117" t="s">
        <v>7289</v>
      </c>
      <c r="D6183" s="117" t="s">
        <v>602</v>
      </c>
      <c r="E6183" s="118" t="s">
        <v>765</v>
      </c>
      <c r="F6183" s="117" t="s">
        <v>142</v>
      </c>
    </row>
    <row r="6184" spans="1:6">
      <c r="A6184" s="119">
        <v>100202</v>
      </c>
      <c r="B6184" s="117" t="s">
        <v>7299</v>
      </c>
      <c r="C6184" s="117" t="s">
        <v>7289</v>
      </c>
      <c r="D6184" s="117" t="s">
        <v>602</v>
      </c>
      <c r="E6184" s="118" t="s">
        <v>1395</v>
      </c>
      <c r="F6184" s="117" t="s">
        <v>142</v>
      </c>
    </row>
    <row r="6185" spans="1:6">
      <c r="A6185" s="119">
        <v>100203</v>
      </c>
      <c r="B6185" s="117" t="s">
        <v>7300</v>
      </c>
      <c r="C6185" s="117" t="s">
        <v>7289</v>
      </c>
      <c r="D6185" s="117" t="s">
        <v>602</v>
      </c>
      <c r="E6185" s="118" t="s">
        <v>7301</v>
      </c>
      <c r="F6185" s="117" t="s">
        <v>142</v>
      </c>
    </row>
    <row r="6186" spans="1:6">
      <c r="A6186" s="119">
        <v>100204</v>
      </c>
      <c r="B6186" s="117" t="s">
        <v>7302</v>
      </c>
      <c r="C6186" s="117" t="s">
        <v>7289</v>
      </c>
      <c r="D6186" s="117" t="s">
        <v>141</v>
      </c>
      <c r="E6186" s="118" t="s">
        <v>603</v>
      </c>
      <c r="F6186" s="117" t="s">
        <v>142</v>
      </c>
    </row>
    <row r="6187" spans="1:6">
      <c r="A6187" s="119">
        <v>100205</v>
      </c>
      <c r="B6187" s="117" t="s">
        <v>7303</v>
      </c>
      <c r="C6187" s="117" t="s">
        <v>7304</v>
      </c>
      <c r="D6187" s="117" t="s">
        <v>602</v>
      </c>
      <c r="E6187" s="118" t="s">
        <v>7305</v>
      </c>
      <c r="F6187" s="117" t="s">
        <v>142</v>
      </c>
    </row>
    <row r="6188" spans="1:6">
      <c r="A6188" s="119">
        <v>100206</v>
      </c>
      <c r="B6188" s="117" t="s">
        <v>7306</v>
      </c>
      <c r="C6188" s="117" t="s">
        <v>7304</v>
      </c>
      <c r="D6188" s="117" t="s">
        <v>602</v>
      </c>
      <c r="E6188" s="118" t="s">
        <v>7307</v>
      </c>
      <c r="F6188" s="117" t="s">
        <v>142</v>
      </c>
    </row>
    <row r="6189" spans="1:6">
      <c r="A6189" s="119">
        <v>100207</v>
      </c>
      <c r="B6189" s="117" t="s">
        <v>7308</v>
      </c>
      <c r="C6189" s="117" t="s">
        <v>7304</v>
      </c>
      <c r="D6189" s="117" t="s">
        <v>141</v>
      </c>
      <c r="E6189" s="118" t="s">
        <v>13625</v>
      </c>
      <c r="F6189" s="117" t="s">
        <v>142</v>
      </c>
    </row>
    <row r="6190" spans="1:6">
      <c r="A6190" s="119">
        <v>100208</v>
      </c>
      <c r="B6190" s="117" t="s">
        <v>7309</v>
      </c>
      <c r="C6190" s="117" t="s">
        <v>7310</v>
      </c>
      <c r="D6190" s="117" t="s">
        <v>602</v>
      </c>
      <c r="E6190" s="118" t="s">
        <v>5948</v>
      </c>
      <c r="F6190" s="117" t="s">
        <v>142</v>
      </c>
    </row>
    <row r="6191" spans="1:6">
      <c r="A6191" s="119">
        <v>100209</v>
      </c>
      <c r="B6191" s="117" t="s">
        <v>7311</v>
      </c>
      <c r="C6191" s="117" t="s">
        <v>7310</v>
      </c>
      <c r="D6191" s="117" t="s">
        <v>602</v>
      </c>
      <c r="E6191" s="118" t="s">
        <v>7312</v>
      </c>
      <c r="F6191" s="117" t="s">
        <v>142</v>
      </c>
    </row>
    <row r="6192" spans="1:6">
      <c r="A6192" s="119">
        <v>100210</v>
      </c>
      <c r="B6192" s="117" t="s">
        <v>7313</v>
      </c>
      <c r="C6192" s="117" t="s">
        <v>7310</v>
      </c>
      <c r="D6192" s="117" t="s">
        <v>602</v>
      </c>
      <c r="E6192" s="118" t="s">
        <v>7314</v>
      </c>
      <c r="F6192" s="117" t="s">
        <v>142</v>
      </c>
    </row>
    <row r="6193" spans="1:6">
      <c r="A6193" s="119">
        <v>100211</v>
      </c>
      <c r="B6193" s="117" t="s">
        <v>7315</v>
      </c>
      <c r="C6193" s="117" t="s">
        <v>7310</v>
      </c>
      <c r="D6193" s="117" t="s">
        <v>602</v>
      </c>
      <c r="E6193" s="118" t="s">
        <v>7316</v>
      </c>
      <c r="F6193" s="117" t="s">
        <v>142</v>
      </c>
    </row>
    <row r="6194" spans="1:6">
      <c r="A6194" s="119">
        <v>100212</v>
      </c>
      <c r="B6194" s="117" t="s">
        <v>7317</v>
      </c>
      <c r="C6194" s="117" t="s">
        <v>7310</v>
      </c>
      <c r="D6194" s="117" t="s">
        <v>602</v>
      </c>
      <c r="E6194" s="118" t="s">
        <v>7318</v>
      </c>
      <c r="F6194" s="117" t="s">
        <v>142</v>
      </c>
    </row>
    <row r="6195" spans="1:6">
      <c r="A6195" s="119">
        <v>100213</v>
      </c>
      <c r="B6195" s="117" t="s">
        <v>7319</v>
      </c>
      <c r="C6195" s="117" t="s">
        <v>7310</v>
      </c>
      <c r="D6195" s="117" t="s">
        <v>602</v>
      </c>
      <c r="E6195" s="118" t="s">
        <v>7320</v>
      </c>
      <c r="F6195" s="117" t="s">
        <v>142</v>
      </c>
    </row>
    <row r="6196" spans="1:6">
      <c r="A6196" s="119">
        <v>100214</v>
      </c>
      <c r="B6196" s="117" t="s">
        <v>7321</v>
      </c>
      <c r="C6196" s="117" t="s">
        <v>7310</v>
      </c>
      <c r="D6196" s="117" t="s">
        <v>602</v>
      </c>
      <c r="E6196" s="118" t="s">
        <v>5892</v>
      </c>
      <c r="F6196" s="117" t="s">
        <v>142</v>
      </c>
    </row>
    <row r="6197" spans="1:6">
      <c r="A6197" s="119">
        <v>100215</v>
      </c>
      <c r="B6197" s="117" t="s">
        <v>7322</v>
      </c>
      <c r="C6197" s="117" t="s">
        <v>7310</v>
      </c>
      <c r="D6197" s="117" t="s">
        <v>602</v>
      </c>
      <c r="E6197" s="118" t="s">
        <v>265</v>
      </c>
      <c r="F6197" s="117" t="s">
        <v>142</v>
      </c>
    </row>
    <row r="6198" spans="1:6">
      <c r="A6198" s="119">
        <v>100216</v>
      </c>
      <c r="B6198" s="117" t="s">
        <v>7323</v>
      </c>
      <c r="C6198" s="117" t="s">
        <v>7310</v>
      </c>
      <c r="D6198" s="117" t="s">
        <v>602</v>
      </c>
      <c r="E6198" s="118" t="s">
        <v>1461</v>
      </c>
      <c r="F6198" s="117" t="s">
        <v>142</v>
      </c>
    </row>
    <row r="6199" spans="1:6">
      <c r="A6199" s="119">
        <v>100217</v>
      </c>
      <c r="B6199" s="117" t="s">
        <v>7324</v>
      </c>
      <c r="C6199" s="117" t="s">
        <v>7310</v>
      </c>
      <c r="D6199" s="117" t="s">
        <v>141</v>
      </c>
      <c r="E6199" s="118" t="s">
        <v>7396</v>
      </c>
      <c r="F6199" s="117" t="s">
        <v>142</v>
      </c>
    </row>
    <row r="6200" spans="1:6">
      <c r="A6200" s="119">
        <v>100218</v>
      </c>
      <c r="B6200" s="117" t="s">
        <v>7325</v>
      </c>
      <c r="C6200" s="117" t="s">
        <v>7310</v>
      </c>
      <c r="D6200" s="117" t="s">
        <v>141</v>
      </c>
      <c r="E6200" s="118" t="s">
        <v>731</v>
      </c>
      <c r="F6200" s="117" t="s">
        <v>142</v>
      </c>
    </row>
    <row r="6201" spans="1:6">
      <c r="A6201" s="119">
        <v>100219</v>
      </c>
      <c r="B6201" s="117" t="s">
        <v>7326</v>
      </c>
      <c r="C6201" s="117" t="s">
        <v>7310</v>
      </c>
      <c r="D6201" s="117" t="s">
        <v>141</v>
      </c>
      <c r="E6201" s="118" t="s">
        <v>1535</v>
      </c>
      <c r="F6201" s="117" t="s">
        <v>142</v>
      </c>
    </row>
    <row r="6202" spans="1:6">
      <c r="A6202" s="119">
        <v>100220</v>
      </c>
      <c r="B6202" s="117" t="s">
        <v>7327</v>
      </c>
      <c r="C6202" s="117" t="s">
        <v>7328</v>
      </c>
      <c r="D6202" s="117" t="s">
        <v>602</v>
      </c>
      <c r="E6202" s="118" t="s">
        <v>4598</v>
      </c>
      <c r="F6202" s="117" t="s">
        <v>142</v>
      </c>
    </row>
    <row r="6203" spans="1:6">
      <c r="A6203" s="119">
        <v>100221</v>
      </c>
      <c r="B6203" s="117" t="s">
        <v>7329</v>
      </c>
      <c r="C6203" s="117" t="s">
        <v>7328</v>
      </c>
      <c r="D6203" s="117" t="s">
        <v>602</v>
      </c>
      <c r="E6203" s="118" t="s">
        <v>6697</v>
      </c>
      <c r="F6203" s="117" t="s">
        <v>142</v>
      </c>
    </row>
    <row r="6204" spans="1:6">
      <c r="A6204" s="119">
        <v>100222</v>
      </c>
      <c r="B6204" s="117" t="s">
        <v>7330</v>
      </c>
      <c r="C6204" s="117" t="s">
        <v>7328</v>
      </c>
      <c r="D6204" s="117" t="s">
        <v>602</v>
      </c>
      <c r="E6204" s="118" t="s">
        <v>7331</v>
      </c>
      <c r="F6204" s="117" t="s">
        <v>142</v>
      </c>
    </row>
    <row r="6205" spans="1:6">
      <c r="A6205" s="119">
        <v>100223</v>
      </c>
      <c r="B6205" s="117" t="s">
        <v>7332</v>
      </c>
      <c r="C6205" s="117" t="s">
        <v>7328</v>
      </c>
      <c r="D6205" s="117" t="s">
        <v>602</v>
      </c>
      <c r="E6205" s="118" t="s">
        <v>975</v>
      </c>
      <c r="F6205" s="117" t="s">
        <v>142</v>
      </c>
    </row>
    <row r="6206" spans="1:6">
      <c r="A6206" s="119">
        <v>100224</v>
      </c>
      <c r="B6206" s="117" t="s">
        <v>7333</v>
      </c>
      <c r="C6206" s="117" t="s">
        <v>7328</v>
      </c>
      <c r="D6206" s="117" t="s">
        <v>141</v>
      </c>
      <c r="E6206" s="118" t="s">
        <v>7396</v>
      </c>
      <c r="F6206" s="117" t="s">
        <v>142</v>
      </c>
    </row>
    <row r="6207" spans="1:6">
      <c r="A6207" s="119">
        <v>100225</v>
      </c>
      <c r="B6207" s="117" t="s">
        <v>7334</v>
      </c>
      <c r="C6207" s="117" t="s">
        <v>7335</v>
      </c>
      <c r="D6207" s="117" t="s">
        <v>602</v>
      </c>
      <c r="E6207" s="118" t="s">
        <v>1389</v>
      </c>
      <c r="F6207" s="117" t="s">
        <v>142</v>
      </c>
    </row>
    <row r="6208" spans="1:6">
      <c r="A6208" s="119">
        <v>100226</v>
      </c>
      <c r="B6208" s="117" t="s">
        <v>7336</v>
      </c>
      <c r="C6208" s="117" t="s">
        <v>7335</v>
      </c>
      <c r="D6208" s="117" t="s">
        <v>602</v>
      </c>
      <c r="E6208" s="118" t="s">
        <v>821</v>
      </c>
      <c r="F6208" s="117" t="s">
        <v>142</v>
      </c>
    </row>
    <row r="6209" spans="1:6">
      <c r="A6209" s="119">
        <v>100227</v>
      </c>
      <c r="B6209" s="117" t="s">
        <v>7337</v>
      </c>
      <c r="C6209" s="117" t="s">
        <v>7335</v>
      </c>
      <c r="D6209" s="117" t="s">
        <v>602</v>
      </c>
      <c r="E6209" s="118" t="s">
        <v>1012</v>
      </c>
      <c r="F6209" s="117" t="s">
        <v>142</v>
      </c>
    </row>
    <row r="6210" spans="1:6">
      <c r="A6210" s="119">
        <v>100228</v>
      </c>
      <c r="B6210" s="117" t="s">
        <v>7338</v>
      </c>
      <c r="C6210" s="117" t="s">
        <v>7335</v>
      </c>
      <c r="D6210" s="117" t="s">
        <v>141</v>
      </c>
      <c r="E6210" s="118" t="s">
        <v>573</v>
      </c>
      <c r="F6210" s="117" t="s">
        <v>142</v>
      </c>
    </row>
    <row r="6211" spans="1:6">
      <c r="A6211" s="119">
        <v>100229</v>
      </c>
      <c r="B6211" s="117" t="s">
        <v>7339</v>
      </c>
      <c r="C6211" s="117" t="s">
        <v>61</v>
      </c>
      <c r="D6211" s="117" t="s">
        <v>602</v>
      </c>
      <c r="E6211" s="118" t="s">
        <v>7340</v>
      </c>
      <c r="F6211" s="117" t="s">
        <v>142</v>
      </c>
    </row>
    <row r="6212" spans="1:6">
      <c r="A6212" s="119">
        <v>100230</v>
      </c>
      <c r="B6212" s="117" t="s">
        <v>7341</v>
      </c>
      <c r="C6212" s="117" t="s">
        <v>61</v>
      </c>
      <c r="D6212" s="117" t="s">
        <v>602</v>
      </c>
      <c r="E6212" s="118" t="s">
        <v>1376</v>
      </c>
      <c r="F6212" s="117" t="s">
        <v>142</v>
      </c>
    </row>
    <row r="6213" spans="1:6">
      <c r="A6213" s="119">
        <v>100231</v>
      </c>
      <c r="B6213" s="117" t="s">
        <v>7342</v>
      </c>
      <c r="C6213" s="117" t="s">
        <v>61</v>
      </c>
      <c r="D6213" s="117" t="s">
        <v>602</v>
      </c>
      <c r="E6213" s="118" t="s">
        <v>917</v>
      </c>
      <c r="F6213" s="117" t="s">
        <v>142</v>
      </c>
    </row>
    <row r="6214" spans="1:6">
      <c r="A6214" s="119">
        <v>100232</v>
      </c>
      <c r="B6214" s="117" t="s">
        <v>7343</v>
      </c>
      <c r="C6214" s="117" t="s">
        <v>60</v>
      </c>
      <c r="D6214" s="117" t="s">
        <v>602</v>
      </c>
      <c r="E6214" s="118" t="s">
        <v>1193</v>
      </c>
      <c r="F6214" s="117" t="s">
        <v>142</v>
      </c>
    </row>
    <row r="6215" spans="1:6">
      <c r="A6215" s="119">
        <v>100233</v>
      </c>
      <c r="B6215" s="117" t="s">
        <v>7344</v>
      </c>
      <c r="C6215" s="117" t="s">
        <v>60</v>
      </c>
      <c r="D6215" s="117" t="s">
        <v>602</v>
      </c>
      <c r="E6215" s="118" t="s">
        <v>1119</v>
      </c>
      <c r="F6215" s="117" t="s">
        <v>142</v>
      </c>
    </row>
    <row r="6216" spans="1:6">
      <c r="A6216" s="119">
        <v>100234</v>
      </c>
      <c r="B6216" s="117" t="s">
        <v>7345</v>
      </c>
      <c r="C6216" s="117" t="s">
        <v>65</v>
      </c>
      <c r="D6216" s="117" t="s">
        <v>602</v>
      </c>
      <c r="E6216" s="118" t="s">
        <v>793</v>
      </c>
      <c r="F6216" s="117" t="s">
        <v>142</v>
      </c>
    </row>
    <row r="6217" spans="1:6">
      <c r="A6217" s="119">
        <v>100235</v>
      </c>
      <c r="B6217" s="117" t="s">
        <v>7346</v>
      </c>
      <c r="C6217" s="117" t="s">
        <v>57</v>
      </c>
      <c r="D6217" s="117" t="s">
        <v>602</v>
      </c>
      <c r="E6217" s="118" t="s">
        <v>917</v>
      </c>
      <c r="F6217" s="117" t="s">
        <v>142</v>
      </c>
    </row>
    <row r="6218" spans="1:6">
      <c r="A6218" s="119">
        <v>100236</v>
      </c>
      <c r="B6218" s="117" t="s">
        <v>7347</v>
      </c>
      <c r="C6218" s="117" t="s">
        <v>7348</v>
      </c>
      <c r="D6218" s="117" t="s">
        <v>602</v>
      </c>
      <c r="E6218" s="118" t="s">
        <v>7349</v>
      </c>
      <c r="F6218" s="117" t="s">
        <v>142</v>
      </c>
    </row>
    <row r="6219" spans="1:6">
      <c r="A6219" s="119">
        <v>100237</v>
      </c>
      <c r="B6219" s="117" t="s">
        <v>7350</v>
      </c>
      <c r="C6219" s="117" t="s">
        <v>7348</v>
      </c>
      <c r="D6219" s="117" t="s">
        <v>602</v>
      </c>
      <c r="E6219" s="118" t="s">
        <v>240</v>
      </c>
      <c r="F6219" s="117" t="s">
        <v>142</v>
      </c>
    </row>
    <row r="6220" spans="1:6">
      <c r="A6220" s="119">
        <v>100238</v>
      </c>
      <c r="B6220" s="117" t="s">
        <v>7351</v>
      </c>
      <c r="C6220" s="117" t="s">
        <v>7348</v>
      </c>
      <c r="D6220" s="117" t="s">
        <v>602</v>
      </c>
      <c r="E6220" s="118" t="s">
        <v>1054</v>
      </c>
      <c r="F6220" s="117" t="s">
        <v>142</v>
      </c>
    </row>
    <row r="6221" spans="1:6">
      <c r="A6221" s="119">
        <v>100239</v>
      </c>
      <c r="B6221" s="117" t="s">
        <v>7352</v>
      </c>
      <c r="C6221" s="117" t="s">
        <v>7348</v>
      </c>
      <c r="D6221" s="117" t="s">
        <v>602</v>
      </c>
      <c r="E6221" s="118" t="s">
        <v>4232</v>
      </c>
      <c r="F6221" s="117" t="s">
        <v>142</v>
      </c>
    </row>
    <row r="6222" spans="1:6">
      <c r="A6222" s="119">
        <v>100240</v>
      </c>
      <c r="B6222" s="117" t="s">
        <v>7353</v>
      </c>
      <c r="C6222" s="117" t="s">
        <v>7348</v>
      </c>
      <c r="D6222" s="117" t="s">
        <v>602</v>
      </c>
      <c r="E6222" s="118" t="s">
        <v>1195</v>
      </c>
      <c r="F6222" s="117" t="s">
        <v>142</v>
      </c>
    </row>
    <row r="6223" spans="1:6">
      <c r="A6223" s="119">
        <v>100241</v>
      </c>
      <c r="B6223" s="117" t="s">
        <v>7354</v>
      </c>
      <c r="C6223" s="117" t="s">
        <v>7348</v>
      </c>
      <c r="D6223" s="117" t="s">
        <v>602</v>
      </c>
      <c r="E6223" s="118" t="s">
        <v>4232</v>
      </c>
      <c r="F6223" s="117" t="s">
        <v>142</v>
      </c>
    </row>
    <row r="6224" spans="1:6">
      <c r="A6224" s="119">
        <v>100242</v>
      </c>
      <c r="B6224" s="117" t="s">
        <v>7355</v>
      </c>
      <c r="C6224" s="117" t="s">
        <v>7348</v>
      </c>
      <c r="D6224" s="117" t="s">
        <v>602</v>
      </c>
      <c r="E6224" s="118" t="s">
        <v>7356</v>
      </c>
      <c r="F6224" s="117" t="s">
        <v>142</v>
      </c>
    </row>
    <row r="6225" spans="1:6">
      <c r="A6225" s="119">
        <v>100243</v>
      </c>
      <c r="B6225" s="117" t="s">
        <v>7357</v>
      </c>
      <c r="C6225" s="117" t="s">
        <v>7348</v>
      </c>
      <c r="D6225" s="117" t="s">
        <v>602</v>
      </c>
      <c r="E6225" s="118" t="s">
        <v>1191</v>
      </c>
      <c r="F6225" s="117" t="s">
        <v>142</v>
      </c>
    </row>
    <row r="6226" spans="1:6">
      <c r="A6226" s="119">
        <v>100244</v>
      </c>
      <c r="B6226" s="117" t="s">
        <v>7358</v>
      </c>
      <c r="C6226" s="117" t="s">
        <v>7348</v>
      </c>
      <c r="D6226" s="117" t="s">
        <v>602</v>
      </c>
      <c r="E6226" s="118" t="s">
        <v>1195</v>
      </c>
      <c r="F6226" s="117" t="s">
        <v>142</v>
      </c>
    </row>
    <row r="6227" spans="1:6">
      <c r="A6227" s="119">
        <v>100245</v>
      </c>
      <c r="B6227" s="117" t="s">
        <v>7359</v>
      </c>
      <c r="C6227" s="117" t="s">
        <v>7348</v>
      </c>
      <c r="D6227" s="117" t="s">
        <v>602</v>
      </c>
      <c r="E6227" s="118" t="s">
        <v>5900</v>
      </c>
      <c r="F6227" s="117" t="s">
        <v>142</v>
      </c>
    </row>
    <row r="6228" spans="1:6">
      <c r="A6228" s="119">
        <v>100246</v>
      </c>
      <c r="B6228" s="117" t="s">
        <v>7360</v>
      </c>
      <c r="C6228" s="117" t="s">
        <v>7348</v>
      </c>
      <c r="D6228" s="117" t="s">
        <v>602</v>
      </c>
      <c r="E6228" s="118" t="s">
        <v>1540</v>
      </c>
      <c r="F6228" s="117" t="s">
        <v>142</v>
      </c>
    </row>
    <row r="6229" spans="1:6">
      <c r="A6229" s="119">
        <v>100247</v>
      </c>
      <c r="B6229" s="117" t="s">
        <v>7361</v>
      </c>
      <c r="C6229" s="117" t="s">
        <v>7348</v>
      </c>
      <c r="D6229" s="117" t="s">
        <v>602</v>
      </c>
      <c r="E6229" s="118" t="s">
        <v>240</v>
      </c>
      <c r="F6229" s="117" t="s">
        <v>142</v>
      </c>
    </row>
    <row r="6230" spans="1:6">
      <c r="A6230" s="119">
        <v>100248</v>
      </c>
      <c r="B6230" s="117" t="s">
        <v>7362</v>
      </c>
      <c r="C6230" s="117" t="s">
        <v>7348</v>
      </c>
      <c r="D6230" s="117" t="s">
        <v>602</v>
      </c>
      <c r="E6230" s="118" t="s">
        <v>4502</v>
      </c>
      <c r="F6230" s="117" t="s">
        <v>142</v>
      </c>
    </row>
    <row r="6231" spans="1:6">
      <c r="A6231" s="119">
        <v>100249</v>
      </c>
      <c r="B6231" s="117" t="s">
        <v>7363</v>
      </c>
      <c r="C6231" s="117" t="s">
        <v>7348</v>
      </c>
      <c r="D6231" s="117" t="s">
        <v>602</v>
      </c>
      <c r="E6231" s="118" t="s">
        <v>1540</v>
      </c>
      <c r="F6231" s="117" t="s">
        <v>142</v>
      </c>
    </row>
    <row r="6232" spans="1:6">
      <c r="A6232" s="119">
        <v>100250</v>
      </c>
      <c r="B6232" s="117" t="s">
        <v>7364</v>
      </c>
      <c r="C6232" s="117" t="s">
        <v>7348</v>
      </c>
      <c r="D6232" s="117" t="s">
        <v>602</v>
      </c>
      <c r="E6232" s="118" t="s">
        <v>7365</v>
      </c>
      <c r="F6232" s="117" t="s">
        <v>142</v>
      </c>
    </row>
    <row r="6233" spans="1:6">
      <c r="A6233" s="119">
        <v>100251</v>
      </c>
      <c r="B6233" s="117" t="s">
        <v>7366</v>
      </c>
      <c r="C6233" s="117" t="s">
        <v>7348</v>
      </c>
      <c r="D6233" s="117" t="s">
        <v>602</v>
      </c>
      <c r="E6233" s="118" t="s">
        <v>4502</v>
      </c>
      <c r="F6233" s="117" t="s">
        <v>142</v>
      </c>
    </row>
    <row r="6234" spans="1:6">
      <c r="A6234" s="119">
        <v>100252</v>
      </c>
      <c r="B6234" s="117" t="s">
        <v>7367</v>
      </c>
      <c r="C6234" s="117" t="s">
        <v>7348</v>
      </c>
      <c r="D6234" s="117" t="s">
        <v>602</v>
      </c>
      <c r="E6234" s="118" t="s">
        <v>7356</v>
      </c>
      <c r="F6234" s="117" t="s">
        <v>142</v>
      </c>
    </row>
    <row r="6235" spans="1:6">
      <c r="A6235" s="119">
        <v>100253</v>
      </c>
      <c r="B6235" s="117" t="s">
        <v>7368</v>
      </c>
      <c r="C6235" s="117" t="s">
        <v>7348</v>
      </c>
      <c r="D6235" s="117" t="s">
        <v>602</v>
      </c>
      <c r="E6235" s="118" t="s">
        <v>7369</v>
      </c>
      <c r="F6235" s="117" t="s">
        <v>142</v>
      </c>
    </row>
    <row r="6236" spans="1:6">
      <c r="A6236" s="119">
        <v>100254</v>
      </c>
      <c r="B6236" s="117" t="s">
        <v>7370</v>
      </c>
      <c r="C6236" s="117" t="s">
        <v>7348</v>
      </c>
      <c r="D6236" s="117" t="s">
        <v>602</v>
      </c>
      <c r="E6236" s="118" t="s">
        <v>7371</v>
      </c>
      <c r="F6236" s="117" t="s">
        <v>142</v>
      </c>
    </row>
    <row r="6237" spans="1:6">
      <c r="A6237" s="119">
        <v>100255</v>
      </c>
      <c r="B6237" s="117" t="s">
        <v>7372</v>
      </c>
      <c r="C6237" s="117" t="s">
        <v>7348</v>
      </c>
      <c r="D6237" s="117" t="s">
        <v>602</v>
      </c>
      <c r="E6237" s="118" t="s">
        <v>7373</v>
      </c>
      <c r="F6237" s="117" t="s">
        <v>142</v>
      </c>
    </row>
    <row r="6238" spans="1:6">
      <c r="A6238" s="119">
        <v>100256</v>
      </c>
      <c r="B6238" s="117" t="s">
        <v>7374</v>
      </c>
      <c r="C6238" s="117" t="s">
        <v>7348</v>
      </c>
      <c r="D6238" s="117" t="s">
        <v>602</v>
      </c>
      <c r="E6238" s="118" t="s">
        <v>1577</v>
      </c>
      <c r="F6238" s="117" t="s">
        <v>142</v>
      </c>
    </row>
    <row r="6239" spans="1:6">
      <c r="A6239" s="119">
        <v>100257</v>
      </c>
      <c r="B6239" s="117" t="s">
        <v>7375</v>
      </c>
      <c r="C6239" s="117" t="s">
        <v>7348</v>
      </c>
      <c r="D6239" s="117" t="s">
        <v>602</v>
      </c>
      <c r="E6239" s="118" t="s">
        <v>1054</v>
      </c>
      <c r="F6239" s="117" t="s">
        <v>142</v>
      </c>
    </row>
    <row r="6240" spans="1:6">
      <c r="A6240" s="119">
        <v>100258</v>
      </c>
      <c r="B6240" s="117" t="s">
        <v>7376</v>
      </c>
      <c r="C6240" s="117" t="s">
        <v>7348</v>
      </c>
      <c r="D6240" s="117" t="s">
        <v>602</v>
      </c>
      <c r="E6240" s="118" t="s">
        <v>7373</v>
      </c>
      <c r="F6240" s="117" t="s">
        <v>142</v>
      </c>
    </row>
    <row r="6241" spans="1:6">
      <c r="A6241" s="119">
        <v>100259</v>
      </c>
      <c r="B6241" s="117" t="s">
        <v>7377</v>
      </c>
      <c r="C6241" s="117" t="s">
        <v>7348</v>
      </c>
      <c r="D6241" s="117" t="s">
        <v>602</v>
      </c>
      <c r="E6241" s="118" t="s">
        <v>7369</v>
      </c>
      <c r="F6241" s="117" t="s">
        <v>142</v>
      </c>
    </row>
    <row r="6242" spans="1:6">
      <c r="A6242" s="119">
        <v>100260</v>
      </c>
      <c r="B6242" s="117" t="s">
        <v>7378</v>
      </c>
      <c r="C6242" s="117" t="s">
        <v>7289</v>
      </c>
      <c r="D6242" s="117" t="s">
        <v>602</v>
      </c>
      <c r="E6242" s="118" t="s">
        <v>1370</v>
      </c>
      <c r="F6242" s="117" t="s">
        <v>142</v>
      </c>
    </row>
    <row r="6243" spans="1:6">
      <c r="A6243" s="119">
        <v>100261</v>
      </c>
      <c r="B6243" s="117" t="s">
        <v>7379</v>
      </c>
      <c r="C6243" s="117" t="s">
        <v>7289</v>
      </c>
      <c r="D6243" s="117" t="s">
        <v>602</v>
      </c>
      <c r="E6243" s="118" t="s">
        <v>1227</v>
      </c>
      <c r="F6243" s="117" t="s">
        <v>142</v>
      </c>
    </row>
    <row r="6244" spans="1:6">
      <c r="A6244" s="119">
        <v>100262</v>
      </c>
      <c r="B6244" s="117" t="s">
        <v>7380</v>
      </c>
      <c r="C6244" s="117" t="s">
        <v>7289</v>
      </c>
      <c r="D6244" s="117" t="s">
        <v>602</v>
      </c>
      <c r="E6244" s="118" t="s">
        <v>7381</v>
      </c>
      <c r="F6244" s="117" t="s">
        <v>142</v>
      </c>
    </row>
    <row r="6245" spans="1:6">
      <c r="A6245" s="119">
        <v>100263</v>
      </c>
      <c r="B6245" s="117" t="s">
        <v>7382</v>
      </c>
      <c r="C6245" s="117" t="s">
        <v>7289</v>
      </c>
      <c r="D6245" s="117" t="s">
        <v>602</v>
      </c>
      <c r="E6245" s="118" t="s">
        <v>635</v>
      </c>
      <c r="F6245" s="117" t="s">
        <v>142</v>
      </c>
    </row>
    <row r="6246" spans="1:6">
      <c r="A6246" s="119">
        <v>100264</v>
      </c>
      <c r="B6246" s="117" t="s">
        <v>7383</v>
      </c>
      <c r="C6246" s="117" t="s">
        <v>7328</v>
      </c>
      <c r="D6246" s="117" t="s">
        <v>602</v>
      </c>
      <c r="E6246" s="118" t="s">
        <v>7384</v>
      </c>
      <c r="F6246" s="117" t="s">
        <v>142</v>
      </c>
    </row>
    <row r="6247" spans="1:6">
      <c r="A6247" s="119">
        <v>100265</v>
      </c>
      <c r="B6247" s="117" t="s">
        <v>7385</v>
      </c>
      <c r="C6247" s="117" t="s">
        <v>65</v>
      </c>
      <c r="D6247" s="117" t="s">
        <v>602</v>
      </c>
      <c r="E6247" s="118" t="s">
        <v>1680</v>
      </c>
      <c r="F6247" s="117" t="s">
        <v>142</v>
      </c>
    </row>
    <row r="6248" spans="1:6">
      <c r="A6248" s="119">
        <v>100266</v>
      </c>
      <c r="B6248" s="117" t="s">
        <v>7386</v>
      </c>
      <c r="C6248" s="117" t="s">
        <v>7310</v>
      </c>
      <c r="D6248" s="117" t="s">
        <v>602</v>
      </c>
      <c r="E6248" s="118" t="s">
        <v>7387</v>
      </c>
      <c r="F6248" s="117" t="s">
        <v>142</v>
      </c>
    </row>
    <row r="6249" spans="1:6">
      <c r="A6249" s="119">
        <v>100267</v>
      </c>
      <c r="B6249" s="117" t="s">
        <v>7388</v>
      </c>
      <c r="C6249" s="117" t="s">
        <v>60</v>
      </c>
      <c r="D6249" s="117" t="s">
        <v>602</v>
      </c>
      <c r="E6249" s="118" t="s">
        <v>1117</v>
      </c>
      <c r="F6249" s="117" t="s">
        <v>142</v>
      </c>
    </row>
    <row r="6250" spans="1:6">
      <c r="A6250" s="119">
        <v>100268</v>
      </c>
      <c r="B6250" s="117" t="s">
        <v>7389</v>
      </c>
      <c r="C6250" s="117" t="s">
        <v>7310</v>
      </c>
      <c r="D6250" s="117" t="s">
        <v>602</v>
      </c>
      <c r="E6250" s="118" t="s">
        <v>7387</v>
      </c>
      <c r="F6250" s="117" t="s">
        <v>142</v>
      </c>
    </row>
    <row r="6251" spans="1:6">
      <c r="A6251" s="119">
        <v>100269</v>
      </c>
      <c r="B6251" s="117" t="s">
        <v>7390</v>
      </c>
      <c r="C6251" s="117" t="s">
        <v>60</v>
      </c>
      <c r="D6251" s="117" t="s">
        <v>602</v>
      </c>
      <c r="E6251" s="118" t="s">
        <v>1117</v>
      </c>
      <c r="F6251" s="117" t="s">
        <v>142</v>
      </c>
    </row>
    <row r="6252" spans="1:6">
      <c r="A6252" s="119">
        <v>100270</v>
      </c>
      <c r="B6252" s="117" t="s">
        <v>7391</v>
      </c>
      <c r="C6252" s="117" t="s">
        <v>7310</v>
      </c>
      <c r="D6252" s="117" t="s">
        <v>602</v>
      </c>
      <c r="E6252" s="118" t="s">
        <v>3972</v>
      </c>
      <c r="F6252" s="117" t="s">
        <v>142</v>
      </c>
    </row>
    <row r="6253" spans="1:6">
      <c r="A6253" s="119">
        <v>100271</v>
      </c>
      <c r="B6253" s="117" t="s">
        <v>7392</v>
      </c>
      <c r="C6253" s="117" t="s">
        <v>7328</v>
      </c>
      <c r="D6253" s="117" t="s">
        <v>602</v>
      </c>
      <c r="E6253" s="118" t="s">
        <v>7393</v>
      </c>
      <c r="F6253" s="117" t="s">
        <v>142</v>
      </c>
    </row>
    <row r="6254" spans="1:6">
      <c r="A6254" s="119">
        <v>100272</v>
      </c>
      <c r="B6254" s="117" t="s">
        <v>7394</v>
      </c>
      <c r="C6254" s="117" t="s">
        <v>65</v>
      </c>
      <c r="D6254" s="117" t="s">
        <v>602</v>
      </c>
      <c r="E6254" s="118" t="s">
        <v>1155</v>
      </c>
      <c r="F6254" s="117" t="s">
        <v>142</v>
      </c>
    </row>
    <row r="6255" spans="1:6">
      <c r="A6255" s="119">
        <v>100273</v>
      </c>
      <c r="B6255" s="117" t="s">
        <v>7395</v>
      </c>
      <c r="C6255" s="117" t="s">
        <v>7289</v>
      </c>
      <c r="D6255" s="117" t="s">
        <v>602</v>
      </c>
      <c r="E6255" s="118" t="s">
        <v>7396</v>
      </c>
      <c r="F6255" s="117" t="s">
        <v>142</v>
      </c>
    </row>
    <row r="6256" spans="1:6">
      <c r="A6256" s="119">
        <v>100274</v>
      </c>
      <c r="B6256" s="117" t="s">
        <v>7397</v>
      </c>
      <c r="C6256" s="117" t="s">
        <v>7328</v>
      </c>
      <c r="D6256" s="117" t="s">
        <v>602</v>
      </c>
      <c r="E6256" s="118" t="s">
        <v>2837</v>
      </c>
      <c r="F6256" s="117" t="s">
        <v>142</v>
      </c>
    </row>
    <row r="6257" spans="1:6">
      <c r="A6257" s="119">
        <v>100275</v>
      </c>
      <c r="B6257" s="117" t="s">
        <v>7398</v>
      </c>
      <c r="C6257" s="117" t="s">
        <v>7328</v>
      </c>
      <c r="D6257" s="117" t="s">
        <v>602</v>
      </c>
      <c r="E6257" s="118" t="s">
        <v>2722</v>
      </c>
      <c r="F6257" s="117" t="s">
        <v>142</v>
      </c>
    </row>
    <row r="6258" spans="1:6">
      <c r="A6258" s="119">
        <v>100276</v>
      </c>
      <c r="B6258" s="117" t="s">
        <v>7399</v>
      </c>
      <c r="C6258" s="117" t="s">
        <v>7328</v>
      </c>
      <c r="D6258" s="117" t="s">
        <v>602</v>
      </c>
      <c r="E6258" s="118" t="s">
        <v>7400</v>
      </c>
      <c r="F6258" s="117" t="s">
        <v>142</v>
      </c>
    </row>
    <row r="6259" spans="1:6">
      <c r="A6259" s="119">
        <v>100277</v>
      </c>
      <c r="B6259" s="117" t="s">
        <v>7401</v>
      </c>
      <c r="C6259" s="117" t="s">
        <v>7328</v>
      </c>
      <c r="D6259" s="117" t="s">
        <v>141</v>
      </c>
      <c r="E6259" s="118" t="s">
        <v>8411</v>
      </c>
      <c r="F6259" s="117" t="s">
        <v>142</v>
      </c>
    </row>
    <row r="6260" spans="1:6">
      <c r="A6260" s="119">
        <v>100278</v>
      </c>
      <c r="B6260" s="117" t="s">
        <v>7402</v>
      </c>
      <c r="C6260" s="117" t="s">
        <v>7310</v>
      </c>
      <c r="D6260" s="117" t="s">
        <v>602</v>
      </c>
      <c r="E6260" s="118" t="s">
        <v>7403</v>
      </c>
      <c r="F6260" s="117" t="s">
        <v>142</v>
      </c>
    </row>
    <row r="6261" spans="1:6">
      <c r="A6261" s="119">
        <v>100279</v>
      </c>
      <c r="B6261" s="117" t="s">
        <v>7404</v>
      </c>
      <c r="C6261" s="117" t="s">
        <v>60</v>
      </c>
      <c r="D6261" s="117" t="s">
        <v>602</v>
      </c>
      <c r="E6261" s="118" t="s">
        <v>7405</v>
      </c>
      <c r="F6261" s="117" t="s">
        <v>142</v>
      </c>
    </row>
    <row r="6262" spans="1:6">
      <c r="A6262" s="119">
        <v>100280</v>
      </c>
      <c r="B6262" s="117" t="s">
        <v>7406</v>
      </c>
      <c r="C6262" s="117" t="s">
        <v>7310</v>
      </c>
      <c r="D6262" s="117" t="s">
        <v>602</v>
      </c>
      <c r="E6262" s="118" t="s">
        <v>6933</v>
      </c>
      <c r="F6262" s="117" t="s">
        <v>142</v>
      </c>
    </row>
    <row r="6263" spans="1:6">
      <c r="A6263" s="119">
        <v>100281</v>
      </c>
      <c r="B6263" s="117" t="s">
        <v>7407</v>
      </c>
      <c r="C6263" s="117" t="s">
        <v>7310</v>
      </c>
      <c r="D6263" s="117" t="s">
        <v>141</v>
      </c>
      <c r="E6263" s="118" t="s">
        <v>1195</v>
      </c>
      <c r="F6263" s="117" t="s">
        <v>142</v>
      </c>
    </row>
    <row r="6264" spans="1:6">
      <c r="A6264" s="119">
        <v>100282</v>
      </c>
      <c r="B6264" s="117" t="s">
        <v>7408</v>
      </c>
      <c r="C6264" s="117" t="s">
        <v>7328</v>
      </c>
      <c r="D6264" s="117" t="s">
        <v>602</v>
      </c>
      <c r="E6264" s="118" t="s">
        <v>7409</v>
      </c>
      <c r="F6264" s="117" t="s">
        <v>142</v>
      </c>
    </row>
    <row r="6265" spans="1:6">
      <c r="A6265" s="119">
        <v>100283</v>
      </c>
      <c r="B6265" s="117" t="s">
        <v>7410</v>
      </c>
      <c r="C6265" s="117" t="s">
        <v>7328</v>
      </c>
      <c r="D6265" s="117" t="s">
        <v>602</v>
      </c>
      <c r="E6265" s="118" t="s">
        <v>6980</v>
      </c>
      <c r="F6265" s="117" t="s">
        <v>142</v>
      </c>
    </row>
    <row r="6266" spans="1:6">
      <c r="A6266" s="119">
        <v>100284</v>
      </c>
      <c r="B6266" s="117" t="s">
        <v>7411</v>
      </c>
      <c r="C6266" s="117" t="s">
        <v>7328</v>
      </c>
      <c r="D6266" s="117" t="s">
        <v>141</v>
      </c>
      <c r="E6266" s="118" t="s">
        <v>1456</v>
      </c>
      <c r="F6266" s="117" t="s">
        <v>142</v>
      </c>
    </row>
    <row r="6267" spans="1:6">
      <c r="A6267" s="119">
        <v>100285</v>
      </c>
      <c r="B6267" s="117" t="s">
        <v>7412</v>
      </c>
      <c r="C6267" s="117" t="s">
        <v>7348</v>
      </c>
      <c r="D6267" s="117" t="s">
        <v>602</v>
      </c>
      <c r="E6267" s="118" t="s">
        <v>3313</v>
      </c>
      <c r="F6267" s="117" t="s">
        <v>142</v>
      </c>
    </row>
    <row r="6268" spans="1:6">
      <c r="A6268" s="119">
        <v>100286</v>
      </c>
      <c r="B6268" s="117" t="s">
        <v>7413</v>
      </c>
      <c r="C6268" s="117" t="s">
        <v>7348</v>
      </c>
      <c r="D6268" s="117" t="s">
        <v>602</v>
      </c>
      <c r="E6268" s="118" t="s">
        <v>7414</v>
      </c>
      <c r="F6268" s="117" t="s">
        <v>142</v>
      </c>
    </row>
    <row r="6269" spans="1:6">
      <c r="A6269" s="119">
        <v>100287</v>
      </c>
      <c r="B6269" s="117" t="s">
        <v>7415</v>
      </c>
      <c r="C6269" s="117" t="s">
        <v>7348</v>
      </c>
      <c r="D6269" s="117" t="s">
        <v>602</v>
      </c>
      <c r="E6269" s="118" t="s">
        <v>4502</v>
      </c>
      <c r="F6269" s="117" t="s">
        <v>142</v>
      </c>
    </row>
    <row r="6270" spans="1:6">
      <c r="A6270" s="119">
        <v>99802</v>
      </c>
      <c r="B6270" s="117" t="s">
        <v>7416</v>
      </c>
      <c r="C6270" s="117" t="s">
        <v>65</v>
      </c>
      <c r="D6270" s="117" t="s">
        <v>602</v>
      </c>
      <c r="E6270" s="118" t="s">
        <v>1561</v>
      </c>
      <c r="F6270" s="117" t="s">
        <v>142</v>
      </c>
    </row>
    <row r="6271" spans="1:6">
      <c r="A6271" s="119">
        <v>99803</v>
      </c>
      <c r="B6271" s="117" t="s">
        <v>7417</v>
      </c>
      <c r="C6271" s="117" t="s">
        <v>65</v>
      </c>
      <c r="D6271" s="117" t="s">
        <v>602</v>
      </c>
      <c r="E6271" s="118" t="s">
        <v>3898</v>
      </c>
      <c r="F6271" s="117" t="s">
        <v>142</v>
      </c>
    </row>
    <row r="6272" spans="1:6">
      <c r="A6272" s="119">
        <v>99805</v>
      </c>
      <c r="B6272" s="117" t="s">
        <v>7418</v>
      </c>
      <c r="C6272" s="117" t="s">
        <v>65</v>
      </c>
      <c r="D6272" s="117" t="s">
        <v>228</v>
      </c>
      <c r="E6272" s="118" t="s">
        <v>4256</v>
      </c>
      <c r="F6272" s="117" t="s">
        <v>142</v>
      </c>
    </row>
    <row r="6273" spans="1:6">
      <c r="A6273" s="119">
        <v>99806</v>
      </c>
      <c r="B6273" s="117" t="s">
        <v>7419</v>
      </c>
      <c r="C6273" s="117" t="s">
        <v>65</v>
      </c>
      <c r="D6273" s="117" t="s">
        <v>602</v>
      </c>
      <c r="E6273" s="118" t="s">
        <v>7420</v>
      </c>
      <c r="F6273" s="117" t="s">
        <v>142</v>
      </c>
    </row>
    <row r="6274" spans="1:6">
      <c r="A6274" s="119">
        <v>99808</v>
      </c>
      <c r="B6274" s="117" t="s">
        <v>7421</v>
      </c>
      <c r="C6274" s="117" t="s">
        <v>65</v>
      </c>
      <c r="D6274" s="117" t="s">
        <v>228</v>
      </c>
      <c r="E6274" s="118" t="s">
        <v>7422</v>
      </c>
      <c r="F6274" s="117" t="s">
        <v>142</v>
      </c>
    </row>
    <row r="6275" spans="1:6">
      <c r="A6275" s="119">
        <v>99809</v>
      </c>
      <c r="B6275" s="117" t="s">
        <v>7423</v>
      </c>
      <c r="C6275" s="117" t="s">
        <v>65</v>
      </c>
      <c r="D6275" s="117" t="s">
        <v>602</v>
      </c>
      <c r="E6275" s="118" t="s">
        <v>3260</v>
      </c>
      <c r="F6275" s="117" t="s">
        <v>142</v>
      </c>
    </row>
    <row r="6276" spans="1:6">
      <c r="A6276" s="119">
        <v>99811</v>
      </c>
      <c r="B6276" s="117" t="s">
        <v>7424</v>
      </c>
      <c r="C6276" s="117" t="s">
        <v>65</v>
      </c>
      <c r="D6276" s="117" t="s">
        <v>602</v>
      </c>
      <c r="E6276" s="118" t="s">
        <v>6761</v>
      </c>
      <c r="F6276" s="117" t="s">
        <v>142</v>
      </c>
    </row>
    <row r="6277" spans="1:6">
      <c r="A6277" s="119">
        <v>99812</v>
      </c>
      <c r="B6277" s="117" t="s">
        <v>7425</v>
      </c>
      <c r="C6277" s="117" t="s">
        <v>65</v>
      </c>
      <c r="D6277" s="117" t="s">
        <v>602</v>
      </c>
      <c r="E6277" s="118" t="s">
        <v>1326</v>
      </c>
      <c r="F6277" s="117" t="s">
        <v>142</v>
      </c>
    </row>
    <row r="6278" spans="1:6">
      <c r="A6278" s="119">
        <v>99814</v>
      </c>
      <c r="B6278" s="117" t="s">
        <v>7426</v>
      </c>
      <c r="C6278" s="117" t="s">
        <v>65</v>
      </c>
      <c r="D6278" s="117" t="s">
        <v>228</v>
      </c>
      <c r="E6278" s="118" t="s">
        <v>7427</v>
      </c>
      <c r="F6278" s="117" t="s">
        <v>142</v>
      </c>
    </row>
    <row r="6279" spans="1:6">
      <c r="A6279" s="119">
        <v>99822</v>
      </c>
      <c r="B6279" s="117" t="s">
        <v>7428</v>
      </c>
      <c r="C6279" s="117" t="s">
        <v>65</v>
      </c>
      <c r="D6279" s="117" t="s">
        <v>602</v>
      </c>
      <c r="E6279" s="118" t="s">
        <v>1491</v>
      </c>
      <c r="F6279" s="117" t="s">
        <v>142</v>
      </c>
    </row>
    <row r="6280" spans="1:6">
      <c r="A6280" s="119">
        <v>99826</v>
      </c>
      <c r="B6280" s="117" t="s">
        <v>7429</v>
      </c>
      <c r="C6280" s="117" t="s">
        <v>65</v>
      </c>
      <c r="D6280" s="117" t="s">
        <v>602</v>
      </c>
      <c r="E6280" s="118" t="s">
        <v>7430</v>
      </c>
      <c r="F6280" s="117" t="s">
        <v>142</v>
      </c>
    </row>
    <row r="6281" spans="1:6">
      <c r="A6281" s="119">
        <v>97010</v>
      </c>
      <c r="B6281" s="117" t="s">
        <v>7431</v>
      </c>
      <c r="C6281" s="117" t="s">
        <v>63</v>
      </c>
      <c r="D6281" s="117" t="s">
        <v>228</v>
      </c>
      <c r="E6281" s="118" t="s">
        <v>13626</v>
      </c>
      <c r="F6281" s="117" t="s">
        <v>142</v>
      </c>
    </row>
    <row r="6282" spans="1:6">
      <c r="A6282" s="119">
        <v>97011</v>
      </c>
      <c r="B6282" s="117" t="s">
        <v>7432</v>
      </c>
      <c r="C6282" s="117" t="s">
        <v>63</v>
      </c>
      <c r="D6282" s="117" t="s">
        <v>228</v>
      </c>
      <c r="E6282" s="118" t="s">
        <v>9903</v>
      </c>
      <c r="F6282" s="117" t="s">
        <v>142</v>
      </c>
    </row>
    <row r="6283" spans="1:6">
      <c r="A6283" s="119">
        <v>97012</v>
      </c>
      <c r="B6283" s="117" t="s">
        <v>7433</v>
      </c>
      <c r="C6283" s="117" t="s">
        <v>63</v>
      </c>
      <c r="D6283" s="117" t="s">
        <v>228</v>
      </c>
      <c r="E6283" s="118" t="s">
        <v>3493</v>
      </c>
      <c r="F6283" s="117" t="s">
        <v>142</v>
      </c>
    </row>
    <row r="6284" spans="1:6">
      <c r="A6284" s="119">
        <v>97013</v>
      </c>
      <c r="B6284" s="117" t="s">
        <v>7434</v>
      </c>
      <c r="C6284" s="117" t="s">
        <v>63</v>
      </c>
      <c r="D6284" s="117" t="s">
        <v>228</v>
      </c>
      <c r="E6284" s="118" t="s">
        <v>13627</v>
      </c>
      <c r="F6284" s="117" t="s">
        <v>142</v>
      </c>
    </row>
    <row r="6285" spans="1:6">
      <c r="A6285" s="119">
        <v>97014</v>
      </c>
      <c r="B6285" s="117" t="s">
        <v>7436</v>
      </c>
      <c r="C6285" s="117" t="s">
        <v>63</v>
      </c>
      <c r="D6285" s="117" t="s">
        <v>228</v>
      </c>
      <c r="E6285" s="118" t="s">
        <v>4568</v>
      </c>
      <c r="F6285" s="117" t="s">
        <v>142</v>
      </c>
    </row>
    <row r="6286" spans="1:6">
      <c r="A6286" s="119">
        <v>97015</v>
      </c>
      <c r="B6286" s="117" t="s">
        <v>7437</v>
      </c>
      <c r="C6286" s="117" t="s">
        <v>63</v>
      </c>
      <c r="D6286" s="117" t="s">
        <v>228</v>
      </c>
      <c r="E6286" s="118" t="s">
        <v>207</v>
      </c>
      <c r="F6286" s="117" t="s">
        <v>142</v>
      </c>
    </row>
    <row r="6287" spans="1:6">
      <c r="A6287" s="119">
        <v>97016</v>
      </c>
      <c r="B6287" s="117" t="s">
        <v>7438</v>
      </c>
      <c r="C6287" s="117" t="s">
        <v>63</v>
      </c>
      <c r="D6287" s="117" t="s">
        <v>228</v>
      </c>
      <c r="E6287" s="118" t="s">
        <v>9904</v>
      </c>
      <c r="F6287" s="117" t="s">
        <v>142</v>
      </c>
    </row>
    <row r="6288" spans="1:6">
      <c r="A6288" s="119">
        <v>97017</v>
      </c>
      <c r="B6288" s="117" t="s">
        <v>7440</v>
      </c>
      <c r="C6288" s="117" t="s">
        <v>63</v>
      </c>
      <c r="D6288" s="117" t="s">
        <v>228</v>
      </c>
      <c r="E6288" s="118" t="s">
        <v>13628</v>
      </c>
      <c r="F6288" s="117" t="s">
        <v>142</v>
      </c>
    </row>
    <row r="6289" spans="1:6">
      <c r="A6289" s="119">
        <v>97018</v>
      </c>
      <c r="B6289" s="117" t="s">
        <v>7441</v>
      </c>
      <c r="C6289" s="117" t="s">
        <v>63</v>
      </c>
      <c r="D6289" s="117" t="s">
        <v>228</v>
      </c>
      <c r="E6289" s="118" t="s">
        <v>12348</v>
      </c>
      <c r="F6289" s="117" t="s">
        <v>142</v>
      </c>
    </row>
    <row r="6290" spans="1:6">
      <c r="A6290" s="119">
        <v>97031</v>
      </c>
      <c r="B6290" s="117" t="s">
        <v>7442</v>
      </c>
      <c r="C6290" s="117" t="s">
        <v>63</v>
      </c>
      <c r="D6290" s="117" t="s">
        <v>228</v>
      </c>
      <c r="E6290" s="118" t="s">
        <v>13629</v>
      </c>
      <c r="F6290" s="117" t="s">
        <v>142</v>
      </c>
    </row>
    <row r="6291" spans="1:6">
      <c r="A6291" s="119">
        <v>97032</v>
      </c>
      <c r="B6291" s="117" t="s">
        <v>7444</v>
      </c>
      <c r="C6291" s="117" t="s">
        <v>63</v>
      </c>
      <c r="D6291" s="117" t="s">
        <v>228</v>
      </c>
      <c r="E6291" s="118" t="s">
        <v>13630</v>
      </c>
      <c r="F6291" s="117" t="s">
        <v>142</v>
      </c>
    </row>
    <row r="6292" spans="1:6">
      <c r="A6292" s="119">
        <v>97033</v>
      </c>
      <c r="B6292" s="117" t="s">
        <v>7445</v>
      </c>
      <c r="C6292" s="117" t="s">
        <v>63</v>
      </c>
      <c r="D6292" s="117" t="s">
        <v>228</v>
      </c>
      <c r="E6292" s="118" t="s">
        <v>9905</v>
      </c>
      <c r="F6292" s="117" t="s">
        <v>142</v>
      </c>
    </row>
    <row r="6293" spans="1:6">
      <c r="A6293" s="119">
        <v>97034</v>
      </c>
      <c r="B6293" s="117" t="s">
        <v>7446</v>
      </c>
      <c r="C6293" s="117" t="s">
        <v>63</v>
      </c>
      <c r="D6293" s="117" t="s">
        <v>228</v>
      </c>
      <c r="E6293" s="118" t="s">
        <v>8968</v>
      </c>
      <c r="F6293" s="117" t="s">
        <v>142</v>
      </c>
    </row>
    <row r="6294" spans="1:6">
      <c r="A6294" s="119">
        <v>97039</v>
      </c>
      <c r="B6294" s="117" t="s">
        <v>7447</v>
      </c>
      <c r="C6294" s="117" t="s">
        <v>65</v>
      </c>
      <c r="D6294" s="117" t="s">
        <v>228</v>
      </c>
      <c r="E6294" s="118" t="s">
        <v>13631</v>
      </c>
      <c r="F6294" s="117" t="s">
        <v>142</v>
      </c>
    </row>
    <row r="6295" spans="1:6">
      <c r="A6295" s="119">
        <v>97040</v>
      </c>
      <c r="B6295" s="117" t="s">
        <v>7449</v>
      </c>
      <c r="C6295" s="117" t="s">
        <v>65</v>
      </c>
      <c r="D6295" s="117" t="s">
        <v>228</v>
      </c>
      <c r="E6295" s="118" t="s">
        <v>5930</v>
      </c>
      <c r="F6295" s="117" t="s">
        <v>142</v>
      </c>
    </row>
    <row r="6296" spans="1:6">
      <c r="A6296" s="119">
        <v>97041</v>
      </c>
      <c r="B6296" s="117" t="s">
        <v>7450</v>
      </c>
      <c r="C6296" s="117" t="s">
        <v>65</v>
      </c>
      <c r="D6296" s="117" t="s">
        <v>228</v>
      </c>
      <c r="E6296" s="118" t="s">
        <v>13632</v>
      </c>
      <c r="F6296" s="117" t="s">
        <v>142</v>
      </c>
    </row>
    <row r="6297" spans="1:6">
      <c r="A6297" s="119">
        <v>97046</v>
      </c>
      <c r="B6297" s="117" t="s">
        <v>7451</v>
      </c>
      <c r="C6297" s="117" t="s">
        <v>65</v>
      </c>
      <c r="D6297" s="117" t="s">
        <v>141</v>
      </c>
      <c r="E6297" s="118" t="s">
        <v>1441</v>
      </c>
      <c r="F6297" s="117" t="s">
        <v>142</v>
      </c>
    </row>
    <row r="6298" spans="1:6">
      <c r="A6298" s="119">
        <v>97047</v>
      </c>
      <c r="B6298" s="117" t="s">
        <v>7452</v>
      </c>
      <c r="C6298" s="117" t="s">
        <v>65</v>
      </c>
      <c r="D6298" s="117" t="s">
        <v>141</v>
      </c>
      <c r="E6298" s="118" t="s">
        <v>1565</v>
      </c>
      <c r="F6298" s="117" t="s">
        <v>142</v>
      </c>
    </row>
    <row r="6299" spans="1:6">
      <c r="A6299" s="119">
        <v>97048</v>
      </c>
      <c r="B6299" s="117" t="s">
        <v>7453</v>
      </c>
      <c r="C6299" s="117" t="s">
        <v>65</v>
      </c>
      <c r="D6299" s="117" t="s">
        <v>141</v>
      </c>
      <c r="E6299" s="118" t="s">
        <v>782</v>
      </c>
      <c r="F6299" s="117" t="s">
        <v>142</v>
      </c>
    </row>
    <row r="6300" spans="1:6">
      <c r="A6300" s="119">
        <v>97054</v>
      </c>
      <c r="B6300" s="117" t="s">
        <v>7455</v>
      </c>
      <c r="C6300" s="117" t="s">
        <v>60</v>
      </c>
      <c r="D6300" s="117" t="s">
        <v>228</v>
      </c>
      <c r="E6300" s="118" t="s">
        <v>12231</v>
      </c>
      <c r="F6300" s="117" t="s">
        <v>142</v>
      </c>
    </row>
    <row r="6301" spans="1:6">
      <c r="A6301" s="119">
        <v>97062</v>
      </c>
      <c r="B6301" s="117" t="s">
        <v>7456</v>
      </c>
      <c r="C6301" s="117" t="s">
        <v>65</v>
      </c>
      <c r="D6301" s="117" t="s">
        <v>228</v>
      </c>
      <c r="E6301" s="118" t="s">
        <v>7457</v>
      </c>
      <c r="F6301" s="117" t="s">
        <v>142</v>
      </c>
    </row>
    <row r="6302" spans="1:6">
      <c r="A6302" s="119">
        <v>97063</v>
      </c>
      <c r="B6302" s="117" t="s">
        <v>7458</v>
      </c>
      <c r="C6302" s="117" t="s">
        <v>65</v>
      </c>
      <c r="D6302" s="117" t="s">
        <v>228</v>
      </c>
      <c r="E6302" s="118" t="s">
        <v>5244</v>
      </c>
      <c r="F6302" s="117" t="s">
        <v>142</v>
      </c>
    </row>
    <row r="6303" spans="1:6">
      <c r="A6303" s="119">
        <v>97064</v>
      </c>
      <c r="B6303" s="117" t="s">
        <v>7459</v>
      </c>
      <c r="C6303" s="117" t="s">
        <v>63</v>
      </c>
      <c r="D6303" s="117" t="s">
        <v>228</v>
      </c>
      <c r="E6303" s="118" t="s">
        <v>3196</v>
      </c>
      <c r="F6303" s="117" t="s">
        <v>142</v>
      </c>
    </row>
    <row r="6304" spans="1:6">
      <c r="A6304" s="119">
        <v>97065</v>
      </c>
      <c r="B6304" s="117" t="s">
        <v>7460</v>
      </c>
      <c r="C6304" s="117" t="s">
        <v>64</v>
      </c>
      <c r="D6304" s="117" t="s">
        <v>228</v>
      </c>
      <c r="E6304" s="118" t="s">
        <v>4388</v>
      </c>
      <c r="F6304" s="117" t="s">
        <v>142</v>
      </c>
    </row>
    <row r="6305" spans="1:6">
      <c r="A6305" s="119">
        <v>97066</v>
      </c>
      <c r="B6305" s="117" t="s">
        <v>7461</v>
      </c>
      <c r="C6305" s="117" t="s">
        <v>65</v>
      </c>
      <c r="D6305" s="117" t="s">
        <v>228</v>
      </c>
      <c r="E6305" s="118" t="s">
        <v>11487</v>
      </c>
      <c r="F6305" s="117" t="s">
        <v>142</v>
      </c>
    </row>
    <row r="6306" spans="1:6">
      <c r="A6306" s="119">
        <v>97067</v>
      </c>
      <c r="B6306" s="117" t="s">
        <v>7462</v>
      </c>
      <c r="C6306" s="117" t="s">
        <v>63</v>
      </c>
      <c r="D6306" s="117" t="s">
        <v>228</v>
      </c>
      <c r="E6306" s="118" t="s">
        <v>13633</v>
      </c>
      <c r="F6306" s="117" t="s">
        <v>142</v>
      </c>
    </row>
    <row r="6307" spans="1:6">
      <c r="A6307" s="119">
        <v>97621</v>
      </c>
      <c r="B6307" s="117" t="s">
        <v>7463</v>
      </c>
      <c r="C6307" s="117" t="s">
        <v>64</v>
      </c>
      <c r="D6307" s="117" t="s">
        <v>602</v>
      </c>
      <c r="E6307" s="118" t="s">
        <v>7464</v>
      </c>
      <c r="F6307" s="117" t="s">
        <v>142</v>
      </c>
    </row>
    <row r="6308" spans="1:6">
      <c r="A6308" s="119">
        <v>97622</v>
      </c>
      <c r="B6308" s="117" t="s">
        <v>7465</v>
      </c>
      <c r="C6308" s="117" t="s">
        <v>64</v>
      </c>
      <c r="D6308" s="117" t="s">
        <v>602</v>
      </c>
      <c r="E6308" s="118" t="s">
        <v>7466</v>
      </c>
      <c r="F6308" s="117" t="s">
        <v>142</v>
      </c>
    </row>
    <row r="6309" spans="1:6">
      <c r="A6309" s="119">
        <v>97623</v>
      </c>
      <c r="B6309" s="117" t="s">
        <v>7467</v>
      </c>
      <c r="C6309" s="117" t="s">
        <v>64</v>
      </c>
      <c r="D6309" s="117" t="s">
        <v>602</v>
      </c>
      <c r="E6309" s="118" t="s">
        <v>7468</v>
      </c>
      <c r="F6309" s="117" t="s">
        <v>142</v>
      </c>
    </row>
    <row r="6310" spans="1:6">
      <c r="A6310" s="119">
        <v>97624</v>
      </c>
      <c r="B6310" s="117" t="s">
        <v>7469</v>
      </c>
      <c r="C6310" s="117" t="s">
        <v>64</v>
      </c>
      <c r="D6310" s="117" t="s">
        <v>602</v>
      </c>
      <c r="E6310" s="118" t="s">
        <v>7470</v>
      </c>
      <c r="F6310" s="117" t="s">
        <v>142</v>
      </c>
    </row>
    <row r="6311" spans="1:6">
      <c r="A6311" s="119">
        <v>97625</v>
      </c>
      <c r="B6311" s="117" t="s">
        <v>7471</v>
      </c>
      <c r="C6311" s="117" t="s">
        <v>64</v>
      </c>
      <c r="D6311" s="117" t="s">
        <v>141</v>
      </c>
      <c r="E6311" s="118" t="s">
        <v>8918</v>
      </c>
      <c r="F6311" s="117" t="s">
        <v>142</v>
      </c>
    </row>
    <row r="6312" spans="1:6">
      <c r="A6312" s="119">
        <v>97626</v>
      </c>
      <c r="B6312" s="117" t="s">
        <v>7472</v>
      </c>
      <c r="C6312" s="117" t="s">
        <v>64</v>
      </c>
      <c r="D6312" s="117" t="s">
        <v>228</v>
      </c>
      <c r="E6312" s="118" t="s">
        <v>13634</v>
      </c>
      <c r="F6312" s="117" t="s">
        <v>142</v>
      </c>
    </row>
    <row r="6313" spans="1:6">
      <c r="A6313" s="119">
        <v>97627</v>
      </c>
      <c r="B6313" s="117" t="s">
        <v>7473</v>
      </c>
      <c r="C6313" s="117" t="s">
        <v>64</v>
      </c>
      <c r="D6313" s="117" t="s">
        <v>228</v>
      </c>
      <c r="E6313" s="118" t="s">
        <v>13635</v>
      </c>
      <c r="F6313" s="117" t="s">
        <v>142</v>
      </c>
    </row>
    <row r="6314" spans="1:6">
      <c r="A6314" s="119">
        <v>97628</v>
      </c>
      <c r="B6314" s="117" t="s">
        <v>7474</v>
      </c>
      <c r="C6314" s="117" t="s">
        <v>64</v>
      </c>
      <c r="D6314" s="117" t="s">
        <v>602</v>
      </c>
      <c r="E6314" s="118" t="s">
        <v>7475</v>
      </c>
      <c r="F6314" s="117" t="s">
        <v>142</v>
      </c>
    </row>
    <row r="6315" spans="1:6">
      <c r="A6315" s="119">
        <v>97629</v>
      </c>
      <c r="B6315" s="117" t="s">
        <v>7476</v>
      </c>
      <c r="C6315" s="117" t="s">
        <v>64</v>
      </c>
      <c r="D6315" s="117" t="s">
        <v>228</v>
      </c>
      <c r="E6315" s="118" t="s">
        <v>6174</v>
      </c>
      <c r="F6315" s="117" t="s">
        <v>142</v>
      </c>
    </row>
    <row r="6316" spans="1:6">
      <c r="A6316" s="119">
        <v>97631</v>
      </c>
      <c r="B6316" s="117" t="s">
        <v>7477</v>
      </c>
      <c r="C6316" s="117" t="s">
        <v>65</v>
      </c>
      <c r="D6316" s="117" t="s">
        <v>602</v>
      </c>
      <c r="E6316" s="118" t="s">
        <v>7396</v>
      </c>
      <c r="F6316" s="117" t="s">
        <v>142</v>
      </c>
    </row>
    <row r="6317" spans="1:6">
      <c r="A6317" s="119">
        <v>97632</v>
      </c>
      <c r="B6317" s="117" t="s">
        <v>7478</v>
      </c>
      <c r="C6317" s="117" t="s">
        <v>63</v>
      </c>
      <c r="D6317" s="117" t="s">
        <v>228</v>
      </c>
      <c r="E6317" s="118" t="s">
        <v>7479</v>
      </c>
      <c r="F6317" s="117" t="s">
        <v>142</v>
      </c>
    </row>
    <row r="6318" spans="1:6">
      <c r="A6318" s="119">
        <v>97633</v>
      </c>
      <c r="B6318" s="117" t="s">
        <v>7480</v>
      </c>
      <c r="C6318" s="117" t="s">
        <v>65</v>
      </c>
      <c r="D6318" s="117" t="s">
        <v>228</v>
      </c>
      <c r="E6318" s="118" t="s">
        <v>7481</v>
      </c>
      <c r="F6318" s="117" t="s">
        <v>142</v>
      </c>
    </row>
    <row r="6319" spans="1:6">
      <c r="A6319" s="119">
        <v>97634</v>
      </c>
      <c r="B6319" s="117" t="s">
        <v>7482</v>
      </c>
      <c r="C6319" s="117" t="s">
        <v>65</v>
      </c>
      <c r="D6319" s="117" t="s">
        <v>228</v>
      </c>
      <c r="E6319" s="118" t="s">
        <v>1456</v>
      </c>
      <c r="F6319" s="117" t="s">
        <v>142</v>
      </c>
    </row>
    <row r="6320" spans="1:6">
      <c r="A6320" s="119">
        <v>97635</v>
      </c>
      <c r="B6320" s="117" t="s">
        <v>7483</v>
      </c>
      <c r="C6320" s="117" t="s">
        <v>65</v>
      </c>
      <c r="D6320" s="117" t="s">
        <v>228</v>
      </c>
      <c r="E6320" s="118" t="s">
        <v>5939</v>
      </c>
      <c r="F6320" s="117" t="s">
        <v>142</v>
      </c>
    </row>
    <row r="6321" spans="1:6">
      <c r="A6321" s="119">
        <v>97636</v>
      </c>
      <c r="B6321" s="117" t="s">
        <v>7484</v>
      </c>
      <c r="C6321" s="117" t="s">
        <v>65</v>
      </c>
      <c r="D6321" s="117" t="s">
        <v>141</v>
      </c>
      <c r="E6321" s="118" t="s">
        <v>9906</v>
      </c>
      <c r="F6321" s="117" t="s">
        <v>142</v>
      </c>
    </row>
    <row r="6322" spans="1:6">
      <c r="A6322" s="119">
        <v>97637</v>
      </c>
      <c r="B6322" s="117" t="s">
        <v>7486</v>
      </c>
      <c r="C6322" s="117" t="s">
        <v>65</v>
      </c>
      <c r="D6322" s="117" t="s">
        <v>228</v>
      </c>
      <c r="E6322" s="118" t="s">
        <v>7487</v>
      </c>
      <c r="F6322" s="117" t="s">
        <v>142</v>
      </c>
    </row>
    <row r="6323" spans="1:6">
      <c r="A6323" s="119">
        <v>97638</v>
      </c>
      <c r="B6323" s="117" t="s">
        <v>7488</v>
      </c>
      <c r="C6323" s="117" t="s">
        <v>65</v>
      </c>
      <c r="D6323" s="117" t="s">
        <v>228</v>
      </c>
      <c r="E6323" s="118" t="s">
        <v>6853</v>
      </c>
      <c r="F6323" s="117" t="s">
        <v>142</v>
      </c>
    </row>
    <row r="6324" spans="1:6">
      <c r="A6324" s="119">
        <v>97639</v>
      </c>
      <c r="B6324" s="117" t="s">
        <v>7489</v>
      </c>
      <c r="C6324" s="117" t="s">
        <v>65</v>
      </c>
      <c r="D6324" s="117" t="s">
        <v>602</v>
      </c>
      <c r="E6324" s="118" t="s">
        <v>3371</v>
      </c>
      <c r="F6324" s="117" t="s">
        <v>142</v>
      </c>
    </row>
    <row r="6325" spans="1:6">
      <c r="A6325" s="119">
        <v>97640</v>
      </c>
      <c r="B6325" s="117" t="s">
        <v>7490</v>
      </c>
      <c r="C6325" s="117" t="s">
        <v>65</v>
      </c>
      <c r="D6325" s="117" t="s">
        <v>228</v>
      </c>
      <c r="E6325" s="118" t="s">
        <v>7491</v>
      </c>
      <c r="F6325" s="117" t="s">
        <v>142</v>
      </c>
    </row>
    <row r="6326" spans="1:6">
      <c r="A6326" s="119">
        <v>97641</v>
      </c>
      <c r="B6326" s="117" t="s">
        <v>7492</v>
      </c>
      <c r="C6326" s="117" t="s">
        <v>65</v>
      </c>
      <c r="D6326" s="117" t="s">
        <v>228</v>
      </c>
      <c r="E6326" s="118" t="s">
        <v>7493</v>
      </c>
      <c r="F6326" s="117" t="s">
        <v>142</v>
      </c>
    </row>
    <row r="6327" spans="1:6">
      <c r="A6327" s="119">
        <v>97642</v>
      </c>
      <c r="B6327" s="117" t="s">
        <v>7494</v>
      </c>
      <c r="C6327" s="117" t="s">
        <v>65</v>
      </c>
      <c r="D6327" s="117" t="s">
        <v>228</v>
      </c>
      <c r="E6327" s="118" t="s">
        <v>7495</v>
      </c>
      <c r="F6327" s="117" t="s">
        <v>142</v>
      </c>
    </row>
    <row r="6328" spans="1:6">
      <c r="A6328" s="119">
        <v>97643</v>
      </c>
      <c r="B6328" s="117" t="s">
        <v>7496</v>
      </c>
      <c r="C6328" s="117" t="s">
        <v>65</v>
      </c>
      <c r="D6328" s="117" t="s">
        <v>602</v>
      </c>
      <c r="E6328" s="118" t="s">
        <v>6587</v>
      </c>
      <c r="F6328" s="117" t="s">
        <v>142</v>
      </c>
    </row>
    <row r="6329" spans="1:6">
      <c r="A6329" s="119">
        <v>97644</v>
      </c>
      <c r="B6329" s="117" t="s">
        <v>7497</v>
      </c>
      <c r="C6329" s="117" t="s">
        <v>65</v>
      </c>
      <c r="D6329" s="117" t="s">
        <v>602</v>
      </c>
      <c r="E6329" s="118" t="s">
        <v>4247</v>
      </c>
      <c r="F6329" s="117" t="s">
        <v>142</v>
      </c>
    </row>
    <row r="6330" spans="1:6">
      <c r="A6330" s="119">
        <v>97645</v>
      </c>
      <c r="B6330" s="117" t="s">
        <v>7498</v>
      </c>
      <c r="C6330" s="117" t="s">
        <v>65</v>
      </c>
      <c r="D6330" s="117" t="s">
        <v>228</v>
      </c>
      <c r="E6330" s="118" t="s">
        <v>13636</v>
      </c>
      <c r="F6330" s="117" t="s">
        <v>142</v>
      </c>
    </row>
    <row r="6331" spans="1:6">
      <c r="A6331" s="119">
        <v>97647</v>
      </c>
      <c r="B6331" s="117" t="s">
        <v>7499</v>
      </c>
      <c r="C6331" s="117" t="s">
        <v>65</v>
      </c>
      <c r="D6331" s="117" t="s">
        <v>228</v>
      </c>
      <c r="E6331" s="118" t="s">
        <v>1312</v>
      </c>
      <c r="F6331" s="117" t="s">
        <v>142</v>
      </c>
    </row>
    <row r="6332" spans="1:6">
      <c r="A6332" s="119">
        <v>97648</v>
      </c>
      <c r="B6332" s="117" t="s">
        <v>7500</v>
      </c>
      <c r="C6332" s="117" t="s">
        <v>65</v>
      </c>
      <c r="D6332" s="117" t="s">
        <v>228</v>
      </c>
      <c r="E6332" s="118" t="s">
        <v>1162</v>
      </c>
      <c r="F6332" s="117" t="s">
        <v>142</v>
      </c>
    </row>
    <row r="6333" spans="1:6">
      <c r="A6333" s="119">
        <v>97649</v>
      </c>
      <c r="B6333" s="117" t="s">
        <v>7501</v>
      </c>
      <c r="C6333" s="117" t="s">
        <v>65</v>
      </c>
      <c r="D6333" s="117" t="s">
        <v>141</v>
      </c>
      <c r="E6333" s="118" t="s">
        <v>6784</v>
      </c>
      <c r="F6333" s="117" t="s">
        <v>142</v>
      </c>
    </row>
    <row r="6334" spans="1:6">
      <c r="A6334" s="119">
        <v>97650</v>
      </c>
      <c r="B6334" s="117" t="s">
        <v>7503</v>
      </c>
      <c r="C6334" s="117" t="s">
        <v>65</v>
      </c>
      <c r="D6334" s="117" t="s">
        <v>228</v>
      </c>
      <c r="E6334" s="118" t="s">
        <v>1174</v>
      </c>
      <c r="F6334" s="117" t="s">
        <v>142</v>
      </c>
    </row>
    <row r="6335" spans="1:6">
      <c r="A6335" s="119">
        <v>97651</v>
      </c>
      <c r="B6335" s="117" t="s">
        <v>7504</v>
      </c>
      <c r="C6335" s="117" t="s">
        <v>60</v>
      </c>
      <c r="D6335" s="117" t="s">
        <v>228</v>
      </c>
      <c r="E6335" s="118" t="s">
        <v>7505</v>
      </c>
      <c r="F6335" s="117" t="s">
        <v>142</v>
      </c>
    </row>
    <row r="6336" spans="1:6">
      <c r="A6336" s="119">
        <v>97652</v>
      </c>
      <c r="B6336" s="117" t="s">
        <v>7506</v>
      </c>
      <c r="C6336" s="117" t="s">
        <v>60</v>
      </c>
      <c r="D6336" s="117" t="s">
        <v>228</v>
      </c>
      <c r="E6336" s="118" t="s">
        <v>7507</v>
      </c>
      <c r="F6336" s="117" t="s">
        <v>142</v>
      </c>
    </row>
    <row r="6337" spans="1:6">
      <c r="A6337" s="119">
        <v>97653</v>
      </c>
      <c r="B6337" s="117" t="s">
        <v>7508</v>
      </c>
      <c r="C6337" s="117" t="s">
        <v>60</v>
      </c>
      <c r="D6337" s="117" t="s">
        <v>141</v>
      </c>
      <c r="E6337" s="118" t="s">
        <v>13637</v>
      </c>
      <c r="F6337" s="117" t="s">
        <v>142</v>
      </c>
    </row>
    <row r="6338" spans="1:6">
      <c r="A6338" s="119">
        <v>97654</v>
      </c>
      <c r="B6338" s="117" t="s">
        <v>7509</v>
      </c>
      <c r="C6338" s="117" t="s">
        <v>60</v>
      </c>
      <c r="D6338" s="117" t="s">
        <v>141</v>
      </c>
      <c r="E6338" s="118" t="s">
        <v>13638</v>
      </c>
      <c r="F6338" s="117" t="s">
        <v>142</v>
      </c>
    </row>
    <row r="6339" spans="1:6">
      <c r="A6339" s="119">
        <v>97655</v>
      </c>
      <c r="B6339" s="117" t="s">
        <v>7510</v>
      </c>
      <c r="C6339" s="117" t="s">
        <v>65</v>
      </c>
      <c r="D6339" s="117" t="s">
        <v>228</v>
      </c>
      <c r="E6339" s="118" t="s">
        <v>6746</v>
      </c>
      <c r="F6339" s="117" t="s">
        <v>142</v>
      </c>
    </row>
    <row r="6340" spans="1:6">
      <c r="A6340" s="119">
        <v>97656</v>
      </c>
      <c r="B6340" s="117" t="s">
        <v>7512</v>
      </c>
      <c r="C6340" s="117" t="s">
        <v>60</v>
      </c>
      <c r="D6340" s="117" t="s">
        <v>228</v>
      </c>
      <c r="E6340" s="118" t="s">
        <v>13639</v>
      </c>
      <c r="F6340" s="117" t="s">
        <v>142</v>
      </c>
    </row>
    <row r="6341" spans="1:6">
      <c r="A6341" s="119">
        <v>97657</v>
      </c>
      <c r="B6341" s="117" t="s">
        <v>7513</v>
      </c>
      <c r="C6341" s="117" t="s">
        <v>60</v>
      </c>
      <c r="D6341" s="117" t="s">
        <v>228</v>
      </c>
      <c r="E6341" s="118" t="s">
        <v>13640</v>
      </c>
      <c r="F6341" s="117" t="s">
        <v>142</v>
      </c>
    </row>
    <row r="6342" spans="1:6">
      <c r="A6342" s="119">
        <v>97658</v>
      </c>
      <c r="B6342" s="117" t="s">
        <v>7514</v>
      </c>
      <c r="C6342" s="117" t="s">
        <v>60</v>
      </c>
      <c r="D6342" s="117" t="s">
        <v>141</v>
      </c>
      <c r="E6342" s="118" t="s">
        <v>13641</v>
      </c>
      <c r="F6342" s="117" t="s">
        <v>142</v>
      </c>
    </row>
    <row r="6343" spans="1:6">
      <c r="A6343" s="119">
        <v>97659</v>
      </c>
      <c r="B6343" s="117" t="s">
        <v>7515</v>
      </c>
      <c r="C6343" s="117" t="s">
        <v>60</v>
      </c>
      <c r="D6343" s="117" t="s">
        <v>141</v>
      </c>
      <c r="E6343" s="118" t="s">
        <v>9907</v>
      </c>
      <c r="F6343" s="117" t="s">
        <v>142</v>
      </c>
    </row>
    <row r="6344" spans="1:6">
      <c r="A6344" s="119">
        <v>97660</v>
      </c>
      <c r="B6344" s="117" t="s">
        <v>7516</v>
      </c>
      <c r="C6344" s="117" t="s">
        <v>60</v>
      </c>
      <c r="D6344" s="117" t="s">
        <v>602</v>
      </c>
      <c r="E6344" s="118" t="s">
        <v>7517</v>
      </c>
      <c r="F6344" s="117" t="s">
        <v>142</v>
      </c>
    </row>
    <row r="6345" spans="1:6">
      <c r="A6345" s="119">
        <v>97661</v>
      </c>
      <c r="B6345" s="117" t="s">
        <v>7518</v>
      </c>
      <c r="C6345" s="117" t="s">
        <v>63</v>
      </c>
      <c r="D6345" s="117" t="s">
        <v>602</v>
      </c>
      <c r="E6345" s="118" t="s">
        <v>7517</v>
      </c>
      <c r="F6345" s="117" t="s">
        <v>142</v>
      </c>
    </row>
    <row r="6346" spans="1:6">
      <c r="A6346" s="119">
        <v>97662</v>
      </c>
      <c r="B6346" s="117" t="s">
        <v>7519</v>
      </c>
      <c r="C6346" s="117" t="s">
        <v>63</v>
      </c>
      <c r="D6346" s="117" t="s">
        <v>602</v>
      </c>
      <c r="E6346" s="118" t="s">
        <v>716</v>
      </c>
      <c r="F6346" s="117" t="s">
        <v>142</v>
      </c>
    </row>
    <row r="6347" spans="1:6">
      <c r="A6347" s="119">
        <v>97663</v>
      </c>
      <c r="B6347" s="117" t="s">
        <v>7520</v>
      </c>
      <c r="C6347" s="117" t="s">
        <v>60</v>
      </c>
      <c r="D6347" s="117" t="s">
        <v>602</v>
      </c>
      <c r="E6347" s="118" t="s">
        <v>6198</v>
      </c>
      <c r="F6347" s="117" t="s">
        <v>142</v>
      </c>
    </row>
    <row r="6348" spans="1:6">
      <c r="A6348" s="119">
        <v>97664</v>
      </c>
      <c r="B6348" s="117" t="s">
        <v>7521</v>
      </c>
      <c r="C6348" s="117" t="s">
        <v>60</v>
      </c>
      <c r="D6348" s="117" t="s">
        <v>602</v>
      </c>
      <c r="E6348" s="118" t="s">
        <v>989</v>
      </c>
      <c r="F6348" s="117" t="s">
        <v>142</v>
      </c>
    </row>
    <row r="6349" spans="1:6">
      <c r="A6349" s="119">
        <v>97665</v>
      </c>
      <c r="B6349" s="117" t="s">
        <v>7522</v>
      </c>
      <c r="C6349" s="117" t="s">
        <v>60</v>
      </c>
      <c r="D6349" s="117" t="s">
        <v>602</v>
      </c>
      <c r="E6349" s="118" t="s">
        <v>1015</v>
      </c>
      <c r="F6349" s="117" t="s">
        <v>142</v>
      </c>
    </row>
    <row r="6350" spans="1:6">
      <c r="A6350" s="119">
        <v>97666</v>
      </c>
      <c r="B6350" s="117" t="s">
        <v>7523</v>
      </c>
      <c r="C6350" s="117" t="s">
        <v>60</v>
      </c>
      <c r="D6350" s="117" t="s">
        <v>602</v>
      </c>
      <c r="E6350" s="118" t="s">
        <v>761</v>
      </c>
      <c r="F6350" s="117" t="s">
        <v>142</v>
      </c>
    </row>
    <row r="6351" spans="1:6">
      <c r="A6351" s="119">
        <v>95967</v>
      </c>
      <c r="B6351" s="117" t="s">
        <v>7524</v>
      </c>
      <c r="C6351" s="117" t="s">
        <v>62</v>
      </c>
      <c r="D6351" s="117" t="s">
        <v>228</v>
      </c>
      <c r="E6351" s="118" t="s">
        <v>7525</v>
      </c>
      <c r="F6351" s="117" t="s">
        <v>142</v>
      </c>
    </row>
    <row r="6352" spans="1:6">
      <c r="A6352" s="119">
        <v>99058</v>
      </c>
      <c r="B6352" s="117" t="s">
        <v>7526</v>
      </c>
      <c r="C6352" s="117" t="s">
        <v>60</v>
      </c>
      <c r="D6352" s="117" t="s">
        <v>141</v>
      </c>
      <c r="E6352" s="118" t="s">
        <v>9908</v>
      </c>
      <c r="F6352" s="117" t="s">
        <v>142</v>
      </c>
    </row>
    <row r="6353" spans="1:6">
      <c r="A6353" s="119">
        <v>99059</v>
      </c>
      <c r="B6353" s="117" t="s">
        <v>7527</v>
      </c>
      <c r="C6353" s="117" t="s">
        <v>63</v>
      </c>
      <c r="D6353" s="117" t="s">
        <v>228</v>
      </c>
      <c r="E6353" s="118" t="s">
        <v>6794</v>
      </c>
      <c r="F6353" s="117" t="s">
        <v>142</v>
      </c>
    </row>
    <row r="6354" spans="1:6">
      <c r="A6354" s="119">
        <v>99060</v>
      </c>
      <c r="B6354" s="117" t="s">
        <v>7528</v>
      </c>
      <c r="C6354" s="117" t="s">
        <v>60</v>
      </c>
      <c r="D6354" s="117" t="s">
        <v>228</v>
      </c>
      <c r="E6354" s="118" t="s">
        <v>13642</v>
      </c>
      <c r="F6354" s="117" t="s">
        <v>142</v>
      </c>
    </row>
    <row r="6355" spans="1:6">
      <c r="A6355" s="119">
        <v>99061</v>
      </c>
      <c r="B6355" s="117" t="s">
        <v>7529</v>
      </c>
      <c r="C6355" s="117" t="s">
        <v>60</v>
      </c>
      <c r="D6355" s="117" t="s">
        <v>228</v>
      </c>
      <c r="E6355" s="118" t="s">
        <v>9909</v>
      </c>
      <c r="F6355" s="117" t="s">
        <v>142</v>
      </c>
    </row>
    <row r="6356" spans="1:6">
      <c r="A6356" s="119">
        <v>99062</v>
      </c>
      <c r="B6356" s="117" t="s">
        <v>7530</v>
      </c>
      <c r="C6356" s="117" t="s">
        <v>60</v>
      </c>
      <c r="D6356" s="117" t="s">
        <v>228</v>
      </c>
      <c r="E6356" s="118" t="s">
        <v>7558</v>
      </c>
      <c r="F6356" s="117" t="s">
        <v>142</v>
      </c>
    </row>
    <row r="6357" spans="1:6">
      <c r="A6357" s="119">
        <v>99063</v>
      </c>
      <c r="B6357" s="117" t="s">
        <v>7531</v>
      </c>
      <c r="C6357" s="117" t="s">
        <v>63</v>
      </c>
      <c r="D6357" s="117" t="s">
        <v>228</v>
      </c>
      <c r="E6357" s="118" t="s">
        <v>8450</v>
      </c>
      <c r="F6357" s="117" t="s">
        <v>142</v>
      </c>
    </row>
    <row r="6358" spans="1:6">
      <c r="A6358" s="119">
        <v>99064</v>
      </c>
      <c r="B6358" s="117" t="s">
        <v>7532</v>
      </c>
      <c r="C6358" s="117" t="s">
        <v>63</v>
      </c>
      <c r="D6358" s="117" t="s">
        <v>141</v>
      </c>
      <c r="E6358" s="118" t="s">
        <v>1084</v>
      </c>
      <c r="F6358" s="117" t="s">
        <v>142</v>
      </c>
    </row>
    <row r="6359" spans="1:6">
      <c r="A6359" s="119">
        <v>93588</v>
      </c>
      <c r="B6359" s="117" t="s">
        <v>7533</v>
      </c>
      <c r="C6359" s="117" t="s">
        <v>7304</v>
      </c>
      <c r="D6359" s="117" t="s">
        <v>141</v>
      </c>
      <c r="E6359" s="118" t="s">
        <v>240</v>
      </c>
      <c r="F6359" s="117" t="s">
        <v>142</v>
      </c>
    </row>
    <row r="6360" spans="1:6">
      <c r="A6360" s="119">
        <v>93589</v>
      </c>
      <c r="B6360" s="117" t="s">
        <v>7534</v>
      </c>
      <c r="C6360" s="117" t="s">
        <v>7304</v>
      </c>
      <c r="D6360" s="117" t="s">
        <v>141</v>
      </c>
      <c r="E6360" s="118" t="s">
        <v>8348</v>
      </c>
      <c r="F6360" s="117" t="s">
        <v>142</v>
      </c>
    </row>
    <row r="6361" spans="1:6">
      <c r="A6361" s="119">
        <v>93590</v>
      </c>
      <c r="B6361" s="117" t="s">
        <v>7536</v>
      </c>
      <c r="C6361" s="117" t="s">
        <v>7304</v>
      </c>
      <c r="D6361" s="117" t="s">
        <v>141</v>
      </c>
      <c r="E6361" s="118" t="s">
        <v>1027</v>
      </c>
      <c r="F6361" s="117" t="s">
        <v>142</v>
      </c>
    </row>
    <row r="6362" spans="1:6">
      <c r="A6362" s="119">
        <v>93591</v>
      </c>
      <c r="B6362" s="117" t="s">
        <v>7537</v>
      </c>
      <c r="C6362" s="117" t="s">
        <v>7304</v>
      </c>
      <c r="D6362" s="117" t="s">
        <v>141</v>
      </c>
      <c r="E6362" s="118" t="s">
        <v>6227</v>
      </c>
      <c r="F6362" s="117" t="s">
        <v>142</v>
      </c>
    </row>
    <row r="6363" spans="1:6">
      <c r="A6363" s="119">
        <v>93592</v>
      </c>
      <c r="B6363" s="117" t="s">
        <v>7538</v>
      </c>
      <c r="C6363" s="117" t="s">
        <v>7304</v>
      </c>
      <c r="D6363" s="117" t="s">
        <v>141</v>
      </c>
      <c r="E6363" s="118" t="s">
        <v>13643</v>
      </c>
      <c r="F6363" s="117" t="s">
        <v>142</v>
      </c>
    </row>
    <row r="6364" spans="1:6">
      <c r="A6364" s="119">
        <v>93593</v>
      </c>
      <c r="B6364" s="117" t="s">
        <v>7540</v>
      </c>
      <c r="C6364" s="117" t="s">
        <v>7304</v>
      </c>
      <c r="D6364" s="117" t="s">
        <v>141</v>
      </c>
      <c r="E6364" s="118" t="s">
        <v>1461</v>
      </c>
      <c r="F6364" s="117" t="s">
        <v>142</v>
      </c>
    </row>
    <row r="6365" spans="1:6">
      <c r="A6365" s="119">
        <v>93594</v>
      </c>
      <c r="B6365" s="117" t="s">
        <v>7541</v>
      </c>
      <c r="C6365" s="117" t="s">
        <v>6220</v>
      </c>
      <c r="D6365" s="117" t="s">
        <v>141</v>
      </c>
      <c r="E6365" s="118" t="s">
        <v>6509</v>
      </c>
      <c r="F6365" s="117" t="s">
        <v>142</v>
      </c>
    </row>
    <row r="6366" spans="1:6">
      <c r="A6366" s="119">
        <v>93595</v>
      </c>
      <c r="B6366" s="117" t="s">
        <v>7542</v>
      </c>
      <c r="C6366" s="117" t="s">
        <v>6220</v>
      </c>
      <c r="D6366" s="117" t="s">
        <v>141</v>
      </c>
      <c r="E6366" s="118" t="s">
        <v>8511</v>
      </c>
      <c r="F6366" s="117" t="s">
        <v>142</v>
      </c>
    </row>
    <row r="6367" spans="1:6">
      <c r="A6367" s="119">
        <v>93596</v>
      </c>
      <c r="B6367" s="117" t="s">
        <v>7543</v>
      </c>
      <c r="C6367" s="117" t="s">
        <v>6220</v>
      </c>
      <c r="D6367" s="117" t="s">
        <v>141</v>
      </c>
      <c r="E6367" s="118" t="s">
        <v>821</v>
      </c>
      <c r="F6367" s="117" t="s">
        <v>142</v>
      </c>
    </row>
    <row r="6368" spans="1:6">
      <c r="A6368" s="119">
        <v>93597</v>
      </c>
      <c r="B6368" s="117" t="s">
        <v>7544</v>
      </c>
      <c r="C6368" s="117" t="s">
        <v>6220</v>
      </c>
      <c r="D6368" s="117" t="s">
        <v>141</v>
      </c>
      <c r="E6368" s="118" t="s">
        <v>1261</v>
      </c>
      <c r="F6368" s="117" t="s">
        <v>142</v>
      </c>
    </row>
    <row r="6369" spans="1:6">
      <c r="A6369" s="119">
        <v>93598</v>
      </c>
      <c r="B6369" s="117" t="s">
        <v>7546</v>
      </c>
      <c r="C6369" s="117" t="s">
        <v>6220</v>
      </c>
      <c r="D6369" s="117" t="s">
        <v>141</v>
      </c>
      <c r="E6369" s="118" t="s">
        <v>294</v>
      </c>
      <c r="F6369" s="117" t="s">
        <v>142</v>
      </c>
    </row>
    <row r="6370" spans="1:6">
      <c r="A6370" s="119">
        <v>93599</v>
      </c>
      <c r="B6370" s="117" t="s">
        <v>7548</v>
      </c>
      <c r="C6370" s="117" t="s">
        <v>6220</v>
      </c>
      <c r="D6370" s="117" t="s">
        <v>141</v>
      </c>
      <c r="E6370" s="118" t="s">
        <v>1429</v>
      </c>
      <c r="F6370" s="117" t="s">
        <v>142</v>
      </c>
    </row>
    <row r="6371" spans="1:6">
      <c r="A6371" s="119">
        <v>95425</v>
      </c>
      <c r="B6371" s="117" t="s">
        <v>7549</v>
      </c>
      <c r="C6371" s="117" t="s">
        <v>7304</v>
      </c>
      <c r="D6371" s="117" t="s">
        <v>141</v>
      </c>
      <c r="E6371" s="118" t="s">
        <v>8788</v>
      </c>
      <c r="F6371" s="117" t="s">
        <v>142</v>
      </c>
    </row>
    <row r="6372" spans="1:6">
      <c r="A6372" s="119">
        <v>95426</v>
      </c>
      <c r="B6372" s="117" t="s">
        <v>7550</v>
      </c>
      <c r="C6372" s="117" t="s">
        <v>7304</v>
      </c>
      <c r="D6372" s="117" t="s">
        <v>141</v>
      </c>
      <c r="E6372" s="118" t="s">
        <v>8656</v>
      </c>
      <c r="F6372" s="117" t="s">
        <v>142</v>
      </c>
    </row>
    <row r="6373" spans="1:6">
      <c r="A6373" s="119">
        <v>95427</v>
      </c>
      <c r="B6373" s="117" t="s">
        <v>7551</v>
      </c>
      <c r="C6373" s="117" t="s">
        <v>7304</v>
      </c>
      <c r="D6373" s="117" t="s">
        <v>141</v>
      </c>
      <c r="E6373" s="118" t="s">
        <v>7420</v>
      </c>
      <c r="F6373" s="117" t="s">
        <v>142</v>
      </c>
    </row>
    <row r="6374" spans="1:6">
      <c r="A6374" s="119">
        <v>95428</v>
      </c>
      <c r="B6374" s="117" t="s">
        <v>7552</v>
      </c>
      <c r="C6374" s="117" t="s">
        <v>6220</v>
      </c>
      <c r="D6374" s="117" t="s">
        <v>141</v>
      </c>
      <c r="E6374" s="118" t="s">
        <v>294</v>
      </c>
      <c r="F6374" s="117" t="s">
        <v>142</v>
      </c>
    </row>
    <row r="6375" spans="1:6">
      <c r="A6375" s="119">
        <v>95429</v>
      </c>
      <c r="B6375" s="117" t="s">
        <v>7554</v>
      </c>
      <c r="C6375" s="117" t="s">
        <v>6220</v>
      </c>
      <c r="D6375" s="117" t="s">
        <v>141</v>
      </c>
      <c r="E6375" s="118" t="s">
        <v>7430</v>
      </c>
      <c r="F6375" s="117" t="s">
        <v>142</v>
      </c>
    </row>
    <row r="6376" spans="1:6">
      <c r="A6376" s="119">
        <v>95430</v>
      </c>
      <c r="B6376" s="117" t="s">
        <v>7556</v>
      </c>
      <c r="C6376" s="117" t="s">
        <v>6220</v>
      </c>
      <c r="D6376" s="117" t="s">
        <v>141</v>
      </c>
      <c r="E6376" s="118" t="s">
        <v>994</v>
      </c>
      <c r="F6376" s="117" t="s">
        <v>142</v>
      </c>
    </row>
    <row r="6377" spans="1:6">
      <c r="A6377" s="119">
        <v>95875</v>
      </c>
      <c r="B6377" s="117" t="s">
        <v>7557</v>
      </c>
      <c r="C6377" s="117" t="s">
        <v>7304</v>
      </c>
      <c r="D6377" s="117" t="s">
        <v>141</v>
      </c>
      <c r="E6377" s="118" t="s">
        <v>8788</v>
      </c>
      <c r="F6377" s="117" t="s">
        <v>142</v>
      </c>
    </row>
    <row r="6378" spans="1:6">
      <c r="A6378" s="119">
        <v>95876</v>
      </c>
      <c r="B6378" s="117" t="s">
        <v>7559</v>
      </c>
      <c r="C6378" s="117" t="s">
        <v>7304</v>
      </c>
      <c r="D6378" s="117" t="s">
        <v>141</v>
      </c>
      <c r="E6378" s="118" t="s">
        <v>969</v>
      </c>
      <c r="F6378" s="117" t="s">
        <v>142</v>
      </c>
    </row>
    <row r="6379" spans="1:6">
      <c r="A6379" s="119">
        <v>95877</v>
      </c>
      <c r="B6379" s="117" t="s">
        <v>7561</v>
      </c>
      <c r="C6379" s="117" t="s">
        <v>7304</v>
      </c>
      <c r="D6379" s="117" t="s">
        <v>141</v>
      </c>
      <c r="E6379" s="118" t="s">
        <v>8411</v>
      </c>
      <c r="F6379" s="117" t="s">
        <v>142</v>
      </c>
    </row>
    <row r="6380" spans="1:6">
      <c r="A6380" s="119">
        <v>95878</v>
      </c>
      <c r="B6380" s="117" t="s">
        <v>7562</v>
      </c>
      <c r="C6380" s="117" t="s">
        <v>6220</v>
      </c>
      <c r="D6380" s="117" t="s">
        <v>141</v>
      </c>
      <c r="E6380" s="118" t="s">
        <v>8441</v>
      </c>
      <c r="F6380" s="117" t="s">
        <v>142</v>
      </c>
    </row>
    <row r="6381" spans="1:6">
      <c r="A6381" s="119">
        <v>95879</v>
      </c>
      <c r="B6381" s="117" t="s">
        <v>7564</v>
      </c>
      <c r="C6381" s="117" t="s">
        <v>6220</v>
      </c>
      <c r="D6381" s="117" t="s">
        <v>141</v>
      </c>
      <c r="E6381" s="118" t="s">
        <v>9188</v>
      </c>
      <c r="F6381" s="117" t="s">
        <v>142</v>
      </c>
    </row>
    <row r="6382" spans="1:6">
      <c r="A6382" s="119">
        <v>95880</v>
      </c>
      <c r="B6382" s="117" t="s">
        <v>7565</v>
      </c>
      <c r="C6382" s="117" t="s">
        <v>6220</v>
      </c>
      <c r="D6382" s="117" t="s">
        <v>141</v>
      </c>
      <c r="E6382" s="118" t="s">
        <v>8682</v>
      </c>
      <c r="F6382" s="117" t="s">
        <v>142</v>
      </c>
    </row>
    <row r="6383" spans="1:6">
      <c r="A6383" s="119">
        <v>97912</v>
      </c>
      <c r="B6383" s="117" t="s">
        <v>7566</v>
      </c>
      <c r="C6383" s="117" t="s">
        <v>7304</v>
      </c>
      <c r="D6383" s="117" t="s">
        <v>141</v>
      </c>
      <c r="E6383" s="118" t="s">
        <v>673</v>
      </c>
      <c r="F6383" s="117" t="s">
        <v>142</v>
      </c>
    </row>
    <row r="6384" spans="1:6">
      <c r="A6384" s="119">
        <v>97913</v>
      </c>
      <c r="B6384" s="117" t="s">
        <v>7567</v>
      </c>
      <c r="C6384" s="117" t="s">
        <v>7304</v>
      </c>
      <c r="D6384" s="117" t="s">
        <v>141</v>
      </c>
      <c r="E6384" s="118" t="s">
        <v>2482</v>
      </c>
      <c r="F6384" s="117" t="s">
        <v>142</v>
      </c>
    </row>
    <row r="6385" spans="1:6">
      <c r="A6385" s="119">
        <v>97914</v>
      </c>
      <c r="B6385" s="117" t="s">
        <v>7569</v>
      </c>
      <c r="C6385" s="117" t="s">
        <v>7304</v>
      </c>
      <c r="D6385" s="117" t="s">
        <v>141</v>
      </c>
      <c r="E6385" s="118" t="s">
        <v>1065</v>
      </c>
      <c r="F6385" s="117" t="s">
        <v>142</v>
      </c>
    </row>
    <row r="6386" spans="1:6">
      <c r="A6386" s="119">
        <v>97915</v>
      </c>
      <c r="B6386" s="117" t="s">
        <v>7571</v>
      </c>
      <c r="C6386" s="117" t="s">
        <v>7304</v>
      </c>
      <c r="D6386" s="117" t="s">
        <v>141</v>
      </c>
      <c r="E6386" s="118" t="s">
        <v>1155</v>
      </c>
      <c r="F6386" s="117" t="s">
        <v>142</v>
      </c>
    </row>
    <row r="6387" spans="1:6">
      <c r="A6387" s="119">
        <v>100937</v>
      </c>
      <c r="B6387" s="117" t="s">
        <v>7572</v>
      </c>
      <c r="C6387" s="117" t="s">
        <v>7304</v>
      </c>
      <c r="D6387" s="117" t="s">
        <v>141</v>
      </c>
      <c r="E6387" s="118" t="s">
        <v>5320</v>
      </c>
      <c r="F6387" s="117" t="s">
        <v>142</v>
      </c>
    </row>
    <row r="6388" spans="1:6">
      <c r="A6388" s="119">
        <v>100938</v>
      </c>
      <c r="B6388" s="117" t="s">
        <v>7574</v>
      </c>
      <c r="C6388" s="117" t="s">
        <v>7304</v>
      </c>
      <c r="D6388" s="117" t="s">
        <v>141</v>
      </c>
      <c r="E6388" s="118" t="s">
        <v>8603</v>
      </c>
      <c r="F6388" s="117" t="s">
        <v>142</v>
      </c>
    </row>
    <row r="6389" spans="1:6">
      <c r="A6389" s="119">
        <v>100939</v>
      </c>
      <c r="B6389" s="117" t="s">
        <v>7575</v>
      </c>
      <c r="C6389" s="117" t="s">
        <v>7304</v>
      </c>
      <c r="D6389" s="117" t="s">
        <v>141</v>
      </c>
      <c r="E6389" s="118" t="s">
        <v>6078</v>
      </c>
      <c r="F6389" s="117" t="s">
        <v>142</v>
      </c>
    </row>
    <row r="6390" spans="1:6">
      <c r="A6390" s="119">
        <v>100940</v>
      </c>
      <c r="B6390" s="117" t="s">
        <v>7576</v>
      </c>
      <c r="C6390" s="117" t="s">
        <v>7304</v>
      </c>
      <c r="D6390" s="117" t="s">
        <v>141</v>
      </c>
      <c r="E6390" s="118" t="s">
        <v>13644</v>
      </c>
      <c r="F6390" s="117" t="s">
        <v>142</v>
      </c>
    </row>
    <row r="6391" spans="1:6">
      <c r="A6391" s="119">
        <v>100941</v>
      </c>
      <c r="B6391" s="117" t="s">
        <v>7577</v>
      </c>
      <c r="C6391" s="117" t="s">
        <v>6220</v>
      </c>
      <c r="D6391" s="117" t="s">
        <v>141</v>
      </c>
      <c r="E6391" s="118" t="s">
        <v>4766</v>
      </c>
      <c r="F6391" s="117" t="s">
        <v>142</v>
      </c>
    </row>
    <row r="6392" spans="1:6">
      <c r="A6392" s="119">
        <v>100942</v>
      </c>
      <c r="B6392" s="117" t="s">
        <v>7578</v>
      </c>
      <c r="C6392" s="117" t="s">
        <v>6220</v>
      </c>
      <c r="D6392" s="117" t="s">
        <v>141</v>
      </c>
      <c r="E6392" s="118" t="s">
        <v>8444</v>
      </c>
      <c r="F6392" s="117" t="s">
        <v>142</v>
      </c>
    </row>
    <row r="6393" spans="1:6">
      <c r="A6393" s="119">
        <v>100943</v>
      </c>
      <c r="B6393" s="117" t="s">
        <v>7579</v>
      </c>
      <c r="C6393" s="117" t="s">
        <v>6220</v>
      </c>
      <c r="D6393" s="117" t="s">
        <v>141</v>
      </c>
      <c r="E6393" s="118" t="s">
        <v>1103</v>
      </c>
      <c r="F6393" s="117" t="s">
        <v>142</v>
      </c>
    </row>
    <row r="6394" spans="1:6">
      <c r="A6394" s="119">
        <v>100944</v>
      </c>
      <c r="B6394" s="117" t="s">
        <v>7581</v>
      </c>
      <c r="C6394" s="117" t="s">
        <v>6220</v>
      </c>
      <c r="D6394" s="117" t="s">
        <v>141</v>
      </c>
      <c r="E6394" s="118" t="s">
        <v>8400</v>
      </c>
      <c r="F6394" s="117" t="s">
        <v>142</v>
      </c>
    </row>
    <row r="6395" spans="1:6">
      <c r="A6395" s="119">
        <v>100945</v>
      </c>
      <c r="B6395" s="117" t="s">
        <v>7582</v>
      </c>
      <c r="C6395" s="117" t="s">
        <v>6220</v>
      </c>
      <c r="D6395" s="117" t="s">
        <v>141</v>
      </c>
      <c r="E6395" s="118" t="s">
        <v>7349</v>
      </c>
      <c r="F6395" s="117" t="s">
        <v>142</v>
      </c>
    </row>
    <row r="6396" spans="1:6">
      <c r="A6396" s="119">
        <v>100946</v>
      </c>
      <c r="B6396" s="117" t="s">
        <v>7584</v>
      </c>
      <c r="C6396" s="117" t="s">
        <v>6220</v>
      </c>
      <c r="D6396" s="117" t="s">
        <v>141</v>
      </c>
      <c r="E6396" s="118" t="s">
        <v>516</v>
      </c>
      <c r="F6396" s="117" t="s">
        <v>142</v>
      </c>
    </row>
    <row r="6397" spans="1:6">
      <c r="A6397" s="119">
        <v>100947</v>
      </c>
      <c r="B6397" s="117" t="s">
        <v>7585</v>
      </c>
      <c r="C6397" s="117" t="s">
        <v>6220</v>
      </c>
      <c r="D6397" s="117" t="s">
        <v>141</v>
      </c>
      <c r="E6397" s="118" t="s">
        <v>6509</v>
      </c>
      <c r="F6397" s="117" t="s">
        <v>142</v>
      </c>
    </row>
    <row r="6398" spans="1:6">
      <c r="A6398" s="119">
        <v>100948</v>
      </c>
      <c r="B6398" s="117" t="s">
        <v>7587</v>
      </c>
      <c r="C6398" s="117" t="s">
        <v>6220</v>
      </c>
      <c r="D6398" s="117" t="s">
        <v>141</v>
      </c>
      <c r="E6398" s="118" t="s">
        <v>1089</v>
      </c>
      <c r="F6398" s="117" t="s">
        <v>142</v>
      </c>
    </row>
    <row r="6399" spans="1:6">
      <c r="A6399" s="119">
        <v>100949</v>
      </c>
      <c r="B6399" s="117" t="s">
        <v>7588</v>
      </c>
      <c r="C6399" s="117" t="s">
        <v>6220</v>
      </c>
      <c r="D6399" s="117" t="s">
        <v>141</v>
      </c>
      <c r="E6399" s="118" t="s">
        <v>3158</v>
      </c>
      <c r="F6399" s="117" t="s">
        <v>142</v>
      </c>
    </row>
    <row r="6400" spans="1:6">
      <c r="A6400" s="119">
        <v>100950</v>
      </c>
      <c r="B6400" s="117" t="s">
        <v>7589</v>
      </c>
      <c r="C6400" s="117" t="s">
        <v>6220</v>
      </c>
      <c r="D6400" s="117" t="s">
        <v>141</v>
      </c>
      <c r="E6400" s="118" t="s">
        <v>7116</v>
      </c>
      <c r="F6400" s="117" t="s">
        <v>142</v>
      </c>
    </row>
    <row r="6401" spans="1:6">
      <c r="A6401" s="119">
        <v>100951</v>
      </c>
      <c r="B6401" s="117" t="s">
        <v>7591</v>
      </c>
      <c r="C6401" s="117" t="s">
        <v>6220</v>
      </c>
      <c r="D6401" s="117" t="s">
        <v>141</v>
      </c>
      <c r="E6401" s="118" t="s">
        <v>1123</v>
      </c>
      <c r="F6401" s="117" t="s">
        <v>142</v>
      </c>
    </row>
    <row r="6402" spans="1:6">
      <c r="A6402" s="119">
        <v>100952</v>
      </c>
      <c r="B6402" s="117" t="s">
        <v>7592</v>
      </c>
      <c r="C6402" s="117" t="s">
        <v>6220</v>
      </c>
      <c r="D6402" s="117" t="s">
        <v>141</v>
      </c>
      <c r="E6402" s="118" t="s">
        <v>10398</v>
      </c>
      <c r="F6402" s="117" t="s">
        <v>142</v>
      </c>
    </row>
    <row r="6403" spans="1:6">
      <c r="A6403" s="119">
        <v>100953</v>
      </c>
      <c r="B6403" s="117" t="s">
        <v>7593</v>
      </c>
      <c r="C6403" s="117" t="s">
        <v>6220</v>
      </c>
      <c r="D6403" s="117" t="s">
        <v>141</v>
      </c>
      <c r="E6403" s="118" t="s">
        <v>10661</v>
      </c>
      <c r="F6403" s="117" t="s">
        <v>142</v>
      </c>
    </row>
    <row r="6404" spans="1:6">
      <c r="A6404" s="119">
        <v>100954</v>
      </c>
      <c r="B6404" s="117" t="s">
        <v>7594</v>
      </c>
      <c r="C6404" s="117" t="s">
        <v>6220</v>
      </c>
      <c r="D6404" s="117" t="s">
        <v>141</v>
      </c>
      <c r="E6404" s="118" t="s">
        <v>3231</v>
      </c>
      <c r="F6404" s="117" t="s">
        <v>142</v>
      </c>
    </row>
    <row r="6405" spans="1:6">
      <c r="A6405" s="119">
        <v>100955</v>
      </c>
      <c r="B6405" s="117" t="s">
        <v>7595</v>
      </c>
      <c r="C6405" s="117" t="s">
        <v>7304</v>
      </c>
      <c r="D6405" s="117" t="s">
        <v>141</v>
      </c>
      <c r="E6405" s="118" t="s">
        <v>1054</v>
      </c>
      <c r="F6405" s="117" t="s">
        <v>142</v>
      </c>
    </row>
    <row r="6406" spans="1:6">
      <c r="A6406" s="119">
        <v>100956</v>
      </c>
      <c r="B6406" s="117" t="s">
        <v>7596</v>
      </c>
      <c r="C6406" s="117" t="s">
        <v>7304</v>
      </c>
      <c r="D6406" s="117" t="s">
        <v>141</v>
      </c>
      <c r="E6406" s="118" t="s">
        <v>804</v>
      </c>
      <c r="F6406" s="117" t="s">
        <v>142</v>
      </c>
    </row>
    <row r="6407" spans="1:6">
      <c r="A6407" s="119">
        <v>100957</v>
      </c>
      <c r="B6407" s="117" t="s">
        <v>7597</v>
      </c>
      <c r="C6407" s="117" t="s">
        <v>7304</v>
      </c>
      <c r="D6407" s="117" t="s">
        <v>141</v>
      </c>
      <c r="E6407" s="118" t="s">
        <v>8825</v>
      </c>
      <c r="F6407" s="117" t="s">
        <v>142</v>
      </c>
    </row>
    <row r="6408" spans="1:6">
      <c r="A6408" s="119">
        <v>100958</v>
      </c>
      <c r="B6408" s="117" t="s">
        <v>7598</v>
      </c>
      <c r="C6408" s="117" t="s">
        <v>7304</v>
      </c>
      <c r="D6408" s="117" t="s">
        <v>141</v>
      </c>
      <c r="E6408" s="118" t="s">
        <v>7563</v>
      </c>
      <c r="F6408" s="117" t="s">
        <v>142</v>
      </c>
    </row>
    <row r="6409" spans="1:6">
      <c r="A6409" s="119">
        <v>100959</v>
      </c>
      <c r="B6409" s="117" t="s">
        <v>7599</v>
      </c>
      <c r="C6409" s="117" t="s">
        <v>7304</v>
      </c>
      <c r="D6409" s="117" t="s">
        <v>141</v>
      </c>
      <c r="E6409" s="118" t="s">
        <v>9878</v>
      </c>
      <c r="F6409" s="117" t="s">
        <v>142</v>
      </c>
    </row>
    <row r="6410" spans="1:6">
      <c r="A6410" s="119">
        <v>100960</v>
      </c>
      <c r="B6410" s="117" t="s">
        <v>7600</v>
      </c>
      <c r="C6410" s="117" t="s">
        <v>7304</v>
      </c>
      <c r="D6410" s="117" t="s">
        <v>141</v>
      </c>
      <c r="E6410" s="118" t="s">
        <v>8412</v>
      </c>
      <c r="F6410" s="117" t="s">
        <v>142</v>
      </c>
    </row>
    <row r="6411" spans="1:6">
      <c r="A6411" s="119">
        <v>100961</v>
      </c>
      <c r="B6411" s="117" t="s">
        <v>7602</v>
      </c>
      <c r="C6411" s="117" t="s">
        <v>7304</v>
      </c>
      <c r="D6411" s="117" t="s">
        <v>141</v>
      </c>
      <c r="E6411" s="118" t="s">
        <v>897</v>
      </c>
      <c r="F6411" s="117" t="s">
        <v>142</v>
      </c>
    </row>
    <row r="6412" spans="1:6">
      <c r="A6412" s="119">
        <v>100962</v>
      </c>
      <c r="B6412" s="117" t="s">
        <v>7603</v>
      </c>
      <c r="C6412" s="117" t="s">
        <v>7304</v>
      </c>
      <c r="D6412" s="117" t="s">
        <v>141</v>
      </c>
      <c r="E6412" s="118" t="s">
        <v>8351</v>
      </c>
      <c r="F6412" s="117" t="s">
        <v>142</v>
      </c>
    </row>
    <row r="6413" spans="1:6">
      <c r="A6413" s="119">
        <v>100963</v>
      </c>
      <c r="B6413" s="117" t="s">
        <v>7604</v>
      </c>
      <c r="C6413" s="117" t="s">
        <v>7304</v>
      </c>
      <c r="D6413" s="117" t="s">
        <v>141</v>
      </c>
      <c r="E6413" s="118" t="s">
        <v>743</v>
      </c>
      <c r="F6413" s="117" t="s">
        <v>142</v>
      </c>
    </row>
    <row r="6414" spans="1:6">
      <c r="A6414" s="119">
        <v>100964</v>
      </c>
      <c r="B6414" s="117" t="s">
        <v>7605</v>
      </c>
      <c r="C6414" s="117" t="s">
        <v>7304</v>
      </c>
      <c r="D6414" s="117" t="s">
        <v>141</v>
      </c>
      <c r="E6414" s="118" t="s">
        <v>5584</v>
      </c>
      <c r="F6414" s="117" t="s">
        <v>142</v>
      </c>
    </row>
    <row r="6415" spans="1:6">
      <c r="A6415" s="119">
        <v>100973</v>
      </c>
      <c r="B6415" s="117" t="s">
        <v>7607</v>
      </c>
      <c r="C6415" s="117" t="s">
        <v>64</v>
      </c>
      <c r="D6415" s="117" t="s">
        <v>141</v>
      </c>
      <c r="E6415" s="118" t="s">
        <v>5291</v>
      </c>
      <c r="F6415" s="117" t="s">
        <v>142</v>
      </c>
    </row>
    <row r="6416" spans="1:6">
      <c r="A6416" s="119">
        <v>100974</v>
      </c>
      <c r="B6416" s="117" t="s">
        <v>7608</v>
      </c>
      <c r="C6416" s="117" t="s">
        <v>64</v>
      </c>
      <c r="D6416" s="117" t="s">
        <v>141</v>
      </c>
      <c r="E6416" s="118" t="s">
        <v>4600</v>
      </c>
      <c r="F6416" s="117" t="s">
        <v>142</v>
      </c>
    </row>
    <row r="6417" spans="1:6">
      <c r="A6417" s="119">
        <v>100975</v>
      </c>
      <c r="B6417" s="117" t="s">
        <v>7609</v>
      </c>
      <c r="C6417" s="117" t="s">
        <v>64</v>
      </c>
      <c r="D6417" s="117" t="s">
        <v>141</v>
      </c>
      <c r="E6417" s="118" t="s">
        <v>3134</v>
      </c>
      <c r="F6417" s="117" t="s">
        <v>142</v>
      </c>
    </row>
    <row r="6418" spans="1:6">
      <c r="A6418" s="119">
        <v>100965</v>
      </c>
      <c r="B6418" s="117" t="s">
        <v>7610</v>
      </c>
      <c r="C6418" s="117" t="s">
        <v>6220</v>
      </c>
      <c r="D6418" s="117" t="s">
        <v>141</v>
      </c>
      <c r="E6418" s="118" t="s">
        <v>8720</v>
      </c>
      <c r="F6418" s="117" t="s">
        <v>142</v>
      </c>
    </row>
    <row r="6419" spans="1:6">
      <c r="A6419" s="119">
        <v>100966</v>
      </c>
      <c r="B6419" s="117" t="s">
        <v>7611</v>
      </c>
      <c r="C6419" s="117" t="s">
        <v>6220</v>
      </c>
      <c r="D6419" s="117" t="s">
        <v>141</v>
      </c>
      <c r="E6419" s="118" t="s">
        <v>1352</v>
      </c>
      <c r="F6419" s="117" t="s">
        <v>142</v>
      </c>
    </row>
    <row r="6420" spans="1:6">
      <c r="A6420" s="119">
        <v>100969</v>
      </c>
      <c r="B6420" s="117" t="s">
        <v>7612</v>
      </c>
      <c r="C6420" s="117" t="s">
        <v>6220</v>
      </c>
      <c r="D6420" s="117" t="s">
        <v>141</v>
      </c>
      <c r="E6420" s="118" t="s">
        <v>7583</v>
      </c>
      <c r="F6420" s="117" t="s">
        <v>142</v>
      </c>
    </row>
    <row r="6421" spans="1:6">
      <c r="A6421" s="119">
        <v>100970</v>
      </c>
      <c r="B6421" s="117" t="s">
        <v>7613</v>
      </c>
      <c r="C6421" s="117" t="s">
        <v>6220</v>
      </c>
      <c r="D6421" s="117" t="s">
        <v>141</v>
      </c>
      <c r="E6421" s="118" t="s">
        <v>8656</v>
      </c>
      <c r="F6421" s="117" t="s">
        <v>142</v>
      </c>
    </row>
    <row r="6422" spans="1:6">
      <c r="A6422" s="119">
        <v>102330</v>
      </c>
      <c r="B6422" s="117" t="s">
        <v>7614</v>
      </c>
      <c r="C6422" s="117" t="s">
        <v>6220</v>
      </c>
      <c r="D6422" s="117" t="s">
        <v>141</v>
      </c>
      <c r="E6422" s="118" t="s">
        <v>1008</v>
      </c>
      <c r="F6422" s="117" t="s">
        <v>142</v>
      </c>
    </row>
    <row r="6423" spans="1:6">
      <c r="A6423" s="119">
        <v>102331</v>
      </c>
      <c r="B6423" s="117" t="s">
        <v>7615</v>
      </c>
      <c r="C6423" s="117" t="s">
        <v>6220</v>
      </c>
      <c r="D6423" s="117" t="s">
        <v>141</v>
      </c>
      <c r="E6423" s="118" t="s">
        <v>1232</v>
      </c>
      <c r="F6423" s="117" t="s">
        <v>142</v>
      </c>
    </row>
    <row r="6424" spans="1:6">
      <c r="A6424" s="119">
        <v>102332</v>
      </c>
      <c r="B6424" s="117" t="s">
        <v>7616</v>
      </c>
      <c r="C6424" s="117" t="s">
        <v>6220</v>
      </c>
      <c r="D6424" s="117" t="s">
        <v>141</v>
      </c>
      <c r="E6424" s="118" t="s">
        <v>7586</v>
      </c>
      <c r="F6424" s="117" t="s">
        <v>142</v>
      </c>
    </row>
    <row r="6425" spans="1:6">
      <c r="A6425" s="119">
        <v>102333</v>
      </c>
      <c r="B6425" s="117" t="s">
        <v>7617</v>
      </c>
      <c r="C6425" s="117" t="s">
        <v>6220</v>
      </c>
      <c r="D6425" s="117" t="s">
        <v>141</v>
      </c>
      <c r="E6425" s="118" t="s">
        <v>1542</v>
      </c>
      <c r="F6425" s="117" t="s">
        <v>142</v>
      </c>
    </row>
    <row r="6426" spans="1:6">
      <c r="A6426" s="119">
        <v>101019</v>
      </c>
      <c r="B6426" s="117" t="s">
        <v>7619</v>
      </c>
      <c r="C6426" s="117" t="s">
        <v>6610</v>
      </c>
      <c r="D6426" s="117" t="s">
        <v>141</v>
      </c>
      <c r="E6426" s="118" t="s">
        <v>13645</v>
      </c>
      <c r="F6426" s="117" t="s">
        <v>142</v>
      </c>
    </row>
    <row r="6427" spans="1:6">
      <c r="A6427" s="119">
        <v>101479</v>
      </c>
      <c r="B6427" s="117" t="s">
        <v>7620</v>
      </c>
      <c r="C6427" s="117" t="s">
        <v>6610</v>
      </c>
      <c r="D6427" s="117" t="s">
        <v>141</v>
      </c>
      <c r="E6427" s="118" t="s">
        <v>13646</v>
      </c>
      <c r="F6427" s="117" t="s">
        <v>142</v>
      </c>
    </row>
    <row r="6428" spans="1:6">
      <c r="A6428" s="119">
        <v>102568</v>
      </c>
      <c r="B6428" s="117" t="s">
        <v>9910</v>
      </c>
      <c r="C6428" s="117" t="s">
        <v>6610</v>
      </c>
      <c r="D6428" s="117" t="s">
        <v>141</v>
      </c>
      <c r="E6428" s="118" t="s">
        <v>9911</v>
      </c>
      <c r="F6428" s="117" t="s">
        <v>142</v>
      </c>
    </row>
    <row r="6429" spans="1:6">
      <c r="A6429" s="119">
        <v>100976</v>
      </c>
      <c r="B6429" s="117" t="s">
        <v>7621</v>
      </c>
      <c r="C6429" s="117" t="s">
        <v>64</v>
      </c>
      <c r="D6429" s="117" t="s">
        <v>141</v>
      </c>
      <c r="E6429" s="118" t="s">
        <v>7127</v>
      </c>
      <c r="F6429" s="117" t="s">
        <v>142</v>
      </c>
    </row>
    <row r="6430" spans="1:6">
      <c r="A6430" s="119">
        <v>100977</v>
      </c>
      <c r="B6430" s="117" t="s">
        <v>7622</v>
      </c>
      <c r="C6430" s="117" t="s">
        <v>64</v>
      </c>
      <c r="D6430" s="117" t="s">
        <v>141</v>
      </c>
      <c r="E6430" s="118" t="s">
        <v>4236</v>
      </c>
      <c r="F6430" s="117" t="s">
        <v>142</v>
      </c>
    </row>
    <row r="6431" spans="1:6">
      <c r="A6431" s="119">
        <v>100978</v>
      </c>
      <c r="B6431" s="117" t="s">
        <v>7623</v>
      </c>
      <c r="C6431" s="117" t="s">
        <v>64</v>
      </c>
      <c r="D6431" s="117" t="s">
        <v>141</v>
      </c>
      <c r="E6431" s="118" t="s">
        <v>11272</v>
      </c>
      <c r="F6431" s="117" t="s">
        <v>142</v>
      </c>
    </row>
    <row r="6432" spans="1:6">
      <c r="A6432" s="119">
        <v>100979</v>
      </c>
      <c r="B6432" s="117" t="s">
        <v>7624</v>
      </c>
      <c r="C6432" s="117" t="s">
        <v>64</v>
      </c>
      <c r="D6432" s="117" t="s">
        <v>141</v>
      </c>
      <c r="E6432" s="118" t="s">
        <v>8659</v>
      </c>
      <c r="F6432" s="117" t="s">
        <v>142</v>
      </c>
    </row>
    <row r="6433" spans="1:6">
      <c r="A6433" s="119">
        <v>100980</v>
      </c>
      <c r="B6433" s="117" t="s">
        <v>7625</v>
      </c>
      <c r="C6433" s="117" t="s">
        <v>64</v>
      </c>
      <c r="D6433" s="117" t="s">
        <v>141</v>
      </c>
      <c r="E6433" s="118" t="s">
        <v>5902</v>
      </c>
      <c r="F6433" s="117" t="s">
        <v>142</v>
      </c>
    </row>
    <row r="6434" spans="1:6">
      <c r="A6434" s="119">
        <v>100981</v>
      </c>
      <c r="B6434" s="117" t="s">
        <v>7626</v>
      </c>
      <c r="C6434" s="117" t="s">
        <v>64</v>
      </c>
      <c r="D6434" s="117" t="s">
        <v>141</v>
      </c>
      <c r="E6434" s="118" t="s">
        <v>6899</v>
      </c>
      <c r="F6434" s="117" t="s">
        <v>142</v>
      </c>
    </row>
    <row r="6435" spans="1:6">
      <c r="A6435" s="119">
        <v>100982</v>
      </c>
      <c r="B6435" s="117" t="s">
        <v>7627</v>
      </c>
      <c r="C6435" s="117" t="s">
        <v>64</v>
      </c>
      <c r="D6435" s="117" t="s">
        <v>141</v>
      </c>
      <c r="E6435" s="118" t="s">
        <v>13647</v>
      </c>
      <c r="F6435" s="117" t="s">
        <v>142</v>
      </c>
    </row>
    <row r="6436" spans="1:6">
      <c r="A6436" s="119">
        <v>100983</v>
      </c>
      <c r="B6436" s="117" t="s">
        <v>7629</v>
      </c>
      <c r="C6436" s="117" t="s">
        <v>64</v>
      </c>
      <c r="D6436" s="117" t="s">
        <v>141</v>
      </c>
      <c r="E6436" s="118" t="s">
        <v>1288</v>
      </c>
      <c r="F6436" s="117" t="s">
        <v>142</v>
      </c>
    </row>
    <row r="6437" spans="1:6">
      <c r="A6437" s="119">
        <v>100984</v>
      </c>
      <c r="B6437" s="117" t="s">
        <v>7630</v>
      </c>
      <c r="C6437" s="117" t="s">
        <v>64</v>
      </c>
      <c r="D6437" s="117" t="s">
        <v>141</v>
      </c>
      <c r="E6437" s="118" t="s">
        <v>8614</v>
      </c>
      <c r="F6437" s="117" t="s">
        <v>142</v>
      </c>
    </row>
    <row r="6438" spans="1:6">
      <c r="A6438" s="119">
        <v>100985</v>
      </c>
      <c r="B6438" s="117" t="s">
        <v>7631</v>
      </c>
      <c r="C6438" s="117" t="s">
        <v>64</v>
      </c>
      <c r="D6438" s="117" t="s">
        <v>141</v>
      </c>
      <c r="E6438" s="118" t="s">
        <v>9912</v>
      </c>
      <c r="F6438" s="117" t="s">
        <v>142</v>
      </c>
    </row>
    <row r="6439" spans="1:6">
      <c r="A6439" s="119">
        <v>100986</v>
      </c>
      <c r="B6439" s="117" t="s">
        <v>7633</v>
      </c>
      <c r="C6439" s="117" t="s">
        <v>64</v>
      </c>
      <c r="D6439" s="117" t="s">
        <v>141</v>
      </c>
      <c r="E6439" s="118" t="s">
        <v>9913</v>
      </c>
      <c r="F6439" s="117" t="s">
        <v>142</v>
      </c>
    </row>
    <row r="6440" spans="1:6">
      <c r="A6440" s="119">
        <v>100987</v>
      </c>
      <c r="B6440" s="117" t="s">
        <v>7634</v>
      </c>
      <c r="C6440" s="117" t="s">
        <v>64</v>
      </c>
      <c r="D6440" s="117" t="s">
        <v>141</v>
      </c>
      <c r="E6440" s="118" t="s">
        <v>6131</v>
      </c>
      <c r="F6440" s="117" t="s">
        <v>142</v>
      </c>
    </row>
    <row r="6441" spans="1:6">
      <c r="A6441" s="119">
        <v>100988</v>
      </c>
      <c r="B6441" s="117" t="s">
        <v>7635</v>
      </c>
      <c r="C6441" s="117" t="s">
        <v>64</v>
      </c>
      <c r="D6441" s="117" t="s">
        <v>141</v>
      </c>
      <c r="E6441" s="118" t="s">
        <v>1445</v>
      </c>
      <c r="F6441" s="117" t="s">
        <v>142</v>
      </c>
    </row>
    <row r="6442" spans="1:6">
      <c r="A6442" s="119">
        <v>100989</v>
      </c>
      <c r="B6442" s="117" t="s">
        <v>7636</v>
      </c>
      <c r="C6442" s="117" t="s">
        <v>6610</v>
      </c>
      <c r="D6442" s="117" t="s">
        <v>141</v>
      </c>
      <c r="E6442" s="118" t="s">
        <v>7650</v>
      </c>
      <c r="F6442" s="117" t="s">
        <v>142</v>
      </c>
    </row>
    <row r="6443" spans="1:6">
      <c r="A6443" s="119">
        <v>100990</v>
      </c>
      <c r="B6443" s="117" t="s">
        <v>7637</v>
      </c>
      <c r="C6443" s="117" t="s">
        <v>6610</v>
      </c>
      <c r="D6443" s="117" t="s">
        <v>141</v>
      </c>
      <c r="E6443" s="118" t="s">
        <v>3040</v>
      </c>
      <c r="F6443" s="117" t="s">
        <v>142</v>
      </c>
    </row>
    <row r="6444" spans="1:6">
      <c r="A6444" s="119">
        <v>100991</v>
      </c>
      <c r="B6444" s="117" t="s">
        <v>7638</v>
      </c>
      <c r="C6444" s="117" t="s">
        <v>6610</v>
      </c>
      <c r="D6444" s="117" t="s">
        <v>141</v>
      </c>
      <c r="E6444" s="118" t="s">
        <v>3164</v>
      </c>
      <c r="F6444" s="117" t="s">
        <v>142</v>
      </c>
    </row>
    <row r="6445" spans="1:6">
      <c r="A6445" s="119">
        <v>100992</v>
      </c>
      <c r="B6445" s="117" t="s">
        <v>7639</v>
      </c>
      <c r="C6445" s="117" t="s">
        <v>6610</v>
      </c>
      <c r="D6445" s="117" t="s">
        <v>141</v>
      </c>
      <c r="E6445" s="118" t="s">
        <v>8467</v>
      </c>
      <c r="F6445" s="117" t="s">
        <v>142</v>
      </c>
    </row>
    <row r="6446" spans="1:6">
      <c r="A6446" s="119">
        <v>100993</v>
      </c>
      <c r="B6446" s="117" t="s">
        <v>7640</v>
      </c>
      <c r="C6446" s="117" t="s">
        <v>6610</v>
      </c>
      <c r="D6446" s="117" t="s">
        <v>141</v>
      </c>
      <c r="E6446" s="118" t="s">
        <v>8450</v>
      </c>
      <c r="F6446" s="117" t="s">
        <v>142</v>
      </c>
    </row>
    <row r="6447" spans="1:6">
      <c r="A6447" s="119">
        <v>100994</v>
      </c>
      <c r="B6447" s="117" t="s">
        <v>7641</v>
      </c>
      <c r="C6447" s="117" t="s">
        <v>6610</v>
      </c>
      <c r="D6447" s="117" t="s">
        <v>141</v>
      </c>
      <c r="E6447" s="118" t="s">
        <v>510</v>
      </c>
      <c r="F6447" s="117" t="s">
        <v>142</v>
      </c>
    </row>
    <row r="6448" spans="1:6">
      <c r="A6448" s="119">
        <v>100995</v>
      </c>
      <c r="B6448" s="117" t="s">
        <v>7643</v>
      </c>
      <c r="C6448" s="117" t="s">
        <v>6610</v>
      </c>
      <c r="D6448" s="117" t="s">
        <v>141</v>
      </c>
      <c r="E6448" s="118" t="s">
        <v>8508</v>
      </c>
      <c r="F6448" s="117" t="s">
        <v>142</v>
      </c>
    </row>
    <row r="6449" spans="1:6">
      <c r="A6449" s="119">
        <v>100996</v>
      </c>
      <c r="B6449" s="117" t="s">
        <v>7644</v>
      </c>
      <c r="C6449" s="117" t="s">
        <v>6610</v>
      </c>
      <c r="D6449" s="117" t="s">
        <v>141</v>
      </c>
      <c r="E6449" s="118" t="s">
        <v>7642</v>
      </c>
      <c r="F6449" s="117" t="s">
        <v>142</v>
      </c>
    </row>
    <row r="6450" spans="1:6">
      <c r="A6450" s="119">
        <v>100997</v>
      </c>
      <c r="B6450" s="117" t="s">
        <v>7645</v>
      </c>
      <c r="C6450" s="117" t="s">
        <v>6610</v>
      </c>
      <c r="D6450" s="117" t="s">
        <v>141</v>
      </c>
      <c r="E6450" s="118" t="s">
        <v>1417</v>
      </c>
      <c r="F6450" s="117" t="s">
        <v>142</v>
      </c>
    </row>
    <row r="6451" spans="1:6">
      <c r="A6451" s="119">
        <v>100998</v>
      </c>
      <c r="B6451" s="117" t="s">
        <v>7647</v>
      </c>
      <c r="C6451" s="117" t="s">
        <v>6610</v>
      </c>
      <c r="D6451" s="117" t="s">
        <v>141</v>
      </c>
      <c r="E6451" s="118" t="s">
        <v>8976</v>
      </c>
      <c r="F6451" s="117" t="s">
        <v>142</v>
      </c>
    </row>
    <row r="6452" spans="1:6">
      <c r="A6452" s="119">
        <v>100999</v>
      </c>
      <c r="B6452" s="117" t="s">
        <v>7648</v>
      </c>
      <c r="C6452" s="117" t="s">
        <v>6610</v>
      </c>
      <c r="D6452" s="117" t="s">
        <v>141</v>
      </c>
      <c r="E6452" s="118" t="s">
        <v>906</v>
      </c>
      <c r="F6452" s="117" t="s">
        <v>142</v>
      </c>
    </row>
    <row r="6453" spans="1:6">
      <c r="A6453" s="119">
        <v>101000</v>
      </c>
      <c r="B6453" s="117" t="s">
        <v>7649</v>
      </c>
      <c r="C6453" s="117" t="s">
        <v>6610</v>
      </c>
      <c r="D6453" s="117" t="s">
        <v>141</v>
      </c>
      <c r="E6453" s="118" t="s">
        <v>8472</v>
      </c>
      <c r="F6453" s="117" t="s">
        <v>142</v>
      </c>
    </row>
    <row r="6454" spans="1:6">
      <c r="A6454" s="119">
        <v>101001</v>
      </c>
      <c r="B6454" s="117" t="s">
        <v>7651</v>
      </c>
      <c r="C6454" s="117" t="s">
        <v>6610</v>
      </c>
      <c r="D6454" s="117" t="s">
        <v>141</v>
      </c>
      <c r="E6454" s="118" t="s">
        <v>246</v>
      </c>
      <c r="F6454" s="117" t="s">
        <v>142</v>
      </c>
    </row>
    <row r="6455" spans="1:6">
      <c r="A6455" s="119">
        <v>101002</v>
      </c>
      <c r="B6455" s="117" t="s">
        <v>7652</v>
      </c>
      <c r="C6455" s="117" t="s">
        <v>6610</v>
      </c>
      <c r="D6455" s="117" t="s">
        <v>141</v>
      </c>
      <c r="E6455" s="118" t="s">
        <v>8467</v>
      </c>
      <c r="F6455" s="117" t="s">
        <v>142</v>
      </c>
    </row>
    <row r="6456" spans="1:6">
      <c r="A6456" s="119">
        <v>101003</v>
      </c>
      <c r="B6456" s="117" t="s">
        <v>7653</v>
      </c>
      <c r="C6456" s="117" t="s">
        <v>6610</v>
      </c>
      <c r="D6456" s="117" t="s">
        <v>141</v>
      </c>
      <c r="E6456" s="118" t="s">
        <v>9579</v>
      </c>
      <c r="F6456" s="117" t="s">
        <v>142</v>
      </c>
    </row>
    <row r="6457" spans="1:6">
      <c r="A6457" s="119">
        <v>101004</v>
      </c>
      <c r="B6457" s="117" t="s">
        <v>7655</v>
      </c>
      <c r="C6457" s="117" t="s">
        <v>6610</v>
      </c>
      <c r="D6457" s="117" t="s">
        <v>141</v>
      </c>
      <c r="E6457" s="118" t="s">
        <v>1276</v>
      </c>
      <c r="F6457" s="117" t="s">
        <v>142</v>
      </c>
    </row>
    <row r="6458" spans="1:6">
      <c r="A6458" s="119">
        <v>101005</v>
      </c>
      <c r="B6458" s="117" t="s">
        <v>7656</v>
      </c>
      <c r="C6458" s="117" t="s">
        <v>64</v>
      </c>
      <c r="D6458" s="117" t="s">
        <v>141</v>
      </c>
      <c r="E6458" s="118" t="s">
        <v>2505</v>
      </c>
      <c r="F6458" s="117" t="s">
        <v>142</v>
      </c>
    </row>
    <row r="6459" spans="1:6">
      <c r="A6459" s="119">
        <v>101006</v>
      </c>
      <c r="B6459" s="117" t="s">
        <v>7658</v>
      </c>
      <c r="C6459" s="117" t="s">
        <v>64</v>
      </c>
      <c r="D6459" s="117" t="s">
        <v>141</v>
      </c>
      <c r="E6459" s="118" t="s">
        <v>10537</v>
      </c>
      <c r="F6459" s="117" t="s">
        <v>142</v>
      </c>
    </row>
    <row r="6460" spans="1:6">
      <c r="A6460" s="119">
        <v>101007</v>
      </c>
      <c r="B6460" s="117" t="s">
        <v>7659</v>
      </c>
      <c r="C6460" s="117" t="s">
        <v>64</v>
      </c>
      <c r="D6460" s="117" t="s">
        <v>141</v>
      </c>
      <c r="E6460" s="118" t="s">
        <v>1010</v>
      </c>
      <c r="F6460" s="117" t="s">
        <v>142</v>
      </c>
    </row>
    <row r="6461" spans="1:6">
      <c r="A6461" s="119">
        <v>101008</v>
      </c>
      <c r="B6461" s="117" t="s">
        <v>7660</v>
      </c>
      <c r="C6461" s="117" t="s">
        <v>64</v>
      </c>
      <c r="D6461" s="117" t="s">
        <v>141</v>
      </c>
      <c r="E6461" s="118" t="s">
        <v>13038</v>
      </c>
      <c r="F6461" s="117" t="s">
        <v>142</v>
      </c>
    </row>
    <row r="6462" spans="1:6">
      <c r="A6462" s="119">
        <v>101009</v>
      </c>
      <c r="B6462" s="117" t="s">
        <v>7661</v>
      </c>
      <c r="C6462" s="117" t="s">
        <v>6610</v>
      </c>
      <c r="D6462" s="117" t="s">
        <v>141</v>
      </c>
      <c r="E6462" s="118" t="s">
        <v>8363</v>
      </c>
      <c r="F6462" s="117" t="s">
        <v>142</v>
      </c>
    </row>
    <row r="6463" spans="1:6">
      <c r="A6463" s="119">
        <v>101010</v>
      </c>
      <c r="B6463" s="117" t="s">
        <v>7663</v>
      </c>
      <c r="C6463" s="117" t="s">
        <v>6610</v>
      </c>
      <c r="D6463" s="117" t="s">
        <v>141</v>
      </c>
      <c r="E6463" s="118" t="s">
        <v>13648</v>
      </c>
      <c r="F6463" s="117" t="s">
        <v>142</v>
      </c>
    </row>
    <row r="6464" spans="1:6">
      <c r="A6464" s="119">
        <v>101013</v>
      </c>
      <c r="B6464" s="117" t="s">
        <v>7664</v>
      </c>
      <c r="C6464" s="117" t="s">
        <v>6610</v>
      </c>
      <c r="D6464" s="117" t="s">
        <v>141</v>
      </c>
      <c r="E6464" s="118" t="s">
        <v>13649</v>
      </c>
      <c r="F6464" s="117" t="s">
        <v>142</v>
      </c>
    </row>
    <row r="6465" spans="1:6">
      <c r="A6465" s="119">
        <v>101014</v>
      </c>
      <c r="B6465" s="117" t="s">
        <v>7665</v>
      </c>
      <c r="C6465" s="117" t="s">
        <v>6610</v>
      </c>
      <c r="D6465" s="117" t="s">
        <v>141</v>
      </c>
      <c r="E6465" s="118" t="s">
        <v>13650</v>
      </c>
      <c r="F6465" s="117" t="s">
        <v>142</v>
      </c>
    </row>
    <row r="6466" spans="1:6">
      <c r="A6466" s="119">
        <v>101015</v>
      </c>
      <c r="B6466" s="117" t="s">
        <v>7666</v>
      </c>
      <c r="C6466" s="117" t="s">
        <v>6610</v>
      </c>
      <c r="D6466" s="117" t="s">
        <v>141</v>
      </c>
      <c r="E6466" s="118" t="s">
        <v>9914</v>
      </c>
      <c r="F6466" s="117" t="s">
        <v>142</v>
      </c>
    </row>
    <row r="6467" spans="1:6">
      <c r="A6467" s="119">
        <v>101016</v>
      </c>
      <c r="B6467" s="117" t="s">
        <v>7667</v>
      </c>
      <c r="C6467" s="117" t="s">
        <v>6610</v>
      </c>
      <c r="D6467" s="117" t="s">
        <v>141</v>
      </c>
      <c r="E6467" s="118" t="s">
        <v>9915</v>
      </c>
      <c r="F6467" s="117" t="s">
        <v>142</v>
      </c>
    </row>
    <row r="6468" spans="1:6">
      <c r="A6468" s="119">
        <v>101017</v>
      </c>
      <c r="B6468" s="117" t="s">
        <v>7669</v>
      </c>
      <c r="C6468" s="117" t="s">
        <v>6610</v>
      </c>
      <c r="D6468" s="117" t="s">
        <v>141</v>
      </c>
      <c r="E6468" s="118" t="s">
        <v>9149</v>
      </c>
      <c r="F6468" s="117" t="s">
        <v>142</v>
      </c>
    </row>
    <row r="6469" spans="1:6">
      <c r="A6469" s="119">
        <v>101018</v>
      </c>
      <c r="B6469" s="117" t="s">
        <v>7670</v>
      </c>
      <c r="C6469" s="117" t="s">
        <v>6610</v>
      </c>
      <c r="D6469" s="117" t="s">
        <v>141</v>
      </c>
      <c r="E6469" s="118" t="s">
        <v>11595</v>
      </c>
      <c r="F6469" s="117" t="s">
        <v>142</v>
      </c>
    </row>
    <row r="6470" spans="1:6">
      <c r="A6470" s="119">
        <v>101463</v>
      </c>
      <c r="B6470" s="117" t="s">
        <v>7671</v>
      </c>
      <c r="C6470" s="117" t="s">
        <v>6610</v>
      </c>
      <c r="D6470" s="117" t="s">
        <v>141</v>
      </c>
      <c r="E6470" s="118" t="s">
        <v>9916</v>
      </c>
      <c r="F6470" s="117" t="s">
        <v>142</v>
      </c>
    </row>
    <row r="6471" spans="1:6">
      <c r="A6471" s="119">
        <v>101464</v>
      </c>
      <c r="B6471" s="117" t="s">
        <v>7672</v>
      </c>
      <c r="C6471" s="117" t="s">
        <v>6610</v>
      </c>
      <c r="D6471" s="117" t="s">
        <v>141</v>
      </c>
      <c r="E6471" s="118" t="s">
        <v>2196</v>
      </c>
      <c r="F6471" s="117" t="s">
        <v>142</v>
      </c>
    </row>
    <row r="6472" spans="1:6">
      <c r="A6472" s="119">
        <v>101465</v>
      </c>
      <c r="B6472" s="117" t="s">
        <v>7673</v>
      </c>
      <c r="C6472" s="117" t="s">
        <v>6610</v>
      </c>
      <c r="D6472" s="117" t="s">
        <v>141</v>
      </c>
      <c r="E6472" s="118" t="s">
        <v>7782</v>
      </c>
      <c r="F6472" s="117" t="s">
        <v>142</v>
      </c>
    </row>
    <row r="6473" spans="1:6">
      <c r="A6473" s="119">
        <v>101466</v>
      </c>
      <c r="B6473" s="117" t="s">
        <v>7674</v>
      </c>
      <c r="C6473" s="117" t="s">
        <v>6610</v>
      </c>
      <c r="D6473" s="117" t="s">
        <v>141</v>
      </c>
      <c r="E6473" s="118" t="s">
        <v>9917</v>
      </c>
      <c r="F6473" s="117" t="s">
        <v>142</v>
      </c>
    </row>
    <row r="6474" spans="1:6">
      <c r="A6474" s="119">
        <v>101467</v>
      </c>
      <c r="B6474" s="117" t="s">
        <v>7675</v>
      </c>
      <c r="C6474" s="117" t="s">
        <v>6610</v>
      </c>
      <c r="D6474" s="117" t="s">
        <v>141</v>
      </c>
      <c r="E6474" s="118" t="s">
        <v>13032</v>
      </c>
      <c r="F6474" s="117" t="s">
        <v>142</v>
      </c>
    </row>
    <row r="6475" spans="1:6">
      <c r="A6475" s="119">
        <v>101468</v>
      </c>
      <c r="B6475" s="117" t="s">
        <v>7676</v>
      </c>
      <c r="C6475" s="117" t="s">
        <v>6610</v>
      </c>
      <c r="D6475" s="117" t="s">
        <v>141</v>
      </c>
      <c r="E6475" s="118" t="s">
        <v>4230</v>
      </c>
      <c r="F6475" s="117" t="s">
        <v>142</v>
      </c>
    </row>
    <row r="6476" spans="1:6">
      <c r="A6476" s="119">
        <v>101469</v>
      </c>
      <c r="B6476" s="117" t="s">
        <v>7678</v>
      </c>
      <c r="C6476" s="117" t="s">
        <v>6610</v>
      </c>
      <c r="D6476" s="117" t="s">
        <v>141</v>
      </c>
      <c r="E6476" s="118" t="s">
        <v>13651</v>
      </c>
      <c r="F6476" s="117" t="s">
        <v>142</v>
      </c>
    </row>
    <row r="6477" spans="1:6">
      <c r="A6477" s="119">
        <v>101470</v>
      </c>
      <c r="B6477" s="117" t="s">
        <v>7679</v>
      </c>
      <c r="C6477" s="117" t="s">
        <v>6610</v>
      </c>
      <c r="D6477" s="117" t="s">
        <v>141</v>
      </c>
      <c r="E6477" s="118" t="s">
        <v>5195</v>
      </c>
      <c r="F6477" s="117" t="s">
        <v>142</v>
      </c>
    </row>
    <row r="6478" spans="1:6">
      <c r="A6478" s="119">
        <v>101471</v>
      </c>
      <c r="B6478" s="117" t="s">
        <v>7680</v>
      </c>
      <c r="C6478" s="117" t="s">
        <v>6610</v>
      </c>
      <c r="D6478" s="117" t="s">
        <v>141</v>
      </c>
      <c r="E6478" s="118" t="s">
        <v>6677</v>
      </c>
      <c r="F6478" s="117" t="s">
        <v>142</v>
      </c>
    </row>
    <row r="6479" spans="1:6">
      <c r="A6479" s="119">
        <v>101472</v>
      </c>
      <c r="B6479" s="117" t="s">
        <v>7681</v>
      </c>
      <c r="C6479" s="117" t="s">
        <v>6610</v>
      </c>
      <c r="D6479" s="117" t="s">
        <v>141</v>
      </c>
      <c r="E6479" s="118" t="s">
        <v>5930</v>
      </c>
      <c r="F6479" s="117" t="s">
        <v>142</v>
      </c>
    </row>
    <row r="6480" spans="1:6">
      <c r="A6480" s="119">
        <v>101473</v>
      </c>
      <c r="B6480" s="117" t="s">
        <v>7683</v>
      </c>
      <c r="C6480" s="117" t="s">
        <v>6610</v>
      </c>
      <c r="D6480" s="117" t="s">
        <v>141</v>
      </c>
      <c r="E6480" s="118" t="s">
        <v>3330</v>
      </c>
      <c r="F6480" s="117" t="s">
        <v>142</v>
      </c>
    </row>
    <row r="6481" spans="1:6">
      <c r="A6481" s="119">
        <v>101474</v>
      </c>
      <c r="B6481" s="117" t="s">
        <v>7684</v>
      </c>
      <c r="C6481" s="117" t="s">
        <v>6610</v>
      </c>
      <c r="D6481" s="117" t="s">
        <v>141</v>
      </c>
      <c r="E6481" s="118" t="s">
        <v>9043</v>
      </c>
      <c r="F6481" s="117" t="s">
        <v>142</v>
      </c>
    </row>
    <row r="6482" spans="1:6">
      <c r="A6482" s="119">
        <v>101475</v>
      </c>
      <c r="B6482" s="117" t="s">
        <v>7685</v>
      </c>
      <c r="C6482" s="117" t="s">
        <v>6610</v>
      </c>
      <c r="D6482" s="117" t="s">
        <v>141</v>
      </c>
      <c r="E6482" s="118" t="s">
        <v>4775</v>
      </c>
      <c r="F6482" s="117" t="s">
        <v>142</v>
      </c>
    </row>
    <row r="6483" spans="1:6">
      <c r="A6483" s="119">
        <v>101476</v>
      </c>
      <c r="B6483" s="117" t="s">
        <v>7686</v>
      </c>
      <c r="C6483" s="117" t="s">
        <v>6610</v>
      </c>
      <c r="D6483" s="117" t="s">
        <v>141</v>
      </c>
      <c r="E6483" s="118" t="s">
        <v>8084</v>
      </c>
      <c r="F6483" s="117" t="s">
        <v>142</v>
      </c>
    </row>
    <row r="6484" spans="1:6">
      <c r="A6484" s="119">
        <v>101477</v>
      </c>
      <c r="B6484" s="117" t="s">
        <v>7688</v>
      </c>
      <c r="C6484" s="117" t="s">
        <v>6610</v>
      </c>
      <c r="D6484" s="117" t="s">
        <v>141</v>
      </c>
      <c r="E6484" s="118" t="s">
        <v>7373</v>
      </c>
      <c r="F6484" s="117" t="s">
        <v>142</v>
      </c>
    </row>
    <row r="6485" spans="1:6">
      <c r="A6485" s="119">
        <v>101478</v>
      </c>
      <c r="B6485" s="117" t="s">
        <v>7689</v>
      </c>
      <c r="C6485" s="117" t="s">
        <v>6610</v>
      </c>
      <c r="D6485" s="117" t="s">
        <v>141</v>
      </c>
      <c r="E6485" s="118" t="s">
        <v>6096</v>
      </c>
      <c r="F6485" s="117" t="s">
        <v>142</v>
      </c>
    </row>
    <row r="6486" spans="1:6">
      <c r="A6486" s="119">
        <v>101480</v>
      </c>
      <c r="B6486" s="117" t="s">
        <v>7690</v>
      </c>
      <c r="C6486" s="117" t="s">
        <v>6610</v>
      </c>
      <c r="D6486" s="117" t="s">
        <v>141</v>
      </c>
      <c r="E6486" s="118" t="s">
        <v>10595</v>
      </c>
      <c r="F6486" s="117" t="s">
        <v>142</v>
      </c>
    </row>
    <row r="6487" spans="1:6">
      <c r="A6487" s="119">
        <v>101481</v>
      </c>
      <c r="B6487" s="117" t="s">
        <v>7691</v>
      </c>
      <c r="C6487" s="117" t="s">
        <v>6610</v>
      </c>
      <c r="D6487" s="117" t="s">
        <v>141</v>
      </c>
      <c r="E6487" s="118" t="s">
        <v>6756</v>
      </c>
      <c r="F6487" s="117" t="s">
        <v>142</v>
      </c>
    </row>
    <row r="6488" spans="1:6">
      <c r="A6488" s="119">
        <v>101482</v>
      </c>
      <c r="B6488" s="117" t="s">
        <v>13652</v>
      </c>
      <c r="C6488" s="117" t="s">
        <v>6610</v>
      </c>
      <c r="D6488" s="117" t="s">
        <v>141</v>
      </c>
      <c r="E6488" s="118" t="s">
        <v>11839</v>
      </c>
      <c r="F6488" s="117" t="s">
        <v>142</v>
      </c>
    </row>
    <row r="6489" spans="1:6">
      <c r="A6489" s="119">
        <v>101483</v>
      </c>
      <c r="B6489" s="117" t="s">
        <v>7693</v>
      </c>
      <c r="C6489" s="117" t="s">
        <v>6610</v>
      </c>
      <c r="D6489" s="117" t="s">
        <v>141</v>
      </c>
      <c r="E6489" s="118" t="s">
        <v>13220</v>
      </c>
      <c r="F6489" s="117" t="s">
        <v>142</v>
      </c>
    </row>
    <row r="6490" spans="1:6">
      <c r="A6490" s="119">
        <v>101484</v>
      </c>
      <c r="B6490" s="117" t="s">
        <v>7694</v>
      </c>
      <c r="C6490" s="117" t="s">
        <v>6610</v>
      </c>
      <c r="D6490" s="117" t="s">
        <v>141</v>
      </c>
      <c r="E6490" s="118" t="s">
        <v>13653</v>
      </c>
      <c r="F6490" s="117" t="s">
        <v>142</v>
      </c>
    </row>
    <row r="6491" spans="1:6">
      <c r="A6491" s="119">
        <v>101485</v>
      </c>
      <c r="B6491" s="117" t="s">
        <v>7695</v>
      </c>
      <c r="C6491" s="117" t="s">
        <v>6610</v>
      </c>
      <c r="D6491" s="117" t="s">
        <v>141</v>
      </c>
      <c r="E6491" s="118" t="s">
        <v>13654</v>
      </c>
      <c r="F6491" s="117" t="s">
        <v>142</v>
      </c>
    </row>
    <row r="6492" spans="1:6">
      <c r="A6492" s="119">
        <v>101486</v>
      </c>
      <c r="B6492" s="117" t="s">
        <v>7696</v>
      </c>
      <c r="C6492" s="117" t="s">
        <v>6610</v>
      </c>
      <c r="D6492" s="117" t="s">
        <v>141</v>
      </c>
      <c r="E6492" s="118" t="s">
        <v>9918</v>
      </c>
      <c r="F6492" s="117" t="s">
        <v>142</v>
      </c>
    </row>
    <row r="6493" spans="1:6">
      <c r="A6493" s="119">
        <v>101487</v>
      </c>
      <c r="B6493" s="117" t="s">
        <v>7697</v>
      </c>
      <c r="C6493" s="117" t="s">
        <v>6610</v>
      </c>
      <c r="D6493" s="117" t="s">
        <v>141</v>
      </c>
      <c r="E6493" s="118" t="s">
        <v>13655</v>
      </c>
      <c r="F6493" s="117" t="s">
        <v>142</v>
      </c>
    </row>
    <row r="6494" spans="1:6">
      <c r="A6494" s="119">
        <v>101488</v>
      </c>
      <c r="B6494" s="117" t="s">
        <v>7698</v>
      </c>
      <c r="C6494" s="117" t="s">
        <v>6610</v>
      </c>
      <c r="D6494" s="117" t="s">
        <v>141</v>
      </c>
      <c r="E6494" s="118" t="s">
        <v>13656</v>
      </c>
      <c r="F6494" s="117" t="s">
        <v>142</v>
      </c>
    </row>
    <row r="6495" spans="1:6">
      <c r="A6495" s="119">
        <v>101188</v>
      </c>
      <c r="B6495" s="117" t="s">
        <v>7699</v>
      </c>
      <c r="C6495" s="117" t="s">
        <v>63</v>
      </c>
      <c r="D6495" s="117" t="s">
        <v>228</v>
      </c>
      <c r="E6495" s="118" t="s">
        <v>1582</v>
      </c>
      <c r="F6495" s="117" t="s">
        <v>142</v>
      </c>
    </row>
    <row r="6496" spans="1:6">
      <c r="A6496" s="119">
        <v>101189</v>
      </c>
      <c r="B6496" s="117" t="s">
        <v>7700</v>
      </c>
      <c r="C6496" s="117" t="s">
        <v>63</v>
      </c>
      <c r="D6496" s="117" t="s">
        <v>228</v>
      </c>
      <c r="E6496" s="118" t="s">
        <v>13657</v>
      </c>
      <c r="F6496" s="117" t="s">
        <v>142</v>
      </c>
    </row>
    <row r="6497" spans="1:6">
      <c r="A6497" s="119">
        <v>101190</v>
      </c>
      <c r="B6497" s="117" t="s">
        <v>7701</v>
      </c>
      <c r="C6497" s="117" t="s">
        <v>63</v>
      </c>
      <c r="D6497" s="117" t="s">
        <v>228</v>
      </c>
      <c r="E6497" s="118" t="s">
        <v>9919</v>
      </c>
      <c r="F6497" s="117" t="s">
        <v>142</v>
      </c>
    </row>
    <row r="6498" spans="1:6">
      <c r="A6498" s="119">
        <v>101191</v>
      </c>
      <c r="B6498" s="117" t="s">
        <v>7702</v>
      </c>
      <c r="C6498" s="117" t="s">
        <v>63</v>
      </c>
      <c r="D6498" s="117" t="s">
        <v>228</v>
      </c>
      <c r="E6498" s="118" t="s">
        <v>13658</v>
      </c>
      <c r="F6498" s="117" t="s">
        <v>142</v>
      </c>
    </row>
    <row r="6499" spans="1:6">
      <c r="A6499" s="119">
        <v>101192</v>
      </c>
      <c r="B6499" s="117" t="s">
        <v>7703</v>
      </c>
      <c r="C6499" s="117" t="s">
        <v>63</v>
      </c>
      <c r="D6499" s="117" t="s">
        <v>228</v>
      </c>
      <c r="E6499" s="118" t="s">
        <v>13659</v>
      </c>
      <c r="F6499" s="117" t="s">
        <v>142</v>
      </c>
    </row>
    <row r="6500" spans="1:6">
      <c r="A6500" s="119">
        <v>101193</v>
      </c>
      <c r="B6500" s="117" t="s">
        <v>7705</v>
      </c>
      <c r="C6500" s="117" t="s">
        <v>63</v>
      </c>
      <c r="D6500" s="117" t="s">
        <v>228</v>
      </c>
      <c r="E6500" s="118" t="s">
        <v>8121</v>
      </c>
      <c r="F6500" s="117" t="s">
        <v>142</v>
      </c>
    </row>
    <row r="6501" spans="1:6">
      <c r="A6501" s="119">
        <v>101194</v>
      </c>
      <c r="B6501" s="117" t="s">
        <v>7706</v>
      </c>
      <c r="C6501" s="117" t="s">
        <v>63</v>
      </c>
      <c r="D6501" s="117" t="s">
        <v>228</v>
      </c>
      <c r="E6501" s="118" t="s">
        <v>722</v>
      </c>
      <c r="F6501" s="117" t="s">
        <v>142</v>
      </c>
    </row>
    <row r="6502" spans="1:6">
      <c r="A6502" s="119">
        <v>101197</v>
      </c>
      <c r="B6502" s="117" t="s">
        <v>7707</v>
      </c>
      <c r="C6502" s="117" t="s">
        <v>63</v>
      </c>
      <c r="D6502" s="117" t="s">
        <v>228</v>
      </c>
      <c r="E6502" s="118" t="s">
        <v>13216</v>
      </c>
      <c r="F6502" s="117" t="s">
        <v>142</v>
      </c>
    </row>
    <row r="6503" spans="1:6">
      <c r="A6503" s="119">
        <v>101198</v>
      </c>
      <c r="B6503" s="117" t="s">
        <v>7708</v>
      </c>
      <c r="C6503" s="117" t="s">
        <v>63</v>
      </c>
      <c r="D6503" s="117" t="s">
        <v>228</v>
      </c>
      <c r="E6503" s="118" t="s">
        <v>9920</v>
      </c>
      <c r="F6503" s="117" t="s">
        <v>142</v>
      </c>
    </row>
    <row r="6504" spans="1:6">
      <c r="A6504" s="119">
        <v>101199</v>
      </c>
      <c r="B6504" s="117" t="s">
        <v>7709</v>
      </c>
      <c r="C6504" s="117" t="s">
        <v>63</v>
      </c>
      <c r="D6504" s="117" t="s">
        <v>228</v>
      </c>
      <c r="E6504" s="118" t="s">
        <v>9736</v>
      </c>
      <c r="F6504" s="117" t="s">
        <v>142</v>
      </c>
    </row>
    <row r="6505" spans="1:6">
      <c r="A6505" s="119">
        <v>101200</v>
      </c>
      <c r="B6505" s="117" t="s">
        <v>7710</v>
      </c>
      <c r="C6505" s="117" t="s">
        <v>63</v>
      </c>
      <c r="D6505" s="117" t="s">
        <v>228</v>
      </c>
      <c r="E6505" s="118" t="s">
        <v>9921</v>
      </c>
      <c r="F6505" s="117" t="s">
        <v>142</v>
      </c>
    </row>
    <row r="6506" spans="1:6">
      <c r="A6506" s="119">
        <v>101201</v>
      </c>
      <c r="B6506" s="117" t="s">
        <v>7711</v>
      </c>
      <c r="C6506" s="117" t="s">
        <v>63</v>
      </c>
      <c r="D6506" s="117" t="s">
        <v>228</v>
      </c>
      <c r="E6506" s="118" t="s">
        <v>9922</v>
      </c>
      <c r="F6506" s="117" t="s">
        <v>142</v>
      </c>
    </row>
    <row r="6507" spans="1:6">
      <c r="A6507" s="119">
        <v>101202</v>
      </c>
      <c r="B6507" s="117" t="s">
        <v>7712</v>
      </c>
      <c r="C6507" s="117" t="s">
        <v>63</v>
      </c>
      <c r="D6507" s="117" t="s">
        <v>141</v>
      </c>
      <c r="E6507" s="118" t="s">
        <v>4955</v>
      </c>
      <c r="F6507" s="117" t="s">
        <v>142</v>
      </c>
    </row>
    <row r="6508" spans="1:6">
      <c r="A6508" s="119">
        <v>101203</v>
      </c>
      <c r="B6508" s="117" t="s">
        <v>7713</v>
      </c>
      <c r="C6508" s="117" t="s">
        <v>63</v>
      </c>
      <c r="D6508" s="117" t="s">
        <v>141</v>
      </c>
      <c r="E6508" s="118" t="s">
        <v>13660</v>
      </c>
      <c r="F6508" s="117" t="s">
        <v>142</v>
      </c>
    </row>
    <row r="6509" spans="1:6">
      <c r="A6509" s="119">
        <v>101204</v>
      </c>
      <c r="B6509" s="117" t="s">
        <v>7715</v>
      </c>
      <c r="C6509" s="117" t="s">
        <v>63</v>
      </c>
      <c r="D6509" s="117" t="s">
        <v>141</v>
      </c>
      <c r="E6509" s="118" t="s">
        <v>12214</v>
      </c>
      <c r="F6509" s="117" t="s">
        <v>142</v>
      </c>
    </row>
    <row r="6510" spans="1:6">
      <c r="A6510" s="119">
        <v>101205</v>
      </c>
      <c r="B6510" s="117" t="s">
        <v>7716</v>
      </c>
      <c r="C6510" s="117" t="s">
        <v>63</v>
      </c>
      <c r="D6510" s="117" t="s">
        <v>141</v>
      </c>
      <c r="E6510" s="118" t="s">
        <v>4955</v>
      </c>
      <c r="F6510" s="117" t="s">
        <v>142</v>
      </c>
    </row>
    <row r="6511" spans="1:6">
      <c r="A6511" s="119">
        <v>102362</v>
      </c>
      <c r="B6511" s="117" t="s">
        <v>7717</v>
      </c>
      <c r="C6511" s="117" t="s">
        <v>65</v>
      </c>
      <c r="D6511" s="117" t="s">
        <v>141</v>
      </c>
      <c r="E6511" s="118" t="s">
        <v>13661</v>
      </c>
      <c r="F6511" s="117" t="s">
        <v>142</v>
      </c>
    </row>
    <row r="6512" spans="1:6">
      <c r="A6512" s="119">
        <v>102363</v>
      </c>
      <c r="B6512" s="117" t="s">
        <v>7718</v>
      </c>
      <c r="C6512" s="117" t="s">
        <v>65</v>
      </c>
      <c r="D6512" s="117" t="s">
        <v>141</v>
      </c>
      <c r="E6512" s="118" t="s">
        <v>13662</v>
      </c>
      <c r="F6512" s="117" t="s">
        <v>142</v>
      </c>
    </row>
    <row r="6513" spans="1:6">
      <c r="A6513" s="119">
        <v>102364</v>
      </c>
      <c r="B6513" s="117" t="s">
        <v>7719</v>
      </c>
      <c r="C6513" s="117" t="s">
        <v>65</v>
      </c>
      <c r="D6513" s="117" t="s">
        <v>141</v>
      </c>
      <c r="E6513" s="118" t="s">
        <v>9923</v>
      </c>
      <c r="F6513" s="117" t="s">
        <v>142</v>
      </c>
    </row>
    <row r="6514" spans="1:6">
      <c r="A6514" s="119">
        <v>98509</v>
      </c>
      <c r="B6514" s="117" t="s">
        <v>7720</v>
      </c>
      <c r="C6514" s="117" t="s">
        <v>60</v>
      </c>
      <c r="D6514" s="117" t="s">
        <v>228</v>
      </c>
      <c r="E6514" s="118" t="s">
        <v>7721</v>
      </c>
      <c r="F6514" s="117" t="s">
        <v>142</v>
      </c>
    </row>
    <row r="6515" spans="1:6">
      <c r="A6515" s="119">
        <v>98510</v>
      </c>
      <c r="B6515" s="117" t="s">
        <v>7722</v>
      </c>
      <c r="C6515" s="117" t="s">
        <v>60</v>
      </c>
      <c r="D6515" s="117" t="s">
        <v>228</v>
      </c>
      <c r="E6515" s="118" t="s">
        <v>7723</v>
      </c>
      <c r="F6515" s="117" t="s">
        <v>142</v>
      </c>
    </row>
    <row r="6516" spans="1:6">
      <c r="A6516" s="119">
        <v>98511</v>
      </c>
      <c r="B6516" s="117" t="s">
        <v>7724</v>
      </c>
      <c r="C6516" s="117" t="s">
        <v>60</v>
      </c>
      <c r="D6516" s="117" t="s">
        <v>228</v>
      </c>
      <c r="E6516" s="118" t="s">
        <v>7725</v>
      </c>
      <c r="F6516" s="117" t="s">
        <v>142</v>
      </c>
    </row>
    <row r="6517" spans="1:6">
      <c r="A6517" s="119">
        <v>98516</v>
      </c>
      <c r="B6517" s="117" t="s">
        <v>7726</v>
      </c>
      <c r="C6517" s="117" t="s">
        <v>60</v>
      </c>
      <c r="D6517" s="117" t="s">
        <v>141</v>
      </c>
      <c r="E6517" s="118" t="s">
        <v>13663</v>
      </c>
      <c r="F6517" s="117" t="s">
        <v>142</v>
      </c>
    </row>
    <row r="6518" spans="1:6">
      <c r="A6518" s="119">
        <v>98519</v>
      </c>
      <c r="B6518" s="117" t="s">
        <v>7727</v>
      </c>
      <c r="C6518" s="117" t="s">
        <v>65</v>
      </c>
      <c r="D6518" s="117" t="s">
        <v>228</v>
      </c>
      <c r="E6518" s="118" t="s">
        <v>7586</v>
      </c>
      <c r="F6518" s="117" t="s">
        <v>142</v>
      </c>
    </row>
    <row r="6519" spans="1:6">
      <c r="A6519" s="119">
        <v>98520</v>
      </c>
      <c r="B6519" s="117" t="s">
        <v>7728</v>
      </c>
      <c r="C6519" s="117" t="s">
        <v>65</v>
      </c>
      <c r="D6519" s="117" t="s">
        <v>228</v>
      </c>
      <c r="E6519" s="118" t="s">
        <v>6090</v>
      </c>
      <c r="F6519" s="117" t="s">
        <v>142</v>
      </c>
    </row>
    <row r="6520" spans="1:6">
      <c r="A6520" s="119">
        <v>98521</v>
      </c>
      <c r="B6520" s="117" t="s">
        <v>7730</v>
      </c>
      <c r="C6520" s="117" t="s">
        <v>65</v>
      </c>
      <c r="D6520" s="117" t="s">
        <v>228</v>
      </c>
      <c r="E6520" s="118" t="s">
        <v>1193</v>
      </c>
      <c r="F6520" s="117" t="s">
        <v>142</v>
      </c>
    </row>
    <row r="6521" spans="1:6">
      <c r="A6521" s="119">
        <v>98522</v>
      </c>
      <c r="B6521" s="117" t="s">
        <v>7731</v>
      </c>
      <c r="C6521" s="117" t="s">
        <v>63</v>
      </c>
      <c r="D6521" s="117" t="s">
        <v>228</v>
      </c>
      <c r="E6521" s="118" t="s">
        <v>13664</v>
      </c>
      <c r="F6521" s="117" t="s">
        <v>142</v>
      </c>
    </row>
    <row r="6522" spans="1:6">
      <c r="A6522" s="119">
        <v>98524</v>
      </c>
      <c r="B6522" s="117" t="s">
        <v>7732</v>
      </c>
      <c r="C6522" s="117" t="s">
        <v>65</v>
      </c>
      <c r="D6522" s="117" t="s">
        <v>228</v>
      </c>
      <c r="E6522" s="118" t="s">
        <v>2482</v>
      </c>
      <c r="F6522" s="117" t="s">
        <v>142</v>
      </c>
    </row>
    <row r="6523" spans="1:6">
      <c r="A6523" s="119">
        <v>98503</v>
      </c>
      <c r="B6523" s="117" t="s">
        <v>7733</v>
      </c>
      <c r="C6523" s="117" t="s">
        <v>65</v>
      </c>
      <c r="D6523" s="117" t="s">
        <v>228</v>
      </c>
      <c r="E6523" s="118" t="s">
        <v>2194</v>
      </c>
      <c r="F6523" s="117" t="s">
        <v>142</v>
      </c>
    </row>
    <row r="6524" spans="1:6">
      <c r="A6524" s="119">
        <v>98504</v>
      </c>
      <c r="B6524" s="117" t="s">
        <v>111</v>
      </c>
      <c r="C6524" s="117" t="s">
        <v>65</v>
      </c>
      <c r="D6524" s="117" t="s">
        <v>228</v>
      </c>
      <c r="E6524" s="118" t="s">
        <v>9206</v>
      </c>
      <c r="F6524" s="117" t="s">
        <v>142</v>
      </c>
    </row>
    <row r="6525" spans="1:6">
      <c r="A6525" s="119">
        <v>98505</v>
      </c>
      <c r="B6525" s="117" t="s">
        <v>7736</v>
      </c>
      <c r="C6525" s="117" t="s">
        <v>65</v>
      </c>
      <c r="D6525" s="117" t="s">
        <v>228</v>
      </c>
      <c r="E6525" s="118" t="s">
        <v>7737</v>
      </c>
      <c r="F6525" s="117" t="s">
        <v>142</v>
      </c>
    </row>
    <row r="6526" spans="1:6">
      <c r="A6526" s="119">
        <v>98525</v>
      </c>
      <c r="B6526" s="117" t="s">
        <v>7738</v>
      </c>
      <c r="C6526" s="117" t="s">
        <v>65</v>
      </c>
      <c r="D6526" s="117" t="s">
        <v>141</v>
      </c>
      <c r="E6526" s="118" t="s">
        <v>692</v>
      </c>
      <c r="F6526" s="117" t="s">
        <v>142</v>
      </c>
    </row>
    <row r="6527" spans="1:6">
      <c r="A6527" s="119">
        <v>98526</v>
      </c>
      <c r="B6527" s="117" t="s">
        <v>7739</v>
      </c>
      <c r="C6527" s="117" t="s">
        <v>60</v>
      </c>
      <c r="D6527" s="117" t="s">
        <v>141</v>
      </c>
      <c r="E6527" s="118" t="s">
        <v>12343</v>
      </c>
      <c r="F6527" s="117" t="s">
        <v>142</v>
      </c>
    </row>
    <row r="6528" spans="1:6">
      <c r="A6528" s="119">
        <v>98527</v>
      </c>
      <c r="B6528" s="117" t="s">
        <v>7740</v>
      </c>
      <c r="C6528" s="117" t="s">
        <v>60</v>
      </c>
      <c r="D6528" s="117" t="s">
        <v>141</v>
      </c>
      <c r="E6528" s="118" t="s">
        <v>13665</v>
      </c>
      <c r="F6528" s="117" t="s">
        <v>142</v>
      </c>
    </row>
    <row r="6529" spans="1:6">
      <c r="A6529" s="119">
        <v>98528</v>
      </c>
      <c r="B6529" s="117" t="s">
        <v>7741</v>
      </c>
      <c r="C6529" s="117" t="s">
        <v>60</v>
      </c>
      <c r="D6529" s="117" t="s">
        <v>141</v>
      </c>
      <c r="E6529" s="118" t="s">
        <v>13666</v>
      </c>
      <c r="F6529" s="117" t="s">
        <v>142</v>
      </c>
    </row>
    <row r="6530" spans="1:6">
      <c r="A6530" s="119">
        <v>98529</v>
      </c>
      <c r="B6530" s="117" t="s">
        <v>7742</v>
      </c>
      <c r="C6530" s="117" t="s">
        <v>60</v>
      </c>
      <c r="D6530" s="117" t="s">
        <v>228</v>
      </c>
      <c r="E6530" s="118" t="s">
        <v>7704</v>
      </c>
      <c r="F6530" s="117" t="s">
        <v>142</v>
      </c>
    </row>
    <row r="6531" spans="1:6">
      <c r="A6531" s="119">
        <v>98530</v>
      </c>
      <c r="B6531" s="117" t="s">
        <v>7743</v>
      </c>
      <c r="C6531" s="117" t="s">
        <v>60</v>
      </c>
      <c r="D6531" s="117" t="s">
        <v>228</v>
      </c>
      <c r="E6531" s="118" t="s">
        <v>7744</v>
      </c>
      <c r="F6531" s="117" t="s">
        <v>142</v>
      </c>
    </row>
    <row r="6532" spans="1:6">
      <c r="A6532" s="119">
        <v>98531</v>
      </c>
      <c r="B6532" s="117" t="s">
        <v>7745</v>
      </c>
      <c r="C6532" s="117" t="s">
        <v>60</v>
      </c>
      <c r="D6532" s="117" t="s">
        <v>141</v>
      </c>
      <c r="E6532" s="118" t="s">
        <v>13667</v>
      </c>
      <c r="F6532" s="117" t="s">
        <v>142</v>
      </c>
    </row>
    <row r="6533" spans="1:6">
      <c r="A6533" s="119">
        <v>98532</v>
      </c>
      <c r="B6533" s="117" t="s">
        <v>7746</v>
      </c>
      <c r="C6533" s="117" t="s">
        <v>60</v>
      </c>
      <c r="D6533" s="117" t="s">
        <v>141</v>
      </c>
      <c r="E6533" s="118" t="s">
        <v>13668</v>
      </c>
      <c r="F6533" s="117" t="s">
        <v>142</v>
      </c>
    </row>
    <row r="6534" spans="1:6">
      <c r="A6534" s="119">
        <v>98533</v>
      </c>
      <c r="B6534" s="117" t="s">
        <v>7747</v>
      </c>
      <c r="C6534" s="117" t="s">
        <v>60</v>
      </c>
      <c r="D6534" s="117" t="s">
        <v>141</v>
      </c>
      <c r="E6534" s="118" t="s">
        <v>13669</v>
      </c>
      <c r="F6534" s="117" t="s">
        <v>142</v>
      </c>
    </row>
    <row r="6535" spans="1:6">
      <c r="A6535" s="119">
        <v>98534</v>
      </c>
      <c r="B6535" s="117" t="s">
        <v>7748</v>
      </c>
      <c r="C6535" s="117" t="s">
        <v>60</v>
      </c>
      <c r="D6535" s="117" t="s">
        <v>141</v>
      </c>
      <c r="E6535" s="118" t="s">
        <v>13670</v>
      </c>
      <c r="F6535" s="117" t="s">
        <v>142</v>
      </c>
    </row>
    <row r="6536" spans="1:6">
      <c r="A6536" s="119">
        <v>98535</v>
      </c>
      <c r="B6536" s="117" t="s">
        <v>7749</v>
      </c>
      <c r="C6536" s="117" t="s">
        <v>60</v>
      </c>
      <c r="D6536" s="117" t="s">
        <v>141</v>
      </c>
      <c r="E6536" s="118" t="s">
        <v>13671</v>
      </c>
      <c r="F6536" s="117" t="s">
        <v>142</v>
      </c>
    </row>
    <row r="6537" spans="1:6">
      <c r="A6537" s="119">
        <v>88238</v>
      </c>
      <c r="B6537" s="117" t="s">
        <v>7750</v>
      </c>
      <c r="C6537" s="117" t="s">
        <v>62</v>
      </c>
      <c r="D6537" s="117" t="s">
        <v>228</v>
      </c>
      <c r="E6537" s="118" t="s">
        <v>7751</v>
      </c>
      <c r="F6537" s="117" t="s">
        <v>7752</v>
      </c>
    </row>
    <row r="6538" spans="1:6">
      <c r="A6538" s="119">
        <v>88239</v>
      </c>
      <c r="B6538" s="117" t="s">
        <v>97</v>
      </c>
      <c r="C6538" s="117" t="s">
        <v>62</v>
      </c>
      <c r="D6538" s="117" t="s">
        <v>228</v>
      </c>
      <c r="E6538" s="118" t="s">
        <v>7481</v>
      </c>
      <c r="F6538" s="117" t="s">
        <v>7752</v>
      </c>
    </row>
    <row r="6539" spans="1:6">
      <c r="A6539" s="119">
        <v>88240</v>
      </c>
      <c r="B6539" s="117" t="s">
        <v>7753</v>
      </c>
      <c r="C6539" s="117" t="s">
        <v>62</v>
      </c>
      <c r="D6539" s="117" t="s">
        <v>228</v>
      </c>
      <c r="E6539" s="118" t="s">
        <v>7754</v>
      </c>
      <c r="F6539" s="117" t="s">
        <v>7752</v>
      </c>
    </row>
    <row r="6540" spans="1:6">
      <c r="A6540" s="119">
        <v>88241</v>
      </c>
      <c r="B6540" s="117" t="s">
        <v>7755</v>
      </c>
      <c r="C6540" s="117" t="s">
        <v>62</v>
      </c>
      <c r="D6540" s="117" t="s">
        <v>228</v>
      </c>
      <c r="E6540" s="118" t="s">
        <v>2218</v>
      </c>
      <c r="F6540" s="117" t="s">
        <v>7752</v>
      </c>
    </row>
    <row r="6541" spans="1:6">
      <c r="A6541" s="119">
        <v>88242</v>
      </c>
      <c r="B6541" s="117" t="s">
        <v>122</v>
      </c>
      <c r="C6541" s="117" t="s">
        <v>62</v>
      </c>
      <c r="D6541" s="117" t="s">
        <v>228</v>
      </c>
      <c r="E6541" s="118" t="s">
        <v>7756</v>
      </c>
      <c r="F6541" s="117" t="s">
        <v>7752</v>
      </c>
    </row>
    <row r="6542" spans="1:6">
      <c r="A6542" s="119">
        <v>88243</v>
      </c>
      <c r="B6542" s="117" t="s">
        <v>7757</v>
      </c>
      <c r="C6542" s="117" t="s">
        <v>62</v>
      </c>
      <c r="D6542" s="117" t="s">
        <v>228</v>
      </c>
      <c r="E6542" s="118" t="s">
        <v>6538</v>
      </c>
      <c r="F6542" s="117" t="s">
        <v>7752</v>
      </c>
    </row>
    <row r="6543" spans="1:6">
      <c r="A6543" s="119">
        <v>88245</v>
      </c>
      <c r="B6543" s="117" t="s">
        <v>7758</v>
      </c>
      <c r="C6543" s="117" t="s">
        <v>62</v>
      </c>
      <c r="D6543" s="117" t="s">
        <v>228</v>
      </c>
      <c r="E6543" s="118" t="s">
        <v>7759</v>
      </c>
      <c r="F6543" s="117" t="s">
        <v>7752</v>
      </c>
    </row>
    <row r="6544" spans="1:6">
      <c r="A6544" s="119">
        <v>88246</v>
      </c>
      <c r="B6544" s="117" t="s">
        <v>7760</v>
      </c>
      <c r="C6544" s="117" t="s">
        <v>62</v>
      </c>
      <c r="D6544" s="117" t="s">
        <v>228</v>
      </c>
      <c r="E6544" s="118" t="s">
        <v>7761</v>
      </c>
      <c r="F6544" s="117" t="s">
        <v>7752</v>
      </c>
    </row>
    <row r="6545" spans="1:6">
      <c r="A6545" s="119">
        <v>88247</v>
      </c>
      <c r="B6545" s="117" t="s">
        <v>100</v>
      </c>
      <c r="C6545" s="117" t="s">
        <v>62</v>
      </c>
      <c r="D6545" s="117" t="s">
        <v>228</v>
      </c>
      <c r="E6545" s="118" t="s">
        <v>7762</v>
      </c>
      <c r="F6545" s="117" t="s">
        <v>7752</v>
      </c>
    </row>
    <row r="6546" spans="1:6">
      <c r="A6546" s="119">
        <v>88248</v>
      </c>
      <c r="B6546" s="117" t="s">
        <v>7763</v>
      </c>
      <c r="C6546" s="117" t="s">
        <v>62</v>
      </c>
      <c r="D6546" s="117" t="s">
        <v>228</v>
      </c>
      <c r="E6546" s="118" t="s">
        <v>3921</v>
      </c>
      <c r="F6546" s="117" t="s">
        <v>7752</v>
      </c>
    </row>
    <row r="6547" spans="1:6">
      <c r="A6547" s="119">
        <v>88249</v>
      </c>
      <c r="B6547" s="117" t="s">
        <v>7764</v>
      </c>
      <c r="C6547" s="117" t="s">
        <v>62</v>
      </c>
      <c r="D6547" s="117" t="s">
        <v>228</v>
      </c>
      <c r="E6547" s="118" t="s">
        <v>7765</v>
      </c>
      <c r="F6547" s="117" t="s">
        <v>7752</v>
      </c>
    </row>
    <row r="6548" spans="1:6">
      <c r="A6548" s="119">
        <v>88250</v>
      </c>
      <c r="B6548" s="117" t="s">
        <v>7766</v>
      </c>
      <c r="C6548" s="117" t="s">
        <v>62</v>
      </c>
      <c r="D6548" s="117" t="s">
        <v>228</v>
      </c>
      <c r="E6548" s="118" t="s">
        <v>4305</v>
      </c>
      <c r="F6548" s="117" t="s">
        <v>7752</v>
      </c>
    </row>
    <row r="6549" spans="1:6">
      <c r="A6549" s="119">
        <v>88251</v>
      </c>
      <c r="B6549" s="117" t="s">
        <v>7767</v>
      </c>
      <c r="C6549" s="117" t="s">
        <v>62</v>
      </c>
      <c r="D6549" s="117" t="s">
        <v>228</v>
      </c>
      <c r="E6549" s="118" t="s">
        <v>4663</v>
      </c>
      <c r="F6549" s="117" t="s">
        <v>7752</v>
      </c>
    </row>
    <row r="6550" spans="1:6">
      <c r="A6550" s="119">
        <v>88252</v>
      </c>
      <c r="B6550" s="117" t="s">
        <v>7768</v>
      </c>
      <c r="C6550" s="117" t="s">
        <v>62</v>
      </c>
      <c r="D6550" s="117" t="s">
        <v>228</v>
      </c>
      <c r="E6550" s="118" t="s">
        <v>7769</v>
      </c>
      <c r="F6550" s="117" t="s">
        <v>7752</v>
      </c>
    </row>
    <row r="6551" spans="1:6">
      <c r="A6551" s="119">
        <v>88253</v>
      </c>
      <c r="B6551" s="117" t="s">
        <v>7770</v>
      </c>
      <c r="C6551" s="117" t="s">
        <v>62</v>
      </c>
      <c r="D6551" s="117" t="s">
        <v>228</v>
      </c>
      <c r="E6551" s="118" t="s">
        <v>7771</v>
      </c>
      <c r="F6551" s="117" t="s">
        <v>7752</v>
      </c>
    </row>
    <row r="6552" spans="1:6">
      <c r="A6552" s="119">
        <v>88255</v>
      </c>
      <c r="B6552" s="117" t="s">
        <v>7772</v>
      </c>
      <c r="C6552" s="117" t="s">
        <v>62</v>
      </c>
      <c r="D6552" s="117" t="s">
        <v>228</v>
      </c>
      <c r="E6552" s="118" t="s">
        <v>7773</v>
      </c>
      <c r="F6552" s="117" t="s">
        <v>7752</v>
      </c>
    </row>
    <row r="6553" spans="1:6">
      <c r="A6553" s="119">
        <v>88256</v>
      </c>
      <c r="B6553" s="117" t="s">
        <v>7774</v>
      </c>
      <c r="C6553" s="117" t="s">
        <v>62</v>
      </c>
      <c r="D6553" s="117" t="s">
        <v>228</v>
      </c>
      <c r="E6553" s="118" t="s">
        <v>182</v>
      </c>
      <c r="F6553" s="117" t="s">
        <v>7752</v>
      </c>
    </row>
    <row r="6554" spans="1:6">
      <c r="A6554" s="119">
        <v>88257</v>
      </c>
      <c r="B6554" s="117" t="s">
        <v>7775</v>
      </c>
      <c r="C6554" s="117" t="s">
        <v>62</v>
      </c>
      <c r="D6554" s="117" t="s">
        <v>228</v>
      </c>
      <c r="E6554" s="118" t="s">
        <v>6143</v>
      </c>
      <c r="F6554" s="117" t="s">
        <v>7752</v>
      </c>
    </row>
    <row r="6555" spans="1:6">
      <c r="A6555" s="119">
        <v>88258</v>
      </c>
      <c r="B6555" s="117" t="s">
        <v>7776</v>
      </c>
      <c r="C6555" s="117" t="s">
        <v>62</v>
      </c>
      <c r="D6555" s="117" t="s">
        <v>228</v>
      </c>
      <c r="E6555" s="118" t="s">
        <v>5249</v>
      </c>
      <c r="F6555" s="117" t="s">
        <v>7752</v>
      </c>
    </row>
    <row r="6556" spans="1:6">
      <c r="A6556" s="119">
        <v>88260</v>
      </c>
      <c r="B6556" s="117" t="s">
        <v>7777</v>
      </c>
      <c r="C6556" s="117" t="s">
        <v>62</v>
      </c>
      <c r="D6556" s="117" t="s">
        <v>228</v>
      </c>
      <c r="E6556" s="118" t="s">
        <v>2733</v>
      </c>
      <c r="F6556" s="117" t="s">
        <v>7752</v>
      </c>
    </row>
    <row r="6557" spans="1:6">
      <c r="A6557" s="119">
        <v>88261</v>
      </c>
      <c r="B6557" s="117" t="s">
        <v>7778</v>
      </c>
      <c r="C6557" s="117" t="s">
        <v>62</v>
      </c>
      <c r="D6557" s="117" t="s">
        <v>228</v>
      </c>
      <c r="E6557" s="118" t="s">
        <v>4595</v>
      </c>
      <c r="F6557" s="117" t="s">
        <v>7752</v>
      </c>
    </row>
    <row r="6558" spans="1:6">
      <c r="A6558" s="119">
        <v>88262</v>
      </c>
      <c r="B6558" s="117" t="s">
        <v>96</v>
      </c>
      <c r="C6558" s="117" t="s">
        <v>62</v>
      </c>
      <c r="D6558" s="117" t="s">
        <v>602</v>
      </c>
      <c r="E6558" s="118" t="s">
        <v>6921</v>
      </c>
      <c r="F6558" s="117" t="s">
        <v>7752</v>
      </c>
    </row>
    <row r="6559" spans="1:6">
      <c r="A6559" s="119">
        <v>88263</v>
      </c>
      <c r="B6559" s="117" t="s">
        <v>7779</v>
      </c>
      <c r="C6559" s="117" t="s">
        <v>62</v>
      </c>
      <c r="D6559" s="117" t="s">
        <v>228</v>
      </c>
      <c r="E6559" s="118" t="s">
        <v>4425</v>
      </c>
      <c r="F6559" s="117" t="s">
        <v>7752</v>
      </c>
    </row>
    <row r="6560" spans="1:6">
      <c r="A6560" s="119">
        <v>88264</v>
      </c>
      <c r="B6560" s="117" t="s">
        <v>99</v>
      </c>
      <c r="C6560" s="117" t="s">
        <v>62</v>
      </c>
      <c r="D6560" s="117" t="s">
        <v>602</v>
      </c>
      <c r="E6560" s="118" t="s">
        <v>2724</v>
      </c>
      <c r="F6560" s="117" t="s">
        <v>7752</v>
      </c>
    </row>
    <row r="6561" spans="1:6">
      <c r="A6561" s="119">
        <v>88265</v>
      </c>
      <c r="B6561" s="117" t="s">
        <v>7780</v>
      </c>
      <c r="C6561" s="117" t="s">
        <v>62</v>
      </c>
      <c r="D6561" s="117" t="s">
        <v>228</v>
      </c>
      <c r="E6561" s="118" t="s">
        <v>2724</v>
      </c>
      <c r="F6561" s="117" t="s">
        <v>7752</v>
      </c>
    </row>
    <row r="6562" spans="1:6">
      <c r="A6562" s="119">
        <v>88266</v>
      </c>
      <c r="B6562" s="117" t="s">
        <v>7781</v>
      </c>
      <c r="C6562" s="117" t="s">
        <v>62</v>
      </c>
      <c r="D6562" s="117" t="s">
        <v>228</v>
      </c>
      <c r="E6562" s="118" t="s">
        <v>1608</v>
      </c>
      <c r="F6562" s="117" t="s">
        <v>7752</v>
      </c>
    </row>
    <row r="6563" spans="1:6">
      <c r="A6563" s="119">
        <v>88267</v>
      </c>
      <c r="B6563" s="117" t="s">
        <v>88</v>
      </c>
      <c r="C6563" s="117" t="s">
        <v>62</v>
      </c>
      <c r="D6563" s="117" t="s">
        <v>602</v>
      </c>
      <c r="E6563" s="118" t="s">
        <v>7782</v>
      </c>
      <c r="F6563" s="117" t="s">
        <v>7752</v>
      </c>
    </row>
    <row r="6564" spans="1:6">
      <c r="A6564" s="119">
        <v>88269</v>
      </c>
      <c r="B6564" s="117" t="s">
        <v>7783</v>
      </c>
      <c r="C6564" s="117" t="s">
        <v>62</v>
      </c>
      <c r="D6564" s="117" t="s">
        <v>228</v>
      </c>
      <c r="E6564" s="118" t="s">
        <v>7759</v>
      </c>
      <c r="F6564" s="117" t="s">
        <v>7752</v>
      </c>
    </row>
    <row r="6565" spans="1:6">
      <c r="A6565" s="119">
        <v>88270</v>
      </c>
      <c r="B6565" s="117" t="s">
        <v>7784</v>
      </c>
      <c r="C6565" s="117" t="s">
        <v>62</v>
      </c>
      <c r="D6565" s="117" t="s">
        <v>228</v>
      </c>
      <c r="E6565" s="118" t="s">
        <v>3023</v>
      </c>
      <c r="F6565" s="117" t="s">
        <v>7752</v>
      </c>
    </row>
    <row r="6566" spans="1:6">
      <c r="A6566" s="119">
        <v>88272</v>
      </c>
      <c r="B6566" s="117" t="s">
        <v>7785</v>
      </c>
      <c r="C6566" s="117" t="s">
        <v>62</v>
      </c>
      <c r="D6566" s="117" t="s">
        <v>228</v>
      </c>
      <c r="E6566" s="118" t="s">
        <v>7786</v>
      </c>
      <c r="F6566" s="117" t="s">
        <v>7752</v>
      </c>
    </row>
    <row r="6567" spans="1:6">
      <c r="A6567" s="119">
        <v>88273</v>
      </c>
      <c r="B6567" s="117" t="s">
        <v>123</v>
      </c>
      <c r="C6567" s="117" t="s">
        <v>62</v>
      </c>
      <c r="D6567" s="117" t="s">
        <v>228</v>
      </c>
      <c r="E6567" s="118" t="s">
        <v>2591</v>
      </c>
      <c r="F6567" s="117" t="s">
        <v>7752</v>
      </c>
    </row>
    <row r="6568" spans="1:6">
      <c r="A6568" s="119">
        <v>88274</v>
      </c>
      <c r="B6568" s="117" t="s">
        <v>7787</v>
      </c>
      <c r="C6568" s="117" t="s">
        <v>62</v>
      </c>
      <c r="D6568" s="117" t="s">
        <v>228</v>
      </c>
      <c r="E6568" s="118" t="s">
        <v>4705</v>
      </c>
      <c r="F6568" s="117" t="s">
        <v>7752</v>
      </c>
    </row>
    <row r="6569" spans="1:6">
      <c r="A6569" s="119">
        <v>88275</v>
      </c>
      <c r="B6569" s="117" t="s">
        <v>7788</v>
      </c>
      <c r="C6569" s="117" t="s">
        <v>62</v>
      </c>
      <c r="D6569" s="117" t="s">
        <v>228</v>
      </c>
      <c r="E6569" s="118" t="s">
        <v>3023</v>
      </c>
      <c r="F6569" s="117" t="s">
        <v>7752</v>
      </c>
    </row>
    <row r="6570" spans="1:6">
      <c r="A6570" s="119">
        <v>88277</v>
      </c>
      <c r="B6570" s="117" t="s">
        <v>7789</v>
      </c>
      <c r="C6570" s="117" t="s">
        <v>62</v>
      </c>
      <c r="D6570" s="117" t="s">
        <v>228</v>
      </c>
      <c r="E6570" s="118" t="s">
        <v>7790</v>
      </c>
      <c r="F6570" s="117" t="s">
        <v>7752</v>
      </c>
    </row>
    <row r="6571" spans="1:6">
      <c r="A6571" s="119">
        <v>88278</v>
      </c>
      <c r="B6571" s="117" t="s">
        <v>7791</v>
      </c>
      <c r="C6571" s="117" t="s">
        <v>62</v>
      </c>
      <c r="D6571" s="117" t="s">
        <v>228</v>
      </c>
      <c r="E6571" s="118" t="s">
        <v>5948</v>
      </c>
      <c r="F6571" s="117" t="s">
        <v>7752</v>
      </c>
    </row>
    <row r="6572" spans="1:6">
      <c r="A6572" s="119">
        <v>88279</v>
      </c>
      <c r="B6572" s="117" t="s">
        <v>7792</v>
      </c>
      <c r="C6572" s="117" t="s">
        <v>62</v>
      </c>
      <c r="D6572" s="117" t="s">
        <v>228</v>
      </c>
      <c r="E6572" s="118" t="s">
        <v>872</v>
      </c>
      <c r="F6572" s="117" t="s">
        <v>7752</v>
      </c>
    </row>
    <row r="6573" spans="1:6">
      <c r="A6573" s="119">
        <v>88281</v>
      </c>
      <c r="B6573" s="117" t="s">
        <v>7793</v>
      </c>
      <c r="C6573" s="117" t="s">
        <v>62</v>
      </c>
      <c r="D6573" s="117" t="s">
        <v>228</v>
      </c>
      <c r="E6573" s="118" t="s">
        <v>5132</v>
      </c>
      <c r="F6573" s="117" t="s">
        <v>7752</v>
      </c>
    </row>
    <row r="6574" spans="1:6">
      <c r="A6574" s="119">
        <v>88282</v>
      </c>
      <c r="B6574" s="117" t="s">
        <v>7794</v>
      </c>
      <c r="C6574" s="117" t="s">
        <v>62</v>
      </c>
      <c r="D6574" s="117" t="s">
        <v>228</v>
      </c>
      <c r="E6574" s="118" t="s">
        <v>7795</v>
      </c>
      <c r="F6574" s="117" t="s">
        <v>7752</v>
      </c>
    </row>
    <row r="6575" spans="1:6">
      <c r="A6575" s="119">
        <v>88283</v>
      </c>
      <c r="B6575" s="117" t="s">
        <v>7796</v>
      </c>
      <c r="C6575" s="117" t="s">
        <v>62</v>
      </c>
      <c r="D6575" s="117" t="s">
        <v>228</v>
      </c>
      <c r="E6575" s="118" t="s">
        <v>2823</v>
      </c>
      <c r="F6575" s="117" t="s">
        <v>7752</v>
      </c>
    </row>
    <row r="6576" spans="1:6">
      <c r="A6576" s="119">
        <v>88284</v>
      </c>
      <c r="B6576" s="117" t="s">
        <v>7797</v>
      </c>
      <c r="C6576" s="117" t="s">
        <v>62</v>
      </c>
      <c r="D6576" s="117" t="s">
        <v>228</v>
      </c>
      <c r="E6576" s="118" t="s">
        <v>3211</v>
      </c>
      <c r="F6576" s="117" t="s">
        <v>7752</v>
      </c>
    </row>
    <row r="6577" spans="1:6">
      <c r="A6577" s="119">
        <v>88285</v>
      </c>
      <c r="B6577" s="117" t="s">
        <v>7798</v>
      </c>
      <c r="C6577" s="117" t="s">
        <v>62</v>
      </c>
      <c r="D6577" s="117" t="s">
        <v>228</v>
      </c>
      <c r="E6577" s="118" t="s">
        <v>2807</v>
      </c>
      <c r="F6577" s="117" t="s">
        <v>7752</v>
      </c>
    </row>
    <row r="6578" spans="1:6">
      <c r="A6578" s="119">
        <v>88286</v>
      </c>
      <c r="B6578" s="117" t="s">
        <v>7799</v>
      </c>
      <c r="C6578" s="117" t="s">
        <v>62</v>
      </c>
      <c r="D6578" s="117" t="s">
        <v>228</v>
      </c>
      <c r="E6578" s="118" t="s">
        <v>6026</v>
      </c>
      <c r="F6578" s="117" t="s">
        <v>7752</v>
      </c>
    </row>
    <row r="6579" spans="1:6">
      <c r="A6579" s="119">
        <v>88288</v>
      </c>
      <c r="B6579" s="117" t="s">
        <v>7800</v>
      </c>
      <c r="C6579" s="117" t="s">
        <v>62</v>
      </c>
      <c r="D6579" s="117" t="s">
        <v>228</v>
      </c>
      <c r="E6579" s="118" t="s">
        <v>7801</v>
      </c>
      <c r="F6579" s="117" t="s">
        <v>7752</v>
      </c>
    </row>
    <row r="6580" spans="1:6">
      <c r="A6580" s="119">
        <v>88291</v>
      </c>
      <c r="B6580" s="117" t="s">
        <v>7802</v>
      </c>
      <c r="C6580" s="117" t="s">
        <v>62</v>
      </c>
      <c r="D6580" s="117" t="s">
        <v>228</v>
      </c>
      <c r="E6580" s="118" t="s">
        <v>5982</v>
      </c>
      <c r="F6580" s="117" t="s">
        <v>7752</v>
      </c>
    </row>
    <row r="6581" spans="1:6">
      <c r="A6581" s="119">
        <v>88292</v>
      </c>
      <c r="B6581" s="117" t="s">
        <v>7803</v>
      </c>
      <c r="C6581" s="117" t="s">
        <v>62</v>
      </c>
      <c r="D6581" s="117" t="s">
        <v>228</v>
      </c>
      <c r="E6581" s="118" t="s">
        <v>7804</v>
      </c>
      <c r="F6581" s="117" t="s">
        <v>7752</v>
      </c>
    </row>
    <row r="6582" spans="1:6">
      <c r="A6582" s="119">
        <v>88293</v>
      </c>
      <c r="B6582" s="117" t="s">
        <v>7805</v>
      </c>
      <c r="C6582" s="117" t="s">
        <v>62</v>
      </c>
      <c r="D6582" s="117" t="s">
        <v>228</v>
      </c>
      <c r="E6582" s="118" t="s">
        <v>3880</v>
      </c>
      <c r="F6582" s="117" t="s">
        <v>7752</v>
      </c>
    </row>
    <row r="6583" spans="1:6">
      <c r="A6583" s="119">
        <v>88294</v>
      </c>
      <c r="B6583" s="117" t="s">
        <v>7806</v>
      </c>
      <c r="C6583" s="117" t="s">
        <v>62</v>
      </c>
      <c r="D6583" s="117" t="s">
        <v>602</v>
      </c>
      <c r="E6583" s="118" t="s">
        <v>7807</v>
      </c>
      <c r="F6583" s="117" t="s">
        <v>7752</v>
      </c>
    </row>
    <row r="6584" spans="1:6">
      <c r="A6584" s="119">
        <v>88295</v>
      </c>
      <c r="B6584" s="117" t="s">
        <v>7808</v>
      </c>
      <c r="C6584" s="117" t="s">
        <v>62</v>
      </c>
      <c r="D6584" s="117" t="s">
        <v>228</v>
      </c>
      <c r="E6584" s="118" t="s">
        <v>3371</v>
      </c>
      <c r="F6584" s="117" t="s">
        <v>7752</v>
      </c>
    </row>
    <row r="6585" spans="1:6">
      <c r="A6585" s="119">
        <v>88296</v>
      </c>
      <c r="B6585" s="117" t="s">
        <v>7809</v>
      </c>
      <c r="C6585" s="117" t="s">
        <v>62</v>
      </c>
      <c r="D6585" s="117" t="s">
        <v>228</v>
      </c>
      <c r="E6585" s="118" t="s">
        <v>2850</v>
      </c>
      <c r="F6585" s="117" t="s">
        <v>7752</v>
      </c>
    </row>
    <row r="6586" spans="1:6">
      <c r="A6586" s="119">
        <v>88297</v>
      </c>
      <c r="B6586" s="117" t="s">
        <v>7810</v>
      </c>
      <c r="C6586" s="117" t="s">
        <v>62</v>
      </c>
      <c r="D6586" s="117" t="s">
        <v>228</v>
      </c>
      <c r="E6586" s="118" t="s">
        <v>7751</v>
      </c>
      <c r="F6586" s="117" t="s">
        <v>7752</v>
      </c>
    </row>
    <row r="6587" spans="1:6">
      <c r="A6587" s="119">
        <v>88298</v>
      </c>
      <c r="B6587" s="117" t="s">
        <v>7811</v>
      </c>
      <c r="C6587" s="117" t="s">
        <v>62</v>
      </c>
      <c r="D6587" s="117" t="s">
        <v>228</v>
      </c>
      <c r="E6587" s="118" t="s">
        <v>327</v>
      </c>
      <c r="F6587" s="117" t="s">
        <v>7752</v>
      </c>
    </row>
    <row r="6588" spans="1:6">
      <c r="A6588" s="119">
        <v>88299</v>
      </c>
      <c r="B6588" s="117" t="s">
        <v>7812</v>
      </c>
      <c r="C6588" s="117" t="s">
        <v>62</v>
      </c>
      <c r="D6588" s="117" t="s">
        <v>228</v>
      </c>
      <c r="E6588" s="118" t="s">
        <v>2866</v>
      </c>
      <c r="F6588" s="117" t="s">
        <v>7752</v>
      </c>
    </row>
    <row r="6589" spans="1:6">
      <c r="A6589" s="119">
        <v>88300</v>
      </c>
      <c r="B6589" s="117" t="s">
        <v>7813</v>
      </c>
      <c r="C6589" s="117" t="s">
        <v>62</v>
      </c>
      <c r="D6589" s="117" t="s">
        <v>228</v>
      </c>
      <c r="E6589" s="118" t="s">
        <v>7814</v>
      </c>
      <c r="F6589" s="117" t="s">
        <v>7752</v>
      </c>
    </row>
    <row r="6590" spans="1:6">
      <c r="A6590" s="119">
        <v>88301</v>
      </c>
      <c r="B6590" s="117" t="s">
        <v>7815</v>
      </c>
      <c r="C6590" s="117" t="s">
        <v>62</v>
      </c>
      <c r="D6590" s="117" t="s">
        <v>228</v>
      </c>
      <c r="E6590" s="118" t="s">
        <v>2455</v>
      </c>
      <c r="F6590" s="117" t="s">
        <v>7752</v>
      </c>
    </row>
    <row r="6591" spans="1:6">
      <c r="A6591" s="119">
        <v>88302</v>
      </c>
      <c r="B6591" s="117" t="s">
        <v>7816</v>
      </c>
      <c r="C6591" s="117" t="s">
        <v>62</v>
      </c>
      <c r="D6591" s="117" t="s">
        <v>228</v>
      </c>
      <c r="E6591" s="118" t="s">
        <v>7511</v>
      </c>
      <c r="F6591" s="117" t="s">
        <v>7752</v>
      </c>
    </row>
    <row r="6592" spans="1:6">
      <c r="A6592" s="119">
        <v>88303</v>
      </c>
      <c r="B6592" s="117" t="s">
        <v>7817</v>
      </c>
      <c r="C6592" s="117" t="s">
        <v>62</v>
      </c>
      <c r="D6592" s="117" t="s">
        <v>228</v>
      </c>
      <c r="E6592" s="118" t="s">
        <v>1939</v>
      </c>
      <c r="F6592" s="117" t="s">
        <v>7752</v>
      </c>
    </row>
    <row r="6593" spans="1:6">
      <c r="A6593" s="119">
        <v>88304</v>
      </c>
      <c r="B6593" s="117" t="s">
        <v>7818</v>
      </c>
      <c r="C6593" s="117" t="s">
        <v>62</v>
      </c>
      <c r="D6593" s="117" t="s">
        <v>228</v>
      </c>
      <c r="E6593" s="118" t="s">
        <v>7819</v>
      </c>
      <c r="F6593" s="117" t="s">
        <v>7752</v>
      </c>
    </row>
    <row r="6594" spans="1:6">
      <c r="A6594" s="119">
        <v>88306</v>
      </c>
      <c r="B6594" s="117" t="s">
        <v>7820</v>
      </c>
      <c r="C6594" s="117" t="s">
        <v>62</v>
      </c>
      <c r="D6594" s="117" t="s">
        <v>228</v>
      </c>
      <c r="E6594" s="118" t="s">
        <v>7821</v>
      </c>
      <c r="F6594" s="117" t="s">
        <v>7752</v>
      </c>
    </row>
    <row r="6595" spans="1:6">
      <c r="A6595" s="119">
        <v>88307</v>
      </c>
      <c r="B6595" s="117" t="s">
        <v>7822</v>
      </c>
      <c r="C6595" s="117" t="s">
        <v>62</v>
      </c>
      <c r="D6595" s="117" t="s">
        <v>228</v>
      </c>
      <c r="E6595" s="118" t="s">
        <v>7823</v>
      </c>
      <c r="F6595" s="117" t="s">
        <v>7752</v>
      </c>
    </row>
    <row r="6596" spans="1:6">
      <c r="A6596" s="119">
        <v>88308</v>
      </c>
      <c r="B6596" s="117" t="s">
        <v>7824</v>
      </c>
      <c r="C6596" s="117" t="s">
        <v>62</v>
      </c>
      <c r="D6596" s="117" t="s">
        <v>228</v>
      </c>
      <c r="E6596" s="118" t="s">
        <v>7825</v>
      </c>
      <c r="F6596" s="117" t="s">
        <v>7752</v>
      </c>
    </row>
    <row r="6597" spans="1:6">
      <c r="A6597" s="119">
        <v>88309</v>
      </c>
      <c r="B6597" s="117" t="s">
        <v>94</v>
      </c>
      <c r="C6597" s="117" t="s">
        <v>62</v>
      </c>
      <c r="D6597" s="117" t="s">
        <v>602</v>
      </c>
      <c r="E6597" s="118" t="s">
        <v>1114</v>
      </c>
      <c r="F6597" s="117" t="s">
        <v>7752</v>
      </c>
    </row>
    <row r="6598" spans="1:6">
      <c r="A6598" s="119">
        <v>88310</v>
      </c>
      <c r="B6598" s="117" t="s">
        <v>7826</v>
      </c>
      <c r="C6598" s="117" t="s">
        <v>62</v>
      </c>
      <c r="D6598" s="117" t="s">
        <v>602</v>
      </c>
      <c r="E6598" s="118" t="s">
        <v>7827</v>
      </c>
      <c r="F6598" s="117" t="s">
        <v>7752</v>
      </c>
    </row>
    <row r="6599" spans="1:6">
      <c r="A6599" s="119">
        <v>88311</v>
      </c>
      <c r="B6599" s="117" t="s">
        <v>7828</v>
      </c>
      <c r="C6599" s="117" t="s">
        <v>62</v>
      </c>
      <c r="D6599" s="117" t="s">
        <v>228</v>
      </c>
      <c r="E6599" s="118" t="s">
        <v>7829</v>
      </c>
      <c r="F6599" s="117" t="s">
        <v>7752</v>
      </c>
    </row>
    <row r="6600" spans="1:6">
      <c r="A6600" s="119">
        <v>88312</v>
      </c>
      <c r="B6600" s="117" t="s">
        <v>7830</v>
      </c>
      <c r="C6600" s="117" t="s">
        <v>62</v>
      </c>
      <c r="D6600" s="117" t="s">
        <v>228</v>
      </c>
      <c r="E6600" s="118" t="s">
        <v>7831</v>
      </c>
      <c r="F6600" s="117" t="s">
        <v>7752</v>
      </c>
    </row>
    <row r="6601" spans="1:6">
      <c r="A6601" s="119">
        <v>88313</v>
      </c>
      <c r="B6601" s="117" t="s">
        <v>7832</v>
      </c>
      <c r="C6601" s="117" t="s">
        <v>62</v>
      </c>
      <c r="D6601" s="117" t="s">
        <v>228</v>
      </c>
      <c r="E6601" s="118" t="s">
        <v>7833</v>
      </c>
      <c r="F6601" s="117" t="s">
        <v>7752</v>
      </c>
    </row>
    <row r="6602" spans="1:6">
      <c r="A6602" s="119">
        <v>88314</v>
      </c>
      <c r="B6602" s="117" t="s">
        <v>7834</v>
      </c>
      <c r="C6602" s="117" t="s">
        <v>62</v>
      </c>
      <c r="D6602" s="117" t="s">
        <v>228</v>
      </c>
      <c r="E6602" s="118" t="s">
        <v>3670</v>
      </c>
      <c r="F6602" s="117" t="s">
        <v>7752</v>
      </c>
    </row>
    <row r="6603" spans="1:6">
      <c r="A6603" s="119">
        <v>88315</v>
      </c>
      <c r="B6603" s="117" t="s">
        <v>89</v>
      </c>
      <c r="C6603" s="117" t="s">
        <v>62</v>
      </c>
      <c r="D6603" s="117" t="s">
        <v>228</v>
      </c>
      <c r="E6603" s="118" t="s">
        <v>7759</v>
      </c>
      <c r="F6603" s="117" t="s">
        <v>7752</v>
      </c>
    </row>
    <row r="6604" spans="1:6">
      <c r="A6604" s="119">
        <v>88316</v>
      </c>
      <c r="B6604" s="117" t="s">
        <v>87</v>
      </c>
      <c r="C6604" s="117" t="s">
        <v>62</v>
      </c>
      <c r="D6604" s="117" t="s">
        <v>602</v>
      </c>
      <c r="E6604" s="118" t="s">
        <v>1642</v>
      </c>
      <c r="F6604" s="117" t="s">
        <v>7752</v>
      </c>
    </row>
    <row r="6605" spans="1:6">
      <c r="A6605" s="119">
        <v>88317</v>
      </c>
      <c r="B6605" s="117" t="s">
        <v>7835</v>
      </c>
      <c r="C6605" s="117" t="s">
        <v>62</v>
      </c>
      <c r="D6605" s="117" t="s">
        <v>602</v>
      </c>
      <c r="E6605" s="118" t="s">
        <v>7836</v>
      </c>
      <c r="F6605" s="117" t="s">
        <v>7752</v>
      </c>
    </row>
    <row r="6606" spans="1:6">
      <c r="A6606" s="119">
        <v>88318</v>
      </c>
      <c r="B6606" s="117" t="s">
        <v>7837</v>
      </c>
      <c r="C6606" s="117" t="s">
        <v>62</v>
      </c>
      <c r="D6606" s="117" t="s">
        <v>228</v>
      </c>
      <c r="E6606" s="118" t="s">
        <v>7838</v>
      </c>
      <c r="F6606" s="117" t="s">
        <v>7752</v>
      </c>
    </row>
    <row r="6607" spans="1:6">
      <c r="A6607" s="119">
        <v>88320</v>
      </c>
      <c r="B6607" s="117" t="s">
        <v>7839</v>
      </c>
      <c r="C6607" s="117" t="s">
        <v>62</v>
      </c>
      <c r="D6607" s="117" t="s">
        <v>228</v>
      </c>
      <c r="E6607" s="118" t="s">
        <v>7840</v>
      </c>
      <c r="F6607" s="117" t="s">
        <v>7752</v>
      </c>
    </row>
    <row r="6608" spans="1:6">
      <c r="A6608" s="119">
        <v>88321</v>
      </c>
      <c r="B6608" s="117" t="s">
        <v>7841</v>
      </c>
      <c r="C6608" s="117" t="s">
        <v>62</v>
      </c>
      <c r="D6608" s="117" t="s">
        <v>228</v>
      </c>
      <c r="E6608" s="118" t="s">
        <v>7842</v>
      </c>
      <c r="F6608" s="117" t="s">
        <v>7752</v>
      </c>
    </row>
    <row r="6609" spans="1:6">
      <c r="A6609" s="119">
        <v>88322</v>
      </c>
      <c r="B6609" s="117" t="s">
        <v>7843</v>
      </c>
      <c r="C6609" s="117" t="s">
        <v>62</v>
      </c>
      <c r="D6609" s="117" t="s">
        <v>228</v>
      </c>
      <c r="E6609" s="118" t="s">
        <v>7844</v>
      </c>
      <c r="F6609" s="117" t="s">
        <v>7752</v>
      </c>
    </row>
    <row r="6610" spans="1:6">
      <c r="A6610" s="119">
        <v>88323</v>
      </c>
      <c r="B6610" s="117" t="s">
        <v>7845</v>
      </c>
      <c r="C6610" s="117" t="s">
        <v>62</v>
      </c>
      <c r="D6610" s="117" t="s">
        <v>228</v>
      </c>
      <c r="E6610" s="118" t="s">
        <v>2190</v>
      </c>
      <c r="F6610" s="117" t="s">
        <v>7752</v>
      </c>
    </row>
    <row r="6611" spans="1:6">
      <c r="A6611" s="119">
        <v>88324</v>
      </c>
      <c r="B6611" s="117" t="s">
        <v>7846</v>
      </c>
      <c r="C6611" s="117" t="s">
        <v>62</v>
      </c>
      <c r="D6611" s="117" t="s">
        <v>228</v>
      </c>
      <c r="E6611" s="118" t="s">
        <v>3921</v>
      </c>
      <c r="F6611" s="117" t="s">
        <v>7752</v>
      </c>
    </row>
    <row r="6612" spans="1:6">
      <c r="A6612" s="119">
        <v>88325</v>
      </c>
      <c r="B6612" s="117" t="s">
        <v>7847</v>
      </c>
      <c r="C6612" s="117" t="s">
        <v>62</v>
      </c>
      <c r="D6612" s="117" t="s">
        <v>228</v>
      </c>
      <c r="E6612" s="118" t="s">
        <v>4076</v>
      </c>
      <c r="F6612" s="117" t="s">
        <v>7752</v>
      </c>
    </row>
    <row r="6613" spans="1:6">
      <c r="A6613" s="119">
        <v>88326</v>
      </c>
      <c r="B6613" s="117" t="s">
        <v>7848</v>
      </c>
      <c r="C6613" s="117" t="s">
        <v>62</v>
      </c>
      <c r="D6613" s="117" t="s">
        <v>228</v>
      </c>
      <c r="E6613" s="118" t="s">
        <v>5745</v>
      </c>
      <c r="F6613" s="117" t="s">
        <v>7752</v>
      </c>
    </row>
    <row r="6614" spans="1:6">
      <c r="A6614" s="119">
        <v>88377</v>
      </c>
      <c r="B6614" s="117" t="s">
        <v>7849</v>
      </c>
      <c r="C6614" s="117" t="s">
        <v>62</v>
      </c>
      <c r="D6614" s="117" t="s">
        <v>228</v>
      </c>
      <c r="E6614" s="118" t="s">
        <v>5994</v>
      </c>
      <c r="F6614" s="117" t="s">
        <v>7752</v>
      </c>
    </row>
    <row r="6615" spans="1:6">
      <c r="A6615" s="119">
        <v>88441</v>
      </c>
      <c r="B6615" s="117" t="s">
        <v>7850</v>
      </c>
      <c r="C6615" s="117" t="s">
        <v>62</v>
      </c>
      <c r="D6615" s="117" t="s">
        <v>228</v>
      </c>
      <c r="E6615" s="118" t="s">
        <v>7851</v>
      </c>
      <c r="F6615" s="117" t="s">
        <v>7752</v>
      </c>
    </row>
    <row r="6616" spans="1:6">
      <c r="A6616" s="119">
        <v>88597</v>
      </c>
      <c r="B6616" s="117" t="s">
        <v>7852</v>
      </c>
      <c r="C6616" s="117" t="s">
        <v>62</v>
      </c>
      <c r="D6616" s="117" t="s">
        <v>228</v>
      </c>
      <c r="E6616" s="118" t="s">
        <v>7853</v>
      </c>
      <c r="F6616" s="117" t="s">
        <v>7752</v>
      </c>
    </row>
    <row r="6617" spans="1:6">
      <c r="A6617" s="119">
        <v>90766</v>
      </c>
      <c r="B6617" s="117" t="s">
        <v>7854</v>
      </c>
      <c r="C6617" s="117" t="s">
        <v>62</v>
      </c>
      <c r="D6617" s="117" t="s">
        <v>602</v>
      </c>
      <c r="E6617" s="118" t="s">
        <v>7855</v>
      </c>
      <c r="F6617" s="117" t="s">
        <v>7752</v>
      </c>
    </row>
    <row r="6618" spans="1:6">
      <c r="A6618" s="119">
        <v>90767</v>
      </c>
      <c r="B6618" s="117" t="s">
        <v>7856</v>
      </c>
      <c r="C6618" s="117" t="s">
        <v>62</v>
      </c>
      <c r="D6618" s="117" t="s">
        <v>228</v>
      </c>
      <c r="E6618" s="118" t="s">
        <v>7857</v>
      </c>
      <c r="F6618" s="117" t="s">
        <v>7752</v>
      </c>
    </row>
    <row r="6619" spans="1:6">
      <c r="A6619" s="119">
        <v>90768</v>
      </c>
      <c r="B6619" s="117" t="s">
        <v>7858</v>
      </c>
      <c r="C6619" s="117" t="s">
        <v>62</v>
      </c>
      <c r="D6619" s="117" t="s">
        <v>228</v>
      </c>
      <c r="E6619" s="118" t="s">
        <v>7859</v>
      </c>
      <c r="F6619" s="117" t="s">
        <v>7752</v>
      </c>
    </row>
    <row r="6620" spans="1:6">
      <c r="A6620" s="119">
        <v>90769</v>
      </c>
      <c r="B6620" s="117" t="s">
        <v>7860</v>
      </c>
      <c r="C6620" s="117" t="s">
        <v>62</v>
      </c>
      <c r="D6620" s="117" t="s">
        <v>228</v>
      </c>
      <c r="E6620" s="118" t="s">
        <v>7861</v>
      </c>
      <c r="F6620" s="117" t="s">
        <v>7752</v>
      </c>
    </row>
    <row r="6621" spans="1:6">
      <c r="A6621" s="119">
        <v>90770</v>
      </c>
      <c r="B6621" s="117" t="s">
        <v>7862</v>
      </c>
      <c r="C6621" s="117" t="s">
        <v>62</v>
      </c>
      <c r="D6621" s="117" t="s">
        <v>228</v>
      </c>
      <c r="E6621" s="118" t="s">
        <v>7863</v>
      </c>
      <c r="F6621" s="117" t="s">
        <v>7752</v>
      </c>
    </row>
    <row r="6622" spans="1:6">
      <c r="A6622" s="119">
        <v>90771</v>
      </c>
      <c r="B6622" s="117" t="s">
        <v>7864</v>
      </c>
      <c r="C6622" s="117" t="s">
        <v>62</v>
      </c>
      <c r="D6622" s="117" t="s">
        <v>228</v>
      </c>
      <c r="E6622" s="118" t="s">
        <v>3282</v>
      </c>
      <c r="F6622" s="117" t="s">
        <v>7752</v>
      </c>
    </row>
    <row r="6623" spans="1:6">
      <c r="A6623" s="119">
        <v>90772</v>
      </c>
      <c r="B6623" s="117" t="s">
        <v>7865</v>
      </c>
      <c r="C6623" s="117" t="s">
        <v>62</v>
      </c>
      <c r="D6623" s="117" t="s">
        <v>228</v>
      </c>
      <c r="E6623" s="118" t="s">
        <v>2787</v>
      </c>
      <c r="F6623" s="117" t="s">
        <v>7752</v>
      </c>
    </row>
    <row r="6624" spans="1:6">
      <c r="A6624" s="119">
        <v>90773</v>
      </c>
      <c r="B6624" s="117" t="s">
        <v>7866</v>
      </c>
      <c r="C6624" s="117" t="s">
        <v>62</v>
      </c>
      <c r="D6624" s="117" t="s">
        <v>228</v>
      </c>
      <c r="E6624" s="118" t="s">
        <v>7867</v>
      </c>
      <c r="F6624" s="117" t="s">
        <v>7752</v>
      </c>
    </row>
    <row r="6625" spans="1:6">
      <c r="A6625" s="119">
        <v>90775</v>
      </c>
      <c r="B6625" s="117" t="s">
        <v>7868</v>
      </c>
      <c r="C6625" s="117" t="s">
        <v>62</v>
      </c>
      <c r="D6625" s="117" t="s">
        <v>228</v>
      </c>
      <c r="E6625" s="118" t="s">
        <v>7836</v>
      </c>
      <c r="F6625" s="117" t="s">
        <v>7752</v>
      </c>
    </row>
    <row r="6626" spans="1:6">
      <c r="A6626" s="119">
        <v>90776</v>
      </c>
      <c r="B6626" s="117" t="s">
        <v>7869</v>
      </c>
      <c r="C6626" s="117" t="s">
        <v>62</v>
      </c>
      <c r="D6626" s="117" t="s">
        <v>602</v>
      </c>
      <c r="E6626" s="118" t="s">
        <v>5277</v>
      </c>
      <c r="F6626" s="117" t="s">
        <v>7752</v>
      </c>
    </row>
    <row r="6627" spans="1:6">
      <c r="A6627" s="119">
        <v>90777</v>
      </c>
      <c r="B6627" s="117" t="s">
        <v>7870</v>
      </c>
      <c r="C6627" s="117" t="s">
        <v>62</v>
      </c>
      <c r="D6627" s="117" t="s">
        <v>602</v>
      </c>
      <c r="E6627" s="118" t="s">
        <v>7871</v>
      </c>
      <c r="F6627" s="117" t="s">
        <v>7752</v>
      </c>
    </row>
    <row r="6628" spans="1:6">
      <c r="A6628" s="119">
        <v>90778</v>
      </c>
      <c r="B6628" s="117" t="s">
        <v>7872</v>
      </c>
      <c r="C6628" s="117" t="s">
        <v>62</v>
      </c>
      <c r="D6628" s="117" t="s">
        <v>228</v>
      </c>
      <c r="E6628" s="118" t="s">
        <v>7873</v>
      </c>
      <c r="F6628" s="117" t="s">
        <v>7752</v>
      </c>
    </row>
    <row r="6629" spans="1:6">
      <c r="A6629" s="119">
        <v>90779</v>
      </c>
      <c r="B6629" s="117" t="s">
        <v>7874</v>
      </c>
      <c r="C6629" s="117" t="s">
        <v>62</v>
      </c>
      <c r="D6629" s="117" t="s">
        <v>228</v>
      </c>
      <c r="E6629" s="118" t="s">
        <v>7875</v>
      </c>
      <c r="F6629" s="117" t="s">
        <v>7752</v>
      </c>
    </row>
    <row r="6630" spans="1:6">
      <c r="A6630" s="119">
        <v>90780</v>
      </c>
      <c r="B6630" s="117" t="s">
        <v>7876</v>
      </c>
      <c r="C6630" s="117" t="s">
        <v>62</v>
      </c>
      <c r="D6630" s="117" t="s">
        <v>228</v>
      </c>
      <c r="E6630" s="118" t="s">
        <v>7877</v>
      </c>
      <c r="F6630" s="117" t="s">
        <v>7752</v>
      </c>
    </row>
    <row r="6631" spans="1:6">
      <c r="A6631" s="119">
        <v>90781</v>
      </c>
      <c r="B6631" s="117" t="s">
        <v>7878</v>
      </c>
      <c r="C6631" s="117" t="s">
        <v>62</v>
      </c>
      <c r="D6631" s="117" t="s">
        <v>602</v>
      </c>
      <c r="E6631" s="118" t="s">
        <v>7855</v>
      </c>
      <c r="F6631" s="117" t="s">
        <v>7752</v>
      </c>
    </row>
    <row r="6632" spans="1:6">
      <c r="A6632" s="119">
        <v>91677</v>
      </c>
      <c r="B6632" s="117" t="s">
        <v>7879</v>
      </c>
      <c r="C6632" s="117" t="s">
        <v>62</v>
      </c>
      <c r="D6632" s="117" t="s">
        <v>228</v>
      </c>
      <c r="E6632" s="118" t="s">
        <v>7880</v>
      </c>
      <c r="F6632" s="117" t="s">
        <v>7752</v>
      </c>
    </row>
    <row r="6633" spans="1:6">
      <c r="A6633" s="119">
        <v>91678</v>
      </c>
      <c r="B6633" s="117" t="s">
        <v>7881</v>
      </c>
      <c r="C6633" s="117" t="s">
        <v>62</v>
      </c>
      <c r="D6633" s="117" t="s">
        <v>228</v>
      </c>
      <c r="E6633" s="118" t="s">
        <v>7882</v>
      </c>
      <c r="F6633" s="117" t="s">
        <v>7752</v>
      </c>
    </row>
    <row r="6634" spans="1:6">
      <c r="A6634" s="119">
        <v>93558</v>
      </c>
      <c r="B6634" s="117" t="s">
        <v>7883</v>
      </c>
      <c r="C6634" s="117" t="s">
        <v>7884</v>
      </c>
      <c r="D6634" s="117" t="s">
        <v>228</v>
      </c>
      <c r="E6634" s="118" t="s">
        <v>7885</v>
      </c>
      <c r="F6634" s="117" t="s">
        <v>7752</v>
      </c>
    </row>
    <row r="6635" spans="1:6">
      <c r="A6635" s="119">
        <v>93559</v>
      </c>
      <c r="B6635" s="117" t="s">
        <v>7852</v>
      </c>
      <c r="C6635" s="117" t="s">
        <v>7884</v>
      </c>
      <c r="D6635" s="117" t="s">
        <v>228</v>
      </c>
      <c r="E6635" s="118" t="s">
        <v>7886</v>
      </c>
      <c r="F6635" s="117" t="s">
        <v>7752</v>
      </c>
    </row>
    <row r="6636" spans="1:6">
      <c r="A6636" s="119">
        <v>93560</v>
      </c>
      <c r="B6636" s="117" t="s">
        <v>7866</v>
      </c>
      <c r="C6636" s="117" t="s">
        <v>7884</v>
      </c>
      <c r="D6636" s="117" t="s">
        <v>228</v>
      </c>
      <c r="E6636" s="118" t="s">
        <v>7887</v>
      </c>
      <c r="F6636" s="117" t="s">
        <v>7752</v>
      </c>
    </row>
    <row r="6637" spans="1:6">
      <c r="A6637" s="119">
        <v>93561</v>
      </c>
      <c r="B6637" s="117" t="s">
        <v>7868</v>
      </c>
      <c r="C6637" s="117" t="s">
        <v>7884</v>
      </c>
      <c r="D6637" s="117" t="s">
        <v>228</v>
      </c>
      <c r="E6637" s="118" t="s">
        <v>7888</v>
      </c>
      <c r="F6637" s="117" t="s">
        <v>7752</v>
      </c>
    </row>
    <row r="6638" spans="1:6">
      <c r="A6638" s="119">
        <v>93562</v>
      </c>
      <c r="B6638" s="117" t="s">
        <v>7864</v>
      </c>
      <c r="C6638" s="117" t="s">
        <v>7884</v>
      </c>
      <c r="D6638" s="117" t="s">
        <v>228</v>
      </c>
      <c r="E6638" s="118" t="s">
        <v>7889</v>
      </c>
      <c r="F6638" s="117" t="s">
        <v>7752</v>
      </c>
    </row>
    <row r="6639" spans="1:6">
      <c r="A6639" s="119">
        <v>93563</v>
      </c>
      <c r="B6639" s="117" t="s">
        <v>7854</v>
      </c>
      <c r="C6639" s="117" t="s">
        <v>7884</v>
      </c>
      <c r="D6639" s="117" t="s">
        <v>228</v>
      </c>
      <c r="E6639" s="118" t="s">
        <v>7890</v>
      </c>
      <c r="F6639" s="117" t="s">
        <v>7752</v>
      </c>
    </row>
    <row r="6640" spans="1:6">
      <c r="A6640" s="119">
        <v>93564</v>
      </c>
      <c r="B6640" s="117" t="s">
        <v>7856</v>
      </c>
      <c r="C6640" s="117" t="s">
        <v>7884</v>
      </c>
      <c r="D6640" s="117" t="s">
        <v>228</v>
      </c>
      <c r="E6640" s="118" t="s">
        <v>7891</v>
      </c>
      <c r="F6640" s="117" t="s">
        <v>7752</v>
      </c>
    </row>
    <row r="6641" spans="1:6">
      <c r="A6641" s="119">
        <v>93565</v>
      </c>
      <c r="B6641" s="117" t="s">
        <v>7870</v>
      </c>
      <c r="C6641" s="117" t="s">
        <v>7884</v>
      </c>
      <c r="D6641" s="117" t="s">
        <v>228</v>
      </c>
      <c r="E6641" s="118" t="s">
        <v>7892</v>
      </c>
      <c r="F6641" s="117" t="s">
        <v>7752</v>
      </c>
    </row>
    <row r="6642" spans="1:6">
      <c r="A6642" s="119">
        <v>93566</v>
      </c>
      <c r="B6642" s="117" t="s">
        <v>7865</v>
      </c>
      <c r="C6642" s="117" t="s">
        <v>7884</v>
      </c>
      <c r="D6642" s="117" t="s">
        <v>228</v>
      </c>
      <c r="E6642" s="118" t="s">
        <v>7893</v>
      </c>
      <c r="F6642" s="117" t="s">
        <v>7752</v>
      </c>
    </row>
    <row r="6643" spans="1:6">
      <c r="A6643" s="119">
        <v>93567</v>
      </c>
      <c r="B6643" s="117" t="s">
        <v>7872</v>
      </c>
      <c r="C6643" s="117" t="s">
        <v>7884</v>
      </c>
      <c r="D6643" s="117" t="s">
        <v>228</v>
      </c>
      <c r="E6643" s="118" t="s">
        <v>7894</v>
      </c>
      <c r="F6643" s="117" t="s">
        <v>7752</v>
      </c>
    </row>
    <row r="6644" spans="1:6">
      <c r="A6644" s="119">
        <v>93568</v>
      </c>
      <c r="B6644" s="117" t="s">
        <v>7874</v>
      </c>
      <c r="C6644" s="117" t="s">
        <v>7884</v>
      </c>
      <c r="D6644" s="117" t="s">
        <v>228</v>
      </c>
      <c r="E6644" s="118" t="s">
        <v>7895</v>
      </c>
      <c r="F6644" s="117" t="s">
        <v>7752</v>
      </c>
    </row>
    <row r="6645" spans="1:6">
      <c r="A6645" s="119">
        <v>93569</v>
      </c>
      <c r="B6645" s="117" t="s">
        <v>7896</v>
      </c>
      <c r="C6645" s="117" t="s">
        <v>7884</v>
      </c>
      <c r="D6645" s="117" t="s">
        <v>228</v>
      </c>
      <c r="E6645" s="118" t="s">
        <v>7897</v>
      </c>
      <c r="F6645" s="117" t="s">
        <v>7752</v>
      </c>
    </row>
    <row r="6646" spans="1:6">
      <c r="A6646" s="119">
        <v>93570</v>
      </c>
      <c r="B6646" s="117" t="s">
        <v>7898</v>
      </c>
      <c r="C6646" s="117" t="s">
        <v>7884</v>
      </c>
      <c r="D6646" s="117" t="s">
        <v>228</v>
      </c>
      <c r="E6646" s="118" t="s">
        <v>7899</v>
      </c>
      <c r="F6646" s="117" t="s">
        <v>7752</v>
      </c>
    </row>
    <row r="6647" spans="1:6">
      <c r="A6647" s="119">
        <v>93571</v>
      </c>
      <c r="B6647" s="117" t="s">
        <v>7900</v>
      </c>
      <c r="C6647" s="117" t="s">
        <v>7884</v>
      </c>
      <c r="D6647" s="117" t="s">
        <v>228</v>
      </c>
      <c r="E6647" s="118" t="s">
        <v>7901</v>
      </c>
      <c r="F6647" s="117" t="s">
        <v>7752</v>
      </c>
    </row>
    <row r="6648" spans="1:6">
      <c r="A6648" s="119">
        <v>93572</v>
      </c>
      <c r="B6648" s="117" t="s">
        <v>7902</v>
      </c>
      <c r="C6648" s="117" t="s">
        <v>7884</v>
      </c>
      <c r="D6648" s="117" t="s">
        <v>228</v>
      </c>
      <c r="E6648" s="118" t="s">
        <v>7903</v>
      </c>
      <c r="F6648" s="117" t="s">
        <v>7752</v>
      </c>
    </row>
    <row r="6649" spans="1:6">
      <c r="A6649" s="119">
        <v>94295</v>
      </c>
      <c r="B6649" s="117" t="s">
        <v>7876</v>
      </c>
      <c r="C6649" s="117" t="s">
        <v>7884</v>
      </c>
      <c r="D6649" s="117" t="s">
        <v>228</v>
      </c>
      <c r="E6649" s="118" t="s">
        <v>7904</v>
      </c>
      <c r="F6649" s="117" t="s">
        <v>7752</v>
      </c>
    </row>
    <row r="6650" spans="1:6">
      <c r="A6650" s="119">
        <v>94296</v>
      </c>
      <c r="B6650" s="117" t="s">
        <v>7878</v>
      </c>
      <c r="C6650" s="117" t="s">
        <v>7884</v>
      </c>
      <c r="D6650" s="117" t="s">
        <v>228</v>
      </c>
      <c r="E6650" s="118" t="s">
        <v>7905</v>
      </c>
      <c r="F6650" s="117" t="s">
        <v>7752</v>
      </c>
    </row>
    <row r="6651" spans="1:6">
      <c r="A6651" s="119">
        <v>95308</v>
      </c>
      <c r="B6651" s="117" t="s">
        <v>7906</v>
      </c>
      <c r="C6651" s="117" t="s">
        <v>62</v>
      </c>
      <c r="D6651" s="117" t="s">
        <v>228</v>
      </c>
      <c r="E6651" s="118" t="s">
        <v>603</v>
      </c>
      <c r="F6651" s="117" t="s">
        <v>7752</v>
      </c>
    </row>
    <row r="6652" spans="1:6">
      <c r="A6652" s="119">
        <v>95309</v>
      </c>
      <c r="B6652" s="117" t="s">
        <v>7907</v>
      </c>
      <c r="C6652" s="117" t="s">
        <v>62</v>
      </c>
      <c r="D6652" s="117" t="s">
        <v>228</v>
      </c>
      <c r="E6652" s="118" t="s">
        <v>1400</v>
      </c>
      <c r="F6652" s="117" t="s">
        <v>7752</v>
      </c>
    </row>
    <row r="6653" spans="1:6">
      <c r="A6653" s="119">
        <v>95310</v>
      </c>
      <c r="B6653" s="117" t="s">
        <v>7908</v>
      </c>
      <c r="C6653" s="117" t="s">
        <v>62</v>
      </c>
      <c r="D6653" s="117" t="s">
        <v>228</v>
      </c>
      <c r="E6653" s="118" t="s">
        <v>1559</v>
      </c>
      <c r="F6653" s="117" t="s">
        <v>7752</v>
      </c>
    </row>
    <row r="6654" spans="1:6">
      <c r="A6654" s="119">
        <v>95311</v>
      </c>
      <c r="B6654" s="117" t="s">
        <v>7909</v>
      </c>
      <c r="C6654" s="117" t="s">
        <v>62</v>
      </c>
      <c r="D6654" s="117" t="s">
        <v>228</v>
      </c>
      <c r="E6654" s="118" t="s">
        <v>999</v>
      </c>
      <c r="F6654" s="117" t="s">
        <v>7752</v>
      </c>
    </row>
    <row r="6655" spans="1:6">
      <c r="A6655" s="119">
        <v>95312</v>
      </c>
      <c r="B6655" s="117" t="s">
        <v>7910</v>
      </c>
      <c r="C6655" s="117" t="s">
        <v>62</v>
      </c>
      <c r="D6655" s="117" t="s">
        <v>228</v>
      </c>
      <c r="E6655" s="118" t="s">
        <v>7911</v>
      </c>
      <c r="F6655" s="117" t="s">
        <v>7752</v>
      </c>
    </row>
    <row r="6656" spans="1:6">
      <c r="A6656" s="119">
        <v>95313</v>
      </c>
      <c r="B6656" s="117" t="s">
        <v>7912</v>
      </c>
      <c r="C6656" s="117" t="s">
        <v>62</v>
      </c>
      <c r="D6656" s="117" t="s">
        <v>228</v>
      </c>
      <c r="E6656" s="118" t="s">
        <v>7911</v>
      </c>
      <c r="F6656" s="117" t="s">
        <v>7752</v>
      </c>
    </row>
    <row r="6657" spans="1:6">
      <c r="A6657" s="119">
        <v>95314</v>
      </c>
      <c r="B6657" s="117" t="s">
        <v>7913</v>
      </c>
      <c r="C6657" s="117" t="s">
        <v>62</v>
      </c>
      <c r="D6657" s="117" t="s">
        <v>228</v>
      </c>
      <c r="E6657" s="118" t="s">
        <v>1400</v>
      </c>
      <c r="F6657" s="117" t="s">
        <v>7752</v>
      </c>
    </row>
    <row r="6658" spans="1:6">
      <c r="A6658" s="119">
        <v>95315</v>
      </c>
      <c r="B6658" s="117" t="s">
        <v>7914</v>
      </c>
      <c r="C6658" s="117" t="s">
        <v>62</v>
      </c>
      <c r="D6658" s="117" t="s">
        <v>228</v>
      </c>
      <c r="E6658" s="118" t="s">
        <v>1119</v>
      </c>
      <c r="F6658" s="117" t="s">
        <v>7752</v>
      </c>
    </row>
    <row r="6659" spans="1:6">
      <c r="A6659" s="119">
        <v>95316</v>
      </c>
      <c r="B6659" s="117" t="s">
        <v>7915</v>
      </c>
      <c r="C6659" s="117" t="s">
        <v>62</v>
      </c>
      <c r="D6659" s="117" t="s">
        <v>228</v>
      </c>
      <c r="E6659" s="118" t="s">
        <v>1036</v>
      </c>
      <c r="F6659" s="117" t="s">
        <v>7752</v>
      </c>
    </row>
    <row r="6660" spans="1:6">
      <c r="A6660" s="119">
        <v>95317</v>
      </c>
      <c r="B6660" s="117" t="s">
        <v>7916</v>
      </c>
      <c r="C6660" s="117" t="s">
        <v>62</v>
      </c>
      <c r="D6660" s="117" t="s">
        <v>228</v>
      </c>
      <c r="E6660" s="118" t="s">
        <v>1119</v>
      </c>
      <c r="F6660" s="117" t="s">
        <v>7752</v>
      </c>
    </row>
    <row r="6661" spans="1:6">
      <c r="A6661" s="119">
        <v>95318</v>
      </c>
      <c r="B6661" s="117" t="s">
        <v>7917</v>
      </c>
      <c r="C6661" s="117" t="s">
        <v>62</v>
      </c>
      <c r="D6661" s="117" t="s">
        <v>228</v>
      </c>
      <c r="E6661" s="118" t="s">
        <v>1400</v>
      </c>
      <c r="F6661" s="117" t="s">
        <v>7752</v>
      </c>
    </row>
    <row r="6662" spans="1:6">
      <c r="A6662" s="119">
        <v>95319</v>
      </c>
      <c r="B6662" s="117" t="s">
        <v>7918</v>
      </c>
      <c r="C6662" s="117" t="s">
        <v>62</v>
      </c>
      <c r="D6662" s="117" t="s">
        <v>228</v>
      </c>
      <c r="E6662" s="118" t="s">
        <v>603</v>
      </c>
      <c r="F6662" s="117" t="s">
        <v>7752</v>
      </c>
    </row>
    <row r="6663" spans="1:6">
      <c r="A6663" s="119">
        <v>95320</v>
      </c>
      <c r="B6663" s="117" t="s">
        <v>7919</v>
      </c>
      <c r="C6663" s="117" t="s">
        <v>62</v>
      </c>
      <c r="D6663" s="117" t="s">
        <v>228</v>
      </c>
      <c r="E6663" s="118" t="s">
        <v>999</v>
      </c>
      <c r="F6663" s="117" t="s">
        <v>7752</v>
      </c>
    </row>
    <row r="6664" spans="1:6">
      <c r="A6664" s="119">
        <v>95321</v>
      </c>
      <c r="B6664" s="117" t="s">
        <v>7920</v>
      </c>
      <c r="C6664" s="117" t="s">
        <v>62</v>
      </c>
      <c r="D6664" s="117" t="s">
        <v>228</v>
      </c>
      <c r="E6664" s="118" t="s">
        <v>999</v>
      </c>
      <c r="F6664" s="117" t="s">
        <v>7752</v>
      </c>
    </row>
    <row r="6665" spans="1:6">
      <c r="A6665" s="119">
        <v>95322</v>
      </c>
      <c r="B6665" s="117" t="s">
        <v>7921</v>
      </c>
      <c r="C6665" s="117" t="s">
        <v>62</v>
      </c>
      <c r="D6665" s="117" t="s">
        <v>228</v>
      </c>
      <c r="E6665" s="118" t="s">
        <v>1038</v>
      </c>
      <c r="F6665" s="117" t="s">
        <v>7752</v>
      </c>
    </row>
    <row r="6666" spans="1:6">
      <c r="A6666" s="119">
        <v>95323</v>
      </c>
      <c r="B6666" s="117" t="s">
        <v>7922</v>
      </c>
      <c r="C6666" s="117" t="s">
        <v>62</v>
      </c>
      <c r="D6666" s="117" t="s">
        <v>228</v>
      </c>
      <c r="E6666" s="118" t="s">
        <v>1400</v>
      </c>
      <c r="F6666" s="117" t="s">
        <v>7752</v>
      </c>
    </row>
    <row r="6667" spans="1:6">
      <c r="A6667" s="119">
        <v>95324</v>
      </c>
      <c r="B6667" s="117" t="s">
        <v>7923</v>
      </c>
      <c r="C6667" s="117" t="s">
        <v>62</v>
      </c>
      <c r="D6667" s="117" t="s">
        <v>228</v>
      </c>
      <c r="E6667" s="118" t="s">
        <v>7924</v>
      </c>
      <c r="F6667" s="117" t="s">
        <v>7752</v>
      </c>
    </row>
    <row r="6668" spans="1:6">
      <c r="A6668" s="119">
        <v>95325</v>
      </c>
      <c r="B6668" s="117" t="s">
        <v>7925</v>
      </c>
      <c r="C6668" s="117" t="s">
        <v>62</v>
      </c>
      <c r="D6668" s="117" t="s">
        <v>228</v>
      </c>
      <c r="E6668" s="118" t="s">
        <v>1119</v>
      </c>
      <c r="F6668" s="117" t="s">
        <v>7752</v>
      </c>
    </row>
    <row r="6669" spans="1:6">
      <c r="A6669" s="119">
        <v>95326</v>
      </c>
      <c r="B6669" s="117" t="s">
        <v>7926</v>
      </c>
      <c r="C6669" s="117" t="s">
        <v>62</v>
      </c>
      <c r="D6669" s="117" t="s">
        <v>228</v>
      </c>
      <c r="E6669" s="118" t="s">
        <v>1038</v>
      </c>
      <c r="F6669" s="117" t="s">
        <v>7752</v>
      </c>
    </row>
    <row r="6670" spans="1:6">
      <c r="A6670" s="119">
        <v>95328</v>
      </c>
      <c r="B6670" s="117" t="s">
        <v>7927</v>
      </c>
      <c r="C6670" s="117" t="s">
        <v>62</v>
      </c>
      <c r="D6670" s="117" t="s">
        <v>228</v>
      </c>
      <c r="E6670" s="118" t="s">
        <v>1400</v>
      </c>
      <c r="F6670" s="117" t="s">
        <v>7752</v>
      </c>
    </row>
    <row r="6671" spans="1:6">
      <c r="A6671" s="119">
        <v>95329</v>
      </c>
      <c r="B6671" s="117" t="s">
        <v>7928</v>
      </c>
      <c r="C6671" s="117" t="s">
        <v>62</v>
      </c>
      <c r="D6671" s="117" t="s">
        <v>228</v>
      </c>
      <c r="E6671" s="118" t="s">
        <v>1164</v>
      </c>
      <c r="F6671" s="117" t="s">
        <v>7752</v>
      </c>
    </row>
    <row r="6672" spans="1:6">
      <c r="A6672" s="119">
        <v>95330</v>
      </c>
      <c r="B6672" s="117" t="s">
        <v>7929</v>
      </c>
      <c r="C6672" s="117" t="s">
        <v>62</v>
      </c>
      <c r="D6672" s="117" t="s">
        <v>602</v>
      </c>
      <c r="E6672" s="118" t="s">
        <v>1400</v>
      </c>
      <c r="F6672" s="117" t="s">
        <v>7752</v>
      </c>
    </row>
    <row r="6673" spans="1:6">
      <c r="A6673" s="119">
        <v>95331</v>
      </c>
      <c r="B6673" s="117" t="s">
        <v>7930</v>
      </c>
      <c r="C6673" s="117" t="s">
        <v>62</v>
      </c>
      <c r="D6673" s="117" t="s">
        <v>228</v>
      </c>
      <c r="E6673" s="118" t="s">
        <v>1302</v>
      </c>
      <c r="F6673" s="117" t="s">
        <v>7752</v>
      </c>
    </row>
    <row r="6674" spans="1:6">
      <c r="A6674" s="119">
        <v>95332</v>
      </c>
      <c r="B6674" s="117" t="s">
        <v>7931</v>
      </c>
      <c r="C6674" s="117" t="s">
        <v>62</v>
      </c>
      <c r="D6674" s="117" t="s">
        <v>602</v>
      </c>
      <c r="E6674" s="118" t="s">
        <v>7932</v>
      </c>
      <c r="F6674" s="117" t="s">
        <v>7752</v>
      </c>
    </row>
    <row r="6675" spans="1:6">
      <c r="A6675" s="119">
        <v>95333</v>
      </c>
      <c r="B6675" s="117" t="s">
        <v>7933</v>
      </c>
      <c r="C6675" s="117" t="s">
        <v>62</v>
      </c>
      <c r="D6675" s="117" t="s">
        <v>228</v>
      </c>
      <c r="E6675" s="118" t="s">
        <v>7932</v>
      </c>
      <c r="F6675" s="117" t="s">
        <v>7752</v>
      </c>
    </row>
    <row r="6676" spans="1:6">
      <c r="A6676" s="119">
        <v>95334</v>
      </c>
      <c r="B6676" s="117" t="s">
        <v>7934</v>
      </c>
      <c r="C6676" s="117" t="s">
        <v>62</v>
      </c>
      <c r="D6676" s="117" t="s">
        <v>228</v>
      </c>
      <c r="E6676" s="118" t="s">
        <v>716</v>
      </c>
      <c r="F6676" s="117" t="s">
        <v>7752</v>
      </c>
    </row>
    <row r="6677" spans="1:6">
      <c r="A6677" s="119">
        <v>95335</v>
      </c>
      <c r="B6677" s="117" t="s">
        <v>7935</v>
      </c>
      <c r="C6677" s="117" t="s">
        <v>62</v>
      </c>
      <c r="D6677" s="117" t="s">
        <v>602</v>
      </c>
      <c r="E6677" s="118" t="s">
        <v>1411</v>
      </c>
      <c r="F6677" s="117" t="s">
        <v>7752</v>
      </c>
    </row>
    <row r="6678" spans="1:6">
      <c r="A6678" s="119">
        <v>95337</v>
      </c>
      <c r="B6678" s="117" t="s">
        <v>7936</v>
      </c>
      <c r="C6678" s="117" t="s">
        <v>62</v>
      </c>
      <c r="D6678" s="117" t="s">
        <v>228</v>
      </c>
      <c r="E6678" s="118" t="s">
        <v>1400</v>
      </c>
      <c r="F6678" s="117" t="s">
        <v>7752</v>
      </c>
    </row>
    <row r="6679" spans="1:6">
      <c r="A6679" s="119">
        <v>95338</v>
      </c>
      <c r="B6679" s="117" t="s">
        <v>7937</v>
      </c>
      <c r="C6679" s="117" t="s">
        <v>62</v>
      </c>
      <c r="D6679" s="117" t="s">
        <v>228</v>
      </c>
      <c r="E6679" s="118" t="s">
        <v>7296</v>
      </c>
      <c r="F6679" s="117" t="s">
        <v>7752</v>
      </c>
    </row>
    <row r="6680" spans="1:6">
      <c r="A6680" s="119">
        <v>95339</v>
      </c>
      <c r="B6680" s="117" t="s">
        <v>7938</v>
      </c>
      <c r="C6680" s="117" t="s">
        <v>62</v>
      </c>
      <c r="D6680" s="117" t="s">
        <v>228</v>
      </c>
      <c r="E6680" s="118" t="s">
        <v>1481</v>
      </c>
      <c r="F6680" s="117" t="s">
        <v>7752</v>
      </c>
    </row>
    <row r="6681" spans="1:6">
      <c r="A6681" s="119">
        <v>95340</v>
      </c>
      <c r="B6681" s="117" t="s">
        <v>7939</v>
      </c>
      <c r="C6681" s="117" t="s">
        <v>62</v>
      </c>
      <c r="D6681" s="117" t="s">
        <v>228</v>
      </c>
      <c r="E6681" s="118" t="s">
        <v>7924</v>
      </c>
      <c r="F6681" s="117" t="s">
        <v>7752</v>
      </c>
    </row>
    <row r="6682" spans="1:6">
      <c r="A6682" s="119">
        <v>95341</v>
      </c>
      <c r="B6682" s="117" t="s">
        <v>7940</v>
      </c>
      <c r="C6682" s="117" t="s">
        <v>62</v>
      </c>
      <c r="D6682" s="117" t="s">
        <v>228</v>
      </c>
      <c r="E6682" s="118" t="s">
        <v>7924</v>
      </c>
      <c r="F6682" s="117" t="s">
        <v>7752</v>
      </c>
    </row>
    <row r="6683" spans="1:6">
      <c r="A6683" s="119">
        <v>95342</v>
      </c>
      <c r="B6683" s="117" t="s">
        <v>7941</v>
      </c>
      <c r="C6683" s="117" t="s">
        <v>62</v>
      </c>
      <c r="D6683" s="117" t="s">
        <v>228</v>
      </c>
      <c r="E6683" s="118" t="s">
        <v>782</v>
      </c>
      <c r="F6683" s="117" t="s">
        <v>7752</v>
      </c>
    </row>
    <row r="6684" spans="1:6">
      <c r="A6684" s="119">
        <v>95343</v>
      </c>
      <c r="B6684" s="117" t="s">
        <v>7942</v>
      </c>
      <c r="C6684" s="117" t="s">
        <v>62</v>
      </c>
      <c r="D6684" s="117" t="s">
        <v>228</v>
      </c>
      <c r="E6684" s="118" t="s">
        <v>1400</v>
      </c>
      <c r="F6684" s="117" t="s">
        <v>7752</v>
      </c>
    </row>
    <row r="6685" spans="1:6">
      <c r="A6685" s="119">
        <v>95344</v>
      </c>
      <c r="B6685" s="117" t="s">
        <v>7943</v>
      </c>
      <c r="C6685" s="117" t="s">
        <v>62</v>
      </c>
      <c r="D6685" s="117" t="s">
        <v>228</v>
      </c>
      <c r="E6685" s="118" t="s">
        <v>603</v>
      </c>
      <c r="F6685" s="117" t="s">
        <v>7752</v>
      </c>
    </row>
    <row r="6686" spans="1:6">
      <c r="A6686" s="119">
        <v>95345</v>
      </c>
      <c r="B6686" s="117" t="s">
        <v>7944</v>
      </c>
      <c r="C6686" s="117" t="s">
        <v>62</v>
      </c>
      <c r="D6686" s="117" t="s">
        <v>228</v>
      </c>
      <c r="E6686" s="118" t="s">
        <v>1441</v>
      </c>
      <c r="F6686" s="117" t="s">
        <v>7752</v>
      </c>
    </row>
    <row r="6687" spans="1:6">
      <c r="A6687" s="119">
        <v>95346</v>
      </c>
      <c r="B6687" s="117" t="s">
        <v>7945</v>
      </c>
      <c r="C6687" s="117" t="s">
        <v>62</v>
      </c>
      <c r="D6687" s="117" t="s">
        <v>228</v>
      </c>
      <c r="E6687" s="118" t="s">
        <v>1038</v>
      </c>
      <c r="F6687" s="117" t="s">
        <v>7752</v>
      </c>
    </row>
    <row r="6688" spans="1:6">
      <c r="A6688" s="119">
        <v>95347</v>
      </c>
      <c r="B6688" s="117" t="s">
        <v>7946</v>
      </c>
      <c r="C6688" s="117" t="s">
        <v>62</v>
      </c>
      <c r="D6688" s="117" t="s">
        <v>228</v>
      </c>
      <c r="E6688" s="118" t="s">
        <v>812</v>
      </c>
      <c r="F6688" s="117" t="s">
        <v>7752</v>
      </c>
    </row>
    <row r="6689" spans="1:6">
      <c r="A6689" s="119">
        <v>95348</v>
      </c>
      <c r="B6689" s="117" t="s">
        <v>7947</v>
      </c>
      <c r="C6689" s="117" t="s">
        <v>62</v>
      </c>
      <c r="D6689" s="117" t="s">
        <v>228</v>
      </c>
      <c r="E6689" s="118" t="s">
        <v>1559</v>
      </c>
      <c r="F6689" s="117" t="s">
        <v>7752</v>
      </c>
    </row>
    <row r="6690" spans="1:6">
      <c r="A6690" s="119">
        <v>95349</v>
      </c>
      <c r="B6690" s="117" t="s">
        <v>7948</v>
      </c>
      <c r="C6690" s="117" t="s">
        <v>62</v>
      </c>
      <c r="D6690" s="117" t="s">
        <v>228</v>
      </c>
      <c r="E6690" s="118" t="s">
        <v>1038</v>
      </c>
      <c r="F6690" s="117" t="s">
        <v>7752</v>
      </c>
    </row>
    <row r="6691" spans="1:6">
      <c r="A6691" s="119">
        <v>95350</v>
      </c>
      <c r="B6691" s="117" t="s">
        <v>7949</v>
      </c>
      <c r="C6691" s="117" t="s">
        <v>62</v>
      </c>
      <c r="D6691" s="117" t="s">
        <v>228</v>
      </c>
      <c r="E6691" s="118" t="s">
        <v>812</v>
      </c>
      <c r="F6691" s="117" t="s">
        <v>7752</v>
      </c>
    </row>
    <row r="6692" spans="1:6">
      <c r="A6692" s="119">
        <v>95351</v>
      </c>
      <c r="B6692" s="117" t="s">
        <v>7950</v>
      </c>
      <c r="C6692" s="117" t="s">
        <v>62</v>
      </c>
      <c r="D6692" s="117" t="s">
        <v>228</v>
      </c>
      <c r="E6692" s="118" t="s">
        <v>1164</v>
      </c>
      <c r="F6692" s="117" t="s">
        <v>7752</v>
      </c>
    </row>
    <row r="6693" spans="1:6">
      <c r="A6693" s="119">
        <v>95352</v>
      </c>
      <c r="B6693" s="117" t="s">
        <v>7951</v>
      </c>
      <c r="C6693" s="117" t="s">
        <v>62</v>
      </c>
      <c r="D6693" s="117" t="s">
        <v>228</v>
      </c>
      <c r="E6693" s="118" t="s">
        <v>812</v>
      </c>
      <c r="F6693" s="117" t="s">
        <v>7752</v>
      </c>
    </row>
    <row r="6694" spans="1:6">
      <c r="A6694" s="119">
        <v>95354</v>
      </c>
      <c r="B6694" s="117" t="s">
        <v>7952</v>
      </c>
      <c r="C6694" s="117" t="s">
        <v>62</v>
      </c>
      <c r="D6694" s="117" t="s">
        <v>228</v>
      </c>
      <c r="E6694" s="118" t="s">
        <v>1559</v>
      </c>
      <c r="F6694" s="117" t="s">
        <v>7752</v>
      </c>
    </row>
    <row r="6695" spans="1:6">
      <c r="A6695" s="119">
        <v>95355</v>
      </c>
      <c r="B6695" s="117" t="s">
        <v>7953</v>
      </c>
      <c r="C6695" s="117" t="s">
        <v>62</v>
      </c>
      <c r="D6695" s="117" t="s">
        <v>228</v>
      </c>
      <c r="E6695" s="118" t="s">
        <v>1302</v>
      </c>
      <c r="F6695" s="117" t="s">
        <v>7752</v>
      </c>
    </row>
    <row r="6696" spans="1:6">
      <c r="A6696" s="119">
        <v>95356</v>
      </c>
      <c r="B6696" s="117" t="s">
        <v>7954</v>
      </c>
      <c r="C6696" s="117" t="s">
        <v>62</v>
      </c>
      <c r="D6696" s="117" t="s">
        <v>228</v>
      </c>
      <c r="E6696" s="118" t="s">
        <v>603</v>
      </c>
      <c r="F6696" s="117" t="s">
        <v>7752</v>
      </c>
    </row>
    <row r="6697" spans="1:6">
      <c r="A6697" s="119">
        <v>95357</v>
      </c>
      <c r="B6697" s="117" t="s">
        <v>7955</v>
      </c>
      <c r="C6697" s="117" t="s">
        <v>62</v>
      </c>
      <c r="D6697" s="117" t="s">
        <v>602</v>
      </c>
      <c r="E6697" s="118" t="s">
        <v>1400</v>
      </c>
      <c r="F6697" s="117" t="s">
        <v>7752</v>
      </c>
    </row>
    <row r="6698" spans="1:6">
      <c r="A6698" s="119">
        <v>95358</v>
      </c>
      <c r="B6698" s="117" t="s">
        <v>7956</v>
      </c>
      <c r="C6698" s="117" t="s">
        <v>62</v>
      </c>
      <c r="D6698" s="117" t="s">
        <v>228</v>
      </c>
      <c r="E6698" s="118" t="s">
        <v>1400</v>
      </c>
      <c r="F6698" s="117" t="s">
        <v>7752</v>
      </c>
    </row>
    <row r="6699" spans="1:6">
      <c r="A6699" s="119">
        <v>95359</v>
      </c>
      <c r="B6699" s="117" t="s">
        <v>7957</v>
      </c>
      <c r="C6699" s="117" t="s">
        <v>62</v>
      </c>
      <c r="D6699" s="117" t="s">
        <v>228</v>
      </c>
      <c r="E6699" s="118" t="s">
        <v>1400</v>
      </c>
      <c r="F6699" s="117" t="s">
        <v>7752</v>
      </c>
    </row>
    <row r="6700" spans="1:6">
      <c r="A6700" s="119">
        <v>95360</v>
      </c>
      <c r="B6700" s="117" t="s">
        <v>7958</v>
      </c>
      <c r="C6700" s="117" t="s">
        <v>62</v>
      </c>
      <c r="D6700" s="117" t="s">
        <v>228</v>
      </c>
      <c r="E6700" s="118" t="s">
        <v>999</v>
      </c>
      <c r="F6700" s="117" t="s">
        <v>7752</v>
      </c>
    </row>
    <row r="6701" spans="1:6">
      <c r="A6701" s="119">
        <v>95361</v>
      </c>
      <c r="B6701" s="117" t="s">
        <v>7959</v>
      </c>
      <c r="C6701" s="117" t="s">
        <v>62</v>
      </c>
      <c r="D6701" s="117" t="s">
        <v>228</v>
      </c>
      <c r="E6701" s="118" t="s">
        <v>812</v>
      </c>
      <c r="F6701" s="117" t="s">
        <v>7752</v>
      </c>
    </row>
    <row r="6702" spans="1:6">
      <c r="A6702" s="119">
        <v>95362</v>
      </c>
      <c r="B6702" s="117" t="s">
        <v>7960</v>
      </c>
      <c r="C6702" s="117" t="s">
        <v>62</v>
      </c>
      <c r="D6702" s="117" t="s">
        <v>228</v>
      </c>
      <c r="E6702" s="118" t="s">
        <v>603</v>
      </c>
      <c r="F6702" s="117" t="s">
        <v>7752</v>
      </c>
    </row>
    <row r="6703" spans="1:6">
      <c r="A6703" s="119">
        <v>95363</v>
      </c>
      <c r="B6703" s="117" t="s">
        <v>7961</v>
      </c>
      <c r="C6703" s="117" t="s">
        <v>62</v>
      </c>
      <c r="D6703" s="117" t="s">
        <v>228</v>
      </c>
      <c r="E6703" s="118" t="s">
        <v>782</v>
      </c>
      <c r="F6703" s="117" t="s">
        <v>7752</v>
      </c>
    </row>
    <row r="6704" spans="1:6">
      <c r="A6704" s="119">
        <v>95364</v>
      </c>
      <c r="B6704" s="117" t="s">
        <v>7962</v>
      </c>
      <c r="C6704" s="117" t="s">
        <v>62</v>
      </c>
      <c r="D6704" s="117" t="s">
        <v>228</v>
      </c>
      <c r="E6704" s="118" t="s">
        <v>1302</v>
      </c>
      <c r="F6704" s="117" t="s">
        <v>7752</v>
      </c>
    </row>
    <row r="6705" spans="1:6">
      <c r="A6705" s="119">
        <v>95365</v>
      </c>
      <c r="B6705" s="117" t="s">
        <v>7963</v>
      </c>
      <c r="C6705" s="117" t="s">
        <v>62</v>
      </c>
      <c r="D6705" s="117" t="s">
        <v>228</v>
      </c>
      <c r="E6705" s="118" t="s">
        <v>603</v>
      </c>
      <c r="F6705" s="117" t="s">
        <v>7752</v>
      </c>
    </row>
    <row r="6706" spans="1:6">
      <c r="A6706" s="119">
        <v>95366</v>
      </c>
      <c r="B6706" s="117" t="s">
        <v>7964</v>
      </c>
      <c r="C6706" s="117" t="s">
        <v>62</v>
      </c>
      <c r="D6706" s="117" t="s">
        <v>228</v>
      </c>
      <c r="E6706" s="118" t="s">
        <v>1302</v>
      </c>
      <c r="F6706" s="117" t="s">
        <v>7752</v>
      </c>
    </row>
    <row r="6707" spans="1:6">
      <c r="A6707" s="119">
        <v>95367</v>
      </c>
      <c r="B6707" s="117" t="s">
        <v>7965</v>
      </c>
      <c r="C6707" s="117" t="s">
        <v>62</v>
      </c>
      <c r="D6707" s="117" t="s">
        <v>228</v>
      </c>
      <c r="E6707" s="118" t="s">
        <v>1302</v>
      </c>
      <c r="F6707" s="117" t="s">
        <v>7752</v>
      </c>
    </row>
    <row r="6708" spans="1:6">
      <c r="A6708" s="119">
        <v>95368</v>
      </c>
      <c r="B6708" s="117" t="s">
        <v>7966</v>
      </c>
      <c r="C6708" s="117" t="s">
        <v>62</v>
      </c>
      <c r="D6708" s="117" t="s">
        <v>228</v>
      </c>
      <c r="E6708" s="118" t="s">
        <v>7911</v>
      </c>
      <c r="F6708" s="117" t="s">
        <v>7752</v>
      </c>
    </row>
    <row r="6709" spans="1:6">
      <c r="A6709" s="119">
        <v>95369</v>
      </c>
      <c r="B6709" s="117" t="s">
        <v>7967</v>
      </c>
      <c r="C6709" s="117" t="s">
        <v>62</v>
      </c>
      <c r="D6709" s="117" t="s">
        <v>228</v>
      </c>
      <c r="E6709" s="118" t="s">
        <v>1302</v>
      </c>
      <c r="F6709" s="117" t="s">
        <v>7752</v>
      </c>
    </row>
    <row r="6710" spans="1:6">
      <c r="A6710" s="119">
        <v>95370</v>
      </c>
      <c r="B6710" s="117" t="s">
        <v>7968</v>
      </c>
      <c r="C6710" s="117" t="s">
        <v>62</v>
      </c>
      <c r="D6710" s="117" t="s">
        <v>228</v>
      </c>
      <c r="E6710" s="118" t="s">
        <v>846</v>
      </c>
      <c r="F6710" s="117" t="s">
        <v>7752</v>
      </c>
    </row>
    <row r="6711" spans="1:6">
      <c r="A6711" s="119">
        <v>95371</v>
      </c>
      <c r="B6711" s="117" t="s">
        <v>7969</v>
      </c>
      <c r="C6711" s="117" t="s">
        <v>62</v>
      </c>
      <c r="D6711" s="117" t="s">
        <v>602</v>
      </c>
      <c r="E6711" s="118" t="s">
        <v>573</v>
      </c>
      <c r="F6711" s="117" t="s">
        <v>7752</v>
      </c>
    </row>
    <row r="6712" spans="1:6">
      <c r="A6712" s="119">
        <v>95372</v>
      </c>
      <c r="B6712" s="117" t="s">
        <v>7970</v>
      </c>
      <c r="C6712" s="117" t="s">
        <v>62</v>
      </c>
      <c r="D6712" s="117" t="s">
        <v>602</v>
      </c>
      <c r="E6712" s="118" t="s">
        <v>7924</v>
      </c>
      <c r="F6712" s="117" t="s">
        <v>7752</v>
      </c>
    </row>
    <row r="6713" spans="1:6">
      <c r="A6713" s="119">
        <v>95373</v>
      </c>
      <c r="B6713" s="117" t="s">
        <v>7971</v>
      </c>
      <c r="C6713" s="117" t="s">
        <v>62</v>
      </c>
      <c r="D6713" s="117" t="s">
        <v>228</v>
      </c>
      <c r="E6713" s="118" t="s">
        <v>846</v>
      </c>
      <c r="F6713" s="117" t="s">
        <v>7752</v>
      </c>
    </row>
    <row r="6714" spans="1:6">
      <c r="A6714" s="119">
        <v>95374</v>
      </c>
      <c r="B6714" s="117" t="s">
        <v>7972</v>
      </c>
      <c r="C6714" s="117" t="s">
        <v>62</v>
      </c>
      <c r="D6714" s="117" t="s">
        <v>228</v>
      </c>
      <c r="E6714" s="118" t="s">
        <v>1164</v>
      </c>
      <c r="F6714" s="117" t="s">
        <v>7752</v>
      </c>
    </row>
    <row r="6715" spans="1:6">
      <c r="A6715" s="119">
        <v>95375</v>
      </c>
      <c r="B6715" s="117" t="s">
        <v>7973</v>
      </c>
      <c r="C6715" s="117" t="s">
        <v>62</v>
      </c>
      <c r="D6715" s="117" t="s">
        <v>228</v>
      </c>
      <c r="E6715" s="118" t="s">
        <v>7924</v>
      </c>
      <c r="F6715" s="117" t="s">
        <v>7752</v>
      </c>
    </row>
    <row r="6716" spans="1:6">
      <c r="A6716" s="119">
        <v>95376</v>
      </c>
      <c r="B6716" s="117" t="s">
        <v>7974</v>
      </c>
      <c r="C6716" s="117" t="s">
        <v>62</v>
      </c>
      <c r="D6716" s="117" t="s">
        <v>228</v>
      </c>
      <c r="E6716" s="118" t="s">
        <v>1038</v>
      </c>
      <c r="F6716" s="117" t="s">
        <v>7752</v>
      </c>
    </row>
    <row r="6717" spans="1:6">
      <c r="A6717" s="119">
        <v>95377</v>
      </c>
      <c r="B6717" s="117" t="s">
        <v>7975</v>
      </c>
      <c r="C6717" s="117" t="s">
        <v>62</v>
      </c>
      <c r="D6717" s="117" t="s">
        <v>228</v>
      </c>
      <c r="E6717" s="118" t="s">
        <v>1400</v>
      </c>
      <c r="F6717" s="117" t="s">
        <v>7752</v>
      </c>
    </row>
    <row r="6718" spans="1:6">
      <c r="A6718" s="119">
        <v>95378</v>
      </c>
      <c r="B6718" s="117" t="s">
        <v>7976</v>
      </c>
      <c r="C6718" s="117" t="s">
        <v>62</v>
      </c>
      <c r="D6718" s="117" t="s">
        <v>602</v>
      </c>
      <c r="E6718" s="118" t="s">
        <v>1164</v>
      </c>
      <c r="F6718" s="117" t="s">
        <v>7752</v>
      </c>
    </row>
    <row r="6719" spans="1:6">
      <c r="A6719" s="119">
        <v>95379</v>
      </c>
      <c r="B6719" s="117" t="s">
        <v>7977</v>
      </c>
      <c r="C6719" s="117" t="s">
        <v>62</v>
      </c>
      <c r="D6719" s="117" t="s">
        <v>602</v>
      </c>
      <c r="E6719" s="118" t="s">
        <v>1400</v>
      </c>
      <c r="F6719" s="117" t="s">
        <v>7752</v>
      </c>
    </row>
    <row r="6720" spans="1:6">
      <c r="A6720" s="119">
        <v>95380</v>
      </c>
      <c r="B6720" s="117" t="s">
        <v>7978</v>
      </c>
      <c r="C6720" s="117" t="s">
        <v>62</v>
      </c>
      <c r="D6720" s="117" t="s">
        <v>228</v>
      </c>
      <c r="E6720" s="118" t="s">
        <v>1164</v>
      </c>
      <c r="F6720" s="117" t="s">
        <v>7752</v>
      </c>
    </row>
    <row r="6721" spans="1:6">
      <c r="A6721" s="119">
        <v>95382</v>
      </c>
      <c r="B6721" s="117" t="s">
        <v>7979</v>
      </c>
      <c r="C6721" s="117" t="s">
        <v>62</v>
      </c>
      <c r="D6721" s="117" t="s">
        <v>228</v>
      </c>
      <c r="E6721" s="118" t="s">
        <v>1565</v>
      </c>
      <c r="F6721" s="117" t="s">
        <v>7752</v>
      </c>
    </row>
    <row r="6722" spans="1:6">
      <c r="A6722" s="119">
        <v>95383</v>
      </c>
      <c r="B6722" s="117" t="s">
        <v>7980</v>
      </c>
      <c r="C6722" s="117" t="s">
        <v>62</v>
      </c>
      <c r="D6722" s="117" t="s">
        <v>228</v>
      </c>
      <c r="E6722" s="118" t="s">
        <v>1400</v>
      </c>
      <c r="F6722" s="117" t="s">
        <v>7752</v>
      </c>
    </row>
    <row r="6723" spans="1:6">
      <c r="A6723" s="119">
        <v>95384</v>
      </c>
      <c r="B6723" s="117" t="s">
        <v>7981</v>
      </c>
      <c r="C6723" s="117" t="s">
        <v>62</v>
      </c>
      <c r="D6723" s="117" t="s">
        <v>228</v>
      </c>
      <c r="E6723" s="118" t="s">
        <v>7924</v>
      </c>
      <c r="F6723" s="117" t="s">
        <v>7752</v>
      </c>
    </row>
    <row r="6724" spans="1:6">
      <c r="A6724" s="119">
        <v>95385</v>
      </c>
      <c r="B6724" s="117" t="s">
        <v>7982</v>
      </c>
      <c r="C6724" s="117" t="s">
        <v>62</v>
      </c>
      <c r="D6724" s="117" t="s">
        <v>228</v>
      </c>
      <c r="E6724" s="118" t="s">
        <v>1119</v>
      </c>
      <c r="F6724" s="117" t="s">
        <v>7752</v>
      </c>
    </row>
    <row r="6725" spans="1:6">
      <c r="A6725" s="119">
        <v>95386</v>
      </c>
      <c r="B6725" s="117" t="s">
        <v>7983</v>
      </c>
      <c r="C6725" s="117" t="s">
        <v>62</v>
      </c>
      <c r="D6725" s="117" t="s">
        <v>228</v>
      </c>
      <c r="E6725" s="118" t="s">
        <v>999</v>
      </c>
      <c r="F6725" s="117" t="s">
        <v>7752</v>
      </c>
    </row>
    <row r="6726" spans="1:6">
      <c r="A6726" s="119">
        <v>95387</v>
      </c>
      <c r="B6726" s="117" t="s">
        <v>7984</v>
      </c>
      <c r="C6726" s="117" t="s">
        <v>62</v>
      </c>
      <c r="D6726" s="117" t="s">
        <v>228</v>
      </c>
      <c r="E6726" s="118" t="s">
        <v>1565</v>
      </c>
      <c r="F6726" s="117" t="s">
        <v>7752</v>
      </c>
    </row>
    <row r="6727" spans="1:6">
      <c r="A6727" s="119">
        <v>95388</v>
      </c>
      <c r="B6727" s="117" t="s">
        <v>7985</v>
      </c>
      <c r="C6727" s="117" t="s">
        <v>62</v>
      </c>
      <c r="D6727" s="117" t="s">
        <v>228</v>
      </c>
      <c r="E6727" s="118" t="s">
        <v>1559</v>
      </c>
      <c r="F6727" s="117" t="s">
        <v>7752</v>
      </c>
    </row>
    <row r="6728" spans="1:6">
      <c r="A6728" s="119">
        <v>95389</v>
      </c>
      <c r="B6728" s="117" t="s">
        <v>7986</v>
      </c>
      <c r="C6728" s="117" t="s">
        <v>62</v>
      </c>
      <c r="D6728" s="117" t="s">
        <v>228</v>
      </c>
      <c r="E6728" s="118" t="s">
        <v>1559</v>
      </c>
      <c r="F6728" s="117" t="s">
        <v>7752</v>
      </c>
    </row>
    <row r="6729" spans="1:6">
      <c r="A6729" s="119">
        <v>95390</v>
      </c>
      <c r="B6729" s="117" t="s">
        <v>7987</v>
      </c>
      <c r="C6729" s="117" t="s">
        <v>62</v>
      </c>
      <c r="D6729" s="117" t="s">
        <v>228</v>
      </c>
      <c r="E6729" s="118" t="s">
        <v>812</v>
      </c>
      <c r="F6729" s="117" t="s">
        <v>7752</v>
      </c>
    </row>
    <row r="6730" spans="1:6">
      <c r="A6730" s="119">
        <v>95391</v>
      </c>
      <c r="B6730" s="117" t="s">
        <v>7988</v>
      </c>
      <c r="C6730" s="117" t="s">
        <v>62</v>
      </c>
      <c r="D6730" s="117" t="s">
        <v>228</v>
      </c>
      <c r="E6730" s="118" t="s">
        <v>603</v>
      </c>
      <c r="F6730" s="117" t="s">
        <v>7752</v>
      </c>
    </row>
    <row r="6731" spans="1:6">
      <c r="A6731" s="119">
        <v>95392</v>
      </c>
      <c r="B6731" s="117" t="s">
        <v>7989</v>
      </c>
      <c r="C6731" s="117" t="s">
        <v>62</v>
      </c>
      <c r="D6731" s="117" t="s">
        <v>602</v>
      </c>
      <c r="E6731" s="118" t="s">
        <v>812</v>
      </c>
      <c r="F6731" s="117" t="s">
        <v>7752</v>
      </c>
    </row>
    <row r="6732" spans="1:6">
      <c r="A6732" s="119">
        <v>95393</v>
      </c>
      <c r="B6732" s="117" t="s">
        <v>7990</v>
      </c>
      <c r="C6732" s="117" t="s">
        <v>62</v>
      </c>
      <c r="D6732" s="117" t="s">
        <v>228</v>
      </c>
      <c r="E6732" s="118" t="s">
        <v>848</v>
      </c>
      <c r="F6732" s="117" t="s">
        <v>7752</v>
      </c>
    </row>
    <row r="6733" spans="1:6">
      <c r="A6733" s="119">
        <v>95394</v>
      </c>
      <c r="B6733" s="117" t="s">
        <v>7991</v>
      </c>
      <c r="C6733" s="117" t="s">
        <v>62</v>
      </c>
      <c r="D6733" s="117" t="s">
        <v>228</v>
      </c>
      <c r="E6733" s="118" t="s">
        <v>1441</v>
      </c>
      <c r="F6733" s="117" t="s">
        <v>7752</v>
      </c>
    </row>
    <row r="6734" spans="1:6">
      <c r="A6734" s="119">
        <v>95395</v>
      </c>
      <c r="B6734" s="117" t="s">
        <v>7992</v>
      </c>
      <c r="C6734" s="117" t="s">
        <v>62</v>
      </c>
      <c r="D6734" s="117" t="s">
        <v>228</v>
      </c>
      <c r="E6734" s="118" t="s">
        <v>7993</v>
      </c>
      <c r="F6734" s="117" t="s">
        <v>7752</v>
      </c>
    </row>
    <row r="6735" spans="1:6">
      <c r="A6735" s="119">
        <v>95396</v>
      </c>
      <c r="B6735" s="117" t="s">
        <v>7994</v>
      </c>
      <c r="C6735" s="117" t="s">
        <v>62</v>
      </c>
      <c r="D6735" s="117" t="s">
        <v>228</v>
      </c>
      <c r="E6735" s="118" t="s">
        <v>1461</v>
      </c>
      <c r="F6735" s="117" t="s">
        <v>7752</v>
      </c>
    </row>
    <row r="6736" spans="1:6">
      <c r="A6736" s="119">
        <v>95397</v>
      </c>
      <c r="B6736" s="117" t="s">
        <v>7995</v>
      </c>
      <c r="C6736" s="117" t="s">
        <v>62</v>
      </c>
      <c r="D6736" s="117" t="s">
        <v>228</v>
      </c>
      <c r="E6736" s="118" t="s">
        <v>1302</v>
      </c>
      <c r="F6736" s="117" t="s">
        <v>7752</v>
      </c>
    </row>
    <row r="6737" spans="1:6">
      <c r="A6737" s="119">
        <v>95398</v>
      </c>
      <c r="B6737" s="117" t="s">
        <v>7996</v>
      </c>
      <c r="C6737" s="117" t="s">
        <v>62</v>
      </c>
      <c r="D6737" s="117" t="s">
        <v>228</v>
      </c>
      <c r="E6737" s="118" t="s">
        <v>1038</v>
      </c>
      <c r="F6737" s="117" t="s">
        <v>7752</v>
      </c>
    </row>
    <row r="6738" spans="1:6">
      <c r="A6738" s="119">
        <v>95399</v>
      </c>
      <c r="B6738" s="117" t="s">
        <v>7997</v>
      </c>
      <c r="C6738" s="117" t="s">
        <v>62</v>
      </c>
      <c r="D6738" s="117" t="s">
        <v>228</v>
      </c>
      <c r="E6738" s="118" t="s">
        <v>1559</v>
      </c>
      <c r="F6738" s="117" t="s">
        <v>7752</v>
      </c>
    </row>
    <row r="6739" spans="1:6">
      <c r="A6739" s="119">
        <v>95400</v>
      </c>
      <c r="B6739" s="117" t="s">
        <v>7998</v>
      </c>
      <c r="C6739" s="117" t="s">
        <v>62</v>
      </c>
      <c r="D6739" s="117" t="s">
        <v>228</v>
      </c>
      <c r="E6739" s="118" t="s">
        <v>1302</v>
      </c>
      <c r="F6739" s="117" t="s">
        <v>7752</v>
      </c>
    </row>
    <row r="6740" spans="1:6">
      <c r="A6740" s="119">
        <v>95401</v>
      </c>
      <c r="B6740" s="117" t="s">
        <v>7999</v>
      </c>
      <c r="C6740" s="117" t="s">
        <v>62</v>
      </c>
      <c r="D6740" s="117" t="s">
        <v>602</v>
      </c>
      <c r="E6740" s="118" t="s">
        <v>692</v>
      </c>
      <c r="F6740" s="117" t="s">
        <v>7752</v>
      </c>
    </row>
    <row r="6741" spans="1:6">
      <c r="A6741" s="119">
        <v>95402</v>
      </c>
      <c r="B6741" s="117" t="s">
        <v>8000</v>
      </c>
      <c r="C6741" s="117" t="s">
        <v>62</v>
      </c>
      <c r="D6741" s="117" t="s">
        <v>602</v>
      </c>
      <c r="E6741" s="118" t="s">
        <v>8001</v>
      </c>
      <c r="F6741" s="117" t="s">
        <v>7752</v>
      </c>
    </row>
    <row r="6742" spans="1:6">
      <c r="A6742" s="119">
        <v>95403</v>
      </c>
      <c r="B6742" s="117" t="s">
        <v>8002</v>
      </c>
      <c r="C6742" s="117" t="s">
        <v>62</v>
      </c>
      <c r="D6742" s="117" t="s">
        <v>228</v>
      </c>
      <c r="E6742" s="118" t="s">
        <v>705</v>
      </c>
      <c r="F6742" s="117" t="s">
        <v>7752</v>
      </c>
    </row>
    <row r="6743" spans="1:6">
      <c r="A6743" s="119">
        <v>95404</v>
      </c>
      <c r="B6743" s="117" t="s">
        <v>8003</v>
      </c>
      <c r="C6743" s="117" t="s">
        <v>62</v>
      </c>
      <c r="D6743" s="117" t="s">
        <v>228</v>
      </c>
      <c r="E6743" s="118" t="s">
        <v>7545</v>
      </c>
      <c r="F6743" s="117" t="s">
        <v>7752</v>
      </c>
    </row>
    <row r="6744" spans="1:6">
      <c r="A6744" s="119">
        <v>95405</v>
      </c>
      <c r="B6744" s="117" t="s">
        <v>8004</v>
      </c>
      <c r="C6744" s="117" t="s">
        <v>62</v>
      </c>
      <c r="D6744" s="117" t="s">
        <v>228</v>
      </c>
      <c r="E6744" s="118" t="s">
        <v>1232</v>
      </c>
      <c r="F6744" s="117" t="s">
        <v>7752</v>
      </c>
    </row>
    <row r="6745" spans="1:6">
      <c r="A6745" s="119">
        <v>95406</v>
      </c>
      <c r="B6745" s="117" t="s">
        <v>8005</v>
      </c>
      <c r="C6745" s="117" t="s">
        <v>62</v>
      </c>
      <c r="D6745" s="117" t="s">
        <v>602</v>
      </c>
      <c r="E6745" s="118" t="s">
        <v>999</v>
      </c>
      <c r="F6745" s="117" t="s">
        <v>7752</v>
      </c>
    </row>
    <row r="6746" spans="1:6">
      <c r="A6746" s="119">
        <v>95407</v>
      </c>
      <c r="B6746" s="117" t="s">
        <v>8006</v>
      </c>
      <c r="C6746" s="117" t="s">
        <v>62</v>
      </c>
      <c r="D6746" s="117" t="s">
        <v>228</v>
      </c>
      <c r="E6746" s="118" t="s">
        <v>7349</v>
      </c>
      <c r="F6746" s="117" t="s">
        <v>7752</v>
      </c>
    </row>
    <row r="6747" spans="1:6">
      <c r="A6747" s="119">
        <v>95408</v>
      </c>
      <c r="B6747" s="117" t="s">
        <v>8007</v>
      </c>
      <c r="C6747" s="117" t="s">
        <v>7884</v>
      </c>
      <c r="D6747" s="117" t="s">
        <v>228</v>
      </c>
      <c r="E6747" s="118" t="s">
        <v>4316</v>
      </c>
      <c r="F6747" s="117" t="s">
        <v>7752</v>
      </c>
    </row>
    <row r="6748" spans="1:6">
      <c r="A6748" s="119">
        <v>95409</v>
      </c>
      <c r="B6748" s="117" t="s">
        <v>8008</v>
      </c>
      <c r="C6748" s="117" t="s">
        <v>7884</v>
      </c>
      <c r="D6748" s="117" t="s">
        <v>228</v>
      </c>
      <c r="E6748" s="118" t="s">
        <v>8009</v>
      </c>
      <c r="F6748" s="117" t="s">
        <v>7752</v>
      </c>
    </row>
    <row r="6749" spans="1:6">
      <c r="A6749" s="119">
        <v>95410</v>
      </c>
      <c r="B6749" s="117" t="s">
        <v>8010</v>
      </c>
      <c r="C6749" s="117" t="s">
        <v>7884</v>
      </c>
      <c r="D6749" s="117" t="s">
        <v>228</v>
      </c>
      <c r="E6749" s="118" t="s">
        <v>868</v>
      </c>
      <c r="F6749" s="117" t="s">
        <v>7752</v>
      </c>
    </row>
    <row r="6750" spans="1:6">
      <c r="A6750" s="119">
        <v>95411</v>
      </c>
      <c r="B6750" s="117" t="s">
        <v>8011</v>
      </c>
      <c r="C6750" s="117" t="s">
        <v>7884</v>
      </c>
      <c r="D6750" s="117" t="s">
        <v>228</v>
      </c>
      <c r="E6750" s="118" t="s">
        <v>5809</v>
      </c>
      <c r="F6750" s="117" t="s">
        <v>7752</v>
      </c>
    </row>
    <row r="6751" spans="1:6">
      <c r="A6751" s="119">
        <v>95412</v>
      </c>
      <c r="B6751" s="117" t="s">
        <v>8012</v>
      </c>
      <c r="C6751" s="117" t="s">
        <v>7884</v>
      </c>
      <c r="D6751" s="117" t="s">
        <v>228</v>
      </c>
      <c r="E6751" s="118" t="s">
        <v>3893</v>
      </c>
      <c r="F6751" s="117" t="s">
        <v>7752</v>
      </c>
    </row>
    <row r="6752" spans="1:6">
      <c r="A6752" s="119">
        <v>95413</v>
      </c>
      <c r="B6752" s="117" t="s">
        <v>8013</v>
      </c>
      <c r="C6752" s="117" t="s">
        <v>7884</v>
      </c>
      <c r="D6752" s="117" t="s">
        <v>228</v>
      </c>
      <c r="E6752" s="118" t="s">
        <v>4323</v>
      </c>
      <c r="F6752" s="117" t="s">
        <v>7752</v>
      </c>
    </row>
    <row r="6753" spans="1:6">
      <c r="A6753" s="119">
        <v>95414</v>
      </c>
      <c r="B6753" s="117" t="s">
        <v>8014</v>
      </c>
      <c r="C6753" s="117" t="s">
        <v>7884</v>
      </c>
      <c r="D6753" s="117" t="s">
        <v>228</v>
      </c>
      <c r="E6753" s="118" t="s">
        <v>8015</v>
      </c>
      <c r="F6753" s="117" t="s">
        <v>7752</v>
      </c>
    </row>
    <row r="6754" spans="1:6">
      <c r="A6754" s="119">
        <v>95415</v>
      </c>
      <c r="B6754" s="117" t="s">
        <v>8016</v>
      </c>
      <c r="C6754" s="117" t="s">
        <v>7884</v>
      </c>
      <c r="D6754" s="117" t="s">
        <v>228</v>
      </c>
      <c r="E6754" s="118" t="s">
        <v>8017</v>
      </c>
      <c r="F6754" s="117" t="s">
        <v>7752</v>
      </c>
    </row>
    <row r="6755" spans="1:6">
      <c r="A6755" s="119">
        <v>95416</v>
      </c>
      <c r="B6755" s="117" t="s">
        <v>8018</v>
      </c>
      <c r="C6755" s="117" t="s">
        <v>7884</v>
      </c>
      <c r="D6755" s="117" t="s">
        <v>228</v>
      </c>
      <c r="E6755" s="118" t="s">
        <v>1215</v>
      </c>
      <c r="F6755" s="117" t="s">
        <v>7752</v>
      </c>
    </row>
    <row r="6756" spans="1:6">
      <c r="A6756" s="119">
        <v>95417</v>
      </c>
      <c r="B6756" s="117" t="s">
        <v>8019</v>
      </c>
      <c r="C6756" s="117" t="s">
        <v>7884</v>
      </c>
      <c r="D6756" s="117" t="s">
        <v>228</v>
      </c>
      <c r="E6756" s="118" t="s">
        <v>8020</v>
      </c>
      <c r="F6756" s="117" t="s">
        <v>7752</v>
      </c>
    </row>
    <row r="6757" spans="1:6">
      <c r="A6757" s="119">
        <v>95418</v>
      </c>
      <c r="B6757" s="117" t="s">
        <v>8021</v>
      </c>
      <c r="C6757" s="117" t="s">
        <v>7884</v>
      </c>
      <c r="D6757" s="117" t="s">
        <v>228</v>
      </c>
      <c r="E6757" s="118" t="s">
        <v>8022</v>
      </c>
      <c r="F6757" s="117" t="s">
        <v>7752</v>
      </c>
    </row>
    <row r="6758" spans="1:6">
      <c r="A6758" s="119">
        <v>95419</v>
      </c>
      <c r="B6758" s="117" t="s">
        <v>8023</v>
      </c>
      <c r="C6758" s="117" t="s">
        <v>7884</v>
      </c>
      <c r="D6758" s="117" t="s">
        <v>228</v>
      </c>
      <c r="E6758" s="118" t="s">
        <v>8024</v>
      </c>
      <c r="F6758" s="117" t="s">
        <v>7752</v>
      </c>
    </row>
    <row r="6759" spans="1:6">
      <c r="A6759" s="119">
        <v>95420</v>
      </c>
      <c r="B6759" s="117" t="s">
        <v>8025</v>
      </c>
      <c r="C6759" s="117" t="s">
        <v>7884</v>
      </c>
      <c r="D6759" s="117" t="s">
        <v>228</v>
      </c>
      <c r="E6759" s="118" t="s">
        <v>4439</v>
      </c>
      <c r="F6759" s="117" t="s">
        <v>7752</v>
      </c>
    </row>
    <row r="6760" spans="1:6">
      <c r="A6760" s="119">
        <v>95421</v>
      </c>
      <c r="B6760" s="117" t="s">
        <v>8026</v>
      </c>
      <c r="C6760" s="117" t="s">
        <v>7884</v>
      </c>
      <c r="D6760" s="117" t="s">
        <v>228</v>
      </c>
      <c r="E6760" s="118" t="s">
        <v>8027</v>
      </c>
      <c r="F6760" s="117" t="s">
        <v>7752</v>
      </c>
    </row>
    <row r="6761" spans="1:6">
      <c r="A6761" s="119">
        <v>95422</v>
      </c>
      <c r="B6761" s="117" t="s">
        <v>8028</v>
      </c>
      <c r="C6761" s="117" t="s">
        <v>7884</v>
      </c>
      <c r="D6761" s="117" t="s">
        <v>228</v>
      </c>
      <c r="E6761" s="118" t="s">
        <v>2198</v>
      </c>
      <c r="F6761" s="117" t="s">
        <v>7752</v>
      </c>
    </row>
    <row r="6762" spans="1:6">
      <c r="A6762" s="119">
        <v>95423</v>
      </c>
      <c r="B6762" s="117" t="s">
        <v>8029</v>
      </c>
      <c r="C6762" s="117" t="s">
        <v>7884</v>
      </c>
      <c r="D6762" s="117" t="s">
        <v>228</v>
      </c>
      <c r="E6762" s="118" t="s">
        <v>8030</v>
      </c>
      <c r="F6762" s="117" t="s">
        <v>7752</v>
      </c>
    </row>
    <row r="6763" spans="1:6">
      <c r="A6763" s="119">
        <v>95424</v>
      </c>
      <c r="B6763" s="117" t="s">
        <v>8031</v>
      </c>
      <c r="C6763" s="117" t="s">
        <v>7884</v>
      </c>
      <c r="D6763" s="117" t="s">
        <v>228</v>
      </c>
      <c r="E6763" s="118" t="s">
        <v>8032</v>
      </c>
      <c r="F6763" s="117" t="s">
        <v>7752</v>
      </c>
    </row>
    <row r="6764" spans="1:6">
      <c r="A6764" s="119">
        <v>100288</v>
      </c>
      <c r="B6764" s="117" t="s">
        <v>8033</v>
      </c>
      <c r="C6764" s="117" t="s">
        <v>62</v>
      </c>
      <c r="D6764" s="117" t="s">
        <v>228</v>
      </c>
      <c r="E6764" s="118" t="s">
        <v>1038</v>
      </c>
      <c r="F6764" s="117" t="s">
        <v>7752</v>
      </c>
    </row>
    <row r="6765" spans="1:6">
      <c r="A6765" s="119">
        <v>100289</v>
      </c>
      <c r="B6765" s="117" t="s">
        <v>8034</v>
      </c>
      <c r="C6765" s="117" t="s">
        <v>62</v>
      </c>
      <c r="D6765" s="117" t="s">
        <v>228</v>
      </c>
      <c r="E6765" s="118" t="s">
        <v>2783</v>
      </c>
      <c r="F6765" s="117" t="s">
        <v>7752</v>
      </c>
    </row>
    <row r="6766" spans="1:6">
      <c r="A6766" s="119">
        <v>100290</v>
      </c>
      <c r="B6766" s="117" t="s">
        <v>8035</v>
      </c>
      <c r="C6766" s="117" t="s">
        <v>62</v>
      </c>
      <c r="D6766" s="117" t="s">
        <v>228</v>
      </c>
      <c r="E6766" s="118" t="s">
        <v>1038</v>
      </c>
      <c r="F6766" s="117" t="s">
        <v>7752</v>
      </c>
    </row>
    <row r="6767" spans="1:6">
      <c r="A6767" s="119">
        <v>100291</v>
      </c>
      <c r="B6767" s="117" t="s">
        <v>8036</v>
      </c>
      <c r="C6767" s="117" t="s">
        <v>62</v>
      </c>
      <c r="D6767" s="117" t="s">
        <v>228</v>
      </c>
      <c r="E6767" s="118" t="s">
        <v>7911</v>
      </c>
      <c r="F6767" s="117" t="s">
        <v>7752</v>
      </c>
    </row>
    <row r="6768" spans="1:6">
      <c r="A6768" s="119">
        <v>100292</v>
      </c>
      <c r="B6768" s="117" t="s">
        <v>8037</v>
      </c>
      <c r="C6768" s="117" t="s">
        <v>62</v>
      </c>
      <c r="D6768" s="117" t="s">
        <v>228</v>
      </c>
      <c r="E6768" s="118" t="s">
        <v>1232</v>
      </c>
      <c r="F6768" s="117" t="s">
        <v>7752</v>
      </c>
    </row>
    <row r="6769" spans="1:6">
      <c r="A6769" s="119">
        <v>100293</v>
      </c>
      <c r="B6769" s="117" t="s">
        <v>8038</v>
      </c>
      <c r="C6769" s="117" t="s">
        <v>62</v>
      </c>
      <c r="D6769" s="117" t="s">
        <v>228</v>
      </c>
      <c r="E6769" s="118" t="s">
        <v>7911</v>
      </c>
      <c r="F6769" s="117" t="s">
        <v>7752</v>
      </c>
    </row>
    <row r="6770" spans="1:6">
      <c r="A6770" s="119">
        <v>100294</v>
      </c>
      <c r="B6770" s="117" t="s">
        <v>8039</v>
      </c>
      <c r="C6770" s="117" t="s">
        <v>62</v>
      </c>
      <c r="D6770" s="117" t="s">
        <v>228</v>
      </c>
      <c r="E6770" s="118" t="s">
        <v>848</v>
      </c>
      <c r="F6770" s="117" t="s">
        <v>7752</v>
      </c>
    </row>
    <row r="6771" spans="1:6">
      <c r="A6771" s="119">
        <v>100295</v>
      </c>
      <c r="B6771" s="117" t="s">
        <v>8040</v>
      </c>
      <c r="C6771" s="117" t="s">
        <v>62</v>
      </c>
      <c r="D6771" s="117" t="s">
        <v>228</v>
      </c>
      <c r="E6771" s="118" t="s">
        <v>904</v>
      </c>
      <c r="F6771" s="117" t="s">
        <v>7752</v>
      </c>
    </row>
    <row r="6772" spans="1:6">
      <c r="A6772" s="119">
        <v>100296</v>
      </c>
      <c r="B6772" s="117" t="s">
        <v>8041</v>
      </c>
      <c r="C6772" s="117" t="s">
        <v>62</v>
      </c>
      <c r="D6772" s="117" t="s">
        <v>228</v>
      </c>
      <c r="E6772" s="118" t="s">
        <v>1491</v>
      </c>
      <c r="F6772" s="117" t="s">
        <v>7752</v>
      </c>
    </row>
    <row r="6773" spans="1:6">
      <c r="A6773" s="119">
        <v>100297</v>
      </c>
      <c r="B6773" s="117" t="s">
        <v>8042</v>
      </c>
      <c r="C6773" s="117" t="s">
        <v>62</v>
      </c>
      <c r="D6773" s="117" t="s">
        <v>228</v>
      </c>
      <c r="E6773" s="118" t="s">
        <v>707</v>
      </c>
      <c r="F6773" s="117" t="s">
        <v>7752</v>
      </c>
    </row>
    <row r="6774" spans="1:6">
      <c r="A6774" s="119">
        <v>100298</v>
      </c>
      <c r="B6774" s="117" t="s">
        <v>8043</v>
      </c>
      <c r="C6774" s="117" t="s">
        <v>62</v>
      </c>
      <c r="D6774" s="117" t="s">
        <v>228</v>
      </c>
      <c r="E6774" s="118" t="s">
        <v>904</v>
      </c>
      <c r="F6774" s="117" t="s">
        <v>7752</v>
      </c>
    </row>
    <row r="6775" spans="1:6">
      <c r="A6775" s="119">
        <v>100299</v>
      </c>
      <c r="B6775" s="117" t="s">
        <v>8044</v>
      </c>
      <c r="C6775" s="117" t="s">
        <v>62</v>
      </c>
      <c r="D6775" s="117" t="s">
        <v>228</v>
      </c>
      <c r="E6775" s="118" t="s">
        <v>1036</v>
      </c>
      <c r="F6775" s="117" t="s">
        <v>7752</v>
      </c>
    </row>
    <row r="6776" spans="1:6">
      <c r="A6776" s="119">
        <v>100300</v>
      </c>
      <c r="B6776" s="117" t="s">
        <v>8045</v>
      </c>
      <c r="C6776" s="117" t="s">
        <v>62</v>
      </c>
      <c r="D6776" s="117" t="s">
        <v>228</v>
      </c>
      <c r="E6776" s="118" t="s">
        <v>4370</v>
      </c>
      <c r="F6776" s="117" t="s">
        <v>7752</v>
      </c>
    </row>
    <row r="6777" spans="1:6">
      <c r="A6777" s="119">
        <v>100301</v>
      </c>
      <c r="B6777" s="117" t="s">
        <v>8046</v>
      </c>
      <c r="C6777" s="117" t="s">
        <v>62</v>
      </c>
      <c r="D6777" s="117" t="s">
        <v>228</v>
      </c>
      <c r="E6777" s="118" t="s">
        <v>2493</v>
      </c>
      <c r="F6777" s="117" t="s">
        <v>7752</v>
      </c>
    </row>
    <row r="6778" spans="1:6">
      <c r="A6778" s="119">
        <v>100302</v>
      </c>
      <c r="B6778" s="117" t="s">
        <v>8047</v>
      </c>
      <c r="C6778" s="117" t="s">
        <v>62</v>
      </c>
      <c r="D6778" s="117" t="s">
        <v>228</v>
      </c>
      <c r="E6778" s="118" t="s">
        <v>8048</v>
      </c>
      <c r="F6778" s="117" t="s">
        <v>7752</v>
      </c>
    </row>
    <row r="6779" spans="1:6">
      <c r="A6779" s="119">
        <v>100303</v>
      </c>
      <c r="B6779" s="117" t="s">
        <v>8049</v>
      </c>
      <c r="C6779" s="117" t="s">
        <v>62</v>
      </c>
      <c r="D6779" s="117" t="s">
        <v>228</v>
      </c>
      <c r="E6779" s="118" t="s">
        <v>616</v>
      </c>
      <c r="F6779" s="117" t="s">
        <v>7752</v>
      </c>
    </row>
    <row r="6780" spans="1:6">
      <c r="A6780" s="119">
        <v>100304</v>
      </c>
      <c r="B6780" s="117" t="s">
        <v>8050</v>
      </c>
      <c r="C6780" s="117" t="s">
        <v>62</v>
      </c>
      <c r="D6780" s="117" t="s">
        <v>228</v>
      </c>
      <c r="E6780" s="118" t="s">
        <v>8051</v>
      </c>
      <c r="F6780" s="117" t="s">
        <v>7752</v>
      </c>
    </row>
    <row r="6781" spans="1:6">
      <c r="A6781" s="119">
        <v>100305</v>
      </c>
      <c r="B6781" s="117" t="s">
        <v>8052</v>
      </c>
      <c r="C6781" s="117" t="s">
        <v>62</v>
      </c>
      <c r="D6781" s="117" t="s">
        <v>228</v>
      </c>
      <c r="E6781" s="118" t="s">
        <v>8053</v>
      </c>
      <c r="F6781" s="117" t="s">
        <v>7752</v>
      </c>
    </row>
    <row r="6782" spans="1:6">
      <c r="A6782" s="119">
        <v>100306</v>
      </c>
      <c r="B6782" s="117" t="s">
        <v>8054</v>
      </c>
      <c r="C6782" s="117" t="s">
        <v>62</v>
      </c>
      <c r="D6782" s="117" t="s">
        <v>228</v>
      </c>
      <c r="E6782" s="118" t="s">
        <v>8055</v>
      </c>
      <c r="F6782" s="117" t="s">
        <v>7752</v>
      </c>
    </row>
    <row r="6783" spans="1:6">
      <c r="A6783" s="119">
        <v>100307</v>
      </c>
      <c r="B6783" s="117" t="s">
        <v>8056</v>
      </c>
      <c r="C6783" s="117" t="s">
        <v>62</v>
      </c>
      <c r="D6783" s="117" t="s">
        <v>228</v>
      </c>
      <c r="E6783" s="118" t="s">
        <v>4705</v>
      </c>
      <c r="F6783" s="117" t="s">
        <v>7752</v>
      </c>
    </row>
    <row r="6784" spans="1:6">
      <c r="A6784" s="119">
        <v>100308</v>
      </c>
      <c r="B6784" s="117" t="s">
        <v>8057</v>
      </c>
      <c r="C6784" s="117" t="s">
        <v>62</v>
      </c>
      <c r="D6784" s="117" t="s">
        <v>228</v>
      </c>
      <c r="E6784" s="118" t="s">
        <v>8058</v>
      </c>
      <c r="F6784" s="117" t="s">
        <v>7752</v>
      </c>
    </row>
    <row r="6785" spans="1:6">
      <c r="A6785" s="119">
        <v>100309</v>
      </c>
      <c r="B6785" s="117" t="s">
        <v>8059</v>
      </c>
      <c r="C6785" s="117" t="s">
        <v>62</v>
      </c>
      <c r="D6785" s="117" t="s">
        <v>228</v>
      </c>
      <c r="E6785" s="118" t="s">
        <v>203</v>
      </c>
      <c r="F6785" s="117" t="s">
        <v>7752</v>
      </c>
    </row>
    <row r="6786" spans="1:6">
      <c r="A6786" s="119">
        <v>100310</v>
      </c>
      <c r="B6786" s="117" t="s">
        <v>8060</v>
      </c>
      <c r="C6786" s="117" t="s">
        <v>7884</v>
      </c>
      <c r="D6786" s="117" t="s">
        <v>228</v>
      </c>
      <c r="E6786" s="118" t="s">
        <v>4243</v>
      </c>
      <c r="F6786" s="117" t="s">
        <v>7752</v>
      </c>
    </row>
    <row r="6787" spans="1:6">
      <c r="A6787" s="119">
        <v>100311</v>
      </c>
      <c r="B6787" s="117" t="s">
        <v>8061</v>
      </c>
      <c r="C6787" s="117" t="s">
        <v>7884</v>
      </c>
      <c r="D6787" s="117" t="s">
        <v>228</v>
      </c>
      <c r="E6787" s="118" t="s">
        <v>7084</v>
      </c>
      <c r="F6787" s="117" t="s">
        <v>7752</v>
      </c>
    </row>
    <row r="6788" spans="1:6">
      <c r="A6788" s="119">
        <v>100312</v>
      </c>
      <c r="B6788" s="117" t="s">
        <v>8062</v>
      </c>
      <c r="C6788" s="117" t="s">
        <v>7884</v>
      </c>
      <c r="D6788" s="117" t="s">
        <v>228</v>
      </c>
      <c r="E6788" s="118" t="s">
        <v>8063</v>
      </c>
      <c r="F6788" s="117" t="s">
        <v>7752</v>
      </c>
    </row>
    <row r="6789" spans="1:6">
      <c r="A6789" s="119">
        <v>100313</v>
      </c>
      <c r="B6789" s="117" t="s">
        <v>8064</v>
      </c>
      <c r="C6789" s="117" t="s">
        <v>7884</v>
      </c>
      <c r="D6789" s="117" t="s">
        <v>228</v>
      </c>
      <c r="E6789" s="118" t="s">
        <v>8065</v>
      </c>
      <c r="F6789" s="117" t="s">
        <v>7752</v>
      </c>
    </row>
    <row r="6790" spans="1:6">
      <c r="A6790" s="119">
        <v>100314</v>
      </c>
      <c r="B6790" s="117" t="s">
        <v>8066</v>
      </c>
      <c r="C6790" s="117" t="s">
        <v>7884</v>
      </c>
      <c r="D6790" s="117" t="s">
        <v>228</v>
      </c>
      <c r="E6790" s="118" t="s">
        <v>5886</v>
      </c>
      <c r="F6790" s="117" t="s">
        <v>7752</v>
      </c>
    </row>
    <row r="6791" spans="1:6">
      <c r="A6791" s="119">
        <v>100315</v>
      </c>
      <c r="B6791" s="117" t="s">
        <v>8067</v>
      </c>
      <c r="C6791" s="117" t="s">
        <v>7884</v>
      </c>
      <c r="D6791" s="117" t="s">
        <v>228</v>
      </c>
      <c r="E6791" s="118" t="s">
        <v>8068</v>
      </c>
      <c r="F6791" s="117" t="s">
        <v>7752</v>
      </c>
    </row>
    <row r="6792" spans="1:6">
      <c r="A6792" s="119">
        <v>100316</v>
      </c>
      <c r="B6792" s="117" t="s">
        <v>8045</v>
      </c>
      <c r="C6792" s="117" t="s">
        <v>7884</v>
      </c>
      <c r="D6792" s="117" t="s">
        <v>228</v>
      </c>
      <c r="E6792" s="118" t="s">
        <v>8069</v>
      </c>
      <c r="F6792" s="117" t="s">
        <v>7752</v>
      </c>
    </row>
    <row r="6793" spans="1:6">
      <c r="A6793" s="119">
        <v>100317</v>
      </c>
      <c r="B6793" s="117" t="s">
        <v>8070</v>
      </c>
      <c r="C6793" s="117" t="s">
        <v>7884</v>
      </c>
      <c r="D6793" s="117" t="s">
        <v>228</v>
      </c>
      <c r="E6793" s="118" t="s">
        <v>8071</v>
      </c>
      <c r="F6793" s="117" t="s">
        <v>7752</v>
      </c>
    </row>
    <row r="6794" spans="1:6">
      <c r="A6794" s="119">
        <v>100318</v>
      </c>
      <c r="B6794" s="117" t="s">
        <v>8050</v>
      </c>
      <c r="C6794" s="117" t="s">
        <v>7884</v>
      </c>
      <c r="D6794" s="117" t="s">
        <v>228</v>
      </c>
      <c r="E6794" s="118" t="s">
        <v>8072</v>
      </c>
      <c r="F6794" s="117" t="s">
        <v>7752</v>
      </c>
    </row>
    <row r="6795" spans="1:6">
      <c r="A6795" s="119">
        <v>100319</v>
      </c>
      <c r="B6795" s="117" t="s">
        <v>8052</v>
      </c>
      <c r="C6795" s="117" t="s">
        <v>7884</v>
      </c>
      <c r="D6795" s="117" t="s">
        <v>228</v>
      </c>
      <c r="E6795" s="118" t="s">
        <v>8073</v>
      </c>
      <c r="F6795" s="117" t="s">
        <v>7752</v>
      </c>
    </row>
    <row r="6796" spans="1:6">
      <c r="A6796" s="119">
        <v>100320</v>
      </c>
      <c r="B6796" s="117" t="s">
        <v>8054</v>
      </c>
      <c r="C6796" s="117" t="s">
        <v>7884</v>
      </c>
      <c r="D6796" s="117" t="s">
        <v>228</v>
      </c>
      <c r="E6796" s="118" t="s">
        <v>8074</v>
      </c>
      <c r="F6796" s="117" t="s">
        <v>7752</v>
      </c>
    </row>
    <row r="6797" spans="1:6">
      <c r="A6797" s="119">
        <v>100321</v>
      </c>
      <c r="B6797" s="117" t="s">
        <v>8059</v>
      </c>
      <c r="C6797" s="117" t="s">
        <v>7884</v>
      </c>
      <c r="D6797" s="117" t="s">
        <v>228</v>
      </c>
      <c r="E6797" s="118" t="s">
        <v>8075</v>
      </c>
      <c r="F6797" s="117" t="s">
        <v>7752</v>
      </c>
    </row>
    <row r="6798" spans="1:6">
      <c r="A6798" s="119">
        <v>100533</v>
      </c>
      <c r="B6798" s="117" t="s">
        <v>8076</v>
      </c>
      <c r="C6798" s="117" t="s">
        <v>62</v>
      </c>
      <c r="D6798" s="117" t="s">
        <v>228</v>
      </c>
      <c r="E6798" s="118" t="s">
        <v>2857</v>
      </c>
      <c r="F6798" s="117" t="s">
        <v>7752</v>
      </c>
    </row>
    <row r="6799" spans="1:6">
      <c r="A6799" s="119">
        <v>100534</v>
      </c>
      <c r="B6799" s="117" t="s">
        <v>8076</v>
      </c>
      <c r="C6799" s="117" t="s">
        <v>7884</v>
      </c>
      <c r="D6799" s="117" t="s">
        <v>228</v>
      </c>
      <c r="E6799" s="118" t="s">
        <v>8077</v>
      </c>
      <c r="F6799" s="117" t="s">
        <v>7752</v>
      </c>
    </row>
    <row r="6800" spans="1:6">
      <c r="A6800" s="119">
        <v>100535</v>
      </c>
      <c r="B6800" s="117" t="s">
        <v>8078</v>
      </c>
      <c r="C6800" s="117" t="s">
        <v>62</v>
      </c>
      <c r="D6800" s="117" t="s">
        <v>228</v>
      </c>
      <c r="E6800" s="118" t="s">
        <v>846</v>
      </c>
      <c r="F6800" s="117" t="s">
        <v>7752</v>
      </c>
    </row>
    <row r="6801" spans="1:6">
      <c r="A6801" s="119">
        <v>100536</v>
      </c>
      <c r="B6801" s="117" t="s">
        <v>8079</v>
      </c>
      <c r="C6801" s="117" t="s">
        <v>7884</v>
      </c>
      <c r="D6801" s="117" t="s">
        <v>228</v>
      </c>
      <c r="E6801" s="118" t="s">
        <v>8080</v>
      </c>
      <c r="F6801" s="117" t="s">
        <v>7752</v>
      </c>
    </row>
    <row r="6802" spans="1:6">
      <c r="A6802" s="119">
        <v>101284</v>
      </c>
      <c r="B6802" s="117" t="s">
        <v>8081</v>
      </c>
      <c r="C6802" s="117" t="s">
        <v>62</v>
      </c>
      <c r="D6802" s="117" t="s">
        <v>228</v>
      </c>
      <c r="E6802" s="118" t="s">
        <v>7430</v>
      </c>
      <c r="F6802" s="117" t="s">
        <v>7752</v>
      </c>
    </row>
    <row r="6803" spans="1:6">
      <c r="A6803" s="119">
        <v>101285</v>
      </c>
      <c r="B6803" s="117" t="s">
        <v>8082</v>
      </c>
      <c r="C6803" s="117" t="s">
        <v>62</v>
      </c>
      <c r="D6803" s="117" t="s">
        <v>228</v>
      </c>
      <c r="E6803" s="118" t="s">
        <v>1036</v>
      </c>
      <c r="F6803" s="117" t="s">
        <v>7752</v>
      </c>
    </row>
    <row r="6804" spans="1:6">
      <c r="A6804" s="119">
        <v>101286</v>
      </c>
      <c r="B6804" s="117" t="s">
        <v>8083</v>
      </c>
      <c r="C6804" s="117" t="s">
        <v>7884</v>
      </c>
      <c r="D6804" s="117" t="s">
        <v>228</v>
      </c>
      <c r="E6804" s="118" t="s">
        <v>8084</v>
      </c>
      <c r="F6804" s="117" t="s">
        <v>7752</v>
      </c>
    </row>
    <row r="6805" spans="1:6">
      <c r="A6805" s="119">
        <v>101287</v>
      </c>
      <c r="B6805" s="117" t="s">
        <v>8085</v>
      </c>
      <c r="C6805" s="117" t="s">
        <v>7884</v>
      </c>
      <c r="D6805" s="117" t="s">
        <v>228</v>
      </c>
      <c r="E6805" s="118" t="s">
        <v>8086</v>
      </c>
      <c r="F6805" s="117" t="s">
        <v>7752</v>
      </c>
    </row>
    <row r="6806" spans="1:6">
      <c r="A6806" s="119">
        <v>101288</v>
      </c>
      <c r="B6806" s="117" t="s">
        <v>8087</v>
      </c>
      <c r="C6806" s="117" t="s">
        <v>7884</v>
      </c>
      <c r="D6806" s="117" t="s">
        <v>228</v>
      </c>
      <c r="E6806" s="118" t="s">
        <v>8088</v>
      </c>
      <c r="F6806" s="117" t="s">
        <v>7752</v>
      </c>
    </row>
    <row r="6807" spans="1:6">
      <c r="A6807" s="119">
        <v>101289</v>
      </c>
      <c r="B6807" s="117" t="s">
        <v>8089</v>
      </c>
      <c r="C6807" s="117" t="s">
        <v>7884</v>
      </c>
      <c r="D6807" s="117" t="s">
        <v>228</v>
      </c>
      <c r="E6807" s="118" t="s">
        <v>4230</v>
      </c>
      <c r="F6807" s="117" t="s">
        <v>7752</v>
      </c>
    </row>
    <row r="6808" spans="1:6">
      <c r="A6808" s="119">
        <v>101290</v>
      </c>
      <c r="B6808" s="117" t="s">
        <v>8090</v>
      </c>
      <c r="C6808" s="117" t="s">
        <v>7884</v>
      </c>
      <c r="D6808" s="117" t="s">
        <v>228</v>
      </c>
      <c r="E6808" s="118" t="s">
        <v>587</v>
      </c>
      <c r="F6808" s="117" t="s">
        <v>7752</v>
      </c>
    </row>
    <row r="6809" spans="1:6">
      <c r="A6809" s="119">
        <v>101291</v>
      </c>
      <c r="B6809" s="117" t="s">
        <v>8091</v>
      </c>
      <c r="C6809" s="117" t="s">
        <v>7884</v>
      </c>
      <c r="D6809" s="117" t="s">
        <v>228</v>
      </c>
      <c r="E6809" s="118" t="s">
        <v>5920</v>
      </c>
      <c r="F6809" s="117" t="s">
        <v>7752</v>
      </c>
    </row>
    <row r="6810" spans="1:6">
      <c r="A6810" s="119">
        <v>101292</v>
      </c>
      <c r="B6810" s="117" t="s">
        <v>8092</v>
      </c>
      <c r="C6810" s="117" t="s">
        <v>7884</v>
      </c>
      <c r="D6810" s="117" t="s">
        <v>228</v>
      </c>
      <c r="E6810" s="118" t="s">
        <v>4408</v>
      </c>
      <c r="F6810" s="117" t="s">
        <v>7752</v>
      </c>
    </row>
    <row r="6811" spans="1:6">
      <c r="A6811" s="119">
        <v>101293</v>
      </c>
      <c r="B6811" s="117" t="s">
        <v>8093</v>
      </c>
      <c r="C6811" s="117" t="s">
        <v>7884</v>
      </c>
      <c r="D6811" s="117" t="s">
        <v>228</v>
      </c>
      <c r="E6811" s="118" t="s">
        <v>7821</v>
      </c>
      <c r="F6811" s="117" t="s">
        <v>7752</v>
      </c>
    </row>
    <row r="6812" spans="1:6">
      <c r="A6812" s="119">
        <v>101294</v>
      </c>
      <c r="B6812" s="117" t="s">
        <v>8094</v>
      </c>
      <c r="C6812" s="117" t="s">
        <v>7884</v>
      </c>
      <c r="D6812" s="117" t="s">
        <v>228</v>
      </c>
      <c r="E6812" s="118" t="s">
        <v>2715</v>
      </c>
      <c r="F6812" s="117" t="s">
        <v>7752</v>
      </c>
    </row>
    <row r="6813" spans="1:6">
      <c r="A6813" s="119">
        <v>101295</v>
      </c>
      <c r="B6813" s="117" t="s">
        <v>8095</v>
      </c>
      <c r="C6813" s="117" t="s">
        <v>7884</v>
      </c>
      <c r="D6813" s="117" t="s">
        <v>228</v>
      </c>
      <c r="E6813" s="118" t="s">
        <v>592</v>
      </c>
      <c r="F6813" s="117" t="s">
        <v>7752</v>
      </c>
    </row>
    <row r="6814" spans="1:6">
      <c r="A6814" s="119">
        <v>101296</v>
      </c>
      <c r="B6814" s="117" t="s">
        <v>8096</v>
      </c>
      <c r="C6814" s="117" t="s">
        <v>7884</v>
      </c>
      <c r="D6814" s="117" t="s">
        <v>228</v>
      </c>
      <c r="E6814" s="118" t="s">
        <v>8097</v>
      </c>
      <c r="F6814" s="117" t="s">
        <v>7752</v>
      </c>
    </row>
    <row r="6815" spans="1:6">
      <c r="A6815" s="119">
        <v>101297</v>
      </c>
      <c r="B6815" s="117" t="s">
        <v>8098</v>
      </c>
      <c r="C6815" s="117" t="s">
        <v>7884</v>
      </c>
      <c r="D6815" s="117" t="s">
        <v>228</v>
      </c>
      <c r="E6815" s="118" t="s">
        <v>2729</v>
      </c>
      <c r="F6815" s="117" t="s">
        <v>7752</v>
      </c>
    </row>
    <row r="6816" spans="1:6">
      <c r="A6816" s="119">
        <v>101298</v>
      </c>
      <c r="B6816" s="117" t="s">
        <v>8099</v>
      </c>
      <c r="C6816" s="117" t="s">
        <v>7884</v>
      </c>
      <c r="D6816" s="117" t="s">
        <v>228</v>
      </c>
      <c r="E6816" s="118" t="s">
        <v>4607</v>
      </c>
      <c r="F6816" s="117" t="s">
        <v>7752</v>
      </c>
    </row>
    <row r="6817" spans="1:6">
      <c r="A6817" s="119">
        <v>101299</v>
      </c>
      <c r="B6817" s="117" t="s">
        <v>8100</v>
      </c>
      <c r="C6817" s="117" t="s">
        <v>7884</v>
      </c>
      <c r="D6817" s="117" t="s">
        <v>228</v>
      </c>
      <c r="E6817" s="118" t="s">
        <v>8101</v>
      </c>
      <c r="F6817" s="117" t="s">
        <v>7752</v>
      </c>
    </row>
    <row r="6818" spans="1:6">
      <c r="A6818" s="119">
        <v>101300</v>
      </c>
      <c r="B6818" s="117" t="s">
        <v>8102</v>
      </c>
      <c r="C6818" s="117" t="s">
        <v>7884</v>
      </c>
      <c r="D6818" s="117" t="s">
        <v>228</v>
      </c>
      <c r="E6818" s="118" t="s">
        <v>7485</v>
      </c>
      <c r="F6818" s="117" t="s">
        <v>7752</v>
      </c>
    </row>
    <row r="6819" spans="1:6">
      <c r="A6819" s="119">
        <v>101301</v>
      </c>
      <c r="B6819" s="117" t="s">
        <v>8103</v>
      </c>
      <c r="C6819" s="117" t="s">
        <v>7884</v>
      </c>
      <c r="D6819" s="117" t="s">
        <v>228</v>
      </c>
      <c r="E6819" s="118" t="s">
        <v>8104</v>
      </c>
      <c r="F6819" s="117" t="s">
        <v>7752</v>
      </c>
    </row>
    <row r="6820" spans="1:6">
      <c r="A6820" s="119">
        <v>101302</v>
      </c>
      <c r="B6820" s="117" t="s">
        <v>8105</v>
      </c>
      <c r="C6820" s="117" t="s">
        <v>7884</v>
      </c>
      <c r="D6820" s="117" t="s">
        <v>228</v>
      </c>
      <c r="E6820" s="118" t="s">
        <v>8106</v>
      </c>
      <c r="F6820" s="117" t="s">
        <v>7752</v>
      </c>
    </row>
    <row r="6821" spans="1:6">
      <c r="A6821" s="119">
        <v>101303</v>
      </c>
      <c r="B6821" s="117" t="s">
        <v>8107</v>
      </c>
      <c r="C6821" s="117" t="s">
        <v>7884</v>
      </c>
      <c r="D6821" s="117" t="s">
        <v>228</v>
      </c>
      <c r="E6821" s="118" t="s">
        <v>7097</v>
      </c>
      <c r="F6821" s="117" t="s">
        <v>7752</v>
      </c>
    </row>
    <row r="6822" spans="1:6">
      <c r="A6822" s="119">
        <v>101304</v>
      </c>
      <c r="B6822" s="117" t="s">
        <v>8108</v>
      </c>
      <c r="C6822" s="117" t="s">
        <v>7884</v>
      </c>
      <c r="D6822" s="117" t="s">
        <v>228</v>
      </c>
      <c r="E6822" s="118" t="s">
        <v>6501</v>
      </c>
      <c r="F6822" s="117" t="s">
        <v>7752</v>
      </c>
    </row>
    <row r="6823" spans="1:6">
      <c r="A6823" s="119">
        <v>101305</v>
      </c>
      <c r="B6823" s="117" t="s">
        <v>8109</v>
      </c>
      <c r="C6823" s="117" t="s">
        <v>7884</v>
      </c>
      <c r="D6823" s="117" t="s">
        <v>228</v>
      </c>
      <c r="E6823" s="118" t="s">
        <v>6927</v>
      </c>
      <c r="F6823" s="117" t="s">
        <v>7752</v>
      </c>
    </row>
    <row r="6824" spans="1:6">
      <c r="A6824" s="119">
        <v>101307</v>
      </c>
      <c r="B6824" s="117" t="s">
        <v>8110</v>
      </c>
      <c r="C6824" s="117" t="s">
        <v>7884</v>
      </c>
      <c r="D6824" s="117" t="s">
        <v>228</v>
      </c>
      <c r="E6824" s="118" t="s">
        <v>3868</v>
      </c>
      <c r="F6824" s="117" t="s">
        <v>7752</v>
      </c>
    </row>
    <row r="6825" spans="1:6">
      <c r="A6825" s="119">
        <v>101308</v>
      </c>
      <c r="B6825" s="117" t="s">
        <v>8111</v>
      </c>
      <c r="C6825" s="117" t="s">
        <v>7884</v>
      </c>
      <c r="D6825" s="117" t="s">
        <v>228</v>
      </c>
      <c r="E6825" s="118" t="s">
        <v>8112</v>
      </c>
      <c r="F6825" s="117" t="s">
        <v>7752</v>
      </c>
    </row>
    <row r="6826" spans="1:6">
      <c r="A6826" s="119">
        <v>101309</v>
      </c>
      <c r="B6826" s="117" t="s">
        <v>8113</v>
      </c>
      <c r="C6826" s="117" t="s">
        <v>7884</v>
      </c>
      <c r="D6826" s="117" t="s">
        <v>228</v>
      </c>
      <c r="E6826" s="118" t="s">
        <v>8114</v>
      </c>
      <c r="F6826" s="117" t="s">
        <v>7752</v>
      </c>
    </row>
    <row r="6827" spans="1:6">
      <c r="A6827" s="119">
        <v>101310</v>
      </c>
      <c r="B6827" s="117" t="s">
        <v>8115</v>
      </c>
      <c r="C6827" s="117" t="s">
        <v>7884</v>
      </c>
      <c r="D6827" s="117" t="s">
        <v>228</v>
      </c>
      <c r="E6827" s="118" t="s">
        <v>8116</v>
      </c>
      <c r="F6827" s="117" t="s">
        <v>7752</v>
      </c>
    </row>
    <row r="6828" spans="1:6">
      <c r="A6828" s="119">
        <v>101311</v>
      </c>
      <c r="B6828" s="117" t="s">
        <v>8117</v>
      </c>
      <c r="C6828" s="117" t="s">
        <v>7884</v>
      </c>
      <c r="D6828" s="117" t="s">
        <v>228</v>
      </c>
      <c r="E6828" s="118" t="s">
        <v>7821</v>
      </c>
      <c r="F6828" s="117" t="s">
        <v>7752</v>
      </c>
    </row>
    <row r="6829" spans="1:6">
      <c r="A6829" s="119">
        <v>101312</v>
      </c>
      <c r="B6829" s="117" t="s">
        <v>8118</v>
      </c>
      <c r="C6829" s="117" t="s">
        <v>7884</v>
      </c>
      <c r="D6829" s="117" t="s">
        <v>228</v>
      </c>
      <c r="E6829" s="118" t="s">
        <v>8119</v>
      </c>
      <c r="F6829" s="117" t="s">
        <v>7752</v>
      </c>
    </row>
    <row r="6830" spans="1:6">
      <c r="A6830" s="119">
        <v>101313</v>
      </c>
      <c r="B6830" s="117" t="s">
        <v>8120</v>
      </c>
      <c r="C6830" s="117" t="s">
        <v>7884</v>
      </c>
      <c r="D6830" s="117" t="s">
        <v>228</v>
      </c>
      <c r="E6830" s="118" t="s">
        <v>8121</v>
      </c>
      <c r="F6830" s="117" t="s">
        <v>7752</v>
      </c>
    </row>
    <row r="6831" spans="1:6">
      <c r="A6831" s="119">
        <v>101314</v>
      </c>
      <c r="B6831" s="117" t="s">
        <v>8122</v>
      </c>
      <c r="C6831" s="117" t="s">
        <v>7884</v>
      </c>
      <c r="D6831" s="117" t="s">
        <v>228</v>
      </c>
      <c r="E6831" s="118" t="s">
        <v>8121</v>
      </c>
      <c r="F6831" s="117" t="s">
        <v>7752</v>
      </c>
    </row>
    <row r="6832" spans="1:6">
      <c r="A6832" s="119">
        <v>101315</v>
      </c>
      <c r="B6832" s="117" t="s">
        <v>8123</v>
      </c>
      <c r="C6832" s="117" t="s">
        <v>7884</v>
      </c>
      <c r="D6832" s="117" t="s">
        <v>228</v>
      </c>
      <c r="E6832" s="118" t="s">
        <v>8124</v>
      </c>
      <c r="F6832" s="117" t="s">
        <v>7752</v>
      </c>
    </row>
    <row r="6833" spans="1:6">
      <c r="A6833" s="119">
        <v>101316</v>
      </c>
      <c r="B6833" s="117" t="s">
        <v>8125</v>
      </c>
      <c r="C6833" s="117" t="s">
        <v>7884</v>
      </c>
      <c r="D6833" s="117" t="s">
        <v>228</v>
      </c>
      <c r="E6833" s="118" t="s">
        <v>8126</v>
      </c>
      <c r="F6833" s="117" t="s">
        <v>7752</v>
      </c>
    </row>
    <row r="6834" spans="1:6">
      <c r="A6834" s="119">
        <v>101317</v>
      </c>
      <c r="B6834" s="117" t="s">
        <v>8127</v>
      </c>
      <c r="C6834" s="117" t="s">
        <v>7884</v>
      </c>
      <c r="D6834" s="117" t="s">
        <v>228</v>
      </c>
      <c r="E6834" s="118" t="s">
        <v>8128</v>
      </c>
      <c r="F6834" s="117" t="s">
        <v>7752</v>
      </c>
    </row>
    <row r="6835" spans="1:6">
      <c r="A6835" s="119">
        <v>101318</v>
      </c>
      <c r="B6835" s="117" t="s">
        <v>8129</v>
      </c>
      <c r="C6835" s="117" t="s">
        <v>7884</v>
      </c>
      <c r="D6835" s="117" t="s">
        <v>228</v>
      </c>
      <c r="E6835" s="118" t="s">
        <v>8130</v>
      </c>
      <c r="F6835" s="117" t="s">
        <v>7752</v>
      </c>
    </row>
    <row r="6836" spans="1:6">
      <c r="A6836" s="119">
        <v>101319</v>
      </c>
      <c r="B6836" s="117" t="s">
        <v>8131</v>
      </c>
      <c r="C6836" s="117" t="s">
        <v>7884</v>
      </c>
      <c r="D6836" s="117" t="s">
        <v>228</v>
      </c>
      <c r="E6836" s="118" t="s">
        <v>3651</v>
      </c>
      <c r="F6836" s="117" t="s">
        <v>7752</v>
      </c>
    </row>
    <row r="6837" spans="1:6">
      <c r="A6837" s="119">
        <v>101320</v>
      </c>
      <c r="B6837" s="117" t="s">
        <v>8132</v>
      </c>
      <c r="C6837" s="117" t="s">
        <v>7884</v>
      </c>
      <c r="D6837" s="117" t="s">
        <v>228</v>
      </c>
      <c r="E6837" s="118" t="s">
        <v>8133</v>
      </c>
      <c r="F6837" s="117" t="s">
        <v>7752</v>
      </c>
    </row>
    <row r="6838" spans="1:6">
      <c r="A6838" s="119">
        <v>101322</v>
      </c>
      <c r="B6838" s="117" t="s">
        <v>8134</v>
      </c>
      <c r="C6838" s="117" t="s">
        <v>7884</v>
      </c>
      <c r="D6838" s="117" t="s">
        <v>228</v>
      </c>
      <c r="E6838" s="118" t="s">
        <v>7821</v>
      </c>
      <c r="F6838" s="117" t="s">
        <v>7752</v>
      </c>
    </row>
    <row r="6839" spans="1:6">
      <c r="A6839" s="119">
        <v>101323</v>
      </c>
      <c r="B6839" s="117" t="s">
        <v>8135</v>
      </c>
      <c r="C6839" s="117" t="s">
        <v>7884</v>
      </c>
      <c r="D6839" s="117" t="s">
        <v>228</v>
      </c>
      <c r="E6839" s="118" t="s">
        <v>8136</v>
      </c>
      <c r="F6839" s="117" t="s">
        <v>7752</v>
      </c>
    </row>
    <row r="6840" spans="1:6">
      <c r="A6840" s="119">
        <v>101324</v>
      </c>
      <c r="B6840" s="117" t="s">
        <v>8137</v>
      </c>
      <c r="C6840" s="117" t="s">
        <v>7884</v>
      </c>
      <c r="D6840" s="117" t="s">
        <v>228</v>
      </c>
      <c r="E6840" s="118" t="s">
        <v>1229</v>
      </c>
      <c r="F6840" s="117" t="s">
        <v>7752</v>
      </c>
    </row>
    <row r="6841" spans="1:6">
      <c r="A6841" s="119">
        <v>101325</v>
      </c>
      <c r="B6841" s="117" t="s">
        <v>8138</v>
      </c>
      <c r="C6841" s="117" t="s">
        <v>7884</v>
      </c>
      <c r="D6841" s="117" t="s">
        <v>228</v>
      </c>
      <c r="E6841" s="118" t="s">
        <v>8139</v>
      </c>
      <c r="F6841" s="117" t="s">
        <v>7752</v>
      </c>
    </row>
    <row r="6842" spans="1:6">
      <c r="A6842" s="119">
        <v>101326</v>
      </c>
      <c r="B6842" s="117" t="s">
        <v>8140</v>
      </c>
      <c r="C6842" s="117" t="s">
        <v>7884</v>
      </c>
      <c r="D6842" s="117" t="s">
        <v>228</v>
      </c>
      <c r="E6842" s="118" t="s">
        <v>8141</v>
      </c>
      <c r="F6842" s="117" t="s">
        <v>7752</v>
      </c>
    </row>
    <row r="6843" spans="1:6">
      <c r="A6843" s="119">
        <v>101327</v>
      </c>
      <c r="B6843" s="117" t="s">
        <v>8142</v>
      </c>
      <c r="C6843" s="117" t="s">
        <v>7884</v>
      </c>
      <c r="D6843" s="117" t="s">
        <v>228</v>
      </c>
      <c r="E6843" s="118" t="s">
        <v>5902</v>
      </c>
      <c r="F6843" s="117" t="s">
        <v>7752</v>
      </c>
    </row>
    <row r="6844" spans="1:6">
      <c r="A6844" s="119">
        <v>101328</v>
      </c>
      <c r="B6844" s="117" t="s">
        <v>8143</v>
      </c>
      <c r="C6844" s="117" t="s">
        <v>7884</v>
      </c>
      <c r="D6844" s="117" t="s">
        <v>228</v>
      </c>
      <c r="E6844" s="118" t="s">
        <v>4536</v>
      </c>
      <c r="F6844" s="117" t="s">
        <v>7752</v>
      </c>
    </row>
    <row r="6845" spans="1:6">
      <c r="A6845" s="119">
        <v>101329</v>
      </c>
      <c r="B6845" s="117" t="s">
        <v>8144</v>
      </c>
      <c r="C6845" s="117" t="s">
        <v>7884</v>
      </c>
      <c r="D6845" s="117" t="s">
        <v>228</v>
      </c>
      <c r="E6845" s="118" t="s">
        <v>8145</v>
      </c>
      <c r="F6845" s="117" t="s">
        <v>7752</v>
      </c>
    </row>
    <row r="6846" spans="1:6">
      <c r="A6846" s="119">
        <v>101330</v>
      </c>
      <c r="B6846" s="117" t="s">
        <v>8146</v>
      </c>
      <c r="C6846" s="117" t="s">
        <v>7884</v>
      </c>
      <c r="D6846" s="117" t="s">
        <v>228</v>
      </c>
      <c r="E6846" s="118" t="s">
        <v>4648</v>
      </c>
      <c r="F6846" s="117" t="s">
        <v>7752</v>
      </c>
    </row>
    <row r="6847" spans="1:6">
      <c r="A6847" s="119">
        <v>101331</v>
      </c>
      <c r="B6847" s="117" t="s">
        <v>8147</v>
      </c>
      <c r="C6847" s="117" t="s">
        <v>7884</v>
      </c>
      <c r="D6847" s="117" t="s">
        <v>228</v>
      </c>
      <c r="E6847" s="118" t="s">
        <v>3225</v>
      </c>
      <c r="F6847" s="117" t="s">
        <v>7752</v>
      </c>
    </row>
    <row r="6848" spans="1:6">
      <c r="A6848" s="119">
        <v>101332</v>
      </c>
      <c r="B6848" s="117" t="s">
        <v>8148</v>
      </c>
      <c r="C6848" s="117" t="s">
        <v>7884</v>
      </c>
      <c r="D6848" s="117" t="s">
        <v>228</v>
      </c>
      <c r="E6848" s="118" t="s">
        <v>1236</v>
      </c>
      <c r="F6848" s="117" t="s">
        <v>7752</v>
      </c>
    </row>
    <row r="6849" spans="1:6">
      <c r="A6849" s="119">
        <v>101333</v>
      </c>
      <c r="B6849" s="117" t="s">
        <v>8149</v>
      </c>
      <c r="C6849" s="117" t="s">
        <v>7884</v>
      </c>
      <c r="D6849" s="117" t="s">
        <v>228</v>
      </c>
      <c r="E6849" s="118" t="s">
        <v>8150</v>
      </c>
      <c r="F6849" s="117" t="s">
        <v>7752</v>
      </c>
    </row>
    <row r="6850" spans="1:6">
      <c r="A6850" s="119">
        <v>101334</v>
      </c>
      <c r="B6850" s="117" t="s">
        <v>8151</v>
      </c>
      <c r="C6850" s="117" t="s">
        <v>7884</v>
      </c>
      <c r="D6850" s="117" t="s">
        <v>228</v>
      </c>
      <c r="E6850" s="118" t="s">
        <v>8152</v>
      </c>
      <c r="F6850" s="117" t="s">
        <v>7752</v>
      </c>
    </row>
    <row r="6851" spans="1:6">
      <c r="A6851" s="119">
        <v>101335</v>
      </c>
      <c r="B6851" s="117" t="s">
        <v>8153</v>
      </c>
      <c r="C6851" s="117" t="s">
        <v>7884</v>
      </c>
      <c r="D6851" s="117" t="s">
        <v>228</v>
      </c>
      <c r="E6851" s="118" t="s">
        <v>5584</v>
      </c>
      <c r="F6851" s="117" t="s">
        <v>7752</v>
      </c>
    </row>
    <row r="6852" spans="1:6">
      <c r="A6852" s="119">
        <v>101336</v>
      </c>
      <c r="B6852" s="117" t="s">
        <v>8154</v>
      </c>
      <c r="C6852" s="117" t="s">
        <v>7884</v>
      </c>
      <c r="D6852" s="117" t="s">
        <v>228</v>
      </c>
      <c r="E6852" s="118" t="s">
        <v>2484</v>
      </c>
      <c r="F6852" s="117" t="s">
        <v>7752</v>
      </c>
    </row>
    <row r="6853" spans="1:6">
      <c r="A6853" s="119">
        <v>101337</v>
      </c>
      <c r="B6853" s="117" t="s">
        <v>8155</v>
      </c>
      <c r="C6853" s="117" t="s">
        <v>7884</v>
      </c>
      <c r="D6853" s="117" t="s">
        <v>228</v>
      </c>
      <c r="E6853" s="118" t="s">
        <v>8156</v>
      </c>
      <c r="F6853" s="117" t="s">
        <v>7752</v>
      </c>
    </row>
    <row r="6854" spans="1:6">
      <c r="A6854" s="119">
        <v>101338</v>
      </c>
      <c r="B6854" s="117" t="s">
        <v>8157</v>
      </c>
      <c r="C6854" s="117" t="s">
        <v>7884</v>
      </c>
      <c r="D6854" s="117" t="s">
        <v>228</v>
      </c>
      <c r="E6854" s="118" t="s">
        <v>8158</v>
      </c>
      <c r="F6854" s="117" t="s">
        <v>7752</v>
      </c>
    </row>
    <row r="6855" spans="1:6">
      <c r="A6855" s="119">
        <v>101339</v>
      </c>
      <c r="B6855" s="117" t="s">
        <v>8159</v>
      </c>
      <c r="C6855" s="117" t="s">
        <v>7884</v>
      </c>
      <c r="D6855" s="117" t="s">
        <v>228</v>
      </c>
      <c r="E6855" s="118" t="s">
        <v>7801</v>
      </c>
      <c r="F6855" s="117" t="s">
        <v>7752</v>
      </c>
    </row>
    <row r="6856" spans="1:6">
      <c r="A6856" s="119">
        <v>101340</v>
      </c>
      <c r="B6856" s="117" t="s">
        <v>8160</v>
      </c>
      <c r="C6856" s="117" t="s">
        <v>7884</v>
      </c>
      <c r="D6856" s="117" t="s">
        <v>228</v>
      </c>
      <c r="E6856" s="118" t="s">
        <v>8161</v>
      </c>
      <c r="F6856" s="117" t="s">
        <v>7752</v>
      </c>
    </row>
    <row r="6857" spans="1:6">
      <c r="A6857" s="119">
        <v>101341</v>
      </c>
      <c r="B6857" s="117" t="s">
        <v>8162</v>
      </c>
      <c r="C6857" s="117" t="s">
        <v>7884</v>
      </c>
      <c r="D6857" s="117" t="s">
        <v>228</v>
      </c>
      <c r="E6857" s="118" t="s">
        <v>5834</v>
      </c>
      <c r="F6857" s="117" t="s">
        <v>7752</v>
      </c>
    </row>
    <row r="6858" spans="1:6">
      <c r="A6858" s="119">
        <v>101342</v>
      </c>
      <c r="B6858" s="117" t="s">
        <v>8163</v>
      </c>
      <c r="C6858" s="117" t="s">
        <v>7884</v>
      </c>
      <c r="D6858" s="117" t="s">
        <v>228</v>
      </c>
      <c r="E6858" s="118" t="s">
        <v>5591</v>
      </c>
      <c r="F6858" s="117" t="s">
        <v>7752</v>
      </c>
    </row>
    <row r="6859" spans="1:6">
      <c r="A6859" s="119">
        <v>101343</v>
      </c>
      <c r="B6859" s="117" t="s">
        <v>8164</v>
      </c>
      <c r="C6859" s="117" t="s">
        <v>7884</v>
      </c>
      <c r="D6859" s="117" t="s">
        <v>228</v>
      </c>
      <c r="E6859" s="118" t="s">
        <v>7821</v>
      </c>
      <c r="F6859" s="117" t="s">
        <v>7752</v>
      </c>
    </row>
    <row r="6860" spans="1:6">
      <c r="A6860" s="119">
        <v>101344</v>
      </c>
      <c r="B6860" s="117" t="s">
        <v>8165</v>
      </c>
      <c r="C6860" s="117" t="s">
        <v>7884</v>
      </c>
      <c r="D6860" s="117" t="s">
        <v>228</v>
      </c>
      <c r="E6860" s="118" t="s">
        <v>8166</v>
      </c>
      <c r="F6860" s="117" t="s">
        <v>7752</v>
      </c>
    </row>
    <row r="6861" spans="1:6">
      <c r="A6861" s="119">
        <v>101345</v>
      </c>
      <c r="B6861" s="117" t="s">
        <v>8167</v>
      </c>
      <c r="C6861" s="117" t="s">
        <v>7884</v>
      </c>
      <c r="D6861" s="117" t="s">
        <v>228</v>
      </c>
      <c r="E6861" s="118" t="s">
        <v>3012</v>
      </c>
      <c r="F6861" s="117" t="s">
        <v>7752</v>
      </c>
    </row>
    <row r="6862" spans="1:6">
      <c r="A6862" s="119">
        <v>101346</v>
      </c>
      <c r="B6862" s="117" t="s">
        <v>8168</v>
      </c>
      <c r="C6862" s="117" t="s">
        <v>7884</v>
      </c>
      <c r="D6862" s="117" t="s">
        <v>228</v>
      </c>
      <c r="E6862" s="118" t="s">
        <v>2736</v>
      </c>
      <c r="F6862" s="117" t="s">
        <v>7752</v>
      </c>
    </row>
    <row r="6863" spans="1:6">
      <c r="A6863" s="119">
        <v>101347</v>
      </c>
      <c r="B6863" s="117" t="s">
        <v>8169</v>
      </c>
      <c r="C6863" s="117" t="s">
        <v>7884</v>
      </c>
      <c r="D6863" s="117" t="s">
        <v>228</v>
      </c>
      <c r="E6863" s="118" t="s">
        <v>4815</v>
      </c>
      <c r="F6863" s="117" t="s">
        <v>7752</v>
      </c>
    </row>
    <row r="6864" spans="1:6">
      <c r="A6864" s="119">
        <v>101348</v>
      </c>
      <c r="B6864" s="117" t="s">
        <v>8170</v>
      </c>
      <c r="C6864" s="117" t="s">
        <v>7884</v>
      </c>
      <c r="D6864" s="117" t="s">
        <v>228</v>
      </c>
      <c r="E6864" s="118" t="s">
        <v>4804</v>
      </c>
      <c r="F6864" s="117" t="s">
        <v>7752</v>
      </c>
    </row>
    <row r="6865" spans="1:6">
      <c r="A6865" s="119">
        <v>101349</v>
      </c>
      <c r="B6865" s="117" t="s">
        <v>8171</v>
      </c>
      <c r="C6865" s="117" t="s">
        <v>7884</v>
      </c>
      <c r="D6865" s="117" t="s">
        <v>228</v>
      </c>
      <c r="E6865" s="118" t="s">
        <v>8172</v>
      </c>
      <c r="F6865" s="117" t="s">
        <v>7752</v>
      </c>
    </row>
    <row r="6866" spans="1:6">
      <c r="A6866" s="119">
        <v>101350</v>
      </c>
      <c r="B6866" s="117" t="s">
        <v>8173</v>
      </c>
      <c r="C6866" s="117" t="s">
        <v>7884</v>
      </c>
      <c r="D6866" s="117" t="s">
        <v>228</v>
      </c>
      <c r="E6866" s="118" t="s">
        <v>8174</v>
      </c>
      <c r="F6866" s="117" t="s">
        <v>7752</v>
      </c>
    </row>
    <row r="6867" spans="1:6">
      <c r="A6867" s="119">
        <v>101351</v>
      </c>
      <c r="B6867" s="117" t="s">
        <v>8175</v>
      </c>
      <c r="C6867" s="117" t="s">
        <v>7884</v>
      </c>
      <c r="D6867" s="117" t="s">
        <v>228</v>
      </c>
      <c r="E6867" s="118" t="s">
        <v>1693</v>
      </c>
      <c r="F6867" s="117" t="s">
        <v>7752</v>
      </c>
    </row>
    <row r="6868" spans="1:6">
      <c r="A6868" s="119">
        <v>101352</v>
      </c>
      <c r="B6868" s="117" t="s">
        <v>8176</v>
      </c>
      <c r="C6868" s="117" t="s">
        <v>7884</v>
      </c>
      <c r="D6868" s="117" t="s">
        <v>228</v>
      </c>
      <c r="E6868" s="118" t="s">
        <v>8177</v>
      </c>
      <c r="F6868" s="117" t="s">
        <v>7752</v>
      </c>
    </row>
    <row r="6869" spans="1:6">
      <c r="A6869" s="119">
        <v>101353</v>
      </c>
      <c r="B6869" s="117" t="s">
        <v>8178</v>
      </c>
      <c r="C6869" s="117" t="s">
        <v>7884</v>
      </c>
      <c r="D6869" s="117" t="s">
        <v>228</v>
      </c>
      <c r="E6869" s="118" t="s">
        <v>8179</v>
      </c>
      <c r="F6869" s="117" t="s">
        <v>7752</v>
      </c>
    </row>
    <row r="6870" spans="1:6">
      <c r="A6870" s="119">
        <v>101354</v>
      </c>
      <c r="B6870" s="117" t="s">
        <v>8180</v>
      </c>
      <c r="C6870" s="117" t="s">
        <v>7884</v>
      </c>
      <c r="D6870" s="117" t="s">
        <v>228</v>
      </c>
      <c r="E6870" s="118" t="s">
        <v>3499</v>
      </c>
      <c r="F6870" s="117" t="s">
        <v>7752</v>
      </c>
    </row>
    <row r="6871" spans="1:6">
      <c r="A6871" s="119">
        <v>101355</v>
      </c>
      <c r="B6871" s="117" t="s">
        <v>8181</v>
      </c>
      <c r="C6871" s="117" t="s">
        <v>7884</v>
      </c>
      <c r="D6871" s="117" t="s">
        <v>228</v>
      </c>
      <c r="E6871" s="118" t="s">
        <v>5798</v>
      </c>
      <c r="F6871" s="117" t="s">
        <v>7752</v>
      </c>
    </row>
    <row r="6872" spans="1:6">
      <c r="A6872" s="119">
        <v>101356</v>
      </c>
      <c r="B6872" s="117" t="s">
        <v>8182</v>
      </c>
      <c r="C6872" s="117" t="s">
        <v>7884</v>
      </c>
      <c r="D6872" s="117" t="s">
        <v>228</v>
      </c>
      <c r="E6872" s="118" t="s">
        <v>5399</v>
      </c>
      <c r="F6872" s="117" t="s">
        <v>7752</v>
      </c>
    </row>
    <row r="6873" spans="1:6">
      <c r="A6873" s="119">
        <v>101357</v>
      </c>
      <c r="B6873" s="117" t="s">
        <v>8183</v>
      </c>
      <c r="C6873" s="117" t="s">
        <v>7884</v>
      </c>
      <c r="D6873" s="117" t="s">
        <v>228</v>
      </c>
      <c r="E6873" s="118" t="s">
        <v>8184</v>
      </c>
      <c r="F6873" s="117" t="s">
        <v>7752</v>
      </c>
    </row>
    <row r="6874" spans="1:6">
      <c r="A6874" s="119">
        <v>101358</v>
      </c>
      <c r="B6874" s="117" t="s">
        <v>8185</v>
      </c>
      <c r="C6874" s="117" t="s">
        <v>7884</v>
      </c>
      <c r="D6874" s="117" t="s">
        <v>228</v>
      </c>
      <c r="E6874" s="118" t="s">
        <v>6501</v>
      </c>
      <c r="F6874" s="117" t="s">
        <v>7752</v>
      </c>
    </row>
    <row r="6875" spans="1:6">
      <c r="A6875" s="119">
        <v>101359</v>
      </c>
      <c r="B6875" s="117" t="s">
        <v>8186</v>
      </c>
      <c r="C6875" s="117" t="s">
        <v>7884</v>
      </c>
      <c r="D6875" s="117" t="s">
        <v>228</v>
      </c>
      <c r="E6875" s="118" t="s">
        <v>8187</v>
      </c>
      <c r="F6875" s="117" t="s">
        <v>7752</v>
      </c>
    </row>
    <row r="6876" spans="1:6">
      <c r="A6876" s="119">
        <v>101360</v>
      </c>
      <c r="B6876" s="117" t="s">
        <v>8188</v>
      </c>
      <c r="C6876" s="117" t="s">
        <v>7884</v>
      </c>
      <c r="D6876" s="117" t="s">
        <v>228</v>
      </c>
      <c r="E6876" s="118" t="s">
        <v>8189</v>
      </c>
      <c r="F6876" s="117" t="s">
        <v>7752</v>
      </c>
    </row>
    <row r="6877" spans="1:6">
      <c r="A6877" s="119">
        <v>101361</v>
      </c>
      <c r="B6877" s="117" t="s">
        <v>8190</v>
      </c>
      <c r="C6877" s="117" t="s">
        <v>7884</v>
      </c>
      <c r="D6877" s="117" t="s">
        <v>228</v>
      </c>
      <c r="E6877" s="118" t="s">
        <v>8191</v>
      </c>
      <c r="F6877" s="117" t="s">
        <v>7752</v>
      </c>
    </row>
    <row r="6878" spans="1:6">
      <c r="A6878" s="119">
        <v>101362</v>
      </c>
      <c r="B6878" s="117" t="s">
        <v>8192</v>
      </c>
      <c r="C6878" s="117" t="s">
        <v>7884</v>
      </c>
      <c r="D6878" s="117" t="s">
        <v>228</v>
      </c>
      <c r="E6878" s="118" t="s">
        <v>8193</v>
      </c>
      <c r="F6878" s="117" t="s">
        <v>7752</v>
      </c>
    </row>
    <row r="6879" spans="1:6">
      <c r="A6879" s="119">
        <v>101363</v>
      </c>
      <c r="B6879" s="117" t="s">
        <v>8194</v>
      </c>
      <c r="C6879" s="117" t="s">
        <v>7884</v>
      </c>
      <c r="D6879" s="117" t="s">
        <v>228</v>
      </c>
      <c r="E6879" s="118" t="s">
        <v>7821</v>
      </c>
      <c r="F6879" s="117" t="s">
        <v>7752</v>
      </c>
    </row>
    <row r="6880" spans="1:6">
      <c r="A6880" s="119">
        <v>101364</v>
      </c>
      <c r="B6880" s="117" t="s">
        <v>8195</v>
      </c>
      <c r="C6880" s="117" t="s">
        <v>7884</v>
      </c>
      <c r="D6880" s="117" t="s">
        <v>228</v>
      </c>
      <c r="E6880" s="118" t="s">
        <v>8196</v>
      </c>
      <c r="F6880" s="117" t="s">
        <v>7752</v>
      </c>
    </row>
    <row r="6881" spans="1:6">
      <c r="A6881" s="119">
        <v>101365</v>
      </c>
      <c r="B6881" s="117" t="s">
        <v>8197</v>
      </c>
      <c r="C6881" s="117" t="s">
        <v>7884</v>
      </c>
      <c r="D6881" s="117" t="s">
        <v>228</v>
      </c>
      <c r="E6881" s="118" t="s">
        <v>7821</v>
      </c>
      <c r="F6881" s="117" t="s">
        <v>7752</v>
      </c>
    </row>
    <row r="6882" spans="1:6">
      <c r="A6882" s="119">
        <v>101366</v>
      </c>
      <c r="B6882" s="117" t="s">
        <v>8198</v>
      </c>
      <c r="C6882" s="117" t="s">
        <v>7884</v>
      </c>
      <c r="D6882" s="117" t="s">
        <v>228</v>
      </c>
      <c r="E6882" s="118" t="s">
        <v>8199</v>
      </c>
      <c r="F6882" s="117" t="s">
        <v>7752</v>
      </c>
    </row>
    <row r="6883" spans="1:6">
      <c r="A6883" s="119">
        <v>101367</v>
      </c>
      <c r="B6883" s="117" t="s">
        <v>8200</v>
      </c>
      <c r="C6883" s="117" t="s">
        <v>7884</v>
      </c>
      <c r="D6883" s="117" t="s">
        <v>228</v>
      </c>
      <c r="E6883" s="118" t="s">
        <v>8201</v>
      </c>
      <c r="F6883" s="117" t="s">
        <v>7752</v>
      </c>
    </row>
    <row r="6884" spans="1:6">
      <c r="A6884" s="119">
        <v>101368</v>
      </c>
      <c r="B6884" s="117" t="s">
        <v>8202</v>
      </c>
      <c r="C6884" s="117" t="s">
        <v>7884</v>
      </c>
      <c r="D6884" s="117" t="s">
        <v>228</v>
      </c>
      <c r="E6884" s="118" t="s">
        <v>2720</v>
      </c>
      <c r="F6884" s="117" t="s">
        <v>7752</v>
      </c>
    </row>
    <row r="6885" spans="1:6">
      <c r="A6885" s="119">
        <v>101369</v>
      </c>
      <c r="B6885" s="117" t="s">
        <v>8203</v>
      </c>
      <c r="C6885" s="117" t="s">
        <v>7884</v>
      </c>
      <c r="D6885" s="117" t="s">
        <v>228</v>
      </c>
      <c r="E6885" s="118" t="s">
        <v>8204</v>
      </c>
      <c r="F6885" s="117" t="s">
        <v>7752</v>
      </c>
    </row>
    <row r="6886" spans="1:6">
      <c r="A6886" s="119">
        <v>101370</v>
      </c>
      <c r="B6886" s="117" t="s">
        <v>8205</v>
      </c>
      <c r="C6886" s="117" t="s">
        <v>7884</v>
      </c>
      <c r="D6886" s="117" t="s">
        <v>228</v>
      </c>
      <c r="E6886" s="118" t="s">
        <v>2214</v>
      </c>
      <c r="F6886" s="117" t="s">
        <v>7752</v>
      </c>
    </row>
    <row r="6887" spans="1:6">
      <c r="A6887" s="119">
        <v>101371</v>
      </c>
      <c r="B6887" s="117" t="s">
        <v>8206</v>
      </c>
      <c r="C6887" s="117" t="s">
        <v>7884</v>
      </c>
      <c r="D6887" s="117" t="s">
        <v>228</v>
      </c>
      <c r="E6887" s="118" t="s">
        <v>3330</v>
      </c>
      <c r="F6887" s="117" t="s">
        <v>7752</v>
      </c>
    </row>
    <row r="6888" spans="1:6">
      <c r="A6888" s="119">
        <v>101372</v>
      </c>
      <c r="B6888" s="117" t="s">
        <v>8207</v>
      </c>
      <c r="C6888" s="117" t="s">
        <v>7884</v>
      </c>
      <c r="D6888" s="117" t="s">
        <v>228</v>
      </c>
      <c r="E6888" s="118" t="s">
        <v>1229</v>
      </c>
      <c r="F6888" s="117" t="s">
        <v>7752</v>
      </c>
    </row>
    <row r="6889" spans="1:6">
      <c r="A6889" s="119">
        <v>101373</v>
      </c>
      <c r="B6889" s="117" t="s">
        <v>8208</v>
      </c>
      <c r="C6889" s="117" t="s">
        <v>62</v>
      </c>
      <c r="D6889" s="117" t="s">
        <v>228</v>
      </c>
      <c r="E6889" s="118" t="s">
        <v>8209</v>
      </c>
      <c r="F6889" s="117" t="s">
        <v>7752</v>
      </c>
    </row>
    <row r="6890" spans="1:6">
      <c r="A6890" s="119">
        <v>101374</v>
      </c>
      <c r="B6890" s="117" t="s">
        <v>7750</v>
      </c>
      <c r="C6890" s="117" t="s">
        <v>7884</v>
      </c>
      <c r="D6890" s="117" t="s">
        <v>228</v>
      </c>
      <c r="E6890" s="118" t="s">
        <v>8210</v>
      </c>
      <c r="F6890" s="117" t="s">
        <v>7752</v>
      </c>
    </row>
    <row r="6891" spans="1:6">
      <c r="A6891" s="119">
        <v>101375</v>
      </c>
      <c r="B6891" s="117" t="s">
        <v>8211</v>
      </c>
      <c r="C6891" s="117" t="s">
        <v>7884</v>
      </c>
      <c r="D6891" s="117" t="s">
        <v>228</v>
      </c>
      <c r="E6891" s="118" t="s">
        <v>8212</v>
      </c>
      <c r="F6891" s="117" t="s">
        <v>7752</v>
      </c>
    </row>
    <row r="6892" spans="1:6">
      <c r="A6892" s="119">
        <v>101376</v>
      </c>
      <c r="B6892" s="117" t="s">
        <v>8213</v>
      </c>
      <c r="C6892" s="117" t="s">
        <v>7884</v>
      </c>
      <c r="D6892" s="117" t="s">
        <v>228</v>
      </c>
      <c r="E6892" s="118" t="s">
        <v>8214</v>
      </c>
      <c r="F6892" s="117" t="s">
        <v>7752</v>
      </c>
    </row>
    <row r="6893" spans="1:6">
      <c r="A6893" s="119">
        <v>101377</v>
      </c>
      <c r="B6893" s="117" t="s">
        <v>7755</v>
      </c>
      <c r="C6893" s="117" t="s">
        <v>7884</v>
      </c>
      <c r="D6893" s="117" t="s">
        <v>228</v>
      </c>
      <c r="E6893" s="118" t="s">
        <v>8215</v>
      </c>
      <c r="F6893" s="117" t="s">
        <v>7752</v>
      </c>
    </row>
    <row r="6894" spans="1:6">
      <c r="A6894" s="119">
        <v>101378</v>
      </c>
      <c r="B6894" s="117" t="s">
        <v>8046</v>
      </c>
      <c r="C6894" s="117" t="s">
        <v>7884</v>
      </c>
      <c r="D6894" s="117" t="s">
        <v>228</v>
      </c>
      <c r="E6894" s="118" t="s">
        <v>8216</v>
      </c>
      <c r="F6894" s="117" t="s">
        <v>7752</v>
      </c>
    </row>
    <row r="6895" spans="1:6">
      <c r="A6895" s="119">
        <v>101379</v>
      </c>
      <c r="B6895" s="117" t="s">
        <v>8217</v>
      </c>
      <c r="C6895" s="117" t="s">
        <v>7884</v>
      </c>
      <c r="D6895" s="117" t="s">
        <v>228</v>
      </c>
      <c r="E6895" s="118" t="s">
        <v>8218</v>
      </c>
      <c r="F6895" s="117" t="s">
        <v>7752</v>
      </c>
    </row>
    <row r="6896" spans="1:6">
      <c r="A6896" s="119">
        <v>101380</v>
      </c>
      <c r="B6896" s="117" t="s">
        <v>7757</v>
      </c>
      <c r="C6896" s="117" t="s">
        <v>7884</v>
      </c>
      <c r="D6896" s="117" t="s">
        <v>228</v>
      </c>
      <c r="E6896" s="118" t="s">
        <v>8219</v>
      </c>
      <c r="F6896" s="117" t="s">
        <v>7752</v>
      </c>
    </row>
    <row r="6897" spans="1:6">
      <c r="A6897" s="119">
        <v>101381</v>
      </c>
      <c r="B6897" s="117" t="s">
        <v>7758</v>
      </c>
      <c r="C6897" s="117" t="s">
        <v>7884</v>
      </c>
      <c r="D6897" s="117" t="s">
        <v>228</v>
      </c>
      <c r="E6897" s="118" t="s">
        <v>8220</v>
      </c>
      <c r="F6897" s="117" t="s">
        <v>7752</v>
      </c>
    </row>
    <row r="6898" spans="1:6">
      <c r="A6898" s="119">
        <v>101382</v>
      </c>
      <c r="B6898" s="117" t="s">
        <v>8221</v>
      </c>
      <c r="C6898" s="117" t="s">
        <v>7884</v>
      </c>
      <c r="D6898" s="117" t="s">
        <v>228</v>
      </c>
      <c r="E6898" s="118" t="s">
        <v>8222</v>
      </c>
      <c r="F6898" s="117" t="s">
        <v>7752</v>
      </c>
    </row>
    <row r="6899" spans="1:6">
      <c r="A6899" s="119">
        <v>101383</v>
      </c>
      <c r="B6899" s="117" t="s">
        <v>8049</v>
      </c>
      <c r="C6899" s="117" t="s">
        <v>7884</v>
      </c>
      <c r="D6899" s="117" t="s">
        <v>228</v>
      </c>
      <c r="E6899" s="118" t="s">
        <v>8223</v>
      </c>
      <c r="F6899" s="117" t="s">
        <v>7752</v>
      </c>
    </row>
    <row r="6900" spans="1:6">
      <c r="A6900" s="119">
        <v>101384</v>
      </c>
      <c r="B6900" s="117" t="s">
        <v>7763</v>
      </c>
      <c r="C6900" s="117" t="s">
        <v>7884</v>
      </c>
      <c r="D6900" s="117" t="s">
        <v>228</v>
      </c>
      <c r="E6900" s="118" t="s">
        <v>8224</v>
      </c>
      <c r="F6900" s="117" t="s">
        <v>7752</v>
      </c>
    </row>
    <row r="6901" spans="1:6">
      <c r="A6901" s="119">
        <v>101385</v>
      </c>
      <c r="B6901" s="117" t="s">
        <v>8225</v>
      </c>
      <c r="C6901" s="117" t="s">
        <v>7884</v>
      </c>
      <c r="D6901" s="117" t="s">
        <v>228</v>
      </c>
      <c r="E6901" s="118" t="s">
        <v>8226</v>
      </c>
      <c r="F6901" s="117" t="s">
        <v>7752</v>
      </c>
    </row>
    <row r="6902" spans="1:6">
      <c r="A6902" s="119">
        <v>101386</v>
      </c>
      <c r="B6902" s="117" t="s">
        <v>7766</v>
      </c>
      <c r="C6902" s="117" t="s">
        <v>7884</v>
      </c>
      <c r="D6902" s="117" t="s">
        <v>228</v>
      </c>
      <c r="E6902" s="118" t="s">
        <v>8227</v>
      </c>
      <c r="F6902" s="117" t="s">
        <v>7752</v>
      </c>
    </row>
    <row r="6903" spans="1:6">
      <c r="A6903" s="119">
        <v>101387</v>
      </c>
      <c r="B6903" s="117" t="s">
        <v>8228</v>
      </c>
      <c r="C6903" s="117" t="s">
        <v>7884</v>
      </c>
      <c r="D6903" s="117" t="s">
        <v>228</v>
      </c>
      <c r="E6903" s="118" t="s">
        <v>8229</v>
      </c>
      <c r="F6903" s="117" t="s">
        <v>7752</v>
      </c>
    </row>
    <row r="6904" spans="1:6">
      <c r="A6904" s="119">
        <v>101388</v>
      </c>
      <c r="B6904" s="117" t="s">
        <v>7768</v>
      </c>
      <c r="C6904" s="117" t="s">
        <v>7884</v>
      </c>
      <c r="D6904" s="117" t="s">
        <v>228</v>
      </c>
      <c r="E6904" s="118" t="s">
        <v>8230</v>
      </c>
      <c r="F6904" s="117" t="s">
        <v>7752</v>
      </c>
    </row>
    <row r="6905" spans="1:6">
      <c r="A6905" s="119">
        <v>101389</v>
      </c>
      <c r="B6905" s="117" t="s">
        <v>7770</v>
      </c>
      <c r="C6905" s="117" t="s">
        <v>7884</v>
      </c>
      <c r="D6905" s="117" t="s">
        <v>228</v>
      </c>
      <c r="E6905" s="118" t="s">
        <v>8231</v>
      </c>
      <c r="F6905" s="117" t="s">
        <v>7752</v>
      </c>
    </row>
    <row r="6906" spans="1:6">
      <c r="A6906" s="119">
        <v>101390</v>
      </c>
      <c r="B6906" s="117" t="s">
        <v>8232</v>
      </c>
      <c r="C6906" s="117" t="s">
        <v>7884</v>
      </c>
      <c r="D6906" s="117" t="s">
        <v>228</v>
      </c>
      <c r="E6906" s="118" t="s">
        <v>8233</v>
      </c>
      <c r="F6906" s="117" t="s">
        <v>7752</v>
      </c>
    </row>
    <row r="6907" spans="1:6">
      <c r="A6907" s="119">
        <v>101391</v>
      </c>
      <c r="B6907" s="117" t="s">
        <v>8234</v>
      </c>
      <c r="C6907" s="117" t="s">
        <v>7884</v>
      </c>
      <c r="D6907" s="117" t="s">
        <v>228</v>
      </c>
      <c r="E6907" s="118" t="s">
        <v>8235</v>
      </c>
      <c r="F6907" s="117" t="s">
        <v>7752</v>
      </c>
    </row>
    <row r="6908" spans="1:6">
      <c r="A6908" s="119">
        <v>101392</v>
      </c>
      <c r="B6908" s="117" t="s">
        <v>8236</v>
      </c>
      <c r="C6908" s="117" t="s">
        <v>7884</v>
      </c>
      <c r="D6908" s="117" t="s">
        <v>228</v>
      </c>
      <c r="E6908" s="118" t="s">
        <v>8237</v>
      </c>
      <c r="F6908" s="117" t="s">
        <v>7752</v>
      </c>
    </row>
    <row r="6909" spans="1:6">
      <c r="A6909" s="119">
        <v>101394</v>
      </c>
      <c r="B6909" s="117" t="s">
        <v>7777</v>
      </c>
      <c r="C6909" s="117" t="s">
        <v>7884</v>
      </c>
      <c r="D6909" s="117" t="s">
        <v>228</v>
      </c>
      <c r="E6909" s="118" t="s">
        <v>8238</v>
      </c>
      <c r="F6909" s="117" t="s">
        <v>7752</v>
      </c>
    </row>
    <row r="6910" spans="1:6">
      <c r="A6910" s="119">
        <v>101395</v>
      </c>
      <c r="B6910" s="117" t="s">
        <v>8239</v>
      </c>
      <c r="C6910" s="117" t="s">
        <v>7884</v>
      </c>
      <c r="D6910" s="117" t="s">
        <v>228</v>
      </c>
      <c r="E6910" s="118" t="s">
        <v>8240</v>
      </c>
      <c r="F6910" s="117" t="s">
        <v>7752</v>
      </c>
    </row>
    <row r="6911" spans="1:6">
      <c r="A6911" s="119">
        <v>101396</v>
      </c>
      <c r="B6911" s="117" t="s">
        <v>8241</v>
      </c>
      <c r="C6911" s="117" t="s">
        <v>7884</v>
      </c>
      <c r="D6911" s="117" t="s">
        <v>228</v>
      </c>
      <c r="E6911" s="118" t="s">
        <v>8242</v>
      </c>
      <c r="F6911" s="117" t="s">
        <v>7752</v>
      </c>
    </row>
    <row r="6912" spans="1:6">
      <c r="A6912" s="119">
        <v>101397</v>
      </c>
      <c r="B6912" s="117" t="s">
        <v>96</v>
      </c>
      <c r="C6912" s="117" t="s">
        <v>7884</v>
      </c>
      <c r="D6912" s="117" t="s">
        <v>228</v>
      </c>
      <c r="E6912" s="118" t="s">
        <v>8243</v>
      </c>
      <c r="F6912" s="117" t="s">
        <v>7752</v>
      </c>
    </row>
    <row r="6913" spans="1:6">
      <c r="A6913" s="119">
        <v>101398</v>
      </c>
      <c r="B6913" s="117" t="s">
        <v>8244</v>
      </c>
      <c r="C6913" s="117" t="s">
        <v>7884</v>
      </c>
      <c r="D6913" s="117" t="s">
        <v>228</v>
      </c>
      <c r="E6913" s="118" t="s">
        <v>8245</v>
      </c>
      <c r="F6913" s="117" t="s">
        <v>7752</v>
      </c>
    </row>
    <row r="6914" spans="1:6">
      <c r="A6914" s="119">
        <v>101399</v>
      </c>
      <c r="B6914" s="117" t="s">
        <v>99</v>
      </c>
      <c r="C6914" s="117" t="s">
        <v>7884</v>
      </c>
      <c r="D6914" s="117" t="s">
        <v>228</v>
      </c>
      <c r="E6914" s="118" t="s">
        <v>8246</v>
      </c>
      <c r="F6914" s="117" t="s">
        <v>7752</v>
      </c>
    </row>
    <row r="6915" spans="1:6">
      <c r="A6915" s="119">
        <v>101400</v>
      </c>
      <c r="B6915" s="117" t="s">
        <v>8247</v>
      </c>
      <c r="C6915" s="117" t="s">
        <v>7884</v>
      </c>
      <c r="D6915" s="117" t="s">
        <v>228</v>
      </c>
      <c r="E6915" s="118" t="s">
        <v>8246</v>
      </c>
      <c r="F6915" s="117" t="s">
        <v>7752</v>
      </c>
    </row>
    <row r="6916" spans="1:6">
      <c r="A6916" s="119">
        <v>101401</v>
      </c>
      <c r="B6916" s="117" t="s">
        <v>7781</v>
      </c>
      <c r="C6916" s="117" t="s">
        <v>7884</v>
      </c>
      <c r="D6916" s="117" t="s">
        <v>228</v>
      </c>
      <c r="E6916" s="118" t="s">
        <v>8248</v>
      </c>
      <c r="F6916" s="117" t="s">
        <v>7752</v>
      </c>
    </row>
    <row r="6917" spans="1:6">
      <c r="A6917" s="119">
        <v>101402</v>
      </c>
      <c r="B6917" s="117" t="s">
        <v>88</v>
      </c>
      <c r="C6917" s="117" t="s">
        <v>7884</v>
      </c>
      <c r="D6917" s="117" t="s">
        <v>228</v>
      </c>
      <c r="E6917" s="118" t="s">
        <v>8249</v>
      </c>
      <c r="F6917" s="117" t="s">
        <v>7752</v>
      </c>
    </row>
    <row r="6918" spans="1:6">
      <c r="A6918" s="119">
        <v>101403</v>
      </c>
      <c r="B6918" s="117" t="s">
        <v>8208</v>
      </c>
      <c r="C6918" s="117" t="s">
        <v>7884</v>
      </c>
      <c r="D6918" s="117" t="s">
        <v>228</v>
      </c>
      <c r="E6918" s="118" t="s">
        <v>8250</v>
      </c>
      <c r="F6918" s="117" t="s">
        <v>7752</v>
      </c>
    </row>
    <row r="6919" spans="1:6">
      <c r="A6919" s="119">
        <v>101404</v>
      </c>
      <c r="B6919" s="117" t="s">
        <v>7879</v>
      </c>
      <c r="C6919" s="117" t="s">
        <v>7884</v>
      </c>
      <c r="D6919" s="117" t="s">
        <v>228</v>
      </c>
      <c r="E6919" s="118" t="s">
        <v>8251</v>
      </c>
      <c r="F6919" s="117" t="s">
        <v>7752</v>
      </c>
    </row>
    <row r="6920" spans="1:6">
      <c r="A6920" s="119">
        <v>101405</v>
      </c>
      <c r="B6920" s="117" t="s">
        <v>7881</v>
      </c>
      <c r="C6920" s="117" t="s">
        <v>7884</v>
      </c>
      <c r="D6920" s="117" t="s">
        <v>228</v>
      </c>
      <c r="E6920" s="118" t="s">
        <v>8252</v>
      </c>
      <c r="F6920" s="117" t="s">
        <v>7752</v>
      </c>
    </row>
    <row r="6921" spans="1:6">
      <c r="A6921" s="119">
        <v>101407</v>
      </c>
      <c r="B6921" s="117" t="s">
        <v>7783</v>
      </c>
      <c r="C6921" s="117" t="s">
        <v>7884</v>
      </c>
      <c r="D6921" s="117" t="s">
        <v>228</v>
      </c>
      <c r="E6921" s="118" t="s">
        <v>8220</v>
      </c>
      <c r="F6921" s="117" t="s">
        <v>7752</v>
      </c>
    </row>
    <row r="6922" spans="1:6">
      <c r="A6922" s="119">
        <v>101408</v>
      </c>
      <c r="B6922" s="117" t="s">
        <v>7784</v>
      </c>
      <c r="C6922" s="117" t="s">
        <v>7884</v>
      </c>
      <c r="D6922" s="117" t="s">
        <v>228</v>
      </c>
      <c r="E6922" s="118" t="s">
        <v>8253</v>
      </c>
      <c r="F6922" s="117" t="s">
        <v>7752</v>
      </c>
    </row>
    <row r="6923" spans="1:6">
      <c r="A6923" s="119">
        <v>101409</v>
      </c>
      <c r="B6923" s="117" t="s">
        <v>8254</v>
      </c>
      <c r="C6923" s="117" t="s">
        <v>7884</v>
      </c>
      <c r="D6923" s="117" t="s">
        <v>228</v>
      </c>
      <c r="E6923" s="118" t="s">
        <v>8255</v>
      </c>
      <c r="F6923" s="117" t="s">
        <v>7752</v>
      </c>
    </row>
    <row r="6924" spans="1:6">
      <c r="A6924" s="119">
        <v>101410</v>
      </c>
      <c r="B6924" s="117" t="s">
        <v>7850</v>
      </c>
      <c r="C6924" s="117" t="s">
        <v>7884</v>
      </c>
      <c r="D6924" s="117" t="s">
        <v>228</v>
      </c>
      <c r="E6924" s="118" t="s">
        <v>8256</v>
      </c>
      <c r="F6924" s="117" t="s">
        <v>7752</v>
      </c>
    </row>
    <row r="6925" spans="1:6">
      <c r="A6925" s="119">
        <v>101411</v>
      </c>
      <c r="B6925" s="117" t="s">
        <v>8257</v>
      </c>
      <c r="C6925" s="117" t="s">
        <v>7884</v>
      </c>
      <c r="D6925" s="117" t="s">
        <v>228</v>
      </c>
      <c r="E6925" s="118" t="s">
        <v>8258</v>
      </c>
      <c r="F6925" s="117" t="s">
        <v>7752</v>
      </c>
    </row>
    <row r="6926" spans="1:6">
      <c r="A6926" s="119">
        <v>101412</v>
      </c>
      <c r="B6926" s="117" t="s">
        <v>8259</v>
      </c>
      <c r="C6926" s="117" t="s">
        <v>7884</v>
      </c>
      <c r="D6926" s="117" t="s">
        <v>228</v>
      </c>
      <c r="E6926" s="118" t="s">
        <v>8260</v>
      </c>
      <c r="F6926" s="117" t="s">
        <v>7752</v>
      </c>
    </row>
    <row r="6927" spans="1:6">
      <c r="A6927" s="119">
        <v>101413</v>
      </c>
      <c r="B6927" s="117" t="s">
        <v>123</v>
      </c>
      <c r="C6927" s="117" t="s">
        <v>7884</v>
      </c>
      <c r="D6927" s="117" t="s">
        <v>228</v>
      </c>
      <c r="E6927" s="118" t="s">
        <v>8261</v>
      </c>
      <c r="F6927" s="117" t="s">
        <v>7752</v>
      </c>
    </row>
    <row r="6928" spans="1:6">
      <c r="A6928" s="119">
        <v>101414</v>
      </c>
      <c r="B6928" s="117" t="s">
        <v>8262</v>
      </c>
      <c r="C6928" s="117" t="s">
        <v>7884</v>
      </c>
      <c r="D6928" s="117" t="s">
        <v>228</v>
      </c>
      <c r="E6928" s="118" t="s">
        <v>8263</v>
      </c>
      <c r="F6928" s="117" t="s">
        <v>7752</v>
      </c>
    </row>
    <row r="6929" spans="1:6">
      <c r="A6929" s="119">
        <v>101415</v>
      </c>
      <c r="B6929" s="117" t="s">
        <v>8264</v>
      </c>
      <c r="C6929" s="117" t="s">
        <v>7884</v>
      </c>
      <c r="D6929" s="117" t="s">
        <v>228</v>
      </c>
      <c r="E6929" s="118" t="s">
        <v>8265</v>
      </c>
      <c r="F6929" s="117" t="s">
        <v>7752</v>
      </c>
    </row>
    <row r="6930" spans="1:6">
      <c r="A6930" s="119">
        <v>101416</v>
      </c>
      <c r="B6930" s="117" t="s">
        <v>8057</v>
      </c>
      <c r="C6930" s="117" t="s">
        <v>7884</v>
      </c>
      <c r="D6930" s="117" t="s">
        <v>228</v>
      </c>
      <c r="E6930" s="118" t="s">
        <v>8266</v>
      </c>
      <c r="F6930" s="117" t="s">
        <v>7752</v>
      </c>
    </row>
    <row r="6931" spans="1:6">
      <c r="A6931" s="119">
        <v>101417</v>
      </c>
      <c r="B6931" s="117" t="s">
        <v>8267</v>
      </c>
      <c r="C6931" s="117" t="s">
        <v>7884</v>
      </c>
      <c r="D6931" s="117" t="s">
        <v>228</v>
      </c>
      <c r="E6931" s="118" t="s">
        <v>8268</v>
      </c>
      <c r="F6931" s="117" t="s">
        <v>7752</v>
      </c>
    </row>
    <row r="6932" spans="1:6">
      <c r="A6932" s="119">
        <v>101418</v>
      </c>
      <c r="B6932" s="117" t="s">
        <v>8269</v>
      </c>
      <c r="C6932" s="117" t="s">
        <v>7884</v>
      </c>
      <c r="D6932" s="117" t="s">
        <v>228</v>
      </c>
      <c r="E6932" s="118" t="s">
        <v>8270</v>
      </c>
      <c r="F6932" s="117" t="s">
        <v>7752</v>
      </c>
    </row>
    <row r="6933" spans="1:6">
      <c r="A6933" s="119">
        <v>101419</v>
      </c>
      <c r="B6933" s="117" t="s">
        <v>8271</v>
      </c>
      <c r="C6933" s="117" t="s">
        <v>7884</v>
      </c>
      <c r="D6933" s="117" t="s">
        <v>228</v>
      </c>
      <c r="E6933" s="118" t="s">
        <v>8272</v>
      </c>
      <c r="F6933" s="117" t="s">
        <v>7752</v>
      </c>
    </row>
    <row r="6934" spans="1:6">
      <c r="A6934" s="119">
        <v>101420</v>
      </c>
      <c r="B6934" s="117" t="s">
        <v>8273</v>
      </c>
      <c r="C6934" s="117" t="s">
        <v>7884</v>
      </c>
      <c r="D6934" s="117" t="s">
        <v>228</v>
      </c>
      <c r="E6934" s="118" t="s">
        <v>8274</v>
      </c>
      <c r="F6934" s="117" t="s">
        <v>7752</v>
      </c>
    </row>
    <row r="6935" spans="1:6">
      <c r="A6935" s="119">
        <v>101421</v>
      </c>
      <c r="B6935" s="117" t="s">
        <v>8275</v>
      </c>
      <c r="C6935" s="117" t="s">
        <v>7884</v>
      </c>
      <c r="D6935" s="117" t="s">
        <v>228</v>
      </c>
      <c r="E6935" s="118" t="s">
        <v>8276</v>
      </c>
      <c r="F6935" s="117" t="s">
        <v>7752</v>
      </c>
    </row>
    <row r="6936" spans="1:6">
      <c r="A6936" s="119">
        <v>101422</v>
      </c>
      <c r="B6936" s="117" t="s">
        <v>8277</v>
      </c>
      <c r="C6936" s="117" t="s">
        <v>7884</v>
      </c>
      <c r="D6936" s="117" t="s">
        <v>228</v>
      </c>
      <c r="E6936" s="118" t="s">
        <v>8278</v>
      </c>
      <c r="F6936" s="117" t="s">
        <v>7752</v>
      </c>
    </row>
    <row r="6937" spans="1:6">
      <c r="A6937" s="119">
        <v>101423</v>
      </c>
      <c r="B6937" s="117" t="s">
        <v>8279</v>
      </c>
      <c r="C6937" s="117" t="s">
        <v>7884</v>
      </c>
      <c r="D6937" s="117" t="s">
        <v>228</v>
      </c>
      <c r="E6937" s="118" t="s">
        <v>8280</v>
      </c>
      <c r="F6937" s="117" t="s">
        <v>7752</v>
      </c>
    </row>
    <row r="6938" spans="1:6">
      <c r="A6938" s="119">
        <v>101424</v>
      </c>
      <c r="B6938" s="117" t="s">
        <v>8281</v>
      </c>
      <c r="C6938" s="117" t="s">
        <v>7884</v>
      </c>
      <c r="D6938" s="117" t="s">
        <v>228</v>
      </c>
      <c r="E6938" s="118" t="s">
        <v>8282</v>
      </c>
      <c r="F6938" s="117" t="s">
        <v>7752</v>
      </c>
    </row>
    <row r="6939" spans="1:6">
      <c r="A6939" s="119">
        <v>101425</v>
      </c>
      <c r="B6939" s="117" t="s">
        <v>8283</v>
      </c>
      <c r="C6939" s="117" t="s">
        <v>7884</v>
      </c>
      <c r="D6939" s="117" t="s">
        <v>228</v>
      </c>
      <c r="E6939" s="118" t="s">
        <v>8284</v>
      </c>
      <c r="F6939" s="117" t="s">
        <v>7752</v>
      </c>
    </row>
    <row r="6940" spans="1:6">
      <c r="A6940" s="119">
        <v>101426</v>
      </c>
      <c r="B6940" s="117" t="s">
        <v>8285</v>
      </c>
      <c r="C6940" s="117" t="s">
        <v>7884</v>
      </c>
      <c r="D6940" s="117" t="s">
        <v>228</v>
      </c>
      <c r="E6940" s="118" t="s">
        <v>8286</v>
      </c>
      <c r="F6940" s="117" t="s">
        <v>7752</v>
      </c>
    </row>
    <row r="6941" spans="1:6">
      <c r="A6941" s="119">
        <v>101427</v>
      </c>
      <c r="B6941" s="117" t="s">
        <v>7802</v>
      </c>
      <c r="C6941" s="117" t="s">
        <v>7884</v>
      </c>
      <c r="D6941" s="117" t="s">
        <v>228</v>
      </c>
      <c r="E6941" s="118" t="s">
        <v>8287</v>
      </c>
      <c r="F6941" s="117" t="s">
        <v>7752</v>
      </c>
    </row>
    <row r="6942" spans="1:6">
      <c r="A6942" s="119">
        <v>101428</v>
      </c>
      <c r="B6942" s="117" t="s">
        <v>8288</v>
      </c>
      <c r="C6942" s="117" t="s">
        <v>7884</v>
      </c>
      <c r="D6942" s="117" t="s">
        <v>228</v>
      </c>
      <c r="E6942" s="118" t="s">
        <v>8289</v>
      </c>
      <c r="F6942" s="117" t="s">
        <v>7752</v>
      </c>
    </row>
    <row r="6943" spans="1:6">
      <c r="A6943" s="119">
        <v>101429</v>
      </c>
      <c r="B6943" s="117" t="s">
        <v>8290</v>
      </c>
      <c r="C6943" s="117" t="s">
        <v>7884</v>
      </c>
      <c r="D6943" s="117" t="s">
        <v>228</v>
      </c>
      <c r="E6943" s="118" t="s">
        <v>8291</v>
      </c>
      <c r="F6943" s="117" t="s">
        <v>7752</v>
      </c>
    </row>
    <row r="6944" spans="1:6">
      <c r="A6944" s="119">
        <v>101430</v>
      </c>
      <c r="B6944" s="117" t="s">
        <v>8292</v>
      </c>
      <c r="C6944" s="117" t="s">
        <v>7884</v>
      </c>
      <c r="D6944" s="117" t="s">
        <v>228</v>
      </c>
      <c r="E6944" s="118" t="s">
        <v>8293</v>
      </c>
      <c r="F6944" s="117" t="s">
        <v>7752</v>
      </c>
    </row>
    <row r="6945" spans="1:6">
      <c r="A6945" s="119">
        <v>101431</v>
      </c>
      <c r="B6945" s="117" t="s">
        <v>7806</v>
      </c>
      <c r="C6945" s="117" t="s">
        <v>7884</v>
      </c>
      <c r="D6945" s="117" t="s">
        <v>228</v>
      </c>
      <c r="E6945" s="118" t="s">
        <v>8294</v>
      </c>
      <c r="F6945" s="117" t="s">
        <v>7752</v>
      </c>
    </row>
    <row r="6946" spans="1:6">
      <c r="A6946" s="119">
        <v>101432</v>
      </c>
      <c r="B6946" s="117" t="s">
        <v>8295</v>
      </c>
      <c r="C6946" s="117" t="s">
        <v>7884</v>
      </c>
      <c r="D6946" s="117" t="s">
        <v>228</v>
      </c>
      <c r="E6946" s="118" t="s">
        <v>8296</v>
      </c>
      <c r="F6946" s="117" t="s">
        <v>7752</v>
      </c>
    </row>
    <row r="6947" spans="1:6">
      <c r="A6947" s="119">
        <v>101433</v>
      </c>
      <c r="B6947" s="117" t="s">
        <v>7809</v>
      </c>
      <c r="C6947" s="117" t="s">
        <v>7884</v>
      </c>
      <c r="D6947" s="117" t="s">
        <v>228</v>
      </c>
      <c r="E6947" s="118" t="s">
        <v>8297</v>
      </c>
      <c r="F6947" s="117" t="s">
        <v>7752</v>
      </c>
    </row>
    <row r="6948" spans="1:6">
      <c r="A6948" s="119">
        <v>101434</v>
      </c>
      <c r="B6948" s="117" t="s">
        <v>8298</v>
      </c>
      <c r="C6948" s="117" t="s">
        <v>7884</v>
      </c>
      <c r="D6948" s="117" t="s">
        <v>228</v>
      </c>
      <c r="E6948" s="118" t="s">
        <v>8299</v>
      </c>
      <c r="F6948" s="117" t="s">
        <v>7752</v>
      </c>
    </row>
    <row r="6949" spans="1:6">
      <c r="A6949" s="119">
        <v>101435</v>
      </c>
      <c r="B6949" s="117" t="s">
        <v>8300</v>
      </c>
      <c r="C6949" s="117" t="s">
        <v>7884</v>
      </c>
      <c r="D6949" s="117" t="s">
        <v>228</v>
      </c>
      <c r="E6949" s="118" t="s">
        <v>8301</v>
      </c>
      <c r="F6949" s="117" t="s">
        <v>7752</v>
      </c>
    </row>
    <row r="6950" spans="1:6">
      <c r="A6950" s="119">
        <v>101436</v>
      </c>
      <c r="B6950" s="117" t="s">
        <v>7811</v>
      </c>
      <c r="C6950" s="117" t="s">
        <v>7884</v>
      </c>
      <c r="D6950" s="117" t="s">
        <v>228</v>
      </c>
      <c r="E6950" s="118" t="s">
        <v>8302</v>
      </c>
      <c r="F6950" s="117" t="s">
        <v>7752</v>
      </c>
    </row>
    <row r="6951" spans="1:6">
      <c r="A6951" s="119">
        <v>101437</v>
      </c>
      <c r="B6951" s="117" t="s">
        <v>8303</v>
      </c>
      <c r="C6951" s="117" t="s">
        <v>7884</v>
      </c>
      <c r="D6951" s="117" t="s">
        <v>228</v>
      </c>
      <c r="E6951" s="118" t="s">
        <v>8304</v>
      </c>
      <c r="F6951" s="117" t="s">
        <v>7752</v>
      </c>
    </row>
    <row r="6952" spans="1:6">
      <c r="A6952" s="119">
        <v>101438</v>
      </c>
      <c r="B6952" s="117" t="s">
        <v>7813</v>
      </c>
      <c r="C6952" s="117" t="s">
        <v>7884</v>
      </c>
      <c r="D6952" s="117" t="s">
        <v>228</v>
      </c>
      <c r="E6952" s="118" t="s">
        <v>8305</v>
      </c>
      <c r="F6952" s="117" t="s">
        <v>7752</v>
      </c>
    </row>
    <row r="6953" spans="1:6">
      <c r="A6953" s="119">
        <v>101439</v>
      </c>
      <c r="B6953" s="117" t="s">
        <v>7815</v>
      </c>
      <c r="C6953" s="117" t="s">
        <v>7884</v>
      </c>
      <c r="D6953" s="117" t="s">
        <v>228</v>
      </c>
      <c r="E6953" s="118" t="s">
        <v>8306</v>
      </c>
      <c r="F6953" s="117" t="s">
        <v>7752</v>
      </c>
    </row>
    <row r="6954" spans="1:6">
      <c r="A6954" s="119">
        <v>101440</v>
      </c>
      <c r="B6954" s="117" t="s">
        <v>8307</v>
      </c>
      <c r="C6954" s="117" t="s">
        <v>7884</v>
      </c>
      <c r="D6954" s="117" t="s">
        <v>228</v>
      </c>
      <c r="E6954" s="118" t="s">
        <v>8308</v>
      </c>
      <c r="F6954" s="117" t="s">
        <v>7752</v>
      </c>
    </row>
    <row r="6955" spans="1:6">
      <c r="A6955" s="119">
        <v>101441</v>
      </c>
      <c r="B6955" s="117" t="s">
        <v>7817</v>
      </c>
      <c r="C6955" s="117" t="s">
        <v>7884</v>
      </c>
      <c r="D6955" s="117" t="s">
        <v>228</v>
      </c>
      <c r="E6955" s="118" t="s">
        <v>8309</v>
      </c>
      <c r="F6955" s="117" t="s">
        <v>7752</v>
      </c>
    </row>
    <row r="6956" spans="1:6">
      <c r="A6956" s="119">
        <v>101442</v>
      </c>
      <c r="B6956" s="117" t="s">
        <v>8310</v>
      </c>
      <c r="C6956" s="117" t="s">
        <v>7884</v>
      </c>
      <c r="D6956" s="117" t="s">
        <v>228</v>
      </c>
      <c r="E6956" s="118" t="s">
        <v>8311</v>
      </c>
      <c r="F6956" s="117" t="s">
        <v>7752</v>
      </c>
    </row>
    <row r="6957" spans="1:6">
      <c r="A6957" s="119">
        <v>101443</v>
      </c>
      <c r="B6957" s="117" t="s">
        <v>7818</v>
      </c>
      <c r="C6957" s="117" t="s">
        <v>7884</v>
      </c>
      <c r="D6957" s="117" t="s">
        <v>228</v>
      </c>
      <c r="E6957" s="118" t="s">
        <v>8312</v>
      </c>
      <c r="F6957" s="117" t="s">
        <v>7752</v>
      </c>
    </row>
    <row r="6958" spans="1:6">
      <c r="A6958" s="119">
        <v>101444</v>
      </c>
      <c r="B6958" s="117" t="s">
        <v>7824</v>
      </c>
      <c r="C6958" s="117" t="s">
        <v>7884</v>
      </c>
      <c r="D6958" s="117" t="s">
        <v>228</v>
      </c>
      <c r="E6958" s="118" t="s">
        <v>8313</v>
      </c>
      <c r="F6958" s="117" t="s">
        <v>7752</v>
      </c>
    </row>
    <row r="6959" spans="1:6">
      <c r="A6959" s="119">
        <v>101445</v>
      </c>
      <c r="B6959" s="117" t="s">
        <v>94</v>
      </c>
      <c r="C6959" s="117" t="s">
        <v>7884</v>
      </c>
      <c r="D6959" s="117" t="s">
        <v>228</v>
      </c>
      <c r="E6959" s="118" t="s">
        <v>8314</v>
      </c>
      <c r="F6959" s="117" t="s">
        <v>7752</v>
      </c>
    </row>
    <row r="6960" spans="1:6">
      <c r="A6960" s="119">
        <v>101446</v>
      </c>
      <c r="B6960" s="117" t="s">
        <v>7826</v>
      </c>
      <c r="C6960" s="117" t="s">
        <v>7884</v>
      </c>
      <c r="D6960" s="117" t="s">
        <v>228</v>
      </c>
      <c r="E6960" s="118" t="s">
        <v>8315</v>
      </c>
      <c r="F6960" s="117" t="s">
        <v>7752</v>
      </c>
    </row>
    <row r="6961" spans="1:6">
      <c r="A6961" s="119">
        <v>101447</v>
      </c>
      <c r="B6961" s="117" t="s">
        <v>7828</v>
      </c>
      <c r="C6961" s="117" t="s">
        <v>7884</v>
      </c>
      <c r="D6961" s="117" t="s">
        <v>228</v>
      </c>
      <c r="E6961" s="118" t="s">
        <v>8316</v>
      </c>
      <c r="F6961" s="117" t="s">
        <v>7752</v>
      </c>
    </row>
    <row r="6962" spans="1:6">
      <c r="A6962" s="119">
        <v>101448</v>
      </c>
      <c r="B6962" s="117" t="s">
        <v>7830</v>
      </c>
      <c r="C6962" s="117" t="s">
        <v>7884</v>
      </c>
      <c r="D6962" s="117" t="s">
        <v>228</v>
      </c>
      <c r="E6962" s="118" t="s">
        <v>8317</v>
      </c>
      <c r="F6962" s="117" t="s">
        <v>7752</v>
      </c>
    </row>
    <row r="6963" spans="1:6">
      <c r="A6963" s="119">
        <v>101449</v>
      </c>
      <c r="B6963" s="117" t="s">
        <v>8318</v>
      </c>
      <c r="C6963" s="117" t="s">
        <v>7884</v>
      </c>
      <c r="D6963" s="117" t="s">
        <v>228</v>
      </c>
      <c r="E6963" s="118" t="s">
        <v>8319</v>
      </c>
      <c r="F6963" s="117" t="s">
        <v>7752</v>
      </c>
    </row>
    <row r="6964" spans="1:6">
      <c r="A6964" s="119">
        <v>101450</v>
      </c>
      <c r="B6964" s="117" t="s">
        <v>7834</v>
      </c>
      <c r="C6964" s="117" t="s">
        <v>7884</v>
      </c>
      <c r="D6964" s="117" t="s">
        <v>228</v>
      </c>
      <c r="E6964" s="118" t="s">
        <v>8320</v>
      </c>
      <c r="F6964" s="117" t="s">
        <v>7752</v>
      </c>
    </row>
    <row r="6965" spans="1:6">
      <c r="A6965" s="119">
        <v>101451</v>
      </c>
      <c r="B6965" s="117" t="s">
        <v>89</v>
      </c>
      <c r="C6965" s="117" t="s">
        <v>7884</v>
      </c>
      <c r="D6965" s="117" t="s">
        <v>228</v>
      </c>
      <c r="E6965" s="118" t="s">
        <v>8220</v>
      </c>
      <c r="F6965" s="117" t="s">
        <v>7752</v>
      </c>
    </row>
    <row r="6966" spans="1:6">
      <c r="A6966" s="119">
        <v>101452</v>
      </c>
      <c r="B6966" s="117" t="s">
        <v>8321</v>
      </c>
      <c r="C6966" s="117" t="s">
        <v>7884</v>
      </c>
      <c r="D6966" s="117" t="s">
        <v>228</v>
      </c>
      <c r="E6966" s="118" t="s">
        <v>8322</v>
      </c>
      <c r="F6966" s="117" t="s">
        <v>7752</v>
      </c>
    </row>
    <row r="6967" spans="1:6">
      <c r="A6967" s="119">
        <v>101453</v>
      </c>
      <c r="B6967" s="117" t="s">
        <v>7835</v>
      </c>
      <c r="C6967" s="117" t="s">
        <v>7884</v>
      </c>
      <c r="D6967" s="117" t="s">
        <v>228</v>
      </c>
      <c r="E6967" s="118" t="s">
        <v>8323</v>
      </c>
      <c r="F6967" s="117" t="s">
        <v>7752</v>
      </c>
    </row>
    <row r="6968" spans="1:6">
      <c r="A6968" s="119">
        <v>101454</v>
      </c>
      <c r="B6968" s="117" t="s">
        <v>8324</v>
      </c>
      <c r="C6968" s="117" t="s">
        <v>7884</v>
      </c>
      <c r="D6968" s="117" t="s">
        <v>228</v>
      </c>
      <c r="E6968" s="118" t="s">
        <v>8325</v>
      </c>
      <c r="F6968" s="117" t="s">
        <v>7752</v>
      </c>
    </row>
    <row r="6969" spans="1:6">
      <c r="A6969" s="119">
        <v>101455</v>
      </c>
      <c r="B6969" s="117" t="s">
        <v>7839</v>
      </c>
      <c r="C6969" s="117" t="s">
        <v>7884</v>
      </c>
      <c r="D6969" s="117" t="s">
        <v>228</v>
      </c>
      <c r="E6969" s="118" t="s">
        <v>8326</v>
      </c>
      <c r="F6969" s="117" t="s">
        <v>7752</v>
      </c>
    </row>
    <row r="6970" spans="1:6">
      <c r="A6970" s="119">
        <v>101456</v>
      </c>
      <c r="B6970" s="117" t="s">
        <v>8327</v>
      </c>
      <c r="C6970" s="117" t="s">
        <v>7884</v>
      </c>
      <c r="D6970" s="117" t="s">
        <v>228</v>
      </c>
      <c r="E6970" s="118" t="s">
        <v>8328</v>
      </c>
      <c r="F6970" s="117" t="s">
        <v>7752</v>
      </c>
    </row>
    <row r="6971" spans="1:6">
      <c r="A6971" s="119">
        <v>101457</v>
      </c>
      <c r="B6971" s="117" t="s">
        <v>8329</v>
      </c>
      <c r="C6971" s="117" t="s">
        <v>7884</v>
      </c>
      <c r="D6971" s="117" t="s">
        <v>228</v>
      </c>
      <c r="E6971" s="118" t="s">
        <v>8330</v>
      </c>
      <c r="F6971" s="117" t="s">
        <v>7752</v>
      </c>
    </row>
    <row r="6972" spans="1:6">
      <c r="A6972" s="119">
        <v>101458</v>
      </c>
      <c r="B6972" s="117" t="s">
        <v>8331</v>
      </c>
      <c r="C6972" s="117" t="s">
        <v>7884</v>
      </c>
      <c r="D6972" s="117" t="s">
        <v>228</v>
      </c>
      <c r="E6972" s="118" t="s">
        <v>8332</v>
      </c>
      <c r="F6972" s="117" t="s">
        <v>7752</v>
      </c>
    </row>
    <row r="6973" spans="1:6">
      <c r="A6973" s="119">
        <v>101459</v>
      </c>
      <c r="B6973" s="117" t="s">
        <v>7847</v>
      </c>
      <c r="C6973" s="117" t="s">
        <v>7884</v>
      </c>
      <c r="D6973" s="117" t="s">
        <v>228</v>
      </c>
      <c r="E6973" s="118" t="s">
        <v>8333</v>
      </c>
      <c r="F6973" s="117" t="s">
        <v>7752</v>
      </c>
    </row>
    <row r="6974" spans="1:6">
      <c r="A6974" s="119">
        <v>101460</v>
      </c>
      <c r="B6974" s="117" t="s">
        <v>8034</v>
      </c>
      <c r="C6974" s="117" t="s">
        <v>7884</v>
      </c>
      <c r="D6974" s="117" t="s">
        <v>228</v>
      </c>
      <c r="E6974" s="118" t="s">
        <v>8334</v>
      </c>
      <c r="F6974" s="117" t="s">
        <v>7752</v>
      </c>
    </row>
    <row r="6975" spans="1:6">
      <c r="A6975">
        <v>1363</v>
      </c>
      <c r="B6975" t="s">
        <v>13672</v>
      </c>
      <c r="C6975" t="s">
        <v>8335</v>
      </c>
      <c r="D6975" t="s">
        <v>8336</v>
      </c>
      <c r="E6975" s="114" t="s">
        <v>3020</v>
      </c>
    </row>
    <row r="6976" spans="1:6">
      <c r="A6976">
        <v>1344</v>
      </c>
      <c r="B6976" t="s">
        <v>13673</v>
      </c>
      <c r="C6976" t="s">
        <v>8337</v>
      </c>
      <c r="D6976" t="s">
        <v>8338</v>
      </c>
      <c r="E6976" s="114" t="s">
        <v>12618</v>
      </c>
    </row>
    <row r="6977" spans="1:5">
      <c r="A6977">
        <v>1342</v>
      </c>
      <c r="B6977" t="s">
        <v>13674</v>
      </c>
      <c r="C6977" t="s">
        <v>8337</v>
      </c>
      <c r="D6977" t="s">
        <v>8338</v>
      </c>
      <c r="E6977" s="114" t="s">
        <v>9924</v>
      </c>
    </row>
    <row r="6978" spans="1:5">
      <c r="A6978">
        <v>1349</v>
      </c>
      <c r="B6978" t="s">
        <v>13675</v>
      </c>
      <c r="C6978" t="s">
        <v>8337</v>
      </c>
      <c r="D6978" t="s">
        <v>8338</v>
      </c>
      <c r="E6978" s="114" t="s">
        <v>13676</v>
      </c>
    </row>
    <row r="6979" spans="1:5">
      <c r="A6979">
        <v>1350</v>
      </c>
      <c r="B6979" t="s">
        <v>13677</v>
      </c>
      <c r="C6979" t="s">
        <v>8337</v>
      </c>
      <c r="D6979" t="s">
        <v>8336</v>
      </c>
      <c r="E6979" s="114" t="s">
        <v>9925</v>
      </c>
    </row>
    <row r="6980" spans="1:5">
      <c r="A6980">
        <v>1359</v>
      </c>
      <c r="B6980" t="s">
        <v>13678</v>
      </c>
      <c r="C6980" t="s">
        <v>8337</v>
      </c>
      <c r="D6980" t="s">
        <v>8338</v>
      </c>
      <c r="E6980" s="114" t="s">
        <v>9926</v>
      </c>
    </row>
    <row r="6981" spans="1:5">
      <c r="A6981">
        <v>1351</v>
      </c>
      <c r="B6981" t="s">
        <v>13679</v>
      </c>
      <c r="C6981" t="s">
        <v>8337</v>
      </c>
      <c r="D6981" t="s">
        <v>8338</v>
      </c>
      <c r="E6981" s="114" t="s">
        <v>4761</v>
      </c>
    </row>
    <row r="6982" spans="1:5">
      <c r="A6982">
        <v>2418</v>
      </c>
      <c r="B6982" t="s">
        <v>13680</v>
      </c>
      <c r="C6982" t="s">
        <v>8337</v>
      </c>
      <c r="D6982" t="s">
        <v>8336</v>
      </c>
      <c r="E6982" s="114" t="s">
        <v>3066</v>
      </c>
    </row>
    <row r="6983" spans="1:5">
      <c r="A6983">
        <v>6086</v>
      </c>
      <c r="B6983" t="s">
        <v>13681</v>
      </c>
      <c r="C6983" t="s">
        <v>8339</v>
      </c>
      <c r="D6983" t="s">
        <v>8338</v>
      </c>
      <c r="E6983" s="114" t="s">
        <v>13682</v>
      </c>
    </row>
    <row r="6984" spans="1:5">
      <c r="A6984">
        <v>3378</v>
      </c>
      <c r="B6984" t="s">
        <v>13683</v>
      </c>
      <c r="C6984" t="s">
        <v>8337</v>
      </c>
      <c r="D6984" t="s">
        <v>8338</v>
      </c>
      <c r="E6984" s="114" t="s">
        <v>13684</v>
      </c>
    </row>
    <row r="6985" spans="1:5">
      <c r="A6985">
        <v>3380</v>
      </c>
      <c r="B6985" t="s">
        <v>13685</v>
      </c>
      <c r="C6985" t="s">
        <v>8337</v>
      </c>
      <c r="D6985" t="s">
        <v>8336</v>
      </c>
      <c r="E6985" s="114" t="s">
        <v>13686</v>
      </c>
    </row>
    <row r="6986" spans="1:5">
      <c r="A6986">
        <v>3379</v>
      </c>
      <c r="B6986" t="s">
        <v>13687</v>
      </c>
      <c r="C6986" t="s">
        <v>8337</v>
      </c>
      <c r="D6986" t="s">
        <v>8338</v>
      </c>
      <c r="E6986" s="114" t="s">
        <v>13688</v>
      </c>
    </row>
    <row r="6987" spans="1:5">
      <c r="A6987">
        <v>615</v>
      </c>
      <c r="B6987" t="s">
        <v>13689</v>
      </c>
      <c r="C6987" t="s">
        <v>8335</v>
      </c>
      <c r="D6987" t="s">
        <v>8341</v>
      </c>
      <c r="E6987" s="114" t="s">
        <v>13690</v>
      </c>
    </row>
    <row r="6988" spans="1:5">
      <c r="A6988">
        <v>606</v>
      </c>
      <c r="B6988" t="s">
        <v>13691</v>
      </c>
      <c r="C6988" t="s">
        <v>8335</v>
      </c>
      <c r="D6988" t="s">
        <v>8341</v>
      </c>
      <c r="E6988" s="114" t="s">
        <v>13692</v>
      </c>
    </row>
    <row r="6989" spans="1:5">
      <c r="A6989">
        <v>13382</v>
      </c>
      <c r="B6989" t="s">
        <v>13693</v>
      </c>
      <c r="C6989" t="s">
        <v>8337</v>
      </c>
      <c r="D6989" t="s">
        <v>8341</v>
      </c>
      <c r="E6989" s="114" t="s">
        <v>13694</v>
      </c>
    </row>
    <row r="6990" spans="1:5">
      <c r="A6990">
        <v>4047</v>
      </c>
      <c r="B6990" t="s">
        <v>13695</v>
      </c>
      <c r="C6990" t="s">
        <v>8339</v>
      </c>
      <c r="D6990" t="s">
        <v>8336</v>
      </c>
      <c r="E6990" s="114" t="s">
        <v>2813</v>
      </c>
    </row>
    <row r="6991" spans="1:5">
      <c r="A6991">
        <v>7344</v>
      </c>
      <c r="B6991" t="s">
        <v>13696</v>
      </c>
      <c r="C6991" t="s">
        <v>8339</v>
      </c>
      <c r="D6991" t="s">
        <v>8336</v>
      </c>
      <c r="E6991" s="114" t="s">
        <v>12320</v>
      </c>
    </row>
    <row r="6992" spans="1:5">
      <c r="A6992">
        <v>40514</v>
      </c>
      <c r="B6992" t="s">
        <v>13697</v>
      </c>
      <c r="C6992" t="s">
        <v>8342</v>
      </c>
      <c r="D6992" t="s">
        <v>8336</v>
      </c>
      <c r="E6992" s="114" t="s">
        <v>13698</v>
      </c>
    </row>
    <row r="6993" spans="1:5">
      <c r="A6993">
        <v>11199</v>
      </c>
      <c r="B6993" t="s">
        <v>13699</v>
      </c>
      <c r="C6993" t="s">
        <v>8337</v>
      </c>
      <c r="D6993" t="s">
        <v>8341</v>
      </c>
      <c r="E6993" s="114" t="s">
        <v>13700</v>
      </c>
    </row>
    <row r="6994" spans="1:5">
      <c r="A6994">
        <v>4053</v>
      </c>
      <c r="B6994" t="s">
        <v>13701</v>
      </c>
      <c r="C6994" t="s">
        <v>8339</v>
      </c>
      <c r="D6994" t="s">
        <v>8338</v>
      </c>
      <c r="E6994" s="114" t="s">
        <v>13702</v>
      </c>
    </row>
    <row r="6995" spans="1:5">
      <c r="A6995">
        <v>4056</v>
      </c>
      <c r="B6995" t="s">
        <v>13703</v>
      </c>
      <c r="C6995" t="s">
        <v>8339</v>
      </c>
      <c r="D6995" t="s">
        <v>8338</v>
      </c>
      <c r="E6995" s="114" t="s">
        <v>6749</v>
      </c>
    </row>
    <row r="6996" spans="1:5">
      <c r="A6996">
        <v>21136</v>
      </c>
      <c r="B6996" t="s">
        <v>13704</v>
      </c>
      <c r="C6996" t="s">
        <v>8344</v>
      </c>
      <c r="D6996" t="s">
        <v>8338</v>
      </c>
      <c r="E6996" s="114" t="s">
        <v>13705</v>
      </c>
    </row>
    <row r="6997" spans="1:5">
      <c r="A6997">
        <v>21128</v>
      </c>
      <c r="B6997" t="s">
        <v>13706</v>
      </c>
      <c r="C6997" t="s">
        <v>8344</v>
      </c>
      <c r="D6997" t="s">
        <v>8336</v>
      </c>
      <c r="E6997" s="114" t="s">
        <v>3325</v>
      </c>
    </row>
    <row r="6998" spans="1:5">
      <c r="A6998">
        <v>21130</v>
      </c>
      <c r="B6998" t="s">
        <v>13707</v>
      </c>
      <c r="C6998" t="s">
        <v>8344</v>
      </c>
      <c r="D6998" t="s">
        <v>8338</v>
      </c>
      <c r="E6998" s="114" t="s">
        <v>13708</v>
      </c>
    </row>
    <row r="6999" spans="1:5">
      <c r="A6999">
        <v>21135</v>
      </c>
      <c r="B6999" t="s">
        <v>13709</v>
      </c>
      <c r="C6999" t="s">
        <v>8344</v>
      </c>
      <c r="D6999" t="s">
        <v>8338</v>
      </c>
      <c r="E6999" s="114" t="s">
        <v>9927</v>
      </c>
    </row>
    <row r="7000" spans="1:5">
      <c r="A7000">
        <v>38605</v>
      </c>
      <c r="B7000" t="s">
        <v>13710</v>
      </c>
      <c r="C7000" t="s">
        <v>8337</v>
      </c>
      <c r="D7000" t="s">
        <v>8341</v>
      </c>
      <c r="E7000" s="114" t="s">
        <v>13711</v>
      </c>
    </row>
    <row r="7001" spans="1:5">
      <c r="A7001">
        <v>11270</v>
      </c>
      <c r="B7001" t="s">
        <v>13712</v>
      </c>
      <c r="C7001" t="s">
        <v>8337</v>
      </c>
      <c r="D7001" t="s">
        <v>8341</v>
      </c>
      <c r="E7001" s="114" t="s">
        <v>8788</v>
      </c>
    </row>
    <row r="7002" spans="1:5">
      <c r="A7002">
        <v>412</v>
      </c>
      <c r="B7002" t="s">
        <v>13713</v>
      </c>
      <c r="C7002" t="s">
        <v>8337</v>
      </c>
      <c r="D7002" t="s">
        <v>8338</v>
      </c>
      <c r="E7002" s="114" t="s">
        <v>1166</v>
      </c>
    </row>
    <row r="7003" spans="1:5">
      <c r="A7003">
        <v>414</v>
      </c>
      <c r="B7003" t="s">
        <v>13714</v>
      </c>
      <c r="C7003" t="s">
        <v>8337</v>
      </c>
      <c r="D7003" t="s">
        <v>8338</v>
      </c>
      <c r="E7003" s="114" t="s">
        <v>603</v>
      </c>
    </row>
    <row r="7004" spans="1:5">
      <c r="A7004">
        <v>410</v>
      </c>
      <c r="B7004" t="s">
        <v>13715</v>
      </c>
      <c r="C7004" t="s">
        <v>8337</v>
      </c>
      <c r="D7004" t="s">
        <v>8338</v>
      </c>
      <c r="E7004" s="114" t="s">
        <v>848</v>
      </c>
    </row>
    <row r="7005" spans="1:5">
      <c r="A7005">
        <v>411</v>
      </c>
      <c r="B7005" t="s">
        <v>13716</v>
      </c>
      <c r="C7005" t="s">
        <v>8337</v>
      </c>
      <c r="D7005" t="s">
        <v>8336</v>
      </c>
      <c r="E7005" s="114" t="s">
        <v>1193</v>
      </c>
    </row>
    <row r="7006" spans="1:5">
      <c r="A7006">
        <v>408</v>
      </c>
      <c r="B7006" t="s">
        <v>13717</v>
      </c>
      <c r="C7006" t="s">
        <v>8337</v>
      </c>
      <c r="D7006" t="s">
        <v>8338</v>
      </c>
      <c r="E7006" s="114" t="s">
        <v>8903</v>
      </c>
    </row>
    <row r="7007" spans="1:5">
      <c r="A7007">
        <v>39131</v>
      </c>
      <c r="B7007" t="s">
        <v>13718</v>
      </c>
      <c r="C7007" t="s">
        <v>8337</v>
      </c>
      <c r="D7007" t="s">
        <v>8338</v>
      </c>
      <c r="E7007" s="114" t="s">
        <v>1387</v>
      </c>
    </row>
    <row r="7008" spans="1:5">
      <c r="A7008">
        <v>394</v>
      </c>
      <c r="B7008" t="s">
        <v>13719</v>
      </c>
      <c r="C7008" t="s">
        <v>8337</v>
      </c>
      <c r="D7008" t="s">
        <v>8338</v>
      </c>
      <c r="E7008" s="114" t="s">
        <v>739</v>
      </c>
    </row>
    <row r="7009" spans="1:5">
      <c r="A7009">
        <v>39130</v>
      </c>
      <c r="B7009" t="s">
        <v>13720</v>
      </c>
      <c r="C7009" t="s">
        <v>8337</v>
      </c>
      <c r="D7009" t="s">
        <v>8338</v>
      </c>
      <c r="E7009" s="114" t="s">
        <v>246</v>
      </c>
    </row>
    <row r="7010" spans="1:5">
      <c r="A7010">
        <v>395</v>
      </c>
      <c r="B7010" t="s">
        <v>13721</v>
      </c>
      <c r="C7010" t="s">
        <v>8337</v>
      </c>
      <c r="D7010" t="s">
        <v>8338</v>
      </c>
      <c r="E7010" s="114" t="s">
        <v>8488</v>
      </c>
    </row>
    <row r="7011" spans="1:5">
      <c r="A7011">
        <v>39127</v>
      </c>
      <c r="B7011" t="s">
        <v>13722</v>
      </c>
      <c r="C7011" t="s">
        <v>8337</v>
      </c>
      <c r="D7011" t="s">
        <v>8338</v>
      </c>
      <c r="E7011" s="114" t="s">
        <v>537</v>
      </c>
    </row>
    <row r="7012" spans="1:5">
      <c r="A7012">
        <v>392</v>
      </c>
      <c r="B7012" t="s">
        <v>13723</v>
      </c>
      <c r="C7012" t="s">
        <v>8337</v>
      </c>
      <c r="D7012" t="s">
        <v>8338</v>
      </c>
      <c r="E7012" s="114" t="s">
        <v>1633</v>
      </c>
    </row>
    <row r="7013" spans="1:5">
      <c r="A7013">
        <v>39129</v>
      </c>
      <c r="B7013" t="s">
        <v>13724</v>
      </c>
      <c r="C7013" t="s">
        <v>8337</v>
      </c>
      <c r="D7013" t="s">
        <v>8338</v>
      </c>
      <c r="E7013" s="114" t="s">
        <v>9044</v>
      </c>
    </row>
    <row r="7014" spans="1:5">
      <c r="A7014">
        <v>393</v>
      </c>
      <c r="B7014" t="s">
        <v>13725</v>
      </c>
      <c r="C7014" t="s">
        <v>8337</v>
      </c>
      <c r="D7014" t="s">
        <v>8336</v>
      </c>
      <c r="E7014" s="114" t="s">
        <v>240</v>
      </c>
    </row>
    <row r="7015" spans="1:5">
      <c r="A7015">
        <v>39133</v>
      </c>
      <c r="B7015" t="s">
        <v>13726</v>
      </c>
      <c r="C7015" t="s">
        <v>8337</v>
      </c>
      <c r="D7015" t="s">
        <v>8338</v>
      </c>
      <c r="E7015" s="114" t="s">
        <v>7457</v>
      </c>
    </row>
    <row r="7016" spans="1:5">
      <c r="A7016">
        <v>397</v>
      </c>
      <c r="B7016" t="s">
        <v>13727</v>
      </c>
      <c r="C7016" t="s">
        <v>8337</v>
      </c>
      <c r="D7016" t="s">
        <v>8338</v>
      </c>
      <c r="E7016" s="114" t="s">
        <v>1271</v>
      </c>
    </row>
    <row r="7017" spans="1:5">
      <c r="A7017">
        <v>39132</v>
      </c>
      <c r="B7017" t="s">
        <v>13728</v>
      </c>
      <c r="C7017" t="s">
        <v>8337</v>
      </c>
      <c r="D7017" t="s">
        <v>8338</v>
      </c>
      <c r="E7017" s="114" t="s">
        <v>3258</v>
      </c>
    </row>
    <row r="7018" spans="1:5">
      <c r="A7018">
        <v>396</v>
      </c>
      <c r="B7018" t="s">
        <v>13729</v>
      </c>
      <c r="C7018" t="s">
        <v>8337</v>
      </c>
      <c r="D7018" t="s">
        <v>8338</v>
      </c>
      <c r="E7018" s="114" t="s">
        <v>1522</v>
      </c>
    </row>
    <row r="7019" spans="1:5">
      <c r="A7019">
        <v>39135</v>
      </c>
      <c r="B7019" t="s">
        <v>13730</v>
      </c>
      <c r="C7019" t="s">
        <v>8337</v>
      </c>
      <c r="D7019" t="s">
        <v>8338</v>
      </c>
      <c r="E7019" s="114" t="s">
        <v>9928</v>
      </c>
    </row>
    <row r="7020" spans="1:5">
      <c r="A7020">
        <v>39128</v>
      </c>
      <c r="B7020" t="s">
        <v>13731</v>
      </c>
      <c r="C7020" t="s">
        <v>8337</v>
      </c>
      <c r="D7020" t="s">
        <v>8338</v>
      </c>
      <c r="E7020" s="114" t="s">
        <v>6523</v>
      </c>
    </row>
    <row r="7021" spans="1:5">
      <c r="A7021">
        <v>400</v>
      </c>
      <c r="B7021" t="s">
        <v>13732</v>
      </c>
      <c r="C7021" t="s">
        <v>8337</v>
      </c>
      <c r="D7021" t="s">
        <v>8338</v>
      </c>
      <c r="E7021" s="114" t="s">
        <v>10398</v>
      </c>
    </row>
    <row r="7022" spans="1:5">
      <c r="A7022">
        <v>39125</v>
      </c>
      <c r="B7022" t="s">
        <v>13733</v>
      </c>
      <c r="C7022" t="s">
        <v>8337</v>
      </c>
      <c r="D7022" t="s">
        <v>8338</v>
      </c>
      <c r="E7022" s="114" t="s">
        <v>6523</v>
      </c>
    </row>
    <row r="7023" spans="1:5">
      <c r="A7023">
        <v>39134</v>
      </c>
      <c r="B7023" t="s">
        <v>13734</v>
      </c>
      <c r="C7023" t="s">
        <v>8337</v>
      </c>
      <c r="D7023" t="s">
        <v>8338</v>
      </c>
      <c r="E7023" s="114" t="s">
        <v>9022</v>
      </c>
    </row>
    <row r="7024" spans="1:5">
      <c r="A7024">
        <v>398</v>
      </c>
      <c r="B7024" t="s">
        <v>13735</v>
      </c>
      <c r="C7024" t="s">
        <v>8337</v>
      </c>
      <c r="D7024" t="s">
        <v>8338</v>
      </c>
      <c r="E7024" s="114" t="s">
        <v>4339</v>
      </c>
    </row>
    <row r="7025" spans="1:5">
      <c r="A7025">
        <v>39126</v>
      </c>
      <c r="B7025" t="s">
        <v>13736</v>
      </c>
      <c r="C7025" t="s">
        <v>8337</v>
      </c>
      <c r="D7025" t="s">
        <v>8338</v>
      </c>
      <c r="E7025" s="114" t="s">
        <v>3203</v>
      </c>
    </row>
    <row r="7026" spans="1:5">
      <c r="A7026">
        <v>399</v>
      </c>
      <c r="B7026" t="s">
        <v>13737</v>
      </c>
      <c r="C7026" t="s">
        <v>8337</v>
      </c>
      <c r="D7026" t="s">
        <v>8338</v>
      </c>
      <c r="E7026" s="114" t="s">
        <v>8574</v>
      </c>
    </row>
    <row r="7027" spans="1:5">
      <c r="A7027">
        <v>39158</v>
      </c>
      <c r="B7027" t="s">
        <v>13738</v>
      </c>
      <c r="C7027" t="s">
        <v>8337</v>
      </c>
      <c r="D7027" t="s">
        <v>8338</v>
      </c>
      <c r="E7027" s="114" t="s">
        <v>6697</v>
      </c>
    </row>
    <row r="7028" spans="1:5">
      <c r="A7028">
        <v>39141</v>
      </c>
      <c r="B7028" t="s">
        <v>13739</v>
      </c>
      <c r="C7028" t="s">
        <v>8337</v>
      </c>
      <c r="D7028" t="s">
        <v>8338</v>
      </c>
      <c r="E7028" s="114" t="s">
        <v>7560</v>
      </c>
    </row>
    <row r="7029" spans="1:5">
      <c r="A7029">
        <v>39140</v>
      </c>
      <c r="B7029" t="s">
        <v>13740</v>
      </c>
      <c r="C7029" t="s">
        <v>8337</v>
      </c>
      <c r="D7029" t="s">
        <v>8338</v>
      </c>
      <c r="E7029" s="114" t="s">
        <v>8411</v>
      </c>
    </row>
    <row r="7030" spans="1:5">
      <c r="A7030">
        <v>39137</v>
      </c>
      <c r="B7030" t="s">
        <v>13741</v>
      </c>
      <c r="C7030" t="s">
        <v>8337</v>
      </c>
      <c r="D7030" t="s">
        <v>8338</v>
      </c>
      <c r="E7030" s="114" t="s">
        <v>703</v>
      </c>
    </row>
    <row r="7031" spans="1:5">
      <c r="A7031">
        <v>39139</v>
      </c>
      <c r="B7031" t="s">
        <v>13742</v>
      </c>
      <c r="C7031" t="s">
        <v>8337</v>
      </c>
      <c r="D7031" t="s">
        <v>8338</v>
      </c>
      <c r="E7031" s="114" t="s">
        <v>1352</v>
      </c>
    </row>
    <row r="7032" spans="1:5">
      <c r="A7032">
        <v>39143</v>
      </c>
      <c r="B7032" t="s">
        <v>13743</v>
      </c>
      <c r="C7032" t="s">
        <v>8337</v>
      </c>
      <c r="D7032" t="s">
        <v>8338</v>
      </c>
      <c r="E7032" s="114" t="s">
        <v>8402</v>
      </c>
    </row>
    <row r="7033" spans="1:5">
      <c r="A7033">
        <v>39142</v>
      </c>
      <c r="B7033" t="s">
        <v>13744</v>
      </c>
      <c r="C7033" t="s">
        <v>8337</v>
      </c>
      <c r="D7033" t="s">
        <v>8338</v>
      </c>
      <c r="E7033" s="114" t="s">
        <v>1074</v>
      </c>
    </row>
    <row r="7034" spans="1:5">
      <c r="A7034">
        <v>39138</v>
      </c>
      <c r="B7034" t="s">
        <v>13745</v>
      </c>
      <c r="C7034" t="s">
        <v>8337</v>
      </c>
      <c r="D7034" t="s">
        <v>8338</v>
      </c>
      <c r="E7034" s="114" t="s">
        <v>1015</v>
      </c>
    </row>
    <row r="7035" spans="1:5">
      <c r="A7035">
        <v>39136</v>
      </c>
      <c r="B7035" t="s">
        <v>13746</v>
      </c>
      <c r="C7035" t="s">
        <v>8337</v>
      </c>
      <c r="D7035" t="s">
        <v>8338</v>
      </c>
      <c r="E7035" s="114" t="s">
        <v>1542</v>
      </c>
    </row>
    <row r="7036" spans="1:5">
      <c r="A7036">
        <v>39144</v>
      </c>
      <c r="B7036" t="s">
        <v>13747</v>
      </c>
      <c r="C7036" t="s">
        <v>8337</v>
      </c>
      <c r="D7036" t="s">
        <v>8338</v>
      </c>
      <c r="E7036" s="114" t="s">
        <v>8488</v>
      </c>
    </row>
    <row r="7037" spans="1:5">
      <c r="A7037">
        <v>39145</v>
      </c>
      <c r="B7037" t="s">
        <v>13748</v>
      </c>
      <c r="C7037" t="s">
        <v>8337</v>
      </c>
      <c r="D7037" t="s">
        <v>8338</v>
      </c>
      <c r="E7037" s="114" t="s">
        <v>4247</v>
      </c>
    </row>
    <row r="7038" spans="1:5">
      <c r="A7038">
        <v>12615</v>
      </c>
      <c r="B7038" t="s">
        <v>13749</v>
      </c>
      <c r="C7038" t="s">
        <v>8337</v>
      </c>
      <c r="D7038" t="s">
        <v>8341</v>
      </c>
      <c r="E7038" s="114" t="s">
        <v>526</v>
      </c>
    </row>
    <row r="7039" spans="1:5">
      <c r="A7039">
        <v>11927</v>
      </c>
      <c r="B7039" t="s">
        <v>13750</v>
      </c>
      <c r="C7039" t="s">
        <v>8337</v>
      </c>
      <c r="D7039" t="s">
        <v>8341</v>
      </c>
      <c r="E7039" s="114" t="s">
        <v>8789</v>
      </c>
    </row>
    <row r="7040" spans="1:5">
      <c r="A7040">
        <v>11928</v>
      </c>
      <c r="B7040" t="s">
        <v>13751</v>
      </c>
      <c r="C7040" t="s">
        <v>8337</v>
      </c>
      <c r="D7040" t="s">
        <v>8341</v>
      </c>
      <c r="E7040" s="114" t="s">
        <v>7606</v>
      </c>
    </row>
    <row r="7041" spans="1:5">
      <c r="A7041">
        <v>11929</v>
      </c>
      <c r="B7041" t="s">
        <v>13752</v>
      </c>
      <c r="C7041" t="s">
        <v>8337</v>
      </c>
      <c r="D7041" t="s">
        <v>8341</v>
      </c>
      <c r="E7041" s="114" t="s">
        <v>8715</v>
      </c>
    </row>
    <row r="7042" spans="1:5">
      <c r="A7042">
        <v>36801</v>
      </c>
      <c r="B7042" t="s">
        <v>13753</v>
      </c>
      <c r="C7042" t="s">
        <v>8337</v>
      </c>
      <c r="D7042" t="s">
        <v>8338</v>
      </c>
      <c r="E7042" s="114" t="s">
        <v>4771</v>
      </c>
    </row>
    <row r="7043" spans="1:5">
      <c r="A7043">
        <v>36246</v>
      </c>
      <c r="B7043" t="s">
        <v>13754</v>
      </c>
      <c r="C7043" t="s">
        <v>8344</v>
      </c>
      <c r="D7043" t="s">
        <v>8338</v>
      </c>
      <c r="E7043" s="114" t="s">
        <v>4272</v>
      </c>
    </row>
    <row r="7044" spans="1:5">
      <c r="A7044">
        <v>37600</v>
      </c>
      <c r="B7044" t="s">
        <v>13755</v>
      </c>
      <c r="C7044" t="s">
        <v>8337</v>
      </c>
      <c r="D7044" t="s">
        <v>8341</v>
      </c>
      <c r="E7044" s="114" t="s">
        <v>9929</v>
      </c>
    </row>
    <row r="7045" spans="1:5">
      <c r="A7045">
        <v>37599</v>
      </c>
      <c r="B7045" t="s">
        <v>13756</v>
      </c>
      <c r="C7045" t="s">
        <v>8337</v>
      </c>
      <c r="D7045" t="s">
        <v>8341</v>
      </c>
      <c r="E7045" s="114" t="s">
        <v>9930</v>
      </c>
    </row>
    <row r="7046" spans="1:5">
      <c r="A7046">
        <v>1</v>
      </c>
      <c r="B7046" t="s">
        <v>13757</v>
      </c>
      <c r="C7046" t="s">
        <v>8353</v>
      </c>
      <c r="D7046" t="s">
        <v>8336</v>
      </c>
      <c r="E7046" s="114" t="s">
        <v>13758</v>
      </c>
    </row>
    <row r="7047" spans="1:5">
      <c r="A7047">
        <v>3</v>
      </c>
      <c r="B7047" t="s">
        <v>13759</v>
      </c>
      <c r="C7047" t="s">
        <v>8342</v>
      </c>
      <c r="D7047" t="s">
        <v>8338</v>
      </c>
      <c r="E7047" s="114" t="s">
        <v>8603</v>
      </c>
    </row>
    <row r="7048" spans="1:5">
      <c r="A7048">
        <v>43054</v>
      </c>
      <c r="B7048" t="s">
        <v>13760</v>
      </c>
      <c r="C7048" t="s">
        <v>8353</v>
      </c>
      <c r="D7048" t="s">
        <v>8338</v>
      </c>
      <c r="E7048" s="114" t="s">
        <v>7769</v>
      </c>
    </row>
    <row r="7049" spans="1:5">
      <c r="A7049">
        <v>42402</v>
      </c>
      <c r="B7049" t="s">
        <v>13761</v>
      </c>
      <c r="C7049" t="s">
        <v>8353</v>
      </c>
      <c r="D7049" t="s">
        <v>8338</v>
      </c>
      <c r="E7049" s="114" t="s">
        <v>5984</v>
      </c>
    </row>
    <row r="7050" spans="1:5">
      <c r="A7050">
        <v>42403</v>
      </c>
      <c r="B7050" t="s">
        <v>13762</v>
      </c>
      <c r="C7050" t="s">
        <v>8353</v>
      </c>
      <c r="D7050" t="s">
        <v>8338</v>
      </c>
      <c r="E7050" s="114" t="s">
        <v>11622</v>
      </c>
    </row>
    <row r="7051" spans="1:5">
      <c r="A7051">
        <v>42404</v>
      </c>
      <c r="B7051" t="s">
        <v>13763</v>
      </c>
      <c r="C7051" t="s">
        <v>8353</v>
      </c>
      <c r="D7051" t="s">
        <v>8338</v>
      </c>
      <c r="E7051" s="114" t="s">
        <v>1934</v>
      </c>
    </row>
    <row r="7052" spans="1:5">
      <c r="A7052">
        <v>42405</v>
      </c>
      <c r="B7052" t="s">
        <v>13764</v>
      </c>
      <c r="C7052" t="s">
        <v>8353</v>
      </c>
      <c r="D7052" t="s">
        <v>8338</v>
      </c>
      <c r="E7052" s="114" t="s">
        <v>8944</v>
      </c>
    </row>
    <row r="7053" spans="1:5">
      <c r="A7053">
        <v>34341</v>
      </c>
      <c r="B7053" t="s">
        <v>13765</v>
      </c>
      <c r="C7053" t="s">
        <v>8353</v>
      </c>
      <c r="D7053" t="s">
        <v>8338</v>
      </c>
      <c r="E7053" s="114" t="s">
        <v>1052</v>
      </c>
    </row>
    <row r="7054" spans="1:5">
      <c r="A7054">
        <v>43053</v>
      </c>
      <c r="B7054" t="s">
        <v>13766</v>
      </c>
      <c r="C7054" t="s">
        <v>8353</v>
      </c>
      <c r="D7054" t="s">
        <v>8338</v>
      </c>
      <c r="E7054" s="114" t="s">
        <v>3108</v>
      </c>
    </row>
    <row r="7055" spans="1:5">
      <c r="A7055">
        <v>43058</v>
      </c>
      <c r="B7055" t="s">
        <v>13767</v>
      </c>
      <c r="C7055" t="s">
        <v>8353</v>
      </c>
      <c r="D7055" t="s">
        <v>8338</v>
      </c>
      <c r="E7055" s="114" t="s">
        <v>3519</v>
      </c>
    </row>
    <row r="7056" spans="1:5">
      <c r="A7056">
        <v>34</v>
      </c>
      <c r="B7056" t="s">
        <v>13768</v>
      </c>
      <c r="C7056" t="s">
        <v>8353</v>
      </c>
      <c r="D7056" t="s">
        <v>8338</v>
      </c>
      <c r="E7056" s="114" t="s">
        <v>13769</v>
      </c>
    </row>
    <row r="7057" spans="1:5">
      <c r="A7057">
        <v>43055</v>
      </c>
      <c r="B7057" t="s">
        <v>13770</v>
      </c>
      <c r="C7057" t="s">
        <v>8353</v>
      </c>
      <c r="D7057" t="s">
        <v>8336</v>
      </c>
      <c r="E7057" s="114" t="s">
        <v>5935</v>
      </c>
    </row>
    <row r="7058" spans="1:5">
      <c r="A7058">
        <v>43056</v>
      </c>
      <c r="B7058" t="s">
        <v>13771</v>
      </c>
      <c r="C7058" t="s">
        <v>8353</v>
      </c>
      <c r="D7058" t="s">
        <v>8338</v>
      </c>
      <c r="E7058" s="114" t="s">
        <v>4696</v>
      </c>
    </row>
    <row r="7059" spans="1:5">
      <c r="A7059">
        <v>43057</v>
      </c>
      <c r="B7059" t="s">
        <v>13772</v>
      </c>
      <c r="C7059" t="s">
        <v>8353</v>
      </c>
      <c r="D7059" t="s">
        <v>8338</v>
      </c>
      <c r="E7059" s="114" t="s">
        <v>9409</v>
      </c>
    </row>
    <row r="7060" spans="1:5">
      <c r="A7060">
        <v>34449</v>
      </c>
      <c r="B7060" t="s">
        <v>13773</v>
      </c>
      <c r="C7060" t="s">
        <v>8353</v>
      </c>
      <c r="D7060" t="s">
        <v>8338</v>
      </c>
      <c r="E7060" s="114" t="s">
        <v>7511</v>
      </c>
    </row>
    <row r="7061" spans="1:5">
      <c r="A7061">
        <v>32</v>
      </c>
      <c r="B7061" t="s">
        <v>13774</v>
      </c>
      <c r="C7061" t="s">
        <v>8353</v>
      </c>
      <c r="D7061" t="s">
        <v>8338</v>
      </c>
      <c r="E7061" s="114" t="s">
        <v>1722</v>
      </c>
    </row>
    <row r="7062" spans="1:5">
      <c r="A7062">
        <v>33</v>
      </c>
      <c r="B7062" t="s">
        <v>13775</v>
      </c>
      <c r="C7062" t="s">
        <v>8353</v>
      </c>
      <c r="D7062" t="s">
        <v>8338</v>
      </c>
      <c r="E7062" s="114" t="s">
        <v>13776</v>
      </c>
    </row>
    <row r="7063" spans="1:5">
      <c r="A7063">
        <v>43061</v>
      </c>
      <c r="B7063" t="s">
        <v>13777</v>
      </c>
      <c r="C7063" t="s">
        <v>8353</v>
      </c>
      <c r="D7063" t="s">
        <v>8338</v>
      </c>
      <c r="E7063" s="114" t="s">
        <v>9931</v>
      </c>
    </row>
    <row r="7064" spans="1:5">
      <c r="A7064">
        <v>43059</v>
      </c>
      <c r="B7064" t="s">
        <v>13778</v>
      </c>
      <c r="C7064" t="s">
        <v>8353</v>
      </c>
      <c r="D7064" t="s">
        <v>8338</v>
      </c>
      <c r="E7064" s="114" t="s">
        <v>6883</v>
      </c>
    </row>
    <row r="7065" spans="1:5">
      <c r="A7065">
        <v>43062</v>
      </c>
      <c r="B7065" t="s">
        <v>13779</v>
      </c>
      <c r="C7065" t="s">
        <v>8353</v>
      </c>
      <c r="D7065" t="s">
        <v>8338</v>
      </c>
      <c r="E7065" s="114" t="s">
        <v>2857</v>
      </c>
    </row>
    <row r="7066" spans="1:5">
      <c r="A7066">
        <v>43060</v>
      </c>
      <c r="B7066" t="s">
        <v>13780</v>
      </c>
      <c r="C7066" t="s">
        <v>8353</v>
      </c>
      <c r="D7066" t="s">
        <v>8338</v>
      </c>
      <c r="E7066" s="114" t="s">
        <v>5980</v>
      </c>
    </row>
    <row r="7067" spans="1:5">
      <c r="A7067">
        <v>20063</v>
      </c>
      <c r="B7067" t="s">
        <v>13781</v>
      </c>
      <c r="C7067" t="s">
        <v>8337</v>
      </c>
      <c r="D7067" t="s">
        <v>8341</v>
      </c>
      <c r="E7067" s="114" t="s">
        <v>8448</v>
      </c>
    </row>
    <row r="7068" spans="1:5">
      <c r="A7068">
        <v>40410</v>
      </c>
      <c r="B7068" t="s">
        <v>13782</v>
      </c>
      <c r="C7068" t="s">
        <v>8337</v>
      </c>
      <c r="D7068" t="s">
        <v>8341</v>
      </c>
      <c r="E7068" s="114" t="s">
        <v>5853</v>
      </c>
    </row>
    <row r="7069" spans="1:5">
      <c r="A7069">
        <v>40411</v>
      </c>
      <c r="B7069" t="s">
        <v>13783</v>
      </c>
      <c r="C7069" t="s">
        <v>8337</v>
      </c>
      <c r="D7069" t="s">
        <v>8341</v>
      </c>
      <c r="E7069" s="114" t="s">
        <v>8397</v>
      </c>
    </row>
    <row r="7070" spans="1:5">
      <c r="A7070">
        <v>40412</v>
      </c>
      <c r="B7070" t="s">
        <v>13784</v>
      </c>
      <c r="C7070" t="s">
        <v>8337</v>
      </c>
      <c r="D7070" t="s">
        <v>8341</v>
      </c>
      <c r="E7070" s="114" t="s">
        <v>11432</v>
      </c>
    </row>
    <row r="7071" spans="1:5">
      <c r="A7071">
        <v>38838</v>
      </c>
      <c r="B7071" t="s">
        <v>13785</v>
      </c>
      <c r="C7071" t="s">
        <v>8337</v>
      </c>
      <c r="D7071" t="s">
        <v>8341</v>
      </c>
      <c r="E7071" s="114" t="s">
        <v>8500</v>
      </c>
    </row>
    <row r="7072" spans="1:5">
      <c r="A7072">
        <v>38839</v>
      </c>
      <c r="B7072" t="s">
        <v>13786</v>
      </c>
      <c r="C7072" t="s">
        <v>8337</v>
      </c>
      <c r="D7072" t="s">
        <v>8341</v>
      </c>
      <c r="E7072" s="114" t="s">
        <v>2834</v>
      </c>
    </row>
    <row r="7073" spans="1:5">
      <c r="A7073">
        <v>55</v>
      </c>
      <c r="B7073" t="s">
        <v>13787</v>
      </c>
      <c r="C7073" t="s">
        <v>8337</v>
      </c>
      <c r="D7073" t="s">
        <v>8341</v>
      </c>
      <c r="E7073" s="114" t="s">
        <v>757</v>
      </c>
    </row>
    <row r="7074" spans="1:5">
      <c r="A7074">
        <v>61</v>
      </c>
      <c r="B7074" t="s">
        <v>13788</v>
      </c>
      <c r="C7074" t="s">
        <v>8337</v>
      </c>
      <c r="D7074" t="s">
        <v>8341</v>
      </c>
      <c r="E7074" s="114" t="s">
        <v>8413</v>
      </c>
    </row>
    <row r="7075" spans="1:5">
      <c r="A7075">
        <v>62</v>
      </c>
      <c r="B7075" t="s">
        <v>13789</v>
      </c>
      <c r="C7075" t="s">
        <v>8337</v>
      </c>
      <c r="D7075" t="s">
        <v>8341</v>
      </c>
      <c r="E7075" s="114" t="s">
        <v>11816</v>
      </c>
    </row>
    <row r="7076" spans="1:5">
      <c r="A7076">
        <v>77</v>
      </c>
      <c r="B7076" t="s">
        <v>13790</v>
      </c>
      <c r="C7076" t="s">
        <v>8337</v>
      </c>
      <c r="D7076" t="s">
        <v>8338</v>
      </c>
      <c r="E7076" s="114" t="s">
        <v>13791</v>
      </c>
    </row>
    <row r="7077" spans="1:5">
      <c r="A7077">
        <v>76</v>
      </c>
      <c r="B7077" t="s">
        <v>13792</v>
      </c>
      <c r="C7077" t="s">
        <v>8337</v>
      </c>
      <c r="D7077" t="s">
        <v>8338</v>
      </c>
      <c r="E7077" s="114" t="s">
        <v>1296</v>
      </c>
    </row>
    <row r="7078" spans="1:5">
      <c r="A7078">
        <v>67</v>
      </c>
      <c r="B7078" t="s">
        <v>13793</v>
      </c>
      <c r="C7078" t="s">
        <v>8337</v>
      </c>
      <c r="D7078" t="s">
        <v>8338</v>
      </c>
      <c r="E7078" s="114" t="s">
        <v>12278</v>
      </c>
    </row>
    <row r="7079" spans="1:5">
      <c r="A7079">
        <v>71</v>
      </c>
      <c r="B7079" t="s">
        <v>13794</v>
      </c>
      <c r="C7079" t="s">
        <v>8337</v>
      </c>
      <c r="D7079" t="s">
        <v>8338</v>
      </c>
      <c r="E7079" s="114" t="s">
        <v>5277</v>
      </c>
    </row>
    <row r="7080" spans="1:5">
      <c r="A7080">
        <v>73</v>
      </c>
      <c r="B7080" t="s">
        <v>13795</v>
      </c>
      <c r="C7080" t="s">
        <v>8337</v>
      </c>
      <c r="D7080" t="s">
        <v>8338</v>
      </c>
      <c r="E7080" s="114" t="s">
        <v>11809</v>
      </c>
    </row>
    <row r="7081" spans="1:5">
      <c r="A7081">
        <v>103</v>
      </c>
      <c r="B7081" t="s">
        <v>13796</v>
      </c>
      <c r="C7081" t="s">
        <v>8337</v>
      </c>
      <c r="D7081" t="s">
        <v>8338</v>
      </c>
      <c r="E7081" s="114" t="s">
        <v>13797</v>
      </c>
    </row>
    <row r="7082" spans="1:5">
      <c r="A7082">
        <v>107</v>
      </c>
      <c r="B7082" t="s">
        <v>13798</v>
      </c>
      <c r="C7082" t="s">
        <v>8337</v>
      </c>
      <c r="D7082" t="s">
        <v>8338</v>
      </c>
      <c r="E7082" s="114" t="s">
        <v>997</v>
      </c>
    </row>
    <row r="7083" spans="1:5">
      <c r="A7083">
        <v>65</v>
      </c>
      <c r="B7083" t="s">
        <v>13799</v>
      </c>
      <c r="C7083" t="s">
        <v>8337</v>
      </c>
      <c r="D7083" t="s">
        <v>8338</v>
      </c>
      <c r="E7083" s="114" t="s">
        <v>1358</v>
      </c>
    </row>
    <row r="7084" spans="1:5">
      <c r="A7084">
        <v>108</v>
      </c>
      <c r="B7084" t="s">
        <v>13800</v>
      </c>
      <c r="C7084" t="s">
        <v>8337</v>
      </c>
      <c r="D7084" t="s">
        <v>8338</v>
      </c>
      <c r="E7084" s="114" t="s">
        <v>7535</v>
      </c>
    </row>
    <row r="7085" spans="1:5">
      <c r="A7085">
        <v>110</v>
      </c>
      <c r="B7085" t="s">
        <v>13801</v>
      </c>
      <c r="C7085" t="s">
        <v>8337</v>
      </c>
      <c r="D7085" t="s">
        <v>8338</v>
      </c>
      <c r="E7085" s="114" t="s">
        <v>8768</v>
      </c>
    </row>
    <row r="7086" spans="1:5">
      <c r="A7086">
        <v>109</v>
      </c>
      <c r="B7086" t="s">
        <v>13802</v>
      </c>
      <c r="C7086" t="s">
        <v>8337</v>
      </c>
      <c r="D7086" t="s">
        <v>8338</v>
      </c>
      <c r="E7086" s="114" t="s">
        <v>9079</v>
      </c>
    </row>
    <row r="7087" spans="1:5">
      <c r="A7087">
        <v>111</v>
      </c>
      <c r="B7087" t="s">
        <v>13803</v>
      </c>
      <c r="C7087" t="s">
        <v>8337</v>
      </c>
      <c r="D7087" t="s">
        <v>8338</v>
      </c>
      <c r="E7087" s="114" t="s">
        <v>12279</v>
      </c>
    </row>
    <row r="7088" spans="1:5">
      <c r="A7088">
        <v>112</v>
      </c>
      <c r="B7088" t="s">
        <v>13804</v>
      </c>
      <c r="C7088" t="s">
        <v>8337</v>
      </c>
      <c r="D7088" t="s">
        <v>8338</v>
      </c>
      <c r="E7088" s="114" t="s">
        <v>1019</v>
      </c>
    </row>
    <row r="7089" spans="1:5">
      <c r="A7089">
        <v>113</v>
      </c>
      <c r="B7089" t="s">
        <v>13805</v>
      </c>
      <c r="C7089" t="s">
        <v>8337</v>
      </c>
      <c r="D7089" t="s">
        <v>8338</v>
      </c>
      <c r="E7089" s="114" t="s">
        <v>3670</v>
      </c>
    </row>
    <row r="7090" spans="1:5">
      <c r="A7090">
        <v>104</v>
      </c>
      <c r="B7090" t="s">
        <v>13806</v>
      </c>
      <c r="C7090" t="s">
        <v>8337</v>
      </c>
      <c r="D7090" t="s">
        <v>8338</v>
      </c>
      <c r="E7090" s="114" t="s">
        <v>3927</v>
      </c>
    </row>
    <row r="7091" spans="1:5">
      <c r="A7091">
        <v>102</v>
      </c>
      <c r="B7091" t="s">
        <v>13807</v>
      </c>
      <c r="C7091" t="s">
        <v>8337</v>
      </c>
      <c r="D7091" t="s">
        <v>8338</v>
      </c>
      <c r="E7091" s="114" t="s">
        <v>11404</v>
      </c>
    </row>
    <row r="7092" spans="1:5">
      <c r="A7092">
        <v>95</v>
      </c>
      <c r="B7092" t="s">
        <v>13808</v>
      </c>
      <c r="C7092" t="s">
        <v>8337</v>
      </c>
      <c r="D7092" t="s">
        <v>8338</v>
      </c>
      <c r="E7092" s="114" t="s">
        <v>5293</v>
      </c>
    </row>
    <row r="7093" spans="1:5">
      <c r="A7093">
        <v>96</v>
      </c>
      <c r="B7093" t="s">
        <v>13809</v>
      </c>
      <c r="C7093" t="s">
        <v>8337</v>
      </c>
      <c r="D7093" t="s">
        <v>8338</v>
      </c>
      <c r="E7093" s="114" t="s">
        <v>4328</v>
      </c>
    </row>
    <row r="7094" spans="1:5">
      <c r="A7094">
        <v>97</v>
      </c>
      <c r="B7094" t="s">
        <v>13810</v>
      </c>
      <c r="C7094" t="s">
        <v>8337</v>
      </c>
      <c r="D7094" t="s">
        <v>8338</v>
      </c>
      <c r="E7094" s="114" t="s">
        <v>12288</v>
      </c>
    </row>
    <row r="7095" spans="1:5">
      <c r="A7095">
        <v>98</v>
      </c>
      <c r="B7095" t="s">
        <v>13811</v>
      </c>
      <c r="C7095" t="s">
        <v>8337</v>
      </c>
      <c r="D7095" t="s">
        <v>8338</v>
      </c>
      <c r="E7095" s="114" t="s">
        <v>13812</v>
      </c>
    </row>
    <row r="7096" spans="1:5">
      <c r="A7096">
        <v>99</v>
      </c>
      <c r="B7096" t="s">
        <v>13813</v>
      </c>
      <c r="C7096" t="s">
        <v>8337</v>
      </c>
      <c r="D7096" t="s">
        <v>8338</v>
      </c>
      <c r="E7096" s="114" t="s">
        <v>9932</v>
      </c>
    </row>
    <row r="7097" spans="1:5">
      <c r="A7097">
        <v>100</v>
      </c>
      <c r="B7097" t="s">
        <v>13814</v>
      </c>
      <c r="C7097" t="s">
        <v>8337</v>
      </c>
      <c r="D7097" t="s">
        <v>8338</v>
      </c>
      <c r="E7097" s="114" t="s">
        <v>11194</v>
      </c>
    </row>
    <row r="7098" spans="1:5">
      <c r="A7098">
        <v>75</v>
      </c>
      <c r="B7098" t="s">
        <v>13815</v>
      </c>
      <c r="C7098" t="s">
        <v>8337</v>
      </c>
      <c r="D7098" t="s">
        <v>8338</v>
      </c>
      <c r="E7098" s="114" t="s">
        <v>13816</v>
      </c>
    </row>
    <row r="7099" spans="1:5">
      <c r="A7099">
        <v>114</v>
      </c>
      <c r="B7099" t="s">
        <v>13817</v>
      </c>
      <c r="C7099" t="s">
        <v>8337</v>
      </c>
      <c r="D7099" t="s">
        <v>8338</v>
      </c>
      <c r="E7099" s="114" t="s">
        <v>3401</v>
      </c>
    </row>
    <row r="7100" spans="1:5">
      <c r="A7100">
        <v>68</v>
      </c>
      <c r="B7100" t="s">
        <v>13818</v>
      </c>
      <c r="C7100" t="s">
        <v>8337</v>
      </c>
      <c r="D7100" t="s">
        <v>8338</v>
      </c>
      <c r="E7100" s="114" t="s">
        <v>13819</v>
      </c>
    </row>
    <row r="7101" spans="1:5">
      <c r="A7101">
        <v>86</v>
      </c>
      <c r="B7101" t="s">
        <v>13820</v>
      </c>
      <c r="C7101" t="s">
        <v>8337</v>
      </c>
      <c r="D7101" t="s">
        <v>8338</v>
      </c>
      <c r="E7101" s="114" t="s">
        <v>8989</v>
      </c>
    </row>
    <row r="7102" spans="1:5">
      <c r="A7102">
        <v>66</v>
      </c>
      <c r="B7102" t="s">
        <v>13821</v>
      </c>
      <c r="C7102" t="s">
        <v>8337</v>
      </c>
      <c r="D7102" t="s">
        <v>8338</v>
      </c>
      <c r="E7102" s="114" t="s">
        <v>13822</v>
      </c>
    </row>
    <row r="7103" spans="1:5">
      <c r="A7103">
        <v>69</v>
      </c>
      <c r="B7103" t="s">
        <v>13823</v>
      </c>
      <c r="C7103" t="s">
        <v>8337</v>
      </c>
      <c r="D7103" t="s">
        <v>8338</v>
      </c>
      <c r="E7103" s="114" t="s">
        <v>13824</v>
      </c>
    </row>
    <row r="7104" spans="1:5">
      <c r="A7104">
        <v>83</v>
      </c>
      <c r="B7104" t="s">
        <v>13825</v>
      </c>
      <c r="C7104" t="s">
        <v>8337</v>
      </c>
      <c r="D7104" t="s">
        <v>8338</v>
      </c>
      <c r="E7104" s="114" t="s">
        <v>13826</v>
      </c>
    </row>
    <row r="7105" spans="1:5">
      <c r="A7105">
        <v>74</v>
      </c>
      <c r="B7105" t="s">
        <v>13827</v>
      </c>
      <c r="C7105" t="s">
        <v>8337</v>
      </c>
      <c r="D7105" t="s">
        <v>8338</v>
      </c>
      <c r="E7105" s="114" t="s">
        <v>13828</v>
      </c>
    </row>
    <row r="7106" spans="1:5">
      <c r="A7106">
        <v>106</v>
      </c>
      <c r="B7106" t="s">
        <v>13829</v>
      </c>
      <c r="C7106" t="s">
        <v>8337</v>
      </c>
      <c r="D7106" t="s">
        <v>8338</v>
      </c>
      <c r="E7106" s="114" t="s">
        <v>13830</v>
      </c>
    </row>
    <row r="7107" spans="1:5">
      <c r="A7107">
        <v>87</v>
      </c>
      <c r="B7107" t="s">
        <v>13831</v>
      </c>
      <c r="C7107" t="s">
        <v>8337</v>
      </c>
      <c r="D7107" t="s">
        <v>8338</v>
      </c>
      <c r="E7107" s="114" t="s">
        <v>3583</v>
      </c>
    </row>
    <row r="7108" spans="1:5">
      <c r="A7108">
        <v>88</v>
      </c>
      <c r="B7108" t="s">
        <v>13832</v>
      </c>
      <c r="C7108" t="s">
        <v>8337</v>
      </c>
      <c r="D7108" t="s">
        <v>8338</v>
      </c>
      <c r="E7108" s="114" t="s">
        <v>2845</v>
      </c>
    </row>
    <row r="7109" spans="1:5">
      <c r="A7109">
        <v>89</v>
      </c>
      <c r="B7109" t="s">
        <v>13833</v>
      </c>
      <c r="C7109" t="s">
        <v>8337</v>
      </c>
      <c r="D7109" t="s">
        <v>8338</v>
      </c>
      <c r="E7109" s="114" t="s">
        <v>13834</v>
      </c>
    </row>
    <row r="7110" spans="1:5">
      <c r="A7110">
        <v>90</v>
      </c>
      <c r="B7110" t="s">
        <v>13835</v>
      </c>
      <c r="C7110" t="s">
        <v>8337</v>
      </c>
      <c r="D7110" t="s">
        <v>8338</v>
      </c>
      <c r="E7110" s="114" t="s">
        <v>2963</v>
      </c>
    </row>
    <row r="7111" spans="1:5">
      <c r="A7111">
        <v>81</v>
      </c>
      <c r="B7111" t="s">
        <v>13836</v>
      </c>
      <c r="C7111" t="s">
        <v>8337</v>
      </c>
      <c r="D7111" t="s">
        <v>8338</v>
      </c>
      <c r="E7111" s="114" t="s">
        <v>13837</v>
      </c>
    </row>
    <row r="7112" spans="1:5">
      <c r="A7112">
        <v>82</v>
      </c>
      <c r="B7112" t="s">
        <v>13838</v>
      </c>
      <c r="C7112" t="s">
        <v>8337</v>
      </c>
      <c r="D7112" t="s">
        <v>8338</v>
      </c>
      <c r="E7112" s="114" t="s">
        <v>13839</v>
      </c>
    </row>
    <row r="7113" spans="1:5">
      <c r="A7113">
        <v>105</v>
      </c>
      <c r="B7113" t="s">
        <v>13840</v>
      </c>
      <c r="C7113" t="s">
        <v>8337</v>
      </c>
      <c r="D7113" t="s">
        <v>8338</v>
      </c>
      <c r="E7113" s="114" t="s">
        <v>13841</v>
      </c>
    </row>
    <row r="7114" spans="1:5">
      <c r="A7114">
        <v>60</v>
      </c>
      <c r="B7114" t="s">
        <v>13842</v>
      </c>
      <c r="C7114" t="s">
        <v>8337</v>
      </c>
      <c r="D7114" t="s">
        <v>8341</v>
      </c>
      <c r="E7114" s="114" t="s">
        <v>7312</v>
      </c>
    </row>
    <row r="7115" spans="1:5">
      <c r="A7115">
        <v>72</v>
      </c>
      <c r="B7115" t="s">
        <v>13843</v>
      </c>
      <c r="C7115" t="s">
        <v>8337</v>
      </c>
      <c r="D7115" t="s">
        <v>8338</v>
      </c>
      <c r="E7115" s="114" t="s">
        <v>4713</v>
      </c>
    </row>
    <row r="7116" spans="1:5">
      <c r="A7116">
        <v>70</v>
      </c>
      <c r="B7116" t="s">
        <v>13844</v>
      </c>
      <c r="C7116" t="s">
        <v>8337</v>
      </c>
      <c r="D7116" t="s">
        <v>8338</v>
      </c>
      <c r="E7116" s="114" t="s">
        <v>1586</v>
      </c>
    </row>
    <row r="7117" spans="1:5">
      <c r="A7117">
        <v>85</v>
      </c>
      <c r="B7117" t="s">
        <v>13845</v>
      </c>
      <c r="C7117" t="s">
        <v>8337</v>
      </c>
      <c r="D7117" t="s">
        <v>8338</v>
      </c>
      <c r="E7117" s="114" t="s">
        <v>13846</v>
      </c>
    </row>
    <row r="7118" spans="1:5">
      <c r="A7118">
        <v>84</v>
      </c>
      <c r="B7118" t="s">
        <v>13847</v>
      </c>
      <c r="C7118" t="s">
        <v>8337</v>
      </c>
      <c r="D7118" t="s">
        <v>8338</v>
      </c>
      <c r="E7118" s="114" t="s">
        <v>7993</v>
      </c>
    </row>
    <row r="7119" spans="1:5">
      <c r="A7119">
        <v>37997</v>
      </c>
      <c r="B7119" t="s">
        <v>13848</v>
      </c>
      <c r="C7119" t="s">
        <v>8337</v>
      </c>
      <c r="D7119" t="s">
        <v>8338</v>
      </c>
      <c r="E7119" s="114" t="s">
        <v>5146</v>
      </c>
    </row>
    <row r="7120" spans="1:5">
      <c r="A7120">
        <v>37998</v>
      </c>
      <c r="B7120" t="s">
        <v>13849</v>
      </c>
      <c r="C7120" t="s">
        <v>8337</v>
      </c>
      <c r="D7120" t="s">
        <v>8338</v>
      </c>
      <c r="E7120" s="114" t="s">
        <v>13850</v>
      </c>
    </row>
    <row r="7121" spans="1:5">
      <c r="A7121">
        <v>10899</v>
      </c>
      <c r="B7121" t="s">
        <v>13851</v>
      </c>
      <c r="C7121" t="s">
        <v>8337</v>
      </c>
      <c r="D7121" t="s">
        <v>8338</v>
      </c>
      <c r="E7121" s="114" t="s">
        <v>6311</v>
      </c>
    </row>
    <row r="7122" spans="1:5">
      <c r="A7122">
        <v>10900</v>
      </c>
      <c r="B7122" t="s">
        <v>13852</v>
      </c>
      <c r="C7122" t="s">
        <v>8337</v>
      </c>
      <c r="D7122" t="s">
        <v>8338</v>
      </c>
      <c r="E7122" s="114" t="s">
        <v>9933</v>
      </c>
    </row>
    <row r="7123" spans="1:5">
      <c r="A7123">
        <v>46</v>
      </c>
      <c r="B7123" t="s">
        <v>13853</v>
      </c>
      <c r="C7123" t="s">
        <v>8337</v>
      </c>
      <c r="D7123" t="s">
        <v>8341</v>
      </c>
      <c r="E7123" s="114" t="s">
        <v>13854</v>
      </c>
    </row>
    <row r="7124" spans="1:5">
      <c r="A7124">
        <v>51</v>
      </c>
      <c r="B7124" t="s">
        <v>13855</v>
      </c>
      <c r="C7124" t="s">
        <v>8337</v>
      </c>
      <c r="D7124" t="s">
        <v>8341</v>
      </c>
      <c r="E7124" s="114" t="s">
        <v>9934</v>
      </c>
    </row>
    <row r="7125" spans="1:5">
      <c r="A7125">
        <v>12863</v>
      </c>
      <c r="B7125" t="s">
        <v>13856</v>
      </c>
      <c r="C7125" t="s">
        <v>8337</v>
      </c>
      <c r="D7125" t="s">
        <v>8341</v>
      </c>
      <c r="E7125" s="114" t="s">
        <v>12486</v>
      </c>
    </row>
    <row r="7126" spans="1:5">
      <c r="A7126">
        <v>50</v>
      </c>
      <c r="B7126" t="s">
        <v>13857</v>
      </c>
      <c r="C7126" t="s">
        <v>8337</v>
      </c>
      <c r="D7126" t="s">
        <v>8341</v>
      </c>
      <c r="E7126" s="114" t="s">
        <v>9771</v>
      </c>
    </row>
    <row r="7127" spans="1:5">
      <c r="A7127">
        <v>47</v>
      </c>
      <c r="B7127" t="s">
        <v>13858</v>
      </c>
      <c r="C7127" t="s">
        <v>8337</v>
      </c>
      <c r="D7127" t="s">
        <v>8341</v>
      </c>
      <c r="E7127" s="114" t="s">
        <v>13859</v>
      </c>
    </row>
    <row r="7128" spans="1:5">
      <c r="A7128">
        <v>48</v>
      </c>
      <c r="B7128" t="s">
        <v>13860</v>
      </c>
      <c r="C7128" t="s">
        <v>8337</v>
      </c>
      <c r="D7128" t="s">
        <v>8341</v>
      </c>
      <c r="E7128" s="114" t="s">
        <v>13861</v>
      </c>
    </row>
    <row r="7129" spans="1:5">
      <c r="A7129">
        <v>52</v>
      </c>
      <c r="B7129" t="s">
        <v>13862</v>
      </c>
      <c r="C7129" t="s">
        <v>8337</v>
      </c>
      <c r="D7129" t="s">
        <v>8341</v>
      </c>
      <c r="E7129" s="114" t="s">
        <v>9754</v>
      </c>
    </row>
    <row r="7130" spans="1:5">
      <c r="A7130">
        <v>43</v>
      </c>
      <c r="B7130" t="s">
        <v>13863</v>
      </c>
      <c r="C7130" t="s">
        <v>8337</v>
      </c>
      <c r="D7130" t="s">
        <v>8341</v>
      </c>
      <c r="E7130" s="114" t="s">
        <v>13864</v>
      </c>
    </row>
    <row r="7131" spans="1:5">
      <c r="A7131">
        <v>4791</v>
      </c>
      <c r="B7131" t="s">
        <v>13865</v>
      </c>
      <c r="C7131" t="s">
        <v>8353</v>
      </c>
      <c r="D7131" t="s">
        <v>8338</v>
      </c>
      <c r="E7131" s="114" t="s">
        <v>1730</v>
      </c>
    </row>
    <row r="7132" spans="1:5">
      <c r="A7132">
        <v>157</v>
      </c>
      <c r="B7132" t="s">
        <v>13866</v>
      </c>
      <c r="C7132" t="s">
        <v>8353</v>
      </c>
      <c r="D7132" t="s">
        <v>8338</v>
      </c>
      <c r="E7132" s="114" t="s">
        <v>13867</v>
      </c>
    </row>
    <row r="7133" spans="1:5">
      <c r="A7133">
        <v>156</v>
      </c>
      <c r="B7133" t="s">
        <v>13868</v>
      </c>
      <c r="C7133" t="s">
        <v>8353</v>
      </c>
      <c r="D7133" t="s">
        <v>8338</v>
      </c>
      <c r="E7133" s="114" t="s">
        <v>8366</v>
      </c>
    </row>
    <row r="7134" spans="1:5">
      <c r="A7134">
        <v>131</v>
      </c>
      <c r="B7134" t="s">
        <v>13869</v>
      </c>
      <c r="C7134" t="s">
        <v>8353</v>
      </c>
      <c r="D7134" t="s">
        <v>8338</v>
      </c>
      <c r="E7134" s="114" t="s">
        <v>12013</v>
      </c>
    </row>
    <row r="7135" spans="1:5">
      <c r="A7135">
        <v>39719</v>
      </c>
      <c r="B7135" t="s">
        <v>13870</v>
      </c>
      <c r="C7135" t="s">
        <v>8342</v>
      </c>
      <c r="D7135" t="s">
        <v>8338</v>
      </c>
      <c r="E7135" s="114" t="s">
        <v>13871</v>
      </c>
    </row>
    <row r="7136" spans="1:5">
      <c r="A7136">
        <v>21114</v>
      </c>
      <c r="B7136" t="s">
        <v>13872</v>
      </c>
      <c r="C7136" t="s">
        <v>8337</v>
      </c>
      <c r="D7136" t="s">
        <v>8338</v>
      </c>
      <c r="E7136" s="114" t="s">
        <v>13873</v>
      </c>
    </row>
    <row r="7137" spans="1:5">
      <c r="A7137">
        <v>119</v>
      </c>
      <c r="B7137" t="s">
        <v>13874</v>
      </c>
      <c r="C7137" t="s">
        <v>8337</v>
      </c>
      <c r="D7137" t="s">
        <v>8336</v>
      </c>
      <c r="E7137" s="114" t="s">
        <v>13875</v>
      </c>
    </row>
    <row r="7138" spans="1:5">
      <c r="A7138">
        <v>20080</v>
      </c>
      <c r="B7138" t="s">
        <v>13876</v>
      </c>
      <c r="C7138" t="s">
        <v>8337</v>
      </c>
      <c r="D7138" t="s">
        <v>8338</v>
      </c>
      <c r="E7138" s="114" t="s">
        <v>5297</v>
      </c>
    </row>
    <row r="7139" spans="1:5">
      <c r="A7139">
        <v>122</v>
      </c>
      <c r="B7139" t="s">
        <v>13877</v>
      </c>
      <c r="C7139" t="s">
        <v>8337</v>
      </c>
      <c r="D7139" t="s">
        <v>8338</v>
      </c>
      <c r="E7139" s="114" t="s">
        <v>12314</v>
      </c>
    </row>
    <row r="7140" spans="1:5">
      <c r="A7140">
        <v>3410</v>
      </c>
      <c r="B7140" t="s">
        <v>13878</v>
      </c>
      <c r="C7140" t="s">
        <v>8353</v>
      </c>
      <c r="D7140" t="s">
        <v>8341</v>
      </c>
      <c r="E7140" s="114" t="s">
        <v>13879</v>
      </c>
    </row>
    <row r="7141" spans="1:5">
      <c r="A7141">
        <v>124</v>
      </c>
      <c r="B7141" t="s">
        <v>13880</v>
      </c>
      <c r="C7141" t="s">
        <v>8342</v>
      </c>
      <c r="D7141" t="s">
        <v>8338</v>
      </c>
      <c r="E7141" s="114" t="s">
        <v>5962</v>
      </c>
    </row>
    <row r="7142" spans="1:5">
      <c r="A7142">
        <v>7334</v>
      </c>
      <c r="B7142" t="s">
        <v>13881</v>
      </c>
      <c r="C7142" t="s">
        <v>8342</v>
      </c>
      <c r="D7142" t="s">
        <v>8338</v>
      </c>
      <c r="E7142" s="114" t="s">
        <v>9935</v>
      </c>
    </row>
    <row r="7143" spans="1:5">
      <c r="A7143">
        <v>123</v>
      </c>
      <c r="B7143" t="s">
        <v>13882</v>
      </c>
      <c r="C7143" t="s">
        <v>8342</v>
      </c>
      <c r="D7143" t="s">
        <v>8336</v>
      </c>
      <c r="E7143" s="114" t="s">
        <v>8368</v>
      </c>
    </row>
    <row r="7144" spans="1:5">
      <c r="A7144">
        <v>127</v>
      </c>
      <c r="B7144" t="s">
        <v>13883</v>
      </c>
      <c r="C7144" t="s">
        <v>8342</v>
      </c>
      <c r="D7144" t="s">
        <v>8338</v>
      </c>
      <c r="E7144" s="114" t="s">
        <v>10612</v>
      </c>
    </row>
    <row r="7145" spans="1:5">
      <c r="A7145">
        <v>41373</v>
      </c>
      <c r="B7145" t="s">
        <v>13884</v>
      </c>
      <c r="C7145" t="s">
        <v>8342</v>
      </c>
      <c r="D7145" t="s">
        <v>8338</v>
      </c>
      <c r="E7145" s="114" t="s">
        <v>11909</v>
      </c>
    </row>
    <row r="7146" spans="1:5">
      <c r="A7146">
        <v>133</v>
      </c>
      <c r="B7146" t="s">
        <v>13885</v>
      </c>
      <c r="C7146" t="s">
        <v>8342</v>
      </c>
      <c r="D7146" t="s">
        <v>8338</v>
      </c>
      <c r="E7146" s="114" t="s">
        <v>3836</v>
      </c>
    </row>
    <row r="7147" spans="1:5">
      <c r="A7147">
        <v>43617</v>
      </c>
      <c r="B7147" t="s">
        <v>13886</v>
      </c>
      <c r="C7147" t="s">
        <v>8342</v>
      </c>
      <c r="D7147" t="s">
        <v>8338</v>
      </c>
      <c r="E7147" s="114" t="s">
        <v>4385</v>
      </c>
    </row>
    <row r="7148" spans="1:5">
      <c r="A7148">
        <v>132</v>
      </c>
      <c r="B7148" t="s">
        <v>13887</v>
      </c>
      <c r="C7148" t="s">
        <v>8342</v>
      </c>
      <c r="D7148" t="s">
        <v>8338</v>
      </c>
      <c r="E7148" s="114" t="s">
        <v>741</v>
      </c>
    </row>
    <row r="7149" spans="1:5">
      <c r="A7149">
        <v>43618</v>
      </c>
      <c r="B7149" t="s">
        <v>13888</v>
      </c>
      <c r="C7149" t="s">
        <v>8353</v>
      </c>
      <c r="D7149" t="s">
        <v>8338</v>
      </c>
      <c r="E7149" s="114" t="s">
        <v>8369</v>
      </c>
    </row>
    <row r="7150" spans="1:5">
      <c r="A7150">
        <v>37476</v>
      </c>
      <c r="B7150" t="s">
        <v>13889</v>
      </c>
      <c r="C7150" t="s">
        <v>8337</v>
      </c>
      <c r="D7150" t="s">
        <v>8338</v>
      </c>
      <c r="E7150" s="114" t="s">
        <v>13890</v>
      </c>
    </row>
    <row r="7151" spans="1:5">
      <c r="A7151">
        <v>37478</v>
      </c>
      <c r="B7151" t="s">
        <v>13891</v>
      </c>
      <c r="C7151" t="s">
        <v>8337</v>
      </c>
      <c r="D7151" t="s">
        <v>8338</v>
      </c>
      <c r="E7151" s="114" t="s">
        <v>13892</v>
      </c>
    </row>
    <row r="7152" spans="1:5">
      <c r="A7152">
        <v>37477</v>
      </c>
      <c r="B7152" t="s">
        <v>13893</v>
      </c>
      <c r="C7152" t="s">
        <v>8337</v>
      </c>
      <c r="D7152" t="s">
        <v>8338</v>
      </c>
      <c r="E7152" s="114" t="s">
        <v>13894</v>
      </c>
    </row>
    <row r="7153" spans="1:5">
      <c r="A7153">
        <v>37479</v>
      </c>
      <c r="B7153" t="s">
        <v>13895</v>
      </c>
      <c r="C7153" t="s">
        <v>8337</v>
      </c>
      <c r="D7153" t="s">
        <v>8338</v>
      </c>
      <c r="E7153" s="114" t="s">
        <v>13896</v>
      </c>
    </row>
    <row r="7154" spans="1:5">
      <c r="A7154">
        <v>4319</v>
      </c>
      <c r="B7154" t="s">
        <v>13897</v>
      </c>
      <c r="C7154" t="s">
        <v>8337</v>
      </c>
      <c r="D7154" t="s">
        <v>8338</v>
      </c>
      <c r="E7154" s="114" t="s">
        <v>8657</v>
      </c>
    </row>
    <row r="7155" spans="1:5">
      <c r="A7155">
        <v>42409</v>
      </c>
      <c r="B7155" t="s">
        <v>13898</v>
      </c>
      <c r="C7155" t="s">
        <v>8353</v>
      </c>
      <c r="D7155" t="s">
        <v>8338</v>
      </c>
      <c r="E7155" s="114" t="s">
        <v>8371</v>
      </c>
    </row>
    <row r="7156" spans="1:5">
      <c r="A7156">
        <v>40553</v>
      </c>
      <c r="B7156" t="s">
        <v>13899</v>
      </c>
      <c r="C7156" t="s">
        <v>8372</v>
      </c>
      <c r="D7156" t="s">
        <v>8341</v>
      </c>
      <c r="E7156" s="114" t="s">
        <v>10697</v>
      </c>
    </row>
    <row r="7157" spans="1:5">
      <c r="A7157">
        <v>6114</v>
      </c>
      <c r="B7157" t="s">
        <v>13900</v>
      </c>
      <c r="C7157" t="s">
        <v>8373</v>
      </c>
      <c r="D7157" t="s">
        <v>8338</v>
      </c>
      <c r="E7157" s="114" t="s">
        <v>1451</v>
      </c>
    </row>
    <row r="7158" spans="1:5">
      <c r="A7158">
        <v>40912</v>
      </c>
      <c r="B7158" t="s">
        <v>13901</v>
      </c>
      <c r="C7158" t="s">
        <v>8374</v>
      </c>
      <c r="D7158" t="s">
        <v>8338</v>
      </c>
      <c r="E7158" s="114" t="s">
        <v>8375</v>
      </c>
    </row>
    <row r="7159" spans="1:5">
      <c r="A7159">
        <v>247</v>
      </c>
      <c r="B7159" t="s">
        <v>13902</v>
      </c>
      <c r="C7159" t="s">
        <v>8373</v>
      </c>
      <c r="D7159" t="s">
        <v>8338</v>
      </c>
      <c r="E7159" s="114" t="s">
        <v>8376</v>
      </c>
    </row>
    <row r="7160" spans="1:5">
      <c r="A7160">
        <v>40919</v>
      </c>
      <c r="B7160" t="s">
        <v>13903</v>
      </c>
      <c r="C7160" t="s">
        <v>8374</v>
      </c>
      <c r="D7160" t="s">
        <v>8338</v>
      </c>
      <c r="E7160" s="114" t="s">
        <v>8377</v>
      </c>
    </row>
    <row r="7161" spans="1:5">
      <c r="A7161">
        <v>25958</v>
      </c>
      <c r="B7161" t="s">
        <v>13904</v>
      </c>
      <c r="C7161" t="s">
        <v>8373</v>
      </c>
      <c r="D7161" t="s">
        <v>8338</v>
      </c>
      <c r="E7161" s="114" t="s">
        <v>1502</v>
      </c>
    </row>
    <row r="7162" spans="1:5">
      <c r="A7162">
        <v>40984</v>
      </c>
      <c r="B7162" t="s">
        <v>13905</v>
      </c>
      <c r="C7162" t="s">
        <v>8374</v>
      </c>
      <c r="D7162" t="s">
        <v>8338</v>
      </c>
      <c r="E7162" s="114" t="s">
        <v>8378</v>
      </c>
    </row>
    <row r="7163" spans="1:5">
      <c r="A7163">
        <v>248</v>
      </c>
      <c r="B7163" t="s">
        <v>13906</v>
      </c>
      <c r="C7163" t="s">
        <v>8373</v>
      </c>
      <c r="D7163" t="s">
        <v>8338</v>
      </c>
      <c r="E7163" s="114" t="s">
        <v>4308</v>
      </c>
    </row>
    <row r="7164" spans="1:5">
      <c r="A7164">
        <v>41086</v>
      </c>
      <c r="B7164" t="s">
        <v>13907</v>
      </c>
      <c r="C7164" t="s">
        <v>8374</v>
      </c>
      <c r="D7164" t="s">
        <v>8338</v>
      </c>
      <c r="E7164" s="114" t="s">
        <v>8379</v>
      </c>
    </row>
    <row r="7165" spans="1:5">
      <c r="A7165">
        <v>34466</v>
      </c>
      <c r="B7165" t="s">
        <v>13908</v>
      </c>
      <c r="C7165" t="s">
        <v>8373</v>
      </c>
      <c r="D7165" t="s">
        <v>8338</v>
      </c>
      <c r="E7165" s="114" t="s">
        <v>4308</v>
      </c>
    </row>
    <row r="7166" spans="1:5">
      <c r="A7166">
        <v>41083</v>
      </c>
      <c r="B7166" t="s">
        <v>13909</v>
      </c>
      <c r="C7166" t="s">
        <v>8374</v>
      </c>
      <c r="D7166" t="s">
        <v>8338</v>
      </c>
      <c r="E7166" s="114" t="s">
        <v>8379</v>
      </c>
    </row>
    <row r="7167" spans="1:5">
      <c r="A7167">
        <v>252</v>
      </c>
      <c r="B7167" t="s">
        <v>13910</v>
      </c>
      <c r="C7167" t="s">
        <v>8373</v>
      </c>
      <c r="D7167" t="s">
        <v>8338</v>
      </c>
      <c r="E7167" s="114" t="s">
        <v>5939</v>
      </c>
    </row>
    <row r="7168" spans="1:5">
      <c r="A7168">
        <v>40909</v>
      </c>
      <c r="B7168" t="s">
        <v>13911</v>
      </c>
      <c r="C7168" t="s">
        <v>8374</v>
      </c>
      <c r="D7168" t="s">
        <v>8338</v>
      </c>
      <c r="E7168" s="114" t="s">
        <v>8380</v>
      </c>
    </row>
    <row r="7169" spans="1:5">
      <c r="A7169">
        <v>242</v>
      </c>
      <c r="B7169" t="s">
        <v>13912</v>
      </c>
      <c r="C7169" t="s">
        <v>8373</v>
      </c>
      <c r="D7169" t="s">
        <v>8338</v>
      </c>
      <c r="E7169" s="114" t="s">
        <v>6023</v>
      </c>
    </row>
    <row r="7170" spans="1:5">
      <c r="A7170">
        <v>41085</v>
      </c>
      <c r="B7170" t="s">
        <v>13913</v>
      </c>
      <c r="C7170" t="s">
        <v>8374</v>
      </c>
      <c r="D7170" t="s">
        <v>8338</v>
      </c>
      <c r="E7170" s="114" t="s">
        <v>8381</v>
      </c>
    </row>
    <row r="7171" spans="1:5">
      <c r="A7171">
        <v>427</v>
      </c>
      <c r="B7171" t="s">
        <v>13914</v>
      </c>
      <c r="C7171" t="s">
        <v>8337</v>
      </c>
      <c r="D7171" t="s">
        <v>8338</v>
      </c>
      <c r="E7171" s="114" t="s">
        <v>4321</v>
      </c>
    </row>
    <row r="7172" spans="1:5">
      <c r="A7172">
        <v>417</v>
      </c>
      <c r="B7172" t="s">
        <v>13915</v>
      </c>
      <c r="C7172" t="s">
        <v>8337</v>
      </c>
      <c r="D7172" t="s">
        <v>8338</v>
      </c>
      <c r="E7172" s="114" t="s">
        <v>1350</v>
      </c>
    </row>
    <row r="7173" spans="1:5">
      <c r="A7173">
        <v>11273</v>
      </c>
      <c r="B7173" t="s">
        <v>13916</v>
      </c>
      <c r="C7173" t="s">
        <v>8337</v>
      </c>
      <c r="D7173" t="s">
        <v>8338</v>
      </c>
      <c r="E7173" s="114" t="s">
        <v>267</v>
      </c>
    </row>
    <row r="7174" spans="1:5">
      <c r="A7174">
        <v>11272</v>
      </c>
      <c r="B7174" t="s">
        <v>13917</v>
      </c>
      <c r="C7174" t="s">
        <v>8337</v>
      </c>
      <c r="D7174" t="s">
        <v>8338</v>
      </c>
      <c r="E7174" s="114" t="s">
        <v>1512</v>
      </c>
    </row>
    <row r="7175" spans="1:5">
      <c r="A7175">
        <v>11275</v>
      </c>
      <c r="B7175" t="s">
        <v>13918</v>
      </c>
      <c r="C7175" t="s">
        <v>8337</v>
      </c>
      <c r="D7175" t="s">
        <v>8338</v>
      </c>
      <c r="E7175" s="114" t="s">
        <v>8722</v>
      </c>
    </row>
    <row r="7176" spans="1:5">
      <c r="A7176">
        <v>11274</v>
      </c>
      <c r="B7176" t="s">
        <v>13919</v>
      </c>
      <c r="C7176" t="s">
        <v>8337</v>
      </c>
      <c r="D7176" t="s">
        <v>8338</v>
      </c>
      <c r="E7176" s="114" t="s">
        <v>1517</v>
      </c>
    </row>
    <row r="7177" spans="1:5">
      <c r="A7177">
        <v>38470</v>
      </c>
      <c r="B7177" t="s">
        <v>13920</v>
      </c>
      <c r="C7177" t="s">
        <v>8337</v>
      </c>
      <c r="D7177" t="s">
        <v>8336</v>
      </c>
      <c r="E7177" s="114" t="s">
        <v>8844</v>
      </c>
    </row>
    <row r="7178" spans="1:5">
      <c r="A7178">
        <v>38547</v>
      </c>
      <c r="B7178" t="s">
        <v>13921</v>
      </c>
      <c r="C7178" t="s">
        <v>8337</v>
      </c>
      <c r="D7178" t="s">
        <v>8338</v>
      </c>
      <c r="E7178" s="114" t="s">
        <v>13922</v>
      </c>
    </row>
    <row r="7179" spans="1:5">
      <c r="A7179">
        <v>38469</v>
      </c>
      <c r="B7179" t="s">
        <v>13923</v>
      </c>
      <c r="C7179" t="s">
        <v>8337</v>
      </c>
      <c r="D7179" t="s">
        <v>8338</v>
      </c>
      <c r="E7179" s="114" t="s">
        <v>13924</v>
      </c>
    </row>
    <row r="7180" spans="1:5">
      <c r="A7180">
        <v>38467</v>
      </c>
      <c r="B7180" t="s">
        <v>13925</v>
      </c>
      <c r="C7180" t="s">
        <v>8337</v>
      </c>
      <c r="D7180" t="s">
        <v>8338</v>
      </c>
      <c r="E7180" s="114" t="s">
        <v>13926</v>
      </c>
    </row>
    <row r="7181" spans="1:5">
      <c r="A7181">
        <v>38468</v>
      </c>
      <c r="B7181" t="s">
        <v>13927</v>
      </c>
      <c r="C7181" t="s">
        <v>8337</v>
      </c>
      <c r="D7181" t="s">
        <v>8338</v>
      </c>
      <c r="E7181" s="114" t="s">
        <v>13928</v>
      </c>
    </row>
    <row r="7182" spans="1:5">
      <c r="A7182">
        <v>38471</v>
      </c>
      <c r="B7182" t="s">
        <v>13929</v>
      </c>
      <c r="C7182" t="s">
        <v>8337</v>
      </c>
      <c r="D7182" t="s">
        <v>8338</v>
      </c>
      <c r="E7182" s="114" t="s">
        <v>13930</v>
      </c>
    </row>
    <row r="7183" spans="1:5">
      <c r="A7183">
        <v>37370</v>
      </c>
      <c r="B7183" t="s">
        <v>13931</v>
      </c>
      <c r="C7183" t="s">
        <v>8373</v>
      </c>
      <c r="D7183" t="s">
        <v>8336</v>
      </c>
      <c r="E7183" s="114" t="s">
        <v>1338</v>
      </c>
    </row>
    <row r="7184" spans="1:5">
      <c r="A7184">
        <v>40862</v>
      </c>
      <c r="B7184" t="s">
        <v>13932</v>
      </c>
      <c r="C7184" t="s">
        <v>8374</v>
      </c>
      <c r="D7184" t="s">
        <v>8336</v>
      </c>
      <c r="E7184" s="114" t="s">
        <v>8385</v>
      </c>
    </row>
    <row r="7185" spans="1:5">
      <c r="A7185">
        <v>10658</v>
      </c>
      <c r="B7185" t="s">
        <v>13933</v>
      </c>
      <c r="C7185" t="s">
        <v>8337</v>
      </c>
      <c r="D7185" t="s">
        <v>8341</v>
      </c>
      <c r="E7185" s="114" t="s">
        <v>13934</v>
      </c>
    </row>
    <row r="7186" spans="1:5">
      <c r="A7186">
        <v>253</v>
      </c>
      <c r="B7186" t="s">
        <v>13935</v>
      </c>
      <c r="C7186" t="s">
        <v>8373</v>
      </c>
      <c r="D7186" t="s">
        <v>8336</v>
      </c>
      <c r="E7186" s="114" t="s">
        <v>8386</v>
      </c>
    </row>
    <row r="7187" spans="1:5">
      <c r="A7187">
        <v>40809</v>
      </c>
      <c r="B7187" t="s">
        <v>13936</v>
      </c>
      <c r="C7187" t="s">
        <v>8374</v>
      </c>
      <c r="D7187" t="s">
        <v>8338</v>
      </c>
      <c r="E7187" s="114" t="s">
        <v>8387</v>
      </c>
    </row>
    <row r="7188" spans="1:5">
      <c r="A7188">
        <v>42428</v>
      </c>
      <c r="B7188" t="s">
        <v>13937</v>
      </c>
      <c r="C7188" t="s">
        <v>8337</v>
      </c>
      <c r="D7188" t="s">
        <v>8341</v>
      </c>
      <c r="E7188" s="114" t="s">
        <v>9936</v>
      </c>
    </row>
    <row r="7189" spans="1:5">
      <c r="A7189">
        <v>583</v>
      </c>
      <c r="B7189" t="s">
        <v>13938</v>
      </c>
      <c r="C7189" t="s">
        <v>8353</v>
      </c>
      <c r="D7189" t="s">
        <v>8341</v>
      </c>
      <c r="E7189" s="114" t="s">
        <v>13299</v>
      </c>
    </row>
    <row r="7190" spans="1:5">
      <c r="A7190">
        <v>299</v>
      </c>
      <c r="B7190" t="s">
        <v>13939</v>
      </c>
      <c r="C7190" t="s">
        <v>8337</v>
      </c>
      <c r="D7190" t="s">
        <v>8338</v>
      </c>
      <c r="E7190" s="114" t="s">
        <v>4396</v>
      </c>
    </row>
    <row r="7191" spans="1:5">
      <c r="A7191">
        <v>298</v>
      </c>
      <c r="B7191" t="s">
        <v>13940</v>
      </c>
      <c r="C7191" t="s">
        <v>8337</v>
      </c>
      <c r="D7191" t="s">
        <v>8338</v>
      </c>
      <c r="E7191" s="114" t="s">
        <v>690</v>
      </c>
    </row>
    <row r="7192" spans="1:5">
      <c r="A7192">
        <v>295</v>
      </c>
      <c r="B7192" t="s">
        <v>13941</v>
      </c>
      <c r="C7192" t="s">
        <v>8337</v>
      </c>
      <c r="D7192" t="s">
        <v>8338</v>
      </c>
      <c r="E7192" s="114" t="s">
        <v>244</v>
      </c>
    </row>
    <row r="7193" spans="1:5">
      <c r="A7193">
        <v>296</v>
      </c>
      <c r="B7193" t="s">
        <v>13942</v>
      </c>
      <c r="C7193" t="s">
        <v>8337</v>
      </c>
      <c r="D7193" t="s">
        <v>8338</v>
      </c>
      <c r="E7193" s="114" t="s">
        <v>9937</v>
      </c>
    </row>
    <row r="7194" spans="1:5">
      <c r="A7194">
        <v>297</v>
      </c>
      <c r="B7194" t="s">
        <v>13943</v>
      </c>
      <c r="C7194" t="s">
        <v>8337</v>
      </c>
      <c r="D7194" t="s">
        <v>8338</v>
      </c>
      <c r="E7194" s="114" t="s">
        <v>1019</v>
      </c>
    </row>
    <row r="7195" spans="1:5">
      <c r="A7195">
        <v>301</v>
      </c>
      <c r="B7195" t="s">
        <v>13944</v>
      </c>
      <c r="C7195" t="s">
        <v>8337</v>
      </c>
      <c r="D7195" t="s">
        <v>8336</v>
      </c>
      <c r="E7195" s="114" t="s">
        <v>4277</v>
      </c>
    </row>
    <row r="7196" spans="1:5">
      <c r="A7196">
        <v>300</v>
      </c>
      <c r="B7196" t="s">
        <v>13945</v>
      </c>
      <c r="C7196" t="s">
        <v>8337</v>
      </c>
      <c r="D7196" t="s">
        <v>8338</v>
      </c>
      <c r="E7196" s="114" t="s">
        <v>9938</v>
      </c>
    </row>
    <row r="7197" spans="1:5">
      <c r="A7197">
        <v>20084</v>
      </c>
      <c r="B7197" t="s">
        <v>13946</v>
      </c>
      <c r="C7197" t="s">
        <v>8337</v>
      </c>
      <c r="D7197" t="s">
        <v>8338</v>
      </c>
      <c r="E7197" s="114" t="s">
        <v>244</v>
      </c>
    </row>
    <row r="7198" spans="1:5">
      <c r="A7198">
        <v>20085</v>
      </c>
      <c r="B7198" t="s">
        <v>13947</v>
      </c>
      <c r="C7198" t="s">
        <v>8337</v>
      </c>
      <c r="D7198" t="s">
        <v>8338</v>
      </c>
      <c r="E7198" s="114" t="s">
        <v>8400</v>
      </c>
    </row>
    <row r="7199" spans="1:5">
      <c r="A7199">
        <v>311</v>
      </c>
      <c r="B7199" t="s">
        <v>13948</v>
      </c>
      <c r="C7199" t="s">
        <v>8337</v>
      </c>
      <c r="D7199" t="s">
        <v>8338</v>
      </c>
      <c r="E7199" s="114" t="s">
        <v>8354</v>
      </c>
    </row>
    <row r="7200" spans="1:5">
      <c r="A7200">
        <v>318</v>
      </c>
      <c r="B7200" t="s">
        <v>13949</v>
      </c>
      <c r="C7200" t="s">
        <v>8337</v>
      </c>
      <c r="D7200" t="s">
        <v>8338</v>
      </c>
      <c r="E7200" s="114" t="s">
        <v>12632</v>
      </c>
    </row>
    <row r="7201" spans="1:5">
      <c r="A7201">
        <v>319</v>
      </c>
      <c r="B7201" t="s">
        <v>13950</v>
      </c>
      <c r="C7201" t="s">
        <v>8337</v>
      </c>
      <c r="D7201" t="s">
        <v>8338</v>
      </c>
      <c r="E7201" s="114" t="s">
        <v>13951</v>
      </c>
    </row>
    <row r="7202" spans="1:5">
      <c r="A7202">
        <v>320</v>
      </c>
      <c r="B7202" t="s">
        <v>13952</v>
      </c>
      <c r="C7202" t="s">
        <v>8337</v>
      </c>
      <c r="D7202" t="s">
        <v>8338</v>
      </c>
      <c r="E7202" s="114" t="s">
        <v>13953</v>
      </c>
    </row>
    <row r="7203" spans="1:5">
      <c r="A7203">
        <v>314</v>
      </c>
      <c r="B7203" t="s">
        <v>13954</v>
      </c>
      <c r="C7203" t="s">
        <v>8337</v>
      </c>
      <c r="D7203" t="s">
        <v>8338</v>
      </c>
      <c r="E7203" s="114" t="s">
        <v>13955</v>
      </c>
    </row>
    <row r="7204" spans="1:5">
      <c r="A7204">
        <v>303</v>
      </c>
      <c r="B7204" t="s">
        <v>13956</v>
      </c>
      <c r="C7204" t="s">
        <v>8337</v>
      </c>
      <c r="D7204" t="s">
        <v>8338</v>
      </c>
      <c r="E7204" s="114" t="s">
        <v>6735</v>
      </c>
    </row>
    <row r="7205" spans="1:5">
      <c r="A7205">
        <v>305</v>
      </c>
      <c r="B7205" t="s">
        <v>13957</v>
      </c>
      <c r="C7205" t="s">
        <v>8337</v>
      </c>
      <c r="D7205" t="s">
        <v>8338</v>
      </c>
      <c r="E7205" s="114" t="s">
        <v>6638</v>
      </c>
    </row>
    <row r="7206" spans="1:5">
      <c r="A7206">
        <v>306</v>
      </c>
      <c r="B7206" t="s">
        <v>13958</v>
      </c>
      <c r="C7206" t="s">
        <v>8337</v>
      </c>
      <c r="D7206" t="s">
        <v>8338</v>
      </c>
      <c r="E7206" s="114" t="s">
        <v>13959</v>
      </c>
    </row>
    <row r="7207" spans="1:5">
      <c r="A7207">
        <v>307</v>
      </c>
      <c r="B7207" t="s">
        <v>13960</v>
      </c>
      <c r="C7207" t="s">
        <v>8337</v>
      </c>
      <c r="D7207" t="s">
        <v>8338</v>
      </c>
      <c r="E7207" s="114" t="s">
        <v>13961</v>
      </c>
    </row>
    <row r="7208" spans="1:5">
      <c r="A7208">
        <v>309</v>
      </c>
      <c r="B7208" t="s">
        <v>13962</v>
      </c>
      <c r="C7208" t="s">
        <v>8337</v>
      </c>
      <c r="D7208" t="s">
        <v>8338</v>
      </c>
      <c r="E7208" s="114" t="s">
        <v>9939</v>
      </c>
    </row>
    <row r="7209" spans="1:5">
      <c r="A7209">
        <v>310</v>
      </c>
      <c r="B7209" t="s">
        <v>13963</v>
      </c>
      <c r="C7209" t="s">
        <v>8337</v>
      </c>
      <c r="D7209" t="s">
        <v>8338</v>
      </c>
      <c r="E7209" s="114" t="s">
        <v>13964</v>
      </c>
    </row>
    <row r="7210" spans="1:5">
      <c r="A7210">
        <v>328</v>
      </c>
      <c r="B7210" t="s">
        <v>13965</v>
      </c>
      <c r="C7210" t="s">
        <v>8337</v>
      </c>
      <c r="D7210" t="s">
        <v>8338</v>
      </c>
      <c r="E7210" s="114" t="s">
        <v>11591</v>
      </c>
    </row>
    <row r="7211" spans="1:5">
      <c r="A7211">
        <v>325</v>
      </c>
      <c r="B7211" t="s">
        <v>13966</v>
      </c>
      <c r="C7211" t="s">
        <v>8337</v>
      </c>
      <c r="D7211" t="s">
        <v>8338</v>
      </c>
      <c r="E7211" s="114" t="s">
        <v>3234</v>
      </c>
    </row>
    <row r="7212" spans="1:5">
      <c r="A7212">
        <v>20326</v>
      </c>
      <c r="B7212" t="s">
        <v>13967</v>
      </c>
      <c r="C7212" t="s">
        <v>8337</v>
      </c>
      <c r="D7212" t="s">
        <v>8338</v>
      </c>
      <c r="E7212" s="114" t="s">
        <v>6666</v>
      </c>
    </row>
    <row r="7213" spans="1:5">
      <c r="A7213">
        <v>329</v>
      </c>
      <c r="B7213" t="s">
        <v>13968</v>
      </c>
      <c r="C7213" t="s">
        <v>8337</v>
      </c>
      <c r="D7213" t="s">
        <v>8338</v>
      </c>
      <c r="E7213" s="114" t="s">
        <v>3282</v>
      </c>
    </row>
    <row r="7214" spans="1:5">
      <c r="A7214">
        <v>308</v>
      </c>
      <c r="B7214" t="s">
        <v>13969</v>
      </c>
      <c r="C7214" t="s">
        <v>8337</v>
      </c>
      <c r="D7214" t="s">
        <v>8338</v>
      </c>
      <c r="E7214" s="114" t="s">
        <v>13970</v>
      </c>
    </row>
    <row r="7215" spans="1:5">
      <c r="A7215">
        <v>39642</v>
      </c>
      <c r="B7215" t="s">
        <v>13971</v>
      </c>
      <c r="C7215" t="s">
        <v>8337</v>
      </c>
      <c r="D7215" t="s">
        <v>8338</v>
      </c>
      <c r="E7215" s="114" t="s">
        <v>739</v>
      </c>
    </row>
    <row r="7216" spans="1:5">
      <c r="A7216">
        <v>39641</v>
      </c>
      <c r="B7216" t="s">
        <v>13972</v>
      </c>
      <c r="C7216" t="s">
        <v>8337</v>
      </c>
      <c r="D7216" t="s">
        <v>8338</v>
      </c>
      <c r="E7216" s="114" t="s">
        <v>1379</v>
      </c>
    </row>
    <row r="7217" spans="1:5">
      <c r="A7217">
        <v>39643</v>
      </c>
      <c r="B7217" t="s">
        <v>13973</v>
      </c>
      <c r="C7217" t="s">
        <v>8337</v>
      </c>
      <c r="D7217" t="s">
        <v>8338</v>
      </c>
      <c r="E7217" s="114" t="s">
        <v>4800</v>
      </c>
    </row>
    <row r="7218" spans="1:5">
      <c r="A7218">
        <v>39644</v>
      </c>
      <c r="B7218" t="s">
        <v>13974</v>
      </c>
      <c r="C7218" t="s">
        <v>8337</v>
      </c>
      <c r="D7218" t="s">
        <v>8338</v>
      </c>
      <c r="E7218" s="114" t="s">
        <v>9128</v>
      </c>
    </row>
    <row r="7219" spans="1:5">
      <c r="A7219">
        <v>39645</v>
      </c>
      <c r="B7219" t="s">
        <v>13975</v>
      </c>
      <c r="C7219" t="s">
        <v>8337</v>
      </c>
      <c r="D7219" t="s">
        <v>8338</v>
      </c>
      <c r="E7219" s="114" t="s">
        <v>7867</v>
      </c>
    </row>
    <row r="7220" spans="1:5">
      <c r="A7220">
        <v>41610</v>
      </c>
      <c r="B7220" t="s">
        <v>13976</v>
      </c>
      <c r="C7220" t="s">
        <v>8337</v>
      </c>
      <c r="D7220" t="s">
        <v>8338</v>
      </c>
      <c r="E7220" s="114" t="s">
        <v>13977</v>
      </c>
    </row>
    <row r="7221" spans="1:5">
      <c r="A7221">
        <v>41611</v>
      </c>
      <c r="B7221" t="s">
        <v>13978</v>
      </c>
      <c r="C7221" t="s">
        <v>8337</v>
      </c>
      <c r="D7221" t="s">
        <v>8338</v>
      </c>
      <c r="E7221" s="114" t="s">
        <v>13979</v>
      </c>
    </row>
    <row r="7222" spans="1:5">
      <c r="A7222">
        <v>41612</v>
      </c>
      <c r="B7222" t="s">
        <v>13980</v>
      </c>
      <c r="C7222" t="s">
        <v>8337</v>
      </c>
      <c r="D7222" t="s">
        <v>8338</v>
      </c>
      <c r="E7222" s="114" t="s">
        <v>13981</v>
      </c>
    </row>
    <row r="7223" spans="1:5">
      <c r="A7223">
        <v>41637</v>
      </c>
      <c r="B7223" t="s">
        <v>13982</v>
      </c>
      <c r="C7223" t="s">
        <v>8337</v>
      </c>
      <c r="D7223" t="s">
        <v>8338</v>
      </c>
      <c r="E7223" s="114" t="s">
        <v>13983</v>
      </c>
    </row>
    <row r="7224" spans="1:5">
      <c r="A7224">
        <v>41638</v>
      </c>
      <c r="B7224" t="s">
        <v>13984</v>
      </c>
      <c r="C7224" t="s">
        <v>8337</v>
      </c>
      <c r="D7224" t="s">
        <v>8338</v>
      </c>
      <c r="E7224" s="114" t="s">
        <v>13985</v>
      </c>
    </row>
    <row r="7225" spans="1:5">
      <c r="A7225">
        <v>41639</v>
      </c>
      <c r="B7225" t="s">
        <v>13986</v>
      </c>
      <c r="C7225" t="s">
        <v>8337</v>
      </c>
      <c r="D7225" t="s">
        <v>8338</v>
      </c>
      <c r="E7225" s="114" t="s">
        <v>13987</v>
      </c>
    </row>
    <row r="7226" spans="1:5">
      <c r="A7226">
        <v>11789</v>
      </c>
      <c r="B7226" t="s">
        <v>13988</v>
      </c>
      <c r="C7226" t="s">
        <v>8337</v>
      </c>
      <c r="D7226" t="s">
        <v>8338</v>
      </c>
      <c r="E7226" s="114" t="s">
        <v>1121</v>
      </c>
    </row>
    <row r="7227" spans="1:5">
      <c r="A7227">
        <v>20975</v>
      </c>
      <c r="B7227" t="s">
        <v>13989</v>
      </c>
      <c r="C7227" t="s">
        <v>8337</v>
      </c>
      <c r="D7227" t="s">
        <v>8338</v>
      </c>
      <c r="E7227" s="114" t="s">
        <v>1248</v>
      </c>
    </row>
    <row r="7228" spans="1:5">
      <c r="A7228">
        <v>20976</v>
      </c>
      <c r="B7228" t="s">
        <v>13990</v>
      </c>
      <c r="C7228" t="s">
        <v>8337</v>
      </c>
      <c r="D7228" t="s">
        <v>8338</v>
      </c>
      <c r="E7228" s="114" t="s">
        <v>1777</v>
      </c>
    </row>
    <row r="7229" spans="1:5">
      <c r="A7229">
        <v>40340</v>
      </c>
      <c r="B7229" t="s">
        <v>13991</v>
      </c>
      <c r="C7229" t="s">
        <v>8337</v>
      </c>
      <c r="D7229" t="s">
        <v>8338</v>
      </c>
      <c r="E7229" s="114" t="s">
        <v>13992</v>
      </c>
    </row>
    <row r="7230" spans="1:5">
      <c r="A7230">
        <v>40341</v>
      </c>
      <c r="B7230" t="s">
        <v>13993</v>
      </c>
      <c r="C7230" t="s">
        <v>8337</v>
      </c>
      <c r="D7230" t="s">
        <v>8338</v>
      </c>
      <c r="E7230" s="114" t="s">
        <v>10565</v>
      </c>
    </row>
    <row r="7231" spans="1:5">
      <c r="A7231">
        <v>40342</v>
      </c>
      <c r="B7231" t="s">
        <v>13994</v>
      </c>
      <c r="C7231" t="s">
        <v>8337</v>
      </c>
      <c r="D7231" t="s">
        <v>8338</v>
      </c>
      <c r="E7231" s="114" t="s">
        <v>13995</v>
      </c>
    </row>
    <row r="7232" spans="1:5">
      <c r="A7232">
        <v>40343</v>
      </c>
      <c r="B7232" t="s">
        <v>13996</v>
      </c>
      <c r="C7232" t="s">
        <v>8337</v>
      </c>
      <c r="D7232" t="s">
        <v>8338</v>
      </c>
      <c r="E7232" s="114" t="s">
        <v>13997</v>
      </c>
    </row>
    <row r="7233" spans="1:5">
      <c r="A7233">
        <v>40344</v>
      </c>
      <c r="B7233" t="s">
        <v>13998</v>
      </c>
      <c r="C7233" t="s">
        <v>8337</v>
      </c>
      <c r="D7233" t="s">
        <v>8338</v>
      </c>
      <c r="E7233" s="114" t="s">
        <v>13999</v>
      </c>
    </row>
    <row r="7234" spans="1:5">
      <c r="A7234">
        <v>40345</v>
      </c>
      <c r="B7234" t="s">
        <v>14000</v>
      </c>
      <c r="C7234" t="s">
        <v>8337</v>
      </c>
      <c r="D7234" t="s">
        <v>8338</v>
      </c>
      <c r="E7234" s="114" t="s">
        <v>9084</v>
      </c>
    </row>
    <row r="7235" spans="1:5">
      <c r="A7235">
        <v>40346</v>
      </c>
      <c r="B7235" t="s">
        <v>14001</v>
      </c>
      <c r="C7235" t="s">
        <v>8337</v>
      </c>
      <c r="D7235" t="s">
        <v>8338</v>
      </c>
      <c r="E7235" s="114" t="s">
        <v>14002</v>
      </c>
    </row>
    <row r="7236" spans="1:5">
      <c r="A7236">
        <v>40347</v>
      </c>
      <c r="B7236" t="s">
        <v>14003</v>
      </c>
      <c r="C7236" t="s">
        <v>8337</v>
      </c>
      <c r="D7236" t="s">
        <v>8338</v>
      </c>
      <c r="E7236" s="114" t="s">
        <v>14004</v>
      </c>
    </row>
    <row r="7237" spans="1:5">
      <c r="A7237">
        <v>38840</v>
      </c>
      <c r="B7237" t="s">
        <v>14005</v>
      </c>
      <c r="C7237" t="s">
        <v>8337</v>
      </c>
      <c r="D7237" t="s">
        <v>8341</v>
      </c>
      <c r="E7237" s="114" t="s">
        <v>5781</v>
      </c>
    </row>
    <row r="7238" spans="1:5">
      <c r="A7238">
        <v>38841</v>
      </c>
      <c r="B7238" t="s">
        <v>14006</v>
      </c>
      <c r="C7238" t="s">
        <v>8337</v>
      </c>
      <c r="D7238" t="s">
        <v>8341</v>
      </c>
      <c r="E7238" s="114" t="s">
        <v>683</v>
      </c>
    </row>
    <row r="7239" spans="1:5">
      <c r="A7239">
        <v>38842</v>
      </c>
      <c r="B7239" t="s">
        <v>14007</v>
      </c>
      <c r="C7239" t="s">
        <v>8337</v>
      </c>
      <c r="D7239" t="s">
        <v>8341</v>
      </c>
      <c r="E7239" s="114" t="s">
        <v>6098</v>
      </c>
    </row>
    <row r="7240" spans="1:5">
      <c r="A7240">
        <v>38843</v>
      </c>
      <c r="B7240" t="s">
        <v>14008</v>
      </c>
      <c r="C7240" t="s">
        <v>8337</v>
      </c>
      <c r="D7240" t="s">
        <v>8341</v>
      </c>
      <c r="E7240" s="114" t="s">
        <v>6851</v>
      </c>
    </row>
    <row r="7241" spans="1:5">
      <c r="A7241">
        <v>43424</v>
      </c>
      <c r="B7241" t="s">
        <v>14009</v>
      </c>
      <c r="C7241" t="s">
        <v>8337</v>
      </c>
      <c r="D7241" t="s">
        <v>8338</v>
      </c>
      <c r="E7241" s="114" t="s">
        <v>14010</v>
      </c>
    </row>
    <row r="7242" spans="1:5">
      <c r="A7242">
        <v>43426</v>
      </c>
      <c r="B7242" t="s">
        <v>14011</v>
      </c>
      <c r="C7242" t="s">
        <v>8337</v>
      </c>
      <c r="D7242" t="s">
        <v>8338</v>
      </c>
      <c r="E7242" s="114" t="s">
        <v>14012</v>
      </c>
    </row>
    <row r="7243" spans="1:5">
      <c r="A7243">
        <v>12565</v>
      </c>
      <c r="B7243" t="s">
        <v>14013</v>
      </c>
      <c r="C7243" t="s">
        <v>8337</v>
      </c>
      <c r="D7243" t="s">
        <v>8338</v>
      </c>
      <c r="E7243" s="114" t="s">
        <v>14014</v>
      </c>
    </row>
    <row r="7244" spans="1:5">
      <c r="A7244">
        <v>12567</v>
      </c>
      <c r="B7244" t="s">
        <v>14015</v>
      </c>
      <c r="C7244" t="s">
        <v>8337</v>
      </c>
      <c r="D7244" t="s">
        <v>8338</v>
      </c>
      <c r="E7244" s="114" t="s">
        <v>14016</v>
      </c>
    </row>
    <row r="7245" spans="1:5">
      <c r="A7245">
        <v>12568</v>
      </c>
      <c r="B7245" t="s">
        <v>14017</v>
      </c>
      <c r="C7245" t="s">
        <v>8337</v>
      </c>
      <c r="D7245" t="s">
        <v>8338</v>
      </c>
      <c r="E7245" s="114" t="s">
        <v>14018</v>
      </c>
    </row>
    <row r="7246" spans="1:5">
      <c r="A7246">
        <v>43441</v>
      </c>
      <c r="B7246" t="s">
        <v>14019</v>
      </c>
      <c r="C7246" t="s">
        <v>8337</v>
      </c>
      <c r="D7246" t="s">
        <v>8338</v>
      </c>
      <c r="E7246" s="114" t="s">
        <v>14020</v>
      </c>
    </row>
    <row r="7247" spans="1:5">
      <c r="A7247">
        <v>43423</v>
      </c>
      <c r="B7247" t="s">
        <v>14021</v>
      </c>
      <c r="C7247" t="s">
        <v>8337</v>
      </c>
      <c r="D7247" t="s">
        <v>8338</v>
      </c>
      <c r="E7247" s="114" t="s">
        <v>14022</v>
      </c>
    </row>
    <row r="7248" spans="1:5">
      <c r="A7248">
        <v>12532</v>
      </c>
      <c r="B7248" t="s">
        <v>14023</v>
      </c>
      <c r="C7248" t="s">
        <v>8337</v>
      </c>
      <c r="D7248" t="s">
        <v>8338</v>
      </c>
      <c r="E7248" s="114" t="s">
        <v>14024</v>
      </c>
    </row>
    <row r="7249" spans="1:5">
      <c r="A7249">
        <v>43444</v>
      </c>
      <c r="B7249" t="s">
        <v>14025</v>
      </c>
      <c r="C7249" t="s">
        <v>8337</v>
      </c>
      <c r="D7249" t="s">
        <v>8338</v>
      </c>
      <c r="E7249" s="114" t="s">
        <v>14026</v>
      </c>
    </row>
    <row r="7250" spans="1:5">
      <c r="A7250">
        <v>12551</v>
      </c>
      <c r="B7250" t="s">
        <v>14027</v>
      </c>
      <c r="C7250" t="s">
        <v>8337</v>
      </c>
      <c r="D7250" t="s">
        <v>8338</v>
      </c>
      <c r="E7250" s="114" t="s">
        <v>14028</v>
      </c>
    </row>
    <row r="7251" spans="1:5">
      <c r="A7251">
        <v>43442</v>
      </c>
      <c r="B7251" t="s">
        <v>14029</v>
      </c>
      <c r="C7251" t="s">
        <v>8337</v>
      </c>
      <c r="D7251" t="s">
        <v>8338</v>
      </c>
      <c r="E7251" s="114" t="s">
        <v>14030</v>
      </c>
    </row>
    <row r="7252" spans="1:5">
      <c r="A7252">
        <v>43443</v>
      </c>
      <c r="B7252" t="s">
        <v>14031</v>
      </c>
      <c r="C7252" t="s">
        <v>8337</v>
      </c>
      <c r="D7252" t="s">
        <v>8338</v>
      </c>
      <c r="E7252" s="114" t="s">
        <v>14032</v>
      </c>
    </row>
    <row r="7253" spans="1:5">
      <c r="A7253">
        <v>12544</v>
      </c>
      <c r="B7253" t="s">
        <v>14033</v>
      </c>
      <c r="C7253" t="s">
        <v>8337</v>
      </c>
      <c r="D7253" t="s">
        <v>8338</v>
      </c>
      <c r="E7253" s="114" t="s">
        <v>14034</v>
      </c>
    </row>
    <row r="7254" spans="1:5">
      <c r="A7254">
        <v>12547</v>
      </c>
      <c r="B7254" t="s">
        <v>14035</v>
      </c>
      <c r="C7254" t="s">
        <v>8337</v>
      </c>
      <c r="D7254" t="s">
        <v>8338</v>
      </c>
      <c r="E7254" s="114" t="s">
        <v>14036</v>
      </c>
    </row>
    <row r="7255" spans="1:5">
      <c r="A7255">
        <v>43445</v>
      </c>
      <c r="B7255" t="s">
        <v>14037</v>
      </c>
      <c r="C7255" t="s">
        <v>8337</v>
      </c>
      <c r="D7255" t="s">
        <v>8338</v>
      </c>
      <c r="E7255" s="114" t="s">
        <v>14038</v>
      </c>
    </row>
    <row r="7256" spans="1:5">
      <c r="A7256">
        <v>12563</v>
      </c>
      <c r="B7256" t="s">
        <v>14039</v>
      </c>
      <c r="C7256" t="s">
        <v>8337</v>
      </c>
      <c r="D7256" t="s">
        <v>8338</v>
      </c>
      <c r="E7256" s="114" t="s">
        <v>14040</v>
      </c>
    </row>
    <row r="7257" spans="1:5">
      <c r="A7257">
        <v>43425</v>
      </c>
      <c r="B7257" t="s">
        <v>14041</v>
      </c>
      <c r="C7257" t="s">
        <v>8337</v>
      </c>
      <c r="D7257" t="s">
        <v>8338</v>
      </c>
      <c r="E7257" s="114" t="s">
        <v>14042</v>
      </c>
    </row>
    <row r="7258" spans="1:5">
      <c r="A7258">
        <v>43446</v>
      </c>
      <c r="B7258" t="s">
        <v>14043</v>
      </c>
      <c r="C7258" t="s">
        <v>8337</v>
      </c>
      <c r="D7258" t="s">
        <v>8338</v>
      </c>
      <c r="E7258" s="114" t="s">
        <v>14044</v>
      </c>
    </row>
    <row r="7259" spans="1:5">
      <c r="A7259">
        <v>43447</v>
      </c>
      <c r="B7259" t="s">
        <v>14045</v>
      </c>
      <c r="C7259" t="s">
        <v>8337</v>
      </c>
      <c r="D7259" t="s">
        <v>8338</v>
      </c>
      <c r="E7259" s="114" t="s">
        <v>14046</v>
      </c>
    </row>
    <row r="7260" spans="1:5">
      <c r="A7260">
        <v>43448</v>
      </c>
      <c r="B7260" t="s">
        <v>14047</v>
      </c>
      <c r="C7260" t="s">
        <v>8337</v>
      </c>
      <c r="D7260" t="s">
        <v>8338</v>
      </c>
      <c r="E7260" s="114" t="s">
        <v>14048</v>
      </c>
    </row>
    <row r="7261" spans="1:5">
      <c r="A7261">
        <v>13761</v>
      </c>
      <c r="B7261" t="s">
        <v>14049</v>
      </c>
      <c r="C7261" t="s">
        <v>8337</v>
      </c>
      <c r="D7261" t="s">
        <v>8338</v>
      </c>
      <c r="E7261" s="114" t="s">
        <v>14050</v>
      </c>
    </row>
    <row r="7262" spans="1:5">
      <c r="A7262">
        <v>12888</v>
      </c>
      <c r="B7262" t="s">
        <v>14051</v>
      </c>
      <c r="C7262" t="s">
        <v>8393</v>
      </c>
      <c r="D7262" t="s">
        <v>8341</v>
      </c>
      <c r="E7262" s="114" t="s">
        <v>9940</v>
      </c>
    </row>
    <row r="7263" spans="1:5">
      <c r="A7263">
        <v>12889</v>
      </c>
      <c r="B7263" t="s">
        <v>14052</v>
      </c>
      <c r="C7263" t="s">
        <v>8393</v>
      </c>
      <c r="D7263" t="s">
        <v>8341</v>
      </c>
      <c r="E7263" s="114" t="s">
        <v>9077</v>
      </c>
    </row>
    <row r="7264" spans="1:5">
      <c r="A7264">
        <v>4814</v>
      </c>
      <c r="B7264" t="s">
        <v>14053</v>
      </c>
      <c r="C7264" t="s">
        <v>8337</v>
      </c>
      <c r="D7264" t="s">
        <v>8338</v>
      </c>
      <c r="E7264" s="114" t="s">
        <v>8394</v>
      </c>
    </row>
    <row r="7265" spans="1:5">
      <c r="A7265">
        <v>25967</v>
      </c>
      <c r="B7265" t="s">
        <v>14054</v>
      </c>
      <c r="C7265" t="s">
        <v>8337</v>
      </c>
      <c r="D7265" t="s">
        <v>8341</v>
      </c>
      <c r="E7265" s="114" t="s">
        <v>14055</v>
      </c>
    </row>
    <row r="7266" spans="1:5">
      <c r="A7266">
        <v>6122</v>
      </c>
      <c r="B7266" t="s">
        <v>14056</v>
      </c>
      <c r="C7266" t="s">
        <v>8373</v>
      </c>
      <c r="D7266" t="s">
        <v>8338</v>
      </c>
      <c r="E7266" s="114" t="s">
        <v>3369</v>
      </c>
    </row>
    <row r="7267" spans="1:5">
      <c r="A7267">
        <v>40810</v>
      </c>
      <c r="B7267" t="s">
        <v>14057</v>
      </c>
      <c r="C7267" t="s">
        <v>8374</v>
      </c>
      <c r="D7267" t="s">
        <v>8338</v>
      </c>
      <c r="E7267" s="114" t="s">
        <v>8395</v>
      </c>
    </row>
    <row r="7268" spans="1:5">
      <c r="A7268">
        <v>21100</v>
      </c>
      <c r="B7268" t="s">
        <v>14058</v>
      </c>
      <c r="C7268" t="s">
        <v>8337</v>
      </c>
      <c r="D7268" t="s">
        <v>8341</v>
      </c>
      <c r="E7268" s="114" t="s">
        <v>14059</v>
      </c>
    </row>
    <row r="7269" spans="1:5">
      <c r="A7269">
        <v>11816</v>
      </c>
      <c r="B7269" t="s">
        <v>14060</v>
      </c>
      <c r="C7269" t="s">
        <v>8337</v>
      </c>
      <c r="D7269" t="s">
        <v>8341</v>
      </c>
      <c r="E7269" s="114" t="s">
        <v>14061</v>
      </c>
    </row>
    <row r="7270" spans="1:5">
      <c r="A7270">
        <v>11814</v>
      </c>
      <c r="B7270" t="s">
        <v>14062</v>
      </c>
      <c r="C7270" t="s">
        <v>8337</v>
      </c>
      <c r="D7270" t="s">
        <v>8341</v>
      </c>
      <c r="E7270" s="114" t="s">
        <v>14063</v>
      </c>
    </row>
    <row r="7271" spans="1:5">
      <c r="A7271">
        <v>14186</v>
      </c>
      <c r="B7271" t="s">
        <v>14064</v>
      </c>
      <c r="C7271" t="s">
        <v>8337</v>
      </c>
      <c r="D7271" t="s">
        <v>8341</v>
      </c>
      <c r="E7271" s="114" t="s">
        <v>14065</v>
      </c>
    </row>
    <row r="7272" spans="1:5">
      <c r="A7272">
        <v>14185</v>
      </c>
      <c r="B7272" t="s">
        <v>14066</v>
      </c>
      <c r="C7272" t="s">
        <v>8337</v>
      </c>
      <c r="D7272" t="s">
        <v>8341</v>
      </c>
      <c r="E7272" s="114" t="s">
        <v>14067</v>
      </c>
    </row>
    <row r="7273" spans="1:5">
      <c r="A7273">
        <v>11811</v>
      </c>
      <c r="B7273" t="s">
        <v>14068</v>
      </c>
      <c r="C7273" t="s">
        <v>8337</v>
      </c>
      <c r="D7273" t="s">
        <v>8341</v>
      </c>
      <c r="E7273" s="114" t="s">
        <v>14069</v>
      </c>
    </row>
    <row r="7274" spans="1:5">
      <c r="A7274">
        <v>26038</v>
      </c>
      <c r="B7274" t="s">
        <v>14070</v>
      </c>
      <c r="C7274" t="s">
        <v>8337</v>
      </c>
      <c r="D7274" t="s">
        <v>8341</v>
      </c>
      <c r="E7274" s="114" t="s">
        <v>14071</v>
      </c>
    </row>
    <row r="7275" spans="1:5">
      <c r="A7275">
        <v>34482</v>
      </c>
      <c r="B7275" t="s">
        <v>14072</v>
      </c>
      <c r="C7275" t="s">
        <v>8337</v>
      </c>
      <c r="D7275" t="s">
        <v>8341</v>
      </c>
      <c r="E7275" s="114" t="s">
        <v>14073</v>
      </c>
    </row>
    <row r="7276" spans="1:5">
      <c r="A7276">
        <v>34469</v>
      </c>
      <c r="B7276" t="s">
        <v>14074</v>
      </c>
      <c r="C7276" t="s">
        <v>8337</v>
      </c>
      <c r="D7276" t="s">
        <v>8341</v>
      </c>
      <c r="E7276" s="114" t="s">
        <v>14075</v>
      </c>
    </row>
    <row r="7277" spans="1:5">
      <c r="A7277">
        <v>34472</v>
      </c>
      <c r="B7277" t="s">
        <v>14076</v>
      </c>
      <c r="C7277" t="s">
        <v>8337</v>
      </c>
      <c r="D7277" t="s">
        <v>8341</v>
      </c>
      <c r="E7277" s="114" t="s">
        <v>14077</v>
      </c>
    </row>
    <row r="7278" spans="1:5">
      <c r="A7278">
        <v>34476</v>
      </c>
      <c r="B7278" t="s">
        <v>14078</v>
      </c>
      <c r="C7278" t="s">
        <v>8337</v>
      </c>
      <c r="D7278" t="s">
        <v>8341</v>
      </c>
      <c r="E7278" s="114" t="s">
        <v>14079</v>
      </c>
    </row>
    <row r="7279" spans="1:5">
      <c r="A7279">
        <v>34477</v>
      </c>
      <c r="B7279" t="s">
        <v>14080</v>
      </c>
      <c r="C7279" t="s">
        <v>8337</v>
      </c>
      <c r="D7279" t="s">
        <v>8341</v>
      </c>
      <c r="E7279" s="114" t="s">
        <v>14081</v>
      </c>
    </row>
    <row r="7280" spans="1:5">
      <c r="A7280">
        <v>42425</v>
      </c>
      <c r="B7280" t="s">
        <v>14082</v>
      </c>
      <c r="C7280" t="s">
        <v>8337</v>
      </c>
      <c r="D7280" t="s">
        <v>8338</v>
      </c>
      <c r="E7280" s="114" t="s">
        <v>14083</v>
      </c>
    </row>
    <row r="7281" spans="1:5">
      <c r="A7281">
        <v>42422</v>
      </c>
      <c r="B7281" t="s">
        <v>14084</v>
      </c>
      <c r="C7281" t="s">
        <v>8337</v>
      </c>
      <c r="D7281" t="s">
        <v>8336</v>
      </c>
      <c r="E7281" s="114" t="s">
        <v>14085</v>
      </c>
    </row>
    <row r="7282" spans="1:5">
      <c r="A7282">
        <v>43184</v>
      </c>
      <c r="B7282" t="s">
        <v>14086</v>
      </c>
      <c r="C7282" t="s">
        <v>8337</v>
      </c>
      <c r="D7282" t="s">
        <v>8338</v>
      </c>
      <c r="E7282" s="114" t="s">
        <v>14087</v>
      </c>
    </row>
    <row r="7283" spans="1:5">
      <c r="A7283">
        <v>42424</v>
      </c>
      <c r="B7283" t="s">
        <v>14088</v>
      </c>
      <c r="C7283" t="s">
        <v>8337</v>
      </c>
      <c r="D7283" t="s">
        <v>8338</v>
      </c>
      <c r="E7283" s="114" t="s">
        <v>14089</v>
      </c>
    </row>
    <row r="7284" spans="1:5">
      <c r="A7284">
        <v>42421</v>
      </c>
      <c r="B7284" t="s">
        <v>14090</v>
      </c>
      <c r="C7284" t="s">
        <v>8337</v>
      </c>
      <c r="D7284" t="s">
        <v>8338</v>
      </c>
      <c r="E7284" s="114" t="s">
        <v>14091</v>
      </c>
    </row>
    <row r="7285" spans="1:5">
      <c r="A7285">
        <v>42416</v>
      </c>
      <c r="B7285" t="s">
        <v>14092</v>
      </c>
      <c r="C7285" t="s">
        <v>8337</v>
      </c>
      <c r="D7285" t="s">
        <v>8338</v>
      </c>
      <c r="E7285" s="114" t="s">
        <v>14093</v>
      </c>
    </row>
    <row r="7286" spans="1:5">
      <c r="A7286">
        <v>42417</v>
      </c>
      <c r="B7286" t="s">
        <v>14094</v>
      </c>
      <c r="C7286" t="s">
        <v>8337</v>
      </c>
      <c r="D7286" t="s">
        <v>8338</v>
      </c>
      <c r="E7286" s="114" t="s">
        <v>14095</v>
      </c>
    </row>
    <row r="7287" spans="1:5">
      <c r="A7287">
        <v>42419</v>
      </c>
      <c r="B7287" t="s">
        <v>14096</v>
      </c>
      <c r="C7287" t="s">
        <v>8337</v>
      </c>
      <c r="D7287" t="s">
        <v>8338</v>
      </c>
      <c r="E7287" s="114" t="s">
        <v>14097</v>
      </c>
    </row>
    <row r="7288" spans="1:5">
      <c r="A7288">
        <v>42420</v>
      </c>
      <c r="B7288" t="s">
        <v>14098</v>
      </c>
      <c r="C7288" t="s">
        <v>8337</v>
      </c>
      <c r="D7288" t="s">
        <v>8338</v>
      </c>
      <c r="E7288" s="114" t="s">
        <v>14099</v>
      </c>
    </row>
    <row r="7289" spans="1:5">
      <c r="A7289">
        <v>43195</v>
      </c>
      <c r="B7289" t="s">
        <v>14100</v>
      </c>
      <c r="C7289" t="s">
        <v>8337</v>
      </c>
      <c r="D7289" t="s">
        <v>8338</v>
      </c>
      <c r="E7289" s="114" t="s">
        <v>14101</v>
      </c>
    </row>
    <row r="7290" spans="1:5">
      <c r="A7290">
        <v>43196</v>
      </c>
      <c r="B7290" t="s">
        <v>14102</v>
      </c>
      <c r="C7290" t="s">
        <v>8337</v>
      </c>
      <c r="D7290" t="s">
        <v>8338</v>
      </c>
      <c r="E7290" s="114" t="s">
        <v>14103</v>
      </c>
    </row>
    <row r="7291" spans="1:5">
      <c r="A7291">
        <v>43198</v>
      </c>
      <c r="B7291" t="s">
        <v>14104</v>
      </c>
      <c r="C7291" t="s">
        <v>8337</v>
      </c>
      <c r="D7291" t="s">
        <v>8338</v>
      </c>
      <c r="E7291" s="114" t="s">
        <v>14105</v>
      </c>
    </row>
    <row r="7292" spans="1:5">
      <c r="A7292">
        <v>43199</v>
      </c>
      <c r="B7292" t="s">
        <v>14106</v>
      </c>
      <c r="C7292" t="s">
        <v>8337</v>
      </c>
      <c r="D7292" t="s">
        <v>8338</v>
      </c>
      <c r="E7292" s="114" t="s">
        <v>14107</v>
      </c>
    </row>
    <row r="7293" spans="1:5">
      <c r="A7293">
        <v>43200</v>
      </c>
      <c r="B7293" t="s">
        <v>14108</v>
      </c>
      <c r="C7293" t="s">
        <v>8337</v>
      </c>
      <c r="D7293" t="s">
        <v>8338</v>
      </c>
      <c r="E7293" s="114" t="s">
        <v>14109</v>
      </c>
    </row>
    <row r="7294" spans="1:5">
      <c r="A7294">
        <v>39556</v>
      </c>
      <c r="B7294" t="s">
        <v>14110</v>
      </c>
      <c r="C7294" t="s">
        <v>8337</v>
      </c>
      <c r="D7294" t="s">
        <v>8338</v>
      </c>
      <c r="E7294" s="114" t="s">
        <v>14111</v>
      </c>
    </row>
    <row r="7295" spans="1:5">
      <c r="A7295">
        <v>39557</v>
      </c>
      <c r="B7295" t="s">
        <v>14112</v>
      </c>
      <c r="C7295" t="s">
        <v>8337</v>
      </c>
      <c r="D7295" t="s">
        <v>8338</v>
      </c>
      <c r="E7295" s="114" t="s">
        <v>14113</v>
      </c>
    </row>
    <row r="7296" spans="1:5">
      <c r="A7296">
        <v>39559</v>
      </c>
      <c r="B7296" t="s">
        <v>14114</v>
      </c>
      <c r="C7296" t="s">
        <v>8337</v>
      </c>
      <c r="D7296" t="s">
        <v>8338</v>
      </c>
      <c r="E7296" s="114" t="s">
        <v>14115</v>
      </c>
    </row>
    <row r="7297" spans="1:5">
      <c r="A7297">
        <v>39560</v>
      </c>
      <c r="B7297" t="s">
        <v>14116</v>
      </c>
      <c r="C7297" t="s">
        <v>8337</v>
      </c>
      <c r="D7297" t="s">
        <v>8338</v>
      </c>
      <c r="E7297" s="114" t="s">
        <v>14117</v>
      </c>
    </row>
    <row r="7298" spans="1:5">
      <c r="A7298">
        <v>39561</v>
      </c>
      <c r="B7298" t="s">
        <v>14118</v>
      </c>
      <c r="C7298" t="s">
        <v>8337</v>
      </c>
      <c r="D7298" t="s">
        <v>8338</v>
      </c>
      <c r="E7298" s="114" t="s">
        <v>14119</v>
      </c>
    </row>
    <row r="7299" spans="1:5">
      <c r="A7299">
        <v>43190</v>
      </c>
      <c r="B7299" t="s">
        <v>14120</v>
      </c>
      <c r="C7299" t="s">
        <v>8337</v>
      </c>
      <c r="D7299" t="s">
        <v>8338</v>
      </c>
      <c r="E7299" s="114" t="s">
        <v>14121</v>
      </c>
    </row>
    <row r="7300" spans="1:5">
      <c r="A7300">
        <v>39555</v>
      </c>
      <c r="B7300" t="s">
        <v>14122</v>
      </c>
      <c r="C7300" t="s">
        <v>8337</v>
      </c>
      <c r="D7300" t="s">
        <v>8338</v>
      </c>
      <c r="E7300" s="114" t="s">
        <v>14123</v>
      </c>
    </row>
    <row r="7301" spans="1:5">
      <c r="A7301">
        <v>43191</v>
      </c>
      <c r="B7301" t="s">
        <v>14124</v>
      </c>
      <c r="C7301" t="s">
        <v>8337</v>
      </c>
      <c r="D7301" t="s">
        <v>8338</v>
      </c>
      <c r="E7301" s="114" t="s">
        <v>14125</v>
      </c>
    </row>
    <row r="7302" spans="1:5">
      <c r="A7302">
        <v>39548</v>
      </c>
      <c r="B7302" t="s">
        <v>14126</v>
      </c>
      <c r="C7302" t="s">
        <v>8337</v>
      </c>
      <c r="D7302" t="s">
        <v>8338</v>
      </c>
      <c r="E7302" s="114" t="s">
        <v>14127</v>
      </c>
    </row>
    <row r="7303" spans="1:5">
      <c r="A7303">
        <v>43192</v>
      </c>
      <c r="B7303" t="s">
        <v>14128</v>
      </c>
      <c r="C7303" t="s">
        <v>8337</v>
      </c>
      <c r="D7303" t="s">
        <v>8338</v>
      </c>
      <c r="E7303" s="114" t="s">
        <v>14129</v>
      </c>
    </row>
    <row r="7304" spans="1:5">
      <c r="A7304">
        <v>39554</v>
      </c>
      <c r="B7304" t="s">
        <v>14130</v>
      </c>
      <c r="C7304" t="s">
        <v>8337</v>
      </c>
      <c r="D7304" t="s">
        <v>8338</v>
      </c>
      <c r="E7304" s="114" t="s">
        <v>14131</v>
      </c>
    </row>
    <row r="7305" spans="1:5">
      <c r="A7305">
        <v>43194</v>
      </c>
      <c r="B7305" t="s">
        <v>14132</v>
      </c>
      <c r="C7305" t="s">
        <v>8337</v>
      </c>
      <c r="D7305" t="s">
        <v>8338</v>
      </c>
      <c r="E7305" s="114" t="s">
        <v>14133</v>
      </c>
    </row>
    <row r="7306" spans="1:5">
      <c r="A7306">
        <v>39551</v>
      </c>
      <c r="B7306" t="s">
        <v>14134</v>
      </c>
      <c r="C7306" t="s">
        <v>8337</v>
      </c>
      <c r="D7306" t="s">
        <v>8338</v>
      </c>
      <c r="E7306" s="114" t="s">
        <v>14135</v>
      </c>
    </row>
    <row r="7307" spans="1:5">
      <c r="A7307">
        <v>43185</v>
      </c>
      <c r="B7307" t="s">
        <v>14136</v>
      </c>
      <c r="C7307" t="s">
        <v>8337</v>
      </c>
      <c r="D7307" t="s">
        <v>8338</v>
      </c>
      <c r="E7307" s="114" t="s">
        <v>14137</v>
      </c>
    </row>
    <row r="7308" spans="1:5">
      <c r="A7308">
        <v>43186</v>
      </c>
      <c r="B7308" t="s">
        <v>14138</v>
      </c>
      <c r="C7308" t="s">
        <v>8337</v>
      </c>
      <c r="D7308" t="s">
        <v>8338</v>
      </c>
      <c r="E7308" s="114" t="s">
        <v>14139</v>
      </c>
    </row>
    <row r="7309" spans="1:5">
      <c r="A7309">
        <v>43187</v>
      </c>
      <c r="B7309" t="s">
        <v>14140</v>
      </c>
      <c r="C7309" t="s">
        <v>8337</v>
      </c>
      <c r="D7309" t="s">
        <v>8338</v>
      </c>
      <c r="E7309" s="114" t="s">
        <v>14141</v>
      </c>
    </row>
    <row r="7310" spans="1:5">
      <c r="A7310">
        <v>43188</v>
      </c>
      <c r="B7310" t="s">
        <v>14142</v>
      </c>
      <c r="C7310" t="s">
        <v>8337</v>
      </c>
      <c r="D7310" t="s">
        <v>8338</v>
      </c>
      <c r="E7310" s="114" t="s">
        <v>14143</v>
      </c>
    </row>
    <row r="7311" spans="1:5">
      <c r="A7311">
        <v>43189</v>
      </c>
      <c r="B7311" t="s">
        <v>14144</v>
      </c>
      <c r="C7311" t="s">
        <v>8337</v>
      </c>
      <c r="D7311" t="s">
        <v>8338</v>
      </c>
      <c r="E7311" s="114" t="s">
        <v>14145</v>
      </c>
    </row>
    <row r="7312" spans="1:5">
      <c r="A7312">
        <v>39580</v>
      </c>
      <c r="B7312" t="s">
        <v>14146</v>
      </c>
      <c r="C7312" t="s">
        <v>8337</v>
      </c>
      <c r="D7312" t="s">
        <v>8338</v>
      </c>
      <c r="E7312" s="114" t="s">
        <v>14147</v>
      </c>
    </row>
    <row r="7313" spans="1:5">
      <c r="A7313">
        <v>39577</v>
      </c>
      <c r="B7313" t="s">
        <v>14148</v>
      </c>
      <c r="C7313" t="s">
        <v>8337</v>
      </c>
      <c r="D7313" t="s">
        <v>8338</v>
      </c>
      <c r="E7313" s="114" t="s">
        <v>14149</v>
      </c>
    </row>
    <row r="7314" spans="1:5">
      <c r="A7314">
        <v>39578</v>
      </c>
      <c r="B7314" t="s">
        <v>14150</v>
      </c>
      <c r="C7314" t="s">
        <v>8337</v>
      </c>
      <c r="D7314" t="s">
        <v>8338</v>
      </c>
      <c r="E7314" s="114" t="s">
        <v>14151</v>
      </c>
    </row>
    <row r="7315" spans="1:5">
      <c r="A7315">
        <v>39579</v>
      </c>
      <c r="B7315" t="s">
        <v>14152</v>
      </c>
      <c r="C7315" t="s">
        <v>8337</v>
      </c>
      <c r="D7315" t="s">
        <v>8338</v>
      </c>
      <c r="E7315" s="114" t="s">
        <v>14153</v>
      </c>
    </row>
    <row r="7316" spans="1:5">
      <c r="A7316">
        <v>39826</v>
      </c>
      <c r="B7316" t="s">
        <v>14154</v>
      </c>
      <c r="C7316" t="s">
        <v>8337</v>
      </c>
      <c r="D7316" t="s">
        <v>8338</v>
      </c>
      <c r="E7316" s="114" t="s">
        <v>14155</v>
      </c>
    </row>
    <row r="7317" spans="1:5">
      <c r="A7317">
        <v>10700</v>
      </c>
      <c r="B7317" t="s">
        <v>14156</v>
      </c>
      <c r="C7317" t="s">
        <v>8337</v>
      </c>
      <c r="D7317" t="s">
        <v>8341</v>
      </c>
      <c r="E7317" s="114" t="s">
        <v>14157</v>
      </c>
    </row>
    <row r="7318" spans="1:5">
      <c r="A7318">
        <v>346</v>
      </c>
      <c r="B7318" t="s">
        <v>14158</v>
      </c>
      <c r="C7318" t="s">
        <v>8353</v>
      </c>
      <c r="D7318" t="s">
        <v>8338</v>
      </c>
      <c r="E7318" s="114" t="s">
        <v>8356</v>
      </c>
    </row>
    <row r="7319" spans="1:5">
      <c r="A7319">
        <v>3312</v>
      </c>
      <c r="B7319" t="s">
        <v>14159</v>
      </c>
      <c r="C7319" t="s">
        <v>8353</v>
      </c>
      <c r="D7319" t="s">
        <v>8341</v>
      </c>
      <c r="E7319" s="114" t="s">
        <v>8396</v>
      </c>
    </row>
    <row r="7320" spans="1:5">
      <c r="A7320">
        <v>339</v>
      </c>
      <c r="B7320" t="s">
        <v>14160</v>
      </c>
      <c r="C7320" t="s">
        <v>8344</v>
      </c>
      <c r="D7320" t="s">
        <v>8338</v>
      </c>
      <c r="E7320" s="114" t="s">
        <v>8350</v>
      </c>
    </row>
    <row r="7321" spans="1:5">
      <c r="A7321">
        <v>340</v>
      </c>
      <c r="B7321" t="s">
        <v>14161</v>
      </c>
      <c r="C7321" t="s">
        <v>8344</v>
      </c>
      <c r="D7321" t="s">
        <v>8338</v>
      </c>
      <c r="E7321" s="114" t="s">
        <v>7553</v>
      </c>
    </row>
    <row r="7322" spans="1:5">
      <c r="A7322">
        <v>43130</v>
      </c>
      <c r="B7322" t="s">
        <v>14162</v>
      </c>
      <c r="C7322" t="s">
        <v>8353</v>
      </c>
      <c r="D7322" t="s">
        <v>8336</v>
      </c>
      <c r="E7322" s="114" t="s">
        <v>10627</v>
      </c>
    </row>
    <row r="7323" spans="1:5">
      <c r="A7323">
        <v>344</v>
      </c>
      <c r="B7323" t="s">
        <v>14163</v>
      </c>
      <c r="C7323" t="s">
        <v>8353</v>
      </c>
      <c r="D7323" t="s">
        <v>8338</v>
      </c>
      <c r="E7323" s="114" t="s">
        <v>8397</v>
      </c>
    </row>
    <row r="7324" spans="1:5">
      <c r="A7324">
        <v>345</v>
      </c>
      <c r="B7324" t="s">
        <v>14164</v>
      </c>
      <c r="C7324" t="s">
        <v>8353</v>
      </c>
      <c r="D7324" t="s">
        <v>8338</v>
      </c>
      <c r="E7324" s="114" t="s">
        <v>14165</v>
      </c>
    </row>
    <row r="7325" spans="1:5">
      <c r="A7325">
        <v>43131</v>
      </c>
      <c r="B7325" t="s">
        <v>14166</v>
      </c>
      <c r="C7325" t="s">
        <v>8353</v>
      </c>
      <c r="D7325" t="s">
        <v>8338</v>
      </c>
      <c r="E7325" s="114" t="s">
        <v>12654</v>
      </c>
    </row>
    <row r="7326" spans="1:5">
      <c r="A7326">
        <v>3313</v>
      </c>
      <c r="B7326" t="s">
        <v>14167</v>
      </c>
      <c r="C7326" t="s">
        <v>8353</v>
      </c>
      <c r="D7326" t="s">
        <v>8341</v>
      </c>
      <c r="E7326" s="114" t="s">
        <v>5019</v>
      </c>
    </row>
    <row r="7327" spans="1:5">
      <c r="A7327">
        <v>43132</v>
      </c>
      <c r="B7327" t="s">
        <v>14168</v>
      </c>
      <c r="C7327" t="s">
        <v>8353</v>
      </c>
      <c r="D7327" t="s">
        <v>8338</v>
      </c>
      <c r="E7327" s="114" t="s">
        <v>10627</v>
      </c>
    </row>
    <row r="7328" spans="1:5">
      <c r="A7328">
        <v>366</v>
      </c>
      <c r="B7328" t="s">
        <v>14169</v>
      </c>
      <c r="C7328" t="s">
        <v>8372</v>
      </c>
      <c r="D7328" t="s">
        <v>8336</v>
      </c>
      <c r="E7328" s="114" t="s">
        <v>9941</v>
      </c>
    </row>
    <row r="7329" spans="1:5">
      <c r="A7329">
        <v>367</v>
      </c>
      <c r="B7329" t="s">
        <v>14170</v>
      </c>
      <c r="C7329" t="s">
        <v>8372</v>
      </c>
      <c r="D7329" t="s">
        <v>8336</v>
      </c>
      <c r="E7329" s="114" t="s">
        <v>8399</v>
      </c>
    </row>
    <row r="7330" spans="1:5">
      <c r="A7330">
        <v>370</v>
      </c>
      <c r="B7330" t="s">
        <v>14171</v>
      </c>
      <c r="C7330" t="s">
        <v>8372</v>
      </c>
      <c r="D7330" t="s">
        <v>8336</v>
      </c>
      <c r="E7330" s="114" t="s">
        <v>14172</v>
      </c>
    </row>
    <row r="7331" spans="1:5">
      <c r="A7331">
        <v>368</v>
      </c>
      <c r="B7331" t="s">
        <v>14173</v>
      </c>
      <c r="C7331" t="s">
        <v>8372</v>
      </c>
      <c r="D7331" t="s">
        <v>8338</v>
      </c>
      <c r="E7331" s="114" t="s">
        <v>10601</v>
      </c>
    </row>
    <row r="7332" spans="1:5">
      <c r="A7332">
        <v>11075</v>
      </c>
      <c r="B7332" t="s">
        <v>14174</v>
      </c>
      <c r="C7332" t="s">
        <v>8372</v>
      </c>
      <c r="D7332" t="s">
        <v>8338</v>
      </c>
      <c r="E7332" s="114" t="s">
        <v>14175</v>
      </c>
    </row>
    <row r="7333" spans="1:5">
      <c r="A7333">
        <v>1381</v>
      </c>
      <c r="B7333" t="s">
        <v>14176</v>
      </c>
      <c r="C7333" t="s">
        <v>8353</v>
      </c>
      <c r="D7333" t="s">
        <v>8336</v>
      </c>
      <c r="E7333" s="114" t="s">
        <v>703</v>
      </c>
    </row>
    <row r="7334" spans="1:5">
      <c r="A7334">
        <v>34353</v>
      </c>
      <c r="B7334" t="s">
        <v>14177</v>
      </c>
      <c r="C7334" t="s">
        <v>8353</v>
      </c>
      <c r="D7334" t="s">
        <v>8338</v>
      </c>
      <c r="E7334" s="114" t="s">
        <v>1545</v>
      </c>
    </row>
    <row r="7335" spans="1:5">
      <c r="A7335">
        <v>37595</v>
      </c>
      <c r="B7335" t="s">
        <v>14178</v>
      </c>
      <c r="C7335" t="s">
        <v>8353</v>
      </c>
      <c r="D7335" t="s">
        <v>8338</v>
      </c>
      <c r="E7335" s="114" t="s">
        <v>5811</v>
      </c>
    </row>
    <row r="7336" spans="1:5">
      <c r="A7336">
        <v>37596</v>
      </c>
      <c r="B7336" t="s">
        <v>14179</v>
      </c>
      <c r="C7336" t="s">
        <v>8353</v>
      </c>
      <c r="D7336" t="s">
        <v>8338</v>
      </c>
      <c r="E7336" s="114" t="s">
        <v>8400</v>
      </c>
    </row>
    <row r="7337" spans="1:5">
      <c r="A7337">
        <v>371</v>
      </c>
      <c r="B7337" t="s">
        <v>14180</v>
      </c>
      <c r="C7337" t="s">
        <v>8353</v>
      </c>
      <c r="D7337" t="s">
        <v>8338</v>
      </c>
      <c r="E7337" s="114" t="s">
        <v>7291</v>
      </c>
    </row>
    <row r="7338" spans="1:5">
      <c r="A7338">
        <v>37553</v>
      </c>
      <c r="B7338" t="s">
        <v>14181</v>
      </c>
      <c r="C7338" t="s">
        <v>8353</v>
      </c>
      <c r="D7338" t="s">
        <v>8338</v>
      </c>
      <c r="E7338" s="114" t="s">
        <v>13391</v>
      </c>
    </row>
    <row r="7339" spans="1:5">
      <c r="A7339">
        <v>37552</v>
      </c>
      <c r="B7339" t="s">
        <v>14182</v>
      </c>
      <c r="C7339" t="s">
        <v>8353</v>
      </c>
      <c r="D7339" t="s">
        <v>8338</v>
      </c>
      <c r="E7339" s="114" t="s">
        <v>1003</v>
      </c>
    </row>
    <row r="7340" spans="1:5">
      <c r="A7340">
        <v>36880</v>
      </c>
      <c r="B7340" t="s">
        <v>14183</v>
      </c>
      <c r="C7340" t="s">
        <v>8353</v>
      </c>
      <c r="D7340" t="s">
        <v>8338</v>
      </c>
      <c r="E7340" s="114" t="s">
        <v>8401</v>
      </c>
    </row>
    <row r="7341" spans="1:5">
      <c r="A7341">
        <v>34355</v>
      </c>
      <c r="B7341" t="s">
        <v>14184</v>
      </c>
      <c r="C7341" t="s">
        <v>8353</v>
      </c>
      <c r="D7341" t="s">
        <v>8338</v>
      </c>
      <c r="E7341" s="114" t="s">
        <v>958</v>
      </c>
    </row>
    <row r="7342" spans="1:5">
      <c r="A7342">
        <v>130</v>
      </c>
      <c r="B7342" t="s">
        <v>14185</v>
      </c>
      <c r="C7342" t="s">
        <v>8353</v>
      </c>
      <c r="D7342" t="s">
        <v>8338</v>
      </c>
      <c r="E7342" s="114" t="s">
        <v>8402</v>
      </c>
    </row>
    <row r="7343" spans="1:5">
      <c r="A7343">
        <v>135</v>
      </c>
      <c r="B7343" t="s">
        <v>14186</v>
      </c>
      <c r="C7343" t="s">
        <v>8353</v>
      </c>
      <c r="D7343" t="s">
        <v>8338</v>
      </c>
      <c r="E7343" s="114" t="s">
        <v>1336</v>
      </c>
    </row>
    <row r="7344" spans="1:5">
      <c r="A7344">
        <v>36886</v>
      </c>
      <c r="B7344" t="s">
        <v>14187</v>
      </c>
      <c r="C7344" t="s">
        <v>8353</v>
      </c>
      <c r="D7344" t="s">
        <v>8338</v>
      </c>
      <c r="E7344" s="114" t="s">
        <v>1448</v>
      </c>
    </row>
    <row r="7345" spans="1:5">
      <c r="A7345">
        <v>38546</v>
      </c>
      <c r="B7345" t="s">
        <v>14188</v>
      </c>
      <c r="C7345" t="s">
        <v>8372</v>
      </c>
      <c r="D7345" t="s">
        <v>8338</v>
      </c>
      <c r="E7345" s="114" t="s">
        <v>14189</v>
      </c>
    </row>
    <row r="7346" spans="1:5">
      <c r="A7346">
        <v>34549</v>
      </c>
      <c r="B7346" t="s">
        <v>14190</v>
      </c>
      <c r="C7346" t="s">
        <v>8372</v>
      </c>
      <c r="D7346" t="s">
        <v>8338</v>
      </c>
      <c r="E7346" s="114" t="s">
        <v>14191</v>
      </c>
    </row>
    <row r="7347" spans="1:5">
      <c r="A7347">
        <v>6081</v>
      </c>
      <c r="B7347" t="s">
        <v>14192</v>
      </c>
      <c r="C7347" t="s">
        <v>8372</v>
      </c>
      <c r="D7347" t="s">
        <v>8338</v>
      </c>
      <c r="E7347" s="114" t="s">
        <v>11818</v>
      </c>
    </row>
    <row r="7348" spans="1:5">
      <c r="A7348">
        <v>6077</v>
      </c>
      <c r="B7348" t="s">
        <v>14193</v>
      </c>
      <c r="C7348" t="s">
        <v>8372</v>
      </c>
      <c r="D7348" t="s">
        <v>8338</v>
      </c>
      <c r="E7348" s="114" t="s">
        <v>6677</v>
      </c>
    </row>
    <row r="7349" spans="1:5">
      <c r="A7349">
        <v>6079</v>
      </c>
      <c r="B7349" t="s">
        <v>14194</v>
      </c>
      <c r="C7349" t="s">
        <v>8372</v>
      </c>
      <c r="D7349" t="s">
        <v>8338</v>
      </c>
      <c r="E7349" s="114" t="s">
        <v>6190</v>
      </c>
    </row>
    <row r="7350" spans="1:5">
      <c r="A7350">
        <v>1091</v>
      </c>
      <c r="B7350" t="s">
        <v>14195</v>
      </c>
      <c r="C7350" t="s">
        <v>8337</v>
      </c>
      <c r="D7350" t="s">
        <v>8338</v>
      </c>
      <c r="E7350" s="114" t="s">
        <v>8817</v>
      </c>
    </row>
    <row r="7351" spans="1:5">
      <c r="A7351">
        <v>1094</v>
      </c>
      <c r="B7351" t="s">
        <v>14196</v>
      </c>
      <c r="C7351" t="s">
        <v>8337</v>
      </c>
      <c r="D7351" t="s">
        <v>8338</v>
      </c>
      <c r="E7351" s="114" t="s">
        <v>14197</v>
      </c>
    </row>
    <row r="7352" spans="1:5">
      <c r="A7352">
        <v>1095</v>
      </c>
      <c r="B7352" t="s">
        <v>14198</v>
      </c>
      <c r="C7352" t="s">
        <v>8337</v>
      </c>
      <c r="D7352" t="s">
        <v>8338</v>
      </c>
      <c r="E7352" s="114" t="s">
        <v>14199</v>
      </c>
    </row>
    <row r="7353" spans="1:5">
      <c r="A7353">
        <v>1092</v>
      </c>
      <c r="B7353" t="s">
        <v>14200</v>
      </c>
      <c r="C7353" t="s">
        <v>8337</v>
      </c>
      <c r="D7353" t="s">
        <v>8336</v>
      </c>
      <c r="E7353" s="114" t="s">
        <v>14201</v>
      </c>
    </row>
    <row r="7354" spans="1:5">
      <c r="A7354">
        <v>1093</v>
      </c>
      <c r="B7354" t="s">
        <v>14202</v>
      </c>
      <c r="C7354" t="s">
        <v>8337</v>
      </c>
      <c r="D7354" t="s">
        <v>8338</v>
      </c>
      <c r="E7354" s="114" t="s">
        <v>14203</v>
      </c>
    </row>
    <row r="7355" spans="1:5">
      <c r="A7355">
        <v>1090</v>
      </c>
      <c r="B7355" t="s">
        <v>14204</v>
      </c>
      <c r="C7355" t="s">
        <v>8337</v>
      </c>
      <c r="D7355" t="s">
        <v>8338</v>
      </c>
      <c r="E7355" s="114" t="s">
        <v>14205</v>
      </c>
    </row>
    <row r="7356" spans="1:5">
      <c r="A7356">
        <v>1096</v>
      </c>
      <c r="B7356" t="s">
        <v>14206</v>
      </c>
      <c r="C7356" t="s">
        <v>8337</v>
      </c>
      <c r="D7356" t="s">
        <v>8338</v>
      </c>
      <c r="E7356" s="114" t="s">
        <v>14207</v>
      </c>
    </row>
    <row r="7357" spans="1:5">
      <c r="A7357">
        <v>1097</v>
      </c>
      <c r="B7357" t="s">
        <v>14208</v>
      </c>
      <c r="C7357" t="s">
        <v>8337</v>
      </c>
      <c r="D7357" t="s">
        <v>8338</v>
      </c>
      <c r="E7357" s="114" t="s">
        <v>8065</v>
      </c>
    </row>
    <row r="7358" spans="1:5">
      <c r="A7358">
        <v>378</v>
      </c>
      <c r="B7358" t="s">
        <v>14209</v>
      </c>
      <c r="C7358" t="s">
        <v>8373</v>
      </c>
      <c r="D7358" t="s">
        <v>8338</v>
      </c>
      <c r="E7358" s="114" t="s">
        <v>8386</v>
      </c>
    </row>
    <row r="7359" spans="1:5">
      <c r="A7359">
        <v>40911</v>
      </c>
      <c r="B7359" t="s">
        <v>14210</v>
      </c>
      <c r="C7359" t="s">
        <v>8374</v>
      </c>
      <c r="D7359" t="s">
        <v>8338</v>
      </c>
      <c r="E7359" s="114" t="s">
        <v>8387</v>
      </c>
    </row>
    <row r="7360" spans="1:5">
      <c r="A7360">
        <v>33939</v>
      </c>
      <c r="B7360" t="s">
        <v>14211</v>
      </c>
      <c r="C7360" t="s">
        <v>8373</v>
      </c>
      <c r="D7360" t="s">
        <v>8338</v>
      </c>
      <c r="E7360" s="114" t="s">
        <v>8403</v>
      </c>
    </row>
    <row r="7361" spans="1:5">
      <c r="A7361">
        <v>40815</v>
      </c>
      <c r="B7361" t="s">
        <v>14212</v>
      </c>
      <c r="C7361" t="s">
        <v>8374</v>
      </c>
      <c r="D7361" t="s">
        <v>8338</v>
      </c>
      <c r="E7361" s="114" t="s">
        <v>8404</v>
      </c>
    </row>
    <row r="7362" spans="1:5">
      <c r="A7362">
        <v>34760</v>
      </c>
      <c r="B7362" t="s">
        <v>14213</v>
      </c>
      <c r="C7362" t="s">
        <v>8373</v>
      </c>
      <c r="D7362" t="s">
        <v>8338</v>
      </c>
      <c r="E7362" s="114" t="s">
        <v>8405</v>
      </c>
    </row>
    <row r="7363" spans="1:5">
      <c r="A7363">
        <v>40935</v>
      </c>
      <c r="B7363" t="s">
        <v>14214</v>
      </c>
      <c r="C7363" t="s">
        <v>8374</v>
      </c>
      <c r="D7363" t="s">
        <v>8338</v>
      </c>
      <c r="E7363" s="114" t="s">
        <v>8406</v>
      </c>
    </row>
    <row r="7364" spans="1:5">
      <c r="A7364">
        <v>33952</v>
      </c>
      <c r="B7364" t="s">
        <v>14215</v>
      </c>
      <c r="C7364" t="s">
        <v>8373</v>
      </c>
      <c r="D7364" t="s">
        <v>8338</v>
      </c>
      <c r="E7364" s="114" t="s">
        <v>8407</v>
      </c>
    </row>
    <row r="7365" spans="1:5">
      <c r="A7365">
        <v>40816</v>
      </c>
      <c r="B7365" t="s">
        <v>14216</v>
      </c>
      <c r="C7365" t="s">
        <v>8374</v>
      </c>
      <c r="D7365" t="s">
        <v>8338</v>
      </c>
      <c r="E7365" s="114" t="s">
        <v>8408</v>
      </c>
    </row>
    <row r="7366" spans="1:5">
      <c r="A7366">
        <v>33953</v>
      </c>
      <c r="B7366" t="s">
        <v>14217</v>
      </c>
      <c r="C7366" t="s">
        <v>8373</v>
      </c>
      <c r="D7366" t="s">
        <v>8338</v>
      </c>
      <c r="E7366" s="114" t="s">
        <v>8409</v>
      </c>
    </row>
    <row r="7367" spans="1:5">
      <c r="A7367">
        <v>40817</v>
      </c>
      <c r="B7367" t="s">
        <v>14218</v>
      </c>
      <c r="C7367" t="s">
        <v>8374</v>
      </c>
      <c r="D7367" t="s">
        <v>8338</v>
      </c>
      <c r="E7367" s="114" t="s">
        <v>8410</v>
      </c>
    </row>
    <row r="7368" spans="1:5">
      <c r="A7368">
        <v>13348</v>
      </c>
      <c r="B7368" t="s">
        <v>14219</v>
      </c>
      <c r="C7368" t="s">
        <v>8337</v>
      </c>
      <c r="D7368" t="s">
        <v>8341</v>
      </c>
      <c r="E7368" s="114" t="s">
        <v>7491</v>
      </c>
    </row>
    <row r="7369" spans="1:5">
      <c r="A7369">
        <v>39211</v>
      </c>
      <c r="B7369" t="s">
        <v>14220</v>
      </c>
      <c r="C7369" t="s">
        <v>8337</v>
      </c>
      <c r="D7369" t="s">
        <v>8338</v>
      </c>
      <c r="E7369" s="114" t="s">
        <v>8441</v>
      </c>
    </row>
    <row r="7370" spans="1:5">
      <c r="A7370">
        <v>39212</v>
      </c>
      <c r="B7370" t="s">
        <v>14221</v>
      </c>
      <c r="C7370" t="s">
        <v>8337</v>
      </c>
      <c r="D7370" t="s">
        <v>8338</v>
      </c>
      <c r="E7370" s="114" t="s">
        <v>6674</v>
      </c>
    </row>
    <row r="7371" spans="1:5">
      <c r="A7371">
        <v>39208</v>
      </c>
      <c r="B7371" t="s">
        <v>14222</v>
      </c>
      <c r="C7371" t="s">
        <v>8337</v>
      </c>
      <c r="D7371" t="s">
        <v>8338</v>
      </c>
      <c r="E7371" s="114" t="s">
        <v>1561</v>
      </c>
    </row>
    <row r="7372" spans="1:5">
      <c r="A7372">
        <v>39210</v>
      </c>
      <c r="B7372" t="s">
        <v>14223</v>
      </c>
      <c r="C7372" t="s">
        <v>8337</v>
      </c>
      <c r="D7372" t="s">
        <v>8338</v>
      </c>
      <c r="E7372" s="114" t="s">
        <v>1491</v>
      </c>
    </row>
    <row r="7373" spans="1:5">
      <c r="A7373">
        <v>39214</v>
      </c>
      <c r="B7373" t="s">
        <v>14224</v>
      </c>
      <c r="C7373" t="s">
        <v>8337</v>
      </c>
      <c r="D7373" t="s">
        <v>8338</v>
      </c>
      <c r="E7373" s="114" t="s">
        <v>288</v>
      </c>
    </row>
    <row r="7374" spans="1:5">
      <c r="A7374">
        <v>39213</v>
      </c>
      <c r="B7374" t="s">
        <v>14225</v>
      </c>
      <c r="C7374" t="s">
        <v>8337</v>
      </c>
      <c r="D7374" t="s">
        <v>8338</v>
      </c>
      <c r="E7374" s="114" t="s">
        <v>270</v>
      </c>
    </row>
    <row r="7375" spans="1:5">
      <c r="A7375">
        <v>39209</v>
      </c>
      <c r="B7375" t="s">
        <v>14226</v>
      </c>
      <c r="C7375" t="s">
        <v>8337</v>
      </c>
      <c r="D7375" t="s">
        <v>8338</v>
      </c>
      <c r="E7375" s="114" t="s">
        <v>1429</v>
      </c>
    </row>
    <row r="7376" spans="1:5">
      <c r="A7376">
        <v>39207</v>
      </c>
      <c r="B7376" t="s">
        <v>14227</v>
      </c>
      <c r="C7376" t="s">
        <v>8337</v>
      </c>
      <c r="D7376" t="s">
        <v>8338</v>
      </c>
      <c r="E7376" s="114" t="s">
        <v>1491</v>
      </c>
    </row>
    <row r="7377" spans="1:5">
      <c r="A7377">
        <v>39215</v>
      </c>
      <c r="B7377" t="s">
        <v>14228</v>
      </c>
      <c r="C7377" t="s">
        <v>8337</v>
      </c>
      <c r="D7377" t="s">
        <v>8338</v>
      </c>
      <c r="E7377" s="114" t="s">
        <v>8524</v>
      </c>
    </row>
    <row r="7378" spans="1:5">
      <c r="A7378">
        <v>39216</v>
      </c>
      <c r="B7378" t="s">
        <v>14229</v>
      </c>
      <c r="C7378" t="s">
        <v>8337</v>
      </c>
      <c r="D7378" t="s">
        <v>8338</v>
      </c>
      <c r="E7378" s="114" t="s">
        <v>5320</v>
      </c>
    </row>
    <row r="7379" spans="1:5">
      <c r="A7379">
        <v>11267</v>
      </c>
      <c r="B7379" t="s">
        <v>14230</v>
      </c>
      <c r="C7379" t="s">
        <v>8337</v>
      </c>
      <c r="D7379" t="s">
        <v>8341</v>
      </c>
      <c r="E7379" s="114" t="s">
        <v>292</v>
      </c>
    </row>
    <row r="7380" spans="1:5">
      <c r="A7380">
        <v>379</v>
      </c>
      <c r="B7380" t="s">
        <v>14231</v>
      </c>
      <c r="C7380" t="s">
        <v>8337</v>
      </c>
      <c r="D7380" t="s">
        <v>8341</v>
      </c>
      <c r="E7380" s="114" t="s">
        <v>292</v>
      </c>
    </row>
    <row r="7381" spans="1:5">
      <c r="A7381">
        <v>510</v>
      </c>
      <c r="B7381" t="s">
        <v>14232</v>
      </c>
      <c r="C7381" t="s">
        <v>8353</v>
      </c>
      <c r="D7381" t="s">
        <v>8338</v>
      </c>
      <c r="E7381" s="114" t="s">
        <v>3121</v>
      </c>
    </row>
    <row r="7382" spans="1:5">
      <c r="A7382">
        <v>516</v>
      </c>
      <c r="B7382" t="s">
        <v>14233</v>
      </c>
      <c r="C7382" t="s">
        <v>8353</v>
      </c>
      <c r="D7382" t="s">
        <v>8338</v>
      </c>
      <c r="E7382" s="114" t="s">
        <v>9438</v>
      </c>
    </row>
    <row r="7383" spans="1:5">
      <c r="A7383">
        <v>509</v>
      </c>
      <c r="B7383" t="s">
        <v>14234</v>
      </c>
      <c r="C7383" t="s">
        <v>8353</v>
      </c>
      <c r="D7383" t="s">
        <v>8338</v>
      </c>
      <c r="E7383" s="114" t="s">
        <v>8567</v>
      </c>
    </row>
    <row r="7384" spans="1:5">
      <c r="A7384">
        <v>40331</v>
      </c>
      <c r="B7384" t="s">
        <v>14235</v>
      </c>
      <c r="C7384" t="s">
        <v>8373</v>
      </c>
      <c r="D7384" t="s">
        <v>8338</v>
      </c>
      <c r="E7384" s="114" t="s">
        <v>5916</v>
      </c>
    </row>
    <row r="7385" spans="1:5">
      <c r="A7385">
        <v>40930</v>
      </c>
      <c r="B7385" t="s">
        <v>14236</v>
      </c>
      <c r="C7385" t="s">
        <v>8374</v>
      </c>
      <c r="D7385" t="s">
        <v>8338</v>
      </c>
      <c r="E7385" s="114" t="s">
        <v>8415</v>
      </c>
    </row>
    <row r="7386" spans="1:5">
      <c r="A7386">
        <v>11761</v>
      </c>
      <c r="B7386" t="s">
        <v>14237</v>
      </c>
      <c r="C7386" t="s">
        <v>8337</v>
      </c>
      <c r="D7386" t="s">
        <v>8338</v>
      </c>
      <c r="E7386" s="114" t="s">
        <v>14238</v>
      </c>
    </row>
    <row r="7387" spans="1:5">
      <c r="A7387">
        <v>377</v>
      </c>
      <c r="B7387" t="s">
        <v>14239</v>
      </c>
      <c r="C7387" t="s">
        <v>8337</v>
      </c>
      <c r="D7387" t="s">
        <v>8336</v>
      </c>
      <c r="E7387" s="114" t="s">
        <v>8579</v>
      </c>
    </row>
    <row r="7388" spans="1:5">
      <c r="A7388">
        <v>7588</v>
      </c>
      <c r="B7388" t="s">
        <v>14240</v>
      </c>
      <c r="C7388" t="s">
        <v>8337</v>
      </c>
      <c r="D7388" t="s">
        <v>8336</v>
      </c>
      <c r="E7388" s="114" t="s">
        <v>9942</v>
      </c>
    </row>
    <row r="7389" spans="1:5">
      <c r="A7389">
        <v>34392</v>
      </c>
      <c r="B7389" t="s">
        <v>14241</v>
      </c>
      <c r="C7389" t="s">
        <v>8373</v>
      </c>
      <c r="D7389" t="s">
        <v>8338</v>
      </c>
      <c r="E7389" s="114" t="s">
        <v>3068</v>
      </c>
    </row>
    <row r="7390" spans="1:5">
      <c r="A7390">
        <v>40908</v>
      </c>
      <c r="B7390" t="s">
        <v>14242</v>
      </c>
      <c r="C7390" t="s">
        <v>8374</v>
      </c>
      <c r="D7390" t="s">
        <v>8338</v>
      </c>
      <c r="E7390" s="114" t="s">
        <v>8417</v>
      </c>
    </row>
    <row r="7391" spans="1:5">
      <c r="A7391">
        <v>34551</v>
      </c>
      <c r="B7391" t="s">
        <v>14243</v>
      </c>
      <c r="C7391" t="s">
        <v>8373</v>
      </c>
      <c r="D7391" t="s">
        <v>8338</v>
      </c>
      <c r="E7391" s="114" t="s">
        <v>8418</v>
      </c>
    </row>
    <row r="7392" spans="1:5">
      <c r="A7392">
        <v>41078</v>
      </c>
      <c r="B7392" t="s">
        <v>14244</v>
      </c>
      <c r="C7392" t="s">
        <v>8374</v>
      </c>
      <c r="D7392" t="s">
        <v>8338</v>
      </c>
      <c r="E7392" s="114" t="s">
        <v>8419</v>
      </c>
    </row>
    <row r="7393" spans="1:5">
      <c r="A7393">
        <v>246</v>
      </c>
      <c r="B7393" t="s">
        <v>14245</v>
      </c>
      <c r="C7393" t="s">
        <v>8373</v>
      </c>
      <c r="D7393" t="s">
        <v>8338</v>
      </c>
      <c r="E7393" s="114" t="s">
        <v>3332</v>
      </c>
    </row>
    <row r="7394" spans="1:5">
      <c r="A7394">
        <v>40927</v>
      </c>
      <c r="B7394" t="s">
        <v>14246</v>
      </c>
      <c r="C7394" t="s">
        <v>8374</v>
      </c>
      <c r="D7394" t="s">
        <v>8338</v>
      </c>
      <c r="E7394" s="114" t="s">
        <v>8420</v>
      </c>
    </row>
    <row r="7395" spans="1:5">
      <c r="A7395">
        <v>2350</v>
      </c>
      <c r="B7395" t="s">
        <v>14247</v>
      </c>
      <c r="C7395" t="s">
        <v>8373</v>
      </c>
      <c r="D7395" t="s">
        <v>8338</v>
      </c>
      <c r="E7395" s="114" t="s">
        <v>8361</v>
      </c>
    </row>
    <row r="7396" spans="1:5">
      <c r="A7396">
        <v>40812</v>
      </c>
      <c r="B7396" t="s">
        <v>14248</v>
      </c>
      <c r="C7396" t="s">
        <v>8374</v>
      </c>
      <c r="D7396" t="s">
        <v>8338</v>
      </c>
      <c r="E7396" s="114" t="s">
        <v>8421</v>
      </c>
    </row>
    <row r="7397" spans="1:5">
      <c r="A7397">
        <v>245</v>
      </c>
      <c r="B7397" t="s">
        <v>14249</v>
      </c>
      <c r="C7397" t="s">
        <v>8373</v>
      </c>
      <c r="D7397" t="s">
        <v>8338</v>
      </c>
      <c r="E7397" s="114" t="s">
        <v>2190</v>
      </c>
    </row>
    <row r="7398" spans="1:5">
      <c r="A7398">
        <v>41090</v>
      </c>
      <c r="B7398" t="s">
        <v>14250</v>
      </c>
      <c r="C7398" t="s">
        <v>8374</v>
      </c>
      <c r="D7398" t="s">
        <v>8338</v>
      </c>
      <c r="E7398" s="114" t="s">
        <v>8422</v>
      </c>
    </row>
    <row r="7399" spans="1:5">
      <c r="A7399">
        <v>251</v>
      </c>
      <c r="B7399" t="s">
        <v>14251</v>
      </c>
      <c r="C7399" t="s">
        <v>8373</v>
      </c>
      <c r="D7399" t="s">
        <v>8338</v>
      </c>
      <c r="E7399" s="114" t="s">
        <v>8423</v>
      </c>
    </row>
    <row r="7400" spans="1:5">
      <c r="A7400">
        <v>40975</v>
      </c>
      <c r="B7400" t="s">
        <v>14252</v>
      </c>
      <c r="C7400" t="s">
        <v>8374</v>
      </c>
      <c r="D7400" t="s">
        <v>8338</v>
      </c>
      <c r="E7400" s="114" t="s">
        <v>8424</v>
      </c>
    </row>
    <row r="7401" spans="1:5">
      <c r="A7401">
        <v>6127</v>
      </c>
      <c r="B7401" t="s">
        <v>14253</v>
      </c>
      <c r="C7401" t="s">
        <v>8373</v>
      </c>
      <c r="D7401" t="s">
        <v>8338</v>
      </c>
      <c r="E7401" s="114" t="s">
        <v>8425</v>
      </c>
    </row>
    <row r="7402" spans="1:5">
      <c r="A7402">
        <v>41072</v>
      </c>
      <c r="B7402" t="s">
        <v>14254</v>
      </c>
      <c r="C7402" t="s">
        <v>8374</v>
      </c>
      <c r="D7402" t="s">
        <v>8338</v>
      </c>
      <c r="E7402" s="114" t="s">
        <v>8426</v>
      </c>
    </row>
    <row r="7403" spans="1:5">
      <c r="A7403">
        <v>6121</v>
      </c>
      <c r="B7403" t="s">
        <v>14255</v>
      </c>
      <c r="C7403" t="s">
        <v>8373</v>
      </c>
      <c r="D7403" t="s">
        <v>8338</v>
      </c>
      <c r="E7403" s="114" t="s">
        <v>3277</v>
      </c>
    </row>
    <row r="7404" spans="1:5">
      <c r="A7404">
        <v>41071</v>
      </c>
      <c r="B7404" t="s">
        <v>14256</v>
      </c>
      <c r="C7404" t="s">
        <v>8374</v>
      </c>
      <c r="D7404" t="s">
        <v>8338</v>
      </c>
      <c r="E7404" s="114" t="s">
        <v>8427</v>
      </c>
    </row>
    <row r="7405" spans="1:5">
      <c r="A7405">
        <v>244</v>
      </c>
      <c r="B7405" t="s">
        <v>14257</v>
      </c>
      <c r="C7405" t="s">
        <v>8373</v>
      </c>
      <c r="D7405" t="s">
        <v>8338</v>
      </c>
      <c r="E7405" s="114" t="s">
        <v>4316</v>
      </c>
    </row>
    <row r="7406" spans="1:5">
      <c r="A7406">
        <v>41093</v>
      </c>
      <c r="B7406" t="s">
        <v>14258</v>
      </c>
      <c r="C7406" t="s">
        <v>8374</v>
      </c>
      <c r="D7406" t="s">
        <v>8338</v>
      </c>
      <c r="E7406" s="114" t="s">
        <v>8428</v>
      </c>
    </row>
    <row r="7407" spans="1:5">
      <c r="A7407">
        <v>532</v>
      </c>
      <c r="B7407" t="s">
        <v>14259</v>
      </c>
      <c r="C7407" t="s">
        <v>8373</v>
      </c>
      <c r="D7407" t="s">
        <v>8338</v>
      </c>
      <c r="E7407" s="114" t="s">
        <v>8429</v>
      </c>
    </row>
    <row r="7408" spans="1:5">
      <c r="A7408">
        <v>40931</v>
      </c>
      <c r="B7408" t="s">
        <v>14260</v>
      </c>
      <c r="C7408" t="s">
        <v>8374</v>
      </c>
      <c r="D7408" t="s">
        <v>8338</v>
      </c>
      <c r="E7408" s="114" t="s">
        <v>8430</v>
      </c>
    </row>
    <row r="7409" spans="1:5">
      <c r="A7409">
        <v>36150</v>
      </c>
      <c r="B7409" t="s">
        <v>14261</v>
      </c>
      <c r="C7409" t="s">
        <v>8337</v>
      </c>
      <c r="D7409" t="s">
        <v>8338</v>
      </c>
      <c r="E7409" s="114" t="s">
        <v>14262</v>
      </c>
    </row>
    <row r="7410" spans="1:5">
      <c r="A7410">
        <v>4760</v>
      </c>
      <c r="B7410" t="s">
        <v>14263</v>
      </c>
      <c r="C7410" t="s">
        <v>8373</v>
      </c>
      <c r="D7410" t="s">
        <v>8338</v>
      </c>
      <c r="E7410" s="114" t="s">
        <v>8386</v>
      </c>
    </row>
    <row r="7411" spans="1:5">
      <c r="A7411">
        <v>41069</v>
      </c>
      <c r="B7411" t="s">
        <v>14264</v>
      </c>
      <c r="C7411" t="s">
        <v>8374</v>
      </c>
      <c r="D7411" t="s">
        <v>8338</v>
      </c>
      <c r="E7411" s="114" t="s">
        <v>8387</v>
      </c>
    </row>
    <row r="7412" spans="1:5">
      <c r="A7412">
        <v>10422</v>
      </c>
      <c r="B7412" t="s">
        <v>14265</v>
      </c>
      <c r="C7412" t="s">
        <v>8337</v>
      </c>
      <c r="D7412" t="s">
        <v>8338</v>
      </c>
      <c r="E7412" s="114" t="s">
        <v>11565</v>
      </c>
    </row>
    <row r="7413" spans="1:5">
      <c r="A7413">
        <v>44019</v>
      </c>
      <c r="B7413" t="s">
        <v>14266</v>
      </c>
      <c r="C7413" t="s">
        <v>8337</v>
      </c>
      <c r="D7413" t="s">
        <v>8338</v>
      </c>
      <c r="E7413" s="114" t="s">
        <v>14267</v>
      </c>
    </row>
    <row r="7414" spans="1:5">
      <c r="A7414">
        <v>36520</v>
      </c>
      <c r="B7414" t="s">
        <v>14268</v>
      </c>
      <c r="C7414" t="s">
        <v>8337</v>
      </c>
      <c r="D7414" t="s">
        <v>8338</v>
      </c>
      <c r="E7414" s="114" t="s">
        <v>14269</v>
      </c>
    </row>
    <row r="7415" spans="1:5">
      <c r="A7415">
        <v>42319</v>
      </c>
      <c r="B7415" t="s">
        <v>14270</v>
      </c>
      <c r="C7415" t="s">
        <v>8337</v>
      </c>
      <c r="D7415" t="s">
        <v>8338</v>
      </c>
      <c r="E7415" s="114" t="s">
        <v>14271</v>
      </c>
    </row>
    <row r="7416" spans="1:5">
      <c r="A7416">
        <v>10420</v>
      </c>
      <c r="B7416" t="s">
        <v>14272</v>
      </c>
      <c r="C7416" t="s">
        <v>8337</v>
      </c>
      <c r="D7416" t="s">
        <v>8336</v>
      </c>
      <c r="E7416" s="114" t="s">
        <v>14273</v>
      </c>
    </row>
    <row r="7417" spans="1:5">
      <c r="A7417">
        <v>10421</v>
      </c>
      <c r="B7417" t="s">
        <v>14274</v>
      </c>
      <c r="C7417" t="s">
        <v>8337</v>
      </c>
      <c r="D7417" t="s">
        <v>8338</v>
      </c>
      <c r="E7417" s="114" t="s">
        <v>14275</v>
      </c>
    </row>
    <row r="7418" spans="1:5">
      <c r="A7418">
        <v>11786</v>
      </c>
      <c r="B7418" t="s">
        <v>14276</v>
      </c>
      <c r="C7418" t="s">
        <v>8337</v>
      </c>
      <c r="D7418" t="s">
        <v>8338</v>
      </c>
      <c r="E7418" s="114" t="s">
        <v>14277</v>
      </c>
    </row>
    <row r="7419" spans="1:5">
      <c r="A7419">
        <v>10</v>
      </c>
      <c r="B7419" t="s">
        <v>14278</v>
      </c>
      <c r="C7419" t="s">
        <v>8337</v>
      </c>
      <c r="D7419" t="s">
        <v>8338</v>
      </c>
      <c r="E7419" s="114" t="s">
        <v>4819</v>
      </c>
    </row>
    <row r="7420" spans="1:5">
      <c r="A7420">
        <v>4815</v>
      </c>
      <c r="B7420" t="s">
        <v>14279</v>
      </c>
      <c r="C7420" t="s">
        <v>8337</v>
      </c>
      <c r="D7420" t="s">
        <v>8338</v>
      </c>
      <c r="E7420" s="114" t="s">
        <v>12280</v>
      </c>
    </row>
    <row r="7421" spans="1:5">
      <c r="A7421">
        <v>541</v>
      </c>
      <c r="B7421" t="s">
        <v>14280</v>
      </c>
      <c r="C7421" t="s">
        <v>8337</v>
      </c>
      <c r="D7421" t="s">
        <v>8336</v>
      </c>
      <c r="E7421" s="114" t="s">
        <v>14281</v>
      </c>
    </row>
    <row r="7422" spans="1:5">
      <c r="A7422">
        <v>542</v>
      </c>
      <c r="B7422" t="s">
        <v>14282</v>
      </c>
      <c r="C7422" t="s">
        <v>8337</v>
      </c>
      <c r="D7422" t="s">
        <v>8338</v>
      </c>
      <c r="E7422" s="114" t="s">
        <v>14283</v>
      </c>
    </row>
    <row r="7423" spans="1:5">
      <c r="A7423">
        <v>540</v>
      </c>
      <c r="B7423" t="s">
        <v>14284</v>
      </c>
      <c r="C7423" t="s">
        <v>8337</v>
      </c>
      <c r="D7423" t="s">
        <v>8338</v>
      </c>
      <c r="E7423" s="114" t="s">
        <v>14285</v>
      </c>
    </row>
    <row r="7424" spans="1:5">
      <c r="A7424">
        <v>38364</v>
      </c>
      <c r="B7424" t="s">
        <v>14286</v>
      </c>
      <c r="C7424" t="s">
        <v>8337</v>
      </c>
      <c r="D7424" t="s">
        <v>8341</v>
      </c>
      <c r="E7424" s="114" t="s">
        <v>14287</v>
      </c>
    </row>
    <row r="7425" spans="1:5">
      <c r="A7425">
        <v>11692</v>
      </c>
      <c r="B7425" t="s">
        <v>14288</v>
      </c>
      <c r="C7425" t="s">
        <v>8335</v>
      </c>
      <c r="D7425" t="s">
        <v>8341</v>
      </c>
      <c r="E7425" s="114" t="s">
        <v>14289</v>
      </c>
    </row>
    <row r="7426" spans="1:5">
      <c r="A7426">
        <v>1746</v>
      </c>
      <c r="B7426" t="s">
        <v>14290</v>
      </c>
      <c r="C7426" t="s">
        <v>8337</v>
      </c>
      <c r="D7426" t="s">
        <v>8336</v>
      </c>
      <c r="E7426" s="114" t="s">
        <v>14291</v>
      </c>
    </row>
    <row r="7427" spans="1:5">
      <c r="A7427">
        <v>1748</v>
      </c>
      <c r="B7427" t="s">
        <v>14292</v>
      </c>
      <c r="C7427" t="s">
        <v>8337</v>
      </c>
      <c r="D7427" t="s">
        <v>8338</v>
      </c>
      <c r="E7427" s="114" t="s">
        <v>14293</v>
      </c>
    </row>
    <row r="7428" spans="1:5">
      <c r="A7428">
        <v>1749</v>
      </c>
      <c r="B7428" t="s">
        <v>14294</v>
      </c>
      <c r="C7428" t="s">
        <v>8337</v>
      </c>
      <c r="D7428" t="s">
        <v>8338</v>
      </c>
      <c r="E7428" s="114" t="s">
        <v>14295</v>
      </c>
    </row>
    <row r="7429" spans="1:5">
      <c r="A7429">
        <v>37412</v>
      </c>
      <c r="B7429" t="s">
        <v>14296</v>
      </c>
      <c r="C7429" t="s">
        <v>8337</v>
      </c>
      <c r="D7429" t="s">
        <v>8338</v>
      </c>
      <c r="E7429" s="114" t="s">
        <v>14297</v>
      </c>
    </row>
    <row r="7430" spans="1:5">
      <c r="A7430">
        <v>1745</v>
      </c>
      <c r="B7430" t="s">
        <v>14298</v>
      </c>
      <c r="C7430" t="s">
        <v>8337</v>
      </c>
      <c r="D7430" t="s">
        <v>8338</v>
      </c>
      <c r="E7430" s="114" t="s">
        <v>14299</v>
      </c>
    </row>
    <row r="7431" spans="1:5">
      <c r="A7431">
        <v>1750</v>
      </c>
      <c r="B7431" t="s">
        <v>14300</v>
      </c>
      <c r="C7431" t="s">
        <v>8337</v>
      </c>
      <c r="D7431" t="s">
        <v>8338</v>
      </c>
      <c r="E7431" s="114" t="s">
        <v>14301</v>
      </c>
    </row>
    <row r="7432" spans="1:5">
      <c r="A7432">
        <v>11687</v>
      </c>
      <c r="B7432" t="s">
        <v>14302</v>
      </c>
      <c r="C7432" t="s">
        <v>8344</v>
      </c>
      <c r="D7432" t="s">
        <v>8338</v>
      </c>
      <c r="E7432" s="114" t="s">
        <v>14303</v>
      </c>
    </row>
    <row r="7433" spans="1:5">
      <c r="A7433">
        <v>11689</v>
      </c>
      <c r="B7433" t="s">
        <v>14304</v>
      </c>
      <c r="C7433" t="s">
        <v>8344</v>
      </c>
      <c r="D7433" t="s">
        <v>8338</v>
      </c>
      <c r="E7433" s="114" t="s">
        <v>14305</v>
      </c>
    </row>
    <row r="7434" spans="1:5">
      <c r="A7434">
        <v>11693</v>
      </c>
      <c r="B7434" t="s">
        <v>14306</v>
      </c>
      <c r="C7434" t="s">
        <v>8335</v>
      </c>
      <c r="D7434" t="s">
        <v>8338</v>
      </c>
      <c r="E7434" s="114" t="s">
        <v>14307</v>
      </c>
    </row>
    <row r="7435" spans="1:5">
      <c r="A7435">
        <v>36215</v>
      </c>
      <c r="B7435" t="s">
        <v>14308</v>
      </c>
      <c r="C7435" t="s">
        <v>8337</v>
      </c>
      <c r="D7435" t="s">
        <v>8338</v>
      </c>
      <c r="E7435" s="114" t="s">
        <v>14309</v>
      </c>
    </row>
    <row r="7436" spans="1:5">
      <c r="A7436">
        <v>42439</v>
      </c>
      <c r="B7436" t="s">
        <v>14310</v>
      </c>
      <c r="C7436" t="s">
        <v>8337</v>
      </c>
      <c r="D7436" t="s">
        <v>8341</v>
      </c>
      <c r="E7436" s="114" t="s">
        <v>9943</v>
      </c>
    </row>
    <row r="7437" spans="1:5">
      <c r="A7437">
        <v>38381</v>
      </c>
      <c r="B7437" t="s">
        <v>14311</v>
      </c>
      <c r="C7437" t="s">
        <v>8337</v>
      </c>
      <c r="D7437" t="s">
        <v>8338</v>
      </c>
      <c r="E7437" s="114" t="s">
        <v>4675</v>
      </c>
    </row>
    <row r="7438" spans="1:5">
      <c r="A7438">
        <v>39621</v>
      </c>
      <c r="B7438" t="s">
        <v>14312</v>
      </c>
      <c r="C7438" t="s">
        <v>8432</v>
      </c>
      <c r="D7438" t="s">
        <v>8338</v>
      </c>
      <c r="E7438" s="114" t="s">
        <v>9944</v>
      </c>
    </row>
    <row r="7439" spans="1:5">
      <c r="A7439">
        <v>39624</v>
      </c>
      <c r="B7439" t="s">
        <v>14313</v>
      </c>
      <c r="C7439" t="s">
        <v>8432</v>
      </c>
      <c r="D7439" t="s">
        <v>8338</v>
      </c>
      <c r="E7439" s="114" t="s">
        <v>14314</v>
      </c>
    </row>
    <row r="7440" spans="1:5">
      <c r="A7440">
        <v>39615</v>
      </c>
      <c r="B7440" t="s">
        <v>14315</v>
      </c>
      <c r="C7440" t="s">
        <v>8337</v>
      </c>
      <c r="D7440" t="s">
        <v>8338</v>
      </c>
      <c r="E7440" s="114" t="s">
        <v>14316</v>
      </c>
    </row>
    <row r="7441" spans="1:5">
      <c r="A7441">
        <v>39620</v>
      </c>
      <c r="B7441" t="s">
        <v>14317</v>
      </c>
      <c r="C7441" t="s">
        <v>8337</v>
      </c>
      <c r="D7441" t="s">
        <v>8338</v>
      </c>
      <c r="E7441" s="114" t="s">
        <v>14318</v>
      </c>
    </row>
    <row r="7442" spans="1:5">
      <c r="A7442">
        <v>39623</v>
      </c>
      <c r="B7442" t="s">
        <v>14319</v>
      </c>
      <c r="C7442" t="s">
        <v>8337</v>
      </c>
      <c r="D7442" t="s">
        <v>8338</v>
      </c>
      <c r="E7442" s="114" t="s">
        <v>14320</v>
      </c>
    </row>
    <row r="7443" spans="1:5">
      <c r="A7443">
        <v>36207</v>
      </c>
      <c r="B7443" t="s">
        <v>14321</v>
      </c>
      <c r="C7443" t="s">
        <v>8337</v>
      </c>
      <c r="D7443" t="s">
        <v>8338</v>
      </c>
      <c r="E7443" s="114" t="s">
        <v>14322</v>
      </c>
    </row>
    <row r="7444" spans="1:5">
      <c r="A7444">
        <v>36209</v>
      </c>
      <c r="B7444" t="s">
        <v>14323</v>
      </c>
      <c r="C7444" t="s">
        <v>8337</v>
      </c>
      <c r="D7444" t="s">
        <v>8338</v>
      </c>
      <c r="E7444" s="114" t="s">
        <v>14324</v>
      </c>
    </row>
    <row r="7445" spans="1:5">
      <c r="A7445">
        <v>36210</v>
      </c>
      <c r="B7445" t="s">
        <v>14325</v>
      </c>
      <c r="C7445" t="s">
        <v>8337</v>
      </c>
      <c r="D7445" t="s">
        <v>8338</v>
      </c>
      <c r="E7445" s="114" t="s">
        <v>14326</v>
      </c>
    </row>
    <row r="7446" spans="1:5">
      <c r="A7446">
        <v>36204</v>
      </c>
      <c r="B7446" t="s">
        <v>14327</v>
      </c>
      <c r="C7446" t="s">
        <v>8337</v>
      </c>
      <c r="D7446" t="s">
        <v>8338</v>
      </c>
      <c r="E7446" s="114" t="s">
        <v>14328</v>
      </c>
    </row>
    <row r="7447" spans="1:5">
      <c r="A7447">
        <v>36205</v>
      </c>
      <c r="B7447" t="s">
        <v>14329</v>
      </c>
      <c r="C7447" t="s">
        <v>8337</v>
      </c>
      <c r="D7447" t="s">
        <v>8338</v>
      </c>
      <c r="E7447" s="114" t="s">
        <v>14330</v>
      </c>
    </row>
    <row r="7448" spans="1:5">
      <c r="A7448">
        <v>36081</v>
      </c>
      <c r="B7448" t="s">
        <v>14331</v>
      </c>
      <c r="C7448" t="s">
        <v>8337</v>
      </c>
      <c r="D7448" t="s">
        <v>8336</v>
      </c>
      <c r="E7448" s="114" t="s">
        <v>14332</v>
      </c>
    </row>
    <row r="7449" spans="1:5">
      <c r="A7449">
        <v>36206</v>
      </c>
      <c r="B7449" t="s">
        <v>14333</v>
      </c>
      <c r="C7449" t="s">
        <v>8337</v>
      </c>
      <c r="D7449" t="s">
        <v>8338</v>
      </c>
      <c r="E7449" s="114" t="s">
        <v>14334</v>
      </c>
    </row>
    <row r="7450" spans="1:5">
      <c r="A7450">
        <v>36218</v>
      </c>
      <c r="B7450" t="s">
        <v>14335</v>
      </c>
      <c r="C7450" t="s">
        <v>8337</v>
      </c>
      <c r="D7450" t="s">
        <v>8341</v>
      </c>
      <c r="E7450" s="114" t="s">
        <v>9945</v>
      </c>
    </row>
    <row r="7451" spans="1:5">
      <c r="A7451">
        <v>36220</v>
      </c>
      <c r="B7451" t="s">
        <v>14336</v>
      </c>
      <c r="C7451" t="s">
        <v>8337</v>
      </c>
      <c r="D7451" t="s">
        <v>8341</v>
      </c>
      <c r="E7451" s="114" t="s">
        <v>14337</v>
      </c>
    </row>
    <row r="7452" spans="1:5">
      <c r="A7452">
        <v>36080</v>
      </c>
      <c r="B7452" t="s">
        <v>14338</v>
      </c>
      <c r="C7452" t="s">
        <v>8337</v>
      </c>
      <c r="D7452" t="s">
        <v>8341</v>
      </c>
      <c r="E7452" s="114" t="s">
        <v>14339</v>
      </c>
    </row>
    <row r="7453" spans="1:5">
      <c r="A7453">
        <v>36223</v>
      </c>
      <c r="B7453" t="s">
        <v>14340</v>
      </c>
      <c r="C7453" t="s">
        <v>8337</v>
      </c>
      <c r="D7453" t="s">
        <v>8341</v>
      </c>
      <c r="E7453" s="114" t="s">
        <v>14341</v>
      </c>
    </row>
    <row r="7454" spans="1:5">
      <c r="A7454">
        <v>546</v>
      </c>
      <c r="B7454" t="s">
        <v>14342</v>
      </c>
      <c r="C7454" t="s">
        <v>8353</v>
      </c>
      <c r="D7454" t="s">
        <v>8336</v>
      </c>
      <c r="E7454" s="114" t="s">
        <v>6030</v>
      </c>
    </row>
    <row r="7455" spans="1:5">
      <c r="A7455">
        <v>566</v>
      </c>
      <c r="B7455" t="s">
        <v>14343</v>
      </c>
      <c r="C7455" t="s">
        <v>8344</v>
      </c>
      <c r="D7455" t="s">
        <v>8338</v>
      </c>
      <c r="E7455" s="114" t="s">
        <v>4247</v>
      </c>
    </row>
    <row r="7456" spans="1:5">
      <c r="A7456">
        <v>565</v>
      </c>
      <c r="B7456" t="s">
        <v>14344</v>
      </c>
      <c r="C7456" t="s">
        <v>8344</v>
      </c>
      <c r="D7456" t="s">
        <v>8338</v>
      </c>
      <c r="E7456" s="114" t="s">
        <v>13376</v>
      </c>
    </row>
    <row r="7457" spans="1:5">
      <c r="A7457">
        <v>555</v>
      </c>
      <c r="B7457" t="s">
        <v>14345</v>
      </c>
      <c r="C7457" t="s">
        <v>8344</v>
      </c>
      <c r="D7457" t="s">
        <v>8338</v>
      </c>
      <c r="E7457" s="114" t="s">
        <v>3521</v>
      </c>
    </row>
    <row r="7458" spans="1:5">
      <c r="A7458">
        <v>557</v>
      </c>
      <c r="B7458" t="s">
        <v>14346</v>
      </c>
      <c r="C7458" t="s">
        <v>8344</v>
      </c>
      <c r="D7458" t="s">
        <v>8338</v>
      </c>
      <c r="E7458" s="114" t="s">
        <v>14347</v>
      </c>
    </row>
    <row r="7459" spans="1:5">
      <c r="A7459">
        <v>552</v>
      </c>
      <c r="B7459" t="s">
        <v>14348</v>
      </c>
      <c r="C7459" t="s">
        <v>8344</v>
      </c>
      <c r="D7459" t="s">
        <v>8338</v>
      </c>
      <c r="E7459" s="114" t="s">
        <v>2891</v>
      </c>
    </row>
    <row r="7460" spans="1:5">
      <c r="A7460">
        <v>563</v>
      </c>
      <c r="B7460" t="s">
        <v>14349</v>
      </c>
      <c r="C7460" t="s">
        <v>8344</v>
      </c>
      <c r="D7460" t="s">
        <v>8338</v>
      </c>
      <c r="E7460" s="114" t="s">
        <v>643</v>
      </c>
    </row>
    <row r="7461" spans="1:5">
      <c r="A7461">
        <v>549</v>
      </c>
      <c r="B7461" t="s">
        <v>14350</v>
      </c>
      <c r="C7461" t="s">
        <v>8344</v>
      </c>
      <c r="D7461" t="s">
        <v>8338</v>
      </c>
      <c r="E7461" s="114" t="s">
        <v>9946</v>
      </c>
    </row>
    <row r="7462" spans="1:5">
      <c r="A7462">
        <v>551</v>
      </c>
      <c r="B7462" t="s">
        <v>14351</v>
      </c>
      <c r="C7462" t="s">
        <v>8344</v>
      </c>
      <c r="D7462" t="s">
        <v>8338</v>
      </c>
      <c r="E7462" s="114" t="s">
        <v>14352</v>
      </c>
    </row>
    <row r="7463" spans="1:5">
      <c r="A7463">
        <v>559</v>
      </c>
      <c r="B7463" t="s">
        <v>14353</v>
      </c>
      <c r="C7463" t="s">
        <v>8344</v>
      </c>
      <c r="D7463" t="s">
        <v>8338</v>
      </c>
      <c r="E7463" s="114" t="s">
        <v>1656</v>
      </c>
    </row>
    <row r="7464" spans="1:5">
      <c r="A7464">
        <v>560</v>
      </c>
      <c r="B7464" t="s">
        <v>14354</v>
      </c>
      <c r="C7464" t="s">
        <v>8344</v>
      </c>
      <c r="D7464" t="s">
        <v>8338</v>
      </c>
      <c r="E7464" s="114" t="s">
        <v>14355</v>
      </c>
    </row>
    <row r="7465" spans="1:5">
      <c r="A7465">
        <v>547</v>
      </c>
      <c r="B7465" t="s">
        <v>14356</v>
      </c>
      <c r="C7465" t="s">
        <v>8344</v>
      </c>
      <c r="D7465" t="s">
        <v>8338</v>
      </c>
      <c r="E7465" s="114" t="s">
        <v>14357</v>
      </c>
    </row>
    <row r="7466" spans="1:5">
      <c r="A7466">
        <v>38127</v>
      </c>
      <c r="B7466" t="s">
        <v>14358</v>
      </c>
      <c r="C7466" t="s">
        <v>8337</v>
      </c>
      <c r="D7466" t="s">
        <v>8338</v>
      </c>
      <c r="E7466" s="114" t="s">
        <v>14359</v>
      </c>
    </row>
    <row r="7467" spans="1:5">
      <c r="A7467">
        <v>38060</v>
      </c>
      <c r="B7467" t="s">
        <v>14360</v>
      </c>
      <c r="C7467" t="s">
        <v>8337</v>
      </c>
      <c r="D7467" t="s">
        <v>8338</v>
      </c>
      <c r="E7467" s="114" t="s">
        <v>8436</v>
      </c>
    </row>
    <row r="7468" spans="1:5">
      <c r="A7468">
        <v>10956</v>
      </c>
      <c r="B7468" t="s">
        <v>14361</v>
      </c>
      <c r="C7468" t="s">
        <v>8337</v>
      </c>
      <c r="D7468" t="s">
        <v>8338</v>
      </c>
      <c r="E7468" s="114" t="s">
        <v>14362</v>
      </c>
    </row>
    <row r="7469" spans="1:5">
      <c r="A7469">
        <v>39380</v>
      </c>
      <c r="B7469" t="s">
        <v>14363</v>
      </c>
      <c r="C7469" t="s">
        <v>8337</v>
      </c>
      <c r="D7469" t="s">
        <v>8341</v>
      </c>
      <c r="E7469" s="114" t="s">
        <v>9279</v>
      </c>
    </row>
    <row r="7470" spans="1:5">
      <c r="A7470">
        <v>13374</v>
      </c>
      <c r="B7470" t="s">
        <v>14364</v>
      </c>
      <c r="C7470" t="s">
        <v>8337</v>
      </c>
      <c r="D7470" t="s">
        <v>8338</v>
      </c>
      <c r="E7470" s="114" t="s">
        <v>8437</v>
      </c>
    </row>
    <row r="7471" spans="1:5">
      <c r="A7471">
        <v>37597</v>
      </c>
      <c r="B7471" t="s">
        <v>14365</v>
      </c>
      <c r="C7471" t="s">
        <v>8337</v>
      </c>
      <c r="D7471" t="s">
        <v>8341</v>
      </c>
      <c r="E7471" s="114" t="s">
        <v>9947</v>
      </c>
    </row>
    <row r="7472" spans="1:5">
      <c r="A7472">
        <v>183</v>
      </c>
      <c r="B7472" t="s">
        <v>14366</v>
      </c>
      <c r="C7472" t="s">
        <v>8438</v>
      </c>
      <c r="D7472" t="s">
        <v>8336</v>
      </c>
      <c r="E7472" s="114" t="s">
        <v>14367</v>
      </c>
    </row>
    <row r="7473" spans="1:5">
      <c r="A7473">
        <v>184</v>
      </c>
      <c r="B7473" t="s">
        <v>14368</v>
      </c>
      <c r="C7473" t="s">
        <v>8438</v>
      </c>
      <c r="D7473" t="s">
        <v>8338</v>
      </c>
      <c r="E7473" s="114" t="s">
        <v>9948</v>
      </c>
    </row>
    <row r="7474" spans="1:5">
      <c r="A7474">
        <v>181</v>
      </c>
      <c r="B7474" t="s">
        <v>14369</v>
      </c>
      <c r="C7474" t="s">
        <v>8438</v>
      </c>
      <c r="D7474" t="s">
        <v>8338</v>
      </c>
      <c r="E7474" s="114" t="s">
        <v>14370</v>
      </c>
    </row>
    <row r="7475" spans="1:5">
      <c r="A7475">
        <v>20001</v>
      </c>
      <c r="B7475" t="s">
        <v>14371</v>
      </c>
      <c r="C7475" t="s">
        <v>8438</v>
      </c>
      <c r="D7475" t="s">
        <v>8338</v>
      </c>
      <c r="E7475" s="114" t="s">
        <v>14372</v>
      </c>
    </row>
    <row r="7476" spans="1:5">
      <c r="A7476">
        <v>39837</v>
      </c>
      <c r="B7476" t="s">
        <v>14373</v>
      </c>
      <c r="C7476" t="s">
        <v>8438</v>
      </c>
      <c r="D7476" t="s">
        <v>8341</v>
      </c>
      <c r="E7476" s="114" t="s">
        <v>14374</v>
      </c>
    </row>
    <row r="7477" spans="1:5">
      <c r="A7477">
        <v>10535</v>
      </c>
      <c r="B7477" t="s">
        <v>14375</v>
      </c>
      <c r="C7477" t="s">
        <v>8337</v>
      </c>
      <c r="D7477" t="s">
        <v>8336</v>
      </c>
      <c r="E7477" s="114" t="s">
        <v>14376</v>
      </c>
    </row>
    <row r="7478" spans="1:5">
      <c r="A7478">
        <v>10537</v>
      </c>
      <c r="B7478" t="s">
        <v>14377</v>
      </c>
      <c r="C7478" t="s">
        <v>8337</v>
      </c>
      <c r="D7478" t="s">
        <v>8338</v>
      </c>
      <c r="E7478" s="114" t="s">
        <v>14378</v>
      </c>
    </row>
    <row r="7479" spans="1:5">
      <c r="A7479">
        <v>13891</v>
      </c>
      <c r="B7479" t="s">
        <v>14379</v>
      </c>
      <c r="C7479" t="s">
        <v>8337</v>
      </c>
      <c r="D7479" t="s">
        <v>8338</v>
      </c>
      <c r="E7479" s="114" t="s">
        <v>14380</v>
      </c>
    </row>
    <row r="7480" spans="1:5">
      <c r="A7480">
        <v>25975</v>
      </c>
      <c r="B7480" t="s">
        <v>14381</v>
      </c>
      <c r="C7480" t="s">
        <v>8337</v>
      </c>
      <c r="D7480" t="s">
        <v>8338</v>
      </c>
      <c r="E7480" s="114" t="s">
        <v>14382</v>
      </c>
    </row>
    <row r="7481" spans="1:5">
      <c r="A7481">
        <v>36396</v>
      </c>
      <c r="B7481" t="s">
        <v>14383</v>
      </c>
      <c r="C7481" t="s">
        <v>8337</v>
      </c>
      <c r="D7481" t="s">
        <v>8338</v>
      </c>
      <c r="E7481" s="114" t="s">
        <v>14384</v>
      </c>
    </row>
    <row r="7482" spans="1:5">
      <c r="A7482">
        <v>36397</v>
      </c>
      <c r="B7482" t="s">
        <v>14385</v>
      </c>
      <c r="C7482" t="s">
        <v>8337</v>
      </c>
      <c r="D7482" t="s">
        <v>8338</v>
      </c>
      <c r="E7482" s="114" t="s">
        <v>14386</v>
      </c>
    </row>
    <row r="7483" spans="1:5">
      <c r="A7483">
        <v>36398</v>
      </c>
      <c r="B7483" t="s">
        <v>14387</v>
      </c>
      <c r="C7483" t="s">
        <v>8337</v>
      </c>
      <c r="D7483" t="s">
        <v>8338</v>
      </c>
      <c r="E7483" s="114" t="s">
        <v>14388</v>
      </c>
    </row>
    <row r="7484" spans="1:5">
      <c r="A7484">
        <v>647</v>
      </c>
      <c r="B7484" t="s">
        <v>14389</v>
      </c>
      <c r="C7484" t="s">
        <v>8373</v>
      </c>
      <c r="D7484" t="s">
        <v>8338</v>
      </c>
      <c r="E7484" s="114" t="s">
        <v>8439</v>
      </c>
    </row>
    <row r="7485" spans="1:5">
      <c r="A7485">
        <v>40920</v>
      </c>
      <c r="B7485" t="s">
        <v>14390</v>
      </c>
      <c r="C7485" t="s">
        <v>8374</v>
      </c>
      <c r="D7485" t="s">
        <v>8338</v>
      </c>
      <c r="E7485" s="114" t="s">
        <v>8440</v>
      </c>
    </row>
    <row r="7486" spans="1:5">
      <c r="A7486">
        <v>38783</v>
      </c>
      <c r="B7486" t="s">
        <v>14391</v>
      </c>
      <c r="C7486" t="s">
        <v>8337</v>
      </c>
      <c r="D7486" t="s">
        <v>8338</v>
      </c>
      <c r="E7486" s="114" t="s">
        <v>1166</v>
      </c>
    </row>
    <row r="7487" spans="1:5">
      <c r="A7487">
        <v>37593</v>
      </c>
      <c r="B7487" t="s">
        <v>14392</v>
      </c>
      <c r="C7487" t="s">
        <v>8337</v>
      </c>
      <c r="D7487" t="s">
        <v>8338</v>
      </c>
      <c r="E7487" s="114" t="s">
        <v>6784</v>
      </c>
    </row>
    <row r="7488" spans="1:5">
      <c r="A7488">
        <v>37594</v>
      </c>
      <c r="B7488" t="s">
        <v>14393</v>
      </c>
      <c r="C7488" t="s">
        <v>8337</v>
      </c>
      <c r="D7488" t="s">
        <v>8338</v>
      </c>
      <c r="E7488" s="114" t="s">
        <v>166</v>
      </c>
    </row>
    <row r="7489" spans="1:5">
      <c r="A7489">
        <v>37592</v>
      </c>
      <c r="B7489" t="s">
        <v>14394</v>
      </c>
      <c r="C7489" t="s">
        <v>8337</v>
      </c>
      <c r="D7489" t="s">
        <v>8338</v>
      </c>
      <c r="E7489" s="114" t="s">
        <v>1363</v>
      </c>
    </row>
    <row r="7490" spans="1:5">
      <c r="A7490">
        <v>7266</v>
      </c>
      <c r="B7490" t="s">
        <v>14395</v>
      </c>
      <c r="C7490" t="s">
        <v>8443</v>
      </c>
      <c r="D7490" t="s">
        <v>8336</v>
      </c>
      <c r="E7490" s="114" t="s">
        <v>14396</v>
      </c>
    </row>
    <row r="7491" spans="1:5">
      <c r="A7491">
        <v>7270</v>
      </c>
      <c r="B7491" t="s">
        <v>14397</v>
      </c>
      <c r="C7491" t="s">
        <v>8337</v>
      </c>
      <c r="D7491" t="s">
        <v>8338</v>
      </c>
      <c r="E7491" s="114" t="s">
        <v>9188</v>
      </c>
    </row>
    <row r="7492" spans="1:5">
      <c r="A7492">
        <v>7267</v>
      </c>
      <c r="B7492" t="s">
        <v>14398</v>
      </c>
      <c r="C7492" t="s">
        <v>8337</v>
      </c>
      <c r="D7492" t="s">
        <v>8338</v>
      </c>
      <c r="E7492" s="114" t="s">
        <v>1015</v>
      </c>
    </row>
    <row r="7493" spans="1:5">
      <c r="A7493">
        <v>7269</v>
      </c>
      <c r="B7493" t="s">
        <v>14399</v>
      </c>
      <c r="C7493" t="s">
        <v>8337</v>
      </c>
      <c r="D7493" t="s">
        <v>8338</v>
      </c>
      <c r="E7493" s="114" t="s">
        <v>1005</v>
      </c>
    </row>
    <row r="7494" spans="1:5">
      <c r="A7494">
        <v>7271</v>
      </c>
      <c r="B7494" t="s">
        <v>14400</v>
      </c>
      <c r="C7494" t="s">
        <v>8337</v>
      </c>
      <c r="D7494" t="s">
        <v>8338</v>
      </c>
      <c r="E7494" s="114" t="s">
        <v>1365</v>
      </c>
    </row>
    <row r="7495" spans="1:5">
      <c r="A7495">
        <v>7268</v>
      </c>
      <c r="B7495" t="s">
        <v>14401</v>
      </c>
      <c r="C7495" t="s">
        <v>8337</v>
      </c>
      <c r="D7495" t="s">
        <v>8338</v>
      </c>
      <c r="E7495" s="114" t="s">
        <v>7293</v>
      </c>
    </row>
    <row r="7496" spans="1:5">
      <c r="A7496">
        <v>34556</v>
      </c>
      <c r="B7496" t="s">
        <v>14402</v>
      </c>
      <c r="C7496" t="s">
        <v>8337</v>
      </c>
      <c r="D7496" t="s">
        <v>8338</v>
      </c>
      <c r="E7496" s="114" t="s">
        <v>9079</v>
      </c>
    </row>
    <row r="7497" spans="1:5">
      <c r="A7497">
        <v>37873</v>
      </c>
      <c r="B7497" t="s">
        <v>14403</v>
      </c>
      <c r="C7497" t="s">
        <v>8337</v>
      </c>
      <c r="D7497" t="s">
        <v>8338</v>
      </c>
      <c r="E7497" s="114" t="s">
        <v>1087</v>
      </c>
    </row>
    <row r="7498" spans="1:5">
      <c r="A7498">
        <v>34564</v>
      </c>
      <c r="B7498" t="s">
        <v>14404</v>
      </c>
      <c r="C7498" t="s">
        <v>8337</v>
      </c>
      <c r="D7498" t="s">
        <v>8338</v>
      </c>
      <c r="E7498" s="114" t="s">
        <v>745</v>
      </c>
    </row>
    <row r="7499" spans="1:5">
      <c r="A7499">
        <v>34565</v>
      </c>
      <c r="B7499" t="s">
        <v>14405</v>
      </c>
      <c r="C7499" t="s">
        <v>8337</v>
      </c>
      <c r="D7499" t="s">
        <v>8338</v>
      </c>
      <c r="E7499" s="114" t="s">
        <v>1010</v>
      </c>
    </row>
    <row r="7500" spans="1:5">
      <c r="A7500">
        <v>38590</v>
      </c>
      <c r="B7500" t="s">
        <v>14406</v>
      </c>
      <c r="C7500" t="s">
        <v>8337</v>
      </c>
      <c r="D7500" t="s">
        <v>8338</v>
      </c>
      <c r="E7500" s="114" t="s">
        <v>8712</v>
      </c>
    </row>
    <row r="7501" spans="1:5">
      <c r="A7501">
        <v>34566</v>
      </c>
      <c r="B7501" t="s">
        <v>14407</v>
      </c>
      <c r="C7501" t="s">
        <v>8337</v>
      </c>
      <c r="D7501" t="s">
        <v>8338</v>
      </c>
      <c r="E7501" s="114" t="s">
        <v>14408</v>
      </c>
    </row>
    <row r="7502" spans="1:5">
      <c r="A7502">
        <v>34567</v>
      </c>
      <c r="B7502" t="s">
        <v>14409</v>
      </c>
      <c r="C7502" t="s">
        <v>8337</v>
      </c>
      <c r="D7502" t="s">
        <v>8338</v>
      </c>
      <c r="E7502" s="114" t="s">
        <v>5851</v>
      </c>
    </row>
    <row r="7503" spans="1:5">
      <c r="A7503">
        <v>38591</v>
      </c>
      <c r="B7503" t="s">
        <v>14410</v>
      </c>
      <c r="C7503" t="s">
        <v>8337</v>
      </c>
      <c r="D7503" t="s">
        <v>8338</v>
      </c>
      <c r="E7503" s="114" t="s">
        <v>930</v>
      </c>
    </row>
    <row r="7504" spans="1:5">
      <c r="A7504">
        <v>34568</v>
      </c>
      <c r="B7504" t="s">
        <v>14411</v>
      </c>
      <c r="C7504" t="s">
        <v>8337</v>
      </c>
      <c r="D7504" t="s">
        <v>8338</v>
      </c>
      <c r="E7504" s="114" t="s">
        <v>654</v>
      </c>
    </row>
    <row r="7505" spans="1:5">
      <c r="A7505">
        <v>34569</v>
      </c>
      <c r="B7505" t="s">
        <v>14412</v>
      </c>
      <c r="C7505" t="s">
        <v>8337</v>
      </c>
      <c r="D7505" t="s">
        <v>8338</v>
      </c>
      <c r="E7505" s="114" t="s">
        <v>1010</v>
      </c>
    </row>
    <row r="7506" spans="1:5">
      <c r="A7506">
        <v>34570</v>
      </c>
      <c r="B7506" t="s">
        <v>14413</v>
      </c>
      <c r="C7506" t="s">
        <v>8337</v>
      </c>
      <c r="D7506" t="s">
        <v>8338</v>
      </c>
      <c r="E7506" s="114" t="s">
        <v>250</v>
      </c>
    </row>
    <row r="7507" spans="1:5">
      <c r="A7507">
        <v>25070</v>
      </c>
      <c r="B7507" t="s">
        <v>14414</v>
      </c>
      <c r="C7507" t="s">
        <v>8337</v>
      </c>
      <c r="D7507" t="s">
        <v>8338</v>
      </c>
      <c r="E7507" s="114" t="s">
        <v>4379</v>
      </c>
    </row>
    <row r="7508" spans="1:5">
      <c r="A7508">
        <v>34571</v>
      </c>
      <c r="B7508" t="s">
        <v>14415</v>
      </c>
      <c r="C7508" t="s">
        <v>8337</v>
      </c>
      <c r="D7508" t="s">
        <v>8338</v>
      </c>
      <c r="E7508" s="114" t="s">
        <v>1103</v>
      </c>
    </row>
    <row r="7509" spans="1:5">
      <c r="A7509">
        <v>34573</v>
      </c>
      <c r="B7509" t="s">
        <v>14416</v>
      </c>
      <c r="C7509" t="s">
        <v>8337</v>
      </c>
      <c r="D7509" t="s">
        <v>8338</v>
      </c>
      <c r="E7509" s="114" t="s">
        <v>14417</v>
      </c>
    </row>
    <row r="7510" spans="1:5">
      <c r="A7510">
        <v>37107</v>
      </c>
      <c r="B7510" t="s">
        <v>14418</v>
      </c>
      <c r="C7510" t="s">
        <v>8337</v>
      </c>
      <c r="D7510" t="s">
        <v>8338</v>
      </c>
      <c r="E7510" s="114" t="s">
        <v>1107</v>
      </c>
    </row>
    <row r="7511" spans="1:5">
      <c r="A7511">
        <v>34576</v>
      </c>
      <c r="B7511" t="s">
        <v>14419</v>
      </c>
      <c r="C7511" t="s">
        <v>8337</v>
      </c>
      <c r="D7511" t="s">
        <v>8338</v>
      </c>
      <c r="E7511" s="114" t="s">
        <v>755</v>
      </c>
    </row>
    <row r="7512" spans="1:5">
      <c r="A7512">
        <v>34577</v>
      </c>
      <c r="B7512" t="s">
        <v>14420</v>
      </c>
      <c r="C7512" t="s">
        <v>8337</v>
      </c>
      <c r="D7512" t="s">
        <v>8338</v>
      </c>
      <c r="E7512" s="114" t="s">
        <v>9949</v>
      </c>
    </row>
    <row r="7513" spans="1:5">
      <c r="A7513">
        <v>34578</v>
      </c>
      <c r="B7513" t="s">
        <v>14421</v>
      </c>
      <c r="C7513" t="s">
        <v>8337</v>
      </c>
      <c r="D7513" t="s">
        <v>8338</v>
      </c>
      <c r="E7513" s="114" t="s">
        <v>3130</v>
      </c>
    </row>
    <row r="7514" spans="1:5">
      <c r="A7514">
        <v>34579</v>
      </c>
      <c r="B7514" t="s">
        <v>14422</v>
      </c>
      <c r="C7514" t="s">
        <v>8337</v>
      </c>
      <c r="D7514" t="s">
        <v>8338</v>
      </c>
      <c r="E7514" s="114" t="s">
        <v>7606</v>
      </c>
    </row>
    <row r="7515" spans="1:5">
      <c r="A7515">
        <v>25067</v>
      </c>
      <c r="B7515" t="s">
        <v>14423</v>
      </c>
      <c r="C7515" t="s">
        <v>8337</v>
      </c>
      <c r="D7515" t="s">
        <v>8338</v>
      </c>
      <c r="E7515" s="114" t="s">
        <v>1383</v>
      </c>
    </row>
    <row r="7516" spans="1:5">
      <c r="A7516">
        <v>34580</v>
      </c>
      <c r="B7516" t="s">
        <v>14424</v>
      </c>
      <c r="C7516" t="s">
        <v>8337</v>
      </c>
      <c r="D7516" t="s">
        <v>8338</v>
      </c>
      <c r="E7516" s="114" t="s">
        <v>3918</v>
      </c>
    </row>
    <row r="7517" spans="1:5">
      <c r="A7517">
        <v>25071</v>
      </c>
      <c r="B7517" t="s">
        <v>14425</v>
      </c>
      <c r="C7517" t="s">
        <v>8337</v>
      </c>
      <c r="D7517" t="s">
        <v>8338</v>
      </c>
      <c r="E7517" s="114" t="s">
        <v>520</v>
      </c>
    </row>
    <row r="7518" spans="1:5">
      <c r="A7518">
        <v>38395</v>
      </c>
      <c r="B7518" t="s">
        <v>14426</v>
      </c>
      <c r="C7518" t="s">
        <v>8337</v>
      </c>
      <c r="D7518" t="s">
        <v>8338</v>
      </c>
      <c r="E7518" s="114" t="s">
        <v>501</v>
      </c>
    </row>
    <row r="7519" spans="1:5">
      <c r="A7519">
        <v>34583</v>
      </c>
      <c r="B7519" t="s">
        <v>14427</v>
      </c>
      <c r="C7519" t="s">
        <v>8335</v>
      </c>
      <c r="D7519" t="s">
        <v>8338</v>
      </c>
      <c r="E7519" s="114" t="s">
        <v>14428</v>
      </c>
    </row>
    <row r="7520" spans="1:5">
      <c r="A7520">
        <v>34584</v>
      </c>
      <c r="B7520" t="s">
        <v>14429</v>
      </c>
      <c r="C7520" t="s">
        <v>8335</v>
      </c>
      <c r="D7520" t="s">
        <v>8338</v>
      </c>
      <c r="E7520" s="114" t="s">
        <v>5309</v>
      </c>
    </row>
    <row r="7521" spans="1:5">
      <c r="A7521">
        <v>709</v>
      </c>
      <c r="B7521" t="s">
        <v>14430</v>
      </c>
      <c r="C7521" t="s">
        <v>8335</v>
      </c>
      <c r="D7521" t="s">
        <v>8341</v>
      </c>
      <c r="E7521" s="114" t="s">
        <v>9950</v>
      </c>
    </row>
    <row r="7522" spans="1:5">
      <c r="A7522">
        <v>34599</v>
      </c>
      <c r="B7522" t="s">
        <v>14431</v>
      </c>
      <c r="C7522" t="s">
        <v>8337</v>
      </c>
      <c r="D7522" t="s">
        <v>8338</v>
      </c>
      <c r="E7522" s="114" t="s">
        <v>958</v>
      </c>
    </row>
    <row r="7523" spans="1:5">
      <c r="A7523">
        <v>34592</v>
      </c>
      <c r="B7523" t="s">
        <v>14432</v>
      </c>
      <c r="C7523" t="s">
        <v>8337</v>
      </c>
      <c r="D7523" t="s">
        <v>8338</v>
      </c>
      <c r="E7523" s="114" t="s">
        <v>1336</v>
      </c>
    </row>
    <row r="7524" spans="1:5">
      <c r="A7524">
        <v>37103</v>
      </c>
      <c r="B7524" t="s">
        <v>14433</v>
      </c>
      <c r="C7524" t="s">
        <v>8337</v>
      </c>
      <c r="D7524" t="s">
        <v>8338</v>
      </c>
      <c r="E7524" s="114" t="s">
        <v>612</v>
      </c>
    </row>
    <row r="7525" spans="1:5">
      <c r="A7525">
        <v>34555</v>
      </c>
      <c r="B7525" t="s">
        <v>14434</v>
      </c>
      <c r="C7525" t="s">
        <v>8337</v>
      </c>
      <c r="D7525" t="s">
        <v>8338</v>
      </c>
      <c r="E7525" s="114" t="s">
        <v>407</v>
      </c>
    </row>
    <row r="7526" spans="1:5">
      <c r="A7526">
        <v>674</v>
      </c>
      <c r="B7526" t="s">
        <v>14435</v>
      </c>
      <c r="C7526" t="s">
        <v>8335</v>
      </c>
      <c r="D7526" t="s">
        <v>8341</v>
      </c>
      <c r="E7526" s="114" t="s">
        <v>13379</v>
      </c>
    </row>
    <row r="7527" spans="1:5">
      <c r="A7527">
        <v>34600</v>
      </c>
      <c r="B7527" t="s">
        <v>14436</v>
      </c>
      <c r="C7527" t="s">
        <v>8335</v>
      </c>
      <c r="D7527" t="s">
        <v>8341</v>
      </c>
      <c r="E7527" s="114" t="s">
        <v>14437</v>
      </c>
    </row>
    <row r="7528" spans="1:5">
      <c r="A7528">
        <v>652</v>
      </c>
      <c r="B7528" t="s">
        <v>14438</v>
      </c>
      <c r="C7528" t="s">
        <v>8335</v>
      </c>
      <c r="D7528" t="s">
        <v>8341</v>
      </c>
      <c r="E7528" s="114" t="s">
        <v>14439</v>
      </c>
    </row>
    <row r="7529" spans="1:5">
      <c r="A7529">
        <v>651</v>
      </c>
      <c r="B7529" t="s">
        <v>14440</v>
      </c>
      <c r="C7529" t="s">
        <v>8337</v>
      </c>
      <c r="D7529" t="s">
        <v>8338</v>
      </c>
      <c r="E7529" s="114" t="s">
        <v>8400</v>
      </c>
    </row>
    <row r="7530" spans="1:5">
      <c r="A7530">
        <v>654</v>
      </c>
      <c r="B7530" t="s">
        <v>14441</v>
      </c>
      <c r="C7530" t="s">
        <v>8337</v>
      </c>
      <c r="D7530" t="s">
        <v>8338</v>
      </c>
      <c r="E7530" s="114" t="s">
        <v>9079</v>
      </c>
    </row>
    <row r="7531" spans="1:5">
      <c r="A7531">
        <v>650</v>
      </c>
      <c r="B7531" t="s">
        <v>14442</v>
      </c>
      <c r="C7531" t="s">
        <v>8337</v>
      </c>
      <c r="D7531" t="s">
        <v>8336</v>
      </c>
      <c r="E7531" s="114" t="s">
        <v>7381</v>
      </c>
    </row>
    <row r="7532" spans="1:5">
      <c r="A7532">
        <v>716</v>
      </c>
      <c r="B7532" t="s">
        <v>14443</v>
      </c>
      <c r="C7532" t="s">
        <v>8337</v>
      </c>
      <c r="D7532" t="s">
        <v>8338</v>
      </c>
      <c r="E7532" s="114" t="s">
        <v>9951</v>
      </c>
    </row>
    <row r="7533" spans="1:5">
      <c r="A7533">
        <v>715</v>
      </c>
      <c r="B7533" t="s">
        <v>14444</v>
      </c>
      <c r="C7533" t="s">
        <v>8337</v>
      </c>
      <c r="D7533" t="s">
        <v>8336</v>
      </c>
      <c r="E7533" s="114" t="s">
        <v>6155</v>
      </c>
    </row>
    <row r="7534" spans="1:5">
      <c r="A7534">
        <v>718</v>
      </c>
      <c r="B7534" t="s">
        <v>14445</v>
      </c>
      <c r="C7534" t="s">
        <v>8337</v>
      </c>
      <c r="D7534" t="s">
        <v>8338</v>
      </c>
      <c r="E7534" s="114" t="s">
        <v>9952</v>
      </c>
    </row>
    <row r="7535" spans="1:5">
      <c r="A7535">
        <v>11981</v>
      </c>
      <c r="B7535" t="s">
        <v>14446</v>
      </c>
      <c r="C7535" t="s">
        <v>8337</v>
      </c>
      <c r="D7535" t="s">
        <v>8338</v>
      </c>
      <c r="E7535" s="114" t="s">
        <v>8820</v>
      </c>
    </row>
    <row r="7536" spans="1:5">
      <c r="A7536">
        <v>34586</v>
      </c>
      <c r="B7536" t="s">
        <v>14447</v>
      </c>
      <c r="C7536" t="s">
        <v>8337</v>
      </c>
      <c r="D7536" t="s">
        <v>8338</v>
      </c>
      <c r="E7536" s="114" t="s">
        <v>9953</v>
      </c>
    </row>
    <row r="7537" spans="1:5">
      <c r="A7537">
        <v>38603</v>
      </c>
      <c r="B7537" t="s">
        <v>14448</v>
      </c>
      <c r="C7537" t="s">
        <v>8337</v>
      </c>
      <c r="D7537" t="s">
        <v>8338</v>
      </c>
      <c r="E7537" s="114" t="s">
        <v>3873</v>
      </c>
    </row>
    <row r="7538" spans="1:5">
      <c r="A7538">
        <v>34588</v>
      </c>
      <c r="B7538" t="s">
        <v>14449</v>
      </c>
      <c r="C7538" t="s">
        <v>8337</v>
      </c>
      <c r="D7538" t="s">
        <v>8338</v>
      </c>
      <c r="E7538" s="114" t="s">
        <v>246</v>
      </c>
    </row>
    <row r="7539" spans="1:5">
      <c r="A7539">
        <v>34590</v>
      </c>
      <c r="B7539" t="s">
        <v>14450</v>
      </c>
      <c r="C7539" t="s">
        <v>8337</v>
      </c>
      <c r="D7539" t="s">
        <v>8338</v>
      </c>
      <c r="E7539" s="114" t="s">
        <v>9937</v>
      </c>
    </row>
    <row r="7540" spans="1:5">
      <c r="A7540">
        <v>34591</v>
      </c>
      <c r="B7540" t="s">
        <v>14451</v>
      </c>
      <c r="C7540" t="s">
        <v>8337</v>
      </c>
      <c r="D7540" t="s">
        <v>8338</v>
      </c>
      <c r="E7540" s="114" t="s">
        <v>250</v>
      </c>
    </row>
    <row r="7541" spans="1:5">
      <c r="A7541">
        <v>41372</v>
      </c>
      <c r="B7541" t="s">
        <v>14452</v>
      </c>
      <c r="C7541" t="s">
        <v>8335</v>
      </c>
      <c r="D7541" t="s">
        <v>8341</v>
      </c>
      <c r="E7541" s="114" t="s">
        <v>10838</v>
      </c>
    </row>
    <row r="7542" spans="1:5">
      <c r="A7542">
        <v>41371</v>
      </c>
      <c r="B7542" t="s">
        <v>14453</v>
      </c>
      <c r="C7542" t="s">
        <v>8335</v>
      </c>
      <c r="D7542" t="s">
        <v>8341</v>
      </c>
      <c r="E7542" s="114" t="s">
        <v>14454</v>
      </c>
    </row>
    <row r="7543" spans="1:5">
      <c r="A7543">
        <v>40517</v>
      </c>
      <c r="B7543" t="s">
        <v>14455</v>
      </c>
      <c r="C7543" t="s">
        <v>8335</v>
      </c>
      <c r="D7543" t="s">
        <v>8338</v>
      </c>
      <c r="E7543" s="114" t="s">
        <v>14456</v>
      </c>
    </row>
    <row r="7544" spans="1:5">
      <c r="A7544">
        <v>40515</v>
      </c>
      <c r="B7544" t="s">
        <v>14457</v>
      </c>
      <c r="C7544" t="s">
        <v>8335</v>
      </c>
      <c r="D7544" t="s">
        <v>8338</v>
      </c>
      <c r="E7544" s="114" t="s">
        <v>14458</v>
      </c>
    </row>
    <row r="7545" spans="1:5">
      <c r="A7545">
        <v>40529</v>
      </c>
      <c r="B7545" t="s">
        <v>14459</v>
      </c>
      <c r="C7545" t="s">
        <v>8335</v>
      </c>
      <c r="D7545" t="s">
        <v>8338</v>
      </c>
      <c r="E7545" s="114" t="s">
        <v>14460</v>
      </c>
    </row>
    <row r="7546" spans="1:5">
      <c r="A7546">
        <v>36170</v>
      </c>
      <c r="B7546" t="s">
        <v>14461</v>
      </c>
      <c r="C7546" t="s">
        <v>8335</v>
      </c>
      <c r="D7546" t="s">
        <v>8336</v>
      </c>
      <c r="E7546" s="114" t="s">
        <v>8384</v>
      </c>
    </row>
    <row r="7547" spans="1:5">
      <c r="A7547">
        <v>40524</v>
      </c>
      <c r="B7547" t="s">
        <v>14462</v>
      </c>
      <c r="C7547" t="s">
        <v>8335</v>
      </c>
      <c r="D7547" t="s">
        <v>8338</v>
      </c>
      <c r="E7547" s="114" t="s">
        <v>12437</v>
      </c>
    </row>
    <row r="7548" spans="1:5">
      <c r="A7548">
        <v>36156</v>
      </c>
      <c r="B7548" t="s">
        <v>14463</v>
      </c>
      <c r="C7548" t="s">
        <v>8335</v>
      </c>
      <c r="D7548" t="s">
        <v>8338</v>
      </c>
      <c r="E7548" s="114" t="s">
        <v>14464</v>
      </c>
    </row>
    <row r="7549" spans="1:5">
      <c r="A7549">
        <v>36155</v>
      </c>
      <c r="B7549" t="s">
        <v>14465</v>
      </c>
      <c r="C7549" t="s">
        <v>8335</v>
      </c>
      <c r="D7549" t="s">
        <v>8338</v>
      </c>
      <c r="E7549" s="114" t="s">
        <v>9954</v>
      </c>
    </row>
    <row r="7550" spans="1:5">
      <c r="A7550">
        <v>36154</v>
      </c>
      <c r="B7550" t="s">
        <v>14466</v>
      </c>
      <c r="C7550" t="s">
        <v>8335</v>
      </c>
      <c r="D7550" t="s">
        <v>8338</v>
      </c>
      <c r="E7550" s="114" t="s">
        <v>9955</v>
      </c>
    </row>
    <row r="7551" spans="1:5">
      <c r="A7551">
        <v>695</v>
      </c>
      <c r="B7551" t="s">
        <v>14467</v>
      </c>
      <c r="C7551" t="s">
        <v>8335</v>
      </c>
      <c r="D7551" t="s">
        <v>8338</v>
      </c>
      <c r="E7551" s="114" t="s">
        <v>14468</v>
      </c>
    </row>
    <row r="7552" spans="1:5">
      <c r="A7552">
        <v>679</v>
      </c>
      <c r="B7552" t="s">
        <v>14469</v>
      </c>
      <c r="C7552" t="s">
        <v>8335</v>
      </c>
      <c r="D7552" t="s">
        <v>8338</v>
      </c>
      <c r="E7552" s="114" t="s">
        <v>14460</v>
      </c>
    </row>
    <row r="7553" spans="1:5">
      <c r="A7553">
        <v>711</v>
      </c>
      <c r="B7553" t="s">
        <v>14470</v>
      </c>
      <c r="C7553" t="s">
        <v>8335</v>
      </c>
      <c r="D7553" t="s">
        <v>8338</v>
      </c>
      <c r="E7553" s="114" t="s">
        <v>14471</v>
      </c>
    </row>
    <row r="7554" spans="1:5">
      <c r="A7554">
        <v>712</v>
      </c>
      <c r="B7554" t="s">
        <v>14472</v>
      </c>
      <c r="C7554" t="s">
        <v>8335</v>
      </c>
      <c r="D7554" t="s">
        <v>8338</v>
      </c>
      <c r="E7554" s="114" t="s">
        <v>14473</v>
      </c>
    </row>
    <row r="7555" spans="1:5">
      <c r="A7555">
        <v>12614</v>
      </c>
      <c r="B7555" t="s">
        <v>14474</v>
      </c>
      <c r="C7555" t="s">
        <v>8337</v>
      </c>
      <c r="D7555" t="s">
        <v>8341</v>
      </c>
      <c r="E7555" s="114" t="s">
        <v>9582</v>
      </c>
    </row>
    <row r="7556" spans="1:5">
      <c r="A7556">
        <v>6140</v>
      </c>
      <c r="B7556" t="s">
        <v>14475</v>
      </c>
      <c r="C7556" t="s">
        <v>8337</v>
      </c>
      <c r="D7556" t="s">
        <v>8338</v>
      </c>
      <c r="E7556" s="114" t="s">
        <v>1054</v>
      </c>
    </row>
    <row r="7557" spans="1:5">
      <c r="A7557">
        <v>38399</v>
      </c>
      <c r="B7557" t="s">
        <v>14476</v>
      </c>
      <c r="C7557" t="s">
        <v>8337</v>
      </c>
      <c r="D7557" t="s">
        <v>8338</v>
      </c>
      <c r="E7557" s="114" t="s">
        <v>14477</v>
      </c>
    </row>
    <row r="7558" spans="1:5">
      <c r="A7558">
        <v>735</v>
      </c>
      <c r="B7558" t="s">
        <v>14478</v>
      </c>
      <c r="C7558" t="s">
        <v>8337</v>
      </c>
      <c r="D7558" t="s">
        <v>8338</v>
      </c>
      <c r="E7558" s="114" t="s">
        <v>14479</v>
      </c>
    </row>
    <row r="7559" spans="1:5">
      <c r="A7559">
        <v>736</v>
      </c>
      <c r="B7559" t="s">
        <v>14480</v>
      </c>
      <c r="C7559" t="s">
        <v>8337</v>
      </c>
      <c r="D7559" t="s">
        <v>8338</v>
      </c>
      <c r="E7559" s="114" t="s">
        <v>14481</v>
      </c>
    </row>
    <row r="7560" spans="1:5">
      <c r="A7560">
        <v>729</v>
      </c>
      <c r="B7560" t="s">
        <v>14482</v>
      </c>
      <c r="C7560" t="s">
        <v>8337</v>
      </c>
      <c r="D7560" t="s">
        <v>8336</v>
      </c>
      <c r="E7560" s="114" t="s">
        <v>14483</v>
      </c>
    </row>
    <row r="7561" spans="1:5">
      <c r="A7561">
        <v>39925</v>
      </c>
      <c r="B7561" t="s">
        <v>14484</v>
      </c>
      <c r="C7561" t="s">
        <v>8337</v>
      </c>
      <c r="D7561" t="s">
        <v>8338</v>
      </c>
      <c r="E7561" s="114" t="s">
        <v>14485</v>
      </c>
    </row>
    <row r="7562" spans="1:5">
      <c r="A7562">
        <v>731</v>
      </c>
      <c r="B7562" t="s">
        <v>14486</v>
      </c>
      <c r="C7562" t="s">
        <v>8337</v>
      </c>
      <c r="D7562" t="s">
        <v>8338</v>
      </c>
      <c r="E7562" s="114" t="s">
        <v>14487</v>
      </c>
    </row>
    <row r="7563" spans="1:5">
      <c r="A7563">
        <v>10575</v>
      </c>
      <c r="B7563" t="s">
        <v>14488</v>
      </c>
      <c r="C7563" t="s">
        <v>8337</v>
      </c>
      <c r="D7563" t="s">
        <v>8338</v>
      </c>
      <c r="E7563" s="114" t="s">
        <v>14489</v>
      </c>
    </row>
    <row r="7564" spans="1:5">
      <c r="A7564">
        <v>733</v>
      </c>
      <c r="B7564" t="s">
        <v>14490</v>
      </c>
      <c r="C7564" t="s">
        <v>8337</v>
      </c>
      <c r="D7564" t="s">
        <v>8338</v>
      </c>
      <c r="E7564" s="114" t="s">
        <v>14491</v>
      </c>
    </row>
    <row r="7565" spans="1:5">
      <c r="A7565">
        <v>732</v>
      </c>
      <c r="B7565" t="s">
        <v>14492</v>
      </c>
      <c r="C7565" t="s">
        <v>8337</v>
      </c>
      <c r="D7565" t="s">
        <v>8338</v>
      </c>
      <c r="E7565" s="114" t="s">
        <v>14493</v>
      </c>
    </row>
    <row r="7566" spans="1:5">
      <c r="A7566">
        <v>737</v>
      </c>
      <c r="B7566" t="s">
        <v>14494</v>
      </c>
      <c r="C7566" t="s">
        <v>8337</v>
      </c>
      <c r="D7566" t="s">
        <v>8338</v>
      </c>
      <c r="E7566" s="114" t="s">
        <v>14495</v>
      </c>
    </row>
    <row r="7567" spans="1:5">
      <c r="A7567">
        <v>738</v>
      </c>
      <c r="B7567" t="s">
        <v>14496</v>
      </c>
      <c r="C7567" t="s">
        <v>8337</v>
      </c>
      <c r="D7567" t="s">
        <v>8338</v>
      </c>
      <c r="E7567" s="114" t="s">
        <v>14497</v>
      </c>
    </row>
    <row r="7568" spans="1:5">
      <c r="A7568">
        <v>740</v>
      </c>
      <c r="B7568" t="s">
        <v>14498</v>
      </c>
      <c r="C7568" t="s">
        <v>8337</v>
      </c>
      <c r="D7568" t="s">
        <v>8338</v>
      </c>
      <c r="E7568" s="114" t="s">
        <v>14499</v>
      </c>
    </row>
    <row r="7569" spans="1:5">
      <c r="A7569">
        <v>734</v>
      </c>
      <c r="B7569" t="s">
        <v>14500</v>
      </c>
      <c r="C7569" t="s">
        <v>8337</v>
      </c>
      <c r="D7569" t="s">
        <v>8338</v>
      </c>
      <c r="E7569" s="114" t="s">
        <v>14501</v>
      </c>
    </row>
    <row r="7570" spans="1:5">
      <c r="A7570">
        <v>39008</v>
      </c>
      <c r="B7570" t="s">
        <v>14502</v>
      </c>
      <c r="C7570" t="s">
        <v>8337</v>
      </c>
      <c r="D7570" t="s">
        <v>8338</v>
      </c>
      <c r="E7570" s="114" t="s">
        <v>14503</v>
      </c>
    </row>
    <row r="7571" spans="1:5">
      <c r="A7571">
        <v>39009</v>
      </c>
      <c r="B7571" t="s">
        <v>14504</v>
      </c>
      <c r="C7571" t="s">
        <v>8337</v>
      </c>
      <c r="D7571" t="s">
        <v>8338</v>
      </c>
      <c r="E7571" s="114" t="s">
        <v>14505</v>
      </c>
    </row>
    <row r="7572" spans="1:5">
      <c r="A7572">
        <v>10587</v>
      </c>
      <c r="B7572" t="s">
        <v>14506</v>
      </c>
      <c r="C7572" t="s">
        <v>8337</v>
      </c>
      <c r="D7572" t="s">
        <v>8341</v>
      </c>
      <c r="E7572" s="114" t="s">
        <v>14507</v>
      </c>
    </row>
    <row r="7573" spans="1:5">
      <c r="A7573">
        <v>759</v>
      </c>
      <c r="B7573" t="s">
        <v>14508</v>
      </c>
      <c r="C7573" t="s">
        <v>8337</v>
      </c>
      <c r="D7573" t="s">
        <v>8341</v>
      </c>
      <c r="E7573" s="114" t="s">
        <v>14509</v>
      </c>
    </row>
    <row r="7574" spans="1:5">
      <c r="A7574">
        <v>761</v>
      </c>
      <c r="B7574" t="s">
        <v>14510</v>
      </c>
      <c r="C7574" t="s">
        <v>8337</v>
      </c>
      <c r="D7574" t="s">
        <v>8341</v>
      </c>
      <c r="E7574" s="114" t="s">
        <v>14511</v>
      </c>
    </row>
    <row r="7575" spans="1:5">
      <c r="A7575">
        <v>750</v>
      </c>
      <c r="B7575" t="s">
        <v>14512</v>
      </c>
      <c r="C7575" t="s">
        <v>8337</v>
      </c>
      <c r="D7575" t="s">
        <v>8341</v>
      </c>
      <c r="E7575" s="114" t="s">
        <v>14513</v>
      </c>
    </row>
    <row r="7576" spans="1:5">
      <c r="A7576">
        <v>755</v>
      </c>
      <c r="B7576" t="s">
        <v>14514</v>
      </c>
      <c r="C7576" t="s">
        <v>8337</v>
      </c>
      <c r="D7576" t="s">
        <v>8341</v>
      </c>
      <c r="E7576" s="114" t="s">
        <v>14515</v>
      </c>
    </row>
    <row r="7577" spans="1:5">
      <c r="A7577">
        <v>749</v>
      </c>
      <c r="B7577" t="s">
        <v>14516</v>
      </c>
      <c r="C7577" t="s">
        <v>8337</v>
      </c>
      <c r="D7577" t="s">
        <v>8341</v>
      </c>
      <c r="E7577" s="114" t="s">
        <v>14517</v>
      </c>
    </row>
    <row r="7578" spans="1:5">
      <c r="A7578">
        <v>756</v>
      </c>
      <c r="B7578" t="s">
        <v>14518</v>
      </c>
      <c r="C7578" t="s">
        <v>8337</v>
      </c>
      <c r="D7578" t="s">
        <v>8341</v>
      </c>
      <c r="E7578" s="114" t="s">
        <v>14519</v>
      </c>
    </row>
    <row r="7579" spans="1:5">
      <c r="A7579">
        <v>757</v>
      </c>
      <c r="B7579" t="s">
        <v>14520</v>
      </c>
      <c r="C7579" t="s">
        <v>8337</v>
      </c>
      <c r="D7579" t="s">
        <v>8341</v>
      </c>
      <c r="E7579" s="114" t="s">
        <v>14521</v>
      </c>
    </row>
    <row r="7580" spans="1:5">
      <c r="A7580">
        <v>10588</v>
      </c>
      <c r="B7580" t="s">
        <v>14522</v>
      </c>
      <c r="C7580" t="s">
        <v>8337</v>
      </c>
      <c r="D7580" t="s">
        <v>8341</v>
      </c>
      <c r="E7580" s="114" t="s">
        <v>14523</v>
      </c>
    </row>
    <row r="7581" spans="1:5">
      <c r="A7581">
        <v>10592</v>
      </c>
      <c r="B7581" t="s">
        <v>14524</v>
      </c>
      <c r="C7581" t="s">
        <v>8337</v>
      </c>
      <c r="D7581" t="s">
        <v>8341</v>
      </c>
      <c r="E7581" s="114" t="s">
        <v>14525</v>
      </c>
    </row>
    <row r="7582" spans="1:5">
      <c r="A7582">
        <v>10589</v>
      </c>
      <c r="B7582" t="s">
        <v>14526</v>
      </c>
      <c r="C7582" t="s">
        <v>8337</v>
      </c>
      <c r="D7582" t="s">
        <v>8341</v>
      </c>
      <c r="E7582" s="114" t="s">
        <v>14527</v>
      </c>
    </row>
    <row r="7583" spans="1:5">
      <c r="A7583">
        <v>760</v>
      </c>
      <c r="B7583" t="s">
        <v>14528</v>
      </c>
      <c r="C7583" t="s">
        <v>8337</v>
      </c>
      <c r="D7583" t="s">
        <v>8341</v>
      </c>
      <c r="E7583" s="114" t="s">
        <v>14529</v>
      </c>
    </row>
    <row r="7584" spans="1:5">
      <c r="A7584">
        <v>751</v>
      </c>
      <c r="B7584" t="s">
        <v>14530</v>
      </c>
      <c r="C7584" t="s">
        <v>8337</v>
      </c>
      <c r="D7584" t="s">
        <v>8341</v>
      </c>
      <c r="E7584" s="114" t="s">
        <v>14531</v>
      </c>
    </row>
    <row r="7585" spans="1:5">
      <c r="A7585">
        <v>754</v>
      </c>
      <c r="B7585" t="s">
        <v>14532</v>
      </c>
      <c r="C7585" t="s">
        <v>8337</v>
      </c>
      <c r="D7585" t="s">
        <v>8341</v>
      </c>
      <c r="E7585" s="114" t="s">
        <v>14533</v>
      </c>
    </row>
    <row r="7586" spans="1:5">
      <c r="A7586">
        <v>14013</v>
      </c>
      <c r="B7586" t="s">
        <v>14534</v>
      </c>
      <c r="C7586" t="s">
        <v>8337</v>
      </c>
      <c r="D7586" t="s">
        <v>8338</v>
      </c>
      <c r="E7586" s="114" t="s">
        <v>14535</v>
      </c>
    </row>
    <row r="7587" spans="1:5">
      <c r="A7587">
        <v>39917</v>
      </c>
      <c r="B7587" t="s">
        <v>14536</v>
      </c>
      <c r="C7587" t="s">
        <v>8337</v>
      </c>
      <c r="D7587" t="s">
        <v>8338</v>
      </c>
      <c r="E7587" s="114" t="s">
        <v>14537</v>
      </c>
    </row>
    <row r="7588" spans="1:5">
      <c r="A7588">
        <v>38167</v>
      </c>
      <c r="B7588" t="s">
        <v>14538</v>
      </c>
      <c r="C7588" t="s">
        <v>8432</v>
      </c>
      <c r="D7588" t="s">
        <v>8338</v>
      </c>
      <c r="E7588" s="114" t="s">
        <v>8458</v>
      </c>
    </row>
    <row r="7589" spans="1:5">
      <c r="A7589">
        <v>36145</v>
      </c>
      <c r="B7589" t="s">
        <v>14539</v>
      </c>
      <c r="C7589" t="s">
        <v>8432</v>
      </c>
      <c r="D7589" t="s">
        <v>8338</v>
      </c>
      <c r="E7589" s="114" t="s">
        <v>14540</v>
      </c>
    </row>
    <row r="7590" spans="1:5">
      <c r="A7590">
        <v>12893</v>
      </c>
      <c r="B7590" t="s">
        <v>14541</v>
      </c>
      <c r="C7590" t="s">
        <v>8432</v>
      </c>
      <c r="D7590" t="s">
        <v>8338</v>
      </c>
      <c r="E7590" s="114" t="s">
        <v>6832</v>
      </c>
    </row>
    <row r="7591" spans="1:5">
      <c r="A7591">
        <v>11685</v>
      </c>
      <c r="B7591" t="s">
        <v>14542</v>
      </c>
      <c r="C7591" t="s">
        <v>8337</v>
      </c>
      <c r="D7591" t="s">
        <v>8338</v>
      </c>
      <c r="E7591" s="114" t="s">
        <v>8459</v>
      </c>
    </row>
    <row r="7592" spans="1:5">
      <c r="A7592">
        <v>11679</v>
      </c>
      <c r="B7592" t="s">
        <v>14543</v>
      </c>
      <c r="C7592" t="s">
        <v>8337</v>
      </c>
      <c r="D7592" t="s">
        <v>8338</v>
      </c>
      <c r="E7592" s="114" t="s">
        <v>13393</v>
      </c>
    </row>
    <row r="7593" spans="1:5">
      <c r="A7593">
        <v>11680</v>
      </c>
      <c r="B7593" t="s">
        <v>14544</v>
      </c>
      <c r="C7593" t="s">
        <v>8337</v>
      </c>
      <c r="D7593" t="s">
        <v>8338</v>
      </c>
      <c r="E7593" s="114" t="s">
        <v>8728</v>
      </c>
    </row>
    <row r="7594" spans="1:5">
      <c r="A7594">
        <v>2512</v>
      </c>
      <c r="B7594" t="s">
        <v>14545</v>
      </c>
      <c r="C7594" t="s">
        <v>8337</v>
      </c>
      <c r="D7594" t="s">
        <v>8341</v>
      </c>
      <c r="E7594" s="114" t="s">
        <v>12433</v>
      </c>
    </row>
    <row r="7595" spans="1:5">
      <c r="A7595">
        <v>4374</v>
      </c>
      <c r="B7595" t="s">
        <v>14546</v>
      </c>
      <c r="C7595" t="s">
        <v>8337</v>
      </c>
      <c r="D7595" t="s">
        <v>8338</v>
      </c>
      <c r="E7595" s="114" t="s">
        <v>7993</v>
      </c>
    </row>
    <row r="7596" spans="1:5">
      <c r="A7596">
        <v>7568</v>
      </c>
      <c r="B7596" t="s">
        <v>14547</v>
      </c>
      <c r="C7596" t="s">
        <v>8337</v>
      </c>
      <c r="D7596" t="s">
        <v>8338</v>
      </c>
      <c r="E7596" s="114" t="s">
        <v>743</v>
      </c>
    </row>
    <row r="7597" spans="1:5">
      <c r="A7597">
        <v>7584</v>
      </c>
      <c r="B7597" t="s">
        <v>14548</v>
      </c>
      <c r="C7597" t="s">
        <v>8337</v>
      </c>
      <c r="D7597" t="s">
        <v>8338</v>
      </c>
      <c r="E7597" s="114" t="s">
        <v>5816</v>
      </c>
    </row>
    <row r="7598" spans="1:5">
      <c r="A7598">
        <v>11945</v>
      </c>
      <c r="B7598" t="s">
        <v>14549</v>
      </c>
      <c r="C7598" t="s">
        <v>8337</v>
      </c>
      <c r="D7598" t="s">
        <v>8338</v>
      </c>
      <c r="E7598" s="114" t="s">
        <v>603</v>
      </c>
    </row>
    <row r="7599" spans="1:5">
      <c r="A7599">
        <v>11946</v>
      </c>
      <c r="B7599" t="s">
        <v>14550</v>
      </c>
      <c r="C7599" t="s">
        <v>8337</v>
      </c>
      <c r="D7599" t="s">
        <v>8338</v>
      </c>
      <c r="E7599" s="114" t="s">
        <v>782</v>
      </c>
    </row>
    <row r="7600" spans="1:5">
      <c r="A7600">
        <v>4375</v>
      </c>
      <c r="B7600" t="s">
        <v>14551</v>
      </c>
      <c r="C7600" t="s">
        <v>8337</v>
      </c>
      <c r="D7600" t="s">
        <v>8336</v>
      </c>
      <c r="E7600" s="114" t="s">
        <v>1565</v>
      </c>
    </row>
    <row r="7601" spans="1:5">
      <c r="A7601">
        <v>11950</v>
      </c>
      <c r="B7601" t="s">
        <v>14552</v>
      </c>
      <c r="C7601" t="s">
        <v>8337</v>
      </c>
      <c r="D7601" t="s">
        <v>8338</v>
      </c>
      <c r="E7601" s="114" t="s">
        <v>1036</v>
      </c>
    </row>
    <row r="7602" spans="1:5">
      <c r="A7602">
        <v>4376</v>
      </c>
      <c r="B7602" t="s">
        <v>14553</v>
      </c>
      <c r="C7602" t="s">
        <v>8337</v>
      </c>
      <c r="D7602" t="s">
        <v>8338</v>
      </c>
      <c r="E7602" s="114" t="s">
        <v>915</v>
      </c>
    </row>
    <row r="7603" spans="1:5">
      <c r="A7603">
        <v>7583</v>
      </c>
      <c r="B7603" t="s">
        <v>14554</v>
      </c>
      <c r="C7603" t="s">
        <v>8337</v>
      </c>
      <c r="D7603" t="s">
        <v>8338</v>
      </c>
      <c r="E7603" s="114" t="s">
        <v>7618</v>
      </c>
    </row>
    <row r="7604" spans="1:5">
      <c r="A7604">
        <v>4350</v>
      </c>
      <c r="B7604" t="s">
        <v>14555</v>
      </c>
      <c r="C7604" t="s">
        <v>8337</v>
      </c>
      <c r="D7604" t="s">
        <v>8341</v>
      </c>
      <c r="E7604" s="114" t="s">
        <v>1429</v>
      </c>
    </row>
    <row r="7605" spans="1:5">
      <c r="A7605">
        <v>39886</v>
      </c>
      <c r="B7605" t="s">
        <v>14556</v>
      </c>
      <c r="C7605" t="s">
        <v>8337</v>
      </c>
      <c r="D7605" t="s">
        <v>8341</v>
      </c>
      <c r="E7605" s="114" t="s">
        <v>3859</v>
      </c>
    </row>
    <row r="7606" spans="1:5">
      <c r="A7606">
        <v>39887</v>
      </c>
      <c r="B7606" t="s">
        <v>14557</v>
      </c>
      <c r="C7606" t="s">
        <v>8337</v>
      </c>
      <c r="D7606" t="s">
        <v>8341</v>
      </c>
      <c r="E7606" s="114" t="s">
        <v>1693</v>
      </c>
    </row>
    <row r="7607" spans="1:5">
      <c r="A7607">
        <v>39888</v>
      </c>
      <c r="B7607" t="s">
        <v>14558</v>
      </c>
      <c r="C7607" t="s">
        <v>8337</v>
      </c>
      <c r="D7607" t="s">
        <v>8341</v>
      </c>
      <c r="E7607" s="114" t="s">
        <v>14559</v>
      </c>
    </row>
    <row r="7608" spans="1:5">
      <c r="A7608">
        <v>39890</v>
      </c>
      <c r="B7608" t="s">
        <v>14560</v>
      </c>
      <c r="C7608" t="s">
        <v>8337</v>
      </c>
      <c r="D7608" t="s">
        <v>8341</v>
      </c>
      <c r="E7608" s="114" t="s">
        <v>14561</v>
      </c>
    </row>
    <row r="7609" spans="1:5">
      <c r="A7609">
        <v>39891</v>
      </c>
      <c r="B7609" t="s">
        <v>14562</v>
      </c>
      <c r="C7609" t="s">
        <v>8337</v>
      </c>
      <c r="D7609" t="s">
        <v>8341</v>
      </c>
      <c r="E7609" s="114" t="s">
        <v>9956</v>
      </c>
    </row>
    <row r="7610" spans="1:5">
      <c r="A7610">
        <v>39892</v>
      </c>
      <c r="B7610" t="s">
        <v>14563</v>
      </c>
      <c r="C7610" t="s">
        <v>8337</v>
      </c>
      <c r="D7610" t="s">
        <v>8341</v>
      </c>
      <c r="E7610" s="114" t="s">
        <v>14564</v>
      </c>
    </row>
    <row r="7611" spans="1:5">
      <c r="A7611">
        <v>790</v>
      </c>
      <c r="B7611" t="s">
        <v>14565</v>
      </c>
      <c r="C7611" t="s">
        <v>8337</v>
      </c>
      <c r="D7611" t="s">
        <v>8338</v>
      </c>
      <c r="E7611" s="114" t="s">
        <v>10554</v>
      </c>
    </row>
    <row r="7612" spans="1:5">
      <c r="A7612">
        <v>766</v>
      </c>
      <c r="B7612" t="s">
        <v>14566</v>
      </c>
      <c r="C7612" t="s">
        <v>8337</v>
      </c>
      <c r="D7612" t="s">
        <v>8338</v>
      </c>
      <c r="E7612" s="114" t="s">
        <v>10554</v>
      </c>
    </row>
    <row r="7613" spans="1:5">
      <c r="A7613">
        <v>791</v>
      </c>
      <c r="B7613" t="s">
        <v>14567</v>
      </c>
      <c r="C7613" t="s">
        <v>8337</v>
      </c>
      <c r="D7613" t="s">
        <v>8338</v>
      </c>
      <c r="E7613" s="114" t="s">
        <v>10554</v>
      </c>
    </row>
    <row r="7614" spans="1:5">
      <c r="A7614">
        <v>767</v>
      </c>
      <c r="B7614" t="s">
        <v>14568</v>
      </c>
      <c r="C7614" t="s">
        <v>8337</v>
      </c>
      <c r="D7614" t="s">
        <v>8338</v>
      </c>
      <c r="E7614" s="114" t="s">
        <v>10554</v>
      </c>
    </row>
    <row r="7615" spans="1:5">
      <c r="A7615">
        <v>768</v>
      </c>
      <c r="B7615" t="s">
        <v>14569</v>
      </c>
      <c r="C7615" t="s">
        <v>8337</v>
      </c>
      <c r="D7615" t="s">
        <v>8338</v>
      </c>
      <c r="E7615" s="114" t="s">
        <v>8615</v>
      </c>
    </row>
    <row r="7616" spans="1:5">
      <c r="A7616">
        <v>789</v>
      </c>
      <c r="B7616" t="s">
        <v>14570</v>
      </c>
      <c r="C7616" t="s">
        <v>8337</v>
      </c>
      <c r="D7616" t="s">
        <v>8338</v>
      </c>
      <c r="E7616" s="114" t="s">
        <v>3279</v>
      </c>
    </row>
    <row r="7617" spans="1:5">
      <c r="A7617">
        <v>769</v>
      </c>
      <c r="B7617" t="s">
        <v>14571</v>
      </c>
      <c r="C7617" t="s">
        <v>8337</v>
      </c>
      <c r="D7617" t="s">
        <v>8338</v>
      </c>
      <c r="E7617" s="114" t="s">
        <v>8615</v>
      </c>
    </row>
    <row r="7618" spans="1:5">
      <c r="A7618">
        <v>770</v>
      </c>
      <c r="B7618" t="s">
        <v>14572</v>
      </c>
      <c r="C7618" t="s">
        <v>8337</v>
      </c>
      <c r="D7618" t="s">
        <v>8338</v>
      </c>
      <c r="E7618" s="114" t="s">
        <v>806</v>
      </c>
    </row>
    <row r="7619" spans="1:5">
      <c r="A7619">
        <v>12394</v>
      </c>
      <c r="B7619" t="s">
        <v>14573</v>
      </c>
      <c r="C7619" t="s">
        <v>8337</v>
      </c>
      <c r="D7619" t="s">
        <v>8338</v>
      </c>
      <c r="E7619" s="114" t="s">
        <v>806</v>
      </c>
    </row>
    <row r="7620" spans="1:5">
      <c r="A7620">
        <v>764</v>
      </c>
      <c r="B7620" t="s">
        <v>14574</v>
      </c>
      <c r="C7620" t="s">
        <v>8337</v>
      </c>
      <c r="D7620" t="s">
        <v>8336</v>
      </c>
      <c r="E7620" s="114" t="s">
        <v>8958</v>
      </c>
    </row>
    <row r="7621" spans="1:5">
      <c r="A7621">
        <v>765</v>
      </c>
      <c r="B7621" t="s">
        <v>14575</v>
      </c>
      <c r="C7621" t="s">
        <v>8337</v>
      </c>
      <c r="D7621" t="s">
        <v>8338</v>
      </c>
      <c r="E7621" s="114" t="s">
        <v>8958</v>
      </c>
    </row>
    <row r="7622" spans="1:5">
      <c r="A7622">
        <v>787</v>
      </c>
      <c r="B7622" t="s">
        <v>14576</v>
      </c>
      <c r="C7622" t="s">
        <v>8337</v>
      </c>
      <c r="D7622" t="s">
        <v>8338</v>
      </c>
      <c r="E7622" s="114" t="s">
        <v>9055</v>
      </c>
    </row>
    <row r="7623" spans="1:5">
      <c r="A7623">
        <v>774</v>
      </c>
      <c r="B7623" t="s">
        <v>14577</v>
      </c>
      <c r="C7623" t="s">
        <v>8337</v>
      </c>
      <c r="D7623" t="s">
        <v>8338</v>
      </c>
      <c r="E7623" s="114" t="s">
        <v>9055</v>
      </c>
    </row>
    <row r="7624" spans="1:5">
      <c r="A7624">
        <v>773</v>
      </c>
      <c r="B7624" t="s">
        <v>14578</v>
      </c>
      <c r="C7624" t="s">
        <v>8337</v>
      </c>
      <c r="D7624" t="s">
        <v>8338</v>
      </c>
      <c r="E7624" s="114" t="s">
        <v>9055</v>
      </c>
    </row>
    <row r="7625" spans="1:5">
      <c r="A7625">
        <v>775</v>
      </c>
      <c r="B7625" t="s">
        <v>14579</v>
      </c>
      <c r="C7625" t="s">
        <v>8337</v>
      </c>
      <c r="D7625" t="s">
        <v>8338</v>
      </c>
      <c r="E7625" s="114" t="s">
        <v>9055</v>
      </c>
    </row>
    <row r="7626" spans="1:5">
      <c r="A7626">
        <v>788</v>
      </c>
      <c r="B7626" t="s">
        <v>14580</v>
      </c>
      <c r="C7626" t="s">
        <v>8337</v>
      </c>
      <c r="D7626" t="s">
        <v>8338</v>
      </c>
      <c r="E7626" s="114" t="s">
        <v>11802</v>
      </c>
    </row>
    <row r="7627" spans="1:5">
      <c r="A7627">
        <v>772</v>
      </c>
      <c r="B7627" t="s">
        <v>14581</v>
      </c>
      <c r="C7627" t="s">
        <v>8337</v>
      </c>
      <c r="D7627" t="s">
        <v>8338</v>
      </c>
      <c r="E7627" s="114" t="s">
        <v>11802</v>
      </c>
    </row>
    <row r="7628" spans="1:5">
      <c r="A7628">
        <v>771</v>
      </c>
      <c r="B7628" t="s">
        <v>14582</v>
      </c>
      <c r="C7628" t="s">
        <v>8337</v>
      </c>
      <c r="D7628" t="s">
        <v>8338</v>
      </c>
      <c r="E7628" s="114" t="s">
        <v>11802</v>
      </c>
    </row>
    <row r="7629" spans="1:5">
      <c r="A7629">
        <v>779</v>
      </c>
      <c r="B7629" t="s">
        <v>14583</v>
      </c>
      <c r="C7629" t="s">
        <v>8337</v>
      </c>
      <c r="D7629" t="s">
        <v>8338</v>
      </c>
      <c r="E7629" s="114" t="s">
        <v>8603</v>
      </c>
    </row>
    <row r="7630" spans="1:5">
      <c r="A7630">
        <v>776</v>
      </c>
      <c r="B7630" t="s">
        <v>14584</v>
      </c>
      <c r="C7630" t="s">
        <v>8337</v>
      </c>
      <c r="D7630" t="s">
        <v>8338</v>
      </c>
      <c r="E7630" s="114" t="s">
        <v>14585</v>
      </c>
    </row>
    <row r="7631" spans="1:5">
      <c r="A7631">
        <v>777</v>
      </c>
      <c r="B7631" t="s">
        <v>14586</v>
      </c>
      <c r="C7631" t="s">
        <v>8337</v>
      </c>
      <c r="D7631" t="s">
        <v>8338</v>
      </c>
      <c r="E7631" s="114" t="s">
        <v>14587</v>
      </c>
    </row>
    <row r="7632" spans="1:5">
      <c r="A7632">
        <v>780</v>
      </c>
      <c r="B7632" t="s">
        <v>14588</v>
      </c>
      <c r="C7632" t="s">
        <v>8337</v>
      </c>
      <c r="D7632" t="s">
        <v>8338</v>
      </c>
      <c r="E7632" s="114" t="s">
        <v>14589</v>
      </c>
    </row>
    <row r="7633" spans="1:5">
      <c r="A7633">
        <v>778</v>
      </c>
      <c r="B7633" t="s">
        <v>14590</v>
      </c>
      <c r="C7633" t="s">
        <v>8337</v>
      </c>
      <c r="D7633" t="s">
        <v>8338</v>
      </c>
      <c r="E7633" s="114" t="s">
        <v>14585</v>
      </c>
    </row>
    <row r="7634" spans="1:5">
      <c r="A7634">
        <v>781</v>
      </c>
      <c r="B7634" t="s">
        <v>14591</v>
      </c>
      <c r="C7634" t="s">
        <v>8337</v>
      </c>
      <c r="D7634" t="s">
        <v>8338</v>
      </c>
      <c r="E7634" s="114" t="s">
        <v>14592</v>
      </c>
    </row>
    <row r="7635" spans="1:5">
      <c r="A7635">
        <v>786</v>
      </c>
      <c r="B7635" t="s">
        <v>14593</v>
      </c>
      <c r="C7635" t="s">
        <v>8337</v>
      </c>
      <c r="D7635" t="s">
        <v>8338</v>
      </c>
      <c r="E7635" s="114" t="s">
        <v>14592</v>
      </c>
    </row>
    <row r="7636" spans="1:5">
      <c r="A7636">
        <v>782</v>
      </c>
      <c r="B7636" t="s">
        <v>14594</v>
      </c>
      <c r="C7636" t="s">
        <v>8337</v>
      </c>
      <c r="D7636" t="s">
        <v>8338</v>
      </c>
      <c r="E7636" s="114" t="s">
        <v>14592</v>
      </c>
    </row>
    <row r="7637" spans="1:5">
      <c r="A7637">
        <v>783</v>
      </c>
      <c r="B7637" t="s">
        <v>14595</v>
      </c>
      <c r="C7637" t="s">
        <v>8337</v>
      </c>
      <c r="D7637" t="s">
        <v>8338</v>
      </c>
      <c r="E7637" s="114" t="s">
        <v>14596</v>
      </c>
    </row>
    <row r="7638" spans="1:5">
      <c r="A7638">
        <v>785</v>
      </c>
      <c r="B7638" t="s">
        <v>14597</v>
      </c>
      <c r="C7638" t="s">
        <v>8337</v>
      </c>
      <c r="D7638" t="s">
        <v>8338</v>
      </c>
      <c r="E7638" s="114" t="s">
        <v>14598</v>
      </c>
    </row>
    <row r="7639" spans="1:5">
      <c r="A7639">
        <v>784</v>
      </c>
      <c r="B7639" t="s">
        <v>14599</v>
      </c>
      <c r="C7639" t="s">
        <v>8337</v>
      </c>
      <c r="D7639" t="s">
        <v>8338</v>
      </c>
      <c r="E7639" s="114" t="s">
        <v>14600</v>
      </c>
    </row>
    <row r="7640" spans="1:5">
      <c r="A7640">
        <v>831</v>
      </c>
      <c r="B7640" t="s">
        <v>14601</v>
      </c>
      <c r="C7640" t="s">
        <v>8337</v>
      </c>
      <c r="D7640" t="s">
        <v>8338</v>
      </c>
      <c r="E7640" s="114" t="s">
        <v>14602</v>
      </c>
    </row>
    <row r="7641" spans="1:5">
      <c r="A7641">
        <v>828</v>
      </c>
      <c r="B7641" t="s">
        <v>14603</v>
      </c>
      <c r="C7641" t="s">
        <v>8337</v>
      </c>
      <c r="D7641" t="s">
        <v>8338</v>
      </c>
      <c r="E7641" s="114" t="s">
        <v>1429</v>
      </c>
    </row>
    <row r="7642" spans="1:5">
      <c r="A7642">
        <v>829</v>
      </c>
      <c r="B7642" t="s">
        <v>14604</v>
      </c>
      <c r="C7642" t="s">
        <v>8337</v>
      </c>
      <c r="D7642" t="s">
        <v>8338</v>
      </c>
      <c r="E7642" s="114" t="s">
        <v>1001</v>
      </c>
    </row>
    <row r="7643" spans="1:5">
      <c r="A7643">
        <v>812</v>
      </c>
      <c r="B7643" t="s">
        <v>14605</v>
      </c>
      <c r="C7643" t="s">
        <v>8337</v>
      </c>
      <c r="D7643" t="s">
        <v>8338</v>
      </c>
      <c r="E7643" s="114" t="s">
        <v>1176</v>
      </c>
    </row>
    <row r="7644" spans="1:5">
      <c r="A7644">
        <v>819</v>
      </c>
      <c r="B7644" t="s">
        <v>14606</v>
      </c>
      <c r="C7644" t="s">
        <v>8337</v>
      </c>
      <c r="D7644" t="s">
        <v>8338</v>
      </c>
      <c r="E7644" s="114" t="s">
        <v>1103</v>
      </c>
    </row>
    <row r="7645" spans="1:5">
      <c r="A7645">
        <v>818</v>
      </c>
      <c r="B7645" t="s">
        <v>14607</v>
      </c>
      <c r="C7645" t="s">
        <v>8337</v>
      </c>
      <c r="D7645" t="s">
        <v>8338</v>
      </c>
      <c r="E7645" s="114" t="s">
        <v>5304</v>
      </c>
    </row>
    <row r="7646" spans="1:5">
      <c r="A7646">
        <v>823</v>
      </c>
      <c r="B7646" t="s">
        <v>14608</v>
      </c>
      <c r="C7646" t="s">
        <v>8337</v>
      </c>
      <c r="D7646" t="s">
        <v>8338</v>
      </c>
      <c r="E7646" s="114" t="s">
        <v>1137</v>
      </c>
    </row>
    <row r="7647" spans="1:5">
      <c r="A7647">
        <v>830</v>
      </c>
      <c r="B7647" t="s">
        <v>14609</v>
      </c>
      <c r="C7647" t="s">
        <v>8337</v>
      </c>
      <c r="D7647" t="s">
        <v>8338</v>
      </c>
      <c r="E7647" s="114" t="s">
        <v>797</v>
      </c>
    </row>
    <row r="7648" spans="1:5">
      <c r="A7648">
        <v>826</v>
      </c>
      <c r="B7648" t="s">
        <v>14610</v>
      </c>
      <c r="C7648" t="s">
        <v>8337</v>
      </c>
      <c r="D7648" t="s">
        <v>8338</v>
      </c>
      <c r="E7648" s="114" t="s">
        <v>9519</v>
      </c>
    </row>
    <row r="7649" spans="1:5">
      <c r="A7649">
        <v>827</v>
      </c>
      <c r="B7649" t="s">
        <v>14611</v>
      </c>
      <c r="C7649" t="s">
        <v>8337</v>
      </c>
      <c r="D7649" t="s">
        <v>8338</v>
      </c>
      <c r="E7649" s="114" t="s">
        <v>9957</v>
      </c>
    </row>
    <row r="7650" spans="1:5">
      <c r="A7650">
        <v>832</v>
      </c>
      <c r="B7650" t="s">
        <v>14612</v>
      </c>
      <c r="C7650" t="s">
        <v>8337</v>
      </c>
      <c r="D7650" t="s">
        <v>8338</v>
      </c>
      <c r="E7650" s="114" t="s">
        <v>288</v>
      </c>
    </row>
    <row r="7651" spans="1:5">
      <c r="A7651">
        <v>833</v>
      </c>
      <c r="B7651" t="s">
        <v>14613</v>
      </c>
      <c r="C7651" t="s">
        <v>8337</v>
      </c>
      <c r="D7651" t="s">
        <v>8338</v>
      </c>
      <c r="E7651" s="114" t="s">
        <v>9079</v>
      </c>
    </row>
    <row r="7652" spans="1:5">
      <c r="A7652">
        <v>834</v>
      </c>
      <c r="B7652" t="s">
        <v>14614</v>
      </c>
      <c r="C7652" t="s">
        <v>8337</v>
      </c>
      <c r="D7652" t="s">
        <v>8338</v>
      </c>
      <c r="E7652" s="114" t="s">
        <v>654</v>
      </c>
    </row>
    <row r="7653" spans="1:5">
      <c r="A7653">
        <v>825</v>
      </c>
      <c r="B7653" t="s">
        <v>14615</v>
      </c>
      <c r="C7653" t="s">
        <v>8337</v>
      </c>
      <c r="D7653" t="s">
        <v>8338</v>
      </c>
      <c r="E7653" s="114" t="s">
        <v>250</v>
      </c>
    </row>
    <row r="7654" spans="1:5">
      <c r="A7654">
        <v>813</v>
      </c>
      <c r="B7654" t="s">
        <v>14616</v>
      </c>
      <c r="C7654" t="s">
        <v>8337</v>
      </c>
      <c r="D7654" t="s">
        <v>8338</v>
      </c>
      <c r="E7654" s="114" t="s">
        <v>484</v>
      </c>
    </row>
    <row r="7655" spans="1:5">
      <c r="A7655">
        <v>820</v>
      </c>
      <c r="B7655" t="s">
        <v>14617</v>
      </c>
      <c r="C7655" t="s">
        <v>8337</v>
      </c>
      <c r="D7655" t="s">
        <v>8338</v>
      </c>
      <c r="E7655" s="114" t="s">
        <v>777</v>
      </c>
    </row>
    <row r="7656" spans="1:5">
      <c r="A7656">
        <v>816</v>
      </c>
      <c r="B7656" t="s">
        <v>14618</v>
      </c>
      <c r="C7656" t="s">
        <v>8337</v>
      </c>
      <c r="D7656" t="s">
        <v>8338</v>
      </c>
      <c r="E7656" s="114" t="s">
        <v>8371</v>
      </c>
    </row>
    <row r="7657" spans="1:5">
      <c r="A7657">
        <v>814</v>
      </c>
      <c r="B7657" t="s">
        <v>14619</v>
      </c>
      <c r="C7657" t="s">
        <v>8337</v>
      </c>
      <c r="D7657" t="s">
        <v>8338</v>
      </c>
      <c r="E7657" s="114" t="s">
        <v>3366</v>
      </c>
    </row>
    <row r="7658" spans="1:5">
      <c r="A7658">
        <v>815</v>
      </c>
      <c r="B7658" t="s">
        <v>14620</v>
      </c>
      <c r="C7658" t="s">
        <v>8337</v>
      </c>
      <c r="D7658" t="s">
        <v>8338</v>
      </c>
      <c r="E7658" s="114" t="s">
        <v>9958</v>
      </c>
    </row>
    <row r="7659" spans="1:5">
      <c r="A7659">
        <v>822</v>
      </c>
      <c r="B7659" t="s">
        <v>14621</v>
      </c>
      <c r="C7659" t="s">
        <v>8337</v>
      </c>
      <c r="D7659" t="s">
        <v>8338</v>
      </c>
      <c r="E7659" s="114" t="s">
        <v>8528</v>
      </c>
    </row>
    <row r="7660" spans="1:5">
      <c r="A7660">
        <v>821</v>
      </c>
      <c r="B7660" t="s">
        <v>14622</v>
      </c>
      <c r="C7660" t="s">
        <v>8337</v>
      </c>
      <c r="D7660" t="s">
        <v>8338</v>
      </c>
      <c r="E7660" s="114" t="s">
        <v>9415</v>
      </c>
    </row>
    <row r="7661" spans="1:5">
      <c r="A7661">
        <v>817</v>
      </c>
      <c r="B7661" t="s">
        <v>14623</v>
      </c>
      <c r="C7661" t="s">
        <v>8337</v>
      </c>
      <c r="D7661" t="s">
        <v>8338</v>
      </c>
      <c r="E7661" s="114" t="s">
        <v>9679</v>
      </c>
    </row>
    <row r="7662" spans="1:5">
      <c r="A7662">
        <v>20086</v>
      </c>
      <c r="B7662" t="s">
        <v>14624</v>
      </c>
      <c r="C7662" t="s">
        <v>8337</v>
      </c>
      <c r="D7662" t="s">
        <v>8338</v>
      </c>
      <c r="E7662" s="114" t="s">
        <v>5784</v>
      </c>
    </row>
    <row r="7663" spans="1:5">
      <c r="A7663">
        <v>39191</v>
      </c>
      <c r="B7663" t="s">
        <v>14625</v>
      </c>
      <c r="C7663" t="s">
        <v>8337</v>
      </c>
      <c r="D7663" t="s">
        <v>8338</v>
      </c>
      <c r="E7663" s="114" t="s">
        <v>12535</v>
      </c>
    </row>
    <row r="7664" spans="1:5">
      <c r="A7664">
        <v>39190</v>
      </c>
      <c r="B7664" t="s">
        <v>14626</v>
      </c>
      <c r="C7664" t="s">
        <v>8337</v>
      </c>
      <c r="D7664" t="s">
        <v>8338</v>
      </c>
      <c r="E7664" s="114" t="s">
        <v>9959</v>
      </c>
    </row>
    <row r="7665" spans="1:5">
      <c r="A7665">
        <v>39189</v>
      </c>
      <c r="B7665" t="s">
        <v>14627</v>
      </c>
      <c r="C7665" t="s">
        <v>8337</v>
      </c>
      <c r="D7665" t="s">
        <v>8338</v>
      </c>
      <c r="E7665" s="114" t="s">
        <v>6210</v>
      </c>
    </row>
    <row r="7666" spans="1:5">
      <c r="A7666">
        <v>39186</v>
      </c>
      <c r="B7666" t="s">
        <v>14628</v>
      </c>
      <c r="C7666" t="s">
        <v>8337</v>
      </c>
      <c r="D7666" t="s">
        <v>8338</v>
      </c>
      <c r="E7666" s="114" t="s">
        <v>8578</v>
      </c>
    </row>
    <row r="7667" spans="1:5">
      <c r="A7667">
        <v>39188</v>
      </c>
      <c r="B7667" t="s">
        <v>14629</v>
      </c>
      <c r="C7667" t="s">
        <v>8337</v>
      </c>
      <c r="D7667" t="s">
        <v>8338</v>
      </c>
      <c r="E7667" s="114" t="s">
        <v>6654</v>
      </c>
    </row>
    <row r="7668" spans="1:5">
      <c r="A7668">
        <v>39187</v>
      </c>
      <c r="B7668" t="s">
        <v>14630</v>
      </c>
      <c r="C7668" t="s">
        <v>8337</v>
      </c>
      <c r="D7668" t="s">
        <v>8338</v>
      </c>
      <c r="E7668" s="114" t="s">
        <v>14631</v>
      </c>
    </row>
    <row r="7669" spans="1:5">
      <c r="A7669">
        <v>39184</v>
      </c>
      <c r="B7669" t="s">
        <v>14632</v>
      </c>
      <c r="C7669" t="s">
        <v>8337</v>
      </c>
      <c r="D7669" t="s">
        <v>8338</v>
      </c>
      <c r="E7669" s="114" t="s">
        <v>8524</v>
      </c>
    </row>
    <row r="7670" spans="1:5">
      <c r="A7670">
        <v>39185</v>
      </c>
      <c r="B7670" t="s">
        <v>14633</v>
      </c>
      <c r="C7670" t="s">
        <v>8337</v>
      </c>
      <c r="D7670" t="s">
        <v>8338</v>
      </c>
      <c r="E7670" s="114" t="s">
        <v>4388</v>
      </c>
    </row>
    <row r="7671" spans="1:5">
      <c r="A7671">
        <v>39198</v>
      </c>
      <c r="B7671" t="s">
        <v>14634</v>
      </c>
      <c r="C7671" t="s">
        <v>8337</v>
      </c>
      <c r="D7671" t="s">
        <v>8338</v>
      </c>
      <c r="E7671" s="114" t="s">
        <v>14635</v>
      </c>
    </row>
    <row r="7672" spans="1:5">
      <c r="A7672">
        <v>39197</v>
      </c>
      <c r="B7672" t="s">
        <v>14636</v>
      </c>
      <c r="C7672" t="s">
        <v>8337</v>
      </c>
      <c r="D7672" t="s">
        <v>8338</v>
      </c>
      <c r="E7672" s="114" t="s">
        <v>7104</v>
      </c>
    </row>
    <row r="7673" spans="1:5">
      <c r="A7673">
        <v>39196</v>
      </c>
      <c r="B7673" t="s">
        <v>14637</v>
      </c>
      <c r="C7673" t="s">
        <v>8337</v>
      </c>
      <c r="D7673" t="s">
        <v>8338</v>
      </c>
      <c r="E7673" s="114" t="s">
        <v>14638</v>
      </c>
    </row>
    <row r="7674" spans="1:5">
      <c r="A7674">
        <v>39199</v>
      </c>
      <c r="B7674" t="s">
        <v>14639</v>
      </c>
      <c r="C7674" t="s">
        <v>8337</v>
      </c>
      <c r="D7674" t="s">
        <v>8338</v>
      </c>
      <c r="E7674" s="114" t="s">
        <v>14640</v>
      </c>
    </row>
    <row r="7675" spans="1:5">
      <c r="A7675">
        <v>39195</v>
      </c>
      <c r="B7675" t="s">
        <v>14641</v>
      </c>
      <c r="C7675" t="s">
        <v>8337</v>
      </c>
      <c r="D7675" t="s">
        <v>8338</v>
      </c>
      <c r="E7675" s="114" t="s">
        <v>2944</v>
      </c>
    </row>
    <row r="7676" spans="1:5">
      <c r="A7676">
        <v>39194</v>
      </c>
      <c r="B7676" t="s">
        <v>14642</v>
      </c>
      <c r="C7676" t="s">
        <v>8337</v>
      </c>
      <c r="D7676" t="s">
        <v>8338</v>
      </c>
      <c r="E7676" s="114" t="s">
        <v>8602</v>
      </c>
    </row>
    <row r="7677" spans="1:5">
      <c r="A7677">
        <v>39193</v>
      </c>
      <c r="B7677" t="s">
        <v>14643</v>
      </c>
      <c r="C7677" t="s">
        <v>8337</v>
      </c>
      <c r="D7677" t="s">
        <v>8338</v>
      </c>
      <c r="E7677" s="114" t="s">
        <v>9880</v>
      </c>
    </row>
    <row r="7678" spans="1:5">
      <c r="A7678">
        <v>39192</v>
      </c>
      <c r="B7678" t="s">
        <v>14644</v>
      </c>
      <c r="C7678" t="s">
        <v>8337</v>
      </c>
      <c r="D7678" t="s">
        <v>8338</v>
      </c>
      <c r="E7678" s="114" t="s">
        <v>280</v>
      </c>
    </row>
    <row r="7679" spans="1:5">
      <c r="A7679">
        <v>39920</v>
      </c>
      <c r="B7679" t="s">
        <v>14645</v>
      </c>
      <c r="C7679" t="s">
        <v>8337</v>
      </c>
      <c r="D7679" t="s">
        <v>8338</v>
      </c>
      <c r="E7679" s="114" t="s">
        <v>10457</v>
      </c>
    </row>
    <row r="7680" spans="1:5">
      <c r="A7680">
        <v>39201</v>
      </c>
      <c r="B7680" t="s">
        <v>14646</v>
      </c>
      <c r="C7680" t="s">
        <v>8337</v>
      </c>
      <c r="D7680" t="s">
        <v>8338</v>
      </c>
      <c r="E7680" s="114" t="s">
        <v>9052</v>
      </c>
    </row>
    <row r="7681" spans="1:5">
      <c r="A7681">
        <v>39200</v>
      </c>
      <c r="B7681" t="s">
        <v>14647</v>
      </c>
      <c r="C7681" t="s">
        <v>8337</v>
      </c>
      <c r="D7681" t="s">
        <v>8338</v>
      </c>
      <c r="E7681" s="114" t="s">
        <v>12216</v>
      </c>
    </row>
    <row r="7682" spans="1:5">
      <c r="A7682">
        <v>39203</v>
      </c>
      <c r="B7682" t="s">
        <v>14648</v>
      </c>
      <c r="C7682" t="s">
        <v>8337</v>
      </c>
      <c r="D7682" t="s">
        <v>8338</v>
      </c>
      <c r="E7682" s="114" t="s">
        <v>14649</v>
      </c>
    </row>
    <row r="7683" spans="1:5">
      <c r="A7683">
        <v>39202</v>
      </c>
      <c r="B7683" t="s">
        <v>14650</v>
      </c>
      <c r="C7683" t="s">
        <v>8337</v>
      </c>
      <c r="D7683" t="s">
        <v>8338</v>
      </c>
      <c r="E7683" s="114" t="s">
        <v>9960</v>
      </c>
    </row>
    <row r="7684" spans="1:5">
      <c r="A7684">
        <v>39205</v>
      </c>
      <c r="B7684" t="s">
        <v>14651</v>
      </c>
      <c r="C7684" t="s">
        <v>8337</v>
      </c>
      <c r="D7684" t="s">
        <v>8338</v>
      </c>
      <c r="E7684" s="114" t="s">
        <v>14652</v>
      </c>
    </row>
    <row r="7685" spans="1:5">
      <c r="A7685">
        <v>39204</v>
      </c>
      <c r="B7685" t="s">
        <v>14653</v>
      </c>
      <c r="C7685" t="s">
        <v>8337</v>
      </c>
      <c r="D7685" t="s">
        <v>8338</v>
      </c>
      <c r="E7685" s="114" t="s">
        <v>14654</v>
      </c>
    </row>
    <row r="7686" spans="1:5">
      <c r="A7686">
        <v>39206</v>
      </c>
      <c r="B7686" t="s">
        <v>14655</v>
      </c>
      <c r="C7686" t="s">
        <v>8337</v>
      </c>
      <c r="D7686" t="s">
        <v>8338</v>
      </c>
      <c r="E7686" s="114" t="s">
        <v>11244</v>
      </c>
    </row>
    <row r="7687" spans="1:5">
      <c r="A7687">
        <v>797</v>
      </c>
      <c r="B7687" t="s">
        <v>14656</v>
      </c>
      <c r="C7687" t="s">
        <v>8337</v>
      </c>
      <c r="D7687" t="s">
        <v>8338</v>
      </c>
      <c r="E7687" s="114" t="s">
        <v>8564</v>
      </c>
    </row>
    <row r="7688" spans="1:5">
      <c r="A7688">
        <v>798</v>
      </c>
      <c r="B7688" t="s">
        <v>14657</v>
      </c>
      <c r="C7688" t="s">
        <v>8337</v>
      </c>
      <c r="D7688" t="s">
        <v>8338</v>
      </c>
      <c r="E7688" s="114" t="s">
        <v>1008</v>
      </c>
    </row>
    <row r="7689" spans="1:5">
      <c r="A7689">
        <v>796</v>
      </c>
      <c r="B7689" t="s">
        <v>14658</v>
      </c>
      <c r="C7689" t="s">
        <v>8337</v>
      </c>
      <c r="D7689" t="s">
        <v>8338</v>
      </c>
      <c r="E7689" s="114" t="s">
        <v>1217</v>
      </c>
    </row>
    <row r="7690" spans="1:5">
      <c r="A7690">
        <v>799</v>
      </c>
      <c r="B7690" t="s">
        <v>14659</v>
      </c>
      <c r="C7690" t="s">
        <v>8337</v>
      </c>
      <c r="D7690" t="s">
        <v>8338</v>
      </c>
      <c r="E7690" s="114" t="s">
        <v>8444</v>
      </c>
    </row>
    <row r="7691" spans="1:5">
      <c r="A7691">
        <v>792</v>
      </c>
      <c r="B7691" t="s">
        <v>14660</v>
      </c>
      <c r="C7691" t="s">
        <v>8337</v>
      </c>
      <c r="D7691" t="s">
        <v>8338</v>
      </c>
      <c r="E7691" s="114" t="s">
        <v>9165</v>
      </c>
    </row>
    <row r="7692" spans="1:5">
      <c r="A7692">
        <v>804</v>
      </c>
      <c r="B7692" t="s">
        <v>14661</v>
      </c>
      <c r="C7692" t="s">
        <v>8337</v>
      </c>
      <c r="D7692" t="s">
        <v>8338</v>
      </c>
      <c r="E7692" s="114" t="s">
        <v>8097</v>
      </c>
    </row>
    <row r="7693" spans="1:5">
      <c r="A7693">
        <v>793</v>
      </c>
      <c r="B7693" t="s">
        <v>14662</v>
      </c>
      <c r="C7693" t="s">
        <v>8337</v>
      </c>
      <c r="D7693" t="s">
        <v>8338</v>
      </c>
      <c r="E7693" s="114" t="s">
        <v>12135</v>
      </c>
    </row>
    <row r="7694" spans="1:5">
      <c r="A7694">
        <v>801</v>
      </c>
      <c r="B7694" t="s">
        <v>14663</v>
      </c>
      <c r="C7694" t="s">
        <v>8337</v>
      </c>
      <c r="D7694" t="s">
        <v>8338</v>
      </c>
      <c r="E7694" s="114" t="s">
        <v>5304</v>
      </c>
    </row>
    <row r="7695" spans="1:5">
      <c r="A7695">
        <v>794</v>
      </c>
      <c r="B7695" t="s">
        <v>14664</v>
      </c>
      <c r="C7695" t="s">
        <v>8337</v>
      </c>
      <c r="D7695" t="s">
        <v>8338</v>
      </c>
      <c r="E7695" s="114" t="s">
        <v>8434</v>
      </c>
    </row>
    <row r="7696" spans="1:5">
      <c r="A7696">
        <v>802</v>
      </c>
      <c r="B7696" t="s">
        <v>14665</v>
      </c>
      <c r="C7696" t="s">
        <v>8337</v>
      </c>
      <c r="D7696" t="s">
        <v>8338</v>
      </c>
      <c r="E7696" s="114" t="s">
        <v>3521</v>
      </c>
    </row>
    <row r="7697" spans="1:5">
      <c r="A7697">
        <v>803</v>
      </c>
      <c r="B7697" t="s">
        <v>14666</v>
      </c>
      <c r="C7697" t="s">
        <v>8337</v>
      </c>
      <c r="D7697" t="s">
        <v>8338</v>
      </c>
      <c r="E7697" s="114" t="s">
        <v>9128</v>
      </c>
    </row>
    <row r="7698" spans="1:5">
      <c r="A7698">
        <v>38001</v>
      </c>
      <c r="B7698" t="s">
        <v>14667</v>
      </c>
      <c r="C7698" t="s">
        <v>8337</v>
      </c>
      <c r="D7698" t="s">
        <v>8338</v>
      </c>
      <c r="E7698" s="114" t="s">
        <v>6509</v>
      </c>
    </row>
    <row r="7699" spans="1:5">
      <c r="A7699">
        <v>38002</v>
      </c>
      <c r="B7699" t="s">
        <v>14668</v>
      </c>
      <c r="C7699" t="s">
        <v>8337</v>
      </c>
      <c r="D7699" t="s">
        <v>8338</v>
      </c>
      <c r="E7699" s="114" t="s">
        <v>14669</v>
      </c>
    </row>
    <row r="7700" spans="1:5">
      <c r="A7700">
        <v>38003</v>
      </c>
      <c r="B7700" t="s">
        <v>14670</v>
      </c>
      <c r="C7700" t="s">
        <v>8337</v>
      </c>
      <c r="D7700" t="s">
        <v>8338</v>
      </c>
      <c r="E7700" s="114" t="s">
        <v>9138</v>
      </c>
    </row>
    <row r="7701" spans="1:5">
      <c r="A7701">
        <v>38004</v>
      </c>
      <c r="B7701" t="s">
        <v>14671</v>
      </c>
      <c r="C7701" t="s">
        <v>8337</v>
      </c>
      <c r="D7701" t="s">
        <v>8338</v>
      </c>
      <c r="E7701" s="114" t="s">
        <v>9961</v>
      </c>
    </row>
    <row r="7702" spans="1:5">
      <c r="A7702">
        <v>36327</v>
      </c>
      <c r="B7702" t="s">
        <v>14672</v>
      </c>
      <c r="C7702" t="s">
        <v>8337</v>
      </c>
      <c r="D7702" t="s">
        <v>8341</v>
      </c>
      <c r="E7702" s="114" t="s">
        <v>8938</v>
      </c>
    </row>
    <row r="7703" spans="1:5">
      <c r="A7703">
        <v>38992</v>
      </c>
      <c r="B7703" t="s">
        <v>14673</v>
      </c>
      <c r="C7703" t="s">
        <v>8337</v>
      </c>
      <c r="D7703" t="s">
        <v>8341</v>
      </c>
      <c r="E7703" s="114" t="s">
        <v>4766</v>
      </c>
    </row>
    <row r="7704" spans="1:5">
      <c r="A7704">
        <v>38993</v>
      </c>
      <c r="B7704" t="s">
        <v>14674</v>
      </c>
      <c r="C7704" t="s">
        <v>8337</v>
      </c>
      <c r="D7704" t="s">
        <v>8341</v>
      </c>
      <c r="E7704" s="114" t="s">
        <v>8433</v>
      </c>
    </row>
    <row r="7705" spans="1:5">
      <c r="A7705">
        <v>38418</v>
      </c>
      <c r="B7705" t="s">
        <v>14675</v>
      </c>
      <c r="C7705" t="s">
        <v>8337</v>
      </c>
      <c r="D7705" t="s">
        <v>8338</v>
      </c>
      <c r="E7705" s="114" t="s">
        <v>14676</v>
      </c>
    </row>
    <row r="7706" spans="1:5">
      <c r="A7706">
        <v>39178</v>
      </c>
      <c r="B7706" t="s">
        <v>14677</v>
      </c>
      <c r="C7706" t="s">
        <v>8337</v>
      </c>
      <c r="D7706" t="s">
        <v>8338</v>
      </c>
      <c r="E7706" s="114" t="s">
        <v>5896</v>
      </c>
    </row>
    <row r="7707" spans="1:5">
      <c r="A7707">
        <v>39177</v>
      </c>
      <c r="B7707" t="s">
        <v>14678</v>
      </c>
      <c r="C7707" t="s">
        <v>8337</v>
      </c>
      <c r="D7707" t="s">
        <v>8338</v>
      </c>
      <c r="E7707" s="114" t="s">
        <v>1261</v>
      </c>
    </row>
    <row r="7708" spans="1:5">
      <c r="A7708">
        <v>39174</v>
      </c>
      <c r="B7708" t="s">
        <v>14679</v>
      </c>
      <c r="C7708" t="s">
        <v>8337</v>
      </c>
      <c r="D7708" t="s">
        <v>8338</v>
      </c>
      <c r="E7708" s="114" t="s">
        <v>1012</v>
      </c>
    </row>
    <row r="7709" spans="1:5">
      <c r="A7709">
        <v>39176</v>
      </c>
      <c r="B7709" t="s">
        <v>14680</v>
      </c>
      <c r="C7709" t="s">
        <v>8337</v>
      </c>
      <c r="D7709" t="s">
        <v>8338</v>
      </c>
      <c r="E7709" s="114" t="s">
        <v>780</v>
      </c>
    </row>
    <row r="7710" spans="1:5">
      <c r="A7710">
        <v>39180</v>
      </c>
      <c r="B7710" t="s">
        <v>14681</v>
      </c>
      <c r="C7710" t="s">
        <v>8337</v>
      </c>
      <c r="D7710" t="s">
        <v>8338</v>
      </c>
      <c r="E7710" s="114" t="s">
        <v>902</v>
      </c>
    </row>
    <row r="7711" spans="1:5">
      <c r="A7711">
        <v>39179</v>
      </c>
      <c r="B7711" t="s">
        <v>14682</v>
      </c>
      <c r="C7711" t="s">
        <v>8337</v>
      </c>
      <c r="D7711" t="s">
        <v>8338</v>
      </c>
      <c r="E7711" s="114" t="s">
        <v>6090</v>
      </c>
    </row>
    <row r="7712" spans="1:5">
      <c r="A7712">
        <v>39175</v>
      </c>
      <c r="B7712" t="s">
        <v>14683</v>
      </c>
      <c r="C7712" t="s">
        <v>8337</v>
      </c>
      <c r="D7712" t="s">
        <v>8338</v>
      </c>
      <c r="E7712" s="114" t="s">
        <v>1155</v>
      </c>
    </row>
    <row r="7713" spans="1:5">
      <c r="A7713">
        <v>39217</v>
      </c>
      <c r="B7713" t="s">
        <v>14684</v>
      </c>
      <c r="C7713" t="s">
        <v>8337</v>
      </c>
      <c r="D7713" t="s">
        <v>8338</v>
      </c>
      <c r="E7713" s="114" t="s">
        <v>290</v>
      </c>
    </row>
    <row r="7714" spans="1:5">
      <c r="A7714">
        <v>39181</v>
      </c>
      <c r="B7714" t="s">
        <v>14685</v>
      </c>
      <c r="C7714" t="s">
        <v>8337</v>
      </c>
      <c r="D7714" t="s">
        <v>8338</v>
      </c>
      <c r="E7714" s="114" t="s">
        <v>14686</v>
      </c>
    </row>
    <row r="7715" spans="1:5">
      <c r="A7715">
        <v>39182</v>
      </c>
      <c r="B7715" t="s">
        <v>14687</v>
      </c>
      <c r="C7715" t="s">
        <v>8337</v>
      </c>
      <c r="D7715" t="s">
        <v>8338</v>
      </c>
      <c r="E7715" s="114" t="s">
        <v>307</v>
      </c>
    </row>
    <row r="7716" spans="1:5">
      <c r="A7716">
        <v>12616</v>
      </c>
      <c r="B7716" t="s">
        <v>14688</v>
      </c>
      <c r="C7716" t="s">
        <v>8337</v>
      </c>
      <c r="D7716" t="s">
        <v>8341</v>
      </c>
      <c r="E7716" s="114" t="s">
        <v>11800</v>
      </c>
    </row>
    <row r="7717" spans="1:5">
      <c r="A7717">
        <v>1049</v>
      </c>
      <c r="B7717" t="s">
        <v>14689</v>
      </c>
      <c r="C7717" t="s">
        <v>8337</v>
      </c>
      <c r="D7717" t="s">
        <v>8338</v>
      </c>
      <c r="E7717" s="114" t="s">
        <v>4280</v>
      </c>
    </row>
    <row r="7718" spans="1:5">
      <c r="A7718">
        <v>1099</v>
      </c>
      <c r="B7718" t="s">
        <v>14690</v>
      </c>
      <c r="C7718" t="s">
        <v>8337</v>
      </c>
      <c r="D7718" t="s">
        <v>8338</v>
      </c>
      <c r="E7718" s="114" t="s">
        <v>6906</v>
      </c>
    </row>
    <row r="7719" spans="1:5">
      <c r="A7719">
        <v>39678</v>
      </c>
      <c r="B7719" t="s">
        <v>14691</v>
      </c>
      <c r="C7719" t="s">
        <v>8337</v>
      </c>
      <c r="D7719" t="s">
        <v>8338</v>
      </c>
      <c r="E7719" s="114" t="s">
        <v>8750</v>
      </c>
    </row>
    <row r="7720" spans="1:5">
      <c r="A7720">
        <v>1050</v>
      </c>
      <c r="B7720" t="s">
        <v>14692</v>
      </c>
      <c r="C7720" t="s">
        <v>8337</v>
      </c>
      <c r="D7720" t="s">
        <v>8338</v>
      </c>
      <c r="E7720" s="114" t="s">
        <v>1079</v>
      </c>
    </row>
    <row r="7721" spans="1:5">
      <c r="A7721">
        <v>1101</v>
      </c>
      <c r="B7721" t="s">
        <v>14693</v>
      </c>
      <c r="C7721" t="s">
        <v>8337</v>
      </c>
      <c r="D7721" t="s">
        <v>8338</v>
      </c>
      <c r="E7721" s="114" t="s">
        <v>9070</v>
      </c>
    </row>
    <row r="7722" spans="1:5">
      <c r="A7722">
        <v>1100</v>
      </c>
      <c r="B7722" t="s">
        <v>14694</v>
      </c>
      <c r="C7722" t="s">
        <v>8337</v>
      </c>
      <c r="D7722" t="s">
        <v>8338</v>
      </c>
      <c r="E7722" s="114" t="s">
        <v>4404</v>
      </c>
    </row>
    <row r="7723" spans="1:5">
      <c r="A7723">
        <v>39679</v>
      </c>
      <c r="B7723" t="s">
        <v>14695</v>
      </c>
      <c r="C7723" t="s">
        <v>8337</v>
      </c>
      <c r="D7723" t="s">
        <v>8338</v>
      </c>
      <c r="E7723" s="114" t="s">
        <v>14696</v>
      </c>
    </row>
    <row r="7724" spans="1:5">
      <c r="A7724">
        <v>1098</v>
      </c>
      <c r="B7724" t="s">
        <v>14697</v>
      </c>
      <c r="C7724" t="s">
        <v>8337</v>
      </c>
      <c r="D7724" t="s">
        <v>8338</v>
      </c>
      <c r="E7724" s="114" t="s">
        <v>242</v>
      </c>
    </row>
    <row r="7725" spans="1:5">
      <c r="A7725">
        <v>1102</v>
      </c>
      <c r="B7725" t="s">
        <v>14698</v>
      </c>
      <c r="C7725" t="s">
        <v>8337</v>
      </c>
      <c r="D7725" t="s">
        <v>8338</v>
      </c>
      <c r="E7725" s="114" t="s">
        <v>12632</v>
      </c>
    </row>
    <row r="7726" spans="1:5">
      <c r="A7726">
        <v>1051</v>
      </c>
      <c r="B7726" t="s">
        <v>14699</v>
      </c>
      <c r="C7726" t="s">
        <v>8337</v>
      </c>
      <c r="D7726" t="s">
        <v>8338</v>
      </c>
      <c r="E7726" s="114" t="s">
        <v>12436</v>
      </c>
    </row>
    <row r="7727" spans="1:5">
      <c r="A7727">
        <v>37399</v>
      </c>
      <c r="B7727" t="s">
        <v>14700</v>
      </c>
      <c r="C7727" t="s">
        <v>8337</v>
      </c>
      <c r="D7727" t="s">
        <v>8338</v>
      </c>
      <c r="E7727" s="114" t="s">
        <v>4051</v>
      </c>
    </row>
    <row r="7728" spans="1:5">
      <c r="A7728">
        <v>41955</v>
      </c>
      <c r="B7728" t="s">
        <v>14701</v>
      </c>
      <c r="C7728" t="s">
        <v>8353</v>
      </c>
      <c r="D7728" t="s">
        <v>8338</v>
      </c>
      <c r="E7728" s="114" t="s">
        <v>14702</v>
      </c>
    </row>
    <row r="7729" spans="1:5">
      <c r="A7729">
        <v>41953</v>
      </c>
      <c r="B7729" t="s">
        <v>14703</v>
      </c>
      <c r="C7729" t="s">
        <v>8353</v>
      </c>
      <c r="D7729" t="s">
        <v>8338</v>
      </c>
      <c r="E7729" s="114" t="s">
        <v>8485</v>
      </c>
    </row>
    <row r="7730" spans="1:5">
      <c r="A7730">
        <v>41954</v>
      </c>
      <c r="B7730" t="s">
        <v>14704</v>
      </c>
      <c r="C7730" t="s">
        <v>8353</v>
      </c>
      <c r="D7730" t="s">
        <v>8338</v>
      </c>
      <c r="E7730" s="114" t="s">
        <v>14705</v>
      </c>
    </row>
    <row r="7731" spans="1:5">
      <c r="A7731">
        <v>25004</v>
      </c>
      <c r="B7731" t="s">
        <v>14706</v>
      </c>
      <c r="C7731" t="s">
        <v>8353</v>
      </c>
      <c r="D7731" t="s">
        <v>8338</v>
      </c>
      <c r="E7731" s="114" t="s">
        <v>11508</v>
      </c>
    </row>
    <row r="7732" spans="1:5">
      <c r="A7732">
        <v>25002</v>
      </c>
      <c r="B7732" t="s">
        <v>14707</v>
      </c>
      <c r="C7732" t="s">
        <v>8353</v>
      </c>
      <c r="D7732" t="s">
        <v>8338</v>
      </c>
      <c r="E7732" s="114" t="s">
        <v>4876</v>
      </c>
    </row>
    <row r="7733" spans="1:5">
      <c r="A7733">
        <v>37409</v>
      </c>
      <c r="B7733" t="s">
        <v>14708</v>
      </c>
      <c r="C7733" t="s">
        <v>8353</v>
      </c>
      <c r="D7733" t="s">
        <v>8338</v>
      </c>
      <c r="E7733" s="114" t="s">
        <v>8617</v>
      </c>
    </row>
    <row r="7734" spans="1:5">
      <c r="A7734">
        <v>841</v>
      </c>
      <c r="B7734" t="s">
        <v>14709</v>
      </c>
      <c r="C7734" t="s">
        <v>8353</v>
      </c>
      <c r="D7734" t="s">
        <v>8336</v>
      </c>
      <c r="E7734" s="114" t="s">
        <v>9720</v>
      </c>
    </row>
    <row r="7735" spans="1:5">
      <c r="A7735">
        <v>25005</v>
      </c>
      <c r="B7735" t="s">
        <v>14710</v>
      </c>
      <c r="C7735" t="s">
        <v>8353</v>
      </c>
      <c r="D7735" t="s">
        <v>8338</v>
      </c>
      <c r="E7735" s="114" t="s">
        <v>8462</v>
      </c>
    </row>
    <row r="7736" spans="1:5">
      <c r="A7736">
        <v>25003</v>
      </c>
      <c r="B7736" t="s">
        <v>14711</v>
      </c>
      <c r="C7736" t="s">
        <v>8353</v>
      </c>
      <c r="D7736" t="s">
        <v>8338</v>
      </c>
      <c r="E7736" s="114" t="s">
        <v>14712</v>
      </c>
    </row>
    <row r="7737" spans="1:5">
      <c r="A7737">
        <v>37410</v>
      </c>
      <c r="B7737" t="s">
        <v>14713</v>
      </c>
      <c r="C7737" t="s">
        <v>8353</v>
      </c>
      <c r="D7737" t="s">
        <v>8338</v>
      </c>
      <c r="E7737" s="114" t="s">
        <v>8462</v>
      </c>
    </row>
    <row r="7738" spans="1:5">
      <c r="A7738">
        <v>842</v>
      </c>
      <c r="B7738" t="s">
        <v>14714</v>
      </c>
      <c r="C7738" t="s">
        <v>8353</v>
      </c>
      <c r="D7738" t="s">
        <v>8338</v>
      </c>
      <c r="E7738" s="114" t="s">
        <v>9962</v>
      </c>
    </row>
    <row r="7739" spans="1:5">
      <c r="A7739">
        <v>862</v>
      </c>
      <c r="B7739" t="s">
        <v>14715</v>
      </c>
      <c r="C7739" t="s">
        <v>8344</v>
      </c>
      <c r="D7739" t="s">
        <v>8338</v>
      </c>
      <c r="E7739" s="114" t="s">
        <v>6093</v>
      </c>
    </row>
    <row r="7740" spans="1:5">
      <c r="A7740">
        <v>866</v>
      </c>
      <c r="B7740" t="s">
        <v>14716</v>
      </c>
      <c r="C7740" t="s">
        <v>8344</v>
      </c>
      <c r="D7740" t="s">
        <v>8338</v>
      </c>
      <c r="E7740" s="114" t="s">
        <v>14717</v>
      </c>
    </row>
    <row r="7741" spans="1:5">
      <c r="A7741">
        <v>892</v>
      </c>
      <c r="B7741" t="s">
        <v>14718</v>
      </c>
      <c r="C7741" t="s">
        <v>8344</v>
      </c>
      <c r="D7741" t="s">
        <v>8338</v>
      </c>
      <c r="E7741" s="114" t="s">
        <v>9963</v>
      </c>
    </row>
    <row r="7742" spans="1:5">
      <c r="A7742">
        <v>857</v>
      </c>
      <c r="B7742" t="s">
        <v>14719</v>
      </c>
      <c r="C7742" t="s">
        <v>8344</v>
      </c>
      <c r="D7742" t="s">
        <v>8336</v>
      </c>
      <c r="E7742" s="114" t="s">
        <v>2850</v>
      </c>
    </row>
    <row r="7743" spans="1:5">
      <c r="A7743">
        <v>37404</v>
      </c>
      <c r="B7743" t="s">
        <v>14720</v>
      </c>
      <c r="C7743" t="s">
        <v>8344</v>
      </c>
      <c r="D7743" t="s">
        <v>8338</v>
      </c>
      <c r="E7743" s="114" t="s">
        <v>9964</v>
      </c>
    </row>
    <row r="7744" spans="1:5">
      <c r="A7744">
        <v>868</v>
      </c>
      <c r="B7744" t="s">
        <v>14721</v>
      </c>
      <c r="C7744" t="s">
        <v>8344</v>
      </c>
      <c r="D7744" t="s">
        <v>8338</v>
      </c>
      <c r="E7744" s="114" t="s">
        <v>6216</v>
      </c>
    </row>
    <row r="7745" spans="1:5">
      <c r="A7745">
        <v>870</v>
      </c>
      <c r="B7745" t="s">
        <v>14722</v>
      </c>
      <c r="C7745" t="s">
        <v>8344</v>
      </c>
      <c r="D7745" t="s">
        <v>8338</v>
      </c>
      <c r="E7745" s="114" t="s">
        <v>14723</v>
      </c>
    </row>
    <row r="7746" spans="1:5">
      <c r="A7746">
        <v>863</v>
      </c>
      <c r="B7746" t="s">
        <v>14724</v>
      </c>
      <c r="C7746" t="s">
        <v>8344</v>
      </c>
      <c r="D7746" t="s">
        <v>8338</v>
      </c>
      <c r="E7746" s="114" t="s">
        <v>9587</v>
      </c>
    </row>
    <row r="7747" spans="1:5">
      <c r="A7747">
        <v>867</v>
      </c>
      <c r="B7747" t="s">
        <v>14725</v>
      </c>
      <c r="C7747" t="s">
        <v>8344</v>
      </c>
      <c r="D7747" t="s">
        <v>8338</v>
      </c>
      <c r="E7747" s="114" t="s">
        <v>9965</v>
      </c>
    </row>
    <row r="7748" spans="1:5">
      <c r="A7748">
        <v>891</v>
      </c>
      <c r="B7748" t="s">
        <v>14726</v>
      </c>
      <c r="C7748" t="s">
        <v>8344</v>
      </c>
      <c r="D7748" t="s">
        <v>8338</v>
      </c>
      <c r="E7748" s="114" t="s">
        <v>14727</v>
      </c>
    </row>
    <row r="7749" spans="1:5">
      <c r="A7749">
        <v>864</v>
      </c>
      <c r="B7749" t="s">
        <v>14728</v>
      </c>
      <c r="C7749" t="s">
        <v>8344</v>
      </c>
      <c r="D7749" t="s">
        <v>8338</v>
      </c>
      <c r="E7749" s="114" t="s">
        <v>13470</v>
      </c>
    </row>
    <row r="7750" spans="1:5">
      <c r="A7750">
        <v>865</v>
      </c>
      <c r="B7750" t="s">
        <v>14729</v>
      </c>
      <c r="C7750" t="s">
        <v>8344</v>
      </c>
      <c r="D7750" t="s">
        <v>8338</v>
      </c>
      <c r="E7750" s="114" t="s">
        <v>9966</v>
      </c>
    </row>
    <row r="7751" spans="1:5">
      <c r="A7751">
        <v>1006</v>
      </c>
      <c r="B7751" t="s">
        <v>14730</v>
      </c>
      <c r="C7751" t="s">
        <v>8344</v>
      </c>
      <c r="D7751" t="s">
        <v>8338</v>
      </c>
      <c r="E7751" s="114" t="s">
        <v>14731</v>
      </c>
    </row>
    <row r="7752" spans="1:5">
      <c r="A7752">
        <v>948</v>
      </c>
      <c r="B7752" t="s">
        <v>14732</v>
      </c>
      <c r="C7752" t="s">
        <v>8344</v>
      </c>
      <c r="D7752" t="s">
        <v>8338</v>
      </c>
      <c r="E7752" s="114" t="s">
        <v>14733</v>
      </c>
    </row>
    <row r="7753" spans="1:5">
      <c r="A7753">
        <v>947</v>
      </c>
      <c r="B7753" t="s">
        <v>14734</v>
      </c>
      <c r="C7753" t="s">
        <v>8344</v>
      </c>
      <c r="D7753" t="s">
        <v>8338</v>
      </c>
      <c r="E7753" s="114" t="s">
        <v>14735</v>
      </c>
    </row>
    <row r="7754" spans="1:5">
      <c r="A7754">
        <v>911</v>
      </c>
      <c r="B7754" t="s">
        <v>14736</v>
      </c>
      <c r="C7754" t="s">
        <v>8344</v>
      </c>
      <c r="D7754" t="s">
        <v>8338</v>
      </c>
      <c r="E7754" s="114" t="s">
        <v>14737</v>
      </c>
    </row>
    <row r="7755" spans="1:5">
      <c r="A7755">
        <v>925</v>
      </c>
      <c r="B7755" t="s">
        <v>14738</v>
      </c>
      <c r="C7755" t="s">
        <v>8344</v>
      </c>
      <c r="D7755" t="s">
        <v>8338</v>
      </c>
      <c r="E7755" s="114" t="s">
        <v>14739</v>
      </c>
    </row>
    <row r="7756" spans="1:5">
      <c r="A7756">
        <v>954</v>
      </c>
      <c r="B7756" t="s">
        <v>14740</v>
      </c>
      <c r="C7756" t="s">
        <v>8344</v>
      </c>
      <c r="D7756" t="s">
        <v>8338</v>
      </c>
      <c r="E7756" s="114" t="s">
        <v>9967</v>
      </c>
    </row>
    <row r="7757" spans="1:5">
      <c r="A7757">
        <v>901</v>
      </c>
      <c r="B7757" t="s">
        <v>14741</v>
      </c>
      <c r="C7757" t="s">
        <v>8344</v>
      </c>
      <c r="D7757" t="s">
        <v>8338</v>
      </c>
      <c r="E7757" s="114" t="s">
        <v>7409</v>
      </c>
    </row>
    <row r="7758" spans="1:5">
      <c r="A7758">
        <v>926</v>
      </c>
      <c r="B7758" t="s">
        <v>14742</v>
      </c>
      <c r="C7758" t="s">
        <v>8344</v>
      </c>
      <c r="D7758" t="s">
        <v>8338</v>
      </c>
      <c r="E7758" s="114" t="s">
        <v>9968</v>
      </c>
    </row>
    <row r="7759" spans="1:5">
      <c r="A7759">
        <v>912</v>
      </c>
      <c r="B7759" t="s">
        <v>14743</v>
      </c>
      <c r="C7759" t="s">
        <v>8344</v>
      </c>
      <c r="D7759" t="s">
        <v>8338</v>
      </c>
      <c r="E7759" s="114" t="s">
        <v>9969</v>
      </c>
    </row>
    <row r="7760" spans="1:5">
      <c r="A7760">
        <v>955</v>
      </c>
      <c r="B7760" t="s">
        <v>14744</v>
      </c>
      <c r="C7760" t="s">
        <v>8344</v>
      </c>
      <c r="D7760" t="s">
        <v>8338</v>
      </c>
      <c r="E7760" s="114" t="s">
        <v>14745</v>
      </c>
    </row>
    <row r="7761" spans="1:5">
      <c r="A7761">
        <v>946</v>
      </c>
      <c r="B7761" t="s">
        <v>14746</v>
      </c>
      <c r="C7761" t="s">
        <v>8344</v>
      </c>
      <c r="D7761" t="s">
        <v>8338</v>
      </c>
      <c r="E7761" s="114" t="s">
        <v>14747</v>
      </c>
    </row>
    <row r="7762" spans="1:5">
      <c r="A7762">
        <v>953</v>
      </c>
      <c r="B7762" t="s">
        <v>14748</v>
      </c>
      <c r="C7762" t="s">
        <v>8344</v>
      </c>
      <c r="D7762" t="s">
        <v>8338</v>
      </c>
      <c r="E7762" s="114" t="s">
        <v>14749</v>
      </c>
    </row>
    <row r="7763" spans="1:5">
      <c r="A7763">
        <v>902</v>
      </c>
      <c r="B7763" t="s">
        <v>14750</v>
      </c>
      <c r="C7763" t="s">
        <v>8344</v>
      </c>
      <c r="D7763" t="s">
        <v>8338</v>
      </c>
      <c r="E7763" s="114" t="s">
        <v>14751</v>
      </c>
    </row>
    <row r="7764" spans="1:5">
      <c r="A7764">
        <v>927</v>
      </c>
      <c r="B7764" t="s">
        <v>14752</v>
      </c>
      <c r="C7764" t="s">
        <v>8344</v>
      </c>
      <c r="D7764" t="s">
        <v>8338</v>
      </c>
      <c r="E7764" s="114" t="s">
        <v>14753</v>
      </c>
    </row>
    <row r="7765" spans="1:5">
      <c r="A7765">
        <v>913</v>
      </c>
      <c r="B7765" t="s">
        <v>14754</v>
      </c>
      <c r="C7765" t="s">
        <v>8344</v>
      </c>
      <c r="D7765" t="s">
        <v>8338</v>
      </c>
      <c r="E7765" s="114" t="s">
        <v>14755</v>
      </c>
    </row>
    <row r="7766" spans="1:5">
      <c r="A7766">
        <v>903</v>
      </c>
      <c r="B7766" t="s">
        <v>14756</v>
      </c>
      <c r="C7766" t="s">
        <v>8344</v>
      </c>
      <c r="D7766" t="s">
        <v>8338</v>
      </c>
      <c r="E7766" s="114" t="s">
        <v>14757</v>
      </c>
    </row>
    <row r="7767" spans="1:5">
      <c r="A7767">
        <v>945</v>
      </c>
      <c r="B7767" t="s">
        <v>14758</v>
      </c>
      <c r="C7767" t="s">
        <v>8344</v>
      </c>
      <c r="D7767" t="s">
        <v>8338</v>
      </c>
      <c r="E7767" s="114" t="s">
        <v>14759</v>
      </c>
    </row>
    <row r="7768" spans="1:5">
      <c r="A7768">
        <v>914</v>
      </c>
      <c r="B7768" t="s">
        <v>14760</v>
      </c>
      <c r="C7768" t="s">
        <v>8344</v>
      </c>
      <c r="D7768" t="s">
        <v>8338</v>
      </c>
      <c r="E7768" s="114" t="s">
        <v>14761</v>
      </c>
    </row>
    <row r="7769" spans="1:5">
      <c r="A7769">
        <v>993</v>
      </c>
      <c r="B7769" t="s">
        <v>14762</v>
      </c>
      <c r="C7769" t="s">
        <v>8344</v>
      </c>
      <c r="D7769" t="s">
        <v>8338</v>
      </c>
      <c r="E7769" s="114" t="s">
        <v>8633</v>
      </c>
    </row>
    <row r="7770" spans="1:5">
      <c r="A7770">
        <v>1020</v>
      </c>
      <c r="B7770" t="s">
        <v>14763</v>
      </c>
      <c r="C7770" t="s">
        <v>8344</v>
      </c>
      <c r="D7770" t="s">
        <v>8338</v>
      </c>
      <c r="E7770" s="114" t="s">
        <v>6650</v>
      </c>
    </row>
    <row r="7771" spans="1:5">
      <c r="A7771">
        <v>1017</v>
      </c>
      <c r="B7771" t="s">
        <v>14764</v>
      </c>
      <c r="C7771" t="s">
        <v>8344</v>
      </c>
      <c r="D7771" t="s">
        <v>8338</v>
      </c>
      <c r="E7771" s="114" t="s">
        <v>14765</v>
      </c>
    </row>
    <row r="7772" spans="1:5">
      <c r="A7772">
        <v>999</v>
      </c>
      <c r="B7772" t="s">
        <v>14766</v>
      </c>
      <c r="C7772" t="s">
        <v>8344</v>
      </c>
      <c r="D7772" t="s">
        <v>8338</v>
      </c>
      <c r="E7772" s="114" t="s">
        <v>14767</v>
      </c>
    </row>
    <row r="7773" spans="1:5">
      <c r="A7773">
        <v>995</v>
      </c>
      <c r="B7773" t="s">
        <v>14768</v>
      </c>
      <c r="C7773" t="s">
        <v>8344</v>
      </c>
      <c r="D7773" t="s">
        <v>8338</v>
      </c>
      <c r="E7773" s="114" t="s">
        <v>11599</v>
      </c>
    </row>
    <row r="7774" spans="1:5">
      <c r="A7774">
        <v>1000</v>
      </c>
      <c r="B7774" t="s">
        <v>14769</v>
      </c>
      <c r="C7774" t="s">
        <v>8344</v>
      </c>
      <c r="D7774" t="s">
        <v>8338</v>
      </c>
      <c r="E7774" s="114" t="s">
        <v>14770</v>
      </c>
    </row>
    <row r="7775" spans="1:5">
      <c r="A7775">
        <v>1022</v>
      </c>
      <c r="B7775" t="s">
        <v>14771</v>
      </c>
      <c r="C7775" t="s">
        <v>8344</v>
      </c>
      <c r="D7775" t="s">
        <v>8338</v>
      </c>
      <c r="E7775" s="114" t="s">
        <v>745</v>
      </c>
    </row>
    <row r="7776" spans="1:5">
      <c r="A7776">
        <v>1015</v>
      </c>
      <c r="B7776" t="s">
        <v>14772</v>
      </c>
      <c r="C7776" t="s">
        <v>8344</v>
      </c>
      <c r="D7776" t="s">
        <v>8338</v>
      </c>
      <c r="E7776" s="114" t="s">
        <v>14773</v>
      </c>
    </row>
    <row r="7777" spans="1:5">
      <c r="A7777">
        <v>996</v>
      </c>
      <c r="B7777" t="s">
        <v>14774</v>
      </c>
      <c r="C7777" t="s">
        <v>8344</v>
      </c>
      <c r="D7777" t="s">
        <v>8338</v>
      </c>
      <c r="E7777" s="114" t="s">
        <v>8590</v>
      </c>
    </row>
    <row r="7778" spans="1:5">
      <c r="A7778">
        <v>1001</v>
      </c>
      <c r="B7778" t="s">
        <v>14775</v>
      </c>
      <c r="C7778" t="s">
        <v>8344</v>
      </c>
      <c r="D7778" t="s">
        <v>8338</v>
      </c>
      <c r="E7778" s="114" t="s">
        <v>14776</v>
      </c>
    </row>
    <row r="7779" spans="1:5">
      <c r="A7779">
        <v>1019</v>
      </c>
      <c r="B7779" t="s">
        <v>14777</v>
      </c>
      <c r="C7779" t="s">
        <v>8344</v>
      </c>
      <c r="D7779" t="s">
        <v>8338</v>
      </c>
      <c r="E7779" s="114" t="s">
        <v>12589</v>
      </c>
    </row>
    <row r="7780" spans="1:5">
      <c r="A7780">
        <v>1021</v>
      </c>
      <c r="B7780" t="s">
        <v>14778</v>
      </c>
      <c r="C7780" t="s">
        <v>8344</v>
      </c>
      <c r="D7780" t="s">
        <v>8338</v>
      </c>
      <c r="E7780" s="114" t="s">
        <v>777</v>
      </c>
    </row>
    <row r="7781" spans="1:5">
      <c r="A7781">
        <v>39249</v>
      </c>
      <c r="B7781" t="s">
        <v>14779</v>
      </c>
      <c r="C7781" t="s">
        <v>8344</v>
      </c>
      <c r="D7781" t="s">
        <v>8338</v>
      </c>
      <c r="E7781" s="114" t="s">
        <v>14780</v>
      </c>
    </row>
    <row r="7782" spans="1:5">
      <c r="A7782">
        <v>1018</v>
      </c>
      <c r="B7782" t="s">
        <v>14781</v>
      </c>
      <c r="C7782" t="s">
        <v>8344</v>
      </c>
      <c r="D7782" t="s">
        <v>8338</v>
      </c>
      <c r="E7782" s="114" t="s">
        <v>14782</v>
      </c>
    </row>
    <row r="7783" spans="1:5">
      <c r="A7783">
        <v>39250</v>
      </c>
      <c r="B7783" t="s">
        <v>14783</v>
      </c>
      <c r="C7783" t="s">
        <v>8344</v>
      </c>
      <c r="D7783" t="s">
        <v>8338</v>
      </c>
      <c r="E7783" s="114" t="s">
        <v>14784</v>
      </c>
    </row>
    <row r="7784" spans="1:5">
      <c r="A7784">
        <v>994</v>
      </c>
      <c r="B7784" t="s">
        <v>14785</v>
      </c>
      <c r="C7784" t="s">
        <v>8344</v>
      </c>
      <c r="D7784" t="s">
        <v>8338</v>
      </c>
      <c r="E7784" s="114" t="s">
        <v>13290</v>
      </c>
    </row>
    <row r="7785" spans="1:5">
      <c r="A7785">
        <v>977</v>
      </c>
      <c r="B7785" t="s">
        <v>14786</v>
      </c>
      <c r="C7785" t="s">
        <v>8344</v>
      </c>
      <c r="D7785" t="s">
        <v>8338</v>
      </c>
      <c r="E7785" s="114" t="s">
        <v>14787</v>
      </c>
    </row>
    <row r="7786" spans="1:5">
      <c r="A7786">
        <v>998</v>
      </c>
      <c r="B7786" t="s">
        <v>14788</v>
      </c>
      <c r="C7786" t="s">
        <v>8344</v>
      </c>
      <c r="D7786" t="s">
        <v>8338</v>
      </c>
      <c r="E7786" s="114" t="s">
        <v>14789</v>
      </c>
    </row>
    <row r="7787" spans="1:5">
      <c r="A7787">
        <v>39251</v>
      </c>
      <c r="B7787" t="s">
        <v>14790</v>
      </c>
      <c r="C7787" t="s">
        <v>8344</v>
      </c>
      <c r="D7787" t="s">
        <v>8338</v>
      </c>
      <c r="E7787" s="114" t="s">
        <v>1355</v>
      </c>
    </row>
    <row r="7788" spans="1:5">
      <c r="A7788">
        <v>1011</v>
      </c>
      <c r="B7788" t="s">
        <v>14791</v>
      </c>
      <c r="C7788" t="s">
        <v>8344</v>
      </c>
      <c r="D7788" t="s">
        <v>8338</v>
      </c>
      <c r="E7788" s="114" t="s">
        <v>1665</v>
      </c>
    </row>
    <row r="7789" spans="1:5">
      <c r="A7789">
        <v>39252</v>
      </c>
      <c r="B7789" t="s">
        <v>14792</v>
      </c>
      <c r="C7789" t="s">
        <v>8344</v>
      </c>
      <c r="D7789" t="s">
        <v>8338</v>
      </c>
      <c r="E7789" s="114" t="s">
        <v>294</v>
      </c>
    </row>
    <row r="7790" spans="1:5">
      <c r="A7790">
        <v>1013</v>
      </c>
      <c r="B7790" t="s">
        <v>14793</v>
      </c>
      <c r="C7790" t="s">
        <v>8344</v>
      </c>
      <c r="D7790" t="s">
        <v>8338</v>
      </c>
      <c r="E7790" s="114" t="s">
        <v>8370</v>
      </c>
    </row>
    <row r="7791" spans="1:5">
      <c r="A7791">
        <v>980</v>
      </c>
      <c r="B7791" t="s">
        <v>14794</v>
      </c>
      <c r="C7791" t="s">
        <v>8344</v>
      </c>
      <c r="D7791" t="s">
        <v>8338</v>
      </c>
      <c r="E7791" s="114" t="s">
        <v>6695</v>
      </c>
    </row>
    <row r="7792" spans="1:5">
      <c r="A7792">
        <v>39237</v>
      </c>
      <c r="B7792" t="s">
        <v>14795</v>
      </c>
      <c r="C7792" t="s">
        <v>8344</v>
      </c>
      <c r="D7792" t="s">
        <v>8338</v>
      </c>
      <c r="E7792" s="114" t="s">
        <v>14796</v>
      </c>
    </row>
    <row r="7793" spans="1:5">
      <c r="A7793">
        <v>39238</v>
      </c>
      <c r="B7793" t="s">
        <v>14797</v>
      </c>
      <c r="C7793" t="s">
        <v>8344</v>
      </c>
      <c r="D7793" t="s">
        <v>8338</v>
      </c>
      <c r="E7793" s="114" t="s">
        <v>9970</v>
      </c>
    </row>
    <row r="7794" spans="1:5">
      <c r="A7794">
        <v>979</v>
      </c>
      <c r="B7794" t="s">
        <v>14798</v>
      </c>
      <c r="C7794" t="s">
        <v>8344</v>
      </c>
      <c r="D7794" t="s">
        <v>8338</v>
      </c>
      <c r="E7794" s="114" t="s">
        <v>8414</v>
      </c>
    </row>
    <row r="7795" spans="1:5">
      <c r="A7795">
        <v>39239</v>
      </c>
      <c r="B7795" t="s">
        <v>14799</v>
      </c>
      <c r="C7795" t="s">
        <v>8344</v>
      </c>
      <c r="D7795" t="s">
        <v>8338</v>
      </c>
      <c r="E7795" s="114" t="s">
        <v>14800</v>
      </c>
    </row>
    <row r="7796" spans="1:5">
      <c r="A7796">
        <v>1014</v>
      </c>
      <c r="B7796" t="s">
        <v>14801</v>
      </c>
      <c r="C7796" t="s">
        <v>8344</v>
      </c>
      <c r="D7796" t="s">
        <v>8338</v>
      </c>
      <c r="E7796" s="114" t="s">
        <v>8658</v>
      </c>
    </row>
    <row r="7797" spans="1:5">
      <c r="A7797">
        <v>39240</v>
      </c>
      <c r="B7797" t="s">
        <v>14802</v>
      </c>
      <c r="C7797" t="s">
        <v>8344</v>
      </c>
      <c r="D7797" t="s">
        <v>8338</v>
      </c>
      <c r="E7797" s="114" t="s">
        <v>14803</v>
      </c>
    </row>
    <row r="7798" spans="1:5">
      <c r="A7798">
        <v>39232</v>
      </c>
      <c r="B7798" t="s">
        <v>14804</v>
      </c>
      <c r="C7798" t="s">
        <v>8344</v>
      </c>
      <c r="D7798" t="s">
        <v>8338</v>
      </c>
      <c r="E7798" s="114" t="s">
        <v>14805</v>
      </c>
    </row>
    <row r="7799" spans="1:5">
      <c r="A7799">
        <v>39233</v>
      </c>
      <c r="B7799" t="s">
        <v>14806</v>
      </c>
      <c r="C7799" t="s">
        <v>8344</v>
      </c>
      <c r="D7799" t="s">
        <v>8338</v>
      </c>
      <c r="E7799" s="114" t="s">
        <v>12260</v>
      </c>
    </row>
    <row r="7800" spans="1:5">
      <c r="A7800">
        <v>981</v>
      </c>
      <c r="B7800" t="s">
        <v>14807</v>
      </c>
      <c r="C7800" t="s">
        <v>8344</v>
      </c>
      <c r="D7800" t="s">
        <v>8336</v>
      </c>
      <c r="E7800" s="114" t="s">
        <v>8524</v>
      </c>
    </row>
    <row r="7801" spans="1:5">
      <c r="A7801">
        <v>39234</v>
      </c>
      <c r="B7801" t="s">
        <v>14808</v>
      </c>
      <c r="C7801" t="s">
        <v>8344</v>
      </c>
      <c r="D7801" t="s">
        <v>8338</v>
      </c>
      <c r="E7801" s="114" t="s">
        <v>14809</v>
      </c>
    </row>
    <row r="7802" spans="1:5">
      <c r="A7802">
        <v>982</v>
      </c>
      <c r="B7802" t="s">
        <v>14810</v>
      </c>
      <c r="C7802" t="s">
        <v>8344</v>
      </c>
      <c r="D7802" t="s">
        <v>8338</v>
      </c>
      <c r="E7802" s="114" t="s">
        <v>14676</v>
      </c>
    </row>
    <row r="7803" spans="1:5">
      <c r="A7803">
        <v>39235</v>
      </c>
      <c r="B7803" t="s">
        <v>14811</v>
      </c>
      <c r="C7803" t="s">
        <v>8344</v>
      </c>
      <c r="D7803" t="s">
        <v>8338</v>
      </c>
      <c r="E7803" s="114" t="s">
        <v>14812</v>
      </c>
    </row>
    <row r="7804" spans="1:5">
      <c r="A7804">
        <v>39236</v>
      </c>
      <c r="B7804" t="s">
        <v>14813</v>
      </c>
      <c r="C7804" t="s">
        <v>8344</v>
      </c>
      <c r="D7804" t="s">
        <v>8338</v>
      </c>
      <c r="E7804" s="114" t="s">
        <v>14814</v>
      </c>
    </row>
    <row r="7805" spans="1:5">
      <c r="A7805">
        <v>876</v>
      </c>
      <c r="B7805" t="s">
        <v>14815</v>
      </c>
      <c r="C7805" t="s">
        <v>8344</v>
      </c>
      <c r="D7805" t="s">
        <v>8338</v>
      </c>
      <c r="E7805" s="114" t="s">
        <v>14816</v>
      </c>
    </row>
    <row r="7806" spans="1:5">
      <c r="A7806">
        <v>877</v>
      </c>
      <c r="B7806" t="s">
        <v>14817</v>
      </c>
      <c r="C7806" t="s">
        <v>8344</v>
      </c>
      <c r="D7806" t="s">
        <v>8338</v>
      </c>
      <c r="E7806" s="114" t="s">
        <v>14818</v>
      </c>
    </row>
    <row r="7807" spans="1:5">
      <c r="A7807">
        <v>882</v>
      </c>
      <c r="B7807" t="s">
        <v>14819</v>
      </c>
      <c r="C7807" t="s">
        <v>8344</v>
      </c>
      <c r="D7807" t="s">
        <v>8338</v>
      </c>
      <c r="E7807" s="114" t="s">
        <v>14820</v>
      </c>
    </row>
    <row r="7808" spans="1:5">
      <c r="A7808">
        <v>878</v>
      </c>
      <c r="B7808" t="s">
        <v>14821</v>
      </c>
      <c r="C7808" t="s">
        <v>8344</v>
      </c>
      <c r="D7808" t="s">
        <v>8338</v>
      </c>
      <c r="E7808" s="114" t="s">
        <v>14822</v>
      </c>
    </row>
    <row r="7809" spans="1:5">
      <c r="A7809">
        <v>879</v>
      </c>
      <c r="B7809" t="s">
        <v>14823</v>
      </c>
      <c r="C7809" t="s">
        <v>8344</v>
      </c>
      <c r="D7809" t="s">
        <v>8338</v>
      </c>
      <c r="E7809" s="114" t="s">
        <v>14824</v>
      </c>
    </row>
    <row r="7810" spans="1:5">
      <c r="A7810">
        <v>880</v>
      </c>
      <c r="B7810" t="s">
        <v>14825</v>
      </c>
      <c r="C7810" t="s">
        <v>8344</v>
      </c>
      <c r="D7810" t="s">
        <v>8338</v>
      </c>
      <c r="E7810" s="114" t="s">
        <v>14826</v>
      </c>
    </row>
    <row r="7811" spans="1:5">
      <c r="A7811">
        <v>873</v>
      </c>
      <c r="B7811" t="s">
        <v>14827</v>
      </c>
      <c r="C7811" t="s">
        <v>8344</v>
      </c>
      <c r="D7811" t="s">
        <v>8338</v>
      </c>
      <c r="E7811" s="114" t="s">
        <v>14828</v>
      </c>
    </row>
    <row r="7812" spans="1:5">
      <c r="A7812">
        <v>881</v>
      </c>
      <c r="B7812" t="s">
        <v>14829</v>
      </c>
      <c r="C7812" t="s">
        <v>8344</v>
      </c>
      <c r="D7812" t="s">
        <v>8338</v>
      </c>
      <c r="E7812" s="114" t="s">
        <v>14830</v>
      </c>
    </row>
    <row r="7813" spans="1:5">
      <c r="A7813">
        <v>874</v>
      </c>
      <c r="B7813" t="s">
        <v>14831</v>
      </c>
      <c r="C7813" t="s">
        <v>8344</v>
      </c>
      <c r="D7813" t="s">
        <v>8338</v>
      </c>
      <c r="E7813" s="114" t="s">
        <v>14832</v>
      </c>
    </row>
    <row r="7814" spans="1:5">
      <c r="A7814">
        <v>875</v>
      </c>
      <c r="B7814" t="s">
        <v>14833</v>
      </c>
      <c r="C7814" t="s">
        <v>8344</v>
      </c>
      <c r="D7814" t="s">
        <v>8338</v>
      </c>
      <c r="E7814" s="114" t="s">
        <v>14834</v>
      </c>
    </row>
    <row r="7815" spans="1:5">
      <c r="A7815">
        <v>983</v>
      </c>
      <c r="B7815" t="s">
        <v>14835</v>
      </c>
      <c r="C7815" t="s">
        <v>8344</v>
      </c>
      <c r="D7815" t="s">
        <v>8338</v>
      </c>
      <c r="E7815" s="114" t="s">
        <v>8656</v>
      </c>
    </row>
    <row r="7816" spans="1:5">
      <c r="A7816">
        <v>985</v>
      </c>
      <c r="B7816" t="s">
        <v>14836</v>
      </c>
      <c r="C7816" t="s">
        <v>8344</v>
      </c>
      <c r="D7816" t="s">
        <v>8338</v>
      </c>
      <c r="E7816" s="114" t="s">
        <v>6654</v>
      </c>
    </row>
    <row r="7817" spans="1:5">
      <c r="A7817">
        <v>990</v>
      </c>
      <c r="B7817" t="s">
        <v>14837</v>
      </c>
      <c r="C7817" t="s">
        <v>8344</v>
      </c>
      <c r="D7817" t="s">
        <v>8338</v>
      </c>
      <c r="E7817" s="114" t="s">
        <v>14838</v>
      </c>
    </row>
    <row r="7818" spans="1:5">
      <c r="A7818">
        <v>39241</v>
      </c>
      <c r="B7818" t="s">
        <v>14839</v>
      </c>
      <c r="C7818" t="s">
        <v>8344</v>
      </c>
      <c r="D7818" t="s">
        <v>8338</v>
      </c>
      <c r="E7818" s="114" t="s">
        <v>12219</v>
      </c>
    </row>
    <row r="7819" spans="1:5">
      <c r="A7819">
        <v>1005</v>
      </c>
      <c r="B7819" t="s">
        <v>14840</v>
      </c>
      <c r="C7819" t="s">
        <v>8344</v>
      </c>
      <c r="D7819" t="s">
        <v>8338</v>
      </c>
      <c r="E7819" s="114" t="s">
        <v>14841</v>
      </c>
    </row>
    <row r="7820" spans="1:5">
      <c r="A7820">
        <v>984</v>
      </c>
      <c r="B7820" t="s">
        <v>14842</v>
      </c>
      <c r="C7820" t="s">
        <v>8344</v>
      </c>
      <c r="D7820" t="s">
        <v>8338</v>
      </c>
      <c r="E7820" s="114" t="s">
        <v>9172</v>
      </c>
    </row>
    <row r="7821" spans="1:5">
      <c r="A7821">
        <v>991</v>
      </c>
      <c r="B7821" t="s">
        <v>14843</v>
      </c>
      <c r="C7821" t="s">
        <v>8344</v>
      </c>
      <c r="D7821" t="s">
        <v>8338</v>
      </c>
      <c r="E7821" s="114" t="s">
        <v>14844</v>
      </c>
    </row>
    <row r="7822" spans="1:5">
      <c r="A7822">
        <v>986</v>
      </c>
      <c r="B7822" t="s">
        <v>14845</v>
      </c>
      <c r="C7822" t="s">
        <v>8344</v>
      </c>
      <c r="D7822" t="s">
        <v>8338</v>
      </c>
      <c r="E7822" s="114" t="s">
        <v>9971</v>
      </c>
    </row>
    <row r="7823" spans="1:5">
      <c r="A7823">
        <v>1024</v>
      </c>
      <c r="B7823" t="s">
        <v>14846</v>
      </c>
      <c r="C7823" t="s">
        <v>8344</v>
      </c>
      <c r="D7823" t="s">
        <v>8338</v>
      </c>
      <c r="E7823" s="114" t="s">
        <v>14847</v>
      </c>
    </row>
    <row r="7824" spans="1:5">
      <c r="A7824">
        <v>987</v>
      </c>
      <c r="B7824" t="s">
        <v>14848</v>
      </c>
      <c r="C7824" t="s">
        <v>8344</v>
      </c>
      <c r="D7824" t="s">
        <v>8338</v>
      </c>
      <c r="E7824" s="114" t="s">
        <v>8547</v>
      </c>
    </row>
    <row r="7825" spans="1:5">
      <c r="A7825">
        <v>1003</v>
      </c>
      <c r="B7825" t="s">
        <v>14849</v>
      </c>
      <c r="C7825" t="s">
        <v>8344</v>
      </c>
      <c r="D7825" t="s">
        <v>8338</v>
      </c>
      <c r="E7825" s="114" t="s">
        <v>8751</v>
      </c>
    </row>
    <row r="7826" spans="1:5">
      <c r="A7826">
        <v>992</v>
      </c>
      <c r="B7826" t="s">
        <v>14850</v>
      </c>
      <c r="C7826" t="s">
        <v>8344</v>
      </c>
      <c r="D7826" t="s">
        <v>8338</v>
      </c>
      <c r="E7826" s="114" t="s">
        <v>14851</v>
      </c>
    </row>
    <row r="7827" spans="1:5">
      <c r="A7827">
        <v>1007</v>
      </c>
      <c r="B7827" t="s">
        <v>14852</v>
      </c>
      <c r="C7827" t="s">
        <v>8344</v>
      </c>
      <c r="D7827" t="s">
        <v>8338</v>
      </c>
      <c r="E7827" s="114" t="s">
        <v>14853</v>
      </c>
    </row>
    <row r="7828" spans="1:5">
      <c r="A7828">
        <v>39242</v>
      </c>
      <c r="B7828" t="s">
        <v>14854</v>
      </c>
      <c r="C7828" t="s">
        <v>8344</v>
      </c>
      <c r="D7828" t="s">
        <v>8338</v>
      </c>
      <c r="E7828" s="114" t="s">
        <v>11650</v>
      </c>
    </row>
    <row r="7829" spans="1:5">
      <c r="A7829">
        <v>1008</v>
      </c>
      <c r="B7829" t="s">
        <v>14855</v>
      </c>
      <c r="C7829" t="s">
        <v>8344</v>
      </c>
      <c r="D7829" t="s">
        <v>8338</v>
      </c>
      <c r="E7829" s="114" t="s">
        <v>1288</v>
      </c>
    </row>
    <row r="7830" spans="1:5">
      <c r="A7830">
        <v>988</v>
      </c>
      <c r="B7830" t="s">
        <v>14856</v>
      </c>
      <c r="C7830" t="s">
        <v>8344</v>
      </c>
      <c r="D7830" t="s">
        <v>8338</v>
      </c>
      <c r="E7830" s="114" t="s">
        <v>12396</v>
      </c>
    </row>
    <row r="7831" spans="1:5">
      <c r="A7831">
        <v>989</v>
      </c>
      <c r="B7831" t="s">
        <v>14857</v>
      </c>
      <c r="C7831" t="s">
        <v>8344</v>
      </c>
      <c r="D7831" t="s">
        <v>8338</v>
      </c>
      <c r="E7831" s="114" t="s">
        <v>14858</v>
      </c>
    </row>
    <row r="7832" spans="1:5">
      <c r="A7832">
        <v>39598</v>
      </c>
      <c r="B7832" t="s">
        <v>14859</v>
      </c>
      <c r="C7832" t="s">
        <v>8344</v>
      </c>
      <c r="D7832" t="s">
        <v>8338</v>
      </c>
      <c r="E7832" s="114" t="s">
        <v>8346</v>
      </c>
    </row>
    <row r="7833" spans="1:5">
      <c r="A7833">
        <v>39599</v>
      </c>
      <c r="B7833" t="s">
        <v>14860</v>
      </c>
      <c r="C7833" t="s">
        <v>8344</v>
      </c>
      <c r="D7833" t="s">
        <v>8338</v>
      </c>
      <c r="E7833" s="114" t="s">
        <v>6641</v>
      </c>
    </row>
    <row r="7834" spans="1:5">
      <c r="A7834">
        <v>34602</v>
      </c>
      <c r="B7834" t="s">
        <v>14861</v>
      </c>
      <c r="C7834" t="s">
        <v>8344</v>
      </c>
      <c r="D7834" t="s">
        <v>8338</v>
      </c>
      <c r="E7834" s="114" t="s">
        <v>12280</v>
      </c>
    </row>
    <row r="7835" spans="1:5">
      <c r="A7835">
        <v>34603</v>
      </c>
      <c r="B7835" t="s">
        <v>14862</v>
      </c>
      <c r="C7835" t="s">
        <v>8344</v>
      </c>
      <c r="D7835" t="s">
        <v>8338</v>
      </c>
      <c r="E7835" s="114" t="s">
        <v>8945</v>
      </c>
    </row>
    <row r="7836" spans="1:5">
      <c r="A7836">
        <v>34607</v>
      </c>
      <c r="B7836" t="s">
        <v>14863</v>
      </c>
      <c r="C7836" t="s">
        <v>8344</v>
      </c>
      <c r="D7836" t="s">
        <v>8338</v>
      </c>
      <c r="E7836" s="114" t="s">
        <v>6644</v>
      </c>
    </row>
    <row r="7837" spans="1:5">
      <c r="A7837">
        <v>34609</v>
      </c>
      <c r="B7837" t="s">
        <v>14864</v>
      </c>
      <c r="C7837" t="s">
        <v>8344</v>
      </c>
      <c r="D7837" t="s">
        <v>8338</v>
      </c>
      <c r="E7837" s="114" t="s">
        <v>13812</v>
      </c>
    </row>
    <row r="7838" spans="1:5">
      <c r="A7838">
        <v>34618</v>
      </c>
      <c r="B7838" t="s">
        <v>14865</v>
      </c>
      <c r="C7838" t="s">
        <v>8344</v>
      </c>
      <c r="D7838" t="s">
        <v>8338</v>
      </c>
      <c r="E7838" s="114" t="s">
        <v>7454</v>
      </c>
    </row>
    <row r="7839" spans="1:5">
      <c r="A7839">
        <v>34620</v>
      </c>
      <c r="B7839" t="s">
        <v>14866</v>
      </c>
      <c r="C7839" t="s">
        <v>8344</v>
      </c>
      <c r="D7839" t="s">
        <v>8338</v>
      </c>
      <c r="E7839" s="114" t="s">
        <v>6476</v>
      </c>
    </row>
    <row r="7840" spans="1:5">
      <c r="A7840">
        <v>34621</v>
      </c>
      <c r="B7840" t="s">
        <v>14867</v>
      </c>
      <c r="C7840" t="s">
        <v>8344</v>
      </c>
      <c r="D7840" t="s">
        <v>8338</v>
      </c>
      <c r="E7840" s="114" t="s">
        <v>10834</v>
      </c>
    </row>
    <row r="7841" spans="1:5">
      <c r="A7841">
        <v>34622</v>
      </c>
      <c r="B7841" t="s">
        <v>14868</v>
      </c>
      <c r="C7841" t="s">
        <v>8344</v>
      </c>
      <c r="D7841" t="s">
        <v>8338</v>
      </c>
      <c r="E7841" s="114" t="s">
        <v>669</v>
      </c>
    </row>
    <row r="7842" spans="1:5">
      <c r="A7842">
        <v>34624</v>
      </c>
      <c r="B7842" t="s">
        <v>14869</v>
      </c>
      <c r="C7842" t="s">
        <v>8344</v>
      </c>
      <c r="D7842" t="s">
        <v>8338</v>
      </c>
      <c r="E7842" s="114" t="s">
        <v>4447</v>
      </c>
    </row>
    <row r="7843" spans="1:5">
      <c r="A7843">
        <v>34626</v>
      </c>
      <c r="B7843" t="s">
        <v>14870</v>
      </c>
      <c r="C7843" t="s">
        <v>8344</v>
      </c>
      <c r="D7843" t="s">
        <v>8338</v>
      </c>
      <c r="E7843" s="114" t="s">
        <v>9209</v>
      </c>
    </row>
    <row r="7844" spans="1:5">
      <c r="A7844">
        <v>34627</v>
      </c>
      <c r="B7844" t="s">
        <v>14871</v>
      </c>
      <c r="C7844" t="s">
        <v>8344</v>
      </c>
      <c r="D7844" t="s">
        <v>8338</v>
      </c>
      <c r="E7844" s="114" t="s">
        <v>9080</v>
      </c>
    </row>
    <row r="7845" spans="1:5">
      <c r="A7845">
        <v>34629</v>
      </c>
      <c r="B7845" t="s">
        <v>14872</v>
      </c>
      <c r="C7845" t="s">
        <v>8344</v>
      </c>
      <c r="D7845" t="s">
        <v>8338</v>
      </c>
      <c r="E7845" s="114" t="s">
        <v>9972</v>
      </c>
    </row>
    <row r="7846" spans="1:5">
      <c r="A7846">
        <v>39257</v>
      </c>
      <c r="B7846" t="s">
        <v>14873</v>
      </c>
      <c r="C7846" t="s">
        <v>8344</v>
      </c>
      <c r="D7846" t="s">
        <v>8338</v>
      </c>
      <c r="E7846" s="114" t="s">
        <v>172</v>
      </c>
    </row>
    <row r="7847" spans="1:5">
      <c r="A7847">
        <v>39261</v>
      </c>
      <c r="B7847" t="s">
        <v>14874</v>
      </c>
      <c r="C7847" t="s">
        <v>8344</v>
      </c>
      <c r="D7847" t="s">
        <v>8338</v>
      </c>
      <c r="E7847" s="114" t="s">
        <v>14875</v>
      </c>
    </row>
    <row r="7848" spans="1:5">
      <c r="A7848">
        <v>39268</v>
      </c>
      <c r="B7848" t="s">
        <v>14876</v>
      </c>
      <c r="C7848" t="s">
        <v>8344</v>
      </c>
      <c r="D7848" t="s">
        <v>8338</v>
      </c>
      <c r="E7848" s="114" t="s">
        <v>14877</v>
      </c>
    </row>
    <row r="7849" spans="1:5">
      <c r="A7849">
        <v>39262</v>
      </c>
      <c r="B7849" t="s">
        <v>14878</v>
      </c>
      <c r="C7849" t="s">
        <v>8344</v>
      </c>
      <c r="D7849" t="s">
        <v>8338</v>
      </c>
      <c r="E7849" s="114" t="s">
        <v>14879</v>
      </c>
    </row>
    <row r="7850" spans="1:5">
      <c r="A7850">
        <v>39258</v>
      </c>
      <c r="B7850" t="s">
        <v>14880</v>
      </c>
      <c r="C7850" t="s">
        <v>8344</v>
      </c>
      <c r="D7850" t="s">
        <v>8338</v>
      </c>
      <c r="E7850" s="114" t="s">
        <v>494</v>
      </c>
    </row>
    <row r="7851" spans="1:5">
      <c r="A7851">
        <v>39263</v>
      </c>
      <c r="B7851" t="s">
        <v>14881</v>
      </c>
      <c r="C7851" t="s">
        <v>8344</v>
      </c>
      <c r="D7851" t="s">
        <v>8338</v>
      </c>
      <c r="E7851" s="114" t="s">
        <v>14882</v>
      </c>
    </row>
    <row r="7852" spans="1:5">
      <c r="A7852">
        <v>39264</v>
      </c>
      <c r="B7852" t="s">
        <v>14883</v>
      </c>
      <c r="C7852" t="s">
        <v>8344</v>
      </c>
      <c r="D7852" t="s">
        <v>8338</v>
      </c>
      <c r="E7852" s="114" t="s">
        <v>13250</v>
      </c>
    </row>
    <row r="7853" spans="1:5">
      <c r="A7853">
        <v>39259</v>
      </c>
      <c r="B7853" t="s">
        <v>14884</v>
      </c>
      <c r="C7853" t="s">
        <v>8344</v>
      </c>
      <c r="D7853" t="s">
        <v>8338</v>
      </c>
      <c r="E7853" s="114" t="s">
        <v>8139</v>
      </c>
    </row>
    <row r="7854" spans="1:5">
      <c r="A7854">
        <v>39265</v>
      </c>
      <c r="B7854" t="s">
        <v>14885</v>
      </c>
      <c r="C7854" t="s">
        <v>8344</v>
      </c>
      <c r="D7854" t="s">
        <v>8338</v>
      </c>
      <c r="E7854" s="114" t="s">
        <v>14886</v>
      </c>
    </row>
    <row r="7855" spans="1:5">
      <c r="A7855">
        <v>39260</v>
      </c>
      <c r="B7855" t="s">
        <v>14887</v>
      </c>
      <c r="C7855" t="s">
        <v>8344</v>
      </c>
      <c r="D7855" t="s">
        <v>8338</v>
      </c>
      <c r="E7855" s="114" t="s">
        <v>9010</v>
      </c>
    </row>
    <row r="7856" spans="1:5">
      <c r="A7856">
        <v>39266</v>
      </c>
      <c r="B7856" t="s">
        <v>14888</v>
      </c>
      <c r="C7856" t="s">
        <v>8344</v>
      </c>
      <c r="D7856" t="s">
        <v>8338</v>
      </c>
      <c r="E7856" s="114" t="s">
        <v>14889</v>
      </c>
    </row>
    <row r="7857" spans="1:5">
      <c r="A7857">
        <v>39267</v>
      </c>
      <c r="B7857" t="s">
        <v>14890</v>
      </c>
      <c r="C7857" t="s">
        <v>8344</v>
      </c>
      <c r="D7857" t="s">
        <v>8338</v>
      </c>
      <c r="E7857" s="114" t="s">
        <v>14891</v>
      </c>
    </row>
    <row r="7858" spans="1:5">
      <c r="A7858">
        <v>11901</v>
      </c>
      <c r="B7858" t="s">
        <v>14892</v>
      </c>
      <c r="C7858" t="s">
        <v>8344</v>
      </c>
      <c r="D7858" t="s">
        <v>8336</v>
      </c>
      <c r="E7858" s="114" t="s">
        <v>7555</v>
      </c>
    </row>
    <row r="7859" spans="1:5">
      <c r="A7859">
        <v>11902</v>
      </c>
      <c r="B7859" t="s">
        <v>14893</v>
      </c>
      <c r="C7859" t="s">
        <v>8344</v>
      </c>
      <c r="D7859" t="s">
        <v>8338</v>
      </c>
      <c r="E7859" s="114" t="s">
        <v>7558</v>
      </c>
    </row>
    <row r="7860" spans="1:5">
      <c r="A7860">
        <v>11903</v>
      </c>
      <c r="B7860" t="s">
        <v>14894</v>
      </c>
      <c r="C7860" t="s">
        <v>8344</v>
      </c>
      <c r="D7860" t="s">
        <v>8338</v>
      </c>
      <c r="E7860" s="114" t="s">
        <v>1003</v>
      </c>
    </row>
    <row r="7861" spans="1:5">
      <c r="A7861">
        <v>11904</v>
      </c>
      <c r="B7861" t="s">
        <v>14895</v>
      </c>
      <c r="C7861" t="s">
        <v>8344</v>
      </c>
      <c r="D7861" t="s">
        <v>8338</v>
      </c>
      <c r="E7861" s="114" t="s">
        <v>255</v>
      </c>
    </row>
    <row r="7862" spans="1:5">
      <c r="A7862">
        <v>11905</v>
      </c>
      <c r="B7862" t="s">
        <v>14896</v>
      </c>
      <c r="C7862" t="s">
        <v>8344</v>
      </c>
      <c r="D7862" t="s">
        <v>8338</v>
      </c>
      <c r="E7862" s="114" t="s">
        <v>3918</v>
      </c>
    </row>
    <row r="7863" spans="1:5">
      <c r="A7863">
        <v>11906</v>
      </c>
      <c r="B7863" t="s">
        <v>14897</v>
      </c>
      <c r="C7863" t="s">
        <v>8344</v>
      </c>
      <c r="D7863" t="s">
        <v>8338</v>
      </c>
      <c r="E7863" s="114" t="s">
        <v>1509</v>
      </c>
    </row>
    <row r="7864" spans="1:5">
      <c r="A7864">
        <v>11919</v>
      </c>
      <c r="B7864" t="s">
        <v>14898</v>
      </c>
      <c r="C7864" t="s">
        <v>8344</v>
      </c>
      <c r="D7864" t="s">
        <v>8338</v>
      </c>
      <c r="E7864" s="114" t="s">
        <v>494</v>
      </c>
    </row>
    <row r="7865" spans="1:5">
      <c r="A7865">
        <v>11920</v>
      </c>
      <c r="B7865" t="s">
        <v>14899</v>
      </c>
      <c r="C7865" t="s">
        <v>8344</v>
      </c>
      <c r="D7865" t="s">
        <v>8338</v>
      </c>
      <c r="E7865" s="114" t="s">
        <v>9973</v>
      </c>
    </row>
    <row r="7866" spans="1:5">
      <c r="A7866">
        <v>11924</v>
      </c>
      <c r="B7866" t="s">
        <v>14900</v>
      </c>
      <c r="C7866" t="s">
        <v>8344</v>
      </c>
      <c r="D7866" t="s">
        <v>8338</v>
      </c>
      <c r="E7866" s="114" t="s">
        <v>9974</v>
      </c>
    </row>
    <row r="7867" spans="1:5">
      <c r="A7867">
        <v>11921</v>
      </c>
      <c r="B7867" t="s">
        <v>14901</v>
      </c>
      <c r="C7867" t="s">
        <v>8344</v>
      </c>
      <c r="D7867" t="s">
        <v>8338</v>
      </c>
      <c r="E7867" s="114" t="s">
        <v>9975</v>
      </c>
    </row>
    <row r="7868" spans="1:5">
      <c r="A7868">
        <v>11922</v>
      </c>
      <c r="B7868" t="s">
        <v>14902</v>
      </c>
      <c r="C7868" t="s">
        <v>8344</v>
      </c>
      <c r="D7868" t="s">
        <v>8338</v>
      </c>
      <c r="E7868" s="114" t="s">
        <v>3552</v>
      </c>
    </row>
    <row r="7869" spans="1:5">
      <c r="A7869">
        <v>11923</v>
      </c>
      <c r="B7869" t="s">
        <v>14903</v>
      </c>
      <c r="C7869" t="s">
        <v>8344</v>
      </c>
      <c r="D7869" t="s">
        <v>8338</v>
      </c>
      <c r="E7869" s="114" t="s">
        <v>6825</v>
      </c>
    </row>
    <row r="7870" spans="1:5">
      <c r="A7870">
        <v>11916</v>
      </c>
      <c r="B7870" t="s">
        <v>14904</v>
      </c>
      <c r="C7870" t="s">
        <v>8344</v>
      </c>
      <c r="D7870" t="s">
        <v>8338</v>
      </c>
      <c r="E7870" s="114" t="s">
        <v>5284</v>
      </c>
    </row>
    <row r="7871" spans="1:5">
      <c r="A7871">
        <v>11914</v>
      </c>
      <c r="B7871" t="s">
        <v>14905</v>
      </c>
      <c r="C7871" t="s">
        <v>8344</v>
      </c>
      <c r="D7871" t="s">
        <v>8338</v>
      </c>
      <c r="E7871" s="114" t="s">
        <v>6258</v>
      </c>
    </row>
    <row r="7872" spans="1:5">
      <c r="A7872">
        <v>11917</v>
      </c>
      <c r="B7872" t="s">
        <v>14906</v>
      </c>
      <c r="C7872" t="s">
        <v>8344</v>
      </c>
      <c r="D7872" t="s">
        <v>8338</v>
      </c>
      <c r="E7872" s="114" t="s">
        <v>8454</v>
      </c>
    </row>
    <row r="7873" spans="1:5">
      <c r="A7873">
        <v>11918</v>
      </c>
      <c r="B7873" t="s">
        <v>14907</v>
      </c>
      <c r="C7873" t="s">
        <v>8344</v>
      </c>
      <c r="D7873" t="s">
        <v>8338</v>
      </c>
      <c r="E7873" s="114" t="s">
        <v>9976</v>
      </c>
    </row>
    <row r="7874" spans="1:5">
      <c r="A7874">
        <v>37734</v>
      </c>
      <c r="B7874" t="s">
        <v>14908</v>
      </c>
      <c r="C7874" t="s">
        <v>8337</v>
      </c>
      <c r="D7874" t="s">
        <v>8341</v>
      </c>
      <c r="E7874" s="114" t="s">
        <v>14909</v>
      </c>
    </row>
    <row r="7875" spans="1:5">
      <c r="A7875">
        <v>42251</v>
      </c>
      <c r="B7875" t="s">
        <v>14910</v>
      </c>
      <c r="C7875" t="s">
        <v>8337</v>
      </c>
      <c r="D7875" t="s">
        <v>8341</v>
      </c>
      <c r="E7875" s="114" t="s">
        <v>14911</v>
      </c>
    </row>
    <row r="7876" spans="1:5">
      <c r="A7876">
        <v>37733</v>
      </c>
      <c r="B7876" t="s">
        <v>14912</v>
      </c>
      <c r="C7876" t="s">
        <v>8337</v>
      </c>
      <c r="D7876" t="s">
        <v>8341</v>
      </c>
      <c r="E7876" s="114" t="s">
        <v>14913</v>
      </c>
    </row>
    <row r="7877" spans="1:5">
      <c r="A7877">
        <v>37735</v>
      </c>
      <c r="B7877" t="s">
        <v>14914</v>
      </c>
      <c r="C7877" t="s">
        <v>8337</v>
      </c>
      <c r="D7877" t="s">
        <v>8341</v>
      </c>
      <c r="E7877" s="114" t="s">
        <v>14915</v>
      </c>
    </row>
    <row r="7878" spans="1:5">
      <c r="A7878">
        <v>5090</v>
      </c>
      <c r="B7878" t="s">
        <v>14916</v>
      </c>
      <c r="C7878" t="s">
        <v>8337</v>
      </c>
      <c r="D7878" t="s">
        <v>8336</v>
      </c>
      <c r="E7878" s="114" t="s">
        <v>8498</v>
      </c>
    </row>
    <row r="7879" spans="1:5">
      <c r="A7879">
        <v>5085</v>
      </c>
      <c r="B7879" t="s">
        <v>14917</v>
      </c>
      <c r="C7879" t="s">
        <v>8337</v>
      </c>
      <c r="D7879" t="s">
        <v>8338</v>
      </c>
      <c r="E7879" s="114" t="s">
        <v>1507</v>
      </c>
    </row>
    <row r="7880" spans="1:5">
      <c r="A7880">
        <v>43603</v>
      </c>
      <c r="B7880" t="s">
        <v>14918</v>
      </c>
      <c r="C7880" t="s">
        <v>8337</v>
      </c>
      <c r="D7880" t="s">
        <v>8338</v>
      </c>
      <c r="E7880" s="114" t="s">
        <v>5058</v>
      </c>
    </row>
    <row r="7881" spans="1:5">
      <c r="A7881">
        <v>38374</v>
      </c>
      <c r="B7881" t="s">
        <v>14919</v>
      </c>
      <c r="C7881" t="s">
        <v>8337</v>
      </c>
      <c r="D7881" t="s">
        <v>8338</v>
      </c>
      <c r="E7881" s="114" t="s">
        <v>14920</v>
      </c>
    </row>
    <row r="7882" spans="1:5">
      <c r="A7882">
        <v>20209</v>
      </c>
      <c r="B7882" t="s">
        <v>14921</v>
      </c>
      <c r="C7882" t="s">
        <v>8344</v>
      </c>
      <c r="D7882" t="s">
        <v>8338</v>
      </c>
      <c r="E7882" s="114" t="s">
        <v>4725</v>
      </c>
    </row>
    <row r="7883" spans="1:5">
      <c r="A7883">
        <v>20212</v>
      </c>
      <c r="B7883" t="s">
        <v>14922</v>
      </c>
      <c r="C7883" t="s">
        <v>8344</v>
      </c>
      <c r="D7883" t="s">
        <v>8338</v>
      </c>
      <c r="E7883" s="114" t="s">
        <v>2850</v>
      </c>
    </row>
    <row r="7884" spans="1:5">
      <c r="A7884">
        <v>4433</v>
      </c>
      <c r="B7884" t="s">
        <v>14923</v>
      </c>
      <c r="C7884" t="s">
        <v>8344</v>
      </c>
      <c r="D7884" t="s">
        <v>8338</v>
      </c>
      <c r="E7884" s="114" t="s">
        <v>14924</v>
      </c>
    </row>
    <row r="7885" spans="1:5">
      <c r="A7885">
        <v>4430</v>
      </c>
      <c r="B7885" t="s">
        <v>14925</v>
      </c>
      <c r="C7885" t="s">
        <v>8344</v>
      </c>
      <c r="D7885" t="s">
        <v>8336</v>
      </c>
      <c r="E7885" s="114" t="s">
        <v>6131</v>
      </c>
    </row>
    <row r="7886" spans="1:5">
      <c r="A7886">
        <v>4400</v>
      </c>
      <c r="B7886" t="s">
        <v>14926</v>
      </c>
      <c r="C7886" t="s">
        <v>8344</v>
      </c>
      <c r="D7886" t="s">
        <v>8338</v>
      </c>
      <c r="E7886" s="114" t="s">
        <v>6186</v>
      </c>
    </row>
    <row r="7887" spans="1:5">
      <c r="A7887">
        <v>2729</v>
      </c>
      <c r="B7887" t="s">
        <v>14927</v>
      </c>
      <c r="C7887" t="s">
        <v>8337</v>
      </c>
      <c r="D7887" t="s">
        <v>8341</v>
      </c>
      <c r="E7887" s="114" t="s">
        <v>12576</v>
      </c>
    </row>
    <row r="7888" spans="1:5">
      <c r="A7888">
        <v>4513</v>
      </c>
      <c r="B7888" t="s">
        <v>14928</v>
      </c>
      <c r="C7888" t="s">
        <v>8344</v>
      </c>
      <c r="D7888" t="s">
        <v>8338</v>
      </c>
      <c r="E7888" s="114" t="s">
        <v>8156</v>
      </c>
    </row>
    <row r="7889" spans="1:5">
      <c r="A7889">
        <v>11871</v>
      </c>
      <c r="B7889" t="s">
        <v>14929</v>
      </c>
      <c r="C7889" t="s">
        <v>8337</v>
      </c>
      <c r="D7889" t="s">
        <v>8341</v>
      </c>
      <c r="E7889" s="114" t="s">
        <v>9977</v>
      </c>
    </row>
    <row r="7890" spans="1:5">
      <c r="A7890">
        <v>34636</v>
      </c>
      <c r="B7890" t="s">
        <v>14930</v>
      </c>
      <c r="C7890" t="s">
        <v>8337</v>
      </c>
      <c r="D7890" t="s">
        <v>8336</v>
      </c>
      <c r="E7890" s="114" t="s">
        <v>14931</v>
      </c>
    </row>
    <row r="7891" spans="1:5">
      <c r="A7891">
        <v>34639</v>
      </c>
      <c r="B7891" t="s">
        <v>14932</v>
      </c>
      <c r="C7891" t="s">
        <v>8337</v>
      </c>
      <c r="D7891" t="s">
        <v>8338</v>
      </c>
      <c r="E7891" s="114" t="s">
        <v>14933</v>
      </c>
    </row>
    <row r="7892" spans="1:5">
      <c r="A7892">
        <v>34640</v>
      </c>
      <c r="B7892" t="s">
        <v>14934</v>
      </c>
      <c r="C7892" t="s">
        <v>8337</v>
      </c>
      <c r="D7892" t="s">
        <v>8338</v>
      </c>
      <c r="E7892" s="114" t="s">
        <v>14935</v>
      </c>
    </row>
    <row r="7893" spans="1:5">
      <c r="A7893">
        <v>34637</v>
      </c>
      <c r="B7893" t="s">
        <v>14936</v>
      </c>
      <c r="C7893" t="s">
        <v>8337</v>
      </c>
      <c r="D7893" t="s">
        <v>8338</v>
      </c>
      <c r="E7893" s="114" t="s">
        <v>14937</v>
      </c>
    </row>
    <row r="7894" spans="1:5">
      <c r="A7894">
        <v>34638</v>
      </c>
      <c r="B7894" t="s">
        <v>14938</v>
      </c>
      <c r="C7894" t="s">
        <v>8337</v>
      </c>
      <c r="D7894" t="s">
        <v>8338</v>
      </c>
      <c r="E7894" s="114" t="s">
        <v>14939</v>
      </c>
    </row>
    <row r="7895" spans="1:5">
      <c r="A7895">
        <v>11868</v>
      </c>
      <c r="B7895" t="s">
        <v>14940</v>
      </c>
      <c r="C7895" t="s">
        <v>8337</v>
      </c>
      <c r="D7895" t="s">
        <v>8341</v>
      </c>
      <c r="E7895" s="114" t="s">
        <v>9978</v>
      </c>
    </row>
    <row r="7896" spans="1:5">
      <c r="A7896">
        <v>37106</v>
      </c>
      <c r="B7896" t="s">
        <v>14941</v>
      </c>
      <c r="C7896" t="s">
        <v>8337</v>
      </c>
      <c r="D7896" t="s">
        <v>8341</v>
      </c>
      <c r="E7896" s="114" t="s">
        <v>9979</v>
      </c>
    </row>
    <row r="7897" spans="1:5">
      <c r="A7897">
        <v>11869</v>
      </c>
      <c r="B7897" t="s">
        <v>14942</v>
      </c>
      <c r="C7897" t="s">
        <v>8337</v>
      </c>
      <c r="D7897" t="s">
        <v>8341</v>
      </c>
      <c r="E7897" s="114" t="s">
        <v>9980</v>
      </c>
    </row>
    <row r="7898" spans="1:5">
      <c r="A7898">
        <v>37104</v>
      </c>
      <c r="B7898" t="s">
        <v>14943</v>
      </c>
      <c r="C7898" t="s">
        <v>8337</v>
      </c>
      <c r="D7898" t="s">
        <v>8341</v>
      </c>
      <c r="E7898" s="114" t="s">
        <v>9981</v>
      </c>
    </row>
    <row r="7899" spans="1:5">
      <c r="A7899">
        <v>37105</v>
      </c>
      <c r="B7899" t="s">
        <v>14944</v>
      </c>
      <c r="C7899" t="s">
        <v>8337</v>
      </c>
      <c r="D7899" t="s">
        <v>8341</v>
      </c>
      <c r="E7899" s="114" t="s">
        <v>9982</v>
      </c>
    </row>
    <row r="7900" spans="1:5">
      <c r="A7900">
        <v>34641</v>
      </c>
      <c r="B7900" t="s">
        <v>14945</v>
      </c>
      <c r="C7900" t="s">
        <v>8337</v>
      </c>
      <c r="D7900" t="s">
        <v>8338</v>
      </c>
      <c r="E7900" s="114" t="s">
        <v>14946</v>
      </c>
    </row>
    <row r="7901" spans="1:5">
      <c r="A7901">
        <v>43434</v>
      </c>
      <c r="B7901" t="s">
        <v>14947</v>
      </c>
      <c r="C7901" t="s">
        <v>8337</v>
      </c>
      <c r="D7901" t="s">
        <v>8338</v>
      </c>
      <c r="E7901" s="114" t="s">
        <v>14948</v>
      </c>
    </row>
    <row r="7902" spans="1:5">
      <c r="A7902">
        <v>43435</v>
      </c>
      <c r="B7902" t="s">
        <v>14949</v>
      </c>
      <c r="C7902" t="s">
        <v>8337</v>
      </c>
      <c r="D7902" t="s">
        <v>8338</v>
      </c>
      <c r="E7902" s="114" t="s">
        <v>9163</v>
      </c>
    </row>
    <row r="7903" spans="1:5">
      <c r="A7903">
        <v>43436</v>
      </c>
      <c r="B7903" t="s">
        <v>14950</v>
      </c>
      <c r="C7903" t="s">
        <v>8337</v>
      </c>
      <c r="D7903" t="s">
        <v>8338</v>
      </c>
      <c r="E7903" s="114" t="s">
        <v>14951</v>
      </c>
    </row>
    <row r="7904" spans="1:5">
      <c r="A7904">
        <v>43437</v>
      </c>
      <c r="B7904" t="s">
        <v>14952</v>
      </c>
      <c r="C7904" t="s">
        <v>8337</v>
      </c>
      <c r="D7904" t="s">
        <v>8338</v>
      </c>
      <c r="E7904" s="114" t="s">
        <v>14953</v>
      </c>
    </row>
    <row r="7905" spans="1:5">
      <c r="A7905">
        <v>43438</v>
      </c>
      <c r="B7905" t="s">
        <v>14954</v>
      </c>
      <c r="C7905" t="s">
        <v>8337</v>
      </c>
      <c r="D7905" t="s">
        <v>8338</v>
      </c>
      <c r="E7905" s="114" t="s">
        <v>14955</v>
      </c>
    </row>
    <row r="7906" spans="1:5">
      <c r="A7906">
        <v>41627</v>
      </c>
      <c r="B7906" t="s">
        <v>14956</v>
      </c>
      <c r="C7906" t="s">
        <v>8337</v>
      </c>
      <c r="D7906" t="s">
        <v>8338</v>
      </c>
      <c r="E7906" s="114" t="s">
        <v>14957</v>
      </c>
    </row>
    <row r="7907" spans="1:5">
      <c r="A7907">
        <v>41628</v>
      </c>
      <c r="B7907" t="s">
        <v>14958</v>
      </c>
      <c r="C7907" t="s">
        <v>8337</v>
      </c>
      <c r="D7907" t="s">
        <v>8338</v>
      </c>
      <c r="E7907" s="114" t="s">
        <v>14959</v>
      </c>
    </row>
    <row r="7908" spans="1:5">
      <c r="A7908">
        <v>41629</v>
      </c>
      <c r="B7908" t="s">
        <v>14960</v>
      </c>
      <c r="C7908" t="s">
        <v>8337</v>
      </c>
      <c r="D7908" t="s">
        <v>8338</v>
      </c>
      <c r="E7908" s="114" t="s">
        <v>14961</v>
      </c>
    </row>
    <row r="7909" spans="1:5">
      <c r="A7909">
        <v>43429</v>
      </c>
      <c r="B7909" t="s">
        <v>14962</v>
      </c>
      <c r="C7909" t="s">
        <v>8337</v>
      </c>
      <c r="D7909" t="s">
        <v>8338</v>
      </c>
      <c r="E7909" s="114" t="s">
        <v>8907</v>
      </c>
    </row>
    <row r="7910" spans="1:5">
      <c r="A7910">
        <v>43430</v>
      </c>
      <c r="B7910" t="s">
        <v>14963</v>
      </c>
      <c r="C7910" t="s">
        <v>8337</v>
      </c>
      <c r="D7910" t="s">
        <v>8338</v>
      </c>
      <c r="E7910" s="114" t="s">
        <v>14964</v>
      </c>
    </row>
    <row r="7911" spans="1:5">
      <c r="A7911">
        <v>43431</v>
      </c>
      <c r="B7911" t="s">
        <v>14965</v>
      </c>
      <c r="C7911" t="s">
        <v>8337</v>
      </c>
      <c r="D7911" t="s">
        <v>8338</v>
      </c>
      <c r="E7911" s="114" t="s">
        <v>14966</v>
      </c>
    </row>
    <row r="7912" spans="1:5">
      <c r="A7912">
        <v>43432</v>
      </c>
      <c r="B7912" t="s">
        <v>14967</v>
      </c>
      <c r="C7912" t="s">
        <v>8337</v>
      </c>
      <c r="D7912" t="s">
        <v>8338</v>
      </c>
      <c r="E7912" s="114" t="s">
        <v>14968</v>
      </c>
    </row>
    <row r="7913" spans="1:5">
      <c r="A7913">
        <v>43433</v>
      </c>
      <c r="B7913" t="s">
        <v>14969</v>
      </c>
      <c r="C7913" t="s">
        <v>8337</v>
      </c>
      <c r="D7913" t="s">
        <v>8338</v>
      </c>
      <c r="E7913" s="114" t="s">
        <v>14970</v>
      </c>
    </row>
    <row r="7914" spans="1:5">
      <c r="A7914">
        <v>43094</v>
      </c>
      <c r="B7914" t="s">
        <v>14971</v>
      </c>
      <c r="C7914" t="s">
        <v>8337</v>
      </c>
      <c r="D7914" t="s">
        <v>8338</v>
      </c>
      <c r="E7914" s="114" t="s">
        <v>14972</v>
      </c>
    </row>
    <row r="7915" spans="1:5">
      <c r="A7915">
        <v>43093</v>
      </c>
      <c r="B7915" t="s">
        <v>14973</v>
      </c>
      <c r="C7915" t="s">
        <v>8337</v>
      </c>
      <c r="D7915" t="s">
        <v>8338</v>
      </c>
      <c r="E7915" s="114" t="s">
        <v>14974</v>
      </c>
    </row>
    <row r="7916" spans="1:5">
      <c r="A7916">
        <v>1030</v>
      </c>
      <c r="B7916" t="s">
        <v>14975</v>
      </c>
      <c r="C7916" t="s">
        <v>8337</v>
      </c>
      <c r="D7916" t="s">
        <v>8336</v>
      </c>
      <c r="E7916" s="114" t="s">
        <v>8501</v>
      </c>
    </row>
    <row r="7917" spans="1:5">
      <c r="A7917">
        <v>11694</v>
      </c>
      <c r="B7917" t="s">
        <v>14976</v>
      </c>
      <c r="C7917" t="s">
        <v>8337</v>
      </c>
      <c r="D7917" t="s">
        <v>8338</v>
      </c>
      <c r="E7917" s="114" t="s">
        <v>8502</v>
      </c>
    </row>
    <row r="7918" spans="1:5">
      <c r="A7918">
        <v>11881</v>
      </c>
      <c r="B7918" t="s">
        <v>14977</v>
      </c>
      <c r="C7918" t="s">
        <v>8337</v>
      </c>
      <c r="D7918" t="s">
        <v>8338</v>
      </c>
      <c r="E7918" s="114" t="s">
        <v>14034</v>
      </c>
    </row>
    <row r="7919" spans="1:5">
      <c r="A7919">
        <v>35277</v>
      </c>
      <c r="B7919" t="s">
        <v>14978</v>
      </c>
      <c r="C7919" t="s">
        <v>8337</v>
      </c>
      <c r="D7919" t="s">
        <v>8338</v>
      </c>
      <c r="E7919" s="114" t="s">
        <v>14979</v>
      </c>
    </row>
    <row r="7920" spans="1:5">
      <c r="A7920">
        <v>10521</v>
      </c>
      <c r="B7920" t="s">
        <v>14980</v>
      </c>
      <c r="C7920" t="s">
        <v>8337</v>
      </c>
      <c r="D7920" t="s">
        <v>8338</v>
      </c>
      <c r="E7920" s="114" t="s">
        <v>14981</v>
      </c>
    </row>
    <row r="7921" spans="1:5">
      <c r="A7921">
        <v>10885</v>
      </c>
      <c r="B7921" t="s">
        <v>14982</v>
      </c>
      <c r="C7921" t="s">
        <v>8337</v>
      </c>
      <c r="D7921" t="s">
        <v>8338</v>
      </c>
      <c r="E7921" s="114" t="s">
        <v>14983</v>
      </c>
    </row>
    <row r="7922" spans="1:5">
      <c r="A7922">
        <v>20962</v>
      </c>
      <c r="B7922" t="s">
        <v>14984</v>
      </c>
      <c r="C7922" t="s">
        <v>8337</v>
      </c>
      <c r="D7922" t="s">
        <v>8336</v>
      </c>
      <c r="E7922" s="114" t="s">
        <v>14985</v>
      </c>
    </row>
    <row r="7923" spans="1:5">
      <c r="A7923">
        <v>20963</v>
      </c>
      <c r="B7923" t="s">
        <v>14986</v>
      </c>
      <c r="C7923" t="s">
        <v>8337</v>
      </c>
      <c r="D7923" t="s">
        <v>8338</v>
      </c>
      <c r="E7923" s="114" t="s">
        <v>14987</v>
      </c>
    </row>
    <row r="7924" spans="1:5">
      <c r="A7924">
        <v>2555</v>
      </c>
      <c r="B7924" t="s">
        <v>14988</v>
      </c>
      <c r="C7924" t="s">
        <v>8337</v>
      </c>
      <c r="D7924" t="s">
        <v>8338</v>
      </c>
      <c r="E7924" s="114" t="s">
        <v>7487</v>
      </c>
    </row>
    <row r="7925" spans="1:5">
      <c r="A7925">
        <v>2556</v>
      </c>
      <c r="B7925" t="s">
        <v>14989</v>
      </c>
      <c r="C7925" t="s">
        <v>8337</v>
      </c>
      <c r="D7925" t="s">
        <v>8338</v>
      </c>
      <c r="E7925" s="114" t="s">
        <v>270</v>
      </c>
    </row>
    <row r="7926" spans="1:5">
      <c r="A7926">
        <v>2557</v>
      </c>
      <c r="B7926" t="s">
        <v>14990</v>
      </c>
      <c r="C7926" t="s">
        <v>8337</v>
      </c>
      <c r="D7926" t="s">
        <v>8338</v>
      </c>
      <c r="E7926" s="114" t="s">
        <v>1427</v>
      </c>
    </row>
    <row r="7927" spans="1:5">
      <c r="A7927">
        <v>10569</v>
      </c>
      <c r="B7927" t="s">
        <v>14991</v>
      </c>
      <c r="C7927" t="s">
        <v>8337</v>
      </c>
      <c r="D7927" t="s">
        <v>8338</v>
      </c>
      <c r="E7927" s="114" t="s">
        <v>1427</v>
      </c>
    </row>
    <row r="7928" spans="1:5">
      <c r="A7928">
        <v>39810</v>
      </c>
      <c r="B7928" t="s">
        <v>14992</v>
      </c>
      <c r="C7928" t="s">
        <v>8337</v>
      </c>
      <c r="D7928" t="s">
        <v>8338</v>
      </c>
      <c r="E7928" s="114" t="s">
        <v>1586</v>
      </c>
    </row>
    <row r="7929" spans="1:5">
      <c r="A7929">
        <v>39811</v>
      </c>
      <c r="B7929" t="s">
        <v>14993</v>
      </c>
      <c r="C7929" t="s">
        <v>8337</v>
      </c>
      <c r="D7929" t="s">
        <v>8338</v>
      </c>
      <c r="E7929" s="114" t="s">
        <v>13357</v>
      </c>
    </row>
    <row r="7930" spans="1:5">
      <c r="A7930">
        <v>39812</v>
      </c>
      <c r="B7930" t="s">
        <v>14994</v>
      </c>
      <c r="C7930" t="s">
        <v>8337</v>
      </c>
      <c r="D7930" t="s">
        <v>8338</v>
      </c>
      <c r="E7930" s="114" t="s">
        <v>14995</v>
      </c>
    </row>
    <row r="7931" spans="1:5">
      <c r="A7931">
        <v>43096</v>
      </c>
      <c r="B7931" t="s">
        <v>14996</v>
      </c>
      <c r="C7931" t="s">
        <v>8337</v>
      </c>
      <c r="D7931" t="s">
        <v>8338</v>
      </c>
      <c r="E7931" s="114" t="s">
        <v>14997</v>
      </c>
    </row>
    <row r="7932" spans="1:5">
      <c r="A7932">
        <v>43102</v>
      </c>
      <c r="B7932" t="s">
        <v>14998</v>
      </c>
      <c r="C7932" t="s">
        <v>8337</v>
      </c>
      <c r="D7932" t="s">
        <v>8338</v>
      </c>
      <c r="E7932" s="114" t="s">
        <v>14999</v>
      </c>
    </row>
    <row r="7933" spans="1:5">
      <c r="A7933">
        <v>43103</v>
      </c>
      <c r="B7933" t="s">
        <v>15000</v>
      </c>
      <c r="C7933" t="s">
        <v>8337</v>
      </c>
      <c r="D7933" t="s">
        <v>8338</v>
      </c>
      <c r="E7933" s="114" t="s">
        <v>15001</v>
      </c>
    </row>
    <row r="7934" spans="1:5">
      <c r="A7934">
        <v>43098</v>
      </c>
      <c r="B7934" t="s">
        <v>15002</v>
      </c>
      <c r="C7934" t="s">
        <v>8337</v>
      </c>
      <c r="D7934" t="s">
        <v>8338</v>
      </c>
      <c r="E7934" s="114" t="s">
        <v>15003</v>
      </c>
    </row>
    <row r="7935" spans="1:5">
      <c r="A7935">
        <v>43097</v>
      </c>
      <c r="B7935" t="s">
        <v>15004</v>
      </c>
      <c r="C7935" t="s">
        <v>8337</v>
      </c>
      <c r="D7935" t="s">
        <v>8338</v>
      </c>
      <c r="E7935" s="114" t="s">
        <v>9983</v>
      </c>
    </row>
    <row r="7936" spans="1:5">
      <c r="A7936">
        <v>43104</v>
      </c>
      <c r="B7936" t="s">
        <v>15005</v>
      </c>
      <c r="C7936" t="s">
        <v>8337</v>
      </c>
      <c r="D7936" t="s">
        <v>8338</v>
      </c>
      <c r="E7936" s="114" t="s">
        <v>15006</v>
      </c>
    </row>
    <row r="7937" spans="1:5">
      <c r="A7937">
        <v>39771</v>
      </c>
      <c r="B7937" t="s">
        <v>15007</v>
      </c>
      <c r="C7937" t="s">
        <v>8337</v>
      </c>
      <c r="D7937" t="s">
        <v>8338</v>
      </c>
      <c r="E7937" s="114" t="s">
        <v>9583</v>
      </c>
    </row>
    <row r="7938" spans="1:5">
      <c r="A7938">
        <v>39772</v>
      </c>
      <c r="B7938" t="s">
        <v>15008</v>
      </c>
      <c r="C7938" t="s">
        <v>8337</v>
      </c>
      <c r="D7938" t="s">
        <v>8338</v>
      </c>
      <c r="E7938" s="114" t="s">
        <v>9984</v>
      </c>
    </row>
    <row r="7939" spans="1:5">
      <c r="A7939">
        <v>39773</v>
      </c>
      <c r="B7939" t="s">
        <v>15009</v>
      </c>
      <c r="C7939" t="s">
        <v>8337</v>
      </c>
      <c r="D7939" t="s">
        <v>8338</v>
      </c>
      <c r="E7939" s="114" t="s">
        <v>9985</v>
      </c>
    </row>
    <row r="7940" spans="1:5">
      <c r="A7940">
        <v>39774</v>
      </c>
      <c r="B7940" t="s">
        <v>15010</v>
      </c>
      <c r="C7940" t="s">
        <v>8337</v>
      </c>
      <c r="D7940" t="s">
        <v>8338</v>
      </c>
      <c r="E7940" s="114" t="s">
        <v>9986</v>
      </c>
    </row>
    <row r="7941" spans="1:5">
      <c r="A7941">
        <v>39775</v>
      </c>
      <c r="B7941" t="s">
        <v>15011</v>
      </c>
      <c r="C7941" t="s">
        <v>8337</v>
      </c>
      <c r="D7941" t="s">
        <v>8338</v>
      </c>
      <c r="E7941" s="114" t="s">
        <v>9987</v>
      </c>
    </row>
    <row r="7942" spans="1:5">
      <c r="A7942">
        <v>39776</v>
      </c>
      <c r="B7942" t="s">
        <v>15012</v>
      </c>
      <c r="C7942" t="s">
        <v>8337</v>
      </c>
      <c r="D7942" t="s">
        <v>8338</v>
      </c>
      <c r="E7942" s="114" t="s">
        <v>9988</v>
      </c>
    </row>
    <row r="7943" spans="1:5">
      <c r="A7943">
        <v>39777</v>
      </c>
      <c r="B7943" t="s">
        <v>15013</v>
      </c>
      <c r="C7943" t="s">
        <v>8337</v>
      </c>
      <c r="D7943" t="s">
        <v>8338</v>
      </c>
      <c r="E7943" s="114" t="s">
        <v>9989</v>
      </c>
    </row>
    <row r="7944" spans="1:5">
      <c r="A7944">
        <v>20254</v>
      </c>
      <c r="B7944" t="s">
        <v>15014</v>
      </c>
      <c r="C7944" t="s">
        <v>8337</v>
      </c>
      <c r="D7944" t="s">
        <v>8338</v>
      </c>
      <c r="E7944" s="114" t="s">
        <v>4886</v>
      </c>
    </row>
    <row r="7945" spans="1:5">
      <c r="A7945">
        <v>20253</v>
      </c>
      <c r="B7945" t="s">
        <v>15015</v>
      </c>
      <c r="C7945" t="s">
        <v>8337</v>
      </c>
      <c r="D7945" t="s">
        <v>8338</v>
      </c>
      <c r="E7945" s="114" t="s">
        <v>8340</v>
      </c>
    </row>
    <row r="7946" spans="1:5">
      <c r="A7946">
        <v>11247</v>
      </c>
      <c r="B7946" t="s">
        <v>15016</v>
      </c>
      <c r="C7946" t="s">
        <v>8337</v>
      </c>
      <c r="D7946" t="s">
        <v>8338</v>
      </c>
      <c r="E7946" s="114" t="s">
        <v>9990</v>
      </c>
    </row>
    <row r="7947" spans="1:5">
      <c r="A7947">
        <v>11250</v>
      </c>
      <c r="B7947" t="s">
        <v>15017</v>
      </c>
      <c r="C7947" t="s">
        <v>8337</v>
      </c>
      <c r="D7947" t="s">
        <v>8338</v>
      </c>
      <c r="E7947" s="114" t="s">
        <v>6401</v>
      </c>
    </row>
    <row r="7948" spans="1:5">
      <c r="A7948">
        <v>11249</v>
      </c>
      <c r="B7948" t="s">
        <v>15018</v>
      </c>
      <c r="C7948" t="s">
        <v>8337</v>
      </c>
      <c r="D7948" t="s">
        <v>8338</v>
      </c>
      <c r="E7948" s="114" t="s">
        <v>9991</v>
      </c>
    </row>
    <row r="7949" spans="1:5">
      <c r="A7949">
        <v>11251</v>
      </c>
      <c r="B7949" t="s">
        <v>15019</v>
      </c>
      <c r="C7949" t="s">
        <v>8337</v>
      </c>
      <c r="D7949" t="s">
        <v>8338</v>
      </c>
      <c r="E7949" s="114" t="s">
        <v>8698</v>
      </c>
    </row>
    <row r="7950" spans="1:5">
      <c r="A7950">
        <v>11253</v>
      </c>
      <c r="B7950" t="s">
        <v>15020</v>
      </c>
      <c r="C7950" t="s">
        <v>8337</v>
      </c>
      <c r="D7950" t="s">
        <v>8338</v>
      </c>
      <c r="E7950" s="114" t="s">
        <v>9992</v>
      </c>
    </row>
    <row r="7951" spans="1:5">
      <c r="A7951">
        <v>11255</v>
      </c>
      <c r="B7951" t="s">
        <v>15021</v>
      </c>
      <c r="C7951" t="s">
        <v>8337</v>
      </c>
      <c r="D7951" t="s">
        <v>8338</v>
      </c>
      <c r="E7951" s="114" t="s">
        <v>9993</v>
      </c>
    </row>
    <row r="7952" spans="1:5">
      <c r="A7952">
        <v>14055</v>
      </c>
      <c r="B7952" t="s">
        <v>15022</v>
      </c>
      <c r="C7952" t="s">
        <v>8337</v>
      </c>
      <c r="D7952" t="s">
        <v>8338</v>
      </c>
      <c r="E7952" s="114" t="s">
        <v>9994</v>
      </c>
    </row>
    <row r="7953" spans="1:5">
      <c r="A7953">
        <v>11256</v>
      </c>
      <c r="B7953" t="s">
        <v>15023</v>
      </c>
      <c r="C7953" t="s">
        <v>8337</v>
      </c>
      <c r="D7953" t="s">
        <v>8338</v>
      </c>
      <c r="E7953" s="114" t="s">
        <v>9995</v>
      </c>
    </row>
    <row r="7954" spans="1:5">
      <c r="A7954">
        <v>1872</v>
      </c>
      <c r="B7954" t="s">
        <v>15024</v>
      </c>
      <c r="C7954" t="s">
        <v>8337</v>
      </c>
      <c r="D7954" t="s">
        <v>8338</v>
      </c>
      <c r="E7954" s="114" t="s">
        <v>1540</v>
      </c>
    </row>
    <row r="7955" spans="1:5">
      <c r="A7955">
        <v>1873</v>
      </c>
      <c r="B7955" t="s">
        <v>15025</v>
      </c>
      <c r="C7955" t="s">
        <v>8337</v>
      </c>
      <c r="D7955" t="s">
        <v>8338</v>
      </c>
      <c r="E7955" s="114" t="s">
        <v>393</v>
      </c>
    </row>
    <row r="7956" spans="1:5">
      <c r="A7956">
        <v>39693</v>
      </c>
      <c r="B7956" t="s">
        <v>15026</v>
      </c>
      <c r="C7956" t="s">
        <v>8337</v>
      </c>
      <c r="D7956" t="s">
        <v>8338</v>
      </c>
      <c r="E7956" s="114" t="s">
        <v>9996</v>
      </c>
    </row>
    <row r="7957" spans="1:5">
      <c r="A7957">
        <v>39692</v>
      </c>
      <c r="B7957" t="s">
        <v>15027</v>
      </c>
      <c r="C7957" t="s">
        <v>8337</v>
      </c>
      <c r="D7957" t="s">
        <v>8338</v>
      </c>
      <c r="E7957" s="114" t="s">
        <v>9997</v>
      </c>
    </row>
    <row r="7958" spans="1:5">
      <c r="A7958">
        <v>34643</v>
      </c>
      <c r="B7958" t="s">
        <v>15028</v>
      </c>
      <c r="C7958" t="s">
        <v>8337</v>
      </c>
      <c r="D7958" t="s">
        <v>8338</v>
      </c>
      <c r="E7958" s="114" t="s">
        <v>2813</v>
      </c>
    </row>
    <row r="7959" spans="1:5">
      <c r="A7959">
        <v>1062</v>
      </c>
      <c r="B7959" t="s">
        <v>15029</v>
      </c>
      <c r="C7959" t="s">
        <v>8337</v>
      </c>
      <c r="D7959" t="s">
        <v>8338</v>
      </c>
      <c r="E7959" s="114" t="s">
        <v>9998</v>
      </c>
    </row>
    <row r="7960" spans="1:5">
      <c r="A7960">
        <v>39686</v>
      </c>
      <c r="B7960" t="s">
        <v>15030</v>
      </c>
      <c r="C7960" t="s">
        <v>8337</v>
      </c>
      <c r="D7960" t="s">
        <v>8338</v>
      </c>
      <c r="E7960" s="114" t="s">
        <v>9999</v>
      </c>
    </row>
    <row r="7961" spans="1:5">
      <c r="A7961">
        <v>43095</v>
      </c>
      <c r="B7961" t="s">
        <v>15031</v>
      </c>
      <c r="C7961" t="s">
        <v>8337</v>
      </c>
      <c r="D7961" t="s">
        <v>8338</v>
      </c>
      <c r="E7961" s="114" t="s">
        <v>15032</v>
      </c>
    </row>
    <row r="7962" spans="1:5">
      <c r="A7962">
        <v>1871</v>
      </c>
      <c r="B7962" t="s">
        <v>15033</v>
      </c>
      <c r="C7962" t="s">
        <v>8337</v>
      </c>
      <c r="D7962" t="s">
        <v>8338</v>
      </c>
      <c r="E7962" s="114" t="s">
        <v>9186</v>
      </c>
    </row>
    <row r="7963" spans="1:5">
      <c r="A7963">
        <v>12001</v>
      </c>
      <c r="B7963" t="s">
        <v>15034</v>
      </c>
      <c r="C7963" t="s">
        <v>8337</v>
      </c>
      <c r="D7963" t="s">
        <v>8338</v>
      </c>
      <c r="E7963" s="114" t="s">
        <v>5902</v>
      </c>
    </row>
    <row r="7964" spans="1:5">
      <c r="A7964">
        <v>11882</v>
      </c>
      <c r="B7964" t="s">
        <v>15035</v>
      </c>
      <c r="C7964" t="s">
        <v>8337</v>
      </c>
      <c r="D7964" t="s">
        <v>8338</v>
      </c>
      <c r="E7964" s="114" t="s">
        <v>15036</v>
      </c>
    </row>
    <row r="7965" spans="1:5">
      <c r="A7965">
        <v>1068</v>
      </c>
      <c r="B7965" t="s">
        <v>15037</v>
      </c>
      <c r="C7965" t="s">
        <v>8337</v>
      </c>
      <c r="D7965" t="s">
        <v>8338</v>
      </c>
      <c r="E7965" s="114" t="s">
        <v>10000</v>
      </c>
    </row>
    <row r="7966" spans="1:5">
      <c r="A7966">
        <v>39690</v>
      </c>
      <c r="B7966" t="s">
        <v>15038</v>
      </c>
      <c r="C7966" t="s">
        <v>8337</v>
      </c>
      <c r="D7966" t="s">
        <v>8338</v>
      </c>
      <c r="E7966" s="114" t="s">
        <v>10001</v>
      </c>
    </row>
    <row r="7967" spans="1:5">
      <c r="A7967">
        <v>39691</v>
      </c>
      <c r="B7967" t="s">
        <v>15039</v>
      </c>
      <c r="C7967" t="s">
        <v>8337</v>
      </c>
      <c r="D7967" t="s">
        <v>8338</v>
      </c>
      <c r="E7967" s="114" t="s">
        <v>10002</v>
      </c>
    </row>
    <row r="7968" spans="1:5">
      <c r="A7968">
        <v>39808</v>
      </c>
      <c r="B7968" t="s">
        <v>15040</v>
      </c>
      <c r="C7968" t="s">
        <v>8337</v>
      </c>
      <c r="D7968" t="s">
        <v>8338</v>
      </c>
      <c r="E7968" s="114" t="s">
        <v>10003</v>
      </c>
    </row>
    <row r="7969" spans="1:5">
      <c r="A7969">
        <v>39809</v>
      </c>
      <c r="B7969" t="s">
        <v>15041</v>
      </c>
      <c r="C7969" t="s">
        <v>8337</v>
      </c>
      <c r="D7969" t="s">
        <v>8338</v>
      </c>
      <c r="E7969" s="114" t="s">
        <v>6834</v>
      </c>
    </row>
    <row r="7970" spans="1:5">
      <c r="A7970">
        <v>43439</v>
      </c>
      <c r="B7970" t="s">
        <v>15042</v>
      </c>
      <c r="C7970" t="s">
        <v>8337</v>
      </c>
      <c r="D7970" t="s">
        <v>8338</v>
      </c>
      <c r="E7970" s="114" t="s">
        <v>15043</v>
      </c>
    </row>
    <row r="7971" spans="1:5">
      <c r="A7971">
        <v>5103</v>
      </c>
      <c r="B7971" t="s">
        <v>15044</v>
      </c>
      <c r="C7971" t="s">
        <v>8337</v>
      </c>
      <c r="D7971" t="s">
        <v>8338</v>
      </c>
      <c r="E7971" s="114" t="s">
        <v>3223</v>
      </c>
    </row>
    <row r="7972" spans="1:5">
      <c r="A7972">
        <v>11712</v>
      </c>
      <c r="B7972" t="s">
        <v>15045</v>
      </c>
      <c r="C7972" t="s">
        <v>8337</v>
      </c>
      <c r="D7972" t="s">
        <v>8336</v>
      </c>
      <c r="E7972" s="114" t="s">
        <v>944</v>
      </c>
    </row>
    <row r="7973" spans="1:5">
      <c r="A7973">
        <v>11717</v>
      </c>
      <c r="B7973" t="s">
        <v>15046</v>
      </c>
      <c r="C7973" t="s">
        <v>8337</v>
      </c>
      <c r="D7973" t="s">
        <v>8338</v>
      </c>
      <c r="E7973" s="114" t="s">
        <v>3952</v>
      </c>
    </row>
    <row r="7974" spans="1:5">
      <c r="A7974">
        <v>11714</v>
      </c>
      <c r="B7974" t="s">
        <v>15047</v>
      </c>
      <c r="C7974" t="s">
        <v>8337</v>
      </c>
      <c r="D7974" t="s">
        <v>8338</v>
      </c>
      <c r="E7974" s="114" t="s">
        <v>15048</v>
      </c>
    </row>
    <row r="7975" spans="1:5">
      <c r="A7975">
        <v>11880</v>
      </c>
      <c r="B7975" t="s">
        <v>15049</v>
      </c>
      <c r="C7975" t="s">
        <v>8337</v>
      </c>
      <c r="D7975" t="s">
        <v>8338</v>
      </c>
      <c r="E7975" s="114" t="s">
        <v>15050</v>
      </c>
    </row>
    <row r="7976" spans="1:5">
      <c r="A7976">
        <v>1106</v>
      </c>
      <c r="B7976" t="s">
        <v>15051</v>
      </c>
      <c r="C7976" t="s">
        <v>8353</v>
      </c>
      <c r="D7976" t="s">
        <v>8336</v>
      </c>
      <c r="E7976" s="114" t="s">
        <v>1448</v>
      </c>
    </row>
    <row r="7977" spans="1:5">
      <c r="A7977">
        <v>11161</v>
      </c>
      <c r="B7977" t="s">
        <v>15052</v>
      </c>
      <c r="C7977" t="s">
        <v>8353</v>
      </c>
      <c r="D7977" t="s">
        <v>8338</v>
      </c>
      <c r="E7977" s="114" t="s">
        <v>1261</v>
      </c>
    </row>
    <row r="7978" spans="1:5">
      <c r="A7978">
        <v>1107</v>
      </c>
      <c r="B7978" t="s">
        <v>15053</v>
      </c>
      <c r="C7978" t="s">
        <v>8353</v>
      </c>
      <c r="D7978" t="s">
        <v>8338</v>
      </c>
      <c r="E7978" s="114" t="s">
        <v>1027</v>
      </c>
    </row>
    <row r="7979" spans="1:5">
      <c r="A7979">
        <v>25963</v>
      </c>
      <c r="B7979" t="s">
        <v>15054</v>
      </c>
      <c r="C7979" t="s">
        <v>8353</v>
      </c>
      <c r="D7979" t="s">
        <v>8338</v>
      </c>
      <c r="E7979" s="114" t="s">
        <v>1119</v>
      </c>
    </row>
    <row r="7980" spans="1:5">
      <c r="A7980">
        <v>4759</v>
      </c>
      <c r="B7980" t="s">
        <v>15055</v>
      </c>
      <c r="C7980" t="s">
        <v>8373</v>
      </c>
      <c r="D7980" t="s">
        <v>8338</v>
      </c>
      <c r="E7980" s="114" t="s">
        <v>2471</v>
      </c>
    </row>
    <row r="7981" spans="1:5">
      <c r="A7981">
        <v>41068</v>
      </c>
      <c r="B7981" t="s">
        <v>15056</v>
      </c>
      <c r="C7981" t="s">
        <v>8374</v>
      </c>
      <c r="D7981" t="s">
        <v>8338</v>
      </c>
      <c r="E7981" s="114" t="s">
        <v>8512</v>
      </c>
    </row>
    <row r="7982" spans="1:5">
      <c r="A7982">
        <v>1108</v>
      </c>
      <c r="B7982" t="s">
        <v>15057</v>
      </c>
      <c r="C7982" t="s">
        <v>8344</v>
      </c>
      <c r="D7982" t="s">
        <v>8338</v>
      </c>
      <c r="E7982" s="114" t="s">
        <v>4680</v>
      </c>
    </row>
    <row r="7983" spans="1:5">
      <c r="A7983">
        <v>1117</v>
      </c>
      <c r="B7983" t="s">
        <v>15058</v>
      </c>
      <c r="C7983" t="s">
        <v>8344</v>
      </c>
      <c r="D7983" t="s">
        <v>8338</v>
      </c>
      <c r="E7983" s="114" t="s">
        <v>10004</v>
      </c>
    </row>
    <row r="7984" spans="1:5">
      <c r="A7984">
        <v>1118</v>
      </c>
      <c r="B7984" t="s">
        <v>15059</v>
      </c>
      <c r="C7984" t="s">
        <v>8344</v>
      </c>
      <c r="D7984" t="s">
        <v>8338</v>
      </c>
      <c r="E7984" s="114" t="s">
        <v>768</v>
      </c>
    </row>
    <row r="7985" spans="1:5">
      <c r="A7985">
        <v>1110</v>
      </c>
      <c r="B7985" t="s">
        <v>15060</v>
      </c>
      <c r="C7985" t="s">
        <v>8344</v>
      </c>
      <c r="D7985" t="s">
        <v>8338</v>
      </c>
      <c r="E7985" s="114" t="s">
        <v>768</v>
      </c>
    </row>
    <row r="7986" spans="1:5">
      <c r="A7986">
        <v>12618</v>
      </c>
      <c r="B7986" t="s">
        <v>15061</v>
      </c>
      <c r="C7986" t="s">
        <v>8337</v>
      </c>
      <c r="D7986" t="s">
        <v>8341</v>
      </c>
      <c r="E7986" s="114" t="s">
        <v>15062</v>
      </c>
    </row>
    <row r="7987" spans="1:5">
      <c r="A7987">
        <v>40784</v>
      </c>
      <c r="B7987" t="s">
        <v>15063</v>
      </c>
      <c r="C7987" t="s">
        <v>8344</v>
      </c>
      <c r="D7987" t="s">
        <v>8338</v>
      </c>
      <c r="E7987" s="114" t="s">
        <v>5091</v>
      </c>
    </row>
    <row r="7988" spans="1:5">
      <c r="A7988">
        <v>40782</v>
      </c>
      <c r="B7988" t="s">
        <v>15064</v>
      </c>
      <c r="C7988" t="s">
        <v>8344</v>
      </c>
      <c r="D7988" t="s">
        <v>8338</v>
      </c>
      <c r="E7988" s="114" t="s">
        <v>9013</v>
      </c>
    </row>
    <row r="7989" spans="1:5">
      <c r="A7989">
        <v>40783</v>
      </c>
      <c r="B7989" t="s">
        <v>15065</v>
      </c>
      <c r="C7989" t="s">
        <v>8344</v>
      </c>
      <c r="D7989" t="s">
        <v>8338</v>
      </c>
      <c r="E7989" s="114" t="s">
        <v>10005</v>
      </c>
    </row>
    <row r="7990" spans="1:5">
      <c r="A7990">
        <v>1109</v>
      </c>
      <c r="B7990" t="s">
        <v>15066</v>
      </c>
      <c r="C7990" t="s">
        <v>8344</v>
      </c>
      <c r="D7990" t="s">
        <v>8338</v>
      </c>
      <c r="E7990" s="114" t="s">
        <v>4680</v>
      </c>
    </row>
    <row r="7991" spans="1:5">
      <c r="A7991">
        <v>1119</v>
      </c>
      <c r="B7991" t="s">
        <v>15067</v>
      </c>
      <c r="C7991" t="s">
        <v>8344</v>
      </c>
      <c r="D7991" t="s">
        <v>8338</v>
      </c>
      <c r="E7991" s="114" t="s">
        <v>8942</v>
      </c>
    </row>
    <row r="7992" spans="1:5">
      <c r="A7992">
        <v>13115</v>
      </c>
      <c r="B7992" t="s">
        <v>15068</v>
      </c>
      <c r="C7992" t="s">
        <v>8344</v>
      </c>
      <c r="D7992" t="s">
        <v>8341</v>
      </c>
      <c r="E7992" s="114" t="s">
        <v>8694</v>
      </c>
    </row>
    <row r="7993" spans="1:5">
      <c r="A7993">
        <v>10541</v>
      </c>
      <c r="B7993" t="s">
        <v>15069</v>
      </c>
      <c r="C7993" t="s">
        <v>8344</v>
      </c>
      <c r="D7993" t="s">
        <v>8341</v>
      </c>
      <c r="E7993" s="114" t="s">
        <v>11589</v>
      </c>
    </row>
    <row r="7994" spans="1:5">
      <c r="A7994">
        <v>10542</v>
      </c>
      <c r="B7994" t="s">
        <v>15070</v>
      </c>
      <c r="C7994" t="s">
        <v>8344</v>
      </c>
      <c r="D7994" t="s">
        <v>8341</v>
      </c>
      <c r="E7994" s="114" t="s">
        <v>15071</v>
      </c>
    </row>
    <row r="7995" spans="1:5">
      <c r="A7995">
        <v>10543</v>
      </c>
      <c r="B7995" t="s">
        <v>15072</v>
      </c>
      <c r="C7995" t="s">
        <v>8344</v>
      </c>
      <c r="D7995" t="s">
        <v>8341</v>
      </c>
      <c r="E7995" s="114" t="s">
        <v>10006</v>
      </c>
    </row>
    <row r="7996" spans="1:5">
      <c r="A7996">
        <v>10544</v>
      </c>
      <c r="B7996" t="s">
        <v>15073</v>
      </c>
      <c r="C7996" t="s">
        <v>8344</v>
      </c>
      <c r="D7996" t="s">
        <v>8341</v>
      </c>
      <c r="E7996" s="114" t="s">
        <v>15074</v>
      </c>
    </row>
    <row r="7997" spans="1:5">
      <c r="A7997">
        <v>10545</v>
      </c>
      <c r="B7997" t="s">
        <v>15075</v>
      </c>
      <c r="C7997" t="s">
        <v>8344</v>
      </c>
      <c r="D7997" t="s">
        <v>8341</v>
      </c>
      <c r="E7997" s="114" t="s">
        <v>15076</v>
      </c>
    </row>
    <row r="7998" spans="1:5">
      <c r="A7998">
        <v>38365</v>
      </c>
      <c r="B7998" t="s">
        <v>15077</v>
      </c>
      <c r="C7998" t="s">
        <v>8335</v>
      </c>
      <c r="D7998" t="s">
        <v>8338</v>
      </c>
      <c r="E7998" s="114" t="s">
        <v>8515</v>
      </c>
    </row>
    <row r="7999" spans="1:5">
      <c r="A7999">
        <v>37745</v>
      </c>
      <c r="B7999" t="s">
        <v>15078</v>
      </c>
      <c r="C7999" t="s">
        <v>8337</v>
      </c>
      <c r="D7999" t="s">
        <v>8341</v>
      </c>
      <c r="E7999" s="114" t="s">
        <v>15079</v>
      </c>
    </row>
    <row r="8000" spans="1:5">
      <c r="A8000">
        <v>37754</v>
      </c>
      <c r="B8000" t="s">
        <v>15080</v>
      </c>
      <c r="C8000" t="s">
        <v>8337</v>
      </c>
      <c r="D8000" t="s">
        <v>8341</v>
      </c>
      <c r="E8000" s="114" t="s">
        <v>15081</v>
      </c>
    </row>
    <row r="8001" spans="1:5">
      <c r="A8001">
        <v>37748</v>
      </c>
      <c r="B8001" t="s">
        <v>15082</v>
      </c>
      <c r="C8001" t="s">
        <v>8337</v>
      </c>
      <c r="D8001" t="s">
        <v>8341</v>
      </c>
      <c r="E8001" s="114" t="s">
        <v>15083</v>
      </c>
    </row>
    <row r="8002" spans="1:5">
      <c r="A8002">
        <v>37761</v>
      </c>
      <c r="B8002" t="s">
        <v>15084</v>
      </c>
      <c r="C8002" t="s">
        <v>8337</v>
      </c>
      <c r="D8002" t="s">
        <v>8341</v>
      </c>
      <c r="E8002" s="114" t="s">
        <v>15085</v>
      </c>
    </row>
    <row r="8003" spans="1:5">
      <c r="A8003">
        <v>37757</v>
      </c>
      <c r="B8003" t="s">
        <v>15086</v>
      </c>
      <c r="C8003" t="s">
        <v>8337</v>
      </c>
      <c r="D8003" t="s">
        <v>8341</v>
      </c>
      <c r="E8003" s="114" t="s">
        <v>15087</v>
      </c>
    </row>
    <row r="8004" spans="1:5">
      <c r="A8004">
        <v>37759</v>
      </c>
      <c r="B8004" t="s">
        <v>15088</v>
      </c>
      <c r="C8004" t="s">
        <v>8337</v>
      </c>
      <c r="D8004" t="s">
        <v>8341</v>
      </c>
      <c r="E8004" s="114" t="s">
        <v>15089</v>
      </c>
    </row>
    <row r="8005" spans="1:5">
      <c r="A8005">
        <v>37766</v>
      </c>
      <c r="B8005" t="s">
        <v>15090</v>
      </c>
      <c r="C8005" t="s">
        <v>8337</v>
      </c>
      <c r="D8005" t="s">
        <v>8341</v>
      </c>
      <c r="E8005" s="114" t="s">
        <v>15091</v>
      </c>
    </row>
    <row r="8006" spans="1:5">
      <c r="A8006">
        <v>37752</v>
      </c>
      <c r="B8006" t="s">
        <v>15092</v>
      </c>
      <c r="C8006" t="s">
        <v>8337</v>
      </c>
      <c r="D8006" t="s">
        <v>8341</v>
      </c>
      <c r="E8006" s="114" t="s">
        <v>15093</v>
      </c>
    </row>
    <row r="8007" spans="1:5">
      <c r="A8007">
        <v>37760</v>
      </c>
      <c r="B8007" t="s">
        <v>15094</v>
      </c>
      <c r="C8007" t="s">
        <v>8337</v>
      </c>
      <c r="D8007" t="s">
        <v>8341</v>
      </c>
      <c r="E8007" s="114" t="s">
        <v>15095</v>
      </c>
    </row>
    <row r="8008" spans="1:5">
      <c r="A8008">
        <v>37765</v>
      </c>
      <c r="B8008" t="s">
        <v>15096</v>
      </c>
      <c r="C8008" t="s">
        <v>8337</v>
      </c>
      <c r="D8008" t="s">
        <v>8341</v>
      </c>
      <c r="E8008" s="114" t="s">
        <v>15097</v>
      </c>
    </row>
    <row r="8009" spans="1:5">
      <c r="A8009">
        <v>37746</v>
      </c>
      <c r="B8009" t="s">
        <v>15098</v>
      </c>
      <c r="C8009" t="s">
        <v>8337</v>
      </c>
      <c r="D8009" t="s">
        <v>8341</v>
      </c>
      <c r="E8009" s="114" t="s">
        <v>15099</v>
      </c>
    </row>
    <row r="8010" spans="1:5">
      <c r="A8010">
        <v>37750</v>
      </c>
      <c r="B8010" t="s">
        <v>15100</v>
      </c>
      <c r="C8010" t="s">
        <v>8337</v>
      </c>
      <c r="D8010" t="s">
        <v>8341</v>
      </c>
      <c r="E8010" s="114" t="s">
        <v>15101</v>
      </c>
    </row>
    <row r="8011" spans="1:5">
      <c r="A8011">
        <v>37753</v>
      </c>
      <c r="B8011" t="s">
        <v>15102</v>
      </c>
      <c r="C8011" t="s">
        <v>8337</v>
      </c>
      <c r="D8011" t="s">
        <v>8341</v>
      </c>
      <c r="E8011" s="114" t="s">
        <v>15103</v>
      </c>
    </row>
    <row r="8012" spans="1:5">
      <c r="A8012">
        <v>37756</v>
      </c>
      <c r="B8012" t="s">
        <v>15104</v>
      </c>
      <c r="C8012" t="s">
        <v>8337</v>
      </c>
      <c r="D8012" t="s">
        <v>8341</v>
      </c>
      <c r="E8012" s="114" t="s">
        <v>15085</v>
      </c>
    </row>
    <row r="8013" spans="1:5">
      <c r="A8013">
        <v>37755</v>
      </c>
      <c r="B8013" t="s">
        <v>15105</v>
      </c>
      <c r="C8013" t="s">
        <v>8337</v>
      </c>
      <c r="D8013" t="s">
        <v>8341</v>
      </c>
      <c r="E8013" s="114" t="s">
        <v>15106</v>
      </c>
    </row>
    <row r="8014" spans="1:5">
      <c r="A8014">
        <v>37758</v>
      </c>
      <c r="B8014" t="s">
        <v>15107</v>
      </c>
      <c r="C8014" t="s">
        <v>8337</v>
      </c>
      <c r="D8014" t="s">
        <v>8341</v>
      </c>
      <c r="E8014" s="114" t="s">
        <v>15108</v>
      </c>
    </row>
    <row r="8015" spans="1:5">
      <c r="A8015">
        <v>37747</v>
      </c>
      <c r="B8015" t="s">
        <v>15109</v>
      </c>
      <c r="C8015" t="s">
        <v>8337</v>
      </c>
      <c r="D8015" t="s">
        <v>8341</v>
      </c>
      <c r="E8015" s="114" t="s">
        <v>15110</v>
      </c>
    </row>
    <row r="8016" spans="1:5">
      <c r="A8016">
        <v>37767</v>
      </c>
      <c r="B8016" t="s">
        <v>15111</v>
      </c>
      <c r="C8016" t="s">
        <v>8337</v>
      </c>
      <c r="D8016" t="s">
        <v>8341</v>
      </c>
      <c r="E8016" s="114" t="s">
        <v>15112</v>
      </c>
    </row>
    <row r="8017" spans="1:5">
      <c r="A8017">
        <v>37751</v>
      </c>
      <c r="B8017" t="s">
        <v>15113</v>
      </c>
      <c r="C8017" t="s">
        <v>8337</v>
      </c>
      <c r="D8017" t="s">
        <v>8341</v>
      </c>
      <c r="E8017" s="114" t="s">
        <v>15112</v>
      </c>
    </row>
    <row r="8018" spans="1:5">
      <c r="A8018">
        <v>37749</v>
      </c>
      <c r="B8018" t="s">
        <v>15114</v>
      </c>
      <c r="C8018" t="s">
        <v>8337</v>
      </c>
      <c r="D8018" t="s">
        <v>8341</v>
      </c>
      <c r="E8018" s="114" t="s">
        <v>15115</v>
      </c>
    </row>
    <row r="8019" spans="1:5">
      <c r="A8019">
        <v>1159</v>
      </c>
      <c r="B8019" t="s">
        <v>15116</v>
      </c>
      <c r="C8019" t="s">
        <v>8337</v>
      </c>
      <c r="D8019" t="s">
        <v>8336</v>
      </c>
      <c r="E8019" s="114" t="s">
        <v>15117</v>
      </c>
    </row>
    <row r="8020" spans="1:5">
      <c r="A8020">
        <v>12114</v>
      </c>
      <c r="B8020" t="s">
        <v>15118</v>
      </c>
      <c r="C8020" t="s">
        <v>8337</v>
      </c>
      <c r="D8020" t="s">
        <v>8338</v>
      </c>
      <c r="E8020" s="114" t="s">
        <v>15119</v>
      </c>
    </row>
    <row r="8021" spans="1:5">
      <c r="A8021">
        <v>38106</v>
      </c>
      <c r="B8021" t="s">
        <v>15120</v>
      </c>
      <c r="C8021" t="s">
        <v>8337</v>
      </c>
      <c r="D8021" t="s">
        <v>8338</v>
      </c>
      <c r="E8021" s="114" t="s">
        <v>937</v>
      </c>
    </row>
    <row r="8022" spans="1:5">
      <c r="A8022">
        <v>38085</v>
      </c>
      <c r="B8022" t="s">
        <v>15121</v>
      </c>
      <c r="C8022" t="s">
        <v>8337</v>
      </c>
      <c r="D8022" t="s">
        <v>8338</v>
      </c>
      <c r="E8022" s="114" t="s">
        <v>7782</v>
      </c>
    </row>
    <row r="8023" spans="1:5">
      <c r="A8023">
        <v>38599</v>
      </c>
      <c r="B8023" t="s">
        <v>15122</v>
      </c>
      <c r="C8023" t="s">
        <v>8337</v>
      </c>
      <c r="D8023" t="s">
        <v>8338</v>
      </c>
      <c r="E8023" s="114" t="s">
        <v>8448</v>
      </c>
    </row>
    <row r="8024" spans="1:5">
      <c r="A8024">
        <v>38596</v>
      </c>
      <c r="B8024" t="s">
        <v>15123</v>
      </c>
      <c r="C8024" t="s">
        <v>8337</v>
      </c>
      <c r="D8024" t="s">
        <v>8338</v>
      </c>
      <c r="E8024" s="114" t="s">
        <v>8445</v>
      </c>
    </row>
    <row r="8025" spans="1:5">
      <c r="A8025">
        <v>38600</v>
      </c>
      <c r="B8025" t="s">
        <v>15124</v>
      </c>
      <c r="C8025" t="s">
        <v>8337</v>
      </c>
      <c r="D8025" t="s">
        <v>8338</v>
      </c>
      <c r="E8025" s="114" t="s">
        <v>6137</v>
      </c>
    </row>
    <row r="8026" spans="1:5">
      <c r="A8026">
        <v>38597</v>
      </c>
      <c r="B8026" t="s">
        <v>15125</v>
      </c>
      <c r="C8026" t="s">
        <v>8337</v>
      </c>
      <c r="D8026" t="s">
        <v>8338</v>
      </c>
      <c r="E8026" s="114" t="s">
        <v>7729</v>
      </c>
    </row>
    <row r="8027" spans="1:5">
      <c r="A8027">
        <v>659</v>
      </c>
      <c r="B8027" t="s">
        <v>15126</v>
      </c>
      <c r="C8027" t="s">
        <v>8337</v>
      </c>
      <c r="D8027" t="s">
        <v>8338</v>
      </c>
      <c r="E8027" s="114" t="s">
        <v>1065</v>
      </c>
    </row>
    <row r="8028" spans="1:5">
      <c r="A8028">
        <v>660</v>
      </c>
      <c r="B8028" t="s">
        <v>15127</v>
      </c>
      <c r="C8028" t="s">
        <v>8337</v>
      </c>
      <c r="D8028" t="s">
        <v>8338</v>
      </c>
      <c r="E8028" s="114" t="s">
        <v>7601</v>
      </c>
    </row>
    <row r="8029" spans="1:5">
      <c r="A8029">
        <v>658</v>
      </c>
      <c r="B8029" t="s">
        <v>15128</v>
      </c>
      <c r="C8029" t="s">
        <v>8337</v>
      </c>
      <c r="D8029" t="s">
        <v>8338</v>
      </c>
      <c r="E8029" s="114" t="s">
        <v>8589</v>
      </c>
    </row>
    <row r="8030" spans="1:5">
      <c r="A8030">
        <v>38548</v>
      </c>
      <c r="B8030" t="s">
        <v>15129</v>
      </c>
      <c r="C8030" t="s">
        <v>8337</v>
      </c>
      <c r="D8030" t="s">
        <v>8338</v>
      </c>
      <c r="E8030" s="114" t="s">
        <v>958</v>
      </c>
    </row>
    <row r="8031" spans="1:5">
      <c r="A8031">
        <v>34649</v>
      </c>
      <c r="B8031" t="s">
        <v>15130</v>
      </c>
      <c r="C8031" t="s">
        <v>8337</v>
      </c>
      <c r="D8031" t="s">
        <v>8338</v>
      </c>
      <c r="E8031" s="114" t="s">
        <v>804</v>
      </c>
    </row>
    <row r="8032" spans="1:5">
      <c r="A8032">
        <v>34655</v>
      </c>
      <c r="B8032" t="s">
        <v>15131</v>
      </c>
      <c r="C8032" t="s">
        <v>8337</v>
      </c>
      <c r="D8032" t="s">
        <v>8338</v>
      </c>
      <c r="E8032" s="114" t="s">
        <v>7650</v>
      </c>
    </row>
    <row r="8033" spans="1:5">
      <c r="A8033">
        <v>40607</v>
      </c>
      <c r="B8033" t="s">
        <v>15132</v>
      </c>
      <c r="C8033" t="s">
        <v>8337</v>
      </c>
      <c r="D8033" t="s">
        <v>8341</v>
      </c>
      <c r="E8033" s="114" t="s">
        <v>1383</v>
      </c>
    </row>
    <row r="8034" spans="1:5">
      <c r="A8034">
        <v>567</v>
      </c>
      <c r="B8034" t="s">
        <v>15133</v>
      </c>
      <c r="C8034" t="s">
        <v>8344</v>
      </c>
      <c r="D8034" t="s">
        <v>8338</v>
      </c>
      <c r="E8034" s="114" t="s">
        <v>8391</v>
      </c>
    </row>
    <row r="8035" spans="1:5">
      <c r="A8035">
        <v>574</v>
      </c>
      <c r="B8035" t="s">
        <v>15134</v>
      </c>
      <c r="C8035" t="s">
        <v>8344</v>
      </c>
      <c r="D8035" t="s">
        <v>8338</v>
      </c>
      <c r="E8035" s="114" t="s">
        <v>10007</v>
      </c>
    </row>
    <row r="8036" spans="1:5">
      <c r="A8036">
        <v>568</v>
      </c>
      <c r="B8036" t="s">
        <v>15135</v>
      </c>
      <c r="C8036" t="s">
        <v>8344</v>
      </c>
      <c r="D8036" t="s">
        <v>8338</v>
      </c>
      <c r="E8036" s="114" t="s">
        <v>15136</v>
      </c>
    </row>
    <row r="8037" spans="1:5">
      <c r="A8037">
        <v>585</v>
      </c>
      <c r="B8037" t="s">
        <v>15137</v>
      </c>
      <c r="C8037" t="s">
        <v>8353</v>
      </c>
      <c r="D8037" t="s">
        <v>8341</v>
      </c>
      <c r="E8037" s="114" t="s">
        <v>8518</v>
      </c>
    </row>
    <row r="8038" spans="1:5">
      <c r="A8038">
        <v>4777</v>
      </c>
      <c r="B8038" t="s">
        <v>15138</v>
      </c>
      <c r="C8038" t="s">
        <v>8353</v>
      </c>
      <c r="D8038" t="s">
        <v>8341</v>
      </c>
      <c r="E8038" s="114" t="s">
        <v>5822</v>
      </c>
    </row>
    <row r="8039" spans="1:5">
      <c r="A8039">
        <v>587</v>
      </c>
      <c r="B8039" t="s">
        <v>15139</v>
      </c>
      <c r="C8039" t="s">
        <v>8353</v>
      </c>
      <c r="D8039" t="s">
        <v>8341</v>
      </c>
      <c r="E8039" s="114" t="s">
        <v>8520</v>
      </c>
    </row>
    <row r="8040" spans="1:5">
      <c r="A8040">
        <v>590</v>
      </c>
      <c r="B8040" t="s">
        <v>15140</v>
      </c>
      <c r="C8040" t="s">
        <v>8353</v>
      </c>
      <c r="D8040" t="s">
        <v>8341</v>
      </c>
      <c r="E8040" s="114" t="s">
        <v>8521</v>
      </c>
    </row>
    <row r="8041" spans="1:5">
      <c r="A8041">
        <v>592</v>
      </c>
      <c r="B8041" t="s">
        <v>15141</v>
      </c>
      <c r="C8041" t="s">
        <v>8353</v>
      </c>
      <c r="D8041" t="s">
        <v>8341</v>
      </c>
      <c r="E8041" s="114" t="s">
        <v>8520</v>
      </c>
    </row>
    <row r="8042" spans="1:5">
      <c r="A8042">
        <v>586</v>
      </c>
      <c r="B8042" t="s">
        <v>15142</v>
      </c>
      <c r="C8042" t="s">
        <v>8344</v>
      </c>
      <c r="D8042" t="s">
        <v>8341</v>
      </c>
      <c r="E8042" s="114" t="s">
        <v>11592</v>
      </c>
    </row>
    <row r="8043" spans="1:5">
      <c r="A8043">
        <v>591</v>
      </c>
      <c r="B8043" t="s">
        <v>15143</v>
      </c>
      <c r="C8043" t="s">
        <v>8353</v>
      </c>
      <c r="D8043" t="s">
        <v>8341</v>
      </c>
      <c r="E8043" s="114" t="s">
        <v>8518</v>
      </c>
    </row>
    <row r="8044" spans="1:5">
      <c r="A8044">
        <v>588</v>
      </c>
      <c r="B8044" t="s">
        <v>15144</v>
      </c>
      <c r="C8044" t="s">
        <v>8344</v>
      </c>
      <c r="D8044" t="s">
        <v>8341</v>
      </c>
      <c r="E8044" s="114" t="s">
        <v>8522</v>
      </c>
    </row>
    <row r="8045" spans="1:5">
      <c r="A8045">
        <v>589</v>
      </c>
      <c r="B8045" t="s">
        <v>15145</v>
      </c>
      <c r="C8045" t="s">
        <v>8344</v>
      </c>
      <c r="D8045" t="s">
        <v>8341</v>
      </c>
      <c r="E8045" s="114" t="s">
        <v>8523</v>
      </c>
    </row>
    <row r="8046" spans="1:5">
      <c r="A8046">
        <v>584</v>
      </c>
      <c r="B8046" t="s">
        <v>15146</v>
      </c>
      <c r="C8046" t="s">
        <v>8344</v>
      </c>
      <c r="D8046" t="s">
        <v>8341</v>
      </c>
      <c r="E8046" s="114" t="s">
        <v>3534</v>
      </c>
    </row>
    <row r="8047" spans="1:5">
      <c r="A8047">
        <v>1165</v>
      </c>
      <c r="B8047" t="s">
        <v>15147</v>
      </c>
      <c r="C8047" t="s">
        <v>8337</v>
      </c>
      <c r="D8047" t="s">
        <v>8338</v>
      </c>
      <c r="E8047" s="114" t="s">
        <v>9917</v>
      </c>
    </row>
    <row r="8048" spans="1:5">
      <c r="A8048">
        <v>1164</v>
      </c>
      <c r="B8048" t="s">
        <v>15148</v>
      </c>
      <c r="C8048" t="s">
        <v>8337</v>
      </c>
      <c r="D8048" t="s">
        <v>8338</v>
      </c>
      <c r="E8048" s="114" t="s">
        <v>8565</v>
      </c>
    </row>
    <row r="8049" spans="1:5">
      <c r="A8049">
        <v>1162</v>
      </c>
      <c r="B8049" t="s">
        <v>15149</v>
      </c>
      <c r="C8049" t="s">
        <v>8337</v>
      </c>
      <c r="D8049" t="s">
        <v>8338</v>
      </c>
      <c r="E8049" s="114" t="s">
        <v>718</v>
      </c>
    </row>
    <row r="8050" spans="1:5">
      <c r="A8050">
        <v>12395</v>
      </c>
      <c r="B8050" t="s">
        <v>15150</v>
      </c>
      <c r="C8050" t="s">
        <v>8337</v>
      </c>
      <c r="D8050" t="s">
        <v>8338</v>
      </c>
      <c r="E8050" s="114" t="s">
        <v>8456</v>
      </c>
    </row>
    <row r="8051" spans="1:5">
      <c r="A8051">
        <v>1170</v>
      </c>
      <c r="B8051" t="s">
        <v>15151</v>
      </c>
      <c r="C8051" t="s">
        <v>8337</v>
      </c>
      <c r="D8051" t="s">
        <v>8338</v>
      </c>
      <c r="E8051" s="114" t="s">
        <v>174</v>
      </c>
    </row>
    <row r="8052" spans="1:5">
      <c r="A8052">
        <v>1169</v>
      </c>
      <c r="B8052" t="s">
        <v>15152</v>
      </c>
      <c r="C8052" t="s">
        <v>8337</v>
      </c>
      <c r="D8052" t="s">
        <v>8338</v>
      </c>
      <c r="E8052" s="114" t="s">
        <v>236</v>
      </c>
    </row>
    <row r="8053" spans="1:5">
      <c r="A8053">
        <v>1166</v>
      </c>
      <c r="B8053" t="s">
        <v>15153</v>
      </c>
      <c r="C8053" t="s">
        <v>8337</v>
      </c>
      <c r="D8053" t="s">
        <v>8338</v>
      </c>
      <c r="E8053" s="114" t="s">
        <v>12390</v>
      </c>
    </row>
    <row r="8054" spans="1:5">
      <c r="A8054">
        <v>1163</v>
      </c>
      <c r="B8054" t="s">
        <v>15154</v>
      </c>
      <c r="C8054" t="s">
        <v>8337</v>
      </c>
      <c r="D8054" t="s">
        <v>8338</v>
      </c>
      <c r="E8054" s="114" t="s">
        <v>3237</v>
      </c>
    </row>
    <row r="8055" spans="1:5">
      <c r="A8055">
        <v>12396</v>
      </c>
      <c r="B8055" t="s">
        <v>15155</v>
      </c>
      <c r="C8055" t="s">
        <v>8337</v>
      </c>
      <c r="D8055" t="s">
        <v>8338</v>
      </c>
      <c r="E8055" s="114" t="s">
        <v>8456</v>
      </c>
    </row>
    <row r="8056" spans="1:5">
      <c r="A8056">
        <v>1168</v>
      </c>
      <c r="B8056" t="s">
        <v>15156</v>
      </c>
      <c r="C8056" t="s">
        <v>8337</v>
      </c>
      <c r="D8056" t="s">
        <v>8338</v>
      </c>
      <c r="E8056" s="114" t="s">
        <v>8707</v>
      </c>
    </row>
    <row r="8057" spans="1:5">
      <c r="A8057">
        <v>1167</v>
      </c>
      <c r="B8057" t="s">
        <v>15157</v>
      </c>
      <c r="C8057" t="s">
        <v>8337</v>
      </c>
      <c r="D8057" t="s">
        <v>8338</v>
      </c>
      <c r="E8057" s="114" t="s">
        <v>15158</v>
      </c>
    </row>
    <row r="8058" spans="1:5">
      <c r="A8058">
        <v>36331</v>
      </c>
      <c r="B8058" t="s">
        <v>15159</v>
      </c>
      <c r="C8058" t="s">
        <v>8337</v>
      </c>
      <c r="D8058" t="s">
        <v>8341</v>
      </c>
      <c r="E8058" s="114" t="s">
        <v>10656</v>
      </c>
    </row>
    <row r="8059" spans="1:5">
      <c r="A8059">
        <v>36346</v>
      </c>
      <c r="B8059" t="s">
        <v>15160</v>
      </c>
      <c r="C8059" t="s">
        <v>8337</v>
      </c>
      <c r="D8059" t="s">
        <v>8341</v>
      </c>
      <c r="E8059" s="114" t="s">
        <v>246</v>
      </c>
    </row>
    <row r="8060" spans="1:5">
      <c r="A8060">
        <v>1210</v>
      </c>
      <c r="B8060" t="s">
        <v>15161</v>
      </c>
      <c r="C8060" t="s">
        <v>8337</v>
      </c>
      <c r="D8060" t="s">
        <v>8338</v>
      </c>
      <c r="E8060" s="114" t="s">
        <v>8360</v>
      </c>
    </row>
    <row r="8061" spans="1:5">
      <c r="A8061">
        <v>1203</v>
      </c>
      <c r="B8061" t="s">
        <v>15162</v>
      </c>
      <c r="C8061" t="s">
        <v>8337</v>
      </c>
      <c r="D8061" t="s">
        <v>8338</v>
      </c>
      <c r="E8061" s="114" t="s">
        <v>4218</v>
      </c>
    </row>
    <row r="8062" spans="1:5">
      <c r="A8062">
        <v>1197</v>
      </c>
      <c r="B8062" t="s">
        <v>15163</v>
      </c>
      <c r="C8062" t="s">
        <v>8337</v>
      </c>
      <c r="D8062" t="s">
        <v>8338</v>
      </c>
      <c r="E8062" s="114" t="s">
        <v>5896</v>
      </c>
    </row>
    <row r="8063" spans="1:5">
      <c r="A8063">
        <v>1202</v>
      </c>
      <c r="B8063" t="s">
        <v>15164</v>
      </c>
      <c r="C8063" t="s">
        <v>8337</v>
      </c>
      <c r="D8063" t="s">
        <v>8338</v>
      </c>
      <c r="E8063" s="114" t="s">
        <v>3040</v>
      </c>
    </row>
    <row r="8064" spans="1:5">
      <c r="A8064">
        <v>1188</v>
      </c>
      <c r="B8064" t="s">
        <v>15165</v>
      </c>
      <c r="C8064" t="s">
        <v>8337</v>
      </c>
      <c r="D8064" t="s">
        <v>8338</v>
      </c>
      <c r="E8064" s="114" t="s">
        <v>10542</v>
      </c>
    </row>
    <row r="8065" spans="1:5">
      <c r="A8065">
        <v>1211</v>
      </c>
      <c r="B8065" t="s">
        <v>15166</v>
      </c>
      <c r="C8065" t="s">
        <v>8337</v>
      </c>
      <c r="D8065" t="s">
        <v>8338</v>
      </c>
      <c r="E8065" s="114" t="s">
        <v>8882</v>
      </c>
    </row>
    <row r="8066" spans="1:5">
      <c r="A8066">
        <v>1198</v>
      </c>
      <c r="B8066" t="s">
        <v>15167</v>
      </c>
      <c r="C8066" t="s">
        <v>8337</v>
      </c>
      <c r="D8066" t="s">
        <v>8338</v>
      </c>
      <c r="E8066" s="114" t="s">
        <v>240</v>
      </c>
    </row>
    <row r="8067" spans="1:5">
      <c r="A8067">
        <v>1199</v>
      </c>
      <c r="B8067" t="s">
        <v>15168</v>
      </c>
      <c r="C8067" t="s">
        <v>8337</v>
      </c>
      <c r="D8067" t="s">
        <v>8338</v>
      </c>
      <c r="E8067" s="114" t="s">
        <v>870</v>
      </c>
    </row>
    <row r="8068" spans="1:5">
      <c r="A8068">
        <v>20088</v>
      </c>
      <c r="B8068" t="s">
        <v>15169</v>
      </c>
      <c r="C8068" t="s">
        <v>8337</v>
      </c>
      <c r="D8068" t="s">
        <v>8338</v>
      </c>
      <c r="E8068" s="114" t="s">
        <v>8528</v>
      </c>
    </row>
    <row r="8069" spans="1:5">
      <c r="A8069">
        <v>20089</v>
      </c>
      <c r="B8069" t="s">
        <v>15170</v>
      </c>
      <c r="C8069" t="s">
        <v>8337</v>
      </c>
      <c r="D8069" t="s">
        <v>8338</v>
      </c>
      <c r="E8069" s="114" t="s">
        <v>15171</v>
      </c>
    </row>
    <row r="8070" spans="1:5">
      <c r="A8070">
        <v>20087</v>
      </c>
      <c r="B8070" t="s">
        <v>15172</v>
      </c>
      <c r="C8070" t="s">
        <v>8337</v>
      </c>
      <c r="D8070" t="s">
        <v>8338</v>
      </c>
      <c r="E8070" s="114" t="s">
        <v>15173</v>
      </c>
    </row>
    <row r="8071" spans="1:5">
      <c r="A8071">
        <v>1200</v>
      </c>
      <c r="B8071" t="s">
        <v>15174</v>
      </c>
      <c r="C8071" t="s">
        <v>8337</v>
      </c>
      <c r="D8071" t="s">
        <v>8338</v>
      </c>
      <c r="E8071" s="114" t="s">
        <v>6647</v>
      </c>
    </row>
    <row r="8072" spans="1:5">
      <c r="A8072">
        <v>12909</v>
      </c>
      <c r="B8072" t="s">
        <v>15175</v>
      </c>
      <c r="C8072" t="s">
        <v>8337</v>
      </c>
      <c r="D8072" t="s">
        <v>8338</v>
      </c>
      <c r="E8072" s="114" t="s">
        <v>739</v>
      </c>
    </row>
    <row r="8073" spans="1:5">
      <c r="A8073">
        <v>12910</v>
      </c>
      <c r="B8073" t="s">
        <v>15176</v>
      </c>
      <c r="C8073" t="s">
        <v>8337</v>
      </c>
      <c r="D8073" t="s">
        <v>8338</v>
      </c>
      <c r="E8073" s="114" t="s">
        <v>8529</v>
      </c>
    </row>
    <row r="8074" spans="1:5">
      <c r="A8074">
        <v>1184</v>
      </c>
      <c r="B8074" t="s">
        <v>15177</v>
      </c>
      <c r="C8074" t="s">
        <v>8337</v>
      </c>
      <c r="D8074" t="s">
        <v>8338</v>
      </c>
      <c r="E8074" s="114" t="s">
        <v>15178</v>
      </c>
    </row>
    <row r="8075" spans="1:5">
      <c r="A8075">
        <v>1191</v>
      </c>
      <c r="B8075" t="s">
        <v>15179</v>
      </c>
      <c r="C8075" t="s">
        <v>8337</v>
      </c>
      <c r="D8075" t="s">
        <v>8338</v>
      </c>
      <c r="E8075" s="114" t="s">
        <v>9188</v>
      </c>
    </row>
    <row r="8076" spans="1:5">
      <c r="A8076">
        <v>1185</v>
      </c>
      <c r="B8076" t="s">
        <v>15180</v>
      </c>
      <c r="C8076" t="s">
        <v>8337</v>
      </c>
      <c r="D8076" t="s">
        <v>8338</v>
      </c>
      <c r="E8076" s="114" t="s">
        <v>5816</v>
      </c>
    </row>
    <row r="8077" spans="1:5">
      <c r="A8077">
        <v>1189</v>
      </c>
      <c r="B8077" t="s">
        <v>15181</v>
      </c>
      <c r="C8077" t="s">
        <v>8337</v>
      </c>
      <c r="D8077" t="s">
        <v>8338</v>
      </c>
      <c r="E8077" s="114" t="s">
        <v>1153</v>
      </c>
    </row>
    <row r="8078" spans="1:5">
      <c r="A8078">
        <v>1193</v>
      </c>
      <c r="B8078" t="s">
        <v>15182</v>
      </c>
      <c r="C8078" t="s">
        <v>8337</v>
      </c>
      <c r="D8078" t="s">
        <v>8338</v>
      </c>
      <c r="E8078" s="114" t="s">
        <v>4766</v>
      </c>
    </row>
    <row r="8079" spans="1:5">
      <c r="A8079">
        <v>1194</v>
      </c>
      <c r="B8079" t="s">
        <v>15183</v>
      </c>
      <c r="C8079" t="s">
        <v>8337</v>
      </c>
      <c r="D8079" t="s">
        <v>8338</v>
      </c>
      <c r="E8079" s="114" t="s">
        <v>4422</v>
      </c>
    </row>
    <row r="8080" spans="1:5">
      <c r="A8080">
        <v>1195</v>
      </c>
      <c r="B8080" t="s">
        <v>15184</v>
      </c>
      <c r="C8080" t="s">
        <v>8337</v>
      </c>
      <c r="D8080" t="s">
        <v>8338</v>
      </c>
      <c r="E8080" s="114" t="s">
        <v>9958</v>
      </c>
    </row>
    <row r="8081" spans="1:5">
      <c r="A8081">
        <v>1204</v>
      </c>
      <c r="B8081" t="s">
        <v>15185</v>
      </c>
      <c r="C8081" t="s">
        <v>8337</v>
      </c>
      <c r="D8081" t="s">
        <v>8338</v>
      </c>
      <c r="E8081" s="114" t="s">
        <v>8486</v>
      </c>
    </row>
    <row r="8082" spans="1:5">
      <c r="A8082">
        <v>1205</v>
      </c>
      <c r="B8082" t="s">
        <v>15186</v>
      </c>
      <c r="C8082" t="s">
        <v>8337</v>
      </c>
      <c r="D8082" t="s">
        <v>8338</v>
      </c>
      <c r="E8082" s="114" t="s">
        <v>12454</v>
      </c>
    </row>
    <row r="8083" spans="1:5">
      <c r="A8083">
        <v>1207</v>
      </c>
      <c r="B8083" t="s">
        <v>15187</v>
      </c>
      <c r="C8083" t="s">
        <v>8337</v>
      </c>
      <c r="D8083" t="s">
        <v>8341</v>
      </c>
      <c r="E8083" s="114" t="s">
        <v>10008</v>
      </c>
    </row>
    <row r="8084" spans="1:5">
      <c r="A8084">
        <v>1206</v>
      </c>
      <c r="B8084" t="s">
        <v>15188</v>
      </c>
      <c r="C8084" t="s">
        <v>8337</v>
      </c>
      <c r="D8084" t="s">
        <v>8341</v>
      </c>
      <c r="E8084" s="114" t="s">
        <v>4286</v>
      </c>
    </row>
    <row r="8085" spans="1:5">
      <c r="A8085">
        <v>1183</v>
      </c>
      <c r="B8085" t="s">
        <v>15189</v>
      </c>
      <c r="C8085" t="s">
        <v>8337</v>
      </c>
      <c r="D8085" t="s">
        <v>8341</v>
      </c>
      <c r="E8085" s="114" t="s">
        <v>3929</v>
      </c>
    </row>
    <row r="8086" spans="1:5">
      <c r="A8086">
        <v>42685</v>
      </c>
      <c r="B8086" t="s">
        <v>15190</v>
      </c>
      <c r="C8086" t="s">
        <v>8337</v>
      </c>
      <c r="D8086" t="s">
        <v>8341</v>
      </c>
      <c r="E8086" s="114" t="s">
        <v>10009</v>
      </c>
    </row>
    <row r="8087" spans="1:5">
      <c r="A8087">
        <v>42686</v>
      </c>
      <c r="B8087" t="s">
        <v>15191</v>
      </c>
      <c r="C8087" t="s">
        <v>8337</v>
      </c>
      <c r="D8087" t="s">
        <v>8341</v>
      </c>
      <c r="E8087" s="114" t="s">
        <v>15192</v>
      </c>
    </row>
    <row r="8088" spans="1:5">
      <c r="A8088">
        <v>12894</v>
      </c>
      <c r="B8088" t="s">
        <v>15193</v>
      </c>
      <c r="C8088" t="s">
        <v>8337</v>
      </c>
      <c r="D8088" t="s">
        <v>8338</v>
      </c>
      <c r="E8088" s="114" t="s">
        <v>9751</v>
      </c>
    </row>
    <row r="8089" spans="1:5">
      <c r="A8089">
        <v>12895</v>
      </c>
      <c r="B8089" t="s">
        <v>15194</v>
      </c>
      <c r="C8089" t="s">
        <v>8337</v>
      </c>
      <c r="D8089" t="s">
        <v>8336</v>
      </c>
      <c r="E8089" s="114" t="s">
        <v>1620</v>
      </c>
    </row>
    <row r="8090" spans="1:5">
      <c r="A8090">
        <v>1631</v>
      </c>
      <c r="B8090" t="s">
        <v>15195</v>
      </c>
      <c r="C8090" t="s">
        <v>8337</v>
      </c>
      <c r="D8090" t="s">
        <v>8338</v>
      </c>
      <c r="E8090" s="114" t="s">
        <v>15196</v>
      </c>
    </row>
    <row r="8091" spans="1:5">
      <c r="A8091">
        <v>1633</v>
      </c>
      <c r="B8091" t="s">
        <v>15197</v>
      </c>
      <c r="C8091" t="s">
        <v>8337</v>
      </c>
      <c r="D8091" t="s">
        <v>8338</v>
      </c>
      <c r="E8091" s="114" t="s">
        <v>15198</v>
      </c>
    </row>
    <row r="8092" spans="1:5">
      <c r="A8092">
        <v>10818</v>
      </c>
      <c r="B8092" t="s">
        <v>15199</v>
      </c>
      <c r="C8092" t="s">
        <v>8353</v>
      </c>
      <c r="D8092" t="s">
        <v>8338</v>
      </c>
      <c r="E8092" s="114" t="s">
        <v>9088</v>
      </c>
    </row>
    <row r="8093" spans="1:5">
      <c r="A8093">
        <v>39359</v>
      </c>
      <c r="B8093" t="s">
        <v>15200</v>
      </c>
      <c r="C8093" t="s">
        <v>8337</v>
      </c>
      <c r="D8093" t="s">
        <v>8341</v>
      </c>
      <c r="E8093" s="114" t="s">
        <v>9425</v>
      </c>
    </row>
    <row r="8094" spans="1:5">
      <c r="A8094">
        <v>39360</v>
      </c>
      <c r="B8094" t="s">
        <v>15201</v>
      </c>
      <c r="C8094" t="s">
        <v>8337</v>
      </c>
      <c r="D8094" t="s">
        <v>8341</v>
      </c>
      <c r="E8094" s="114" t="s">
        <v>8936</v>
      </c>
    </row>
    <row r="8095" spans="1:5">
      <c r="A8095">
        <v>10710</v>
      </c>
      <c r="B8095" t="s">
        <v>15202</v>
      </c>
      <c r="C8095" t="s">
        <v>8335</v>
      </c>
      <c r="D8095" t="s">
        <v>8341</v>
      </c>
      <c r="E8095" s="114" t="s">
        <v>13348</v>
      </c>
    </row>
    <row r="8096" spans="1:5">
      <c r="A8096">
        <v>10709</v>
      </c>
      <c r="B8096" t="s">
        <v>15203</v>
      </c>
      <c r="C8096" t="s">
        <v>8335</v>
      </c>
      <c r="D8096" t="s">
        <v>8341</v>
      </c>
      <c r="E8096" s="114" t="s">
        <v>13349</v>
      </c>
    </row>
    <row r="8097" spans="1:5">
      <c r="A8097">
        <v>39636</v>
      </c>
      <c r="B8097" t="s">
        <v>15204</v>
      </c>
      <c r="C8097" t="s">
        <v>8335</v>
      </c>
      <c r="D8097" t="s">
        <v>8341</v>
      </c>
      <c r="E8097" s="114" t="s">
        <v>13347</v>
      </c>
    </row>
    <row r="8098" spans="1:5">
      <c r="A8098">
        <v>10708</v>
      </c>
      <c r="B8098" t="s">
        <v>15205</v>
      </c>
      <c r="C8098" t="s">
        <v>8335</v>
      </c>
      <c r="D8098" t="s">
        <v>8341</v>
      </c>
      <c r="E8098" s="114" t="s">
        <v>15206</v>
      </c>
    </row>
    <row r="8099" spans="1:5">
      <c r="A8099">
        <v>39635</v>
      </c>
      <c r="B8099" t="s">
        <v>15207</v>
      </c>
      <c r="C8099" t="s">
        <v>8335</v>
      </c>
      <c r="D8099" t="s">
        <v>8341</v>
      </c>
      <c r="E8099" s="114" t="s">
        <v>15208</v>
      </c>
    </row>
    <row r="8100" spans="1:5">
      <c r="A8100">
        <v>6117</v>
      </c>
      <c r="B8100" t="s">
        <v>15209</v>
      </c>
      <c r="C8100" t="s">
        <v>8373</v>
      </c>
      <c r="D8100" t="s">
        <v>8338</v>
      </c>
      <c r="E8100" s="114" t="s">
        <v>8468</v>
      </c>
    </row>
    <row r="8101" spans="1:5">
      <c r="A8101">
        <v>40913</v>
      </c>
      <c r="B8101" t="s">
        <v>15210</v>
      </c>
      <c r="C8101" t="s">
        <v>8374</v>
      </c>
      <c r="D8101" t="s">
        <v>8338</v>
      </c>
      <c r="E8101" s="114" t="s">
        <v>8532</v>
      </c>
    </row>
    <row r="8102" spans="1:5">
      <c r="A8102">
        <v>1214</v>
      </c>
      <c r="B8102" t="s">
        <v>15211</v>
      </c>
      <c r="C8102" t="s">
        <v>8373</v>
      </c>
      <c r="D8102" t="s">
        <v>8338</v>
      </c>
      <c r="E8102" s="114" t="s">
        <v>4510</v>
      </c>
    </row>
    <row r="8103" spans="1:5">
      <c r="A8103">
        <v>40915</v>
      </c>
      <c r="B8103" t="s">
        <v>15212</v>
      </c>
      <c r="C8103" t="s">
        <v>8374</v>
      </c>
      <c r="D8103" t="s">
        <v>8338</v>
      </c>
      <c r="E8103" s="114" t="s">
        <v>8533</v>
      </c>
    </row>
    <row r="8104" spans="1:5">
      <c r="A8104">
        <v>1213</v>
      </c>
      <c r="B8104" t="s">
        <v>15213</v>
      </c>
      <c r="C8104" t="s">
        <v>8373</v>
      </c>
      <c r="D8104" t="s">
        <v>8336</v>
      </c>
      <c r="E8104" s="114" t="s">
        <v>8386</v>
      </c>
    </row>
    <row r="8105" spans="1:5">
      <c r="A8105">
        <v>40914</v>
      </c>
      <c r="B8105" t="s">
        <v>15214</v>
      </c>
      <c r="C8105" t="s">
        <v>8374</v>
      </c>
      <c r="D8105" t="s">
        <v>8338</v>
      </c>
      <c r="E8105" s="114" t="s">
        <v>8387</v>
      </c>
    </row>
    <row r="8106" spans="1:5">
      <c r="A8106">
        <v>5091</v>
      </c>
      <c r="B8106" t="s">
        <v>15215</v>
      </c>
      <c r="C8106" t="s">
        <v>8337</v>
      </c>
      <c r="D8106" t="s">
        <v>8338</v>
      </c>
      <c r="E8106" s="114" t="s">
        <v>2484</v>
      </c>
    </row>
    <row r="8107" spans="1:5">
      <c r="A8107">
        <v>14615</v>
      </c>
      <c r="B8107" t="s">
        <v>15216</v>
      </c>
      <c r="C8107" t="s">
        <v>8337</v>
      </c>
      <c r="D8107" t="s">
        <v>8338</v>
      </c>
      <c r="E8107" s="114" t="s">
        <v>15217</v>
      </c>
    </row>
    <row r="8108" spans="1:5">
      <c r="A8108">
        <v>2711</v>
      </c>
      <c r="B8108" t="s">
        <v>15218</v>
      </c>
      <c r="C8108" t="s">
        <v>8337</v>
      </c>
      <c r="D8108" t="s">
        <v>8336</v>
      </c>
      <c r="E8108" s="114" t="s">
        <v>15219</v>
      </c>
    </row>
    <row r="8109" spans="1:5">
      <c r="A8109">
        <v>37727</v>
      </c>
      <c r="B8109" t="s">
        <v>15220</v>
      </c>
      <c r="C8109" t="s">
        <v>8337</v>
      </c>
      <c r="D8109" t="s">
        <v>8341</v>
      </c>
      <c r="E8109" s="114" t="s">
        <v>15221</v>
      </c>
    </row>
    <row r="8110" spans="1:5">
      <c r="A8110">
        <v>37728</v>
      </c>
      <c r="B8110" t="s">
        <v>15222</v>
      </c>
      <c r="C8110" t="s">
        <v>8337</v>
      </c>
      <c r="D8110" t="s">
        <v>8341</v>
      </c>
      <c r="E8110" s="114" t="s">
        <v>15223</v>
      </c>
    </row>
    <row r="8111" spans="1:5">
      <c r="A8111">
        <v>37729</v>
      </c>
      <c r="B8111" t="s">
        <v>15224</v>
      </c>
      <c r="C8111" t="s">
        <v>8337</v>
      </c>
      <c r="D8111" t="s">
        <v>8341</v>
      </c>
      <c r="E8111" s="114" t="s">
        <v>15225</v>
      </c>
    </row>
    <row r="8112" spans="1:5">
      <c r="A8112">
        <v>37730</v>
      </c>
      <c r="B8112" t="s">
        <v>15226</v>
      </c>
      <c r="C8112" t="s">
        <v>8337</v>
      </c>
      <c r="D8112" t="s">
        <v>8341</v>
      </c>
      <c r="E8112" s="114" t="s">
        <v>15227</v>
      </c>
    </row>
    <row r="8113" spans="1:5">
      <c r="A8113">
        <v>37731</v>
      </c>
      <c r="B8113" t="s">
        <v>15228</v>
      </c>
      <c r="C8113" t="s">
        <v>8337</v>
      </c>
      <c r="D8113" t="s">
        <v>8341</v>
      </c>
      <c r="E8113" s="114" t="s">
        <v>15229</v>
      </c>
    </row>
    <row r="8114" spans="1:5">
      <c r="A8114">
        <v>37732</v>
      </c>
      <c r="B8114" t="s">
        <v>15230</v>
      </c>
      <c r="C8114" t="s">
        <v>8337</v>
      </c>
      <c r="D8114" t="s">
        <v>8341</v>
      </c>
      <c r="E8114" s="114" t="s">
        <v>15231</v>
      </c>
    </row>
    <row r="8115" spans="1:5">
      <c r="A8115">
        <v>42250</v>
      </c>
      <c r="B8115" t="s">
        <v>15232</v>
      </c>
      <c r="C8115" t="s">
        <v>8534</v>
      </c>
      <c r="D8115" t="s">
        <v>8338</v>
      </c>
      <c r="E8115" s="114" t="s">
        <v>8535</v>
      </c>
    </row>
    <row r="8116" spans="1:5">
      <c r="A8116">
        <v>42256</v>
      </c>
      <c r="B8116" t="s">
        <v>15233</v>
      </c>
      <c r="C8116" t="s">
        <v>8353</v>
      </c>
      <c r="D8116" t="s">
        <v>8338</v>
      </c>
      <c r="E8116" s="114" t="s">
        <v>4385</v>
      </c>
    </row>
    <row r="8117" spans="1:5">
      <c r="A8117">
        <v>4743</v>
      </c>
      <c r="B8117" t="s">
        <v>15234</v>
      </c>
      <c r="C8117" t="s">
        <v>8372</v>
      </c>
      <c r="D8117" t="s">
        <v>8338</v>
      </c>
      <c r="E8117" s="114" t="s">
        <v>8536</v>
      </c>
    </row>
    <row r="8118" spans="1:5">
      <c r="A8118">
        <v>4744</v>
      </c>
      <c r="B8118" t="s">
        <v>15235</v>
      </c>
      <c r="C8118" t="s">
        <v>8372</v>
      </c>
      <c r="D8118" t="s">
        <v>8338</v>
      </c>
      <c r="E8118" s="114" t="s">
        <v>8537</v>
      </c>
    </row>
    <row r="8119" spans="1:5">
      <c r="A8119">
        <v>4745</v>
      </c>
      <c r="B8119" t="s">
        <v>15236</v>
      </c>
      <c r="C8119" t="s">
        <v>8372</v>
      </c>
      <c r="D8119" t="s">
        <v>8338</v>
      </c>
      <c r="E8119" s="114" t="s">
        <v>8538</v>
      </c>
    </row>
    <row r="8120" spans="1:5">
      <c r="A8120">
        <v>36496</v>
      </c>
      <c r="B8120" t="s">
        <v>15237</v>
      </c>
      <c r="C8120" t="s">
        <v>8337</v>
      </c>
      <c r="D8120" t="s">
        <v>8338</v>
      </c>
      <c r="E8120" s="114" t="s">
        <v>15238</v>
      </c>
    </row>
    <row r="8121" spans="1:5">
      <c r="A8121">
        <v>10630</v>
      </c>
      <c r="B8121" t="s">
        <v>15239</v>
      </c>
      <c r="C8121" t="s">
        <v>8337</v>
      </c>
      <c r="D8121" t="s">
        <v>8341</v>
      </c>
      <c r="E8121" s="114" t="s">
        <v>15240</v>
      </c>
    </row>
    <row r="8122" spans="1:5">
      <c r="A8122">
        <v>37762</v>
      </c>
      <c r="B8122" t="s">
        <v>15241</v>
      </c>
      <c r="C8122" t="s">
        <v>8337</v>
      </c>
      <c r="D8122" t="s">
        <v>8341</v>
      </c>
      <c r="E8122" s="114" t="s">
        <v>15242</v>
      </c>
    </row>
    <row r="8123" spans="1:5">
      <c r="A8123">
        <v>37763</v>
      </c>
      <c r="B8123" t="s">
        <v>15243</v>
      </c>
      <c r="C8123" t="s">
        <v>8337</v>
      </c>
      <c r="D8123" t="s">
        <v>8341</v>
      </c>
      <c r="E8123" s="114" t="s">
        <v>15244</v>
      </c>
    </row>
    <row r="8124" spans="1:5">
      <c r="A8124">
        <v>41992</v>
      </c>
      <c r="B8124" t="s">
        <v>15245</v>
      </c>
      <c r="C8124" t="s">
        <v>8337</v>
      </c>
      <c r="D8124" t="s">
        <v>8341</v>
      </c>
      <c r="E8124" s="114" t="s">
        <v>15246</v>
      </c>
    </row>
    <row r="8125" spans="1:5">
      <c r="A8125">
        <v>13215</v>
      </c>
      <c r="B8125" t="s">
        <v>15247</v>
      </c>
      <c r="C8125" t="s">
        <v>8337</v>
      </c>
      <c r="D8125" t="s">
        <v>8341</v>
      </c>
      <c r="E8125" s="114" t="s">
        <v>15248</v>
      </c>
    </row>
    <row r="8126" spans="1:5">
      <c r="A8126">
        <v>4235</v>
      </c>
      <c r="B8126" t="s">
        <v>15249</v>
      </c>
      <c r="C8126" t="s">
        <v>8373</v>
      </c>
      <c r="D8126" t="s">
        <v>8338</v>
      </c>
      <c r="E8126" s="114" t="s">
        <v>397</v>
      </c>
    </row>
    <row r="8127" spans="1:5">
      <c r="A8127">
        <v>40976</v>
      </c>
      <c r="B8127" t="s">
        <v>15250</v>
      </c>
      <c r="C8127" t="s">
        <v>8374</v>
      </c>
      <c r="D8127" t="s">
        <v>8338</v>
      </c>
      <c r="E8127" s="114" t="s">
        <v>8539</v>
      </c>
    </row>
    <row r="8128" spans="1:5">
      <c r="A8128">
        <v>39013</v>
      </c>
      <c r="B8128" t="s">
        <v>15251</v>
      </c>
      <c r="C8128" t="s">
        <v>8337</v>
      </c>
      <c r="D8128" t="s">
        <v>8341</v>
      </c>
      <c r="E8128" s="114" t="s">
        <v>1389</v>
      </c>
    </row>
    <row r="8129" spans="1:5">
      <c r="A8129">
        <v>43091</v>
      </c>
      <c r="B8129" t="s">
        <v>15252</v>
      </c>
      <c r="C8129" t="s">
        <v>8337</v>
      </c>
      <c r="D8129" t="s">
        <v>8338</v>
      </c>
      <c r="E8129" s="114" t="s">
        <v>15253</v>
      </c>
    </row>
    <row r="8130" spans="1:5">
      <c r="A8130">
        <v>43092</v>
      </c>
      <c r="B8130" t="s">
        <v>15254</v>
      </c>
      <c r="C8130" t="s">
        <v>8337</v>
      </c>
      <c r="D8130" t="s">
        <v>8338</v>
      </c>
      <c r="E8130" s="114" t="s">
        <v>15255</v>
      </c>
    </row>
    <row r="8131" spans="1:5">
      <c r="A8131">
        <v>43089</v>
      </c>
      <c r="B8131" t="s">
        <v>15256</v>
      </c>
      <c r="C8131" t="s">
        <v>8337</v>
      </c>
      <c r="D8131" t="s">
        <v>8338</v>
      </c>
      <c r="E8131" s="114" t="s">
        <v>15257</v>
      </c>
    </row>
    <row r="8132" spans="1:5">
      <c r="A8132">
        <v>43090</v>
      </c>
      <c r="B8132" t="s">
        <v>15258</v>
      </c>
      <c r="C8132" t="s">
        <v>8337</v>
      </c>
      <c r="D8132" t="s">
        <v>8338</v>
      </c>
      <c r="E8132" s="114" t="s">
        <v>15259</v>
      </c>
    </row>
    <row r="8133" spans="1:5">
      <c r="A8133">
        <v>41967</v>
      </c>
      <c r="B8133" t="s">
        <v>15260</v>
      </c>
      <c r="C8133" t="s">
        <v>8342</v>
      </c>
      <c r="D8133" t="s">
        <v>8338</v>
      </c>
      <c r="E8133" s="114" t="s">
        <v>3099</v>
      </c>
    </row>
    <row r="8134" spans="1:5">
      <c r="A8134">
        <v>12760</v>
      </c>
      <c r="B8134" t="s">
        <v>15261</v>
      </c>
      <c r="C8134" t="s">
        <v>8335</v>
      </c>
      <c r="D8134" t="s">
        <v>8338</v>
      </c>
      <c r="E8134" s="114" t="s">
        <v>15262</v>
      </c>
    </row>
    <row r="8135" spans="1:5">
      <c r="A8135">
        <v>12759</v>
      </c>
      <c r="B8135" t="s">
        <v>15263</v>
      </c>
      <c r="C8135" t="s">
        <v>8335</v>
      </c>
      <c r="D8135" t="s">
        <v>8338</v>
      </c>
      <c r="E8135" s="114" t="s">
        <v>15264</v>
      </c>
    </row>
    <row r="8136" spans="1:5">
      <c r="A8136">
        <v>43105</v>
      </c>
      <c r="B8136" t="s">
        <v>15265</v>
      </c>
      <c r="C8136" t="s">
        <v>8353</v>
      </c>
      <c r="D8136" t="s">
        <v>8338</v>
      </c>
      <c r="E8136" s="114" t="s">
        <v>9561</v>
      </c>
    </row>
    <row r="8137" spans="1:5">
      <c r="A8137">
        <v>40424</v>
      </c>
      <c r="B8137" t="s">
        <v>15266</v>
      </c>
      <c r="C8137" t="s">
        <v>8353</v>
      </c>
      <c r="D8137" t="s">
        <v>8338</v>
      </c>
      <c r="E8137" s="114" t="s">
        <v>4292</v>
      </c>
    </row>
    <row r="8138" spans="1:5">
      <c r="A8138">
        <v>1325</v>
      </c>
      <c r="B8138" t="s">
        <v>15267</v>
      </c>
      <c r="C8138" t="s">
        <v>8353</v>
      </c>
      <c r="D8138" t="s">
        <v>8338</v>
      </c>
      <c r="E8138" s="114" t="s">
        <v>6007</v>
      </c>
    </row>
    <row r="8139" spans="1:5">
      <c r="A8139">
        <v>1327</v>
      </c>
      <c r="B8139" t="s">
        <v>15268</v>
      </c>
      <c r="C8139" t="s">
        <v>8353</v>
      </c>
      <c r="D8139" t="s">
        <v>8338</v>
      </c>
      <c r="E8139" s="114" t="s">
        <v>3209</v>
      </c>
    </row>
    <row r="8140" spans="1:5">
      <c r="A8140">
        <v>1328</v>
      </c>
      <c r="B8140" t="s">
        <v>15269</v>
      </c>
      <c r="C8140" t="s">
        <v>8353</v>
      </c>
      <c r="D8140" t="s">
        <v>8338</v>
      </c>
      <c r="E8140" s="114" t="s">
        <v>3207</v>
      </c>
    </row>
    <row r="8141" spans="1:5">
      <c r="A8141">
        <v>1321</v>
      </c>
      <c r="B8141" t="s">
        <v>15270</v>
      </c>
      <c r="C8141" t="s">
        <v>8353</v>
      </c>
      <c r="D8141" t="s">
        <v>8338</v>
      </c>
      <c r="E8141" s="114" t="s">
        <v>4800</v>
      </c>
    </row>
    <row r="8142" spans="1:5">
      <c r="A8142">
        <v>1318</v>
      </c>
      <c r="B8142" t="s">
        <v>15271</v>
      </c>
      <c r="C8142" t="s">
        <v>8353</v>
      </c>
      <c r="D8142" t="s">
        <v>8338</v>
      </c>
      <c r="E8142" s="114" t="s">
        <v>4506</v>
      </c>
    </row>
    <row r="8143" spans="1:5">
      <c r="A8143">
        <v>1322</v>
      </c>
      <c r="B8143" t="s">
        <v>15272</v>
      </c>
      <c r="C8143" t="s">
        <v>8353</v>
      </c>
      <c r="D8143" t="s">
        <v>8338</v>
      </c>
      <c r="E8143" s="114" t="s">
        <v>3277</v>
      </c>
    </row>
    <row r="8144" spans="1:5">
      <c r="A8144">
        <v>1323</v>
      </c>
      <c r="B8144" t="s">
        <v>15273</v>
      </c>
      <c r="C8144" t="s">
        <v>8353</v>
      </c>
      <c r="D8144" t="s">
        <v>8338</v>
      </c>
      <c r="E8144" s="114" t="s">
        <v>3277</v>
      </c>
    </row>
    <row r="8145" spans="1:5">
      <c r="A8145">
        <v>1319</v>
      </c>
      <c r="B8145" t="s">
        <v>15274</v>
      </c>
      <c r="C8145" t="s">
        <v>8353</v>
      </c>
      <c r="D8145" t="s">
        <v>8338</v>
      </c>
      <c r="E8145" s="114" t="s">
        <v>8561</v>
      </c>
    </row>
    <row r="8146" spans="1:5">
      <c r="A8146">
        <v>11026</v>
      </c>
      <c r="B8146" t="s">
        <v>15275</v>
      </c>
      <c r="C8146" t="s">
        <v>8353</v>
      </c>
      <c r="D8146" t="s">
        <v>8338</v>
      </c>
      <c r="E8146" s="114" t="s">
        <v>4530</v>
      </c>
    </row>
    <row r="8147" spans="1:5">
      <c r="A8147">
        <v>11027</v>
      </c>
      <c r="B8147" t="s">
        <v>15276</v>
      </c>
      <c r="C8147" t="s">
        <v>8353</v>
      </c>
      <c r="D8147" t="s">
        <v>8338</v>
      </c>
      <c r="E8147" s="114" t="s">
        <v>1259</v>
      </c>
    </row>
    <row r="8148" spans="1:5">
      <c r="A8148">
        <v>11046</v>
      </c>
      <c r="B8148" t="s">
        <v>15277</v>
      </c>
      <c r="C8148" t="s">
        <v>8353</v>
      </c>
      <c r="D8148" t="s">
        <v>8338</v>
      </c>
      <c r="E8148" s="114" t="s">
        <v>10010</v>
      </c>
    </row>
    <row r="8149" spans="1:5">
      <c r="A8149">
        <v>11047</v>
      </c>
      <c r="B8149" t="s">
        <v>15278</v>
      </c>
      <c r="C8149" t="s">
        <v>8353</v>
      </c>
      <c r="D8149" t="s">
        <v>8338</v>
      </c>
      <c r="E8149" s="114" t="s">
        <v>2185</v>
      </c>
    </row>
    <row r="8150" spans="1:5">
      <c r="A8150">
        <v>43668</v>
      </c>
      <c r="B8150" t="s">
        <v>15279</v>
      </c>
      <c r="C8150" t="s">
        <v>8353</v>
      </c>
      <c r="D8150" t="s">
        <v>8338</v>
      </c>
      <c r="E8150" s="114" t="s">
        <v>8615</v>
      </c>
    </row>
    <row r="8151" spans="1:5">
      <c r="A8151">
        <v>11049</v>
      </c>
      <c r="B8151" t="s">
        <v>15280</v>
      </c>
      <c r="C8151" t="s">
        <v>8353</v>
      </c>
      <c r="D8151" t="s">
        <v>8336</v>
      </c>
      <c r="E8151" s="114" t="s">
        <v>6023</v>
      </c>
    </row>
    <row r="8152" spans="1:5">
      <c r="A8152">
        <v>43106</v>
      </c>
      <c r="B8152" t="s">
        <v>15281</v>
      </c>
      <c r="C8152" t="s">
        <v>8353</v>
      </c>
      <c r="D8152" t="s">
        <v>8338</v>
      </c>
      <c r="E8152" s="114" t="s">
        <v>2505</v>
      </c>
    </row>
    <row r="8153" spans="1:5">
      <c r="A8153">
        <v>11051</v>
      </c>
      <c r="B8153" t="s">
        <v>15282</v>
      </c>
      <c r="C8153" t="s">
        <v>8353</v>
      </c>
      <c r="D8153" t="s">
        <v>8338</v>
      </c>
      <c r="E8153" s="114" t="s">
        <v>10011</v>
      </c>
    </row>
    <row r="8154" spans="1:5">
      <c r="A8154">
        <v>11061</v>
      </c>
      <c r="B8154" t="s">
        <v>15283</v>
      </c>
      <c r="C8154" t="s">
        <v>8353</v>
      </c>
      <c r="D8154" t="s">
        <v>8338</v>
      </c>
      <c r="E8154" s="114" t="s">
        <v>1052</v>
      </c>
    </row>
    <row r="8155" spans="1:5">
      <c r="A8155">
        <v>43667</v>
      </c>
      <c r="B8155" t="s">
        <v>15284</v>
      </c>
      <c r="C8155" t="s">
        <v>8353</v>
      </c>
      <c r="D8155" t="s">
        <v>8338</v>
      </c>
      <c r="E8155" s="114" t="s">
        <v>3025</v>
      </c>
    </row>
    <row r="8156" spans="1:5">
      <c r="A8156">
        <v>1333</v>
      </c>
      <c r="B8156" t="s">
        <v>15285</v>
      </c>
      <c r="C8156" t="s">
        <v>8353</v>
      </c>
      <c r="D8156" t="s">
        <v>8338</v>
      </c>
      <c r="E8156" s="114" t="s">
        <v>1151</v>
      </c>
    </row>
    <row r="8157" spans="1:5">
      <c r="A8157">
        <v>1330</v>
      </c>
      <c r="B8157" t="s">
        <v>15286</v>
      </c>
      <c r="C8157" t="s">
        <v>8353</v>
      </c>
      <c r="D8157" t="s">
        <v>8338</v>
      </c>
      <c r="E8157" s="114" t="s">
        <v>8345</v>
      </c>
    </row>
    <row r="8158" spans="1:5">
      <c r="A8158">
        <v>10957</v>
      </c>
      <c r="B8158" t="s">
        <v>15287</v>
      </c>
      <c r="C8158" t="s">
        <v>8353</v>
      </c>
      <c r="D8158" t="s">
        <v>8338</v>
      </c>
      <c r="E8158" s="114" t="s">
        <v>4218</v>
      </c>
    </row>
    <row r="8159" spans="1:5">
      <c r="A8159">
        <v>1332</v>
      </c>
      <c r="B8159" t="s">
        <v>15288</v>
      </c>
      <c r="C8159" t="s">
        <v>8353</v>
      </c>
      <c r="D8159" t="s">
        <v>8338</v>
      </c>
      <c r="E8159" s="114" t="s">
        <v>7687</v>
      </c>
    </row>
    <row r="8160" spans="1:5">
      <c r="A8160">
        <v>1334</v>
      </c>
      <c r="B8160" t="s">
        <v>15289</v>
      </c>
      <c r="C8160" t="s">
        <v>8353</v>
      </c>
      <c r="D8160" t="s">
        <v>8338</v>
      </c>
      <c r="E8160" s="114" t="s">
        <v>6923</v>
      </c>
    </row>
    <row r="8161" spans="1:5">
      <c r="A8161">
        <v>1335</v>
      </c>
      <c r="B8161" t="s">
        <v>15290</v>
      </c>
      <c r="C8161" t="s">
        <v>8353</v>
      </c>
      <c r="D8161" t="s">
        <v>8338</v>
      </c>
      <c r="E8161" s="114" t="s">
        <v>10012</v>
      </c>
    </row>
    <row r="8162" spans="1:5">
      <c r="A8162">
        <v>40425</v>
      </c>
      <c r="B8162" t="s">
        <v>15291</v>
      </c>
      <c r="C8162" t="s">
        <v>8353</v>
      </c>
      <c r="D8162" t="s">
        <v>8338</v>
      </c>
      <c r="E8162" s="114" t="s">
        <v>8431</v>
      </c>
    </row>
    <row r="8163" spans="1:5">
      <c r="A8163">
        <v>1337</v>
      </c>
      <c r="B8163" t="s">
        <v>15292</v>
      </c>
      <c r="C8163" t="s">
        <v>8353</v>
      </c>
      <c r="D8163" t="s">
        <v>8338</v>
      </c>
      <c r="E8163" s="114" t="s">
        <v>4218</v>
      </c>
    </row>
    <row r="8164" spans="1:5">
      <c r="A8164">
        <v>1338</v>
      </c>
      <c r="B8164" t="s">
        <v>15293</v>
      </c>
      <c r="C8164" t="s">
        <v>8335</v>
      </c>
      <c r="D8164" t="s">
        <v>8336</v>
      </c>
      <c r="E8164" s="114" t="s">
        <v>15294</v>
      </c>
    </row>
    <row r="8165" spans="1:5">
      <c r="A8165">
        <v>1340</v>
      </c>
      <c r="B8165" t="s">
        <v>15295</v>
      </c>
      <c r="C8165" t="s">
        <v>8335</v>
      </c>
      <c r="D8165" t="s">
        <v>8338</v>
      </c>
      <c r="E8165" s="114" t="s">
        <v>10013</v>
      </c>
    </row>
    <row r="8166" spans="1:5">
      <c r="A8166">
        <v>1341</v>
      </c>
      <c r="B8166" t="s">
        <v>15296</v>
      </c>
      <c r="C8166" t="s">
        <v>8335</v>
      </c>
      <c r="D8166" t="s">
        <v>8338</v>
      </c>
      <c r="E8166" s="114" t="s">
        <v>14199</v>
      </c>
    </row>
    <row r="8167" spans="1:5">
      <c r="A8167">
        <v>11134</v>
      </c>
      <c r="B8167" t="s">
        <v>15297</v>
      </c>
      <c r="C8167" t="s">
        <v>8335</v>
      </c>
      <c r="D8167" t="s">
        <v>8341</v>
      </c>
      <c r="E8167" s="114" t="s">
        <v>15298</v>
      </c>
    </row>
    <row r="8168" spans="1:5">
      <c r="A8168">
        <v>11135</v>
      </c>
      <c r="B8168" t="s">
        <v>15299</v>
      </c>
      <c r="C8168" t="s">
        <v>8335</v>
      </c>
      <c r="D8168" t="s">
        <v>8341</v>
      </c>
      <c r="E8168" s="114" t="s">
        <v>15300</v>
      </c>
    </row>
    <row r="8169" spans="1:5">
      <c r="A8169">
        <v>11136</v>
      </c>
      <c r="B8169" t="s">
        <v>15301</v>
      </c>
      <c r="C8169" t="s">
        <v>8335</v>
      </c>
      <c r="D8169" t="s">
        <v>8341</v>
      </c>
      <c r="E8169" s="114" t="s">
        <v>15302</v>
      </c>
    </row>
    <row r="8170" spans="1:5">
      <c r="A8170">
        <v>34743</v>
      </c>
      <c r="B8170" t="s">
        <v>15303</v>
      </c>
      <c r="C8170" t="s">
        <v>8335</v>
      </c>
      <c r="D8170" t="s">
        <v>8341</v>
      </c>
      <c r="E8170" s="114" t="s">
        <v>15304</v>
      </c>
    </row>
    <row r="8171" spans="1:5">
      <c r="A8171">
        <v>11137</v>
      </c>
      <c r="B8171" t="s">
        <v>15305</v>
      </c>
      <c r="C8171" t="s">
        <v>8335</v>
      </c>
      <c r="D8171" t="s">
        <v>8341</v>
      </c>
      <c r="E8171" s="114" t="s">
        <v>6258</v>
      </c>
    </row>
    <row r="8172" spans="1:5">
      <c r="A8172">
        <v>34745</v>
      </c>
      <c r="B8172" t="s">
        <v>15306</v>
      </c>
      <c r="C8172" t="s">
        <v>8335</v>
      </c>
      <c r="D8172" t="s">
        <v>8341</v>
      </c>
      <c r="E8172" s="114" t="s">
        <v>15307</v>
      </c>
    </row>
    <row r="8173" spans="1:5">
      <c r="A8173">
        <v>34746</v>
      </c>
      <c r="B8173" t="s">
        <v>15308</v>
      </c>
      <c r="C8173" t="s">
        <v>8335</v>
      </c>
      <c r="D8173" t="s">
        <v>8341</v>
      </c>
      <c r="E8173" s="114" t="s">
        <v>15309</v>
      </c>
    </row>
    <row r="8174" spans="1:5">
      <c r="A8174">
        <v>1360</v>
      </c>
      <c r="B8174" t="s">
        <v>15310</v>
      </c>
      <c r="C8174" t="s">
        <v>8335</v>
      </c>
      <c r="D8174" t="s">
        <v>8341</v>
      </c>
      <c r="E8174" s="114" t="s">
        <v>9358</v>
      </c>
    </row>
    <row r="8175" spans="1:5">
      <c r="A8175">
        <v>1346</v>
      </c>
      <c r="B8175" t="s">
        <v>15311</v>
      </c>
      <c r="C8175" t="s">
        <v>8335</v>
      </c>
      <c r="D8175" t="s">
        <v>8338</v>
      </c>
      <c r="E8175" s="114" t="s">
        <v>11913</v>
      </c>
    </row>
    <row r="8176" spans="1:5">
      <c r="A8176">
        <v>1345</v>
      </c>
      <c r="B8176" t="s">
        <v>15312</v>
      </c>
      <c r="C8176" t="s">
        <v>8335</v>
      </c>
      <c r="D8176" t="s">
        <v>8338</v>
      </c>
      <c r="E8176" s="114" t="s">
        <v>8792</v>
      </c>
    </row>
    <row r="8177" spans="1:5">
      <c r="A8177">
        <v>1347</v>
      </c>
      <c r="B8177" t="s">
        <v>15313</v>
      </c>
      <c r="C8177" t="s">
        <v>8335</v>
      </c>
      <c r="D8177" t="s">
        <v>8336</v>
      </c>
      <c r="E8177" s="114" t="s">
        <v>15314</v>
      </c>
    </row>
    <row r="8178" spans="1:5">
      <c r="A8178">
        <v>1355</v>
      </c>
      <c r="B8178" t="s">
        <v>15315</v>
      </c>
      <c r="C8178" t="s">
        <v>8335</v>
      </c>
      <c r="D8178" t="s">
        <v>8338</v>
      </c>
      <c r="E8178" s="114" t="s">
        <v>9143</v>
      </c>
    </row>
    <row r="8179" spans="1:5">
      <c r="A8179">
        <v>1358</v>
      </c>
      <c r="B8179" t="s">
        <v>15316</v>
      </c>
      <c r="C8179" t="s">
        <v>8335</v>
      </c>
      <c r="D8179" t="s">
        <v>8338</v>
      </c>
      <c r="E8179" s="114" t="s">
        <v>10014</v>
      </c>
    </row>
    <row r="8180" spans="1:5">
      <c r="A8180">
        <v>34659</v>
      </c>
      <c r="B8180" t="s">
        <v>15317</v>
      </c>
      <c r="C8180" t="s">
        <v>8335</v>
      </c>
      <c r="D8180" t="s">
        <v>8341</v>
      </c>
      <c r="E8180" s="114" t="s">
        <v>10854</v>
      </c>
    </row>
    <row r="8181" spans="1:5">
      <c r="A8181">
        <v>34514</v>
      </c>
      <c r="B8181" t="s">
        <v>15318</v>
      </c>
      <c r="C8181" t="s">
        <v>8335</v>
      </c>
      <c r="D8181" t="s">
        <v>8341</v>
      </c>
      <c r="E8181" s="114" t="s">
        <v>8973</v>
      </c>
    </row>
    <row r="8182" spans="1:5">
      <c r="A8182">
        <v>34660</v>
      </c>
      <c r="B8182" t="s">
        <v>15319</v>
      </c>
      <c r="C8182" t="s">
        <v>8335</v>
      </c>
      <c r="D8182" t="s">
        <v>8341</v>
      </c>
      <c r="E8182" s="114" t="s">
        <v>4865</v>
      </c>
    </row>
    <row r="8183" spans="1:5">
      <c r="A8183">
        <v>34661</v>
      </c>
      <c r="B8183" t="s">
        <v>15320</v>
      </c>
      <c r="C8183" t="s">
        <v>8335</v>
      </c>
      <c r="D8183" t="s">
        <v>8341</v>
      </c>
      <c r="E8183" s="114" t="s">
        <v>12403</v>
      </c>
    </row>
    <row r="8184" spans="1:5">
      <c r="A8184">
        <v>34667</v>
      </c>
      <c r="B8184" t="s">
        <v>15321</v>
      </c>
      <c r="C8184" t="s">
        <v>8335</v>
      </c>
      <c r="D8184" t="s">
        <v>8341</v>
      </c>
      <c r="E8184" s="114" t="s">
        <v>15322</v>
      </c>
    </row>
    <row r="8185" spans="1:5">
      <c r="A8185">
        <v>34668</v>
      </c>
      <c r="B8185" t="s">
        <v>15323</v>
      </c>
      <c r="C8185" t="s">
        <v>8335</v>
      </c>
      <c r="D8185" t="s">
        <v>8341</v>
      </c>
      <c r="E8185" s="114" t="s">
        <v>15324</v>
      </c>
    </row>
    <row r="8186" spans="1:5">
      <c r="A8186">
        <v>34741</v>
      </c>
      <c r="B8186" t="s">
        <v>15325</v>
      </c>
      <c r="C8186" t="s">
        <v>8335</v>
      </c>
      <c r="D8186" t="s">
        <v>8341</v>
      </c>
      <c r="E8186" s="114" t="s">
        <v>15326</v>
      </c>
    </row>
    <row r="8187" spans="1:5">
      <c r="A8187">
        <v>34664</v>
      </c>
      <c r="B8187" t="s">
        <v>15327</v>
      </c>
      <c r="C8187" t="s">
        <v>8335</v>
      </c>
      <c r="D8187" t="s">
        <v>8341</v>
      </c>
      <c r="E8187" s="114" t="s">
        <v>15328</v>
      </c>
    </row>
    <row r="8188" spans="1:5">
      <c r="A8188">
        <v>34665</v>
      </c>
      <c r="B8188" t="s">
        <v>15329</v>
      </c>
      <c r="C8188" t="s">
        <v>8335</v>
      </c>
      <c r="D8188" t="s">
        <v>8341</v>
      </c>
      <c r="E8188" s="114" t="s">
        <v>630</v>
      </c>
    </row>
    <row r="8189" spans="1:5">
      <c r="A8189">
        <v>34666</v>
      </c>
      <c r="B8189" t="s">
        <v>15330</v>
      </c>
      <c r="C8189" t="s">
        <v>8335</v>
      </c>
      <c r="D8189" t="s">
        <v>8341</v>
      </c>
      <c r="E8189" s="114" t="s">
        <v>15331</v>
      </c>
    </row>
    <row r="8190" spans="1:5">
      <c r="A8190">
        <v>34669</v>
      </c>
      <c r="B8190" t="s">
        <v>15332</v>
      </c>
      <c r="C8190" t="s">
        <v>8335</v>
      </c>
      <c r="D8190" t="s">
        <v>8341</v>
      </c>
      <c r="E8190" s="114" t="s">
        <v>15333</v>
      </c>
    </row>
    <row r="8191" spans="1:5">
      <c r="A8191">
        <v>34670</v>
      </c>
      <c r="B8191" t="s">
        <v>15334</v>
      </c>
      <c r="C8191" t="s">
        <v>8335</v>
      </c>
      <c r="D8191" t="s">
        <v>8341</v>
      </c>
      <c r="E8191" s="114" t="s">
        <v>665</v>
      </c>
    </row>
    <row r="8192" spans="1:5">
      <c r="A8192">
        <v>34671</v>
      </c>
      <c r="B8192" t="s">
        <v>15335</v>
      </c>
      <c r="C8192" t="s">
        <v>8335</v>
      </c>
      <c r="D8192" t="s">
        <v>8341</v>
      </c>
      <c r="E8192" s="114" t="s">
        <v>15336</v>
      </c>
    </row>
    <row r="8193" spans="1:5">
      <c r="A8193">
        <v>34672</v>
      </c>
      <c r="B8193" t="s">
        <v>15337</v>
      </c>
      <c r="C8193" t="s">
        <v>8335</v>
      </c>
      <c r="D8193" t="s">
        <v>8341</v>
      </c>
      <c r="E8193" s="114" t="s">
        <v>12429</v>
      </c>
    </row>
    <row r="8194" spans="1:5">
      <c r="A8194">
        <v>34673</v>
      </c>
      <c r="B8194" t="s">
        <v>15338</v>
      </c>
      <c r="C8194" t="s">
        <v>8335</v>
      </c>
      <c r="D8194" t="s">
        <v>8341</v>
      </c>
      <c r="E8194" s="114" t="s">
        <v>8630</v>
      </c>
    </row>
    <row r="8195" spans="1:5">
      <c r="A8195">
        <v>34674</v>
      </c>
      <c r="B8195" t="s">
        <v>15339</v>
      </c>
      <c r="C8195" t="s">
        <v>8335</v>
      </c>
      <c r="D8195" t="s">
        <v>8341</v>
      </c>
      <c r="E8195" s="114" t="s">
        <v>7007</v>
      </c>
    </row>
    <row r="8196" spans="1:5">
      <c r="A8196">
        <v>34675</v>
      </c>
      <c r="B8196" t="s">
        <v>15340</v>
      </c>
      <c r="C8196" t="s">
        <v>8335</v>
      </c>
      <c r="D8196" t="s">
        <v>8341</v>
      </c>
      <c r="E8196" s="114" t="s">
        <v>15341</v>
      </c>
    </row>
    <row r="8197" spans="1:5">
      <c r="A8197">
        <v>34676</v>
      </c>
      <c r="B8197" t="s">
        <v>15342</v>
      </c>
      <c r="C8197" t="s">
        <v>8335</v>
      </c>
      <c r="D8197" t="s">
        <v>8341</v>
      </c>
      <c r="E8197" s="114" t="s">
        <v>10015</v>
      </c>
    </row>
    <row r="8198" spans="1:5">
      <c r="A8198">
        <v>34677</v>
      </c>
      <c r="B8198" t="s">
        <v>15343</v>
      </c>
      <c r="C8198" t="s">
        <v>8335</v>
      </c>
      <c r="D8198" t="s">
        <v>8341</v>
      </c>
      <c r="E8198" s="114" t="s">
        <v>9631</v>
      </c>
    </row>
    <row r="8199" spans="1:5">
      <c r="A8199">
        <v>43126</v>
      </c>
      <c r="B8199" t="s">
        <v>15344</v>
      </c>
      <c r="C8199" t="s">
        <v>8335</v>
      </c>
      <c r="D8199" t="s">
        <v>8338</v>
      </c>
      <c r="E8199" s="114" t="s">
        <v>15345</v>
      </c>
    </row>
    <row r="8200" spans="1:5">
      <c r="A8200">
        <v>43124</v>
      </c>
      <c r="B8200" t="s">
        <v>15346</v>
      </c>
      <c r="C8200" t="s">
        <v>8335</v>
      </c>
      <c r="D8200" t="s">
        <v>8338</v>
      </c>
      <c r="E8200" s="114" t="s">
        <v>10016</v>
      </c>
    </row>
    <row r="8201" spans="1:5">
      <c r="A8201">
        <v>43125</v>
      </c>
      <c r="B8201" t="s">
        <v>15347</v>
      </c>
      <c r="C8201" t="s">
        <v>8335</v>
      </c>
      <c r="D8201" t="s">
        <v>8338</v>
      </c>
      <c r="E8201" s="114" t="s">
        <v>15348</v>
      </c>
    </row>
    <row r="8202" spans="1:5">
      <c r="A8202">
        <v>40623</v>
      </c>
      <c r="B8202" t="s">
        <v>15349</v>
      </c>
      <c r="C8202" t="s">
        <v>8432</v>
      </c>
      <c r="D8202" t="s">
        <v>8338</v>
      </c>
      <c r="E8202" s="114" t="s">
        <v>10017</v>
      </c>
    </row>
    <row r="8203" spans="1:5">
      <c r="A8203">
        <v>43701</v>
      </c>
      <c r="B8203" t="s">
        <v>15350</v>
      </c>
      <c r="C8203" t="s">
        <v>8353</v>
      </c>
      <c r="D8203" t="s">
        <v>8341</v>
      </c>
      <c r="E8203" s="114" t="s">
        <v>15351</v>
      </c>
    </row>
    <row r="8204" spans="1:5">
      <c r="A8204">
        <v>12083</v>
      </c>
      <c r="B8204" t="s">
        <v>15352</v>
      </c>
      <c r="C8204" t="s">
        <v>8337</v>
      </c>
      <c r="D8204" t="s">
        <v>8338</v>
      </c>
      <c r="E8204" s="114" t="s">
        <v>8549</v>
      </c>
    </row>
    <row r="8205" spans="1:5">
      <c r="A8205">
        <v>12081</v>
      </c>
      <c r="B8205" t="s">
        <v>15353</v>
      </c>
      <c r="C8205" t="s">
        <v>8337</v>
      </c>
      <c r="D8205" t="s">
        <v>8336</v>
      </c>
      <c r="E8205" s="114" t="s">
        <v>8503</v>
      </c>
    </row>
    <row r="8206" spans="1:5">
      <c r="A8206">
        <v>12082</v>
      </c>
      <c r="B8206" t="s">
        <v>15354</v>
      </c>
      <c r="C8206" t="s">
        <v>8337</v>
      </c>
      <c r="D8206" t="s">
        <v>8338</v>
      </c>
      <c r="E8206" s="114" t="s">
        <v>8550</v>
      </c>
    </row>
    <row r="8207" spans="1:5">
      <c r="A8207">
        <v>13354</v>
      </c>
      <c r="B8207" t="s">
        <v>15355</v>
      </c>
      <c r="C8207" t="s">
        <v>8337</v>
      </c>
      <c r="D8207" t="s">
        <v>8338</v>
      </c>
      <c r="E8207" s="114" t="s">
        <v>8551</v>
      </c>
    </row>
    <row r="8208" spans="1:5">
      <c r="A8208">
        <v>14057</v>
      </c>
      <c r="B8208" t="s">
        <v>15356</v>
      </c>
      <c r="C8208" t="s">
        <v>8337</v>
      </c>
      <c r="D8208" t="s">
        <v>8338</v>
      </c>
      <c r="E8208" s="114" t="s">
        <v>8552</v>
      </c>
    </row>
    <row r="8209" spans="1:5">
      <c r="A8209">
        <v>14058</v>
      </c>
      <c r="B8209" t="s">
        <v>15357</v>
      </c>
      <c r="C8209" t="s">
        <v>8337</v>
      </c>
      <c r="D8209" t="s">
        <v>8338</v>
      </c>
      <c r="E8209" s="114" t="s">
        <v>8553</v>
      </c>
    </row>
    <row r="8210" spans="1:5">
      <c r="A8210">
        <v>20971</v>
      </c>
      <c r="B8210" t="s">
        <v>15358</v>
      </c>
      <c r="C8210" t="s">
        <v>8337</v>
      </c>
      <c r="D8210" t="s">
        <v>8338</v>
      </c>
      <c r="E8210" s="114" t="s">
        <v>13031</v>
      </c>
    </row>
    <row r="8211" spans="1:5">
      <c r="A8211">
        <v>5047</v>
      </c>
      <c r="B8211" t="s">
        <v>15359</v>
      </c>
      <c r="C8211" t="s">
        <v>8337</v>
      </c>
      <c r="D8211" t="s">
        <v>8338</v>
      </c>
      <c r="E8211" s="114" t="s">
        <v>8554</v>
      </c>
    </row>
    <row r="8212" spans="1:5">
      <c r="A8212">
        <v>13369</v>
      </c>
      <c r="B8212" t="s">
        <v>15360</v>
      </c>
      <c r="C8212" t="s">
        <v>8337</v>
      </c>
      <c r="D8212" t="s">
        <v>8338</v>
      </c>
      <c r="E8212" s="114" t="s">
        <v>8555</v>
      </c>
    </row>
    <row r="8213" spans="1:5">
      <c r="A8213">
        <v>13370</v>
      </c>
      <c r="B8213" t="s">
        <v>15361</v>
      </c>
      <c r="C8213" t="s">
        <v>8337</v>
      </c>
      <c r="D8213" t="s">
        <v>8338</v>
      </c>
      <c r="E8213" s="114" t="s">
        <v>8556</v>
      </c>
    </row>
    <row r="8214" spans="1:5">
      <c r="A8214">
        <v>13279</v>
      </c>
      <c r="B8214" t="s">
        <v>15362</v>
      </c>
      <c r="C8214" t="s">
        <v>8353</v>
      </c>
      <c r="D8214" t="s">
        <v>8341</v>
      </c>
      <c r="E8214" s="114" t="s">
        <v>15363</v>
      </c>
    </row>
    <row r="8215" spans="1:5">
      <c r="A8215">
        <v>11977</v>
      </c>
      <c r="B8215" t="s">
        <v>15364</v>
      </c>
      <c r="C8215" t="s">
        <v>8337</v>
      </c>
      <c r="D8215" t="s">
        <v>8341</v>
      </c>
      <c r="E8215" s="114" t="s">
        <v>9609</v>
      </c>
    </row>
    <row r="8216" spans="1:5">
      <c r="A8216">
        <v>11975</v>
      </c>
      <c r="B8216" t="s">
        <v>15365</v>
      </c>
      <c r="C8216" t="s">
        <v>8337</v>
      </c>
      <c r="D8216" t="s">
        <v>8341</v>
      </c>
      <c r="E8216" s="114" t="s">
        <v>2862</v>
      </c>
    </row>
    <row r="8217" spans="1:5">
      <c r="A8217">
        <v>39746</v>
      </c>
      <c r="B8217" t="s">
        <v>15366</v>
      </c>
      <c r="C8217" t="s">
        <v>8337</v>
      </c>
      <c r="D8217" t="s">
        <v>8341</v>
      </c>
      <c r="E8217" s="114" t="s">
        <v>15367</v>
      </c>
    </row>
    <row r="8218" spans="1:5">
      <c r="A8218">
        <v>11976</v>
      </c>
      <c r="B8218" t="s">
        <v>15368</v>
      </c>
      <c r="C8218" t="s">
        <v>8337</v>
      </c>
      <c r="D8218" t="s">
        <v>8341</v>
      </c>
      <c r="E8218" s="114" t="s">
        <v>743</v>
      </c>
    </row>
    <row r="8219" spans="1:5">
      <c r="A8219">
        <v>1368</v>
      </c>
      <c r="B8219" t="s">
        <v>15369</v>
      </c>
      <c r="C8219" t="s">
        <v>8337</v>
      </c>
      <c r="D8219" t="s">
        <v>8336</v>
      </c>
      <c r="E8219" s="114" t="s">
        <v>5005</v>
      </c>
    </row>
    <row r="8220" spans="1:5">
      <c r="A8220">
        <v>1367</v>
      </c>
      <c r="B8220" t="s">
        <v>15370</v>
      </c>
      <c r="C8220" t="s">
        <v>8337</v>
      </c>
      <c r="D8220" t="s">
        <v>8338</v>
      </c>
      <c r="E8220" s="114" t="s">
        <v>15371</v>
      </c>
    </row>
    <row r="8221" spans="1:5">
      <c r="A8221">
        <v>7608</v>
      </c>
      <c r="B8221" t="s">
        <v>15372</v>
      </c>
      <c r="C8221" t="s">
        <v>8337</v>
      </c>
      <c r="D8221" t="s">
        <v>8338</v>
      </c>
      <c r="E8221" s="114" t="s">
        <v>4385</v>
      </c>
    </row>
    <row r="8222" spans="1:5">
      <c r="A8222">
        <v>41899</v>
      </c>
      <c r="B8222" t="s">
        <v>15373</v>
      </c>
      <c r="C8222" t="s">
        <v>8534</v>
      </c>
      <c r="D8222" t="s">
        <v>8336</v>
      </c>
      <c r="E8222" s="114" t="s">
        <v>15374</v>
      </c>
    </row>
    <row r="8223" spans="1:5">
      <c r="A8223">
        <v>1380</v>
      </c>
      <c r="B8223" t="s">
        <v>15375</v>
      </c>
      <c r="C8223" t="s">
        <v>8353</v>
      </c>
      <c r="D8223" t="s">
        <v>8338</v>
      </c>
      <c r="E8223" s="114" t="s">
        <v>8558</v>
      </c>
    </row>
    <row r="8224" spans="1:5">
      <c r="A8224">
        <v>1375</v>
      </c>
      <c r="B8224" t="s">
        <v>15376</v>
      </c>
      <c r="C8224" t="s">
        <v>8353</v>
      </c>
      <c r="D8224" t="s">
        <v>8338</v>
      </c>
      <c r="E8224" s="114" t="s">
        <v>7657</v>
      </c>
    </row>
    <row r="8225" spans="1:5">
      <c r="A8225">
        <v>1379</v>
      </c>
      <c r="B8225" t="s">
        <v>15377</v>
      </c>
      <c r="C8225" t="s">
        <v>8353</v>
      </c>
      <c r="D8225" t="s">
        <v>8336</v>
      </c>
      <c r="E8225" s="114" t="s">
        <v>8559</v>
      </c>
    </row>
    <row r="8226" spans="1:5">
      <c r="A8226">
        <v>13284</v>
      </c>
      <c r="B8226" t="s">
        <v>15378</v>
      </c>
      <c r="C8226" t="s">
        <v>8353</v>
      </c>
      <c r="D8226" t="s">
        <v>8338</v>
      </c>
      <c r="E8226" s="114" t="s">
        <v>8559</v>
      </c>
    </row>
    <row r="8227" spans="1:5">
      <c r="A8227">
        <v>25974</v>
      </c>
      <c r="B8227" t="s">
        <v>15379</v>
      </c>
      <c r="C8227" t="s">
        <v>8353</v>
      </c>
      <c r="D8227" t="s">
        <v>8338</v>
      </c>
      <c r="E8227" s="114" t="s">
        <v>5818</v>
      </c>
    </row>
    <row r="8228" spans="1:5">
      <c r="A8228">
        <v>34753</v>
      </c>
      <c r="B8228" t="s">
        <v>15380</v>
      </c>
      <c r="C8228" t="s">
        <v>8353</v>
      </c>
      <c r="D8228" t="s">
        <v>8338</v>
      </c>
      <c r="E8228" s="114" t="s">
        <v>997</v>
      </c>
    </row>
    <row r="8229" spans="1:5">
      <c r="A8229">
        <v>420</v>
      </c>
      <c r="B8229" t="s">
        <v>15381</v>
      </c>
      <c r="C8229" t="s">
        <v>8337</v>
      </c>
      <c r="D8229" t="s">
        <v>8338</v>
      </c>
      <c r="E8229" s="114" t="s">
        <v>9082</v>
      </c>
    </row>
    <row r="8230" spans="1:5">
      <c r="A8230">
        <v>12327</v>
      </c>
      <c r="B8230" t="s">
        <v>15382</v>
      </c>
      <c r="C8230" t="s">
        <v>8337</v>
      </c>
      <c r="D8230" t="s">
        <v>8338</v>
      </c>
      <c r="E8230" s="114" t="s">
        <v>15383</v>
      </c>
    </row>
    <row r="8231" spans="1:5">
      <c r="A8231">
        <v>36148</v>
      </c>
      <c r="B8231" t="s">
        <v>15384</v>
      </c>
      <c r="C8231" t="s">
        <v>8337</v>
      </c>
      <c r="D8231" t="s">
        <v>8338</v>
      </c>
      <c r="E8231" s="114" t="s">
        <v>6832</v>
      </c>
    </row>
    <row r="8232" spans="1:5">
      <c r="A8232">
        <v>12329</v>
      </c>
      <c r="B8232" t="s">
        <v>15385</v>
      </c>
      <c r="C8232" t="s">
        <v>8353</v>
      </c>
      <c r="D8232" t="s">
        <v>8338</v>
      </c>
      <c r="E8232" s="114" t="s">
        <v>10018</v>
      </c>
    </row>
    <row r="8233" spans="1:5">
      <c r="A8233">
        <v>1339</v>
      </c>
      <c r="B8233" t="s">
        <v>15386</v>
      </c>
      <c r="C8233" t="s">
        <v>8353</v>
      </c>
      <c r="D8233" t="s">
        <v>8338</v>
      </c>
      <c r="E8233" s="114" t="s">
        <v>15387</v>
      </c>
    </row>
    <row r="8234" spans="1:5">
      <c r="A8234">
        <v>11849</v>
      </c>
      <c r="B8234" t="s">
        <v>15388</v>
      </c>
      <c r="C8234" t="s">
        <v>8342</v>
      </c>
      <c r="D8234" t="s">
        <v>8338</v>
      </c>
      <c r="E8234" s="114" t="s">
        <v>8561</v>
      </c>
    </row>
    <row r="8235" spans="1:5">
      <c r="A8235">
        <v>37418</v>
      </c>
      <c r="B8235" t="s">
        <v>15389</v>
      </c>
      <c r="C8235" t="s">
        <v>8337</v>
      </c>
      <c r="D8235" t="s">
        <v>8341</v>
      </c>
      <c r="E8235" s="114" t="s">
        <v>10019</v>
      </c>
    </row>
    <row r="8236" spans="1:5">
      <c r="A8236">
        <v>37419</v>
      </c>
      <c r="B8236" t="s">
        <v>15390</v>
      </c>
      <c r="C8236" t="s">
        <v>8337</v>
      </c>
      <c r="D8236" t="s">
        <v>8341</v>
      </c>
      <c r="E8236" s="114" t="s">
        <v>11845</v>
      </c>
    </row>
    <row r="8237" spans="1:5">
      <c r="A8237">
        <v>1427</v>
      </c>
      <c r="B8237" t="s">
        <v>15391</v>
      </c>
      <c r="C8237" t="s">
        <v>8337</v>
      </c>
      <c r="D8237" t="s">
        <v>8341</v>
      </c>
      <c r="E8237" s="114" t="s">
        <v>15392</v>
      </c>
    </row>
    <row r="8238" spans="1:5">
      <c r="A8238">
        <v>1402</v>
      </c>
      <c r="B8238" t="s">
        <v>15393</v>
      </c>
      <c r="C8238" t="s">
        <v>8337</v>
      </c>
      <c r="D8238" t="s">
        <v>8341</v>
      </c>
      <c r="E8238" s="114" t="s">
        <v>4536</v>
      </c>
    </row>
    <row r="8239" spans="1:5">
      <c r="A8239">
        <v>1420</v>
      </c>
      <c r="B8239" t="s">
        <v>15394</v>
      </c>
      <c r="C8239" t="s">
        <v>8337</v>
      </c>
      <c r="D8239" t="s">
        <v>8341</v>
      </c>
      <c r="E8239" s="114" t="s">
        <v>3255</v>
      </c>
    </row>
    <row r="8240" spans="1:5">
      <c r="A8240">
        <v>1419</v>
      </c>
      <c r="B8240" t="s">
        <v>15395</v>
      </c>
      <c r="C8240" t="s">
        <v>8337</v>
      </c>
      <c r="D8240" t="s">
        <v>8341</v>
      </c>
      <c r="E8240" s="114" t="s">
        <v>9958</v>
      </c>
    </row>
    <row r="8241" spans="1:5">
      <c r="A8241">
        <v>1414</v>
      </c>
      <c r="B8241" t="s">
        <v>15396</v>
      </c>
      <c r="C8241" t="s">
        <v>8337</v>
      </c>
      <c r="D8241" t="s">
        <v>8341</v>
      </c>
      <c r="E8241" s="114" t="s">
        <v>6001</v>
      </c>
    </row>
    <row r="8242" spans="1:5">
      <c r="A8242">
        <v>1413</v>
      </c>
      <c r="B8242" t="s">
        <v>15397</v>
      </c>
      <c r="C8242" t="s">
        <v>8337</v>
      </c>
      <c r="D8242" t="s">
        <v>8341</v>
      </c>
      <c r="E8242" s="114" t="s">
        <v>11629</v>
      </c>
    </row>
    <row r="8243" spans="1:5">
      <c r="A8243">
        <v>1412</v>
      </c>
      <c r="B8243" t="s">
        <v>15398</v>
      </c>
      <c r="C8243" t="s">
        <v>8337</v>
      </c>
      <c r="D8243" t="s">
        <v>8341</v>
      </c>
      <c r="E8243" s="114" t="s">
        <v>8469</v>
      </c>
    </row>
    <row r="8244" spans="1:5">
      <c r="A8244">
        <v>1411</v>
      </c>
      <c r="B8244" t="s">
        <v>15399</v>
      </c>
      <c r="C8244" t="s">
        <v>8337</v>
      </c>
      <c r="D8244" t="s">
        <v>8341</v>
      </c>
      <c r="E8244" s="114" t="s">
        <v>8496</v>
      </c>
    </row>
    <row r="8245" spans="1:5">
      <c r="A8245">
        <v>1406</v>
      </c>
      <c r="B8245" t="s">
        <v>15400</v>
      </c>
      <c r="C8245" t="s">
        <v>8337</v>
      </c>
      <c r="D8245" t="s">
        <v>8341</v>
      </c>
      <c r="E8245" s="114" t="s">
        <v>10020</v>
      </c>
    </row>
    <row r="8246" spans="1:5">
      <c r="A8246">
        <v>1407</v>
      </c>
      <c r="B8246" t="s">
        <v>15401</v>
      </c>
      <c r="C8246" t="s">
        <v>8337</v>
      </c>
      <c r="D8246" t="s">
        <v>8341</v>
      </c>
      <c r="E8246" s="114" t="s">
        <v>10021</v>
      </c>
    </row>
    <row r="8247" spans="1:5">
      <c r="A8247">
        <v>1404</v>
      </c>
      <c r="B8247" t="s">
        <v>15402</v>
      </c>
      <c r="C8247" t="s">
        <v>8337</v>
      </c>
      <c r="D8247" t="s">
        <v>8341</v>
      </c>
      <c r="E8247" s="114" t="s">
        <v>10022</v>
      </c>
    </row>
    <row r="8248" spans="1:5">
      <c r="A8248">
        <v>11281</v>
      </c>
      <c r="B8248" t="s">
        <v>15403</v>
      </c>
      <c r="C8248" t="s">
        <v>8337</v>
      </c>
      <c r="D8248" t="s">
        <v>8341</v>
      </c>
      <c r="E8248" s="114" t="s">
        <v>15404</v>
      </c>
    </row>
    <row r="8249" spans="1:5">
      <c r="A8249">
        <v>1442</v>
      </c>
      <c r="B8249" t="s">
        <v>15405</v>
      </c>
      <c r="C8249" t="s">
        <v>8337</v>
      </c>
      <c r="D8249" t="s">
        <v>8341</v>
      </c>
      <c r="E8249" s="114" t="s">
        <v>15406</v>
      </c>
    </row>
    <row r="8250" spans="1:5">
      <c r="A8250">
        <v>13457</v>
      </c>
      <c r="B8250" t="s">
        <v>15407</v>
      </c>
      <c r="C8250" t="s">
        <v>8337</v>
      </c>
      <c r="D8250" t="s">
        <v>8341</v>
      </c>
      <c r="E8250" s="114" t="s">
        <v>15408</v>
      </c>
    </row>
    <row r="8251" spans="1:5">
      <c r="A8251">
        <v>40699</v>
      </c>
      <c r="B8251" t="s">
        <v>15409</v>
      </c>
      <c r="C8251" t="s">
        <v>8337</v>
      </c>
      <c r="D8251" t="s">
        <v>8341</v>
      </c>
      <c r="E8251" s="114" t="s">
        <v>15410</v>
      </c>
    </row>
    <row r="8252" spans="1:5">
      <c r="A8252">
        <v>40701</v>
      </c>
      <c r="B8252" t="s">
        <v>15411</v>
      </c>
      <c r="C8252" t="s">
        <v>8337</v>
      </c>
      <c r="D8252" t="s">
        <v>8341</v>
      </c>
      <c r="E8252" s="114" t="s">
        <v>15412</v>
      </c>
    </row>
    <row r="8253" spans="1:5">
      <c r="A8253">
        <v>40700</v>
      </c>
      <c r="B8253" t="s">
        <v>15413</v>
      </c>
      <c r="C8253" t="s">
        <v>8337</v>
      </c>
      <c r="D8253" t="s">
        <v>8341</v>
      </c>
      <c r="E8253" s="114" t="s">
        <v>15414</v>
      </c>
    </row>
    <row r="8254" spans="1:5">
      <c r="A8254">
        <v>13458</v>
      </c>
      <c r="B8254" t="s">
        <v>15415</v>
      </c>
      <c r="C8254" t="s">
        <v>8337</v>
      </c>
      <c r="D8254" t="s">
        <v>8341</v>
      </c>
      <c r="E8254" s="114" t="s">
        <v>15416</v>
      </c>
    </row>
    <row r="8255" spans="1:5">
      <c r="A8255">
        <v>36524</v>
      </c>
      <c r="B8255" t="s">
        <v>15417</v>
      </c>
      <c r="C8255" t="s">
        <v>8337</v>
      </c>
      <c r="D8255" t="s">
        <v>8341</v>
      </c>
      <c r="E8255" s="114" t="s">
        <v>10023</v>
      </c>
    </row>
    <row r="8256" spans="1:5">
      <c r="A8256">
        <v>36526</v>
      </c>
      <c r="B8256" t="s">
        <v>15418</v>
      </c>
      <c r="C8256" t="s">
        <v>8337</v>
      </c>
      <c r="D8256" t="s">
        <v>8341</v>
      </c>
      <c r="E8256" s="114" t="s">
        <v>10024</v>
      </c>
    </row>
    <row r="8257" spans="1:5">
      <c r="A8257">
        <v>36523</v>
      </c>
      <c r="B8257" t="s">
        <v>15419</v>
      </c>
      <c r="C8257" t="s">
        <v>8337</v>
      </c>
      <c r="D8257" t="s">
        <v>8341</v>
      </c>
      <c r="E8257" s="114" t="s">
        <v>10025</v>
      </c>
    </row>
    <row r="8258" spans="1:5">
      <c r="A8258">
        <v>36527</v>
      </c>
      <c r="B8258" t="s">
        <v>15420</v>
      </c>
      <c r="C8258" t="s">
        <v>8337</v>
      </c>
      <c r="D8258" t="s">
        <v>8341</v>
      </c>
      <c r="E8258" s="114" t="s">
        <v>10026</v>
      </c>
    </row>
    <row r="8259" spans="1:5">
      <c r="A8259">
        <v>13803</v>
      </c>
      <c r="B8259" t="s">
        <v>15421</v>
      </c>
      <c r="C8259" t="s">
        <v>8337</v>
      </c>
      <c r="D8259" t="s">
        <v>8341</v>
      </c>
      <c r="E8259" s="114" t="s">
        <v>10027</v>
      </c>
    </row>
    <row r="8260" spans="1:5">
      <c r="A8260">
        <v>38642</v>
      </c>
      <c r="B8260" t="s">
        <v>15422</v>
      </c>
      <c r="C8260" t="s">
        <v>8337</v>
      </c>
      <c r="D8260" t="s">
        <v>8341</v>
      </c>
      <c r="E8260" s="114" t="s">
        <v>10028</v>
      </c>
    </row>
    <row r="8261" spans="1:5">
      <c r="A8261">
        <v>36522</v>
      </c>
      <c r="B8261" t="s">
        <v>15423</v>
      </c>
      <c r="C8261" t="s">
        <v>8337</v>
      </c>
      <c r="D8261" t="s">
        <v>8341</v>
      </c>
      <c r="E8261" s="114" t="s">
        <v>10029</v>
      </c>
    </row>
    <row r="8262" spans="1:5">
      <c r="A8262">
        <v>36525</v>
      </c>
      <c r="B8262" t="s">
        <v>15424</v>
      </c>
      <c r="C8262" t="s">
        <v>8337</v>
      </c>
      <c r="D8262" t="s">
        <v>8341</v>
      </c>
      <c r="E8262" s="114" t="s">
        <v>10030</v>
      </c>
    </row>
    <row r="8263" spans="1:5">
      <c r="A8263">
        <v>34348</v>
      </c>
      <c r="B8263" t="s">
        <v>15425</v>
      </c>
      <c r="C8263" t="s">
        <v>8344</v>
      </c>
      <c r="D8263" t="s">
        <v>8338</v>
      </c>
      <c r="E8263" s="114" t="s">
        <v>13030</v>
      </c>
    </row>
    <row r="8264" spans="1:5">
      <c r="A8264">
        <v>34347</v>
      </c>
      <c r="B8264" t="s">
        <v>15426</v>
      </c>
      <c r="C8264" t="s">
        <v>8344</v>
      </c>
      <c r="D8264" t="s">
        <v>8338</v>
      </c>
      <c r="E8264" s="114" t="s">
        <v>8567</v>
      </c>
    </row>
    <row r="8265" spans="1:5">
      <c r="A8265">
        <v>11146</v>
      </c>
      <c r="B8265" t="s">
        <v>15427</v>
      </c>
      <c r="C8265" t="s">
        <v>8372</v>
      </c>
      <c r="D8265" t="s">
        <v>8338</v>
      </c>
      <c r="E8265" s="114" t="s">
        <v>15428</v>
      </c>
    </row>
    <row r="8266" spans="1:5">
      <c r="A8266">
        <v>11147</v>
      </c>
      <c r="B8266" t="s">
        <v>15429</v>
      </c>
      <c r="C8266" t="s">
        <v>8372</v>
      </c>
      <c r="D8266" t="s">
        <v>8338</v>
      </c>
      <c r="E8266" s="114" t="s">
        <v>15430</v>
      </c>
    </row>
    <row r="8267" spans="1:5">
      <c r="A8267">
        <v>34872</v>
      </c>
      <c r="B8267" t="s">
        <v>15431</v>
      </c>
      <c r="C8267" t="s">
        <v>8372</v>
      </c>
      <c r="D8267" t="s">
        <v>8338</v>
      </c>
      <c r="E8267" s="114" t="s">
        <v>15432</v>
      </c>
    </row>
    <row r="8268" spans="1:5">
      <c r="A8268">
        <v>34491</v>
      </c>
      <c r="B8268" t="s">
        <v>15433</v>
      </c>
      <c r="C8268" t="s">
        <v>8372</v>
      </c>
      <c r="D8268" t="s">
        <v>8338</v>
      </c>
      <c r="E8268" s="114" t="s">
        <v>15434</v>
      </c>
    </row>
    <row r="8269" spans="1:5">
      <c r="A8269">
        <v>34770</v>
      </c>
      <c r="B8269" t="s">
        <v>15435</v>
      </c>
      <c r="C8269" t="s">
        <v>8534</v>
      </c>
      <c r="D8269" t="s">
        <v>8341</v>
      </c>
      <c r="E8269" s="114" t="s">
        <v>15436</v>
      </c>
    </row>
    <row r="8270" spans="1:5">
      <c r="A8270">
        <v>1518</v>
      </c>
      <c r="B8270" t="s">
        <v>15437</v>
      </c>
      <c r="C8270" t="s">
        <v>8534</v>
      </c>
      <c r="D8270" t="s">
        <v>8341</v>
      </c>
      <c r="E8270" s="114" t="s">
        <v>15438</v>
      </c>
    </row>
    <row r="8271" spans="1:5">
      <c r="A8271">
        <v>41965</v>
      </c>
      <c r="B8271" t="s">
        <v>15439</v>
      </c>
      <c r="C8271" t="s">
        <v>8534</v>
      </c>
      <c r="D8271" t="s">
        <v>8341</v>
      </c>
      <c r="E8271" s="114" t="s">
        <v>15440</v>
      </c>
    </row>
    <row r="8272" spans="1:5">
      <c r="A8272">
        <v>34492</v>
      </c>
      <c r="B8272" t="s">
        <v>15441</v>
      </c>
      <c r="C8272" t="s">
        <v>8372</v>
      </c>
      <c r="D8272" t="s">
        <v>8336</v>
      </c>
      <c r="E8272" s="114" t="s">
        <v>15442</v>
      </c>
    </row>
    <row r="8273" spans="1:5">
      <c r="A8273">
        <v>1524</v>
      </c>
      <c r="B8273" t="s">
        <v>15443</v>
      </c>
      <c r="C8273" t="s">
        <v>8372</v>
      </c>
      <c r="D8273" t="s">
        <v>8338</v>
      </c>
      <c r="E8273" s="114" t="s">
        <v>15444</v>
      </c>
    </row>
    <row r="8274" spans="1:5">
      <c r="A8274">
        <v>38404</v>
      </c>
      <c r="B8274" t="s">
        <v>15445</v>
      </c>
      <c r="C8274" t="s">
        <v>8372</v>
      </c>
      <c r="D8274" t="s">
        <v>8338</v>
      </c>
      <c r="E8274" s="114" t="s">
        <v>15446</v>
      </c>
    </row>
    <row r="8275" spans="1:5">
      <c r="A8275">
        <v>39849</v>
      </c>
      <c r="B8275" t="s">
        <v>15447</v>
      </c>
      <c r="C8275" t="s">
        <v>8372</v>
      </c>
      <c r="D8275" t="s">
        <v>8338</v>
      </c>
      <c r="E8275" s="114" t="s">
        <v>15448</v>
      </c>
    </row>
    <row r="8276" spans="1:5">
      <c r="A8276">
        <v>38464</v>
      </c>
      <c r="B8276" t="s">
        <v>15449</v>
      </c>
      <c r="C8276" t="s">
        <v>8372</v>
      </c>
      <c r="D8276" t="s">
        <v>8338</v>
      </c>
      <c r="E8276" s="114" t="s">
        <v>15450</v>
      </c>
    </row>
    <row r="8277" spans="1:5">
      <c r="A8277">
        <v>34493</v>
      </c>
      <c r="B8277" t="s">
        <v>15451</v>
      </c>
      <c r="C8277" t="s">
        <v>8372</v>
      </c>
      <c r="D8277" t="s">
        <v>8338</v>
      </c>
      <c r="E8277" s="114" t="s">
        <v>15452</v>
      </c>
    </row>
    <row r="8278" spans="1:5">
      <c r="A8278">
        <v>1527</v>
      </c>
      <c r="B8278" t="s">
        <v>15453</v>
      </c>
      <c r="C8278" t="s">
        <v>8372</v>
      </c>
      <c r="D8278" t="s">
        <v>8338</v>
      </c>
      <c r="E8278" s="114" t="s">
        <v>15454</v>
      </c>
    </row>
    <row r="8279" spans="1:5">
      <c r="A8279">
        <v>38405</v>
      </c>
      <c r="B8279" t="s">
        <v>15455</v>
      </c>
      <c r="C8279" t="s">
        <v>8372</v>
      </c>
      <c r="D8279" t="s">
        <v>8338</v>
      </c>
      <c r="E8279" s="114" t="s">
        <v>15456</v>
      </c>
    </row>
    <row r="8280" spans="1:5">
      <c r="A8280">
        <v>38408</v>
      </c>
      <c r="B8280" t="s">
        <v>15457</v>
      </c>
      <c r="C8280" t="s">
        <v>8372</v>
      </c>
      <c r="D8280" t="s">
        <v>8338</v>
      </c>
      <c r="E8280" s="114" t="s">
        <v>15458</v>
      </c>
    </row>
    <row r="8281" spans="1:5">
      <c r="A8281">
        <v>34494</v>
      </c>
      <c r="B8281" t="s">
        <v>15459</v>
      </c>
      <c r="C8281" t="s">
        <v>8372</v>
      </c>
      <c r="D8281" t="s">
        <v>8338</v>
      </c>
      <c r="E8281" s="114" t="s">
        <v>15460</v>
      </c>
    </row>
    <row r="8282" spans="1:5">
      <c r="A8282">
        <v>1525</v>
      </c>
      <c r="B8282" t="s">
        <v>15461</v>
      </c>
      <c r="C8282" t="s">
        <v>8372</v>
      </c>
      <c r="D8282" t="s">
        <v>8338</v>
      </c>
      <c r="E8282" s="114" t="s">
        <v>15462</v>
      </c>
    </row>
    <row r="8283" spans="1:5">
      <c r="A8283">
        <v>38406</v>
      </c>
      <c r="B8283" t="s">
        <v>15463</v>
      </c>
      <c r="C8283" t="s">
        <v>8372</v>
      </c>
      <c r="D8283" t="s">
        <v>8338</v>
      </c>
      <c r="E8283" s="114" t="s">
        <v>15464</v>
      </c>
    </row>
    <row r="8284" spans="1:5">
      <c r="A8284">
        <v>38409</v>
      </c>
      <c r="B8284" t="s">
        <v>15465</v>
      </c>
      <c r="C8284" t="s">
        <v>8372</v>
      </c>
      <c r="D8284" t="s">
        <v>8338</v>
      </c>
      <c r="E8284" s="114" t="s">
        <v>15466</v>
      </c>
    </row>
    <row r="8285" spans="1:5">
      <c r="A8285">
        <v>43360</v>
      </c>
      <c r="B8285" t="s">
        <v>15467</v>
      </c>
      <c r="C8285" t="s">
        <v>8372</v>
      </c>
      <c r="D8285" t="s">
        <v>8338</v>
      </c>
      <c r="E8285" s="114" t="s">
        <v>15468</v>
      </c>
    </row>
    <row r="8286" spans="1:5">
      <c r="A8286">
        <v>34495</v>
      </c>
      <c r="B8286" t="s">
        <v>15469</v>
      </c>
      <c r="C8286" t="s">
        <v>8372</v>
      </c>
      <c r="D8286" t="s">
        <v>8338</v>
      </c>
      <c r="E8286" s="114" t="s">
        <v>15470</v>
      </c>
    </row>
    <row r="8287" spans="1:5">
      <c r="A8287">
        <v>11145</v>
      </c>
      <c r="B8287" t="s">
        <v>15471</v>
      </c>
      <c r="C8287" t="s">
        <v>8372</v>
      </c>
      <c r="D8287" t="s">
        <v>8338</v>
      </c>
      <c r="E8287" s="114" t="s">
        <v>15432</v>
      </c>
    </row>
    <row r="8288" spans="1:5">
      <c r="A8288">
        <v>34496</v>
      </c>
      <c r="B8288" t="s">
        <v>15472</v>
      </c>
      <c r="C8288" t="s">
        <v>8372</v>
      </c>
      <c r="D8288" t="s">
        <v>8338</v>
      </c>
      <c r="E8288" s="114" t="s">
        <v>15473</v>
      </c>
    </row>
    <row r="8289" spans="1:5">
      <c r="A8289">
        <v>34479</v>
      </c>
      <c r="B8289" t="s">
        <v>15474</v>
      </c>
      <c r="C8289" t="s">
        <v>8372</v>
      </c>
      <c r="D8289" t="s">
        <v>8338</v>
      </c>
      <c r="E8289" s="114" t="s">
        <v>15434</v>
      </c>
    </row>
    <row r="8290" spans="1:5">
      <c r="A8290">
        <v>34481</v>
      </c>
      <c r="B8290" t="s">
        <v>15475</v>
      </c>
      <c r="C8290" t="s">
        <v>8372</v>
      </c>
      <c r="D8290" t="s">
        <v>8338</v>
      </c>
      <c r="E8290" s="114" t="s">
        <v>15476</v>
      </c>
    </row>
    <row r="8291" spans="1:5">
      <c r="A8291">
        <v>34483</v>
      </c>
      <c r="B8291" t="s">
        <v>15477</v>
      </c>
      <c r="C8291" t="s">
        <v>8372</v>
      </c>
      <c r="D8291" t="s">
        <v>8338</v>
      </c>
      <c r="E8291" s="114" t="s">
        <v>15478</v>
      </c>
    </row>
    <row r="8292" spans="1:5">
      <c r="A8292">
        <v>34485</v>
      </c>
      <c r="B8292" t="s">
        <v>15479</v>
      </c>
      <c r="C8292" t="s">
        <v>8372</v>
      </c>
      <c r="D8292" t="s">
        <v>8338</v>
      </c>
      <c r="E8292" s="114" t="s">
        <v>15480</v>
      </c>
    </row>
    <row r="8293" spans="1:5">
      <c r="A8293">
        <v>14041</v>
      </c>
      <c r="B8293" t="s">
        <v>15481</v>
      </c>
      <c r="C8293" t="s">
        <v>8372</v>
      </c>
      <c r="D8293" t="s">
        <v>8338</v>
      </c>
      <c r="E8293" s="114" t="s">
        <v>15482</v>
      </c>
    </row>
    <row r="8294" spans="1:5">
      <c r="A8294">
        <v>1523</v>
      </c>
      <c r="B8294" t="s">
        <v>15483</v>
      </c>
      <c r="C8294" t="s">
        <v>8372</v>
      </c>
      <c r="D8294" t="s">
        <v>8338</v>
      </c>
      <c r="E8294" s="114" t="s">
        <v>15484</v>
      </c>
    </row>
    <row r="8295" spans="1:5">
      <c r="A8295">
        <v>14052</v>
      </c>
      <c r="B8295" t="s">
        <v>15485</v>
      </c>
      <c r="C8295" t="s">
        <v>8337</v>
      </c>
      <c r="D8295" t="s">
        <v>8338</v>
      </c>
      <c r="E8295" s="114" t="s">
        <v>3203</v>
      </c>
    </row>
    <row r="8296" spans="1:5">
      <c r="A8296">
        <v>14054</v>
      </c>
      <c r="B8296" t="s">
        <v>15486</v>
      </c>
      <c r="C8296" t="s">
        <v>8337</v>
      </c>
      <c r="D8296" t="s">
        <v>8338</v>
      </c>
      <c r="E8296" s="114" t="s">
        <v>3398</v>
      </c>
    </row>
    <row r="8297" spans="1:5">
      <c r="A8297">
        <v>14053</v>
      </c>
      <c r="B8297" t="s">
        <v>15487</v>
      </c>
      <c r="C8297" t="s">
        <v>8337</v>
      </c>
      <c r="D8297" t="s">
        <v>8338</v>
      </c>
      <c r="E8297" s="114" t="s">
        <v>8371</v>
      </c>
    </row>
    <row r="8298" spans="1:5">
      <c r="A8298">
        <v>2558</v>
      </c>
      <c r="B8298" t="s">
        <v>15488</v>
      </c>
      <c r="C8298" t="s">
        <v>8337</v>
      </c>
      <c r="D8298" t="s">
        <v>8338</v>
      </c>
      <c r="E8298" s="114" t="s">
        <v>8481</v>
      </c>
    </row>
    <row r="8299" spans="1:5">
      <c r="A8299">
        <v>2560</v>
      </c>
      <c r="B8299" t="s">
        <v>15489</v>
      </c>
      <c r="C8299" t="s">
        <v>8337</v>
      </c>
      <c r="D8299" t="s">
        <v>8338</v>
      </c>
      <c r="E8299" s="114" t="s">
        <v>8500</v>
      </c>
    </row>
    <row r="8300" spans="1:5">
      <c r="A8300">
        <v>2559</v>
      </c>
      <c r="B8300" t="s">
        <v>15490</v>
      </c>
      <c r="C8300" t="s">
        <v>8337</v>
      </c>
      <c r="D8300" t="s">
        <v>8336</v>
      </c>
      <c r="E8300" s="114" t="s">
        <v>8119</v>
      </c>
    </row>
    <row r="8301" spans="1:5">
      <c r="A8301">
        <v>2592</v>
      </c>
      <c r="B8301" t="s">
        <v>15491</v>
      </c>
      <c r="C8301" t="s">
        <v>8337</v>
      </c>
      <c r="D8301" t="s">
        <v>8338</v>
      </c>
      <c r="E8301" s="114" t="s">
        <v>15492</v>
      </c>
    </row>
    <row r="8302" spans="1:5">
      <c r="A8302">
        <v>2566</v>
      </c>
      <c r="B8302" t="s">
        <v>15493</v>
      </c>
      <c r="C8302" t="s">
        <v>8337</v>
      </c>
      <c r="D8302" t="s">
        <v>8338</v>
      </c>
      <c r="E8302" s="114" t="s">
        <v>7065</v>
      </c>
    </row>
    <row r="8303" spans="1:5">
      <c r="A8303">
        <v>2589</v>
      </c>
      <c r="B8303" t="s">
        <v>15494</v>
      </c>
      <c r="C8303" t="s">
        <v>8337</v>
      </c>
      <c r="D8303" t="s">
        <v>8338</v>
      </c>
      <c r="E8303" s="114" t="s">
        <v>566</v>
      </c>
    </row>
    <row r="8304" spans="1:5">
      <c r="A8304">
        <v>2591</v>
      </c>
      <c r="B8304" t="s">
        <v>15495</v>
      </c>
      <c r="C8304" t="s">
        <v>8337</v>
      </c>
      <c r="D8304" t="s">
        <v>8338</v>
      </c>
      <c r="E8304" s="114" t="s">
        <v>3162</v>
      </c>
    </row>
    <row r="8305" spans="1:5">
      <c r="A8305">
        <v>2590</v>
      </c>
      <c r="B8305" t="s">
        <v>15496</v>
      </c>
      <c r="C8305" t="s">
        <v>8337</v>
      </c>
      <c r="D8305" t="s">
        <v>8338</v>
      </c>
      <c r="E8305" s="114" t="s">
        <v>8783</v>
      </c>
    </row>
    <row r="8306" spans="1:5">
      <c r="A8306">
        <v>2567</v>
      </c>
      <c r="B8306" t="s">
        <v>15497</v>
      </c>
      <c r="C8306" t="s">
        <v>8337</v>
      </c>
      <c r="D8306" t="s">
        <v>8338</v>
      </c>
      <c r="E8306" s="114" t="s">
        <v>10031</v>
      </c>
    </row>
    <row r="8307" spans="1:5">
      <c r="A8307">
        <v>2565</v>
      </c>
      <c r="B8307" t="s">
        <v>15498</v>
      </c>
      <c r="C8307" t="s">
        <v>8337</v>
      </c>
      <c r="D8307" t="s">
        <v>8338</v>
      </c>
      <c r="E8307" s="114" t="s">
        <v>145</v>
      </c>
    </row>
    <row r="8308" spans="1:5">
      <c r="A8308">
        <v>2568</v>
      </c>
      <c r="B8308" t="s">
        <v>15499</v>
      </c>
      <c r="C8308" t="s">
        <v>8337</v>
      </c>
      <c r="D8308" t="s">
        <v>8338</v>
      </c>
      <c r="E8308" s="114" t="s">
        <v>10032</v>
      </c>
    </row>
    <row r="8309" spans="1:5">
      <c r="A8309">
        <v>2594</v>
      </c>
      <c r="B8309" t="s">
        <v>15500</v>
      </c>
      <c r="C8309" t="s">
        <v>8337</v>
      </c>
      <c r="D8309" t="s">
        <v>8338</v>
      </c>
      <c r="E8309" s="114" t="s">
        <v>9407</v>
      </c>
    </row>
    <row r="8310" spans="1:5">
      <c r="A8310">
        <v>2587</v>
      </c>
      <c r="B8310" t="s">
        <v>15501</v>
      </c>
      <c r="C8310" t="s">
        <v>8337</v>
      </c>
      <c r="D8310" t="s">
        <v>8338</v>
      </c>
      <c r="E8310" s="114" t="s">
        <v>15502</v>
      </c>
    </row>
    <row r="8311" spans="1:5">
      <c r="A8311">
        <v>2588</v>
      </c>
      <c r="B8311" t="s">
        <v>15503</v>
      </c>
      <c r="C8311" t="s">
        <v>8337</v>
      </c>
      <c r="D8311" t="s">
        <v>8338</v>
      </c>
      <c r="E8311" s="114" t="s">
        <v>9532</v>
      </c>
    </row>
    <row r="8312" spans="1:5">
      <c r="A8312">
        <v>2569</v>
      </c>
      <c r="B8312" t="s">
        <v>15504</v>
      </c>
      <c r="C8312" t="s">
        <v>8337</v>
      </c>
      <c r="D8312" t="s">
        <v>8338</v>
      </c>
      <c r="E8312" s="114" t="s">
        <v>4212</v>
      </c>
    </row>
    <row r="8313" spans="1:5">
      <c r="A8313">
        <v>2570</v>
      </c>
      <c r="B8313" t="s">
        <v>15505</v>
      </c>
      <c r="C8313" t="s">
        <v>8337</v>
      </c>
      <c r="D8313" t="s">
        <v>8338</v>
      </c>
      <c r="E8313" s="114" t="s">
        <v>2785</v>
      </c>
    </row>
    <row r="8314" spans="1:5">
      <c r="A8314">
        <v>2571</v>
      </c>
      <c r="B8314" t="s">
        <v>15506</v>
      </c>
      <c r="C8314" t="s">
        <v>8337</v>
      </c>
      <c r="D8314" t="s">
        <v>8338</v>
      </c>
      <c r="E8314" s="114" t="s">
        <v>10033</v>
      </c>
    </row>
    <row r="8315" spans="1:5">
      <c r="A8315">
        <v>2593</v>
      </c>
      <c r="B8315" t="s">
        <v>15507</v>
      </c>
      <c r="C8315" t="s">
        <v>8337</v>
      </c>
      <c r="D8315" t="s">
        <v>8338</v>
      </c>
      <c r="E8315" s="114" t="s">
        <v>9192</v>
      </c>
    </row>
    <row r="8316" spans="1:5">
      <c r="A8316">
        <v>2572</v>
      </c>
      <c r="B8316" t="s">
        <v>15508</v>
      </c>
      <c r="C8316" t="s">
        <v>8337</v>
      </c>
      <c r="D8316" t="s">
        <v>8338</v>
      </c>
      <c r="E8316" s="114" t="s">
        <v>15509</v>
      </c>
    </row>
    <row r="8317" spans="1:5">
      <c r="A8317">
        <v>2595</v>
      </c>
      <c r="B8317" t="s">
        <v>15510</v>
      </c>
      <c r="C8317" t="s">
        <v>8337</v>
      </c>
      <c r="D8317" t="s">
        <v>8338</v>
      </c>
      <c r="E8317" s="114" t="s">
        <v>15511</v>
      </c>
    </row>
    <row r="8318" spans="1:5">
      <c r="A8318">
        <v>2576</v>
      </c>
      <c r="B8318" t="s">
        <v>15512</v>
      </c>
      <c r="C8318" t="s">
        <v>8337</v>
      </c>
      <c r="D8318" t="s">
        <v>8338</v>
      </c>
      <c r="E8318" s="114" t="s">
        <v>13660</v>
      </c>
    </row>
    <row r="8319" spans="1:5">
      <c r="A8319">
        <v>2575</v>
      </c>
      <c r="B8319" t="s">
        <v>15513</v>
      </c>
      <c r="C8319" t="s">
        <v>8337</v>
      </c>
      <c r="D8319" t="s">
        <v>8338</v>
      </c>
      <c r="E8319" s="114" t="s">
        <v>1077</v>
      </c>
    </row>
    <row r="8320" spans="1:5">
      <c r="A8320">
        <v>2573</v>
      </c>
      <c r="B8320" t="s">
        <v>15514</v>
      </c>
      <c r="C8320" t="s">
        <v>8337</v>
      </c>
      <c r="D8320" t="s">
        <v>8338</v>
      </c>
      <c r="E8320" s="114" t="s">
        <v>5926</v>
      </c>
    </row>
    <row r="8321" spans="1:5">
      <c r="A8321">
        <v>2586</v>
      </c>
      <c r="B8321" t="s">
        <v>15515</v>
      </c>
      <c r="C8321" t="s">
        <v>8337</v>
      </c>
      <c r="D8321" t="s">
        <v>8338</v>
      </c>
      <c r="E8321" s="114" t="s">
        <v>3943</v>
      </c>
    </row>
    <row r="8322" spans="1:5">
      <c r="A8322">
        <v>2577</v>
      </c>
      <c r="B8322" t="s">
        <v>15516</v>
      </c>
      <c r="C8322" t="s">
        <v>8337</v>
      </c>
      <c r="D8322" t="s">
        <v>8338</v>
      </c>
      <c r="E8322" s="114" t="s">
        <v>15517</v>
      </c>
    </row>
    <row r="8323" spans="1:5">
      <c r="A8323">
        <v>2574</v>
      </c>
      <c r="B8323" t="s">
        <v>15518</v>
      </c>
      <c r="C8323" t="s">
        <v>8337</v>
      </c>
      <c r="D8323" t="s">
        <v>8338</v>
      </c>
      <c r="E8323" s="114" t="s">
        <v>12286</v>
      </c>
    </row>
    <row r="8324" spans="1:5">
      <c r="A8324">
        <v>2578</v>
      </c>
      <c r="B8324" t="s">
        <v>15519</v>
      </c>
      <c r="C8324" t="s">
        <v>8337</v>
      </c>
      <c r="D8324" t="s">
        <v>8338</v>
      </c>
      <c r="E8324" s="114" t="s">
        <v>15520</v>
      </c>
    </row>
    <row r="8325" spans="1:5">
      <c r="A8325">
        <v>2585</v>
      </c>
      <c r="B8325" t="s">
        <v>15521</v>
      </c>
      <c r="C8325" t="s">
        <v>8337</v>
      </c>
      <c r="D8325" t="s">
        <v>8338</v>
      </c>
      <c r="E8325" s="114" t="s">
        <v>8711</v>
      </c>
    </row>
    <row r="8326" spans="1:5">
      <c r="A8326">
        <v>12008</v>
      </c>
      <c r="B8326" t="s">
        <v>15522</v>
      </c>
      <c r="C8326" t="s">
        <v>8337</v>
      </c>
      <c r="D8326" t="s">
        <v>8338</v>
      </c>
      <c r="E8326" s="114" t="s">
        <v>15523</v>
      </c>
    </row>
    <row r="8327" spans="1:5">
      <c r="A8327">
        <v>2582</v>
      </c>
      <c r="B8327" t="s">
        <v>15524</v>
      </c>
      <c r="C8327" t="s">
        <v>8337</v>
      </c>
      <c r="D8327" t="s">
        <v>8338</v>
      </c>
      <c r="E8327" s="114" t="s">
        <v>15525</v>
      </c>
    </row>
    <row r="8328" spans="1:5">
      <c r="A8328">
        <v>2597</v>
      </c>
      <c r="B8328" t="s">
        <v>15526</v>
      </c>
      <c r="C8328" t="s">
        <v>8337</v>
      </c>
      <c r="D8328" t="s">
        <v>8338</v>
      </c>
      <c r="E8328" s="114" t="s">
        <v>9938</v>
      </c>
    </row>
    <row r="8329" spans="1:5">
      <c r="A8329">
        <v>2579</v>
      </c>
      <c r="B8329" t="s">
        <v>15527</v>
      </c>
      <c r="C8329" t="s">
        <v>8337</v>
      </c>
      <c r="D8329" t="s">
        <v>8338</v>
      </c>
      <c r="E8329" s="114" t="s">
        <v>15528</v>
      </c>
    </row>
    <row r="8330" spans="1:5">
      <c r="A8330">
        <v>2581</v>
      </c>
      <c r="B8330" t="s">
        <v>15529</v>
      </c>
      <c r="C8330" t="s">
        <v>8337</v>
      </c>
      <c r="D8330" t="s">
        <v>8338</v>
      </c>
      <c r="E8330" s="114" t="s">
        <v>2176</v>
      </c>
    </row>
    <row r="8331" spans="1:5">
      <c r="A8331">
        <v>2596</v>
      </c>
      <c r="B8331" t="s">
        <v>15530</v>
      </c>
      <c r="C8331" t="s">
        <v>8337</v>
      </c>
      <c r="D8331" t="s">
        <v>8338</v>
      </c>
      <c r="E8331" s="114" t="s">
        <v>10034</v>
      </c>
    </row>
    <row r="8332" spans="1:5">
      <c r="A8332">
        <v>2580</v>
      </c>
      <c r="B8332" t="s">
        <v>15531</v>
      </c>
      <c r="C8332" t="s">
        <v>8337</v>
      </c>
      <c r="D8332" t="s">
        <v>8338</v>
      </c>
      <c r="E8332" s="114" t="s">
        <v>4350</v>
      </c>
    </row>
    <row r="8333" spans="1:5">
      <c r="A8333">
        <v>2583</v>
      </c>
      <c r="B8333" t="s">
        <v>15532</v>
      </c>
      <c r="C8333" t="s">
        <v>8337</v>
      </c>
      <c r="D8333" t="s">
        <v>8338</v>
      </c>
      <c r="E8333" s="114" t="s">
        <v>12244</v>
      </c>
    </row>
    <row r="8334" spans="1:5">
      <c r="A8334">
        <v>2584</v>
      </c>
      <c r="B8334" t="s">
        <v>15533</v>
      </c>
      <c r="C8334" t="s">
        <v>8337</v>
      </c>
      <c r="D8334" t="s">
        <v>8338</v>
      </c>
      <c r="E8334" s="114" t="s">
        <v>10035</v>
      </c>
    </row>
    <row r="8335" spans="1:5">
      <c r="A8335">
        <v>12010</v>
      </c>
      <c r="B8335" t="s">
        <v>15534</v>
      </c>
      <c r="C8335" t="s">
        <v>8337</v>
      </c>
      <c r="D8335" t="s">
        <v>8338</v>
      </c>
      <c r="E8335" s="114" t="s">
        <v>9702</v>
      </c>
    </row>
    <row r="8336" spans="1:5">
      <c r="A8336">
        <v>39329</v>
      </c>
      <c r="B8336" t="s">
        <v>15535</v>
      </c>
      <c r="C8336" t="s">
        <v>8337</v>
      </c>
      <c r="D8336" t="s">
        <v>8338</v>
      </c>
      <c r="E8336" s="114" t="s">
        <v>5987</v>
      </c>
    </row>
    <row r="8337" spans="1:5">
      <c r="A8337">
        <v>39330</v>
      </c>
      <c r="B8337" t="s">
        <v>15536</v>
      </c>
      <c r="C8337" t="s">
        <v>8337</v>
      </c>
      <c r="D8337" t="s">
        <v>8338</v>
      </c>
      <c r="E8337" s="114" t="s">
        <v>6128</v>
      </c>
    </row>
    <row r="8338" spans="1:5">
      <c r="A8338">
        <v>39332</v>
      </c>
      <c r="B8338" t="s">
        <v>15537</v>
      </c>
      <c r="C8338" t="s">
        <v>8337</v>
      </c>
      <c r="D8338" t="s">
        <v>8338</v>
      </c>
      <c r="E8338" s="114" t="s">
        <v>5926</v>
      </c>
    </row>
    <row r="8339" spans="1:5">
      <c r="A8339">
        <v>39331</v>
      </c>
      <c r="B8339" t="s">
        <v>15538</v>
      </c>
      <c r="C8339" t="s">
        <v>8337</v>
      </c>
      <c r="D8339" t="s">
        <v>8338</v>
      </c>
      <c r="E8339" s="114" t="s">
        <v>4299</v>
      </c>
    </row>
    <row r="8340" spans="1:5">
      <c r="A8340">
        <v>39333</v>
      </c>
      <c r="B8340" t="s">
        <v>15539</v>
      </c>
      <c r="C8340" t="s">
        <v>8337</v>
      </c>
      <c r="D8340" t="s">
        <v>8338</v>
      </c>
      <c r="E8340" s="114" t="s">
        <v>413</v>
      </c>
    </row>
    <row r="8341" spans="1:5">
      <c r="A8341">
        <v>39335</v>
      </c>
      <c r="B8341" t="s">
        <v>15540</v>
      </c>
      <c r="C8341" t="s">
        <v>8337</v>
      </c>
      <c r="D8341" t="s">
        <v>8338</v>
      </c>
      <c r="E8341" s="114" t="s">
        <v>3096</v>
      </c>
    </row>
    <row r="8342" spans="1:5">
      <c r="A8342">
        <v>39334</v>
      </c>
      <c r="B8342" t="s">
        <v>15541</v>
      </c>
      <c r="C8342" t="s">
        <v>8337</v>
      </c>
      <c r="D8342" t="s">
        <v>8338</v>
      </c>
      <c r="E8342" s="114" t="s">
        <v>3063</v>
      </c>
    </row>
    <row r="8343" spans="1:5">
      <c r="A8343">
        <v>12016</v>
      </c>
      <c r="B8343" t="s">
        <v>15542</v>
      </c>
      <c r="C8343" t="s">
        <v>8337</v>
      </c>
      <c r="D8343" t="s">
        <v>8338</v>
      </c>
      <c r="E8343" s="114" t="s">
        <v>8819</v>
      </c>
    </row>
    <row r="8344" spans="1:5">
      <c r="A8344">
        <v>12015</v>
      </c>
      <c r="B8344" t="s">
        <v>15543</v>
      </c>
      <c r="C8344" t="s">
        <v>8337</v>
      </c>
      <c r="D8344" t="s">
        <v>8338</v>
      </c>
      <c r="E8344" s="114" t="s">
        <v>12282</v>
      </c>
    </row>
    <row r="8345" spans="1:5">
      <c r="A8345">
        <v>12020</v>
      </c>
      <c r="B8345" t="s">
        <v>15544</v>
      </c>
      <c r="C8345" t="s">
        <v>8337</v>
      </c>
      <c r="D8345" t="s">
        <v>8338</v>
      </c>
      <c r="E8345" s="114" t="s">
        <v>8819</v>
      </c>
    </row>
    <row r="8346" spans="1:5">
      <c r="A8346">
        <v>12019</v>
      </c>
      <c r="B8346" t="s">
        <v>15545</v>
      </c>
      <c r="C8346" t="s">
        <v>8337</v>
      </c>
      <c r="D8346" t="s">
        <v>8338</v>
      </c>
      <c r="E8346" s="114" t="s">
        <v>12282</v>
      </c>
    </row>
    <row r="8347" spans="1:5">
      <c r="A8347">
        <v>39336</v>
      </c>
      <c r="B8347" t="s">
        <v>15546</v>
      </c>
      <c r="C8347" t="s">
        <v>8337</v>
      </c>
      <c r="D8347" t="s">
        <v>8338</v>
      </c>
      <c r="E8347" s="114" t="s">
        <v>6128</v>
      </c>
    </row>
    <row r="8348" spans="1:5">
      <c r="A8348">
        <v>39338</v>
      </c>
      <c r="B8348" t="s">
        <v>15547</v>
      </c>
      <c r="C8348" t="s">
        <v>8337</v>
      </c>
      <c r="D8348" t="s">
        <v>8338</v>
      </c>
      <c r="E8348" s="114" t="s">
        <v>5926</v>
      </c>
    </row>
    <row r="8349" spans="1:5">
      <c r="A8349">
        <v>39337</v>
      </c>
      <c r="B8349" t="s">
        <v>15548</v>
      </c>
      <c r="C8349" t="s">
        <v>8337</v>
      </c>
      <c r="D8349" t="s">
        <v>8338</v>
      </c>
      <c r="E8349" s="114" t="s">
        <v>4299</v>
      </c>
    </row>
    <row r="8350" spans="1:5">
      <c r="A8350">
        <v>39341</v>
      </c>
      <c r="B8350" t="s">
        <v>15549</v>
      </c>
      <c r="C8350" t="s">
        <v>8337</v>
      </c>
      <c r="D8350" t="s">
        <v>8338</v>
      </c>
      <c r="E8350" s="114" t="s">
        <v>4370</v>
      </c>
    </row>
    <row r="8351" spans="1:5">
      <c r="A8351">
        <v>39340</v>
      </c>
      <c r="B8351" t="s">
        <v>15550</v>
      </c>
      <c r="C8351" t="s">
        <v>8337</v>
      </c>
      <c r="D8351" t="s">
        <v>8338</v>
      </c>
      <c r="E8351" s="114" t="s">
        <v>8800</v>
      </c>
    </row>
    <row r="8352" spans="1:5">
      <c r="A8352">
        <v>12025</v>
      </c>
      <c r="B8352" t="s">
        <v>15551</v>
      </c>
      <c r="C8352" t="s">
        <v>8337</v>
      </c>
      <c r="D8352" t="s">
        <v>8338</v>
      </c>
      <c r="E8352" s="114" t="s">
        <v>6188</v>
      </c>
    </row>
    <row r="8353" spans="1:5">
      <c r="A8353">
        <v>39342</v>
      </c>
      <c r="B8353" t="s">
        <v>15552</v>
      </c>
      <c r="C8353" t="s">
        <v>8337</v>
      </c>
      <c r="D8353" t="s">
        <v>8338</v>
      </c>
      <c r="E8353" s="114" t="s">
        <v>4370</v>
      </c>
    </row>
    <row r="8354" spans="1:5">
      <c r="A8354">
        <v>39343</v>
      </c>
      <c r="B8354" t="s">
        <v>15553</v>
      </c>
      <c r="C8354" t="s">
        <v>8337</v>
      </c>
      <c r="D8354" t="s">
        <v>8338</v>
      </c>
      <c r="E8354" s="114" t="s">
        <v>494</v>
      </c>
    </row>
    <row r="8355" spans="1:5">
      <c r="A8355">
        <v>39345</v>
      </c>
      <c r="B8355" t="s">
        <v>15554</v>
      </c>
      <c r="C8355" t="s">
        <v>8337</v>
      </c>
      <c r="D8355" t="s">
        <v>8338</v>
      </c>
      <c r="E8355" s="114" t="s">
        <v>5946</v>
      </c>
    </row>
    <row r="8356" spans="1:5">
      <c r="A8356">
        <v>39344</v>
      </c>
      <c r="B8356" t="s">
        <v>15555</v>
      </c>
      <c r="C8356" t="s">
        <v>8337</v>
      </c>
      <c r="D8356" t="s">
        <v>8338</v>
      </c>
      <c r="E8356" s="114" t="s">
        <v>11816</v>
      </c>
    </row>
    <row r="8357" spans="1:5">
      <c r="A8357">
        <v>12623</v>
      </c>
      <c r="B8357" t="s">
        <v>15556</v>
      </c>
      <c r="C8357" t="s">
        <v>8344</v>
      </c>
      <c r="D8357" t="s">
        <v>8341</v>
      </c>
      <c r="E8357" s="114" t="s">
        <v>2798</v>
      </c>
    </row>
    <row r="8358" spans="1:5">
      <c r="A8358">
        <v>34498</v>
      </c>
      <c r="B8358" t="s">
        <v>15557</v>
      </c>
      <c r="C8358" t="s">
        <v>8337</v>
      </c>
      <c r="D8358" t="s">
        <v>8338</v>
      </c>
      <c r="E8358" s="114" t="s">
        <v>15558</v>
      </c>
    </row>
    <row r="8359" spans="1:5">
      <c r="A8359">
        <v>13244</v>
      </c>
      <c r="B8359" t="s">
        <v>15559</v>
      </c>
      <c r="C8359" t="s">
        <v>8337</v>
      </c>
      <c r="D8359" t="s">
        <v>8336</v>
      </c>
      <c r="E8359" s="114" t="s">
        <v>8579</v>
      </c>
    </row>
    <row r="8360" spans="1:5">
      <c r="A8360">
        <v>38998</v>
      </c>
      <c r="B8360" t="s">
        <v>15560</v>
      </c>
      <c r="C8360" t="s">
        <v>8337</v>
      </c>
      <c r="D8360" t="s">
        <v>8341</v>
      </c>
      <c r="E8360" s="114" t="s">
        <v>9959</v>
      </c>
    </row>
    <row r="8361" spans="1:5">
      <c r="A8361">
        <v>38999</v>
      </c>
      <c r="B8361" t="s">
        <v>15561</v>
      </c>
      <c r="C8361" t="s">
        <v>8337</v>
      </c>
      <c r="D8361" t="s">
        <v>8341</v>
      </c>
      <c r="E8361" s="114" t="s">
        <v>9542</v>
      </c>
    </row>
    <row r="8362" spans="1:5">
      <c r="A8362">
        <v>38996</v>
      </c>
      <c r="B8362" t="s">
        <v>15562</v>
      </c>
      <c r="C8362" t="s">
        <v>8337</v>
      </c>
      <c r="D8362" t="s">
        <v>8341</v>
      </c>
      <c r="E8362" s="114" t="s">
        <v>6672</v>
      </c>
    </row>
    <row r="8363" spans="1:5">
      <c r="A8363">
        <v>38997</v>
      </c>
      <c r="B8363" t="s">
        <v>15563</v>
      </c>
      <c r="C8363" t="s">
        <v>8337</v>
      </c>
      <c r="D8363" t="s">
        <v>8341</v>
      </c>
      <c r="E8363" s="114" t="s">
        <v>10036</v>
      </c>
    </row>
    <row r="8364" spans="1:5">
      <c r="A8364">
        <v>39862</v>
      </c>
      <c r="B8364" t="s">
        <v>15564</v>
      </c>
      <c r="C8364" t="s">
        <v>8337</v>
      </c>
      <c r="D8364" t="s">
        <v>8341</v>
      </c>
      <c r="E8364" s="114" t="s">
        <v>15565</v>
      </c>
    </row>
    <row r="8365" spans="1:5">
      <c r="A8365">
        <v>39863</v>
      </c>
      <c r="B8365" t="s">
        <v>15566</v>
      </c>
      <c r="C8365" t="s">
        <v>8337</v>
      </c>
      <c r="D8365" t="s">
        <v>8341</v>
      </c>
      <c r="E8365" s="114" t="s">
        <v>9421</v>
      </c>
    </row>
    <row r="8366" spans="1:5">
      <c r="A8366">
        <v>39864</v>
      </c>
      <c r="B8366" t="s">
        <v>15567</v>
      </c>
      <c r="C8366" t="s">
        <v>8337</v>
      </c>
      <c r="D8366" t="s">
        <v>8341</v>
      </c>
      <c r="E8366" s="114" t="s">
        <v>12287</v>
      </c>
    </row>
    <row r="8367" spans="1:5">
      <c r="A8367">
        <v>39865</v>
      </c>
      <c r="B8367" t="s">
        <v>15568</v>
      </c>
      <c r="C8367" t="s">
        <v>8337</v>
      </c>
      <c r="D8367" t="s">
        <v>8341</v>
      </c>
      <c r="E8367" s="114" t="s">
        <v>10037</v>
      </c>
    </row>
    <row r="8368" spans="1:5">
      <c r="A8368">
        <v>2517</v>
      </c>
      <c r="B8368" t="s">
        <v>15569</v>
      </c>
      <c r="C8368" t="s">
        <v>8337</v>
      </c>
      <c r="D8368" t="s">
        <v>8338</v>
      </c>
      <c r="E8368" s="114" t="s">
        <v>2214</v>
      </c>
    </row>
    <row r="8369" spans="1:5">
      <c r="A8369">
        <v>2522</v>
      </c>
      <c r="B8369" t="s">
        <v>15570</v>
      </c>
      <c r="C8369" t="s">
        <v>8337</v>
      </c>
      <c r="D8369" t="s">
        <v>8338</v>
      </c>
      <c r="E8369" s="114" t="s">
        <v>5256</v>
      </c>
    </row>
    <row r="8370" spans="1:5">
      <c r="A8370">
        <v>2548</v>
      </c>
      <c r="B8370" t="s">
        <v>15571</v>
      </c>
      <c r="C8370" t="s">
        <v>8337</v>
      </c>
      <c r="D8370" t="s">
        <v>8338</v>
      </c>
      <c r="E8370" s="114" t="s">
        <v>10038</v>
      </c>
    </row>
    <row r="8371" spans="1:5">
      <c r="A8371">
        <v>2516</v>
      </c>
      <c r="B8371" t="s">
        <v>15572</v>
      </c>
      <c r="C8371" t="s">
        <v>8337</v>
      </c>
      <c r="D8371" t="s">
        <v>8338</v>
      </c>
      <c r="E8371" s="114" t="s">
        <v>415</v>
      </c>
    </row>
    <row r="8372" spans="1:5">
      <c r="A8372">
        <v>2518</v>
      </c>
      <c r="B8372" t="s">
        <v>15573</v>
      </c>
      <c r="C8372" t="s">
        <v>8337</v>
      </c>
      <c r="D8372" t="s">
        <v>8338</v>
      </c>
      <c r="E8372" s="114" t="s">
        <v>15574</v>
      </c>
    </row>
    <row r="8373" spans="1:5">
      <c r="A8373">
        <v>2521</v>
      </c>
      <c r="B8373" t="s">
        <v>15575</v>
      </c>
      <c r="C8373" t="s">
        <v>8337</v>
      </c>
      <c r="D8373" t="s">
        <v>8338</v>
      </c>
      <c r="E8373" s="114" t="s">
        <v>15576</v>
      </c>
    </row>
    <row r="8374" spans="1:5">
      <c r="A8374">
        <v>2515</v>
      </c>
      <c r="B8374" t="s">
        <v>15577</v>
      </c>
      <c r="C8374" t="s">
        <v>8337</v>
      </c>
      <c r="D8374" t="s">
        <v>8338</v>
      </c>
      <c r="E8374" s="114" t="s">
        <v>3840</v>
      </c>
    </row>
    <row r="8375" spans="1:5">
      <c r="A8375">
        <v>2519</v>
      </c>
      <c r="B8375" t="s">
        <v>15578</v>
      </c>
      <c r="C8375" t="s">
        <v>8337</v>
      </c>
      <c r="D8375" t="s">
        <v>8338</v>
      </c>
      <c r="E8375" s="114" t="s">
        <v>14858</v>
      </c>
    </row>
    <row r="8376" spans="1:5">
      <c r="A8376">
        <v>2520</v>
      </c>
      <c r="B8376" t="s">
        <v>15579</v>
      </c>
      <c r="C8376" t="s">
        <v>8337</v>
      </c>
      <c r="D8376" t="s">
        <v>8338</v>
      </c>
      <c r="E8376" s="114" t="s">
        <v>15580</v>
      </c>
    </row>
    <row r="8377" spans="1:5">
      <c r="A8377">
        <v>1602</v>
      </c>
      <c r="B8377" t="s">
        <v>15581</v>
      </c>
      <c r="C8377" t="s">
        <v>8337</v>
      </c>
      <c r="D8377" t="s">
        <v>8338</v>
      </c>
      <c r="E8377" s="114" t="s">
        <v>8583</v>
      </c>
    </row>
    <row r="8378" spans="1:5">
      <c r="A8378">
        <v>1601</v>
      </c>
      <c r="B8378" t="s">
        <v>15582</v>
      </c>
      <c r="C8378" t="s">
        <v>8337</v>
      </c>
      <c r="D8378" t="s">
        <v>8338</v>
      </c>
      <c r="E8378" s="114" t="s">
        <v>10598</v>
      </c>
    </row>
    <row r="8379" spans="1:5">
      <c r="A8379">
        <v>1598</v>
      </c>
      <c r="B8379" t="s">
        <v>15583</v>
      </c>
      <c r="C8379" t="s">
        <v>8337</v>
      </c>
      <c r="D8379" t="s">
        <v>8338</v>
      </c>
      <c r="E8379" s="114" t="s">
        <v>8584</v>
      </c>
    </row>
    <row r="8380" spans="1:5">
      <c r="A8380">
        <v>1600</v>
      </c>
      <c r="B8380" t="s">
        <v>15584</v>
      </c>
      <c r="C8380" t="s">
        <v>8337</v>
      </c>
      <c r="D8380" t="s">
        <v>8338</v>
      </c>
      <c r="E8380" s="114" t="s">
        <v>8585</v>
      </c>
    </row>
    <row r="8381" spans="1:5">
      <c r="A8381">
        <v>1603</v>
      </c>
      <c r="B8381" t="s">
        <v>15585</v>
      </c>
      <c r="C8381" t="s">
        <v>8337</v>
      </c>
      <c r="D8381" t="s">
        <v>8338</v>
      </c>
      <c r="E8381" s="114" t="s">
        <v>15586</v>
      </c>
    </row>
    <row r="8382" spans="1:5">
      <c r="A8382">
        <v>1599</v>
      </c>
      <c r="B8382" t="s">
        <v>15587</v>
      </c>
      <c r="C8382" t="s">
        <v>8337</v>
      </c>
      <c r="D8382" t="s">
        <v>8338</v>
      </c>
      <c r="E8382" s="114" t="s">
        <v>8471</v>
      </c>
    </row>
    <row r="8383" spans="1:5">
      <c r="A8383">
        <v>1597</v>
      </c>
      <c r="B8383" t="s">
        <v>15588</v>
      </c>
      <c r="C8383" t="s">
        <v>8337</v>
      </c>
      <c r="D8383" t="s">
        <v>8338</v>
      </c>
      <c r="E8383" s="114" t="s">
        <v>11894</v>
      </c>
    </row>
    <row r="8384" spans="1:5">
      <c r="A8384">
        <v>39600</v>
      </c>
      <c r="B8384" t="s">
        <v>15589</v>
      </c>
      <c r="C8384" t="s">
        <v>8337</v>
      </c>
      <c r="D8384" t="s">
        <v>8338</v>
      </c>
      <c r="E8384" s="114" t="s">
        <v>7677</v>
      </c>
    </row>
    <row r="8385" spans="1:5">
      <c r="A8385">
        <v>39601</v>
      </c>
      <c r="B8385" t="s">
        <v>15590</v>
      </c>
      <c r="C8385" t="s">
        <v>8337</v>
      </c>
      <c r="D8385" t="s">
        <v>8338</v>
      </c>
      <c r="E8385" s="114" t="s">
        <v>544</v>
      </c>
    </row>
    <row r="8386" spans="1:5">
      <c r="A8386">
        <v>39602</v>
      </c>
      <c r="B8386" t="s">
        <v>15591</v>
      </c>
      <c r="C8386" t="s">
        <v>8337</v>
      </c>
      <c r="D8386" t="s">
        <v>8338</v>
      </c>
      <c r="E8386" s="114" t="s">
        <v>5816</v>
      </c>
    </row>
    <row r="8387" spans="1:5">
      <c r="A8387">
        <v>39603</v>
      </c>
      <c r="B8387" t="s">
        <v>15592</v>
      </c>
      <c r="C8387" t="s">
        <v>8337</v>
      </c>
      <c r="D8387" t="s">
        <v>8338</v>
      </c>
      <c r="E8387" s="114" t="s">
        <v>9044</v>
      </c>
    </row>
    <row r="8388" spans="1:5">
      <c r="A8388">
        <v>11821</v>
      </c>
      <c r="B8388" t="s">
        <v>15593</v>
      </c>
      <c r="C8388" t="s">
        <v>8337</v>
      </c>
      <c r="D8388" t="s">
        <v>8338</v>
      </c>
      <c r="E8388" s="114" t="s">
        <v>6074</v>
      </c>
    </row>
    <row r="8389" spans="1:5">
      <c r="A8389">
        <v>1562</v>
      </c>
      <c r="B8389" t="s">
        <v>15594</v>
      </c>
      <c r="C8389" t="s">
        <v>8337</v>
      </c>
      <c r="D8389" t="s">
        <v>8338</v>
      </c>
      <c r="E8389" s="114" t="s">
        <v>6143</v>
      </c>
    </row>
    <row r="8390" spans="1:5">
      <c r="A8390">
        <v>1563</v>
      </c>
      <c r="B8390" t="s">
        <v>15595</v>
      </c>
      <c r="C8390" t="s">
        <v>8337</v>
      </c>
      <c r="D8390" t="s">
        <v>8338</v>
      </c>
      <c r="E8390" s="114" t="s">
        <v>3360</v>
      </c>
    </row>
    <row r="8391" spans="1:5">
      <c r="A8391">
        <v>11856</v>
      </c>
      <c r="B8391" t="s">
        <v>15596</v>
      </c>
      <c r="C8391" t="s">
        <v>8337</v>
      </c>
      <c r="D8391" t="s">
        <v>8336</v>
      </c>
      <c r="E8391" s="114" t="s">
        <v>15597</v>
      </c>
    </row>
    <row r="8392" spans="1:5">
      <c r="A8392">
        <v>11857</v>
      </c>
      <c r="B8392" t="s">
        <v>15598</v>
      </c>
      <c r="C8392" t="s">
        <v>8337</v>
      </c>
      <c r="D8392" t="s">
        <v>8338</v>
      </c>
      <c r="E8392" s="114" t="s">
        <v>11371</v>
      </c>
    </row>
    <row r="8393" spans="1:5">
      <c r="A8393">
        <v>11858</v>
      </c>
      <c r="B8393" t="s">
        <v>15599</v>
      </c>
      <c r="C8393" t="s">
        <v>8337</v>
      </c>
      <c r="D8393" t="s">
        <v>8338</v>
      </c>
      <c r="E8393" s="114" t="s">
        <v>15600</v>
      </c>
    </row>
    <row r="8394" spans="1:5">
      <c r="A8394">
        <v>1539</v>
      </c>
      <c r="B8394" t="s">
        <v>15601</v>
      </c>
      <c r="C8394" t="s">
        <v>8337</v>
      </c>
      <c r="D8394" t="s">
        <v>8338</v>
      </c>
      <c r="E8394" s="114" t="s">
        <v>8586</v>
      </c>
    </row>
    <row r="8395" spans="1:5">
      <c r="A8395">
        <v>11859</v>
      </c>
      <c r="B8395" t="s">
        <v>15602</v>
      </c>
      <c r="C8395" t="s">
        <v>8337</v>
      </c>
      <c r="D8395" t="s">
        <v>8338</v>
      </c>
      <c r="E8395" s="114" t="s">
        <v>15603</v>
      </c>
    </row>
    <row r="8396" spans="1:5">
      <c r="A8396">
        <v>1550</v>
      </c>
      <c r="B8396" t="s">
        <v>15604</v>
      </c>
      <c r="C8396" t="s">
        <v>8337</v>
      </c>
      <c r="D8396" t="s">
        <v>8338</v>
      </c>
      <c r="E8396" s="114" t="s">
        <v>8587</v>
      </c>
    </row>
    <row r="8397" spans="1:5">
      <c r="A8397">
        <v>11854</v>
      </c>
      <c r="B8397" t="s">
        <v>15605</v>
      </c>
      <c r="C8397" t="s">
        <v>8337</v>
      </c>
      <c r="D8397" t="s">
        <v>8338</v>
      </c>
      <c r="E8397" s="114" t="s">
        <v>8588</v>
      </c>
    </row>
    <row r="8398" spans="1:5">
      <c r="A8398">
        <v>11862</v>
      </c>
      <c r="B8398" t="s">
        <v>15606</v>
      </c>
      <c r="C8398" t="s">
        <v>8337</v>
      </c>
      <c r="D8398" t="s">
        <v>8338</v>
      </c>
      <c r="E8398" s="114" t="s">
        <v>6654</v>
      </c>
    </row>
    <row r="8399" spans="1:5">
      <c r="A8399">
        <v>11863</v>
      </c>
      <c r="B8399" t="s">
        <v>15607</v>
      </c>
      <c r="C8399" t="s">
        <v>8337</v>
      </c>
      <c r="D8399" t="s">
        <v>8338</v>
      </c>
      <c r="E8399" s="114" t="s">
        <v>261</v>
      </c>
    </row>
    <row r="8400" spans="1:5">
      <c r="A8400">
        <v>11855</v>
      </c>
      <c r="B8400" t="s">
        <v>15608</v>
      </c>
      <c r="C8400" t="s">
        <v>8337</v>
      </c>
      <c r="D8400" t="s">
        <v>8338</v>
      </c>
      <c r="E8400" s="114" t="s">
        <v>6632</v>
      </c>
    </row>
    <row r="8401" spans="1:5">
      <c r="A8401">
        <v>11864</v>
      </c>
      <c r="B8401" t="s">
        <v>15609</v>
      </c>
      <c r="C8401" t="s">
        <v>8337</v>
      </c>
      <c r="D8401" t="s">
        <v>8338</v>
      </c>
      <c r="E8401" s="114" t="s">
        <v>15610</v>
      </c>
    </row>
    <row r="8402" spans="1:5">
      <c r="A8402">
        <v>2527</v>
      </c>
      <c r="B8402" t="s">
        <v>15611</v>
      </c>
      <c r="C8402" t="s">
        <v>8337</v>
      </c>
      <c r="D8402" t="s">
        <v>8338</v>
      </c>
      <c r="E8402" s="114" t="s">
        <v>12280</v>
      </c>
    </row>
    <row r="8403" spans="1:5">
      <c r="A8403">
        <v>2526</v>
      </c>
      <c r="B8403" t="s">
        <v>15612</v>
      </c>
      <c r="C8403" t="s">
        <v>8337</v>
      </c>
      <c r="D8403" t="s">
        <v>8338</v>
      </c>
      <c r="E8403" s="114" t="s">
        <v>9172</v>
      </c>
    </row>
    <row r="8404" spans="1:5">
      <c r="A8404">
        <v>2487</v>
      </c>
      <c r="B8404" t="s">
        <v>15613</v>
      </c>
      <c r="C8404" t="s">
        <v>8337</v>
      </c>
      <c r="D8404" t="s">
        <v>8338</v>
      </c>
      <c r="E8404" s="114" t="s">
        <v>1343</v>
      </c>
    </row>
    <row r="8405" spans="1:5">
      <c r="A8405">
        <v>2483</v>
      </c>
      <c r="B8405" t="s">
        <v>15614</v>
      </c>
      <c r="C8405" t="s">
        <v>8337</v>
      </c>
      <c r="D8405" t="s">
        <v>8338</v>
      </c>
      <c r="E8405" s="114" t="s">
        <v>8482</v>
      </c>
    </row>
    <row r="8406" spans="1:5">
      <c r="A8406">
        <v>2528</v>
      </c>
      <c r="B8406" t="s">
        <v>15615</v>
      </c>
      <c r="C8406" t="s">
        <v>8337</v>
      </c>
      <c r="D8406" t="s">
        <v>8338</v>
      </c>
      <c r="E8406" s="114" t="s">
        <v>8509</v>
      </c>
    </row>
    <row r="8407" spans="1:5">
      <c r="A8407">
        <v>2489</v>
      </c>
      <c r="B8407" t="s">
        <v>15616</v>
      </c>
      <c r="C8407" t="s">
        <v>8337</v>
      </c>
      <c r="D8407" t="s">
        <v>8338</v>
      </c>
      <c r="E8407" s="114" t="s">
        <v>4210</v>
      </c>
    </row>
    <row r="8408" spans="1:5">
      <c r="A8408">
        <v>2488</v>
      </c>
      <c r="B8408" t="s">
        <v>15617</v>
      </c>
      <c r="C8408" t="s">
        <v>8337</v>
      </c>
      <c r="D8408" t="s">
        <v>8338</v>
      </c>
      <c r="E8408" s="114" t="s">
        <v>1403</v>
      </c>
    </row>
    <row r="8409" spans="1:5">
      <c r="A8409">
        <v>2484</v>
      </c>
      <c r="B8409" t="s">
        <v>15618</v>
      </c>
      <c r="C8409" t="s">
        <v>8337</v>
      </c>
      <c r="D8409" t="s">
        <v>8338</v>
      </c>
      <c r="E8409" s="114" t="s">
        <v>10039</v>
      </c>
    </row>
    <row r="8410" spans="1:5">
      <c r="A8410">
        <v>2485</v>
      </c>
      <c r="B8410" t="s">
        <v>15619</v>
      </c>
      <c r="C8410" t="s">
        <v>8337</v>
      </c>
      <c r="D8410" t="s">
        <v>8338</v>
      </c>
      <c r="E8410" s="114" t="s">
        <v>15620</v>
      </c>
    </row>
    <row r="8411" spans="1:5">
      <c r="A8411">
        <v>38005</v>
      </c>
      <c r="B8411" t="s">
        <v>15621</v>
      </c>
      <c r="C8411" t="s">
        <v>8337</v>
      </c>
      <c r="D8411" t="s">
        <v>8338</v>
      </c>
      <c r="E8411" s="114" t="s">
        <v>8397</v>
      </c>
    </row>
    <row r="8412" spans="1:5">
      <c r="A8412">
        <v>38006</v>
      </c>
      <c r="B8412" t="s">
        <v>15622</v>
      </c>
      <c r="C8412" t="s">
        <v>8337</v>
      </c>
      <c r="D8412" t="s">
        <v>8338</v>
      </c>
      <c r="E8412" s="114" t="s">
        <v>9442</v>
      </c>
    </row>
    <row r="8413" spans="1:5">
      <c r="A8413">
        <v>38428</v>
      </c>
      <c r="B8413" t="s">
        <v>15623</v>
      </c>
      <c r="C8413" t="s">
        <v>8337</v>
      </c>
      <c r="D8413" t="s">
        <v>8338</v>
      </c>
      <c r="E8413" s="114" t="s">
        <v>11842</v>
      </c>
    </row>
    <row r="8414" spans="1:5">
      <c r="A8414">
        <v>38007</v>
      </c>
      <c r="B8414" t="s">
        <v>15624</v>
      </c>
      <c r="C8414" t="s">
        <v>8337</v>
      </c>
      <c r="D8414" t="s">
        <v>8338</v>
      </c>
      <c r="E8414" s="114" t="s">
        <v>10040</v>
      </c>
    </row>
    <row r="8415" spans="1:5">
      <c r="A8415">
        <v>38008</v>
      </c>
      <c r="B8415" t="s">
        <v>15625</v>
      </c>
      <c r="C8415" t="s">
        <v>8337</v>
      </c>
      <c r="D8415" t="s">
        <v>8338</v>
      </c>
      <c r="E8415" s="114" t="s">
        <v>15626</v>
      </c>
    </row>
    <row r="8416" spans="1:5">
      <c r="A8416">
        <v>38009</v>
      </c>
      <c r="B8416" t="s">
        <v>15627</v>
      </c>
      <c r="C8416" t="s">
        <v>8337</v>
      </c>
      <c r="D8416" t="s">
        <v>8338</v>
      </c>
      <c r="E8416" s="114" t="s">
        <v>15628</v>
      </c>
    </row>
    <row r="8417" spans="1:5">
      <c r="A8417">
        <v>39279</v>
      </c>
      <c r="B8417" t="s">
        <v>15629</v>
      </c>
      <c r="C8417" t="s">
        <v>8337</v>
      </c>
      <c r="D8417" t="s">
        <v>8341</v>
      </c>
      <c r="E8417" s="114" t="s">
        <v>10693</v>
      </c>
    </row>
    <row r="8418" spans="1:5">
      <c r="A8418">
        <v>38845</v>
      </c>
      <c r="B8418" t="s">
        <v>15630</v>
      </c>
      <c r="C8418" t="s">
        <v>8337</v>
      </c>
      <c r="D8418" t="s">
        <v>8341</v>
      </c>
      <c r="E8418" s="114" t="s">
        <v>15631</v>
      </c>
    </row>
    <row r="8419" spans="1:5">
      <c r="A8419">
        <v>39280</v>
      </c>
      <c r="B8419" t="s">
        <v>15632</v>
      </c>
      <c r="C8419" t="s">
        <v>8337</v>
      </c>
      <c r="D8419" t="s">
        <v>8341</v>
      </c>
      <c r="E8419" s="114" t="s">
        <v>9517</v>
      </c>
    </row>
    <row r="8420" spans="1:5">
      <c r="A8420">
        <v>39281</v>
      </c>
      <c r="B8420" t="s">
        <v>15633</v>
      </c>
      <c r="C8420" t="s">
        <v>8337</v>
      </c>
      <c r="D8420" t="s">
        <v>8341</v>
      </c>
      <c r="E8420" s="114" t="s">
        <v>8879</v>
      </c>
    </row>
    <row r="8421" spans="1:5">
      <c r="A8421">
        <v>38849</v>
      </c>
      <c r="B8421" t="s">
        <v>15634</v>
      </c>
      <c r="C8421" t="s">
        <v>8337</v>
      </c>
      <c r="D8421" t="s">
        <v>8341</v>
      </c>
      <c r="E8421" s="114" t="s">
        <v>15635</v>
      </c>
    </row>
    <row r="8422" spans="1:5">
      <c r="A8422">
        <v>39282</v>
      </c>
      <c r="B8422" t="s">
        <v>15636</v>
      </c>
      <c r="C8422" t="s">
        <v>8337</v>
      </c>
      <c r="D8422" t="s">
        <v>8341</v>
      </c>
      <c r="E8422" s="114" t="s">
        <v>9157</v>
      </c>
    </row>
    <row r="8423" spans="1:5">
      <c r="A8423">
        <v>38852</v>
      </c>
      <c r="B8423" t="s">
        <v>15637</v>
      </c>
      <c r="C8423" t="s">
        <v>8337</v>
      </c>
      <c r="D8423" t="s">
        <v>8341</v>
      </c>
      <c r="E8423" s="114" t="s">
        <v>1200</v>
      </c>
    </row>
    <row r="8424" spans="1:5">
      <c r="A8424">
        <v>38844</v>
      </c>
      <c r="B8424" t="s">
        <v>15638</v>
      </c>
      <c r="C8424" t="s">
        <v>8337</v>
      </c>
      <c r="D8424" t="s">
        <v>8341</v>
      </c>
      <c r="E8424" s="114" t="s">
        <v>3025</v>
      </c>
    </row>
    <row r="8425" spans="1:5">
      <c r="A8425">
        <v>38846</v>
      </c>
      <c r="B8425" t="s">
        <v>15639</v>
      </c>
      <c r="C8425" t="s">
        <v>8337</v>
      </c>
      <c r="D8425" t="s">
        <v>8341</v>
      </c>
      <c r="E8425" s="114" t="s">
        <v>3910</v>
      </c>
    </row>
    <row r="8426" spans="1:5">
      <c r="A8426">
        <v>38847</v>
      </c>
      <c r="B8426" t="s">
        <v>15640</v>
      </c>
      <c r="C8426" t="s">
        <v>8337</v>
      </c>
      <c r="D8426" t="s">
        <v>8341</v>
      </c>
      <c r="E8426" s="114" t="s">
        <v>2817</v>
      </c>
    </row>
    <row r="8427" spans="1:5">
      <c r="A8427">
        <v>38850</v>
      </c>
      <c r="B8427" t="s">
        <v>15641</v>
      </c>
      <c r="C8427" t="s">
        <v>8337</v>
      </c>
      <c r="D8427" t="s">
        <v>8341</v>
      </c>
      <c r="E8427" s="114" t="s">
        <v>9422</v>
      </c>
    </row>
    <row r="8428" spans="1:5">
      <c r="A8428">
        <v>38848</v>
      </c>
      <c r="B8428" t="s">
        <v>15642</v>
      </c>
      <c r="C8428" t="s">
        <v>8337</v>
      </c>
      <c r="D8428" t="s">
        <v>8341</v>
      </c>
      <c r="E8428" s="114" t="s">
        <v>5355</v>
      </c>
    </row>
    <row r="8429" spans="1:5">
      <c r="A8429">
        <v>38851</v>
      </c>
      <c r="B8429" t="s">
        <v>15643</v>
      </c>
      <c r="C8429" t="s">
        <v>8337</v>
      </c>
      <c r="D8429" t="s">
        <v>8341</v>
      </c>
      <c r="E8429" s="114" t="s">
        <v>12262</v>
      </c>
    </row>
    <row r="8430" spans="1:5">
      <c r="A8430">
        <v>38860</v>
      </c>
      <c r="B8430" t="s">
        <v>15644</v>
      </c>
      <c r="C8430" t="s">
        <v>8337</v>
      </c>
      <c r="D8430" t="s">
        <v>8341</v>
      </c>
      <c r="E8430" s="114" t="s">
        <v>3866</v>
      </c>
    </row>
    <row r="8431" spans="1:5">
      <c r="A8431">
        <v>38861</v>
      </c>
      <c r="B8431" t="s">
        <v>15645</v>
      </c>
      <c r="C8431" t="s">
        <v>8337</v>
      </c>
      <c r="D8431" t="s">
        <v>8341</v>
      </c>
      <c r="E8431" s="114" t="s">
        <v>2751</v>
      </c>
    </row>
    <row r="8432" spans="1:5">
      <c r="A8432">
        <v>38862</v>
      </c>
      <c r="B8432" t="s">
        <v>15646</v>
      </c>
      <c r="C8432" t="s">
        <v>8337</v>
      </c>
      <c r="D8432" t="s">
        <v>8341</v>
      </c>
      <c r="E8432" s="114" t="s">
        <v>12225</v>
      </c>
    </row>
    <row r="8433" spans="1:5">
      <c r="A8433">
        <v>38863</v>
      </c>
      <c r="B8433" t="s">
        <v>15647</v>
      </c>
      <c r="C8433" t="s">
        <v>8337</v>
      </c>
      <c r="D8433" t="s">
        <v>8341</v>
      </c>
      <c r="E8433" s="114" t="s">
        <v>9578</v>
      </c>
    </row>
    <row r="8434" spans="1:5">
      <c r="A8434">
        <v>38865</v>
      </c>
      <c r="B8434" t="s">
        <v>15648</v>
      </c>
      <c r="C8434" t="s">
        <v>8337</v>
      </c>
      <c r="D8434" t="s">
        <v>8341</v>
      </c>
      <c r="E8434" s="114" t="s">
        <v>7369</v>
      </c>
    </row>
    <row r="8435" spans="1:5">
      <c r="A8435">
        <v>38864</v>
      </c>
      <c r="B8435" t="s">
        <v>15649</v>
      </c>
      <c r="C8435" t="s">
        <v>8337</v>
      </c>
      <c r="D8435" t="s">
        <v>8341</v>
      </c>
      <c r="E8435" s="114" t="s">
        <v>15650</v>
      </c>
    </row>
    <row r="8436" spans="1:5">
      <c r="A8436">
        <v>38866</v>
      </c>
      <c r="B8436" t="s">
        <v>15651</v>
      </c>
      <c r="C8436" t="s">
        <v>8337</v>
      </c>
      <c r="D8436" t="s">
        <v>8341</v>
      </c>
      <c r="E8436" s="114" t="s">
        <v>9751</v>
      </c>
    </row>
    <row r="8437" spans="1:5">
      <c r="A8437">
        <v>38868</v>
      </c>
      <c r="B8437" t="s">
        <v>15652</v>
      </c>
      <c r="C8437" t="s">
        <v>8337</v>
      </c>
      <c r="D8437" t="s">
        <v>8341</v>
      </c>
      <c r="E8437" s="114" t="s">
        <v>5336</v>
      </c>
    </row>
    <row r="8438" spans="1:5">
      <c r="A8438">
        <v>38853</v>
      </c>
      <c r="B8438" t="s">
        <v>15653</v>
      </c>
      <c r="C8438" t="s">
        <v>8337</v>
      </c>
      <c r="D8438" t="s">
        <v>8341</v>
      </c>
      <c r="E8438" s="114" t="s">
        <v>8577</v>
      </c>
    </row>
    <row r="8439" spans="1:5">
      <c r="A8439">
        <v>38854</v>
      </c>
      <c r="B8439" t="s">
        <v>15654</v>
      </c>
      <c r="C8439" t="s">
        <v>8337</v>
      </c>
      <c r="D8439" t="s">
        <v>8341</v>
      </c>
      <c r="E8439" s="114" t="s">
        <v>9931</v>
      </c>
    </row>
    <row r="8440" spans="1:5">
      <c r="A8440">
        <v>38855</v>
      </c>
      <c r="B8440" t="s">
        <v>15655</v>
      </c>
      <c r="C8440" t="s">
        <v>8337</v>
      </c>
      <c r="D8440" t="s">
        <v>8341</v>
      </c>
      <c r="E8440" s="114" t="s">
        <v>8584</v>
      </c>
    </row>
    <row r="8441" spans="1:5">
      <c r="A8441">
        <v>38856</v>
      </c>
      <c r="B8441" t="s">
        <v>15656</v>
      </c>
      <c r="C8441" t="s">
        <v>8337</v>
      </c>
      <c r="D8441" t="s">
        <v>8341</v>
      </c>
      <c r="E8441" s="114" t="s">
        <v>10041</v>
      </c>
    </row>
    <row r="8442" spans="1:5">
      <c r="A8442">
        <v>38857</v>
      </c>
      <c r="B8442" t="s">
        <v>15657</v>
      </c>
      <c r="C8442" t="s">
        <v>8337</v>
      </c>
      <c r="D8442" t="s">
        <v>8341</v>
      </c>
      <c r="E8442" s="114" t="s">
        <v>8116</v>
      </c>
    </row>
    <row r="8443" spans="1:5">
      <c r="A8443">
        <v>38858</v>
      </c>
      <c r="B8443" t="s">
        <v>15658</v>
      </c>
      <c r="C8443" t="s">
        <v>8337</v>
      </c>
      <c r="D8443" t="s">
        <v>8341</v>
      </c>
      <c r="E8443" s="114" t="s">
        <v>2841</v>
      </c>
    </row>
    <row r="8444" spans="1:5">
      <c r="A8444">
        <v>38859</v>
      </c>
      <c r="B8444" t="s">
        <v>15659</v>
      </c>
      <c r="C8444" t="s">
        <v>8337</v>
      </c>
      <c r="D8444" t="s">
        <v>8341</v>
      </c>
      <c r="E8444" s="114" t="s">
        <v>9485</v>
      </c>
    </row>
    <row r="8445" spans="1:5">
      <c r="A8445">
        <v>3104</v>
      </c>
      <c r="B8445" t="s">
        <v>15660</v>
      </c>
      <c r="C8445" t="s">
        <v>8593</v>
      </c>
      <c r="D8445" t="s">
        <v>8338</v>
      </c>
      <c r="E8445" s="114" t="s">
        <v>15661</v>
      </c>
    </row>
    <row r="8446" spans="1:5">
      <c r="A8446">
        <v>1607</v>
      </c>
      <c r="B8446" t="s">
        <v>15662</v>
      </c>
      <c r="C8446" t="s">
        <v>8593</v>
      </c>
      <c r="D8446" t="s">
        <v>8338</v>
      </c>
      <c r="E8446" s="114" t="s">
        <v>1678</v>
      </c>
    </row>
    <row r="8447" spans="1:5">
      <c r="A8447">
        <v>38169</v>
      </c>
      <c r="B8447" t="s">
        <v>15663</v>
      </c>
      <c r="C8447" t="s">
        <v>8593</v>
      </c>
      <c r="D8447" t="s">
        <v>8338</v>
      </c>
      <c r="E8447" s="114" t="s">
        <v>8594</v>
      </c>
    </row>
    <row r="8448" spans="1:5">
      <c r="A8448">
        <v>6142</v>
      </c>
      <c r="B8448" t="s">
        <v>15664</v>
      </c>
      <c r="C8448" t="s">
        <v>8337</v>
      </c>
      <c r="D8448" t="s">
        <v>8338</v>
      </c>
      <c r="E8448" s="114" t="s">
        <v>4321</v>
      </c>
    </row>
    <row r="8449" spans="1:5">
      <c r="A8449">
        <v>11686</v>
      </c>
      <c r="B8449" t="s">
        <v>15665</v>
      </c>
      <c r="C8449" t="s">
        <v>8337</v>
      </c>
      <c r="D8449" t="s">
        <v>8338</v>
      </c>
      <c r="E8449" s="114" t="s">
        <v>8595</v>
      </c>
    </row>
    <row r="8450" spans="1:5">
      <c r="A8450">
        <v>37598</v>
      </c>
      <c r="B8450" t="s">
        <v>15666</v>
      </c>
      <c r="C8450" t="s">
        <v>8337</v>
      </c>
      <c r="D8450" t="s">
        <v>8341</v>
      </c>
      <c r="E8450" s="114" t="s">
        <v>9473</v>
      </c>
    </row>
    <row r="8451" spans="1:5">
      <c r="A8451">
        <v>25398</v>
      </c>
      <c r="B8451" t="s">
        <v>15667</v>
      </c>
      <c r="C8451" t="s">
        <v>8337</v>
      </c>
      <c r="D8451" t="s">
        <v>8341</v>
      </c>
      <c r="E8451" s="114" t="s">
        <v>15668</v>
      </c>
    </row>
    <row r="8452" spans="1:5">
      <c r="A8452">
        <v>25399</v>
      </c>
      <c r="B8452" t="s">
        <v>15669</v>
      </c>
      <c r="C8452" t="s">
        <v>8337</v>
      </c>
      <c r="D8452" t="s">
        <v>8341</v>
      </c>
      <c r="E8452" s="114" t="s">
        <v>15670</v>
      </c>
    </row>
    <row r="8453" spans="1:5">
      <c r="A8453">
        <v>43440</v>
      </c>
      <c r="B8453" t="s">
        <v>15671</v>
      </c>
      <c r="C8453" t="s">
        <v>8337</v>
      </c>
      <c r="D8453" t="s">
        <v>8338</v>
      </c>
      <c r="E8453" s="114" t="s">
        <v>15672</v>
      </c>
    </row>
    <row r="8454" spans="1:5">
      <c r="A8454">
        <v>10667</v>
      </c>
      <c r="B8454" t="s">
        <v>15673</v>
      </c>
      <c r="C8454" t="s">
        <v>8337</v>
      </c>
      <c r="D8454" t="s">
        <v>8341</v>
      </c>
      <c r="E8454" s="114" t="s">
        <v>10042</v>
      </c>
    </row>
    <row r="8455" spans="1:5">
      <c r="A8455">
        <v>1613</v>
      </c>
      <c r="B8455" t="s">
        <v>15674</v>
      </c>
      <c r="C8455" t="s">
        <v>8337</v>
      </c>
      <c r="D8455" t="s">
        <v>8338</v>
      </c>
      <c r="E8455" s="114" t="s">
        <v>15675</v>
      </c>
    </row>
    <row r="8456" spans="1:5">
      <c r="A8456">
        <v>1626</v>
      </c>
      <c r="B8456" t="s">
        <v>15676</v>
      </c>
      <c r="C8456" t="s">
        <v>8337</v>
      </c>
      <c r="D8456" t="s">
        <v>8338</v>
      </c>
      <c r="E8456" s="114" t="s">
        <v>15677</v>
      </c>
    </row>
    <row r="8457" spans="1:5">
      <c r="A8457">
        <v>1625</v>
      </c>
      <c r="B8457" t="s">
        <v>15678</v>
      </c>
      <c r="C8457" t="s">
        <v>8337</v>
      </c>
      <c r="D8457" t="s">
        <v>8338</v>
      </c>
      <c r="E8457" s="114" t="s">
        <v>15679</v>
      </c>
    </row>
    <row r="8458" spans="1:5">
      <c r="A8458">
        <v>1622</v>
      </c>
      <c r="B8458" t="s">
        <v>15680</v>
      </c>
      <c r="C8458" t="s">
        <v>8337</v>
      </c>
      <c r="D8458" t="s">
        <v>8338</v>
      </c>
      <c r="E8458" s="114" t="s">
        <v>15681</v>
      </c>
    </row>
    <row r="8459" spans="1:5">
      <c r="A8459">
        <v>1620</v>
      </c>
      <c r="B8459" t="s">
        <v>15682</v>
      </c>
      <c r="C8459" t="s">
        <v>8337</v>
      </c>
      <c r="D8459" t="s">
        <v>8338</v>
      </c>
      <c r="E8459" s="114" t="s">
        <v>15683</v>
      </c>
    </row>
    <row r="8460" spans="1:5">
      <c r="A8460">
        <v>1629</v>
      </c>
      <c r="B8460" t="s">
        <v>15684</v>
      </c>
      <c r="C8460" t="s">
        <v>8337</v>
      </c>
      <c r="D8460" t="s">
        <v>8338</v>
      </c>
      <c r="E8460" s="114" t="s">
        <v>15685</v>
      </c>
    </row>
    <row r="8461" spans="1:5">
      <c r="A8461">
        <v>1627</v>
      </c>
      <c r="B8461" t="s">
        <v>15686</v>
      </c>
      <c r="C8461" t="s">
        <v>8337</v>
      </c>
      <c r="D8461" t="s">
        <v>8338</v>
      </c>
      <c r="E8461" s="114" t="s">
        <v>15687</v>
      </c>
    </row>
    <row r="8462" spans="1:5">
      <c r="A8462">
        <v>1623</v>
      </c>
      <c r="B8462" t="s">
        <v>15688</v>
      </c>
      <c r="C8462" t="s">
        <v>8337</v>
      </c>
      <c r="D8462" t="s">
        <v>8338</v>
      </c>
      <c r="E8462" s="114" t="s">
        <v>15689</v>
      </c>
    </row>
    <row r="8463" spans="1:5">
      <c r="A8463">
        <v>1619</v>
      </c>
      <c r="B8463" t="s">
        <v>15690</v>
      </c>
      <c r="C8463" t="s">
        <v>8337</v>
      </c>
      <c r="D8463" t="s">
        <v>8338</v>
      </c>
      <c r="E8463" s="114" t="s">
        <v>15691</v>
      </c>
    </row>
    <row r="8464" spans="1:5">
      <c r="A8464">
        <v>1630</v>
      </c>
      <c r="B8464" t="s">
        <v>15692</v>
      </c>
      <c r="C8464" t="s">
        <v>8337</v>
      </c>
      <c r="D8464" t="s">
        <v>8338</v>
      </c>
      <c r="E8464" s="114" t="s">
        <v>15693</v>
      </c>
    </row>
    <row r="8465" spans="1:5">
      <c r="A8465">
        <v>1616</v>
      </c>
      <c r="B8465" t="s">
        <v>15694</v>
      </c>
      <c r="C8465" t="s">
        <v>8337</v>
      </c>
      <c r="D8465" t="s">
        <v>8338</v>
      </c>
      <c r="E8465" s="114" t="s">
        <v>15695</v>
      </c>
    </row>
    <row r="8466" spans="1:5">
      <c r="A8466">
        <v>1614</v>
      </c>
      <c r="B8466" t="s">
        <v>15696</v>
      </c>
      <c r="C8466" t="s">
        <v>8337</v>
      </c>
      <c r="D8466" t="s">
        <v>8338</v>
      </c>
      <c r="E8466" s="114" t="s">
        <v>15697</v>
      </c>
    </row>
    <row r="8467" spans="1:5">
      <c r="A8467">
        <v>1617</v>
      </c>
      <c r="B8467" t="s">
        <v>15698</v>
      </c>
      <c r="C8467" t="s">
        <v>8337</v>
      </c>
      <c r="D8467" t="s">
        <v>8338</v>
      </c>
      <c r="E8467" s="114" t="s">
        <v>15699</v>
      </c>
    </row>
    <row r="8468" spans="1:5">
      <c r="A8468">
        <v>1621</v>
      </c>
      <c r="B8468" t="s">
        <v>15700</v>
      </c>
      <c r="C8468" t="s">
        <v>8337</v>
      </c>
      <c r="D8468" t="s">
        <v>8338</v>
      </c>
      <c r="E8468" s="114" t="s">
        <v>15701</v>
      </c>
    </row>
    <row r="8469" spans="1:5">
      <c r="A8469">
        <v>1624</v>
      </c>
      <c r="B8469" t="s">
        <v>15702</v>
      </c>
      <c r="C8469" t="s">
        <v>8337</v>
      </c>
      <c r="D8469" t="s">
        <v>8338</v>
      </c>
      <c r="E8469" s="114" t="s">
        <v>15703</v>
      </c>
    </row>
    <row r="8470" spans="1:5">
      <c r="A8470">
        <v>1615</v>
      </c>
      <c r="B8470" t="s">
        <v>15704</v>
      </c>
      <c r="C8470" t="s">
        <v>8337</v>
      </c>
      <c r="D8470" t="s">
        <v>8338</v>
      </c>
      <c r="E8470" s="114" t="s">
        <v>15705</v>
      </c>
    </row>
    <row r="8471" spans="1:5">
      <c r="A8471">
        <v>1612</v>
      </c>
      <c r="B8471" t="s">
        <v>15706</v>
      </c>
      <c r="C8471" t="s">
        <v>8337</v>
      </c>
      <c r="D8471" t="s">
        <v>8336</v>
      </c>
      <c r="E8471" s="114" t="s">
        <v>8507</v>
      </c>
    </row>
    <row r="8472" spans="1:5">
      <c r="A8472">
        <v>1618</v>
      </c>
      <c r="B8472" t="s">
        <v>15707</v>
      </c>
      <c r="C8472" t="s">
        <v>8337</v>
      </c>
      <c r="D8472" t="s">
        <v>8338</v>
      </c>
      <c r="E8472" s="114" t="s">
        <v>15708</v>
      </c>
    </row>
    <row r="8473" spans="1:5">
      <c r="A8473">
        <v>14211</v>
      </c>
      <c r="B8473" t="s">
        <v>15709</v>
      </c>
      <c r="C8473" t="s">
        <v>8337</v>
      </c>
      <c r="D8473" t="s">
        <v>8341</v>
      </c>
      <c r="E8473" s="114" t="s">
        <v>4955</v>
      </c>
    </row>
    <row r="8474" spans="1:5">
      <c r="A8474">
        <v>34500</v>
      </c>
      <c r="B8474" t="s">
        <v>15710</v>
      </c>
      <c r="C8474" t="s">
        <v>8373</v>
      </c>
      <c r="D8474" t="s">
        <v>8338</v>
      </c>
      <c r="E8474" s="114" t="s">
        <v>8596</v>
      </c>
    </row>
    <row r="8475" spans="1:5">
      <c r="A8475">
        <v>40934</v>
      </c>
      <c r="B8475" t="s">
        <v>15711</v>
      </c>
      <c r="C8475" t="s">
        <v>8374</v>
      </c>
      <c r="D8475" t="s">
        <v>8338</v>
      </c>
      <c r="E8475" s="114" t="s">
        <v>8597</v>
      </c>
    </row>
    <row r="8476" spans="1:5">
      <c r="A8476">
        <v>38200</v>
      </c>
      <c r="B8476" t="s">
        <v>15712</v>
      </c>
      <c r="C8476" t="s">
        <v>8598</v>
      </c>
      <c r="D8476" t="s">
        <v>8338</v>
      </c>
      <c r="E8476" s="114" t="s">
        <v>15713</v>
      </c>
    </row>
    <row r="8477" spans="1:5">
      <c r="A8477">
        <v>39269</v>
      </c>
      <c r="B8477" t="s">
        <v>15714</v>
      </c>
      <c r="C8477" t="s">
        <v>8344</v>
      </c>
      <c r="D8477" t="s">
        <v>8338</v>
      </c>
      <c r="E8477" s="114" t="s">
        <v>5896</v>
      </c>
    </row>
    <row r="8478" spans="1:5">
      <c r="A8478">
        <v>11889</v>
      </c>
      <c r="B8478" t="s">
        <v>15715</v>
      </c>
      <c r="C8478" t="s">
        <v>8344</v>
      </c>
      <c r="D8478" t="s">
        <v>8338</v>
      </c>
      <c r="E8478" s="114" t="s">
        <v>1123</v>
      </c>
    </row>
    <row r="8479" spans="1:5">
      <c r="A8479">
        <v>39270</v>
      </c>
      <c r="B8479" t="s">
        <v>15716</v>
      </c>
      <c r="C8479" t="s">
        <v>8344</v>
      </c>
      <c r="D8479" t="s">
        <v>8338</v>
      </c>
      <c r="E8479" s="114" t="s">
        <v>8658</v>
      </c>
    </row>
    <row r="8480" spans="1:5">
      <c r="A8480">
        <v>11890</v>
      </c>
      <c r="B8480" t="s">
        <v>15717</v>
      </c>
      <c r="C8480" t="s">
        <v>8344</v>
      </c>
      <c r="D8480" t="s">
        <v>8338</v>
      </c>
      <c r="E8480" s="114" t="s">
        <v>8449</v>
      </c>
    </row>
    <row r="8481" spans="1:5">
      <c r="A8481">
        <v>11891</v>
      </c>
      <c r="B8481" t="s">
        <v>15718</v>
      </c>
      <c r="C8481" t="s">
        <v>8344</v>
      </c>
      <c r="D8481" t="s">
        <v>8338</v>
      </c>
      <c r="E8481" s="114" t="s">
        <v>459</v>
      </c>
    </row>
    <row r="8482" spans="1:5">
      <c r="A8482">
        <v>11892</v>
      </c>
      <c r="B8482" t="s">
        <v>15719</v>
      </c>
      <c r="C8482" t="s">
        <v>8344</v>
      </c>
      <c r="D8482" t="s">
        <v>8338</v>
      </c>
      <c r="E8482" s="114" t="s">
        <v>3096</v>
      </c>
    </row>
    <row r="8483" spans="1:5">
      <c r="A8483">
        <v>37601</v>
      </c>
      <c r="B8483" t="s">
        <v>15720</v>
      </c>
      <c r="C8483" t="s">
        <v>8344</v>
      </c>
      <c r="D8483" t="s">
        <v>8341</v>
      </c>
      <c r="E8483" s="114" t="s">
        <v>3099</v>
      </c>
    </row>
    <row r="8484" spans="1:5">
      <c r="A8484">
        <v>1634</v>
      </c>
      <c r="B8484" t="s">
        <v>15721</v>
      </c>
      <c r="C8484" t="s">
        <v>8344</v>
      </c>
      <c r="D8484" t="s">
        <v>8341</v>
      </c>
      <c r="E8484" s="114" t="s">
        <v>4259</v>
      </c>
    </row>
    <row r="8485" spans="1:5">
      <c r="A8485">
        <v>5086</v>
      </c>
      <c r="B8485" t="s">
        <v>15722</v>
      </c>
      <c r="C8485" t="s">
        <v>8353</v>
      </c>
      <c r="D8485" t="s">
        <v>8338</v>
      </c>
      <c r="E8485" s="114" t="s">
        <v>8599</v>
      </c>
    </row>
    <row r="8486" spans="1:5">
      <c r="A8486">
        <v>11280</v>
      </c>
      <c r="B8486" t="s">
        <v>15723</v>
      </c>
      <c r="C8486" t="s">
        <v>8337</v>
      </c>
      <c r="D8486" t="s">
        <v>8338</v>
      </c>
      <c r="E8486" s="114" t="s">
        <v>15724</v>
      </c>
    </row>
    <row r="8487" spans="1:5">
      <c r="A8487">
        <v>40519</v>
      </c>
      <c r="B8487" t="s">
        <v>15725</v>
      </c>
      <c r="C8487" t="s">
        <v>8337</v>
      </c>
      <c r="D8487" t="s">
        <v>8338</v>
      </c>
      <c r="E8487" s="114" t="s">
        <v>15726</v>
      </c>
    </row>
    <row r="8488" spans="1:5">
      <c r="A8488">
        <v>39869</v>
      </c>
      <c r="B8488" t="s">
        <v>15727</v>
      </c>
      <c r="C8488" t="s">
        <v>8337</v>
      </c>
      <c r="D8488" t="s">
        <v>8341</v>
      </c>
      <c r="E8488" s="114" t="s">
        <v>1738</v>
      </c>
    </row>
    <row r="8489" spans="1:5">
      <c r="A8489">
        <v>39870</v>
      </c>
      <c r="B8489" t="s">
        <v>15728</v>
      </c>
      <c r="C8489" t="s">
        <v>8337</v>
      </c>
      <c r="D8489" t="s">
        <v>8341</v>
      </c>
      <c r="E8489" s="114" t="s">
        <v>5222</v>
      </c>
    </row>
    <row r="8490" spans="1:5">
      <c r="A8490">
        <v>39871</v>
      </c>
      <c r="B8490" t="s">
        <v>15729</v>
      </c>
      <c r="C8490" t="s">
        <v>8337</v>
      </c>
      <c r="D8490" t="s">
        <v>8341</v>
      </c>
      <c r="E8490" s="114" t="s">
        <v>15730</v>
      </c>
    </row>
    <row r="8491" spans="1:5">
      <c r="A8491">
        <v>12722</v>
      </c>
      <c r="B8491" t="s">
        <v>15731</v>
      </c>
      <c r="C8491" t="s">
        <v>8337</v>
      </c>
      <c r="D8491" t="s">
        <v>8341</v>
      </c>
      <c r="E8491" s="114" t="s">
        <v>15732</v>
      </c>
    </row>
    <row r="8492" spans="1:5">
      <c r="A8492">
        <v>12714</v>
      </c>
      <c r="B8492" t="s">
        <v>15733</v>
      </c>
      <c r="C8492" t="s">
        <v>8337</v>
      </c>
      <c r="D8492" t="s">
        <v>8341</v>
      </c>
      <c r="E8492" s="114" t="s">
        <v>1276</v>
      </c>
    </row>
    <row r="8493" spans="1:5">
      <c r="A8493">
        <v>12715</v>
      </c>
      <c r="B8493" t="s">
        <v>15734</v>
      </c>
      <c r="C8493" t="s">
        <v>8337</v>
      </c>
      <c r="D8493" t="s">
        <v>8341</v>
      </c>
      <c r="E8493" s="114" t="s">
        <v>3217</v>
      </c>
    </row>
    <row r="8494" spans="1:5">
      <c r="A8494">
        <v>12716</v>
      </c>
      <c r="B8494" t="s">
        <v>15735</v>
      </c>
      <c r="C8494" t="s">
        <v>8337</v>
      </c>
      <c r="D8494" t="s">
        <v>8341</v>
      </c>
      <c r="E8494" s="114" t="s">
        <v>9070</v>
      </c>
    </row>
    <row r="8495" spans="1:5">
      <c r="A8495">
        <v>12717</v>
      </c>
      <c r="B8495" t="s">
        <v>15736</v>
      </c>
      <c r="C8495" t="s">
        <v>8337</v>
      </c>
      <c r="D8495" t="s">
        <v>8341</v>
      </c>
      <c r="E8495" s="114" t="s">
        <v>15737</v>
      </c>
    </row>
    <row r="8496" spans="1:5">
      <c r="A8496">
        <v>12718</v>
      </c>
      <c r="B8496" t="s">
        <v>15738</v>
      </c>
      <c r="C8496" t="s">
        <v>8337</v>
      </c>
      <c r="D8496" t="s">
        <v>8341</v>
      </c>
      <c r="E8496" s="114" t="s">
        <v>10043</v>
      </c>
    </row>
    <row r="8497" spans="1:5">
      <c r="A8497">
        <v>12719</v>
      </c>
      <c r="B8497" t="s">
        <v>15739</v>
      </c>
      <c r="C8497" t="s">
        <v>8337</v>
      </c>
      <c r="D8497" t="s">
        <v>8341</v>
      </c>
      <c r="E8497" s="114" t="s">
        <v>15740</v>
      </c>
    </row>
    <row r="8498" spans="1:5">
      <c r="A8498">
        <v>12720</v>
      </c>
      <c r="B8498" t="s">
        <v>15741</v>
      </c>
      <c r="C8498" t="s">
        <v>8337</v>
      </c>
      <c r="D8498" t="s">
        <v>8341</v>
      </c>
      <c r="E8498" s="114" t="s">
        <v>15742</v>
      </c>
    </row>
    <row r="8499" spans="1:5">
      <c r="A8499">
        <v>12721</v>
      </c>
      <c r="B8499" t="s">
        <v>15743</v>
      </c>
      <c r="C8499" t="s">
        <v>8337</v>
      </c>
      <c r="D8499" t="s">
        <v>8341</v>
      </c>
      <c r="E8499" s="114" t="s">
        <v>15744</v>
      </c>
    </row>
    <row r="8500" spans="1:5">
      <c r="A8500">
        <v>3468</v>
      </c>
      <c r="B8500" t="s">
        <v>15745</v>
      </c>
      <c r="C8500" t="s">
        <v>8337</v>
      </c>
      <c r="D8500" t="s">
        <v>8338</v>
      </c>
      <c r="E8500" s="114" t="s">
        <v>12483</v>
      </c>
    </row>
    <row r="8501" spans="1:5">
      <c r="A8501">
        <v>3465</v>
      </c>
      <c r="B8501" t="s">
        <v>15746</v>
      </c>
      <c r="C8501" t="s">
        <v>8337</v>
      </c>
      <c r="D8501" t="s">
        <v>8338</v>
      </c>
      <c r="E8501" s="114" t="s">
        <v>15747</v>
      </c>
    </row>
    <row r="8502" spans="1:5">
      <c r="A8502">
        <v>12403</v>
      </c>
      <c r="B8502" t="s">
        <v>15748</v>
      </c>
      <c r="C8502" t="s">
        <v>8337</v>
      </c>
      <c r="D8502" t="s">
        <v>8338</v>
      </c>
      <c r="E8502" s="114" t="s">
        <v>8841</v>
      </c>
    </row>
    <row r="8503" spans="1:5">
      <c r="A8503">
        <v>3463</v>
      </c>
      <c r="B8503" t="s">
        <v>15749</v>
      </c>
      <c r="C8503" t="s">
        <v>8337</v>
      </c>
      <c r="D8503" t="s">
        <v>8338</v>
      </c>
      <c r="E8503" s="114" t="s">
        <v>9417</v>
      </c>
    </row>
    <row r="8504" spans="1:5">
      <c r="A8504">
        <v>3464</v>
      </c>
      <c r="B8504" t="s">
        <v>15750</v>
      </c>
      <c r="C8504" t="s">
        <v>8337</v>
      </c>
      <c r="D8504" t="s">
        <v>8338</v>
      </c>
      <c r="E8504" s="114" t="s">
        <v>9417</v>
      </c>
    </row>
    <row r="8505" spans="1:5">
      <c r="A8505">
        <v>3466</v>
      </c>
      <c r="B8505" t="s">
        <v>15751</v>
      </c>
      <c r="C8505" t="s">
        <v>8337</v>
      </c>
      <c r="D8505" t="s">
        <v>8338</v>
      </c>
      <c r="E8505" s="114" t="s">
        <v>15752</v>
      </c>
    </row>
    <row r="8506" spans="1:5">
      <c r="A8506">
        <v>3467</v>
      </c>
      <c r="B8506" t="s">
        <v>15753</v>
      </c>
      <c r="C8506" t="s">
        <v>8337</v>
      </c>
      <c r="D8506" t="s">
        <v>8338</v>
      </c>
      <c r="E8506" s="114" t="s">
        <v>15754</v>
      </c>
    </row>
    <row r="8507" spans="1:5">
      <c r="A8507">
        <v>3462</v>
      </c>
      <c r="B8507" t="s">
        <v>15755</v>
      </c>
      <c r="C8507" t="s">
        <v>8337</v>
      </c>
      <c r="D8507" t="s">
        <v>8338</v>
      </c>
      <c r="E8507" s="114" t="s">
        <v>584</v>
      </c>
    </row>
    <row r="8508" spans="1:5">
      <c r="A8508">
        <v>3446</v>
      </c>
      <c r="B8508" t="s">
        <v>15756</v>
      </c>
      <c r="C8508" t="s">
        <v>8337</v>
      </c>
      <c r="D8508" t="s">
        <v>8338</v>
      </c>
      <c r="E8508" s="114" t="s">
        <v>1764</v>
      </c>
    </row>
    <row r="8509" spans="1:5">
      <c r="A8509">
        <v>3445</v>
      </c>
      <c r="B8509" t="s">
        <v>15757</v>
      </c>
      <c r="C8509" t="s">
        <v>8337</v>
      </c>
      <c r="D8509" t="s">
        <v>8338</v>
      </c>
      <c r="E8509" s="114" t="s">
        <v>10044</v>
      </c>
    </row>
    <row r="8510" spans="1:5">
      <c r="A8510">
        <v>3441</v>
      </c>
      <c r="B8510" t="s">
        <v>15758</v>
      </c>
      <c r="C8510" t="s">
        <v>8337</v>
      </c>
      <c r="D8510" t="s">
        <v>8338</v>
      </c>
      <c r="E8510" s="114" t="s">
        <v>13266</v>
      </c>
    </row>
    <row r="8511" spans="1:5">
      <c r="A8511">
        <v>3444</v>
      </c>
      <c r="B8511" t="s">
        <v>15759</v>
      </c>
      <c r="C8511" t="s">
        <v>8337</v>
      </c>
      <c r="D8511" t="s">
        <v>8338</v>
      </c>
      <c r="E8511" s="114" t="s">
        <v>2471</v>
      </c>
    </row>
    <row r="8512" spans="1:5">
      <c r="A8512">
        <v>12402</v>
      </c>
      <c r="B8512" t="s">
        <v>15760</v>
      </c>
      <c r="C8512" t="s">
        <v>8337</v>
      </c>
      <c r="D8512" t="s">
        <v>8338</v>
      </c>
      <c r="E8512" s="114" t="s">
        <v>10045</v>
      </c>
    </row>
    <row r="8513" spans="1:5">
      <c r="A8513">
        <v>3447</v>
      </c>
      <c r="B8513" t="s">
        <v>15761</v>
      </c>
      <c r="C8513" t="s">
        <v>8337</v>
      </c>
      <c r="D8513" t="s">
        <v>8338</v>
      </c>
      <c r="E8513" s="114" t="s">
        <v>15762</v>
      </c>
    </row>
    <row r="8514" spans="1:5">
      <c r="A8514">
        <v>3442</v>
      </c>
      <c r="B8514" t="s">
        <v>15763</v>
      </c>
      <c r="C8514" t="s">
        <v>8337</v>
      </c>
      <c r="D8514" t="s">
        <v>8338</v>
      </c>
      <c r="E8514" s="114" t="s">
        <v>15764</v>
      </c>
    </row>
    <row r="8515" spans="1:5">
      <c r="A8515">
        <v>3448</v>
      </c>
      <c r="B8515" t="s">
        <v>15765</v>
      </c>
      <c r="C8515" t="s">
        <v>8337</v>
      </c>
      <c r="D8515" t="s">
        <v>8338</v>
      </c>
      <c r="E8515" s="114" t="s">
        <v>10046</v>
      </c>
    </row>
    <row r="8516" spans="1:5">
      <c r="A8516">
        <v>3449</v>
      </c>
      <c r="B8516" t="s">
        <v>15766</v>
      </c>
      <c r="C8516" t="s">
        <v>8337</v>
      </c>
      <c r="D8516" t="s">
        <v>8338</v>
      </c>
      <c r="E8516" s="114" t="s">
        <v>15767</v>
      </c>
    </row>
    <row r="8517" spans="1:5">
      <c r="A8517">
        <v>37438</v>
      </c>
      <c r="B8517" t="s">
        <v>15768</v>
      </c>
      <c r="C8517" t="s">
        <v>8337</v>
      </c>
      <c r="D8517" t="s">
        <v>8341</v>
      </c>
      <c r="E8517" s="114" t="s">
        <v>10047</v>
      </c>
    </row>
    <row r="8518" spans="1:5">
      <c r="A8518">
        <v>37439</v>
      </c>
      <c r="B8518" t="s">
        <v>15769</v>
      </c>
      <c r="C8518" t="s">
        <v>8337</v>
      </c>
      <c r="D8518" t="s">
        <v>8341</v>
      </c>
      <c r="E8518" s="114" t="s">
        <v>10048</v>
      </c>
    </row>
    <row r="8519" spans="1:5">
      <c r="A8519">
        <v>37435</v>
      </c>
      <c r="B8519" t="s">
        <v>15770</v>
      </c>
      <c r="C8519" t="s">
        <v>8337</v>
      </c>
      <c r="D8519" t="s">
        <v>8341</v>
      </c>
      <c r="E8519" s="114" t="s">
        <v>10049</v>
      </c>
    </row>
    <row r="8520" spans="1:5">
      <c r="A8520">
        <v>37436</v>
      </c>
      <c r="B8520" t="s">
        <v>15771</v>
      </c>
      <c r="C8520" t="s">
        <v>8337</v>
      </c>
      <c r="D8520" t="s">
        <v>8341</v>
      </c>
      <c r="E8520" s="114" t="s">
        <v>9167</v>
      </c>
    </row>
    <row r="8521" spans="1:5">
      <c r="A8521">
        <v>37437</v>
      </c>
      <c r="B8521" t="s">
        <v>15772</v>
      </c>
      <c r="C8521" t="s">
        <v>8337</v>
      </c>
      <c r="D8521" t="s">
        <v>8341</v>
      </c>
      <c r="E8521" s="114" t="s">
        <v>5316</v>
      </c>
    </row>
    <row r="8522" spans="1:5">
      <c r="A8522">
        <v>3473</v>
      </c>
      <c r="B8522" t="s">
        <v>15773</v>
      </c>
      <c r="C8522" t="s">
        <v>8337</v>
      </c>
      <c r="D8522" t="s">
        <v>8338</v>
      </c>
      <c r="E8522" s="114" t="s">
        <v>15774</v>
      </c>
    </row>
    <row r="8523" spans="1:5">
      <c r="A8523">
        <v>3474</v>
      </c>
      <c r="B8523" t="s">
        <v>15775</v>
      </c>
      <c r="C8523" t="s">
        <v>8337</v>
      </c>
      <c r="D8523" t="s">
        <v>8338</v>
      </c>
      <c r="E8523" s="114" t="s">
        <v>157</v>
      </c>
    </row>
    <row r="8524" spans="1:5">
      <c r="A8524">
        <v>3450</v>
      </c>
      <c r="B8524" t="s">
        <v>15776</v>
      </c>
      <c r="C8524" t="s">
        <v>8337</v>
      </c>
      <c r="D8524" t="s">
        <v>8338</v>
      </c>
      <c r="E8524" s="114" t="s">
        <v>4441</v>
      </c>
    </row>
    <row r="8525" spans="1:5">
      <c r="A8525">
        <v>3443</v>
      </c>
      <c r="B8525" t="s">
        <v>15777</v>
      </c>
      <c r="C8525" t="s">
        <v>8337</v>
      </c>
      <c r="D8525" t="s">
        <v>8338</v>
      </c>
      <c r="E8525" s="114" t="s">
        <v>15778</v>
      </c>
    </row>
    <row r="8526" spans="1:5">
      <c r="A8526">
        <v>3453</v>
      </c>
      <c r="B8526" t="s">
        <v>15779</v>
      </c>
      <c r="C8526" t="s">
        <v>8337</v>
      </c>
      <c r="D8526" t="s">
        <v>8338</v>
      </c>
      <c r="E8526" s="114" t="s">
        <v>15780</v>
      </c>
    </row>
    <row r="8527" spans="1:5">
      <c r="A8527">
        <v>3452</v>
      </c>
      <c r="B8527" t="s">
        <v>15781</v>
      </c>
      <c r="C8527" t="s">
        <v>8337</v>
      </c>
      <c r="D8527" t="s">
        <v>8338</v>
      </c>
      <c r="E8527" s="114" t="s">
        <v>9813</v>
      </c>
    </row>
    <row r="8528" spans="1:5">
      <c r="A8528">
        <v>3451</v>
      </c>
      <c r="B8528" t="s">
        <v>15782</v>
      </c>
      <c r="C8528" t="s">
        <v>8337</v>
      </c>
      <c r="D8528" t="s">
        <v>8338</v>
      </c>
      <c r="E8528" s="114" t="s">
        <v>5834</v>
      </c>
    </row>
    <row r="8529" spans="1:5">
      <c r="A8529">
        <v>3454</v>
      </c>
      <c r="B8529" t="s">
        <v>15783</v>
      </c>
      <c r="C8529" t="s">
        <v>8337</v>
      </c>
      <c r="D8529" t="s">
        <v>8338</v>
      </c>
      <c r="E8529" s="114" t="s">
        <v>15784</v>
      </c>
    </row>
    <row r="8530" spans="1:5">
      <c r="A8530">
        <v>3458</v>
      </c>
      <c r="B8530" t="s">
        <v>15785</v>
      </c>
      <c r="C8530" t="s">
        <v>8337</v>
      </c>
      <c r="D8530" t="s">
        <v>8338</v>
      </c>
      <c r="E8530" s="114" t="s">
        <v>15786</v>
      </c>
    </row>
    <row r="8531" spans="1:5">
      <c r="A8531">
        <v>3457</v>
      </c>
      <c r="B8531" t="s">
        <v>15787</v>
      </c>
      <c r="C8531" t="s">
        <v>8337</v>
      </c>
      <c r="D8531" t="s">
        <v>8338</v>
      </c>
      <c r="E8531" s="114" t="s">
        <v>8619</v>
      </c>
    </row>
    <row r="8532" spans="1:5">
      <c r="A8532">
        <v>3455</v>
      </c>
      <c r="B8532" t="s">
        <v>15788</v>
      </c>
      <c r="C8532" t="s">
        <v>8337</v>
      </c>
      <c r="D8532" t="s">
        <v>8338</v>
      </c>
      <c r="E8532" s="114" t="s">
        <v>4243</v>
      </c>
    </row>
    <row r="8533" spans="1:5">
      <c r="A8533">
        <v>3472</v>
      </c>
      <c r="B8533" t="s">
        <v>15789</v>
      </c>
      <c r="C8533" t="s">
        <v>8337</v>
      </c>
      <c r="D8533" t="s">
        <v>8338</v>
      </c>
      <c r="E8533" s="114" t="s">
        <v>1691</v>
      </c>
    </row>
    <row r="8534" spans="1:5">
      <c r="A8534">
        <v>3470</v>
      </c>
      <c r="B8534" t="s">
        <v>15790</v>
      </c>
      <c r="C8534" t="s">
        <v>8337</v>
      </c>
      <c r="D8534" t="s">
        <v>8338</v>
      </c>
      <c r="E8534" s="114" t="s">
        <v>15791</v>
      </c>
    </row>
    <row r="8535" spans="1:5">
      <c r="A8535">
        <v>3471</v>
      </c>
      <c r="B8535" t="s">
        <v>15792</v>
      </c>
      <c r="C8535" t="s">
        <v>8337</v>
      </c>
      <c r="D8535" t="s">
        <v>8338</v>
      </c>
      <c r="E8535" s="114" t="s">
        <v>10050</v>
      </c>
    </row>
    <row r="8536" spans="1:5">
      <c r="A8536">
        <v>3456</v>
      </c>
      <c r="B8536" t="s">
        <v>15793</v>
      </c>
      <c r="C8536" t="s">
        <v>8337</v>
      </c>
      <c r="D8536" t="s">
        <v>8338</v>
      </c>
      <c r="E8536" s="114" t="s">
        <v>9591</v>
      </c>
    </row>
    <row r="8537" spans="1:5">
      <c r="A8537">
        <v>3459</v>
      </c>
      <c r="B8537" t="s">
        <v>15794</v>
      </c>
      <c r="C8537" t="s">
        <v>8337</v>
      </c>
      <c r="D8537" t="s">
        <v>8338</v>
      </c>
      <c r="E8537" s="114" t="s">
        <v>15795</v>
      </c>
    </row>
    <row r="8538" spans="1:5">
      <c r="A8538">
        <v>3469</v>
      </c>
      <c r="B8538" t="s">
        <v>15796</v>
      </c>
      <c r="C8538" t="s">
        <v>8337</v>
      </c>
      <c r="D8538" t="s">
        <v>8338</v>
      </c>
      <c r="E8538" s="114" t="s">
        <v>15797</v>
      </c>
    </row>
    <row r="8539" spans="1:5">
      <c r="A8539">
        <v>3460</v>
      </c>
      <c r="B8539" t="s">
        <v>15798</v>
      </c>
      <c r="C8539" t="s">
        <v>8337</v>
      </c>
      <c r="D8539" t="s">
        <v>8338</v>
      </c>
      <c r="E8539" s="114" t="s">
        <v>15799</v>
      </c>
    </row>
    <row r="8540" spans="1:5">
      <c r="A8540">
        <v>3461</v>
      </c>
      <c r="B8540" t="s">
        <v>15800</v>
      </c>
      <c r="C8540" t="s">
        <v>8337</v>
      </c>
      <c r="D8540" t="s">
        <v>8338</v>
      </c>
      <c r="E8540" s="114" t="s">
        <v>15801</v>
      </c>
    </row>
    <row r="8541" spans="1:5">
      <c r="A8541">
        <v>37433</v>
      </c>
      <c r="B8541" t="s">
        <v>15802</v>
      </c>
      <c r="C8541" t="s">
        <v>8337</v>
      </c>
      <c r="D8541" t="s">
        <v>8341</v>
      </c>
      <c r="E8541" s="114" t="s">
        <v>10047</v>
      </c>
    </row>
    <row r="8542" spans="1:5">
      <c r="A8542">
        <v>37430</v>
      </c>
      <c r="B8542" t="s">
        <v>15803</v>
      </c>
      <c r="C8542" t="s">
        <v>8337</v>
      </c>
      <c r="D8542" t="s">
        <v>8341</v>
      </c>
      <c r="E8542" s="114" t="s">
        <v>10051</v>
      </c>
    </row>
    <row r="8543" spans="1:5">
      <c r="A8543">
        <v>37434</v>
      </c>
      <c r="B8543" t="s">
        <v>15804</v>
      </c>
      <c r="C8543" t="s">
        <v>8337</v>
      </c>
      <c r="D8543" t="s">
        <v>8341</v>
      </c>
      <c r="E8543" s="114" t="s">
        <v>10052</v>
      </c>
    </row>
    <row r="8544" spans="1:5">
      <c r="A8544">
        <v>37431</v>
      </c>
      <c r="B8544" t="s">
        <v>15805</v>
      </c>
      <c r="C8544" t="s">
        <v>8337</v>
      </c>
      <c r="D8544" t="s">
        <v>8341</v>
      </c>
      <c r="E8544" s="114" t="s">
        <v>10053</v>
      </c>
    </row>
    <row r="8545" spans="1:5">
      <c r="A8545">
        <v>37432</v>
      </c>
      <c r="B8545" t="s">
        <v>15806</v>
      </c>
      <c r="C8545" t="s">
        <v>8337</v>
      </c>
      <c r="D8545" t="s">
        <v>8341</v>
      </c>
      <c r="E8545" s="114" t="s">
        <v>10054</v>
      </c>
    </row>
    <row r="8546" spans="1:5">
      <c r="A8546">
        <v>37413</v>
      </c>
      <c r="B8546" t="s">
        <v>15807</v>
      </c>
      <c r="C8546" t="s">
        <v>8337</v>
      </c>
      <c r="D8546" t="s">
        <v>8341</v>
      </c>
      <c r="E8546" s="114" t="s">
        <v>8946</v>
      </c>
    </row>
    <row r="8547" spans="1:5">
      <c r="A8547">
        <v>37414</v>
      </c>
      <c r="B8547" t="s">
        <v>15808</v>
      </c>
      <c r="C8547" t="s">
        <v>8337</v>
      </c>
      <c r="D8547" t="s">
        <v>8341</v>
      </c>
      <c r="E8547" s="114" t="s">
        <v>9912</v>
      </c>
    </row>
    <row r="8548" spans="1:5">
      <c r="A8548">
        <v>37415</v>
      </c>
      <c r="B8548" t="s">
        <v>15809</v>
      </c>
      <c r="C8548" t="s">
        <v>8337</v>
      </c>
      <c r="D8548" t="s">
        <v>8341</v>
      </c>
      <c r="E8548" s="114" t="s">
        <v>9544</v>
      </c>
    </row>
    <row r="8549" spans="1:5">
      <c r="A8549">
        <v>37416</v>
      </c>
      <c r="B8549" t="s">
        <v>15810</v>
      </c>
      <c r="C8549" t="s">
        <v>8337</v>
      </c>
      <c r="D8549" t="s">
        <v>8341</v>
      </c>
      <c r="E8549" s="114" t="s">
        <v>9136</v>
      </c>
    </row>
    <row r="8550" spans="1:5">
      <c r="A8550">
        <v>37417</v>
      </c>
      <c r="B8550" t="s">
        <v>15811</v>
      </c>
      <c r="C8550" t="s">
        <v>8337</v>
      </c>
      <c r="D8550" t="s">
        <v>8341</v>
      </c>
      <c r="E8550" s="114" t="s">
        <v>5244</v>
      </c>
    </row>
    <row r="8551" spans="1:5">
      <c r="A8551">
        <v>43590</v>
      </c>
      <c r="B8551" t="s">
        <v>15812</v>
      </c>
      <c r="C8551" t="s">
        <v>8337</v>
      </c>
      <c r="D8551" t="s">
        <v>8338</v>
      </c>
      <c r="E8551" s="114" t="s">
        <v>8610</v>
      </c>
    </row>
    <row r="8552" spans="1:5">
      <c r="A8552">
        <v>43589</v>
      </c>
      <c r="B8552" t="s">
        <v>15813</v>
      </c>
      <c r="C8552" t="s">
        <v>8337</v>
      </c>
      <c r="D8552" t="s">
        <v>8338</v>
      </c>
      <c r="E8552" s="114" t="s">
        <v>8435</v>
      </c>
    </row>
    <row r="8553" spans="1:5">
      <c r="A8553">
        <v>34519</v>
      </c>
      <c r="B8553" t="s">
        <v>15814</v>
      </c>
      <c r="C8553" t="s">
        <v>8337</v>
      </c>
      <c r="D8553" t="s">
        <v>8341</v>
      </c>
      <c r="E8553" s="114" t="s">
        <v>15815</v>
      </c>
    </row>
    <row r="8554" spans="1:5">
      <c r="A8554">
        <v>1649</v>
      </c>
      <c r="B8554" t="s">
        <v>15816</v>
      </c>
      <c r="C8554" t="s">
        <v>8337</v>
      </c>
      <c r="D8554" t="s">
        <v>8338</v>
      </c>
      <c r="E8554" s="114" t="s">
        <v>15817</v>
      </c>
    </row>
    <row r="8555" spans="1:5">
      <c r="A8555">
        <v>1653</v>
      </c>
      <c r="B8555" t="s">
        <v>15818</v>
      </c>
      <c r="C8555" t="s">
        <v>8337</v>
      </c>
      <c r="D8555" t="s">
        <v>8338</v>
      </c>
      <c r="E8555" s="114" t="s">
        <v>15819</v>
      </c>
    </row>
    <row r="8556" spans="1:5">
      <c r="A8556">
        <v>1647</v>
      </c>
      <c r="B8556" t="s">
        <v>15820</v>
      </c>
      <c r="C8556" t="s">
        <v>8337</v>
      </c>
      <c r="D8556" t="s">
        <v>8338</v>
      </c>
      <c r="E8556" s="114" t="s">
        <v>8414</v>
      </c>
    </row>
    <row r="8557" spans="1:5">
      <c r="A8557">
        <v>1648</v>
      </c>
      <c r="B8557" t="s">
        <v>15821</v>
      </c>
      <c r="C8557" t="s">
        <v>8337</v>
      </c>
      <c r="D8557" t="s">
        <v>8338</v>
      </c>
      <c r="E8557" s="114" t="s">
        <v>10055</v>
      </c>
    </row>
    <row r="8558" spans="1:5">
      <c r="A8558">
        <v>1651</v>
      </c>
      <c r="B8558" t="s">
        <v>15822</v>
      </c>
      <c r="C8558" t="s">
        <v>8337</v>
      </c>
      <c r="D8558" t="s">
        <v>8338</v>
      </c>
      <c r="E8558" s="114" t="s">
        <v>15823</v>
      </c>
    </row>
    <row r="8559" spans="1:5">
      <c r="A8559">
        <v>1650</v>
      </c>
      <c r="B8559" t="s">
        <v>15824</v>
      </c>
      <c r="C8559" t="s">
        <v>8337</v>
      </c>
      <c r="D8559" t="s">
        <v>8338</v>
      </c>
      <c r="E8559" s="114" t="s">
        <v>15825</v>
      </c>
    </row>
    <row r="8560" spans="1:5">
      <c r="A8560">
        <v>1654</v>
      </c>
      <c r="B8560" t="s">
        <v>15826</v>
      </c>
      <c r="C8560" t="s">
        <v>8337</v>
      </c>
      <c r="D8560" t="s">
        <v>8338</v>
      </c>
      <c r="E8560" s="114" t="s">
        <v>10056</v>
      </c>
    </row>
    <row r="8561" spans="1:5">
      <c r="A8561">
        <v>1652</v>
      </c>
      <c r="B8561" t="s">
        <v>15827</v>
      </c>
      <c r="C8561" t="s">
        <v>8337</v>
      </c>
      <c r="D8561" t="s">
        <v>8338</v>
      </c>
      <c r="E8561" s="114" t="s">
        <v>15828</v>
      </c>
    </row>
    <row r="8562" spans="1:5">
      <c r="A8562">
        <v>10510</v>
      </c>
      <c r="B8562" t="s">
        <v>15829</v>
      </c>
      <c r="C8562" t="s">
        <v>8337</v>
      </c>
      <c r="D8562" t="s">
        <v>8341</v>
      </c>
      <c r="E8562" s="114" t="s">
        <v>15830</v>
      </c>
    </row>
    <row r="8563" spans="1:5">
      <c r="A8563">
        <v>1747</v>
      </c>
      <c r="B8563" t="s">
        <v>15831</v>
      </c>
      <c r="C8563" t="s">
        <v>8337</v>
      </c>
      <c r="D8563" t="s">
        <v>8338</v>
      </c>
      <c r="E8563" s="114" t="s">
        <v>15832</v>
      </c>
    </row>
    <row r="8564" spans="1:5">
      <c r="A8564">
        <v>1744</v>
      </c>
      <c r="B8564" t="s">
        <v>15833</v>
      </c>
      <c r="C8564" t="s">
        <v>8337</v>
      </c>
      <c r="D8564" t="s">
        <v>8338</v>
      </c>
      <c r="E8564" s="114" t="s">
        <v>15834</v>
      </c>
    </row>
    <row r="8565" spans="1:5">
      <c r="A8565">
        <v>1743</v>
      </c>
      <c r="B8565" t="s">
        <v>15835</v>
      </c>
      <c r="C8565" t="s">
        <v>8337</v>
      </c>
      <c r="D8565" t="s">
        <v>8338</v>
      </c>
      <c r="E8565" s="114" t="s">
        <v>15836</v>
      </c>
    </row>
    <row r="8566" spans="1:5">
      <c r="A8566">
        <v>39640</v>
      </c>
      <c r="B8566" t="s">
        <v>15837</v>
      </c>
      <c r="C8566" t="s">
        <v>8337</v>
      </c>
      <c r="D8566" t="s">
        <v>8338</v>
      </c>
      <c r="E8566" s="114" t="s">
        <v>3175</v>
      </c>
    </row>
    <row r="8567" spans="1:5">
      <c r="A8567">
        <v>11013</v>
      </c>
      <c r="B8567" t="s">
        <v>15838</v>
      </c>
      <c r="C8567" t="s">
        <v>8337</v>
      </c>
      <c r="D8567" t="s">
        <v>8338</v>
      </c>
      <c r="E8567" s="114" t="s">
        <v>8354</v>
      </c>
    </row>
    <row r="8568" spans="1:5">
      <c r="A8568">
        <v>11017</v>
      </c>
      <c r="B8568" t="s">
        <v>15839</v>
      </c>
      <c r="C8568" t="s">
        <v>8337</v>
      </c>
      <c r="D8568" t="s">
        <v>8338</v>
      </c>
      <c r="E8568" s="114" t="s">
        <v>4321</v>
      </c>
    </row>
    <row r="8569" spans="1:5">
      <c r="A8569">
        <v>20236</v>
      </c>
      <c r="B8569" t="s">
        <v>15840</v>
      </c>
      <c r="C8569" t="s">
        <v>8337</v>
      </c>
      <c r="D8569" t="s">
        <v>8338</v>
      </c>
      <c r="E8569" s="114" t="s">
        <v>8455</v>
      </c>
    </row>
    <row r="8570" spans="1:5">
      <c r="A8570">
        <v>7215</v>
      </c>
      <c r="B8570" t="s">
        <v>15841</v>
      </c>
      <c r="C8570" t="s">
        <v>8337</v>
      </c>
      <c r="D8570" t="s">
        <v>8338</v>
      </c>
      <c r="E8570" s="114" t="s">
        <v>14165</v>
      </c>
    </row>
    <row r="8571" spans="1:5">
      <c r="A8571">
        <v>7216</v>
      </c>
      <c r="B8571" t="s">
        <v>15842</v>
      </c>
      <c r="C8571" t="s">
        <v>8337</v>
      </c>
      <c r="D8571" t="s">
        <v>8338</v>
      </c>
      <c r="E8571" s="114" t="s">
        <v>15843</v>
      </c>
    </row>
    <row r="8572" spans="1:5">
      <c r="A8572">
        <v>20235</v>
      </c>
      <c r="B8572" t="s">
        <v>15844</v>
      </c>
      <c r="C8572" t="s">
        <v>8337</v>
      </c>
      <c r="D8572" t="s">
        <v>8338</v>
      </c>
      <c r="E8572" s="114" t="s">
        <v>15845</v>
      </c>
    </row>
    <row r="8573" spans="1:5">
      <c r="A8573">
        <v>7181</v>
      </c>
      <c r="B8573" t="s">
        <v>15846</v>
      </c>
      <c r="C8573" t="s">
        <v>8337</v>
      </c>
      <c r="D8573" t="s">
        <v>8338</v>
      </c>
      <c r="E8573" s="114" t="s">
        <v>9649</v>
      </c>
    </row>
    <row r="8574" spans="1:5">
      <c r="A8574">
        <v>40742</v>
      </c>
      <c r="B8574" t="s">
        <v>15847</v>
      </c>
      <c r="C8574" t="s">
        <v>8337</v>
      </c>
      <c r="D8574" t="s">
        <v>8338</v>
      </c>
      <c r="E8574" s="114" t="s">
        <v>6647</v>
      </c>
    </row>
    <row r="8575" spans="1:5">
      <c r="A8575">
        <v>7214</v>
      </c>
      <c r="B8575" t="s">
        <v>15848</v>
      </c>
      <c r="C8575" t="s">
        <v>8337</v>
      </c>
      <c r="D8575" t="s">
        <v>8338</v>
      </c>
      <c r="E8575" s="114" t="s">
        <v>8612</v>
      </c>
    </row>
    <row r="8576" spans="1:5">
      <c r="A8576">
        <v>7219</v>
      </c>
      <c r="B8576" t="s">
        <v>15849</v>
      </c>
      <c r="C8576" t="s">
        <v>8337</v>
      </c>
      <c r="D8576" t="s">
        <v>8338</v>
      </c>
      <c r="E8576" s="114" t="s">
        <v>8613</v>
      </c>
    </row>
    <row r="8577" spans="1:5">
      <c r="A8577">
        <v>37972</v>
      </c>
      <c r="B8577" t="s">
        <v>15850</v>
      </c>
      <c r="C8577" t="s">
        <v>8337</v>
      </c>
      <c r="D8577" t="s">
        <v>8338</v>
      </c>
      <c r="E8577" s="114" t="s">
        <v>9746</v>
      </c>
    </row>
    <row r="8578" spans="1:5">
      <c r="A8578">
        <v>37973</v>
      </c>
      <c r="B8578" t="s">
        <v>15851</v>
      </c>
      <c r="C8578" t="s">
        <v>8337</v>
      </c>
      <c r="D8578" t="s">
        <v>8338</v>
      </c>
      <c r="E8578" s="114" t="s">
        <v>11809</v>
      </c>
    </row>
    <row r="8579" spans="1:5">
      <c r="A8579">
        <v>37971</v>
      </c>
      <c r="B8579" t="s">
        <v>15852</v>
      </c>
      <c r="C8579" t="s">
        <v>8337</v>
      </c>
      <c r="D8579" t="s">
        <v>8338</v>
      </c>
      <c r="E8579" s="114" t="s">
        <v>1370</v>
      </c>
    </row>
    <row r="8580" spans="1:5">
      <c r="A8580">
        <v>20094</v>
      </c>
      <c r="B8580" t="s">
        <v>15853</v>
      </c>
      <c r="C8580" t="s">
        <v>8337</v>
      </c>
      <c r="D8580" t="s">
        <v>8341</v>
      </c>
      <c r="E8580" s="114" t="s">
        <v>9436</v>
      </c>
    </row>
    <row r="8581" spans="1:5">
      <c r="A8581">
        <v>20095</v>
      </c>
      <c r="B8581" t="s">
        <v>15854</v>
      </c>
      <c r="C8581" t="s">
        <v>8337</v>
      </c>
      <c r="D8581" t="s">
        <v>8341</v>
      </c>
      <c r="E8581" s="114" t="s">
        <v>11120</v>
      </c>
    </row>
    <row r="8582" spans="1:5">
      <c r="A8582">
        <v>1954</v>
      </c>
      <c r="B8582" t="s">
        <v>15855</v>
      </c>
      <c r="C8582" t="s">
        <v>8337</v>
      </c>
      <c r="D8582" t="s">
        <v>8338</v>
      </c>
      <c r="E8582" s="114" t="s">
        <v>15856</v>
      </c>
    </row>
    <row r="8583" spans="1:5">
      <c r="A8583">
        <v>1926</v>
      </c>
      <c r="B8583" t="s">
        <v>15857</v>
      </c>
      <c r="C8583" t="s">
        <v>8337</v>
      </c>
      <c r="D8583" t="s">
        <v>8338</v>
      </c>
      <c r="E8583" s="114" t="s">
        <v>10057</v>
      </c>
    </row>
    <row r="8584" spans="1:5">
      <c r="A8584">
        <v>1927</v>
      </c>
      <c r="B8584" t="s">
        <v>15858</v>
      </c>
      <c r="C8584" t="s">
        <v>8337</v>
      </c>
      <c r="D8584" t="s">
        <v>8338</v>
      </c>
      <c r="E8584" s="114" t="s">
        <v>736</v>
      </c>
    </row>
    <row r="8585" spans="1:5">
      <c r="A8585">
        <v>1923</v>
      </c>
      <c r="B8585" t="s">
        <v>15859</v>
      </c>
      <c r="C8585" t="s">
        <v>8337</v>
      </c>
      <c r="D8585" t="s">
        <v>8338</v>
      </c>
      <c r="E8585" s="114" t="s">
        <v>13038</v>
      </c>
    </row>
    <row r="8586" spans="1:5">
      <c r="A8586">
        <v>1929</v>
      </c>
      <c r="B8586" t="s">
        <v>15860</v>
      </c>
      <c r="C8586" t="s">
        <v>8337</v>
      </c>
      <c r="D8586" t="s">
        <v>8338</v>
      </c>
      <c r="E8586" s="114" t="s">
        <v>6116</v>
      </c>
    </row>
    <row r="8587" spans="1:5">
      <c r="A8587">
        <v>1930</v>
      </c>
      <c r="B8587" t="s">
        <v>15861</v>
      </c>
      <c r="C8587" t="s">
        <v>8337</v>
      </c>
      <c r="D8587" t="s">
        <v>8338</v>
      </c>
      <c r="E8587" s="114" t="s">
        <v>2707</v>
      </c>
    </row>
    <row r="8588" spans="1:5">
      <c r="A8588">
        <v>1924</v>
      </c>
      <c r="B8588" t="s">
        <v>15862</v>
      </c>
      <c r="C8588" t="s">
        <v>8337</v>
      </c>
      <c r="D8588" t="s">
        <v>8338</v>
      </c>
      <c r="E8588" s="114" t="s">
        <v>9152</v>
      </c>
    </row>
    <row r="8589" spans="1:5">
      <c r="A8589">
        <v>1922</v>
      </c>
      <c r="B8589" t="s">
        <v>15863</v>
      </c>
      <c r="C8589" t="s">
        <v>8337</v>
      </c>
      <c r="D8589" t="s">
        <v>8338</v>
      </c>
      <c r="E8589" s="114" t="s">
        <v>8546</v>
      </c>
    </row>
    <row r="8590" spans="1:5">
      <c r="A8590">
        <v>1953</v>
      </c>
      <c r="B8590" t="s">
        <v>15864</v>
      </c>
      <c r="C8590" t="s">
        <v>8337</v>
      </c>
      <c r="D8590" t="s">
        <v>8338</v>
      </c>
      <c r="E8590" s="114" t="s">
        <v>15865</v>
      </c>
    </row>
    <row r="8591" spans="1:5">
      <c r="A8591">
        <v>1962</v>
      </c>
      <c r="B8591" t="s">
        <v>15866</v>
      </c>
      <c r="C8591" t="s">
        <v>8337</v>
      </c>
      <c r="D8591" t="s">
        <v>8338</v>
      </c>
      <c r="E8591" s="114" t="s">
        <v>15867</v>
      </c>
    </row>
    <row r="8592" spans="1:5">
      <c r="A8592">
        <v>1955</v>
      </c>
      <c r="B8592" t="s">
        <v>15868</v>
      </c>
      <c r="C8592" t="s">
        <v>8337</v>
      </c>
      <c r="D8592" t="s">
        <v>8338</v>
      </c>
      <c r="E8592" s="114" t="s">
        <v>5894</v>
      </c>
    </row>
    <row r="8593" spans="1:5">
      <c r="A8593">
        <v>1956</v>
      </c>
      <c r="B8593" t="s">
        <v>15869</v>
      </c>
      <c r="C8593" t="s">
        <v>8337</v>
      </c>
      <c r="D8593" t="s">
        <v>8338</v>
      </c>
      <c r="E8593" s="114" t="s">
        <v>6784</v>
      </c>
    </row>
    <row r="8594" spans="1:5">
      <c r="A8594">
        <v>1957</v>
      </c>
      <c r="B8594" t="s">
        <v>15870</v>
      </c>
      <c r="C8594" t="s">
        <v>8337</v>
      </c>
      <c r="D8594" t="s">
        <v>8338</v>
      </c>
      <c r="E8594" s="114" t="s">
        <v>11835</v>
      </c>
    </row>
    <row r="8595" spans="1:5">
      <c r="A8595">
        <v>1958</v>
      </c>
      <c r="B8595" t="s">
        <v>15871</v>
      </c>
      <c r="C8595" t="s">
        <v>8337</v>
      </c>
      <c r="D8595" t="s">
        <v>8338</v>
      </c>
      <c r="E8595" s="114" t="s">
        <v>12533</v>
      </c>
    </row>
    <row r="8596" spans="1:5">
      <c r="A8596">
        <v>1959</v>
      </c>
      <c r="B8596" t="s">
        <v>15872</v>
      </c>
      <c r="C8596" t="s">
        <v>8337</v>
      </c>
      <c r="D8596" t="s">
        <v>8338</v>
      </c>
      <c r="E8596" s="114" t="s">
        <v>461</v>
      </c>
    </row>
    <row r="8597" spans="1:5">
      <c r="A8597">
        <v>1925</v>
      </c>
      <c r="B8597" t="s">
        <v>15873</v>
      </c>
      <c r="C8597" t="s">
        <v>8337</v>
      </c>
      <c r="D8597" t="s">
        <v>8338</v>
      </c>
      <c r="E8597" s="114" t="s">
        <v>15874</v>
      </c>
    </row>
    <row r="8598" spans="1:5">
      <c r="A8598">
        <v>1960</v>
      </c>
      <c r="B8598" t="s">
        <v>15875</v>
      </c>
      <c r="C8598" t="s">
        <v>8337</v>
      </c>
      <c r="D8598" t="s">
        <v>8338</v>
      </c>
      <c r="E8598" s="114" t="s">
        <v>15876</v>
      </c>
    </row>
    <row r="8599" spans="1:5">
      <c r="A8599">
        <v>1961</v>
      </c>
      <c r="B8599" t="s">
        <v>15877</v>
      </c>
      <c r="C8599" t="s">
        <v>8337</v>
      </c>
      <c r="D8599" t="s">
        <v>8338</v>
      </c>
      <c r="E8599" s="114" t="s">
        <v>15878</v>
      </c>
    </row>
    <row r="8600" spans="1:5">
      <c r="A8600">
        <v>38426</v>
      </c>
      <c r="B8600" t="s">
        <v>15879</v>
      </c>
      <c r="C8600" t="s">
        <v>8337</v>
      </c>
      <c r="D8600" t="s">
        <v>8338</v>
      </c>
      <c r="E8600" s="114" t="s">
        <v>8616</v>
      </c>
    </row>
    <row r="8601" spans="1:5">
      <c r="A8601">
        <v>38423</v>
      </c>
      <c r="B8601" t="s">
        <v>15880</v>
      </c>
      <c r="C8601" t="s">
        <v>8337</v>
      </c>
      <c r="D8601" t="s">
        <v>8338</v>
      </c>
      <c r="E8601" s="114" t="s">
        <v>15881</v>
      </c>
    </row>
    <row r="8602" spans="1:5">
      <c r="A8602">
        <v>38421</v>
      </c>
      <c r="B8602" t="s">
        <v>15882</v>
      </c>
      <c r="C8602" t="s">
        <v>8337</v>
      </c>
      <c r="D8602" t="s">
        <v>8338</v>
      </c>
      <c r="E8602" s="114" t="s">
        <v>8617</v>
      </c>
    </row>
    <row r="8603" spans="1:5">
      <c r="A8603">
        <v>38422</v>
      </c>
      <c r="B8603" t="s">
        <v>15883</v>
      </c>
      <c r="C8603" t="s">
        <v>8337</v>
      </c>
      <c r="D8603" t="s">
        <v>8338</v>
      </c>
      <c r="E8603" s="114" t="s">
        <v>8560</v>
      </c>
    </row>
    <row r="8604" spans="1:5">
      <c r="A8604">
        <v>39866</v>
      </c>
      <c r="B8604" t="s">
        <v>15884</v>
      </c>
      <c r="C8604" t="s">
        <v>8337</v>
      </c>
      <c r="D8604" t="s">
        <v>8341</v>
      </c>
      <c r="E8604" s="114" t="s">
        <v>15885</v>
      </c>
    </row>
    <row r="8605" spans="1:5">
      <c r="A8605">
        <v>39867</v>
      </c>
      <c r="B8605" t="s">
        <v>15886</v>
      </c>
      <c r="C8605" t="s">
        <v>8337</v>
      </c>
      <c r="D8605" t="s">
        <v>8341</v>
      </c>
      <c r="E8605" s="114" t="s">
        <v>15887</v>
      </c>
    </row>
    <row r="8606" spans="1:5">
      <c r="A8606">
        <v>39868</v>
      </c>
      <c r="B8606" t="s">
        <v>15888</v>
      </c>
      <c r="C8606" t="s">
        <v>8337</v>
      </c>
      <c r="D8606" t="s">
        <v>8341</v>
      </c>
      <c r="E8606" s="114" t="s">
        <v>10058</v>
      </c>
    </row>
    <row r="8607" spans="1:5">
      <c r="A8607">
        <v>37999</v>
      </c>
      <c r="B8607" t="s">
        <v>15889</v>
      </c>
      <c r="C8607" t="s">
        <v>8337</v>
      </c>
      <c r="D8607" t="s">
        <v>8338</v>
      </c>
      <c r="E8607" s="114" t="s">
        <v>3864</v>
      </c>
    </row>
    <row r="8608" spans="1:5">
      <c r="A8608">
        <v>38000</v>
      </c>
      <c r="B8608" t="s">
        <v>15890</v>
      </c>
      <c r="C8608" t="s">
        <v>8337</v>
      </c>
      <c r="D8608" t="s">
        <v>8338</v>
      </c>
      <c r="E8608" s="114" t="s">
        <v>10059</v>
      </c>
    </row>
    <row r="8609" spans="1:5">
      <c r="A8609">
        <v>38129</v>
      </c>
      <c r="B8609" t="s">
        <v>15891</v>
      </c>
      <c r="C8609" t="s">
        <v>8337</v>
      </c>
      <c r="D8609" t="s">
        <v>8338</v>
      </c>
      <c r="E8609" s="114" t="s">
        <v>4766</v>
      </c>
    </row>
    <row r="8610" spans="1:5">
      <c r="A8610">
        <v>38025</v>
      </c>
      <c r="B8610" t="s">
        <v>15892</v>
      </c>
      <c r="C8610" t="s">
        <v>8337</v>
      </c>
      <c r="D8610" t="s">
        <v>8338</v>
      </c>
      <c r="E8610" s="114" t="s">
        <v>13292</v>
      </c>
    </row>
    <row r="8611" spans="1:5">
      <c r="A8611">
        <v>38026</v>
      </c>
      <c r="B8611" t="s">
        <v>15893</v>
      </c>
      <c r="C8611" t="s">
        <v>8337</v>
      </c>
      <c r="D8611" t="s">
        <v>8338</v>
      </c>
      <c r="E8611" s="114" t="s">
        <v>8457</v>
      </c>
    </row>
    <row r="8612" spans="1:5">
      <c r="A8612">
        <v>1858</v>
      </c>
      <c r="B8612" t="s">
        <v>15894</v>
      </c>
      <c r="C8612" t="s">
        <v>8337</v>
      </c>
      <c r="D8612" t="s">
        <v>8341</v>
      </c>
      <c r="E8612" s="114" t="s">
        <v>15895</v>
      </c>
    </row>
    <row r="8613" spans="1:5">
      <c r="A8613">
        <v>1844</v>
      </c>
      <c r="B8613" t="s">
        <v>15896</v>
      </c>
      <c r="C8613" t="s">
        <v>8337</v>
      </c>
      <c r="D8613" t="s">
        <v>8341</v>
      </c>
      <c r="E8613" s="114" t="s">
        <v>15897</v>
      </c>
    </row>
    <row r="8614" spans="1:5">
      <c r="A8614">
        <v>1863</v>
      </c>
      <c r="B8614" t="s">
        <v>15898</v>
      </c>
      <c r="C8614" t="s">
        <v>8337</v>
      </c>
      <c r="D8614" t="s">
        <v>8341</v>
      </c>
      <c r="E8614" s="114" t="s">
        <v>15899</v>
      </c>
    </row>
    <row r="8615" spans="1:5">
      <c r="A8615">
        <v>1865</v>
      </c>
      <c r="B8615" t="s">
        <v>15900</v>
      </c>
      <c r="C8615" t="s">
        <v>8337</v>
      </c>
      <c r="D8615" t="s">
        <v>8341</v>
      </c>
      <c r="E8615" s="114" t="s">
        <v>15901</v>
      </c>
    </row>
    <row r="8616" spans="1:5">
      <c r="A8616">
        <v>36355</v>
      </c>
      <c r="B8616" t="s">
        <v>15902</v>
      </c>
      <c r="C8616" t="s">
        <v>8337</v>
      </c>
      <c r="D8616" t="s">
        <v>8341</v>
      </c>
      <c r="E8616" s="114" t="s">
        <v>467</v>
      </c>
    </row>
    <row r="8617" spans="1:5">
      <c r="A8617">
        <v>36356</v>
      </c>
      <c r="B8617" t="s">
        <v>15903</v>
      </c>
      <c r="C8617" t="s">
        <v>8337</v>
      </c>
      <c r="D8617" t="s">
        <v>8341</v>
      </c>
      <c r="E8617" s="114" t="s">
        <v>9417</v>
      </c>
    </row>
    <row r="8618" spans="1:5">
      <c r="A8618">
        <v>1932</v>
      </c>
      <c r="B8618" t="s">
        <v>15904</v>
      </c>
      <c r="C8618" t="s">
        <v>8337</v>
      </c>
      <c r="D8618" t="s">
        <v>8338</v>
      </c>
      <c r="E8618" s="114" t="s">
        <v>3266</v>
      </c>
    </row>
    <row r="8619" spans="1:5">
      <c r="A8619">
        <v>1933</v>
      </c>
      <c r="B8619" t="s">
        <v>15905</v>
      </c>
      <c r="C8619" t="s">
        <v>8337</v>
      </c>
      <c r="D8619" t="s">
        <v>8338</v>
      </c>
      <c r="E8619" s="114" t="s">
        <v>1383</v>
      </c>
    </row>
    <row r="8620" spans="1:5">
      <c r="A8620">
        <v>1951</v>
      </c>
      <c r="B8620" t="s">
        <v>15906</v>
      </c>
      <c r="C8620" t="s">
        <v>8337</v>
      </c>
      <c r="D8620" t="s">
        <v>8338</v>
      </c>
      <c r="E8620" s="114" t="s">
        <v>2833</v>
      </c>
    </row>
    <row r="8621" spans="1:5">
      <c r="A8621">
        <v>1966</v>
      </c>
      <c r="B8621" t="s">
        <v>15907</v>
      </c>
      <c r="C8621" t="s">
        <v>8337</v>
      </c>
      <c r="D8621" t="s">
        <v>8338</v>
      </c>
      <c r="E8621" s="114" t="s">
        <v>3854</v>
      </c>
    </row>
    <row r="8622" spans="1:5">
      <c r="A8622">
        <v>1952</v>
      </c>
      <c r="B8622" t="s">
        <v>15908</v>
      </c>
      <c r="C8622" t="s">
        <v>8337</v>
      </c>
      <c r="D8622" t="s">
        <v>8338</v>
      </c>
      <c r="E8622" s="114" t="s">
        <v>13106</v>
      </c>
    </row>
    <row r="8623" spans="1:5">
      <c r="A8623">
        <v>20104</v>
      </c>
      <c r="B8623" t="s">
        <v>15909</v>
      </c>
      <c r="C8623" t="s">
        <v>8337</v>
      </c>
      <c r="D8623" t="s">
        <v>8338</v>
      </c>
      <c r="E8623" s="114" t="s">
        <v>15910</v>
      </c>
    </row>
    <row r="8624" spans="1:5">
      <c r="A8624">
        <v>20105</v>
      </c>
      <c r="B8624" t="s">
        <v>15911</v>
      </c>
      <c r="C8624" t="s">
        <v>8337</v>
      </c>
      <c r="D8624" t="s">
        <v>8338</v>
      </c>
      <c r="E8624" s="114" t="s">
        <v>15912</v>
      </c>
    </row>
    <row r="8625" spans="1:5">
      <c r="A8625">
        <v>1965</v>
      </c>
      <c r="B8625" t="s">
        <v>15913</v>
      </c>
      <c r="C8625" t="s">
        <v>8337</v>
      </c>
      <c r="D8625" t="s">
        <v>8338</v>
      </c>
      <c r="E8625" s="114" t="s">
        <v>8620</v>
      </c>
    </row>
    <row r="8626" spans="1:5">
      <c r="A8626">
        <v>10765</v>
      </c>
      <c r="B8626" t="s">
        <v>15914</v>
      </c>
      <c r="C8626" t="s">
        <v>8337</v>
      </c>
      <c r="D8626" t="s">
        <v>8338</v>
      </c>
      <c r="E8626" s="114" t="s">
        <v>7754</v>
      </c>
    </row>
    <row r="8627" spans="1:5">
      <c r="A8627">
        <v>10767</v>
      </c>
      <c r="B8627" t="s">
        <v>15915</v>
      </c>
      <c r="C8627" t="s">
        <v>8337</v>
      </c>
      <c r="D8627" t="s">
        <v>8338</v>
      </c>
      <c r="E8627" s="114" t="s">
        <v>15916</v>
      </c>
    </row>
    <row r="8628" spans="1:5">
      <c r="A8628">
        <v>1970</v>
      </c>
      <c r="B8628" t="s">
        <v>15917</v>
      </c>
      <c r="C8628" t="s">
        <v>8337</v>
      </c>
      <c r="D8628" t="s">
        <v>8338</v>
      </c>
      <c r="E8628" s="114" t="s">
        <v>15918</v>
      </c>
    </row>
    <row r="8629" spans="1:5">
      <c r="A8629">
        <v>1967</v>
      </c>
      <c r="B8629" t="s">
        <v>15919</v>
      </c>
      <c r="C8629" t="s">
        <v>8337</v>
      </c>
      <c r="D8629" t="s">
        <v>8338</v>
      </c>
      <c r="E8629" s="114" t="s">
        <v>13023</v>
      </c>
    </row>
    <row r="8630" spans="1:5">
      <c r="A8630">
        <v>1968</v>
      </c>
      <c r="B8630" t="s">
        <v>15920</v>
      </c>
      <c r="C8630" t="s">
        <v>8337</v>
      </c>
      <c r="D8630" t="s">
        <v>8338</v>
      </c>
      <c r="E8630" s="114" t="s">
        <v>8621</v>
      </c>
    </row>
    <row r="8631" spans="1:5">
      <c r="A8631">
        <v>1969</v>
      </c>
      <c r="B8631" t="s">
        <v>15921</v>
      </c>
      <c r="C8631" t="s">
        <v>8337</v>
      </c>
      <c r="D8631" t="s">
        <v>8338</v>
      </c>
      <c r="E8631" s="114" t="s">
        <v>15922</v>
      </c>
    </row>
    <row r="8632" spans="1:5">
      <c r="A8632">
        <v>1839</v>
      </c>
      <c r="B8632" t="s">
        <v>15923</v>
      </c>
      <c r="C8632" t="s">
        <v>8337</v>
      </c>
      <c r="D8632" t="s">
        <v>8341</v>
      </c>
      <c r="E8632" s="114" t="s">
        <v>11457</v>
      </c>
    </row>
    <row r="8633" spans="1:5">
      <c r="A8633">
        <v>1835</v>
      </c>
      <c r="B8633" t="s">
        <v>15924</v>
      </c>
      <c r="C8633" t="s">
        <v>8337</v>
      </c>
      <c r="D8633" t="s">
        <v>8341</v>
      </c>
      <c r="E8633" s="114" t="s">
        <v>15925</v>
      </c>
    </row>
    <row r="8634" spans="1:5">
      <c r="A8634">
        <v>1823</v>
      </c>
      <c r="B8634" t="s">
        <v>15926</v>
      </c>
      <c r="C8634" t="s">
        <v>8337</v>
      </c>
      <c r="D8634" t="s">
        <v>8341</v>
      </c>
      <c r="E8634" s="114" t="s">
        <v>13346</v>
      </c>
    </row>
    <row r="8635" spans="1:5">
      <c r="A8635">
        <v>1827</v>
      </c>
      <c r="B8635" t="s">
        <v>15927</v>
      </c>
      <c r="C8635" t="s">
        <v>8337</v>
      </c>
      <c r="D8635" t="s">
        <v>8341</v>
      </c>
      <c r="E8635" s="114" t="s">
        <v>15928</v>
      </c>
    </row>
    <row r="8636" spans="1:5">
      <c r="A8636">
        <v>1831</v>
      </c>
      <c r="B8636" t="s">
        <v>15929</v>
      </c>
      <c r="C8636" t="s">
        <v>8337</v>
      </c>
      <c r="D8636" t="s">
        <v>8341</v>
      </c>
      <c r="E8636" s="114" t="s">
        <v>4113</v>
      </c>
    </row>
    <row r="8637" spans="1:5">
      <c r="A8637">
        <v>1825</v>
      </c>
      <c r="B8637" t="s">
        <v>15930</v>
      </c>
      <c r="C8637" t="s">
        <v>8337</v>
      </c>
      <c r="D8637" t="s">
        <v>8341</v>
      </c>
      <c r="E8637" s="114" t="s">
        <v>15931</v>
      </c>
    </row>
    <row r="8638" spans="1:5">
      <c r="A8638">
        <v>1828</v>
      </c>
      <c r="B8638" t="s">
        <v>15932</v>
      </c>
      <c r="C8638" t="s">
        <v>8337</v>
      </c>
      <c r="D8638" t="s">
        <v>8341</v>
      </c>
      <c r="E8638" s="114" t="s">
        <v>15933</v>
      </c>
    </row>
    <row r="8639" spans="1:5">
      <c r="A8639">
        <v>1845</v>
      </c>
      <c r="B8639" t="s">
        <v>15934</v>
      </c>
      <c r="C8639" t="s">
        <v>8337</v>
      </c>
      <c r="D8639" t="s">
        <v>8341</v>
      </c>
      <c r="E8639" s="114" t="s">
        <v>15935</v>
      </c>
    </row>
    <row r="8640" spans="1:5">
      <c r="A8640">
        <v>1824</v>
      </c>
      <c r="B8640" t="s">
        <v>15936</v>
      </c>
      <c r="C8640" t="s">
        <v>8337</v>
      </c>
      <c r="D8640" t="s">
        <v>8341</v>
      </c>
      <c r="E8640" s="114" t="s">
        <v>13084</v>
      </c>
    </row>
    <row r="8641" spans="1:5">
      <c r="A8641">
        <v>1941</v>
      </c>
      <c r="B8641" t="s">
        <v>15937</v>
      </c>
      <c r="C8641" t="s">
        <v>8337</v>
      </c>
      <c r="D8641" t="s">
        <v>8338</v>
      </c>
      <c r="E8641" s="114" t="s">
        <v>9651</v>
      </c>
    </row>
    <row r="8642" spans="1:5">
      <c r="A8642">
        <v>1940</v>
      </c>
      <c r="B8642" t="s">
        <v>15938</v>
      </c>
      <c r="C8642" t="s">
        <v>8337</v>
      </c>
      <c r="D8642" t="s">
        <v>8338</v>
      </c>
      <c r="E8642" s="114" t="s">
        <v>13039</v>
      </c>
    </row>
    <row r="8643" spans="1:5">
      <c r="A8643">
        <v>1937</v>
      </c>
      <c r="B8643" t="s">
        <v>15939</v>
      </c>
      <c r="C8643" t="s">
        <v>8337</v>
      </c>
      <c r="D8643" t="s">
        <v>8338</v>
      </c>
      <c r="E8643" s="114" t="s">
        <v>13644</v>
      </c>
    </row>
    <row r="8644" spans="1:5">
      <c r="A8644">
        <v>1939</v>
      </c>
      <c r="B8644" t="s">
        <v>15940</v>
      </c>
      <c r="C8644" t="s">
        <v>8337</v>
      </c>
      <c r="D8644" t="s">
        <v>8338</v>
      </c>
      <c r="E8644" s="114" t="s">
        <v>10060</v>
      </c>
    </row>
    <row r="8645" spans="1:5">
      <c r="A8645">
        <v>1942</v>
      </c>
      <c r="B8645" t="s">
        <v>15941</v>
      </c>
      <c r="C8645" t="s">
        <v>8337</v>
      </c>
      <c r="D8645" t="s">
        <v>8338</v>
      </c>
      <c r="E8645" s="114" t="s">
        <v>5364</v>
      </c>
    </row>
    <row r="8646" spans="1:5">
      <c r="A8646">
        <v>1938</v>
      </c>
      <c r="B8646" t="s">
        <v>15942</v>
      </c>
      <c r="C8646" t="s">
        <v>8337</v>
      </c>
      <c r="D8646" t="s">
        <v>8338</v>
      </c>
      <c r="E8646" s="114" t="s">
        <v>777</v>
      </c>
    </row>
    <row r="8647" spans="1:5">
      <c r="A8647">
        <v>42692</v>
      </c>
      <c r="B8647" t="s">
        <v>15943</v>
      </c>
      <c r="C8647" t="s">
        <v>8337</v>
      </c>
      <c r="D8647" t="s">
        <v>8341</v>
      </c>
      <c r="E8647" s="114" t="s">
        <v>15944</v>
      </c>
    </row>
    <row r="8648" spans="1:5">
      <c r="A8648">
        <v>42693</v>
      </c>
      <c r="B8648" t="s">
        <v>15945</v>
      </c>
      <c r="C8648" t="s">
        <v>8337</v>
      </c>
      <c r="D8648" t="s">
        <v>8341</v>
      </c>
      <c r="E8648" s="114" t="s">
        <v>15946</v>
      </c>
    </row>
    <row r="8649" spans="1:5">
      <c r="A8649">
        <v>42695</v>
      </c>
      <c r="B8649" t="s">
        <v>15947</v>
      </c>
      <c r="C8649" t="s">
        <v>8337</v>
      </c>
      <c r="D8649" t="s">
        <v>8341</v>
      </c>
      <c r="E8649" s="114" t="s">
        <v>15948</v>
      </c>
    </row>
    <row r="8650" spans="1:5">
      <c r="A8650">
        <v>42694</v>
      </c>
      <c r="B8650" t="s">
        <v>15949</v>
      </c>
      <c r="C8650" t="s">
        <v>8337</v>
      </c>
      <c r="D8650" t="s">
        <v>8341</v>
      </c>
      <c r="E8650" s="114" t="s">
        <v>15950</v>
      </c>
    </row>
    <row r="8651" spans="1:5">
      <c r="A8651">
        <v>20097</v>
      </c>
      <c r="B8651" t="s">
        <v>15951</v>
      </c>
      <c r="C8651" t="s">
        <v>8337</v>
      </c>
      <c r="D8651" t="s">
        <v>8338</v>
      </c>
      <c r="E8651" s="114" t="s">
        <v>8623</v>
      </c>
    </row>
    <row r="8652" spans="1:5">
      <c r="A8652">
        <v>20098</v>
      </c>
      <c r="B8652" t="s">
        <v>15952</v>
      </c>
      <c r="C8652" t="s">
        <v>8337</v>
      </c>
      <c r="D8652" t="s">
        <v>8338</v>
      </c>
      <c r="E8652" s="114" t="s">
        <v>8624</v>
      </c>
    </row>
    <row r="8653" spans="1:5">
      <c r="A8653">
        <v>20096</v>
      </c>
      <c r="B8653" t="s">
        <v>15953</v>
      </c>
      <c r="C8653" t="s">
        <v>8337</v>
      </c>
      <c r="D8653" t="s">
        <v>8338</v>
      </c>
      <c r="E8653" s="114" t="s">
        <v>15954</v>
      </c>
    </row>
    <row r="8654" spans="1:5">
      <c r="A8654">
        <v>1964</v>
      </c>
      <c r="B8654" t="s">
        <v>15955</v>
      </c>
      <c r="C8654" t="s">
        <v>8337</v>
      </c>
      <c r="D8654" t="s">
        <v>8338</v>
      </c>
      <c r="E8654" s="114" t="s">
        <v>8625</v>
      </c>
    </row>
    <row r="8655" spans="1:5">
      <c r="A8655">
        <v>1880</v>
      </c>
      <c r="B8655" t="s">
        <v>15956</v>
      </c>
      <c r="C8655" t="s">
        <v>8337</v>
      </c>
      <c r="D8655" t="s">
        <v>8338</v>
      </c>
      <c r="E8655" s="114" t="s">
        <v>5811</v>
      </c>
    </row>
    <row r="8656" spans="1:5">
      <c r="A8656">
        <v>39274</v>
      </c>
      <c r="B8656" t="s">
        <v>15957</v>
      </c>
      <c r="C8656" t="s">
        <v>8337</v>
      </c>
      <c r="D8656" t="s">
        <v>8338</v>
      </c>
      <c r="E8656" s="114" t="s">
        <v>6625</v>
      </c>
    </row>
    <row r="8657" spans="1:5">
      <c r="A8657">
        <v>2628</v>
      </c>
      <c r="B8657" t="s">
        <v>15958</v>
      </c>
      <c r="C8657" t="s">
        <v>8337</v>
      </c>
      <c r="D8657" t="s">
        <v>8338</v>
      </c>
      <c r="E8657" s="114" t="s">
        <v>15959</v>
      </c>
    </row>
    <row r="8658" spans="1:5">
      <c r="A8658">
        <v>2622</v>
      </c>
      <c r="B8658" t="s">
        <v>15960</v>
      </c>
      <c r="C8658" t="s">
        <v>8337</v>
      </c>
      <c r="D8658" t="s">
        <v>8338</v>
      </c>
      <c r="E8658" s="114" t="s">
        <v>7457</v>
      </c>
    </row>
    <row r="8659" spans="1:5">
      <c r="A8659">
        <v>2623</v>
      </c>
      <c r="B8659" t="s">
        <v>15961</v>
      </c>
      <c r="C8659" t="s">
        <v>8337</v>
      </c>
      <c r="D8659" t="s">
        <v>8338</v>
      </c>
      <c r="E8659" s="114" t="s">
        <v>508</v>
      </c>
    </row>
    <row r="8660" spans="1:5">
      <c r="A8660">
        <v>2624</v>
      </c>
      <c r="B8660" t="s">
        <v>15962</v>
      </c>
      <c r="C8660" t="s">
        <v>8337</v>
      </c>
      <c r="D8660" t="s">
        <v>8338</v>
      </c>
      <c r="E8660" s="114" t="s">
        <v>1693</v>
      </c>
    </row>
    <row r="8661" spans="1:5">
      <c r="A8661">
        <v>2625</v>
      </c>
      <c r="B8661" t="s">
        <v>15963</v>
      </c>
      <c r="C8661" t="s">
        <v>8337</v>
      </c>
      <c r="D8661" t="s">
        <v>8338</v>
      </c>
      <c r="E8661" s="114" t="s">
        <v>9412</v>
      </c>
    </row>
    <row r="8662" spans="1:5">
      <c r="A8662">
        <v>2626</v>
      </c>
      <c r="B8662" t="s">
        <v>15964</v>
      </c>
      <c r="C8662" t="s">
        <v>8337</v>
      </c>
      <c r="D8662" t="s">
        <v>8338</v>
      </c>
      <c r="E8662" s="114" t="s">
        <v>15965</v>
      </c>
    </row>
    <row r="8663" spans="1:5">
      <c r="A8663">
        <v>2630</v>
      </c>
      <c r="B8663" t="s">
        <v>15966</v>
      </c>
      <c r="C8663" t="s">
        <v>8337</v>
      </c>
      <c r="D8663" t="s">
        <v>8338</v>
      </c>
      <c r="E8663" s="114" t="s">
        <v>12415</v>
      </c>
    </row>
    <row r="8664" spans="1:5">
      <c r="A8664">
        <v>2627</v>
      </c>
      <c r="B8664" t="s">
        <v>15967</v>
      </c>
      <c r="C8664" t="s">
        <v>8337</v>
      </c>
      <c r="D8664" t="s">
        <v>8338</v>
      </c>
      <c r="E8664" s="114" t="s">
        <v>13143</v>
      </c>
    </row>
    <row r="8665" spans="1:5">
      <c r="A8665">
        <v>2629</v>
      </c>
      <c r="B8665" t="s">
        <v>15968</v>
      </c>
      <c r="C8665" t="s">
        <v>8337</v>
      </c>
      <c r="D8665" t="s">
        <v>8338</v>
      </c>
      <c r="E8665" s="114" t="s">
        <v>15969</v>
      </c>
    </row>
    <row r="8666" spans="1:5">
      <c r="A8666">
        <v>12033</v>
      </c>
      <c r="B8666" t="s">
        <v>15970</v>
      </c>
      <c r="C8666" t="s">
        <v>8337</v>
      </c>
      <c r="D8666" t="s">
        <v>8338</v>
      </c>
      <c r="E8666" s="114" t="s">
        <v>4364</v>
      </c>
    </row>
    <row r="8667" spans="1:5">
      <c r="A8667">
        <v>40408</v>
      </c>
      <c r="B8667" t="s">
        <v>15971</v>
      </c>
      <c r="C8667" t="s">
        <v>8337</v>
      </c>
      <c r="D8667" t="s">
        <v>8338</v>
      </c>
      <c r="E8667" s="114" t="s">
        <v>9579</v>
      </c>
    </row>
    <row r="8668" spans="1:5">
      <c r="A8668">
        <v>40409</v>
      </c>
      <c r="B8668" t="s">
        <v>15972</v>
      </c>
      <c r="C8668" t="s">
        <v>8337</v>
      </c>
      <c r="D8668" t="s">
        <v>8338</v>
      </c>
      <c r="E8668" s="114" t="s">
        <v>537</v>
      </c>
    </row>
    <row r="8669" spans="1:5">
      <c r="A8669">
        <v>39276</v>
      </c>
      <c r="B8669" t="s">
        <v>15973</v>
      </c>
      <c r="C8669" t="s">
        <v>8337</v>
      </c>
      <c r="D8669" t="s">
        <v>8338</v>
      </c>
      <c r="E8669" s="114" t="s">
        <v>6087</v>
      </c>
    </row>
    <row r="8670" spans="1:5">
      <c r="A8670">
        <v>39277</v>
      </c>
      <c r="B8670" t="s">
        <v>15974</v>
      </c>
      <c r="C8670" t="s">
        <v>8337</v>
      </c>
      <c r="D8670" t="s">
        <v>8338</v>
      </c>
      <c r="E8670" s="114" t="s">
        <v>10624</v>
      </c>
    </row>
    <row r="8671" spans="1:5">
      <c r="A8671">
        <v>12034</v>
      </c>
      <c r="B8671" t="s">
        <v>15975</v>
      </c>
      <c r="C8671" t="s">
        <v>8337</v>
      </c>
      <c r="D8671" t="s">
        <v>8338</v>
      </c>
      <c r="E8671" s="114" t="s">
        <v>393</v>
      </c>
    </row>
    <row r="8672" spans="1:5">
      <c r="A8672">
        <v>39879</v>
      </c>
      <c r="B8672" t="s">
        <v>15976</v>
      </c>
      <c r="C8672" t="s">
        <v>8337</v>
      </c>
      <c r="D8672" t="s">
        <v>8341</v>
      </c>
      <c r="E8672" s="114" t="s">
        <v>4337</v>
      </c>
    </row>
    <row r="8673" spans="1:5">
      <c r="A8673">
        <v>39880</v>
      </c>
      <c r="B8673" t="s">
        <v>15977</v>
      </c>
      <c r="C8673" t="s">
        <v>8337</v>
      </c>
      <c r="D8673" t="s">
        <v>8341</v>
      </c>
      <c r="E8673" s="114" t="s">
        <v>9545</v>
      </c>
    </row>
    <row r="8674" spans="1:5">
      <c r="A8674">
        <v>39881</v>
      </c>
      <c r="B8674" t="s">
        <v>15978</v>
      </c>
      <c r="C8674" t="s">
        <v>8337</v>
      </c>
      <c r="D8674" t="s">
        <v>8341</v>
      </c>
      <c r="E8674" s="114" t="s">
        <v>4492</v>
      </c>
    </row>
    <row r="8675" spans="1:5">
      <c r="A8675">
        <v>39882</v>
      </c>
      <c r="B8675" t="s">
        <v>15979</v>
      </c>
      <c r="C8675" t="s">
        <v>8337</v>
      </c>
      <c r="D8675" t="s">
        <v>8341</v>
      </c>
      <c r="E8675" s="114" t="s">
        <v>374</v>
      </c>
    </row>
    <row r="8676" spans="1:5">
      <c r="A8676">
        <v>39883</v>
      </c>
      <c r="B8676" t="s">
        <v>15980</v>
      </c>
      <c r="C8676" t="s">
        <v>8337</v>
      </c>
      <c r="D8676" t="s">
        <v>8341</v>
      </c>
      <c r="E8676" s="114" t="s">
        <v>15981</v>
      </c>
    </row>
    <row r="8677" spans="1:5">
      <c r="A8677">
        <v>39884</v>
      </c>
      <c r="B8677" t="s">
        <v>15982</v>
      </c>
      <c r="C8677" t="s">
        <v>8337</v>
      </c>
      <c r="D8677" t="s">
        <v>8341</v>
      </c>
      <c r="E8677" s="114" t="s">
        <v>15983</v>
      </c>
    </row>
    <row r="8678" spans="1:5">
      <c r="A8678">
        <v>39885</v>
      </c>
      <c r="B8678" t="s">
        <v>15984</v>
      </c>
      <c r="C8678" t="s">
        <v>8337</v>
      </c>
      <c r="D8678" t="s">
        <v>8341</v>
      </c>
      <c r="E8678" s="114" t="s">
        <v>15985</v>
      </c>
    </row>
    <row r="8679" spans="1:5">
      <c r="A8679">
        <v>1777</v>
      </c>
      <c r="B8679" t="s">
        <v>15986</v>
      </c>
      <c r="C8679" t="s">
        <v>8337</v>
      </c>
      <c r="D8679" t="s">
        <v>8338</v>
      </c>
      <c r="E8679" s="114" t="s">
        <v>15987</v>
      </c>
    </row>
    <row r="8680" spans="1:5">
      <c r="A8680">
        <v>1819</v>
      </c>
      <c r="B8680" t="s">
        <v>15988</v>
      </c>
      <c r="C8680" t="s">
        <v>8337</v>
      </c>
      <c r="D8680" t="s">
        <v>8338</v>
      </c>
      <c r="E8680" s="114" t="s">
        <v>15989</v>
      </c>
    </row>
    <row r="8681" spans="1:5">
      <c r="A8681">
        <v>1775</v>
      </c>
      <c r="B8681" t="s">
        <v>15990</v>
      </c>
      <c r="C8681" t="s">
        <v>8337</v>
      </c>
      <c r="D8681" t="s">
        <v>8338</v>
      </c>
      <c r="E8681" s="114" t="s">
        <v>15991</v>
      </c>
    </row>
    <row r="8682" spans="1:5">
      <c r="A8682">
        <v>1776</v>
      </c>
      <c r="B8682" t="s">
        <v>15992</v>
      </c>
      <c r="C8682" t="s">
        <v>8337</v>
      </c>
      <c r="D8682" t="s">
        <v>8338</v>
      </c>
      <c r="E8682" s="114" t="s">
        <v>15993</v>
      </c>
    </row>
    <row r="8683" spans="1:5">
      <c r="A8683">
        <v>1778</v>
      </c>
      <c r="B8683" t="s">
        <v>15994</v>
      </c>
      <c r="C8683" t="s">
        <v>8337</v>
      </c>
      <c r="D8683" t="s">
        <v>8338</v>
      </c>
      <c r="E8683" s="114" t="s">
        <v>15995</v>
      </c>
    </row>
    <row r="8684" spans="1:5">
      <c r="A8684">
        <v>1818</v>
      </c>
      <c r="B8684" t="s">
        <v>15996</v>
      </c>
      <c r="C8684" t="s">
        <v>8337</v>
      </c>
      <c r="D8684" t="s">
        <v>8338</v>
      </c>
      <c r="E8684" s="114" t="s">
        <v>15997</v>
      </c>
    </row>
    <row r="8685" spans="1:5">
      <c r="A8685">
        <v>1820</v>
      </c>
      <c r="B8685" t="s">
        <v>15998</v>
      </c>
      <c r="C8685" t="s">
        <v>8337</v>
      </c>
      <c r="D8685" t="s">
        <v>8338</v>
      </c>
      <c r="E8685" s="114" t="s">
        <v>8600</v>
      </c>
    </row>
    <row r="8686" spans="1:5">
      <c r="A8686">
        <v>1779</v>
      </c>
      <c r="B8686" t="s">
        <v>15999</v>
      </c>
      <c r="C8686" t="s">
        <v>8337</v>
      </c>
      <c r="D8686" t="s">
        <v>8338</v>
      </c>
      <c r="E8686" s="114" t="s">
        <v>16000</v>
      </c>
    </row>
    <row r="8687" spans="1:5">
      <c r="A8687">
        <v>1780</v>
      </c>
      <c r="B8687" t="s">
        <v>16001</v>
      </c>
      <c r="C8687" t="s">
        <v>8337</v>
      </c>
      <c r="D8687" t="s">
        <v>8338</v>
      </c>
      <c r="E8687" s="114" t="s">
        <v>16002</v>
      </c>
    </row>
    <row r="8688" spans="1:5">
      <c r="A8688">
        <v>1783</v>
      </c>
      <c r="B8688" t="s">
        <v>16003</v>
      </c>
      <c r="C8688" t="s">
        <v>8337</v>
      </c>
      <c r="D8688" t="s">
        <v>8338</v>
      </c>
      <c r="E8688" s="114" t="s">
        <v>10061</v>
      </c>
    </row>
    <row r="8689" spans="1:5">
      <c r="A8689">
        <v>1782</v>
      </c>
      <c r="B8689" t="s">
        <v>16004</v>
      </c>
      <c r="C8689" t="s">
        <v>8337</v>
      </c>
      <c r="D8689" t="s">
        <v>8338</v>
      </c>
      <c r="E8689" s="114" t="s">
        <v>8383</v>
      </c>
    </row>
    <row r="8690" spans="1:5">
      <c r="A8690">
        <v>1817</v>
      </c>
      <c r="B8690" t="s">
        <v>16005</v>
      </c>
      <c r="C8690" t="s">
        <v>8337</v>
      </c>
      <c r="D8690" t="s">
        <v>8338</v>
      </c>
      <c r="E8690" s="114" t="s">
        <v>16006</v>
      </c>
    </row>
    <row r="8691" spans="1:5">
      <c r="A8691">
        <v>1781</v>
      </c>
      <c r="B8691" t="s">
        <v>16007</v>
      </c>
      <c r="C8691" t="s">
        <v>8337</v>
      </c>
      <c r="D8691" t="s">
        <v>8338</v>
      </c>
      <c r="E8691" s="114" t="s">
        <v>9196</v>
      </c>
    </row>
    <row r="8692" spans="1:5">
      <c r="A8692">
        <v>1784</v>
      </c>
      <c r="B8692" t="s">
        <v>16008</v>
      </c>
      <c r="C8692" t="s">
        <v>8337</v>
      </c>
      <c r="D8692" t="s">
        <v>8338</v>
      </c>
      <c r="E8692" s="114" t="s">
        <v>16009</v>
      </c>
    </row>
    <row r="8693" spans="1:5">
      <c r="A8693">
        <v>1810</v>
      </c>
      <c r="B8693" t="s">
        <v>16010</v>
      </c>
      <c r="C8693" t="s">
        <v>8337</v>
      </c>
      <c r="D8693" t="s">
        <v>8338</v>
      </c>
      <c r="E8693" s="114" t="s">
        <v>16011</v>
      </c>
    </row>
    <row r="8694" spans="1:5">
      <c r="A8694">
        <v>1811</v>
      </c>
      <c r="B8694" t="s">
        <v>16012</v>
      </c>
      <c r="C8694" t="s">
        <v>8337</v>
      </c>
      <c r="D8694" t="s">
        <v>8338</v>
      </c>
      <c r="E8694" s="114" t="s">
        <v>9204</v>
      </c>
    </row>
    <row r="8695" spans="1:5">
      <c r="A8695">
        <v>1812</v>
      </c>
      <c r="B8695" t="s">
        <v>16013</v>
      </c>
      <c r="C8695" t="s">
        <v>8337</v>
      </c>
      <c r="D8695" t="s">
        <v>8338</v>
      </c>
      <c r="E8695" s="114" t="s">
        <v>16014</v>
      </c>
    </row>
    <row r="8696" spans="1:5">
      <c r="A8696">
        <v>40386</v>
      </c>
      <c r="B8696" t="s">
        <v>16015</v>
      </c>
      <c r="C8696" t="s">
        <v>8337</v>
      </c>
      <c r="D8696" t="s">
        <v>8341</v>
      </c>
      <c r="E8696" s="114" t="s">
        <v>16016</v>
      </c>
    </row>
    <row r="8697" spans="1:5">
      <c r="A8697">
        <v>40384</v>
      </c>
      <c r="B8697" t="s">
        <v>16017</v>
      </c>
      <c r="C8697" t="s">
        <v>8337</v>
      </c>
      <c r="D8697" t="s">
        <v>8341</v>
      </c>
      <c r="E8697" s="114" t="s">
        <v>8872</v>
      </c>
    </row>
    <row r="8698" spans="1:5">
      <c r="A8698">
        <v>40379</v>
      </c>
      <c r="B8698" t="s">
        <v>16018</v>
      </c>
      <c r="C8698" t="s">
        <v>8337</v>
      </c>
      <c r="D8698" t="s">
        <v>8341</v>
      </c>
      <c r="E8698" s="114" t="s">
        <v>8563</v>
      </c>
    </row>
    <row r="8699" spans="1:5">
      <c r="A8699">
        <v>40423</v>
      </c>
      <c r="B8699" t="s">
        <v>16019</v>
      </c>
      <c r="C8699" t="s">
        <v>8337</v>
      </c>
      <c r="D8699" t="s">
        <v>8341</v>
      </c>
      <c r="E8699" s="114" t="s">
        <v>12330</v>
      </c>
    </row>
    <row r="8700" spans="1:5">
      <c r="A8700">
        <v>40389</v>
      </c>
      <c r="B8700" t="s">
        <v>16020</v>
      </c>
      <c r="C8700" t="s">
        <v>8337</v>
      </c>
      <c r="D8700" t="s">
        <v>8341</v>
      </c>
      <c r="E8700" s="114" t="s">
        <v>16021</v>
      </c>
    </row>
    <row r="8701" spans="1:5">
      <c r="A8701">
        <v>40388</v>
      </c>
      <c r="B8701" t="s">
        <v>16022</v>
      </c>
      <c r="C8701" t="s">
        <v>8337</v>
      </c>
      <c r="D8701" t="s">
        <v>8341</v>
      </c>
      <c r="E8701" s="114" t="s">
        <v>16023</v>
      </c>
    </row>
    <row r="8702" spans="1:5">
      <c r="A8702">
        <v>40381</v>
      </c>
      <c r="B8702" t="s">
        <v>16024</v>
      </c>
      <c r="C8702" t="s">
        <v>8337</v>
      </c>
      <c r="D8702" t="s">
        <v>8341</v>
      </c>
      <c r="E8702" s="114" t="s">
        <v>9110</v>
      </c>
    </row>
    <row r="8703" spans="1:5">
      <c r="A8703">
        <v>40391</v>
      </c>
      <c r="B8703" t="s">
        <v>16025</v>
      </c>
      <c r="C8703" t="s">
        <v>8337</v>
      </c>
      <c r="D8703" t="s">
        <v>8341</v>
      </c>
      <c r="E8703" s="114" t="s">
        <v>16026</v>
      </c>
    </row>
    <row r="8704" spans="1:5">
      <c r="A8704">
        <v>40414</v>
      </c>
      <c r="B8704" t="s">
        <v>16027</v>
      </c>
      <c r="C8704" t="s">
        <v>8337</v>
      </c>
      <c r="D8704" t="s">
        <v>8341</v>
      </c>
      <c r="E8704" s="114" t="s">
        <v>16028</v>
      </c>
    </row>
    <row r="8705" spans="1:5">
      <c r="A8705">
        <v>40416</v>
      </c>
      <c r="B8705" t="s">
        <v>16029</v>
      </c>
      <c r="C8705" t="s">
        <v>8337</v>
      </c>
      <c r="D8705" t="s">
        <v>8341</v>
      </c>
      <c r="E8705" s="114" t="s">
        <v>10062</v>
      </c>
    </row>
    <row r="8706" spans="1:5">
      <c r="A8706">
        <v>40418</v>
      </c>
      <c r="B8706" t="s">
        <v>16030</v>
      </c>
      <c r="C8706" t="s">
        <v>8337</v>
      </c>
      <c r="D8706" t="s">
        <v>8341</v>
      </c>
      <c r="E8706" s="114" t="s">
        <v>12330</v>
      </c>
    </row>
    <row r="8707" spans="1:5">
      <c r="A8707">
        <v>2609</v>
      </c>
      <c r="B8707" t="s">
        <v>16031</v>
      </c>
      <c r="C8707" t="s">
        <v>8337</v>
      </c>
      <c r="D8707" t="s">
        <v>8338</v>
      </c>
      <c r="E8707" s="114" t="s">
        <v>8104</v>
      </c>
    </row>
    <row r="8708" spans="1:5">
      <c r="A8708">
        <v>2634</v>
      </c>
      <c r="B8708" t="s">
        <v>16032</v>
      </c>
      <c r="C8708" t="s">
        <v>8337</v>
      </c>
      <c r="D8708" t="s">
        <v>8338</v>
      </c>
      <c r="E8708" s="114" t="s">
        <v>6150</v>
      </c>
    </row>
    <row r="8709" spans="1:5">
      <c r="A8709">
        <v>2611</v>
      </c>
      <c r="B8709" t="s">
        <v>16033</v>
      </c>
      <c r="C8709" t="s">
        <v>8337</v>
      </c>
      <c r="D8709" t="s">
        <v>8338</v>
      </c>
      <c r="E8709" s="114" t="s">
        <v>16034</v>
      </c>
    </row>
    <row r="8710" spans="1:5">
      <c r="A8710">
        <v>34359</v>
      </c>
      <c r="B8710" t="s">
        <v>16035</v>
      </c>
      <c r="C8710" t="s">
        <v>8337</v>
      </c>
      <c r="D8710" t="s">
        <v>8341</v>
      </c>
      <c r="E8710" s="114" t="s">
        <v>5923</v>
      </c>
    </row>
    <row r="8711" spans="1:5">
      <c r="A8711">
        <v>1789</v>
      </c>
      <c r="B8711" t="s">
        <v>16036</v>
      </c>
      <c r="C8711" t="s">
        <v>8337</v>
      </c>
      <c r="D8711" t="s">
        <v>8338</v>
      </c>
      <c r="E8711" s="114" t="s">
        <v>16037</v>
      </c>
    </row>
    <row r="8712" spans="1:5">
      <c r="A8712">
        <v>1788</v>
      </c>
      <c r="B8712" t="s">
        <v>16038</v>
      </c>
      <c r="C8712" t="s">
        <v>8337</v>
      </c>
      <c r="D8712" t="s">
        <v>8338</v>
      </c>
      <c r="E8712" s="114" t="s">
        <v>8483</v>
      </c>
    </row>
    <row r="8713" spans="1:5">
      <c r="A8713">
        <v>1786</v>
      </c>
      <c r="B8713" t="s">
        <v>16039</v>
      </c>
      <c r="C8713" t="s">
        <v>8337</v>
      </c>
      <c r="D8713" t="s">
        <v>8338</v>
      </c>
      <c r="E8713" s="114" t="s">
        <v>10063</v>
      </c>
    </row>
    <row r="8714" spans="1:5">
      <c r="A8714">
        <v>1787</v>
      </c>
      <c r="B8714" t="s">
        <v>16040</v>
      </c>
      <c r="C8714" t="s">
        <v>8337</v>
      </c>
      <c r="D8714" t="s">
        <v>8338</v>
      </c>
      <c r="E8714" s="114" t="s">
        <v>8697</v>
      </c>
    </row>
    <row r="8715" spans="1:5">
      <c r="A8715">
        <v>1791</v>
      </c>
      <c r="B8715" t="s">
        <v>16041</v>
      </c>
      <c r="C8715" t="s">
        <v>8337</v>
      </c>
      <c r="D8715" t="s">
        <v>8338</v>
      </c>
      <c r="E8715" s="114" t="s">
        <v>16042</v>
      </c>
    </row>
    <row r="8716" spans="1:5">
      <c r="A8716">
        <v>1790</v>
      </c>
      <c r="B8716" t="s">
        <v>16043</v>
      </c>
      <c r="C8716" t="s">
        <v>8337</v>
      </c>
      <c r="D8716" t="s">
        <v>8338</v>
      </c>
      <c r="E8716" s="114" t="s">
        <v>16044</v>
      </c>
    </row>
    <row r="8717" spans="1:5">
      <c r="A8717">
        <v>1813</v>
      </c>
      <c r="B8717" t="s">
        <v>16045</v>
      </c>
      <c r="C8717" t="s">
        <v>8337</v>
      </c>
      <c r="D8717" t="s">
        <v>8338</v>
      </c>
      <c r="E8717" s="114" t="s">
        <v>863</v>
      </c>
    </row>
    <row r="8718" spans="1:5">
      <c r="A8718">
        <v>1792</v>
      </c>
      <c r="B8718" t="s">
        <v>16046</v>
      </c>
      <c r="C8718" t="s">
        <v>8337</v>
      </c>
      <c r="D8718" t="s">
        <v>8338</v>
      </c>
      <c r="E8718" s="114" t="s">
        <v>16047</v>
      </c>
    </row>
    <row r="8719" spans="1:5">
      <c r="A8719">
        <v>1793</v>
      </c>
      <c r="B8719" t="s">
        <v>16048</v>
      </c>
      <c r="C8719" t="s">
        <v>8337</v>
      </c>
      <c r="D8719" t="s">
        <v>8338</v>
      </c>
      <c r="E8719" s="114" t="s">
        <v>16049</v>
      </c>
    </row>
    <row r="8720" spans="1:5">
      <c r="A8720">
        <v>1809</v>
      </c>
      <c r="B8720" t="s">
        <v>16050</v>
      </c>
      <c r="C8720" t="s">
        <v>8337</v>
      </c>
      <c r="D8720" t="s">
        <v>8338</v>
      </c>
      <c r="E8720" s="114" t="s">
        <v>16051</v>
      </c>
    </row>
    <row r="8721" spans="1:5">
      <c r="A8721">
        <v>1814</v>
      </c>
      <c r="B8721" t="s">
        <v>16052</v>
      </c>
      <c r="C8721" t="s">
        <v>8337</v>
      </c>
      <c r="D8721" t="s">
        <v>8338</v>
      </c>
      <c r="E8721" s="114" t="s">
        <v>16053</v>
      </c>
    </row>
    <row r="8722" spans="1:5">
      <c r="A8722">
        <v>1803</v>
      </c>
      <c r="B8722" t="s">
        <v>16054</v>
      </c>
      <c r="C8722" t="s">
        <v>8337</v>
      </c>
      <c r="D8722" t="s">
        <v>8338</v>
      </c>
      <c r="E8722" s="114" t="s">
        <v>9958</v>
      </c>
    </row>
    <row r="8723" spans="1:5">
      <c r="A8723">
        <v>1805</v>
      </c>
      <c r="B8723" t="s">
        <v>16055</v>
      </c>
      <c r="C8723" t="s">
        <v>8337</v>
      </c>
      <c r="D8723" t="s">
        <v>8338</v>
      </c>
      <c r="E8723" s="114" t="s">
        <v>8602</v>
      </c>
    </row>
    <row r="8724" spans="1:5">
      <c r="A8724">
        <v>1821</v>
      </c>
      <c r="B8724" t="s">
        <v>16056</v>
      </c>
      <c r="C8724" t="s">
        <v>8337</v>
      </c>
      <c r="D8724" t="s">
        <v>8338</v>
      </c>
      <c r="E8724" s="114" t="s">
        <v>16057</v>
      </c>
    </row>
    <row r="8725" spans="1:5">
      <c r="A8725">
        <v>1806</v>
      </c>
      <c r="B8725" t="s">
        <v>16058</v>
      </c>
      <c r="C8725" t="s">
        <v>8337</v>
      </c>
      <c r="D8725" t="s">
        <v>8338</v>
      </c>
      <c r="E8725" s="114" t="s">
        <v>16059</v>
      </c>
    </row>
    <row r="8726" spans="1:5">
      <c r="A8726">
        <v>1804</v>
      </c>
      <c r="B8726" t="s">
        <v>16060</v>
      </c>
      <c r="C8726" t="s">
        <v>8337</v>
      </c>
      <c r="D8726" t="s">
        <v>8338</v>
      </c>
      <c r="E8726" s="114" t="s">
        <v>9415</v>
      </c>
    </row>
    <row r="8727" spans="1:5">
      <c r="A8727">
        <v>1807</v>
      </c>
      <c r="B8727" t="s">
        <v>16061</v>
      </c>
      <c r="C8727" t="s">
        <v>8337</v>
      </c>
      <c r="D8727" t="s">
        <v>8338</v>
      </c>
      <c r="E8727" s="114" t="s">
        <v>10064</v>
      </c>
    </row>
    <row r="8728" spans="1:5">
      <c r="A8728">
        <v>1808</v>
      </c>
      <c r="B8728" t="s">
        <v>16062</v>
      </c>
      <c r="C8728" t="s">
        <v>8337</v>
      </c>
      <c r="D8728" t="s">
        <v>8338</v>
      </c>
      <c r="E8728" s="114" t="s">
        <v>16063</v>
      </c>
    </row>
    <row r="8729" spans="1:5">
      <c r="A8729">
        <v>1797</v>
      </c>
      <c r="B8729" t="s">
        <v>16064</v>
      </c>
      <c r="C8729" t="s">
        <v>8337</v>
      </c>
      <c r="D8729" t="s">
        <v>8338</v>
      </c>
      <c r="E8729" s="114" t="s">
        <v>16065</v>
      </c>
    </row>
    <row r="8730" spans="1:5">
      <c r="A8730">
        <v>1796</v>
      </c>
      <c r="B8730" t="s">
        <v>16066</v>
      </c>
      <c r="C8730" t="s">
        <v>8337</v>
      </c>
      <c r="D8730" t="s">
        <v>8338</v>
      </c>
      <c r="E8730" s="114" t="s">
        <v>16067</v>
      </c>
    </row>
    <row r="8731" spans="1:5">
      <c r="A8731">
        <v>1794</v>
      </c>
      <c r="B8731" t="s">
        <v>16068</v>
      </c>
      <c r="C8731" t="s">
        <v>8337</v>
      </c>
      <c r="D8731" t="s">
        <v>8338</v>
      </c>
      <c r="E8731" s="114" t="s">
        <v>5960</v>
      </c>
    </row>
    <row r="8732" spans="1:5">
      <c r="A8732">
        <v>1816</v>
      </c>
      <c r="B8732" t="s">
        <v>16069</v>
      </c>
      <c r="C8732" t="s">
        <v>8337</v>
      </c>
      <c r="D8732" t="s">
        <v>8338</v>
      </c>
      <c r="E8732" s="114" t="s">
        <v>10065</v>
      </c>
    </row>
    <row r="8733" spans="1:5">
      <c r="A8733">
        <v>1815</v>
      </c>
      <c r="B8733" t="s">
        <v>16070</v>
      </c>
      <c r="C8733" t="s">
        <v>8337</v>
      </c>
      <c r="D8733" t="s">
        <v>8338</v>
      </c>
      <c r="E8733" s="114" t="s">
        <v>16071</v>
      </c>
    </row>
    <row r="8734" spans="1:5">
      <c r="A8734">
        <v>1798</v>
      </c>
      <c r="B8734" t="s">
        <v>16072</v>
      </c>
      <c r="C8734" t="s">
        <v>8337</v>
      </c>
      <c r="D8734" t="s">
        <v>8338</v>
      </c>
      <c r="E8734" s="114" t="s">
        <v>10066</v>
      </c>
    </row>
    <row r="8735" spans="1:5">
      <c r="A8735">
        <v>1795</v>
      </c>
      <c r="B8735" t="s">
        <v>16073</v>
      </c>
      <c r="C8735" t="s">
        <v>8337</v>
      </c>
      <c r="D8735" t="s">
        <v>8338</v>
      </c>
      <c r="E8735" s="114" t="s">
        <v>3360</v>
      </c>
    </row>
    <row r="8736" spans="1:5">
      <c r="A8736">
        <v>1799</v>
      </c>
      <c r="B8736" t="s">
        <v>16074</v>
      </c>
      <c r="C8736" t="s">
        <v>8337</v>
      </c>
      <c r="D8736" t="s">
        <v>8338</v>
      </c>
      <c r="E8736" s="114" t="s">
        <v>16075</v>
      </c>
    </row>
    <row r="8737" spans="1:5">
      <c r="A8737">
        <v>1800</v>
      </c>
      <c r="B8737" t="s">
        <v>16076</v>
      </c>
      <c r="C8737" t="s">
        <v>8337</v>
      </c>
      <c r="D8737" t="s">
        <v>8338</v>
      </c>
      <c r="E8737" s="114" t="s">
        <v>16077</v>
      </c>
    </row>
    <row r="8738" spans="1:5">
      <c r="A8738">
        <v>1802</v>
      </c>
      <c r="B8738" t="s">
        <v>16078</v>
      </c>
      <c r="C8738" t="s">
        <v>8337</v>
      </c>
      <c r="D8738" t="s">
        <v>8338</v>
      </c>
      <c r="E8738" s="114" t="s">
        <v>16079</v>
      </c>
    </row>
    <row r="8739" spans="1:5">
      <c r="A8739">
        <v>40385</v>
      </c>
      <c r="B8739" t="s">
        <v>16080</v>
      </c>
      <c r="C8739" t="s">
        <v>8337</v>
      </c>
      <c r="D8739" t="s">
        <v>8341</v>
      </c>
      <c r="E8739" s="114" t="s">
        <v>16016</v>
      </c>
    </row>
    <row r="8740" spans="1:5">
      <c r="A8740">
        <v>40383</v>
      </c>
      <c r="B8740" t="s">
        <v>16081</v>
      </c>
      <c r="C8740" t="s">
        <v>8337</v>
      </c>
      <c r="D8740" t="s">
        <v>8341</v>
      </c>
      <c r="E8740" s="114" t="s">
        <v>8872</v>
      </c>
    </row>
    <row r="8741" spans="1:5">
      <c r="A8741">
        <v>40378</v>
      </c>
      <c r="B8741" t="s">
        <v>16082</v>
      </c>
      <c r="C8741" t="s">
        <v>8337</v>
      </c>
      <c r="D8741" t="s">
        <v>8341</v>
      </c>
      <c r="E8741" s="114" t="s">
        <v>8563</v>
      </c>
    </row>
    <row r="8742" spans="1:5">
      <c r="A8742">
        <v>40382</v>
      </c>
      <c r="B8742" t="s">
        <v>16083</v>
      </c>
      <c r="C8742" t="s">
        <v>8337</v>
      </c>
      <c r="D8742" t="s">
        <v>8341</v>
      </c>
      <c r="E8742" s="114" t="s">
        <v>12330</v>
      </c>
    </row>
    <row r="8743" spans="1:5">
      <c r="A8743">
        <v>40422</v>
      </c>
      <c r="B8743" t="s">
        <v>16084</v>
      </c>
      <c r="C8743" t="s">
        <v>8337</v>
      </c>
      <c r="D8743" t="s">
        <v>8341</v>
      </c>
      <c r="E8743" s="114" t="s">
        <v>16085</v>
      </c>
    </row>
    <row r="8744" spans="1:5">
      <c r="A8744">
        <v>40387</v>
      </c>
      <c r="B8744" t="s">
        <v>16086</v>
      </c>
      <c r="C8744" t="s">
        <v>8337</v>
      </c>
      <c r="D8744" t="s">
        <v>8341</v>
      </c>
      <c r="E8744" s="114" t="s">
        <v>16087</v>
      </c>
    </row>
    <row r="8745" spans="1:5">
      <c r="A8745">
        <v>40380</v>
      </c>
      <c r="B8745" t="s">
        <v>16088</v>
      </c>
      <c r="C8745" t="s">
        <v>8337</v>
      </c>
      <c r="D8745" t="s">
        <v>8341</v>
      </c>
      <c r="E8745" s="114" t="s">
        <v>9110</v>
      </c>
    </row>
    <row r="8746" spans="1:5">
      <c r="A8746">
        <v>40390</v>
      </c>
      <c r="B8746" t="s">
        <v>16089</v>
      </c>
      <c r="C8746" t="s">
        <v>8337</v>
      </c>
      <c r="D8746" t="s">
        <v>8341</v>
      </c>
      <c r="E8746" s="114" t="s">
        <v>16090</v>
      </c>
    </row>
    <row r="8747" spans="1:5">
      <c r="A8747">
        <v>40413</v>
      </c>
      <c r="B8747" t="s">
        <v>16091</v>
      </c>
      <c r="C8747" t="s">
        <v>8337</v>
      </c>
      <c r="D8747" t="s">
        <v>8341</v>
      </c>
      <c r="E8747" s="114" t="s">
        <v>9617</v>
      </c>
    </row>
    <row r="8748" spans="1:5">
      <c r="A8748">
        <v>40415</v>
      </c>
      <c r="B8748" t="s">
        <v>16092</v>
      </c>
      <c r="C8748" t="s">
        <v>8337</v>
      </c>
      <c r="D8748" t="s">
        <v>8341</v>
      </c>
      <c r="E8748" s="114" t="s">
        <v>16093</v>
      </c>
    </row>
    <row r="8749" spans="1:5">
      <c r="A8749">
        <v>40417</v>
      </c>
      <c r="B8749" t="s">
        <v>16094</v>
      </c>
      <c r="C8749" t="s">
        <v>8337</v>
      </c>
      <c r="D8749" t="s">
        <v>8341</v>
      </c>
      <c r="E8749" s="114" t="s">
        <v>16095</v>
      </c>
    </row>
    <row r="8750" spans="1:5">
      <c r="A8750">
        <v>39271</v>
      </c>
      <c r="B8750" t="s">
        <v>16096</v>
      </c>
      <c r="C8750" t="s">
        <v>8337</v>
      </c>
      <c r="D8750" t="s">
        <v>8338</v>
      </c>
      <c r="E8750" s="114" t="s">
        <v>1017</v>
      </c>
    </row>
    <row r="8751" spans="1:5">
      <c r="A8751">
        <v>39273</v>
      </c>
      <c r="B8751" t="s">
        <v>16097</v>
      </c>
      <c r="C8751" t="s">
        <v>8337</v>
      </c>
      <c r="D8751" t="s">
        <v>8338</v>
      </c>
      <c r="E8751" s="114" t="s">
        <v>1195</v>
      </c>
    </row>
    <row r="8752" spans="1:5">
      <c r="A8752">
        <v>39272</v>
      </c>
      <c r="B8752" t="s">
        <v>16098</v>
      </c>
      <c r="C8752" t="s">
        <v>8337</v>
      </c>
      <c r="D8752" t="s">
        <v>8338</v>
      </c>
      <c r="E8752" s="114" t="s">
        <v>10398</v>
      </c>
    </row>
    <row r="8753" spans="1:5">
      <c r="A8753">
        <v>1875</v>
      </c>
      <c r="B8753" t="s">
        <v>16099</v>
      </c>
      <c r="C8753" t="s">
        <v>8337</v>
      </c>
      <c r="D8753" t="s">
        <v>8338</v>
      </c>
      <c r="E8753" s="114" t="s">
        <v>250</v>
      </c>
    </row>
    <row r="8754" spans="1:5">
      <c r="A8754">
        <v>1874</v>
      </c>
      <c r="B8754" t="s">
        <v>16100</v>
      </c>
      <c r="C8754" t="s">
        <v>8337</v>
      </c>
      <c r="D8754" t="s">
        <v>8338</v>
      </c>
      <c r="E8754" s="114" t="s">
        <v>9755</v>
      </c>
    </row>
    <row r="8755" spans="1:5">
      <c r="A8755">
        <v>1870</v>
      </c>
      <c r="B8755" t="s">
        <v>16101</v>
      </c>
      <c r="C8755" t="s">
        <v>8337</v>
      </c>
      <c r="D8755" t="s">
        <v>8336</v>
      </c>
      <c r="E8755" s="114" t="s">
        <v>8351</v>
      </c>
    </row>
    <row r="8756" spans="1:5">
      <c r="A8756">
        <v>1884</v>
      </c>
      <c r="B8756" t="s">
        <v>16102</v>
      </c>
      <c r="C8756" t="s">
        <v>8337</v>
      </c>
      <c r="D8756" t="s">
        <v>8338</v>
      </c>
      <c r="E8756" s="114" t="s">
        <v>7580</v>
      </c>
    </row>
    <row r="8757" spans="1:5">
      <c r="A8757">
        <v>1887</v>
      </c>
      <c r="B8757" t="s">
        <v>16103</v>
      </c>
      <c r="C8757" t="s">
        <v>8337</v>
      </c>
      <c r="D8757" t="s">
        <v>8338</v>
      </c>
      <c r="E8757" s="114" t="s">
        <v>3583</v>
      </c>
    </row>
    <row r="8758" spans="1:5">
      <c r="A8758">
        <v>1876</v>
      </c>
      <c r="B8758" t="s">
        <v>16104</v>
      </c>
      <c r="C8758" t="s">
        <v>8337</v>
      </c>
      <c r="D8758" t="s">
        <v>8338</v>
      </c>
      <c r="E8758" s="114" t="s">
        <v>13292</v>
      </c>
    </row>
    <row r="8759" spans="1:5">
      <c r="A8759">
        <v>1879</v>
      </c>
      <c r="B8759" t="s">
        <v>16105</v>
      </c>
      <c r="C8759" t="s">
        <v>8337</v>
      </c>
      <c r="D8759" t="s">
        <v>8338</v>
      </c>
      <c r="E8759" s="114" t="s">
        <v>8558</v>
      </c>
    </row>
    <row r="8760" spans="1:5">
      <c r="A8760">
        <v>1877</v>
      </c>
      <c r="B8760" t="s">
        <v>16106</v>
      </c>
      <c r="C8760" t="s">
        <v>8337</v>
      </c>
      <c r="D8760" t="s">
        <v>8338</v>
      </c>
      <c r="E8760" s="114" t="s">
        <v>10067</v>
      </c>
    </row>
    <row r="8761" spans="1:5">
      <c r="A8761">
        <v>1878</v>
      </c>
      <c r="B8761" t="s">
        <v>16107</v>
      </c>
      <c r="C8761" t="s">
        <v>8337</v>
      </c>
      <c r="D8761" t="s">
        <v>8338</v>
      </c>
      <c r="E8761" s="114" t="s">
        <v>9069</v>
      </c>
    </row>
    <row r="8762" spans="1:5">
      <c r="A8762">
        <v>2621</v>
      </c>
      <c r="B8762" t="s">
        <v>16108</v>
      </c>
      <c r="C8762" t="s">
        <v>8337</v>
      </c>
      <c r="D8762" t="s">
        <v>8338</v>
      </c>
      <c r="E8762" s="114" t="s">
        <v>16109</v>
      </c>
    </row>
    <row r="8763" spans="1:5">
      <c r="A8763">
        <v>2616</v>
      </c>
      <c r="B8763" t="s">
        <v>16110</v>
      </c>
      <c r="C8763" t="s">
        <v>8337</v>
      </c>
      <c r="D8763" t="s">
        <v>8338</v>
      </c>
      <c r="E8763" s="114" t="s">
        <v>259</v>
      </c>
    </row>
    <row r="8764" spans="1:5">
      <c r="A8764">
        <v>2633</v>
      </c>
      <c r="B8764" t="s">
        <v>16111</v>
      </c>
      <c r="C8764" t="s">
        <v>8337</v>
      </c>
      <c r="D8764" t="s">
        <v>8338</v>
      </c>
      <c r="E8764" s="114" t="s">
        <v>8413</v>
      </c>
    </row>
    <row r="8765" spans="1:5">
      <c r="A8765">
        <v>2617</v>
      </c>
      <c r="B8765" t="s">
        <v>16112</v>
      </c>
      <c r="C8765" t="s">
        <v>8337</v>
      </c>
      <c r="D8765" t="s">
        <v>8338</v>
      </c>
      <c r="E8765" s="114" t="s">
        <v>3092</v>
      </c>
    </row>
    <row r="8766" spans="1:5">
      <c r="A8766">
        <v>2618</v>
      </c>
      <c r="B8766" t="s">
        <v>16113</v>
      </c>
      <c r="C8766" t="s">
        <v>8337</v>
      </c>
      <c r="D8766" t="s">
        <v>8338</v>
      </c>
      <c r="E8766" s="114" t="s">
        <v>5279</v>
      </c>
    </row>
    <row r="8767" spans="1:5">
      <c r="A8767">
        <v>2632</v>
      </c>
      <c r="B8767" t="s">
        <v>16114</v>
      </c>
      <c r="C8767" t="s">
        <v>8337</v>
      </c>
      <c r="D8767" t="s">
        <v>8338</v>
      </c>
      <c r="E8767" s="114" t="s">
        <v>3501</v>
      </c>
    </row>
    <row r="8768" spans="1:5">
      <c r="A8768">
        <v>2631</v>
      </c>
      <c r="B8768" t="s">
        <v>16115</v>
      </c>
      <c r="C8768" t="s">
        <v>8337</v>
      </c>
      <c r="D8768" t="s">
        <v>8338</v>
      </c>
      <c r="E8768" s="114" t="s">
        <v>5022</v>
      </c>
    </row>
    <row r="8769" spans="1:5">
      <c r="A8769">
        <v>2619</v>
      </c>
      <c r="B8769" t="s">
        <v>16116</v>
      </c>
      <c r="C8769" t="s">
        <v>8337</v>
      </c>
      <c r="D8769" t="s">
        <v>8338</v>
      </c>
      <c r="E8769" s="114" t="s">
        <v>16117</v>
      </c>
    </row>
    <row r="8770" spans="1:5">
      <c r="A8770">
        <v>2620</v>
      </c>
      <c r="B8770" t="s">
        <v>16118</v>
      </c>
      <c r="C8770" t="s">
        <v>8337</v>
      </c>
      <c r="D8770" t="s">
        <v>8338</v>
      </c>
      <c r="E8770" s="114" t="s">
        <v>16119</v>
      </c>
    </row>
    <row r="8771" spans="1:5">
      <c r="A8771">
        <v>25968</v>
      </c>
      <c r="B8771" t="s">
        <v>16120</v>
      </c>
      <c r="C8771" t="s">
        <v>8337</v>
      </c>
      <c r="D8771" t="s">
        <v>8341</v>
      </c>
      <c r="E8771" s="114" t="s">
        <v>9197</v>
      </c>
    </row>
    <row r="8772" spans="1:5">
      <c r="A8772">
        <v>38369</v>
      </c>
      <c r="B8772" t="s">
        <v>16121</v>
      </c>
      <c r="C8772" t="s">
        <v>8337</v>
      </c>
      <c r="D8772" t="s">
        <v>8338</v>
      </c>
      <c r="E8772" s="114" t="s">
        <v>8566</v>
      </c>
    </row>
    <row r="8773" spans="1:5">
      <c r="A8773">
        <v>38370</v>
      </c>
      <c r="B8773" t="s">
        <v>16122</v>
      </c>
      <c r="C8773" t="s">
        <v>8337</v>
      </c>
      <c r="D8773" t="s">
        <v>8338</v>
      </c>
      <c r="E8773" s="114" t="s">
        <v>8566</v>
      </c>
    </row>
    <row r="8774" spans="1:5">
      <c r="A8774">
        <v>38372</v>
      </c>
      <c r="B8774" t="s">
        <v>16123</v>
      </c>
      <c r="C8774" t="s">
        <v>8337</v>
      </c>
      <c r="D8774" t="s">
        <v>8338</v>
      </c>
      <c r="E8774" s="114" t="s">
        <v>11592</v>
      </c>
    </row>
    <row r="8775" spans="1:5">
      <c r="A8775">
        <v>2357</v>
      </c>
      <c r="B8775" t="s">
        <v>16124</v>
      </c>
      <c r="C8775" t="s">
        <v>8373</v>
      </c>
      <c r="D8775" t="s">
        <v>8338</v>
      </c>
      <c r="E8775" s="114" t="s">
        <v>2720</v>
      </c>
    </row>
    <row r="8776" spans="1:5">
      <c r="A8776">
        <v>40806</v>
      </c>
      <c r="B8776" t="s">
        <v>16125</v>
      </c>
      <c r="C8776" t="s">
        <v>8374</v>
      </c>
      <c r="D8776" t="s">
        <v>8338</v>
      </c>
      <c r="E8776" s="114" t="s">
        <v>8634</v>
      </c>
    </row>
    <row r="8777" spans="1:5">
      <c r="A8777">
        <v>2355</v>
      </c>
      <c r="B8777" t="s">
        <v>16126</v>
      </c>
      <c r="C8777" t="s">
        <v>8373</v>
      </c>
      <c r="D8777" t="s">
        <v>8338</v>
      </c>
      <c r="E8777" s="114" t="s">
        <v>8635</v>
      </c>
    </row>
    <row r="8778" spans="1:5">
      <c r="A8778">
        <v>40805</v>
      </c>
      <c r="B8778" t="s">
        <v>16127</v>
      </c>
      <c r="C8778" t="s">
        <v>8374</v>
      </c>
      <c r="D8778" t="s">
        <v>8338</v>
      </c>
      <c r="E8778" s="114" t="s">
        <v>8636</v>
      </c>
    </row>
    <row r="8779" spans="1:5">
      <c r="A8779">
        <v>2358</v>
      </c>
      <c r="B8779" t="s">
        <v>16128</v>
      </c>
      <c r="C8779" t="s">
        <v>8373</v>
      </c>
      <c r="D8779" t="s">
        <v>8338</v>
      </c>
      <c r="E8779" s="114" t="s">
        <v>8637</v>
      </c>
    </row>
    <row r="8780" spans="1:5">
      <c r="A8780">
        <v>40807</v>
      </c>
      <c r="B8780" t="s">
        <v>16129</v>
      </c>
      <c r="C8780" t="s">
        <v>8374</v>
      </c>
      <c r="D8780" t="s">
        <v>8338</v>
      </c>
      <c r="E8780" s="114" t="s">
        <v>8638</v>
      </c>
    </row>
    <row r="8781" spans="1:5">
      <c r="A8781">
        <v>2359</v>
      </c>
      <c r="B8781" t="s">
        <v>16130</v>
      </c>
      <c r="C8781" t="s">
        <v>8373</v>
      </c>
      <c r="D8781" t="s">
        <v>8338</v>
      </c>
      <c r="E8781" s="114" t="s">
        <v>4918</v>
      </c>
    </row>
    <row r="8782" spans="1:5">
      <c r="A8782">
        <v>40808</v>
      </c>
      <c r="B8782" t="s">
        <v>16131</v>
      </c>
      <c r="C8782" t="s">
        <v>8374</v>
      </c>
      <c r="D8782" t="s">
        <v>8338</v>
      </c>
      <c r="E8782" s="114" t="s">
        <v>8639</v>
      </c>
    </row>
    <row r="8783" spans="1:5">
      <c r="A8783">
        <v>43144</v>
      </c>
      <c r="B8783" t="s">
        <v>16132</v>
      </c>
      <c r="C8783" t="s">
        <v>8353</v>
      </c>
      <c r="D8783" t="s">
        <v>8338</v>
      </c>
      <c r="E8783" s="114" t="s">
        <v>8592</v>
      </c>
    </row>
    <row r="8784" spans="1:5">
      <c r="A8784">
        <v>39397</v>
      </c>
      <c r="B8784" t="s">
        <v>16133</v>
      </c>
      <c r="C8784" t="s">
        <v>8342</v>
      </c>
      <c r="D8784" t="s">
        <v>8338</v>
      </c>
      <c r="E8784" s="114" t="s">
        <v>4332</v>
      </c>
    </row>
    <row r="8785" spans="1:5">
      <c r="A8785">
        <v>2692</v>
      </c>
      <c r="B8785" t="s">
        <v>16134</v>
      </c>
      <c r="C8785" t="s">
        <v>8342</v>
      </c>
      <c r="D8785" t="s">
        <v>8338</v>
      </c>
      <c r="E8785" s="114" t="s">
        <v>5900</v>
      </c>
    </row>
    <row r="8786" spans="1:5">
      <c r="A8786">
        <v>5330</v>
      </c>
      <c r="B8786" t="s">
        <v>16135</v>
      </c>
      <c r="C8786" t="s">
        <v>8342</v>
      </c>
      <c r="D8786" t="s">
        <v>8338</v>
      </c>
      <c r="E8786" s="114" t="s">
        <v>10068</v>
      </c>
    </row>
    <row r="8787" spans="1:5">
      <c r="A8787">
        <v>26017</v>
      </c>
      <c r="B8787" t="s">
        <v>16136</v>
      </c>
      <c r="C8787" t="s">
        <v>8337</v>
      </c>
      <c r="D8787" t="s">
        <v>8338</v>
      </c>
      <c r="E8787" s="114" t="s">
        <v>8806</v>
      </c>
    </row>
    <row r="8788" spans="1:5">
      <c r="A8788">
        <v>25931</v>
      </c>
      <c r="B8788" t="s">
        <v>16137</v>
      </c>
      <c r="C8788" t="s">
        <v>8337</v>
      </c>
      <c r="D8788" t="s">
        <v>8338</v>
      </c>
      <c r="E8788" s="114" t="s">
        <v>16138</v>
      </c>
    </row>
    <row r="8789" spans="1:5">
      <c r="A8789">
        <v>38140</v>
      </c>
      <c r="B8789" t="s">
        <v>16139</v>
      </c>
      <c r="C8789" t="s">
        <v>8337</v>
      </c>
      <c r="D8789" t="s">
        <v>8336</v>
      </c>
      <c r="E8789" s="114" t="s">
        <v>13401</v>
      </c>
    </row>
    <row r="8790" spans="1:5">
      <c r="A8790">
        <v>13887</v>
      </c>
      <c r="B8790" t="s">
        <v>16140</v>
      </c>
      <c r="C8790" t="s">
        <v>8337</v>
      </c>
      <c r="D8790" t="s">
        <v>8338</v>
      </c>
      <c r="E8790" s="114" t="s">
        <v>16141</v>
      </c>
    </row>
    <row r="8791" spans="1:5">
      <c r="A8791">
        <v>26018</v>
      </c>
      <c r="B8791" t="s">
        <v>16142</v>
      </c>
      <c r="C8791" t="s">
        <v>8337</v>
      </c>
      <c r="D8791" t="s">
        <v>8338</v>
      </c>
      <c r="E8791" s="114" t="s">
        <v>10069</v>
      </c>
    </row>
    <row r="8792" spans="1:5">
      <c r="A8792">
        <v>26019</v>
      </c>
      <c r="B8792" t="s">
        <v>16143</v>
      </c>
      <c r="C8792" t="s">
        <v>8337</v>
      </c>
      <c r="D8792" t="s">
        <v>8338</v>
      </c>
      <c r="E8792" s="114" t="s">
        <v>14165</v>
      </c>
    </row>
    <row r="8793" spans="1:5">
      <c r="A8793">
        <v>26020</v>
      </c>
      <c r="B8793" t="s">
        <v>16144</v>
      </c>
      <c r="C8793" t="s">
        <v>8337</v>
      </c>
      <c r="D8793" t="s">
        <v>8338</v>
      </c>
      <c r="E8793" s="114" t="s">
        <v>6735</v>
      </c>
    </row>
    <row r="8794" spans="1:5">
      <c r="A8794">
        <v>34544</v>
      </c>
      <c r="B8794" t="s">
        <v>16145</v>
      </c>
      <c r="C8794" t="s">
        <v>8337</v>
      </c>
      <c r="D8794" t="s">
        <v>8338</v>
      </c>
      <c r="E8794" s="114" t="s">
        <v>16146</v>
      </c>
    </row>
    <row r="8795" spans="1:5">
      <c r="A8795">
        <v>34729</v>
      </c>
      <c r="B8795" t="s">
        <v>16147</v>
      </c>
      <c r="C8795" t="s">
        <v>8337</v>
      </c>
      <c r="D8795" t="s">
        <v>8338</v>
      </c>
      <c r="E8795" s="114" t="s">
        <v>16148</v>
      </c>
    </row>
    <row r="8796" spans="1:5">
      <c r="A8796">
        <v>34734</v>
      </c>
      <c r="B8796" t="s">
        <v>16149</v>
      </c>
      <c r="C8796" t="s">
        <v>8337</v>
      </c>
      <c r="D8796" t="s">
        <v>8338</v>
      </c>
      <c r="E8796" s="114" t="s">
        <v>16150</v>
      </c>
    </row>
    <row r="8797" spans="1:5">
      <c r="A8797">
        <v>34738</v>
      </c>
      <c r="B8797" t="s">
        <v>16151</v>
      </c>
      <c r="C8797" t="s">
        <v>8337</v>
      </c>
      <c r="D8797" t="s">
        <v>8338</v>
      </c>
      <c r="E8797" s="114" t="s">
        <v>16152</v>
      </c>
    </row>
    <row r="8798" spans="1:5">
      <c r="A8798">
        <v>2391</v>
      </c>
      <c r="B8798" t="s">
        <v>16153</v>
      </c>
      <c r="C8798" t="s">
        <v>8337</v>
      </c>
      <c r="D8798" t="s">
        <v>8338</v>
      </c>
      <c r="E8798" s="114" t="s">
        <v>16154</v>
      </c>
    </row>
    <row r="8799" spans="1:5">
      <c r="A8799">
        <v>2374</v>
      </c>
      <c r="B8799" t="s">
        <v>16155</v>
      </c>
      <c r="C8799" t="s">
        <v>8337</v>
      </c>
      <c r="D8799" t="s">
        <v>8338</v>
      </c>
      <c r="E8799" s="114" t="s">
        <v>16156</v>
      </c>
    </row>
    <row r="8800" spans="1:5">
      <c r="A8800">
        <v>2377</v>
      </c>
      <c r="B8800" t="s">
        <v>16157</v>
      </c>
      <c r="C8800" t="s">
        <v>8337</v>
      </c>
      <c r="D8800" t="s">
        <v>8338</v>
      </c>
      <c r="E8800" s="114" t="s">
        <v>16158</v>
      </c>
    </row>
    <row r="8801" spans="1:5">
      <c r="A8801">
        <v>2393</v>
      </c>
      <c r="B8801" t="s">
        <v>16159</v>
      </c>
      <c r="C8801" t="s">
        <v>8337</v>
      </c>
      <c r="D8801" t="s">
        <v>8338</v>
      </c>
      <c r="E8801" s="114" t="s">
        <v>16160</v>
      </c>
    </row>
    <row r="8802" spans="1:5">
      <c r="A8802">
        <v>34705</v>
      </c>
      <c r="B8802" t="s">
        <v>16161</v>
      </c>
      <c r="C8802" t="s">
        <v>8337</v>
      </c>
      <c r="D8802" t="s">
        <v>8338</v>
      </c>
      <c r="E8802" s="114" t="s">
        <v>16162</v>
      </c>
    </row>
    <row r="8803" spans="1:5">
      <c r="A8803">
        <v>34707</v>
      </c>
      <c r="B8803" t="s">
        <v>16163</v>
      </c>
      <c r="C8803" t="s">
        <v>8337</v>
      </c>
      <c r="D8803" t="s">
        <v>8338</v>
      </c>
      <c r="E8803" s="114" t="s">
        <v>16164</v>
      </c>
    </row>
    <row r="8804" spans="1:5">
      <c r="A8804">
        <v>2378</v>
      </c>
      <c r="B8804" t="s">
        <v>16165</v>
      </c>
      <c r="C8804" t="s">
        <v>8337</v>
      </c>
      <c r="D8804" t="s">
        <v>8338</v>
      </c>
      <c r="E8804" s="114" t="s">
        <v>16166</v>
      </c>
    </row>
    <row r="8805" spans="1:5">
      <c r="A8805">
        <v>2379</v>
      </c>
      <c r="B8805" t="s">
        <v>16167</v>
      </c>
      <c r="C8805" t="s">
        <v>8337</v>
      </c>
      <c r="D8805" t="s">
        <v>8338</v>
      </c>
      <c r="E8805" s="114" t="s">
        <v>16166</v>
      </c>
    </row>
    <row r="8806" spans="1:5">
      <c r="A8806">
        <v>2376</v>
      </c>
      <c r="B8806" t="s">
        <v>16168</v>
      </c>
      <c r="C8806" t="s">
        <v>8337</v>
      </c>
      <c r="D8806" t="s">
        <v>8338</v>
      </c>
      <c r="E8806" s="114" t="s">
        <v>16169</v>
      </c>
    </row>
    <row r="8807" spans="1:5">
      <c r="A8807">
        <v>2394</v>
      </c>
      <c r="B8807" t="s">
        <v>16170</v>
      </c>
      <c r="C8807" t="s">
        <v>8337</v>
      </c>
      <c r="D8807" t="s">
        <v>8338</v>
      </c>
      <c r="E8807" s="114" t="s">
        <v>16171</v>
      </c>
    </row>
    <row r="8808" spans="1:5">
      <c r="A8808">
        <v>34686</v>
      </c>
      <c r="B8808" t="s">
        <v>16172</v>
      </c>
      <c r="C8808" t="s">
        <v>8337</v>
      </c>
      <c r="D8808" t="s">
        <v>8338</v>
      </c>
      <c r="E8808" s="114" t="s">
        <v>9377</v>
      </c>
    </row>
    <row r="8809" spans="1:5">
      <c r="A8809">
        <v>34616</v>
      </c>
      <c r="B8809" t="s">
        <v>16173</v>
      </c>
      <c r="C8809" t="s">
        <v>8337</v>
      </c>
      <c r="D8809" t="s">
        <v>8338</v>
      </c>
      <c r="E8809" s="114" t="s">
        <v>10070</v>
      </c>
    </row>
    <row r="8810" spans="1:5">
      <c r="A8810">
        <v>34623</v>
      </c>
      <c r="B8810" t="s">
        <v>16174</v>
      </c>
      <c r="C8810" t="s">
        <v>8337</v>
      </c>
      <c r="D8810" t="s">
        <v>8338</v>
      </c>
      <c r="E8810" s="114" t="s">
        <v>16175</v>
      </c>
    </row>
    <row r="8811" spans="1:5">
      <c r="A8811">
        <v>34628</v>
      </c>
      <c r="B8811" t="s">
        <v>16176</v>
      </c>
      <c r="C8811" t="s">
        <v>8337</v>
      </c>
      <c r="D8811" t="s">
        <v>8338</v>
      </c>
      <c r="E8811" s="114" t="s">
        <v>16177</v>
      </c>
    </row>
    <row r="8812" spans="1:5">
      <c r="A8812">
        <v>34653</v>
      </c>
      <c r="B8812" t="s">
        <v>16178</v>
      </c>
      <c r="C8812" t="s">
        <v>8337</v>
      </c>
      <c r="D8812" t="s">
        <v>8338</v>
      </c>
      <c r="E8812" s="114" t="s">
        <v>11836</v>
      </c>
    </row>
    <row r="8813" spans="1:5">
      <c r="A8813">
        <v>34688</v>
      </c>
      <c r="B8813" t="s">
        <v>16179</v>
      </c>
      <c r="C8813" t="s">
        <v>8337</v>
      </c>
      <c r="D8813" t="s">
        <v>8338</v>
      </c>
      <c r="E8813" s="114" t="s">
        <v>7851</v>
      </c>
    </row>
    <row r="8814" spans="1:5">
      <c r="A8814">
        <v>34709</v>
      </c>
      <c r="B8814" t="s">
        <v>16180</v>
      </c>
      <c r="C8814" t="s">
        <v>8337</v>
      </c>
      <c r="D8814" t="s">
        <v>8338</v>
      </c>
      <c r="E8814" s="114" t="s">
        <v>16181</v>
      </c>
    </row>
    <row r="8815" spans="1:5">
      <c r="A8815">
        <v>34714</v>
      </c>
      <c r="B8815" t="s">
        <v>16182</v>
      </c>
      <c r="C8815" t="s">
        <v>8337</v>
      </c>
      <c r="D8815" t="s">
        <v>8338</v>
      </c>
      <c r="E8815" s="114" t="s">
        <v>16183</v>
      </c>
    </row>
    <row r="8816" spans="1:5">
      <c r="A8816">
        <v>2388</v>
      </c>
      <c r="B8816" t="s">
        <v>16184</v>
      </c>
      <c r="C8816" t="s">
        <v>8337</v>
      </c>
      <c r="D8816" t="s">
        <v>8338</v>
      </c>
      <c r="E8816" s="114" t="s">
        <v>16185</v>
      </c>
    </row>
    <row r="8817" spans="1:5">
      <c r="A8817">
        <v>34606</v>
      </c>
      <c r="B8817" t="s">
        <v>16186</v>
      </c>
      <c r="C8817" t="s">
        <v>8337</v>
      </c>
      <c r="D8817" t="s">
        <v>8338</v>
      </c>
      <c r="E8817" s="114" t="s">
        <v>10071</v>
      </c>
    </row>
    <row r="8818" spans="1:5">
      <c r="A8818">
        <v>34689</v>
      </c>
      <c r="B8818" t="s">
        <v>16187</v>
      </c>
      <c r="C8818" t="s">
        <v>8337</v>
      </c>
      <c r="D8818" t="s">
        <v>8338</v>
      </c>
      <c r="E8818" s="114" t="s">
        <v>9148</v>
      </c>
    </row>
    <row r="8819" spans="1:5">
      <c r="A8819">
        <v>2370</v>
      </c>
      <c r="B8819" t="s">
        <v>16188</v>
      </c>
      <c r="C8819" t="s">
        <v>8337</v>
      </c>
      <c r="D8819" t="s">
        <v>8336</v>
      </c>
      <c r="E8819" s="114" t="s">
        <v>10624</v>
      </c>
    </row>
    <row r="8820" spans="1:5">
      <c r="A8820">
        <v>2386</v>
      </c>
      <c r="B8820" t="s">
        <v>16189</v>
      </c>
      <c r="C8820" t="s">
        <v>8337</v>
      </c>
      <c r="D8820" t="s">
        <v>8338</v>
      </c>
      <c r="E8820" s="114" t="s">
        <v>10856</v>
      </c>
    </row>
    <row r="8821" spans="1:5">
      <c r="A8821">
        <v>2392</v>
      </c>
      <c r="B8821" t="s">
        <v>16190</v>
      </c>
      <c r="C8821" t="s">
        <v>8337</v>
      </c>
      <c r="D8821" t="s">
        <v>8338</v>
      </c>
      <c r="E8821" s="114" t="s">
        <v>16191</v>
      </c>
    </row>
    <row r="8822" spans="1:5">
      <c r="A8822">
        <v>2373</v>
      </c>
      <c r="B8822" t="s">
        <v>16192</v>
      </c>
      <c r="C8822" t="s">
        <v>8337</v>
      </c>
      <c r="D8822" t="s">
        <v>8338</v>
      </c>
      <c r="E8822" s="114" t="s">
        <v>16193</v>
      </c>
    </row>
    <row r="8823" spans="1:5">
      <c r="A8823">
        <v>39465</v>
      </c>
      <c r="B8823" t="s">
        <v>16194</v>
      </c>
      <c r="C8823" t="s">
        <v>8337</v>
      </c>
      <c r="D8823" t="s">
        <v>8338</v>
      </c>
      <c r="E8823" s="114" t="s">
        <v>16195</v>
      </c>
    </row>
    <row r="8824" spans="1:5">
      <c r="A8824">
        <v>39466</v>
      </c>
      <c r="B8824" t="s">
        <v>16196</v>
      </c>
      <c r="C8824" t="s">
        <v>8337</v>
      </c>
      <c r="D8824" t="s">
        <v>8338</v>
      </c>
      <c r="E8824" s="114" t="s">
        <v>8671</v>
      </c>
    </row>
    <row r="8825" spans="1:5">
      <c r="A8825">
        <v>39467</v>
      </c>
      <c r="B8825" t="s">
        <v>16197</v>
      </c>
      <c r="C8825" t="s">
        <v>8337</v>
      </c>
      <c r="D8825" t="s">
        <v>8338</v>
      </c>
      <c r="E8825" s="114" t="s">
        <v>16198</v>
      </c>
    </row>
    <row r="8826" spans="1:5">
      <c r="A8826">
        <v>39468</v>
      </c>
      <c r="B8826" t="s">
        <v>16199</v>
      </c>
      <c r="C8826" t="s">
        <v>8337</v>
      </c>
      <c r="D8826" t="s">
        <v>8338</v>
      </c>
      <c r="E8826" s="114" t="s">
        <v>16200</v>
      </c>
    </row>
    <row r="8827" spans="1:5">
      <c r="A8827">
        <v>39469</v>
      </c>
      <c r="B8827" t="s">
        <v>16201</v>
      </c>
      <c r="C8827" t="s">
        <v>8337</v>
      </c>
      <c r="D8827" t="s">
        <v>8338</v>
      </c>
      <c r="E8827" s="114" t="s">
        <v>10072</v>
      </c>
    </row>
    <row r="8828" spans="1:5">
      <c r="A8828">
        <v>39470</v>
      </c>
      <c r="B8828" t="s">
        <v>16202</v>
      </c>
      <c r="C8828" t="s">
        <v>8337</v>
      </c>
      <c r="D8828" t="s">
        <v>8338</v>
      </c>
      <c r="E8828" s="114" t="s">
        <v>16203</v>
      </c>
    </row>
    <row r="8829" spans="1:5">
      <c r="A8829">
        <v>39471</v>
      </c>
      <c r="B8829" t="s">
        <v>16204</v>
      </c>
      <c r="C8829" t="s">
        <v>8337</v>
      </c>
      <c r="D8829" t="s">
        <v>8338</v>
      </c>
      <c r="E8829" s="114" t="s">
        <v>16205</v>
      </c>
    </row>
    <row r="8830" spans="1:5">
      <c r="A8830">
        <v>39472</v>
      </c>
      <c r="B8830" t="s">
        <v>16206</v>
      </c>
      <c r="C8830" t="s">
        <v>8337</v>
      </c>
      <c r="D8830" t="s">
        <v>8338</v>
      </c>
      <c r="E8830" s="114" t="s">
        <v>16207</v>
      </c>
    </row>
    <row r="8831" spans="1:5">
      <c r="A8831">
        <v>39473</v>
      </c>
      <c r="B8831" t="s">
        <v>16208</v>
      </c>
      <c r="C8831" t="s">
        <v>8337</v>
      </c>
      <c r="D8831" t="s">
        <v>8338</v>
      </c>
      <c r="E8831" s="114" t="s">
        <v>16209</v>
      </c>
    </row>
    <row r="8832" spans="1:5">
      <c r="A8832">
        <v>39474</v>
      </c>
      <c r="B8832" t="s">
        <v>16210</v>
      </c>
      <c r="C8832" t="s">
        <v>8337</v>
      </c>
      <c r="D8832" t="s">
        <v>8338</v>
      </c>
      <c r="E8832" s="114" t="s">
        <v>10073</v>
      </c>
    </row>
    <row r="8833" spans="1:5">
      <c r="A8833">
        <v>39475</v>
      </c>
      <c r="B8833" t="s">
        <v>16211</v>
      </c>
      <c r="C8833" t="s">
        <v>8337</v>
      </c>
      <c r="D8833" t="s">
        <v>8338</v>
      </c>
      <c r="E8833" s="114" t="s">
        <v>16212</v>
      </c>
    </row>
    <row r="8834" spans="1:5">
      <c r="A8834">
        <v>39476</v>
      </c>
      <c r="B8834" t="s">
        <v>16213</v>
      </c>
      <c r="C8834" t="s">
        <v>8337</v>
      </c>
      <c r="D8834" t="s">
        <v>8338</v>
      </c>
      <c r="E8834" s="114" t="s">
        <v>16214</v>
      </c>
    </row>
    <row r="8835" spans="1:5">
      <c r="A8835">
        <v>39477</v>
      </c>
      <c r="B8835" t="s">
        <v>16215</v>
      </c>
      <c r="C8835" t="s">
        <v>8337</v>
      </c>
      <c r="D8835" t="s">
        <v>8338</v>
      </c>
      <c r="E8835" s="114" t="s">
        <v>16216</v>
      </c>
    </row>
    <row r="8836" spans="1:5">
      <c r="A8836">
        <v>39478</v>
      </c>
      <c r="B8836" t="s">
        <v>16217</v>
      </c>
      <c r="C8836" t="s">
        <v>8337</v>
      </c>
      <c r="D8836" t="s">
        <v>8338</v>
      </c>
      <c r="E8836" s="114" t="s">
        <v>16218</v>
      </c>
    </row>
    <row r="8837" spans="1:5">
      <c r="A8837">
        <v>39479</v>
      </c>
      <c r="B8837" t="s">
        <v>16219</v>
      </c>
      <c r="C8837" t="s">
        <v>8337</v>
      </c>
      <c r="D8837" t="s">
        <v>8338</v>
      </c>
      <c r="E8837" s="114" t="s">
        <v>16220</v>
      </c>
    </row>
    <row r="8838" spans="1:5">
      <c r="A8838">
        <v>39480</v>
      </c>
      <c r="B8838" t="s">
        <v>16221</v>
      </c>
      <c r="C8838" t="s">
        <v>8337</v>
      </c>
      <c r="D8838" t="s">
        <v>8338</v>
      </c>
      <c r="E8838" s="114" t="s">
        <v>16222</v>
      </c>
    </row>
    <row r="8839" spans="1:5">
      <c r="A8839">
        <v>39459</v>
      </c>
      <c r="B8839" t="s">
        <v>16223</v>
      </c>
      <c r="C8839" t="s">
        <v>8337</v>
      </c>
      <c r="D8839" t="s">
        <v>8338</v>
      </c>
      <c r="E8839" s="114" t="s">
        <v>16224</v>
      </c>
    </row>
    <row r="8840" spans="1:5">
      <c r="A8840">
        <v>39445</v>
      </c>
      <c r="B8840" t="s">
        <v>16225</v>
      </c>
      <c r="C8840" t="s">
        <v>8337</v>
      </c>
      <c r="D8840" t="s">
        <v>8338</v>
      </c>
      <c r="E8840" s="114" t="s">
        <v>16226</v>
      </c>
    </row>
    <row r="8841" spans="1:5">
      <c r="A8841">
        <v>39446</v>
      </c>
      <c r="B8841" t="s">
        <v>16227</v>
      </c>
      <c r="C8841" t="s">
        <v>8337</v>
      </c>
      <c r="D8841" t="s">
        <v>8338</v>
      </c>
      <c r="E8841" s="114" t="s">
        <v>16228</v>
      </c>
    </row>
    <row r="8842" spans="1:5">
      <c r="A8842">
        <v>39447</v>
      </c>
      <c r="B8842" t="s">
        <v>16229</v>
      </c>
      <c r="C8842" t="s">
        <v>8337</v>
      </c>
      <c r="D8842" t="s">
        <v>8338</v>
      </c>
      <c r="E8842" s="114" t="s">
        <v>16230</v>
      </c>
    </row>
    <row r="8843" spans="1:5">
      <c r="A8843">
        <v>39448</v>
      </c>
      <c r="B8843" t="s">
        <v>16231</v>
      </c>
      <c r="C8843" t="s">
        <v>8337</v>
      </c>
      <c r="D8843" t="s">
        <v>8338</v>
      </c>
      <c r="E8843" s="114" t="s">
        <v>16232</v>
      </c>
    </row>
    <row r="8844" spans="1:5">
      <c r="A8844">
        <v>39450</v>
      </c>
      <c r="B8844" t="s">
        <v>16233</v>
      </c>
      <c r="C8844" t="s">
        <v>8337</v>
      </c>
      <c r="D8844" t="s">
        <v>8338</v>
      </c>
      <c r="E8844" s="114" t="s">
        <v>16234</v>
      </c>
    </row>
    <row r="8845" spans="1:5">
      <c r="A8845">
        <v>39451</v>
      </c>
      <c r="B8845" t="s">
        <v>16235</v>
      </c>
      <c r="C8845" t="s">
        <v>8337</v>
      </c>
      <c r="D8845" t="s">
        <v>8338</v>
      </c>
      <c r="E8845" s="114" t="s">
        <v>11851</v>
      </c>
    </row>
    <row r="8846" spans="1:5">
      <c r="A8846">
        <v>39452</v>
      </c>
      <c r="B8846" t="s">
        <v>16236</v>
      </c>
      <c r="C8846" t="s">
        <v>8337</v>
      </c>
      <c r="D8846" t="s">
        <v>8338</v>
      </c>
      <c r="E8846" s="114" t="s">
        <v>16237</v>
      </c>
    </row>
    <row r="8847" spans="1:5">
      <c r="A8847">
        <v>39523</v>
      </c>
      <c r="B8847" t="s">
        <v>16238</v>
      </c>
      <c r="C8847" t="s">
        <v>8337</v>
      </c>
      <c r="D8847" t="s">
        <v>8338</v>
      </c>
      <c r="E8847" s="114" t="s">
        <v>12267</v>
      </c>
    </row>
    <row r="8848" spans="1:5">
      <c r="A8848">
        <v>39449</v>
      </c>
      <c r="B8848" t="s">
        <v>16239</v>
      </c>
      <c r="C8848" t="s">
        <v>8337</v>
      </c>
      <c r="D8848" t="s">
        <v>8338</v>
      </c>
      <c r="E8848" s="114" t="s">
        <v>16240</v>
      </c>
    </row>
    <row r="8849" spans="1:5">
      <c r="A8849">
        <v>39455</v>
      </c>
      <c r="B8849" t="s">
        <v>16241</v>
      </c>
      <c r="C8849" t="s">
        <v>8337</v>
      </c>
      <c r="D8849" t="s">
        <v>8338</v>
      </c>
      <c r="E8849" s="114" t="s">
        <v>10074</v>
      </c>
    </row>
    <row r="8850" spans="1:5">
      <c r="A8850">
        <v>39456</v>
      </c>
      <c r="B8850" t="s">
        <v>16242</v>
      </c>
      <c r="C8850" t="s">
        <v>8337</v>
      </c>
      <c r="D8850" t="s">
        <v>8338</v>
      </c>
      <c r="E8850" s="114" t="s">
        <v>16243</v>
      </c>
    </row>
    <row r="8851" spans="1:5">
      <c r="A8851">
        <v>39457</v>
      </c>
      <c r="B8851" t="s">
        <v>16244</v>
      </c>
      <c r="C8851" t="s">
        <v>8337</v>
      </c>
      <c r="D8851" t="s">
        <v>8338</v>
      </c>
      <c r="E8851" s="114" t="s">
        <v>16245</v>
      </c>
    </row>
    <row r="8852" spans="1:5">
      <c r="A8852">
        <v>39458</v>
      </c>
      <c r="B8852" t="s">
        <v>16246</v>
      </c>
      <c r="C8852" t="s">
        <v>8337</v>
      </c>
      <c r="D8852" t="s">
        <v>8338</v>
      </c>
      <c r="E8852" s="114" t="s">
        <v>10075</v>
      </c>
    </row>
    <row r="8853" spans="1:5">
      <c r="A8853">
        <v>39464</v>
      </c>
      <c r="B8853" t="s">
        <v>16247</v>
      </c>
      <c r="C8853" t="s">
        <v>8337</v>
      </c>
      <c r="D8853" t="s">
        <v>8338</v>
      </c>
      <c r="E8853" s="114" t="s">
        <v>16248</v>
      </c>
    </row>
    <row r="8854" spans="1:5">
      <c r="A8854">
        <v>39460</v>
      </c>
      <c r="B8854" t="s">
        <v>16249</v>
      </c>
      <c r="C8854" t="s">
        <v>8337</v>
      </c>
      <c r="D8854" t="s">
        <v>8338</v>
      </c>
      <c r="E8854" s="114" t="s">
        <v>16250</v>
      </c>
    </row>
    <row r="8855" spans="1:5">
      <c r="A8855">
        <v>39461</v>
      </c>
      <c r="B8855" t="s">
        <v>16251</v>
      </c>
      <c r="C8855" t="s">
        <v>8337</v>
      </c>
      <c r="D8855" t="s">
        <v>8338</v>
      </c>
      <c r="E8855" s="114" t="s">
        <v>16252</v>
      </c>
    </row>
    <row r="8856" spans="1:5">
      <c r="A8856">
        <v>39462</v>
      </c>
      <c r="B8856" t="s">
        <v>16253</v>
      </c>
      <c r="C8856" t="s">
        <v>8337</v>
      </c>
      <c r="D8856" t="s">
        <v>8338</v>
      </c>
      <c r="E8856" s="114" t="s">
        <v>16254</v>
      </c>
    </row>
    <row r="8857" spans="1:5">
      <c r="A8857">
        <v>39463</v>
      </c>
      <c r="B8857" t="s">
        <v>16255</v>
      </c>
      <c r="C8857" t="s">
        <v>8337</v>
      </c>
      <c r="D8857" t="s">
        <v>8338</v>
      </c>
      <c r="E8857" s="114" t="s">
        <v>16256</v>
      </c>
    </row>
    <row r="8858" spans="1:5">
      <c r="A8858">
        <v>26039</v>
      </c>
      <c r="B8858" t="s">
        <v>16257</v>
      </c>
      <c r="C8858" t="s">
        <v>8337</v>
      </c>
      <c r="D8858" t="s">
        <v>8341</v>
      </c>
      <c r="E8858" s="114" t="s">
        <v>16258</v>
      </c>
    </row>
    <row r="8859" spans="1:5">
      <c r="A8859">
        <v>2401</v>
      </c>
      <c r="B8859" t="s">
        <v>16259</v>
      </c>
      <c r="C8859" t="s">
        <v>8337</v>
      </c>
      <c r="D8859" t="s">
        <v>8341</v>
      </c>
      <c r="E8859" s="114" t="s">
        <v>16260</v>
      </c>
    </row>
    <row r="8860" spans="1:5">
      <c r="A8860">
        <v>38870</v>
      </c>
      <c r="B8860" t="s">
        <v>16261</v>
      </c>
      <c r="C8860" t="s">
        <v>8337</v>
      </c>
      <c r="D8860" t="s">
        <v>8341</v>
      </c>
      <c r="E8860" s="114" t="s">
        <v>10076</v>
      </c>
    </row>
    <row r="8861" spans="1:5">
      <c r="A8861">
        <v>38869</v>
      </c>
      <c r="B8861" t="s">
        <v>16262</v>
      </c>
      <c r="C8861" t="s">
        <v>8337</v>
      </c>
      <c r="D8861" t="s">
        <v>8341</v>
      </c>
      <c r="E8861" s="114" t="s">
        <v>16263</v>
      </c>
    </row>
    <row r="8862" spans="1:5">
      <c r="A8862">
        <v>38872</v>
      </c>
      <c r="B8862" t="s">
        <v>16264</v>
      </c>
      <c r="C8862" t="s">
        <v>8337</v>
      </c>
      <c r="D8862" t="s">
        <v>8341</v>
      </c>
      <c r="E8862" s="114" t="s">
        <v>13112</v>
      </c>
    </row>
    <row r="8863" spans="1:5">
      <c r="A8863">
        <v>38871</v>
      </c>
      <c r="B8863" t="s">
        <v>16265</v>
      </c>
      <c r="C8863" t="s">
        <v>8337</v>
      </c>
      <c r="D8863" t="s">
        <v>8341</v>
      </c>
      <c r="E8863" s="114" t="s">
        <v>6368</v>
      </c>
    </row>
    <row r="8864" spans="1:5">
      <c r="A8864">
        <v>39283</v>
      </c>
      <c r="B8864" t="s">
        <v>16266</v>
      </c>
      <c r="C8864" t="s">
        <v>8337</v>
      </c>
      <c r="D8864" t="s">
        <v>8341</v>
      </c>
      <c r="E8864" s="114" t="s">
        <v>9369</v>
      </c>
    </row>
    <row r="8865" spans="1:5">
      <c r="A8865">
        <v>39284</v>
      </c>
      <c r="B8865" t="s">
        <v>16267</v>
      </c>
      <c r="C8865" t="s">
        <v>8337</v>
      </c>
      <c r="D8865" t="s">
        <v>8341</v>
      </c>
      <c r="E8865" s="114" t="s">
        <v>16268</v>
      </c>
    </row>
    <row r="8866" spans="1:5">
      <c r="A8866">
        <v>39285</v>
      </c>
      <c r="B8866" t="s">
        <v>16269</v>
      </c>
      <c r="C8866" t="s">
        <v>8337</v>
      </c>
      <c r="D8866" t="s">
        <v>8341</v>
      </c>
      <c r="E8866" s="114" t="s">
        <v>16270</v>
      </c>
    </row>
    <row r="8867" spans="1:5">
      <c r="A8867">
        <v>39286</v>
      </c>
      <c r="B8867" t="s">
        <v>16271</v>
      </c>
      <c r="C8867" t="s">
        <v>8337</v>
      </c>
      <c r="D8867" t="s">
        <v>8341</v>
      </c>
      <c r="E8867" s="114" t="s">
        <v>16272</v>
      </c>
    </row>
    <row r="8868" spans="1:5">
      <c r="A8868">
        <v>39287</v>
      </c>
      <c r="B8868" t="s">
        <v>16273</v>
      </c>
      <c r="C8868" t="s">
        <v>8337</v>
      </c>
      <c r="D8868" t="s">
        <v>8341</v>
      </c>
      <c r="E8868" s="114" t="s">
        <v>16274</v>
      </c>
    </row>
    <row r="8869" spans="1:5">
      <c r="A8869">
        <v>39288</v>
      </c>
      <c r="B8869" t="s">
        <v>16275</v>
      </c>
      <c r="C8869" t="s">
        <v>8337</v>
      </c>
      <c r="D8869" t="s">
        <v>8341</v>
      </c>
      <c r="E8869" s="114" t="s">
        <v>16276</v>
      </c>
    </row>
    <row r="8870" spans="1:5">
      <c r="A8870">
        <v>25976</v>
      </c>
      <c r="B8870" t="s">
        <v>16277</v>
      </c>
      <c r="C8870" t="s">
        <v>8335</v>
      </c>
      <c r="D8870" t="s">
        <v>8341</v>
      </c>
      <c r="E8870" s="114" t="s">
        <v>16278</v>
      </c>
    </row>
    <row r="8871" spans="1:5">
      <c r="A8871">
        <v>10629</v>
      </c>
      <c r="B8871" t="s">
        <v>16279</v>
      </c>
      <c r="C8871" t="s">
        <v>8335</v>
      </c>
      <c r="D8871" t="s">
        <v>8341</v>
      </c>
      <c r="E8871" s="114" t="s">
        <v>16280</v>
      </c>
    </row>
    <row r="8872" spans="1:5">
      <c r="A8872">
        <v>10698</v>
      </c>
      <c r="B8872" t="s">
        <v>16281</v>
      </c>
      <c r="C8872" t="s">
        <v>8335</v>
      </c>
      <c r="D8872" t="s">
        <v>8341</v>
      </c>
      <c r="E8872" s="114" t="s">
        <v>10077</v>
      </c>
    </row>
    <row r="8873" spans="1:5">
      <c r="A8873">
        <v>40521</v>
      </c>
      <c r="B8873" t="s">
        <v>16282</v>
      </c>
      <c r="C8873" t="s">
        <v>8337</v>
      </c>
      <c r="D8873" t="s">
        <v>8338</v>
      </c>
      <c r="E8873" s="114" t="s">
        <v>16283</v>
      </c>
    </row>
    <row r="8874" spans="1:5">
      <c r="A8874">
        <v>2432</v>
      </c>
      <c r="B8874" t="s">
        <v>16284</v>
      </c>
      <c r="C8874" t="s">
        <v>8337</v>
      </c>
      <c r="D8874" t="s">
        <v>8338</v>
      </c>
      <c r="E8874" s="114" t="s">
        <v>8900</v>
      </c>
    </row>
    <row r="8875" spans="1:5">
      <c r="A8875">
        <v>2433</v>
      </c>
      <c r="B8875" t="s">
        <v>16285</v>
      </c>
      <c r="C8875" t="s">
        <v>8337</v>
      </c>
      <c r="D8875" t="s">
        <v>8338</v>
      </c>
      <c r="E8875" s="114" t="s">
        <v>13647</v>
      </c>
    </row>
    <row r="8876" spans="1:5">
      <c r="A8876">
        <v>2420</v>
      </c>
      <c r="B8876" t="s">
        <v>16286</v>
      </c>
      <c r="C8876" t="s">
        <v>8337</v>
      </c>
      <c r="D8876" t="s">
        <v>8338</v>
      </c>
      <c r="E8876" s="114" t="s">
        <v>10517</v>
      </c>
    </row>
    <row r="8877" spans="1:5">
      <c r="A8877">
        <v>11447</v>
      </c>
      <c r="B8877" t="s">
        <v>16287</v>
      </c>
      <c r="C8877" t="s">
        <v>8337</v>
      </c>
      <c r="D8877" t="s">
        <v>8338</v>
      </c>
      <c r="E8877" s="114" t="s">
        <v>9576</v>
      </c>
    </row>
    <row r="8878" spans="1:5">
      <c r="A8878">
        <v>11451</v>
      </c>
      <c r="B8878" t="s">
        <v>16288</v>
      </c>
      <c r="C8878" t="s">
        <v>8337</v>
      </c>
      <c r="D8878" t="s">
        <v>8338</v>
      </c>
      <c r="E8878" s="114" t="s">
        <v>10365</v>
      </c>
    </row>
    <row r="8879" spans="1:5">
      <c r="A8879">
        <v>11116</v>
      </c>
      <c r="B8879" t="s">
        <v>16289</v>
      </c>
      <c r="C8879" t="s">
        <v>8337</v>
      </c>
      <c r="D8879" t="s">
        <v>8338</v>
      </c>
      <c r="E8879" s="114" t="s">
        <v>16290</v>
      </c>
    </row>
    <row r="8880" spans="1:5">
      <c r="A8880">
        <v>38411</v>
      </c>
      <c r="B8880" t="s">
        <v>16291</v>
      </c>
      <c r="C8880" t="s">
        <v>8337</v>
      </c>
      <c r="D8880" t="s">
        <v>8338</v>
      </c>
      <c r="E8880" s="114" t="s">
        <v>16292</v>
      </c>
    </row>
    <row r="8881" spans="1:5">
      <c r="A8881">
        <v>1370</v>
      </c>
      <c r="B8881" t="s">
        <v>16293</v>
      </c>
      <c r="C8881" t="s">
        <v>8337</v>
      </c>
      <c r="D8881" t="s">
        <v>8338</v>
      </c>
      <c r="E8881" s="114" t="s">
        <v>10651</v>
      </c>
    </row>
    <row r="8882" spans="1:5">
      <c r="A8882">
        <v>38189</v>
      </c>
      <c r="B8882" t="s">
        <v>16294</v>
      </c>
      <c r="C8882" t="s">
        <v>8337</v>
      </c>
      <c r="D8882" t="s">
        <v>8338</v>
      </c>
      <c r="E8882" s="114" t="s">
        <v>16295</v>
      </c>
    </row>
    <row r="8883" spans="1:5">
      <c r="A8883">
        <v>38190</v>
      </c>
      <c r="B8883" t="s">
        <v>16296</v>
      </c>
      <c r="C8883" t="s">
        <v>8337</v>
      </c>
      <c r="D8883" t="s">
        <v>8338</v>
      </c>
      <c r="E8883" s="114" t="s">
        <v>16297</v>
      </c>
    </row>
    <row r="8884" spans="1:5">
      <c r="A8884">
        <v>36516</v>
      </c>
      <c r="B8884" t="s">
        <v>16298</v>
      </c>
      <c r="C8884" t="s">
        <v>8337</v>
      </c>
      <c r="D8884" t="s">
        <v>8341</v>
      </c>
      <c r="E8884" s="114" t="s">
        <v>16299</v>
      </c>
    </row>
    <row r="8885" spans="1:5">
      <c r="A8885">
        <v>34777</v>
      </c>
      <c r="B8885" t="s">
        <v>16300</v>
      </c>
      <c r="C8885" t="s">
        <v>8337</v>
      </c>
      <c r="D8885" t="s">
        <v>8338</v>
      </c>
      <c r="E8885" s="114" t="s">
        <v>3848</v>
      </c>
    </row>
    <row r="8886" spans="1:5">
      <c r="A8886">
        <v>7272</v>
      </c>
      <c r="B8886" t="s">
        <v>16301</v>
      </c>
      <c r="C8886" t="s">
        <v>8337</v>
      </c>
      <c r="D8886" t="s">
        <v>8338</v>
      </c>
      <c r="E8886" s="114" t="s">
        <v>3831</v>
      </c>
    </row>
    <row r="8887" spans="1:5">
      <c r="A8887">
        <v>10605</v>
      </c>
      <c r="B8887" t="s">
        <v>16302</v>
      </c>
      <c r="C8887" t="s">
        <v>8337</v>
      </c>
      <c r="D8887" t="s">
        <v>8338</v>
      </c>
      <c r="E8887" s="114" t="s">
        <v>4270</v>
      </c>
    </row>
    <row r="8888" spans="1:5">
      <c r="A8888">
        <v>10604</v>
      </c>
      <c r="B8888" t="s">
        <v>16303</v>
      </c>
      <c r="C8888" t="s">
        <v>8337</v>
      </c>
      <c r="D8888" t="s">
        <v>8338</v>
      </c>
      <c r="E8888" s="114" t="s">
        <v>3666</v>
      </c>
    </row>
    <row r="8889" spans="1:5">
      <c r="A8889">
        <v>672</v>
      </c>
      <c r="B8889" t="s">
        <v>16304</v>
      </c>
      <c r="C8889" t="s">
        <v>8337</v>
      </c>
      <c r="D8889" t="s">
        <v>8338</v>
      </c>
      <c r="E8889" s="114" t="s">
        <v>2785</v>
      </c>
    </row>
    <row r="8890" spans="1:5">
      <c r="A8890">
        <v>668</v>
      </c>
      <c r="B8890" t="s">
        <v>16305</v>
      </c>
      <c r="C8890" t="s">
        <v>8337</v>
      </c>
      <c r="D8890" t="s">
        <v>8338</v>
      </c>
      <c r="E8890" s="114" t="s">
        <v>7761</v>
      </c>
    </row>
    <row r="8891" spans="1:5">
      <c r="A8891">
        <v>10578</v>
      </c>
      <c r="B8891" t="s">
        <v>16306</v>
      </c>
      <c r="C8891" t="s">
        <v>8337</v>
      </c>
      <c r="D8891" t="s">
        <v>8338</v>
      </c>
      <c r="E8891" s="114" t="s">
        <v>9413</v>
      </c>
    </row>
    <row r="8892" spans="1:5">
      <c r="A8892">
        <v>666</v>
      </c>
      <c r="B8892" t="s">
        <v>16307</v>
      </c>
      <c r="C8892" t="s">
        <v>8337</v>
      </c>
      <c r="D8892" t="s">
        <v>8338</v>
      </c>
      <c r="E8892" s="114" t="s">
        <v>3225</v>
      </c>
    </row>
    <row r="8893" spans="1:5">
      <c r="A8893">
        <v>665</v>
      </c>
      <c r="B8893" t="s">
        <v>16308</v>
      </c>
      <c r="C8893" t="s">
        <v>8337</v>
      </c>
      <c r="D8893" t="s">
        <v>8338</v>
      </c>
      <c r="E8893" s="114" t="s">
        <v>2192</v>
      </c>
    </row>
    <row r="8894" spans="1:5">
      <c r="A8894">
        <v>10577</v>
      </c>
      <c r="B8894" t="s">
        <v>16309</v>
      </c>
      <c r="C8894" t="s">
        <v>8337</v>
      </c>
      <c r="D8894" t="s">
        <v>8338</v>
      </c>
      <c r="E8894" s="114" t="s">
        <v>4518</v>
      </c>
    </row>
    <row r="8895" spans="1:5">
      <c r="A8895">
        <v>10583</v>
      </c>
      <c r="B8895" t="s">
        <v>16310</v>
      </c>
      <c r="C8895" t="s">
        <v>8337</v>
      </c>
      <c r="D8895" t="s">
        <v>8338</v>
      </c>
      <c r="E8895" s="114" t="s">
        <v>1734</v>
      </c>
    </row>
    <row r="8896" spans="1:5">
      <c r="A8896">
        <v>10579</v>
      </c>
      <c r="B8896" t="s">
        <v>16311</v>
      </c>
      <c r="C8896" t="s">
        <v>8337</v>
      </c>
      <c r="D8896" t="s">
        <v>8338</v>
      </c>
      <c r="E8896" s="114" t="s">
        <v>8628</v>
      </c>
    </row>
    <row r="8897" spans="1:5">
      <c r="A8897">
        <v>10582</v>
      </c>
      <c r="B8897" t="s">
        <v>16312</v>
      </c>
      <c r="C8897" t="s">
        <v>8337</v>
      </c>
      <c r="D8897" t="s">
        <v>8338</v>
      </c>
      <c r="E8897" s="114" t="s">
        <v>1248</v>
      </c>
    </row>
    <row r="8898" spans="1:5">
      <c r="A8898">
        <v>2436</v>
      </c>
      <c r="B8898" t="s">
        <v>16313</v>
      </c>
      <c r="C8898" t="s">
        <v>8373</v>
      </c>
      <c r="D8898" t="s">
        <v>8336</v>
      </c>
      <c r="E8898" s="114" t="s">
        <v>639</v>
      </c>
    </row>
    <row r="8899" spans="1:5">
      <c r="A8899">
        <v>40918</v>
      </c>
      <c r="B8899" t="s">
        <v>16314</v>
      </c>
      <c r="C8899" t="s">
        <v>8374</v>
      </c>
      <c r="D8899" t="s">
        <v>8338</v>
      </c>
      <c r="E8899" s="114" t="s">
        <v>8647</v>
      </c>
    </row>
    <row r="8900" spans="1:5">
      <c r="A8900">
        <v>2439</v>
      </c>
      <c r="B8900" t="s">
        <v>16315</v>
      </c>
      <c r="C8900" t="s">
        <v>8373</v>
      </c>
      <c r="D8900" t="s">
        <v>8338</v>
      </c>
      <c r="E8900" s="114" t="s">
        <v>639</v>
      </c>
    </row>
    <row r="8901" spans="1:5">
      <c r="A8901">
        <v>40923</v>
      </c>
      <c r="B8901" t="s">
        <v>16316</v>
      </c>
      <c r="C8901" t="s">
        <v>8374</v>
      </c>
      <c r="D8901" t="s">
        <v>8338</v>
      </c>
      <c r="E8901" s="114" t="s">
        <v>8647</v>
      </c>
    </row>
    <row r="8902" spans="1:5">
      <c r="A8902">
        <v>10998</v>
      </c>
      <c r="B8902" t="s">
        <v>16317</v>
      </c>
      <c r="C8902" t="s">
        <v>8353</v>
      </c>
      <c r="D8902" t="s">
        <v>8338</v>
      </c>
      <c r="E8902" s="114" t="s">
        <v>12596</v>
      </c>
    </row>
    <row r="8903" spans="1:5">
      <c r="A8903">
        <v>11002</v>
      </c>
      <c r="B8903" t="s">
        <v>16318</v>
      </c>
      <c r="C8903" t="s">
        <v>8353</v>
      </c>
      <c r="D8903" t="s">
        <v>8338</v>
      </c>
      <c r="E8903" s="114" t="s">
        <v>8396</v>
      </c>
    </row>
    <row r="8904" spans="1:5">
      <c r="A8904">
        <v>10999</v>
      </c>
      <c r="B8904" t="s">
        <v>16319</v>
      </c>
      <c r="C8904" t="s">
        <v>8353</v>
      </c>
      <c r="D8904" t="s">
        <v>8338</v>
      </c>
      <c r="E8904" s="114" t="s">
        <v>3017</v>
      </c>
    </row>
    <row r="8905" spans="1:5">
      <c r="A8905">
        <v>10997</v>
      </c>
      <c r="B8905" t="s">
        <v>16320</v>
      </c>
      <c r="C8905" t="s">
        <v>8353</v>
      </c>
      <c r="D8905" t="s">
        <v>8336</v>
      </c>
      <c r="E8905" s="114" t="s">
        <v>3949</v>
      </c>
    </row>
    <row r="8906" spans="1:5">
      <c r="A8906">
        <v>2685</v>
      </c>
      <c r="B8906" t="s">
        <v>16321</v>
      </c>
      <c r="C8906" t="s">
        <v>8344</v>
      </c>
      <c r="D8906" t="s">
        <v>8338</v>
      </c>
      <c r="E8906" s="114" t="s">
        <v>1276</v>
      </c>
    </row>
    <row r="8907" spans="1:5">
      <c r="A8907">
        <v>2680</v>
      </c>
      <c r="B8907" t="s">
        <v>16322</v>
      </c>
      <c r="C8907" t="s">
        <v>8344</v>
      </c>
      <c r="D8907" t="s">
        <v>8338</v>
      </c>
      <c r="E8907" s="114" t="s">
        <v>9151</v>
      </c>
    </row>
    <row r="8908" spans="1:5">
      <c r="A8908">
        <v>2684</v>
      </c>
      <c r="B8908" t="s">
        <v>16323</v>
      </c>
      <c r="C8908" t="s">
        <v>8344</v>
      </c>
      <c r="D8908" t="s">
        <v>8338</v>
      </c>
      <c r="E8908" s="114" t="s">
        <v>4299</v>
      </c>
    </row>
    <row r="8909" spans="1:5">
      <c r="A8909">
        <v>2673</v>
      </c>
      <c r="B8909" t="s">
        <v>16324</v>
      </c>
      <c r="C8909" t="s">
        <v>8344</v>
      </c>
      <c r="D8909" t="s">
        <v>8336</v>
      </c>
      <c r="E8909" s="114" t="s">
        <v>8825</v>
      </c>
    </row>
    <row r="8910" spans="1:5">
      <c r="A8910">
        <v>2681</v>
      </c>
      <c r="B8910" t="s">
        <v>16325</v>
      </c>
      <c r="C8910" t="s">
        <v>8344</v>
      </c>
      <c r="D8910" t="s">
        <v>8338</v>
      </c>
      <c r="E8910" s="114" t="s">
        <v>5284</v>
      </c>
    </row>
    <row r="8911" spans="1:5">
      <c r="A8911">
        <v>2682</v>
      </c>
      <c r="B8911" t="s">
        <v>16326</v>
      </c>
      <c r="C8911" t="s">
        <v>8344</v>
      </c>
      <c r="D8911" t="s">
        <v>8338</v>
      </c>
      <c r="E8911" s="114" t="s">
        <v>5971</v>
      </c>
    </row>
    <row r="8912" spans="1:5">
      <c r="A8912">
        <v>2686</v>
      </c>
      <c r="B8912" t="s">
        <v>16327</v>
      </c>
      <c r="C8912" t="s">
        <v>8344</v>
      </c>
      <c r="D8912" t="s">
        <v>8338</v>
      </c>
      <c r="E8912" s="114" t="s">
        <v>8820</v>
      </c>
    </row>
    <row r="8913" spans="1:5">
      <c r="A8913">
        <v>2674</v>
      </c>
      <c r="B8913" t="s">
        <v>16328</v>
      </c>
      <c r="C8913" t="s">
        <v>8344</v>
      </c>
      <c r="D8913" t="s">
        <v>8338</v>
      </c>
      <c r="E8913" s="114" t="s">
        <v>3848</v>
      </c>
    </row>
    <row r="8914" spans="1:5">
      <c r="A8914">
        <v>2683</v>
      </c>
      <c r="B8914" t="s">
        <v>16329</v>
      </c>
      <c r="C8914" t="s">
        <v>8344</v>
      </c>
      <c r="D8914" t="s">
        <v>8338</v>
      </c>
      <c r="E8914" s="114" t="s">
        <v>10078</v>
      </c>
    </row>
    <row r="8915" spans="1:5">
      <c r="A8915">
        <v>2676</v>
      </c>
      <c r="B8915" t="s">
        <v>16330</v>
      </c>
      <c r="C8915" t="s">
        <v>8344</v>
      </c>
      <c r="D8915" t="s">
        <v>8338</v>
      </c>
      <c r="E8915" s="114" t="s">
        <v>8657</v>
      </c>
    </row>
    <row r="8916" spans="1:5">
      <c r="A8916">
        <v>2678</v>
      </c>
      <c r="B8916" t="s">
        <v>16331</v>
      </c>
      <c r="C8916" t="s">
        <v>8344</v>
      </c>
      <c r="D8916" t="s">
        <v>8338</v>
      </c>
      <c r="E8916" s="114" t="s">
        <v>8558</v>
      </c>
    </row>
    <row r="8917" spans="1:5">
      <c r="A8917">
        <v>2679</v>
      </c>
      <c r="B8917" t="s">
        <v>16332</v>
      </c>
      <c r="C8917" t="s">
        <v>8344</v>
      </c>
      <c r="D8917" t="s">
        <v>8338</v>
      </c>
      <c r="E8917" s="114" t="s">
        <v>510</v>
      </c>
    </row>
    <row r="8918" spans="1:5">
      <c r="A8918">
        <v>12070</v>
      </c>
      <c r="B8918" t="s">
        <v>16333</v>
      </c>
      <c r="C8918" t="s">
        <v>8344</v>
      </c>
      <c r="D8918" t="s">
        <v>8338</v>
      </c>
      <c r="E8918" s="114" t="s">
        <v>1547</v>
      </c>
    </row>
    <row r="8919" spans="1:5">
      <c r="A8919">
        <v>2675</v>
      </c>
      <c r="B8919" t="s">
        <v>16334</v>
      </c>
      <c r="C8919" t="s">
        <v>8344</v>
      </c>
      <c r="D8919" t="s">
        <v>8338</v>
      </c>
      <c r="E8919" s="114" t="s">
        <v>8751</v>
      </c>
    </row>
    <row r="8920" spans="1:5">
      <c r="A8920">
        <v>12067</v>
      </c>
      <c r="B8920" t="s">
        <v>16335</v>
      </c>
      <c r="C8920" t="s">
        <v>8344</v>
      </c>
      <c r="D8920" t="s">
        <v>8338</v>
      </c>
      <c r="E8920" s="114" t="s">
        <v>145</v>
      </c>
    </row>
    <row r="8921" spans="1:5">
      <c r="A8921">
        <v>40401</v>
      </c>
      <c r="B8921" t="s">
        <v>16336</v>
      </c>
      <c r="C8921" t="s">
        <v>8344</v>
      </c>
      <c r="D8921" t="s">
        <v>8338</v>
      </c>
      <c r="E8921" s="114" t="s">
        <v>7381</v>
      </c>
    </row>
    <row r="8922" spans="1:5">
      <c r="A8922">
        <v>40402</v>
      </c>
      <c r="B8922" t="s">
        <v>16337</v>
      </c>
      <c r="C8922" t="s">
        <v>8344</v>
      </c>
      <c r="D8922" t="s">
        <v>8338</v>
      </c>
      <c r="E8922" s="114" t="s">
        <v>8650</v>
      </c>
    </row>
    <row r="8923" spans="1:5">
      <c r="A8923">
        <v>40400</v>
      </c>
      <c r="B8923" t="s">
        <v>16338</v>
      </c>
      <c r="C8923" t="s">
        <v>8344</v>
      </c>
      <c r="D8923" t="s">
        <v>8338</v>
      </c>
      <c r="E8923" s="114" t="s">
        <v>8651</v>
      </c>
    </row>
    <row r="8924" spans="1:5">
      <c r="A8924">
        <v>2504</v>
      </c>
      <c r="B8924" t="s">
        <v>16339</v>
      </c>
      <c r="C8924" t="s">
        <v>8344</v>
      </c>
      <c r="D8924" t="s">
        <v>8338</v>
      </c>
      <c r="E8924" s="114" t="s">
        <v>3068</v>
      </c>
    </row>
    <row r="8925" spans="1:5">
      <c r="A8925">
        <v>2501</v>
      </c>
      <c r="B8925" t="s">
        <v>16340</v>
      </c>
      <c r="C8925" t="s">
        <v>8344</v>
      </c>
      <c r="D8925" t="s">
        <v>8338</v>
      </c>
      <c r="E8925" s="114" t="s">
        <v>8818</v>
      </c>
    </row>
    <row r="8926" spans="1:5">
      <c r="A8926">
        <v>2502</v>
      </c>
      <c r="B8926" t="s">
        <v>16341</v>
      </c>
      <c r="C8926" t="s">
        <v>8344</v>
      </c>
      <c r="D8926" t="s">
        <v>8338</v>
      </c>
      <c r="E8926" s="114" t="s">
        <v>5151</v>
      </c>
    </row>
    <row r="8927" spans="1:5">
      <c r="A8927">
        <v>2503</v>
      </c>
      <c r="B8927" t="s">
        <v>16342</v>
      </c>
      <c r="C8927" t="s">
        <v>8344</v>
      </c>
      <c r="D8927" t="s">
        <v>8338</v>
      </c>
      <c r="E8927" s="114" t="s">
        <v>10079</v>
      </c>
    </row>
    <row r="8928" spans="1:5">
      <c r="A8928">
        <v>2500</v>
      </c>
      <c r="B8928" t="s">
        <v>16343</v>
      </c>
      <c r="C8928" t="s">
        <v>8344</v>
      </c>
      <c r="D8928" t="s">
        <v>8338</v>
      </c>
      <c r="E8928" s="114" t="s">
        <v>16344</v>
      </c>
    </row>
    <row r="8929" spans="1:5">
      <c r="A8929">
        <v>2505</v>
      </c>
      <c r="B8929" t="s">
        <v>16345</v>
      </c>
      <c r="C8929" t="s">
        <v>8344</v>
      </c>
      <c r="D8929" t="s">
        <v>8338</v>
      </c>
      <c r="E8929" s="114" t="s">
        <v>16346</v>
      </c>
    </row>
    <row r="8930" spans="1:5">
      <c r="A8930">
        <v>12056</v>
      </c>
      <c r="B8930" t="s">
        <v>16347</v>
      </c>
      <c r="C8930" t="s">
        <v>8344</v>
      </c>
      <c r="D8930" t="s">
        <v>8338</v>
      </c>
      <c r="E8930" s="114" t="s">
        <v>8454</v>
      </c>
    </row>
    <row r="8931" spans="1:5">
      <c r="A8931">
        <v>12057</v>
      </c>
      <c r="B8931" t="s">
        <v>16348</v>
      </c>
      <c r="C8931" t="s">
        <v>8344</v>
      </c>
      <c r="D8931" t="s">
        <v>8338</v>
      </c>
      <c r="E8931" s="114" t="s">
        <v>15885</v>
      </c>
    </row>
    <row r="8932" spans="1:5">
      <c r="A8932">
        <v>12059</v>
      </c>
      <c r="B8932" t="s">
        <v>16349</v>
      </c>
      <c r="C8932" t="s">
        <v>8344</v>
      </c>
      <c r="D8932" t="s">
        <v>8338</v>
      </c>
      <c r="E8932" s="114" t="s">
        <v>8481</v>
      </c>
    </row>
    <row r="8933" spans="1:5">
      <c r="A8933">
        <v>12058</v>
      </c>
      <c r="B8933" t="s">
        <v>16350</v>
      </c>
      <c r="C8933" t="s">
        <v>8344</v>
      </c>
      <c r="D8933" t="s">
        <v>8338</v>
      </c>
      <c r="E8933" s="114" t="s">
        <v>4305</v>
      </c>
    </row>
    <row r="8934" spans="1:5">
      <c r="A8934">
        <v>12060</v>
      </c>
      <c r="B8934" t="s">
        <v>16351</v>
      </c>
      <c r="C8934" t="s">
        <v>8344</v>
      </c>
      <c r="D8934" t="s">
        <v>8338</v>
      </c>
      <c r="E8934" s="114" t="s">
        <v>14585</v>
      </c>
    </row>
    <row r="8935" spans="1:5">
      <c r="A8935">
        <v>12061</v>
      </c>
      <c r="B8935" t="s">
        <v>16352</v>
      </c>
      <c r="C8935" t="s">
        <v>8344</v>
      </c>
      <c r="D8935" t="s">
        <v>8338</v>
      </c>
      <c r="E8935" s="114" t="s">
        <v>8817</v>
      </c>
    </row>
    <row r="8936" spans="1:5">
      <c r="A8936">
        <v>12062</v>
      </c>
      <c r="B8936" t="s">
        <v>16353</v>
      </c>
      <c r="C8936" t="s">
        <v>8344</v>
      </c>
      <c r="D8936" t="s">
        <v>8338</v>
      </c>
      <c r="E8936" s="114" t="s">
        <v>5316</v>
      </c>
    </row>
    <row r="8937" spans="1:5">
      <c r="A8937">
        <v>21137</v>
      </c>
      <c r="B8937" t="s">
        <v>16354</v>
      </c>
      <c r="C8937" t="s">
        <v>8344</v>
      </c>
      <c r="D8937" t="s">
        <v>8338</v>
      </c>
      <c r="E8937" s="114" t="s">
        <v>9745</v>
      </c>
    </row>
    <row r="8938" spans="1:5">
      <c r="A8938">
        <v>2687</v>
      </c>
      <c r="B8938" t="s">
        <v>16355</v>
      </c>
      <c r="C8938" t="s">
        <v>8344</v>
      </c>
      <c r="D8938" t="s">
        <v>8338</v>
      </c>
      <c r="E8938" s="114" t="s">
        <v>8479</v>
      </c>
    </row>
    <row r="8939" spans="1:5">
      <c r="A8939">
        <v>2689</v>
      </c>
      <c r="B8939" t="s">
        <v>16356</v>
      </c>
      <c r="C8939" t="s">
        <v>8344</v>
      </c>
      <c r="D8939" t="s">
        <v>8338</v>
      </c>
      <c r="E8939" s="114" t="s">
        <v>7539</v>
      </c>
    </row>
    <row r="8940" spans="1:5">
      <c r="A8940">
        <v>2688</v>
      </c>
      <c r="B8940" t="s">
        <v>16357</v>
      </c>
      <c r="C8940" t="s">
        <v>8344</v>
      </c>
      <c r="D8940" t="s">
        <v>8338</v>
      </c>
      <c r="E8940" s="114" t="s">
        <v>1618</v>
      </c>
    </row>
    <row r="8941" spans="1:5">
      <c r="A8941">
        <v>2690</v>
      </c>
      <c r="B8941" t="s">
        <v>16358</v>
      </c>
      <c r="C8941" t="s">
        <v>8344</v>
      </c>
      <c r="D8941" t="s">
        <v>8338</v>
      </c>
      <c r="E8941" s="114" t="s">
        <v>8402</v>
      </c>
    </row>
    <row r="8942" spans="1:5">
      <c r="A8942">
        <v>39243</v>
      </c>
      <c r="B8942" t="s">
        <v>16359</v>
      </c>
      <c r="C8942" t="s">
        <v>8344</v>
      </c>
      <c r="D8942" t="s">
        <v>8338</v>
      </c>
      <c r="E8942" s="114" t="s">
        <v>1065</v>
      </c>
    </row>
    <row r="8943" spans="1:5">
      <c r="A8943">
        <v>39244</v>
      </c>
      <c r="B8943" t="s">
        <v>16360</v>
      </c>
      <c r="C8943" t="s">
        <v>8344</v>
      </c>
      <c r="D8943" t="s">
        <v>8338</v>
      </c>
      <c r="E8943" s="114" t="s">
        <v>8400</v>
      </c>
    </row>
    <row r="8944" spans="1:5">
      <c r="A8944">
        <v>39245</v>
      </c>
      <c r="B8944" t="s">
        <v>16361</v>
      </c>
      <c r="C8944" t="s">
        <v>8344</v>
      </c>
      <c r="D8944" t="s">
        <v>8338</v>
      </c>
      <c r="E8944" s="114" t="s">
        <v>6118</v>
      </c>
    </row>
    <row r="8945" spans="1:5">
      <c r="A8945">
        <v>39254</v>
      </c>
      <c r="B8945" t="s">
        <v>16362</v>
      </c>
      <c r="C8945" t="s">
        <v>8344</v>
      </c>
      <c r="D8945" t="s">
        <v>8338</v>
      </c>
      <c r="E8945" s="114" t="s">
        <v>6198</v>
      </c>
    </row>
    <row r="8946" spans="1:5">
      <c r="A8946">
        <v>39255</v>
      </c>
      <c r="B8946" t="s">
        <v>16363</v>
      </c>
      <c r="C8946" t="s">
        <v>8344</v>
      </c>
      <c r="D8946" t="s">
        <v>8338</v>
      </c>
      <c r="E8946" s="114" t="s">
        <v>2792</v>
      </c>
    </row>
    <row r="8947" spans="1:5">
      <c r="A8947">
        <v>39253</v>
      </c>
      <c r="B8947" t="s">
        <v>16364</v>
      </c>
      <c r="C8947" t="s">
        <v>8344</v>
      </c>
      <c r="D8947" t="s">
        <v>8338</v>
      </c>
      <c r="E8947" s="114" t="s">
        <v>4447</v>
      </c>
    </row>
    <row r="8948" spans="1:5">
      <c r="A8948">
        <v>2446</v>
      </c>
      <c r="B8948" t="s">
        <v>16365</v>
      </c>
      <c r="C8948" t="s">
        <v>8344</v>
      </c>
      <c r="D8948" t="s">
        <v>8336</v>
      </c>
      <c r="E8948" s="114" t="s">
        <v>3130</v>
      </c>
    </row>
    <row r="8949" spans="1:5">
      <c r="A8949">
        <v>2442</v>
      </c>
      <c r="B8949" t="s">
        <v>16366</v>
      </c>
      <c r="C8949" t="s">
        <v>8344</v>
      </c>
      <c r="D8949" t="s">
        <v>8338</v>
      </c>
      <c r="E8949" s="114" t="s">
        <v>8661</v>
      </c>
    </row>
    <row r="8950" spans="1:5">
      <c r="A8950">
        <v>39246</v>
      </c>
      <c r="B8950" t="s">
        <v>16367</v>
      </c>
      <c r="C8950" t="s">
        <v>8344</v>
      </c>
      <c r="D8950" t="s">
        <v>8338</v>
      </c>
      <c r="E8950" s="114" t="s">
        <v>4294</v>
      </c>
    </row>
    <row r="8951" spans="1:5">
      <c r="A8951">
        <v>39247</v>
      </c>
      <c r="B8951" t="s">
        <v>16368</v>
      </c>
      <c r="C8951" t="s">
        <v>8344</v>
      </c>
      <c r="D8951" t="s">
        <v>8338</v>
      </c>
      <c r="E8951" s="114" t="s">
        <v>1204</v>
      </c>
    </row>
    <row r="8952" spans="1:5">
      <c r="A8952">
        <v>39248</v>
      </c>
      <c r="B8952" t="s">
        <v>16369</v>
      </c>
      <c r="C8952" t="s">
        <v>8344</v>
      </c>
      <c r="D8952" t="s">
        <v>8338</v>
      </c>
      <c r="E8952" s="114" t="s">
        <v>4404</v>
      </c>
    </row>
    <row r="8953" spans="1:5">
      <c r="A8953">
        <v>2438</v>
      </c>
      <c r="B8953" t="s">
        <v>16370</v>
      </c>
      <c r="C8953" t="s">
        <v>8373</v>
      </c>
      <c r="D8953" t="s">
        <v>8338</v>
      </c>
      <c r="E8953" s="114" t="s">
        <v>2761</v>
      </c>
    </row>
    <row r="8954" spans="1:5">
      <c r="A8954">
        <v>40922</v>
      </c>
      <c r="B8954" t="s">
        <v>16371</v>
      </c>
      <c r="C8954" t="s">
        <v>8374</v>
      </c>
      <c r="D8954" t="s">
        <v>8338</v>
      </c>
      <c r="E8954" s="114" t="s">
        <v>8662</v>
      </c>
    </row>
    <row r="8955" spans="1:5">
      <c r="A8955">
        <v>36486</v>
      </c>
      <c r="B8955" t="s">
        <v>16372</v>
      </c>
      <c r="C8955" t="s">
        <v>8337</v>
      </c>
      <c r="D8955" t="s">
        <v>8341</v>
      </c>
      <c r="E8955" s="114" t="s">
        <v>10080</v>
      </c>
    </row>
    <row r="8956" spans="1:5">
      <c r="A8956">
        <v>37777</v>
      </c>
      <c r="B8956" t="s">
        <v>16373</v>
      </c>
      <c r="C8956" t="s">
        <v>8337</v>
      </c>
      <c r="D8956" t="s">
        <v>8341</v>
      </c>
      <c r="E8956" s="114" t="s">
        <v>10081</v>
      </c>
    </row>
    <row r="8957" spans="1:5">
      <c r="A8957">
        <v>12624</v>
      </c>
      <c r="B8957" t="s">
        <v>16374</v>
      </c>
      <c r="C8957" t="s">
        <v>8337</v>
      </c>
      <c r="D8957" t="s">
        <v>8341</v>
      </c>
      <c r="E8957" s="114" t="s">
        <v>9545</v>
      </c>
    </row>
    <row r="8958" spans="1:5">
      <c r="A8958">
        <v>517</v>
      </c>
      <c r="B8958" t="s">
        <v>16375</v>
      </c>
      <c r="C8958" t="s">
        <v>8342</v>
      </c>
      <c r="D8958" t="s">
        <v>8338</v>
      </c>
      <c r="E8958" s="114" t="s">
        <v>4259</v>
      </c>
    </row>
    <row r="8959" spans="1:5">
      <c r="A8959">
        <v>41904</v>
      </c>
      <c r="B8959" t="s">
        <v>16376</v>
      </c>
      <c r="C8959" t="s">
        <v>8534</v>
      </c>
      <c r="D8959" t="s">
        <v>8336</v>
      </c>
      <c r="E8959" s="114" t="s">
        <v>16377</v>
      </c>
    </row>
    <row r="8960" spans="1:5">
      <c r="A8960">
        <v>41903</v>
      </c>
      <c r="B8960" t="s">
        <v>16378</v>
      </c>
      <c r="C8960" t="s">
        <v>8353</v>
      </c>
      <c r="D8960" t="s">
        <v>8336</v>
      </c>
      <c r="E8960" s="114" t="s">
        <v>9016</v>
      </c>
    </row>
    <row r="8961" spans="1:5">
      <c r="A8961">
        <v>37534</v>
      </c>
      <c r="B8961" t="s">
        <v>16379</v>
      </c>
      <c r="C8961" t="s">
        <v>8353</v>
      </c>
      <c r="D8961" t="s">
        <v>8341</v>
      </c>
      <c r="E8961" s="114" t="s">
        <v>8570</v>
      </c>
    </row>
    <row r="8962" spans="1:5">
      <c r="A8962">
        <v>37535</v>
      </c>
      <c r="B8962" t="s">
        <v>16380</v>
      </c>
      <c r="C8962" t="s">
        <v>8353</v>
      </c>
      <c r="D8962" t="s">
        <v>8341</v>
      </c>
      <c r="E8962" s="114" t="s">
        <v>8570</v>
      </c>
    </row>
    <row r="8963" spans="1:5">
      <c r="A8963">
        <v>37533</v>
      </c>
      <c r="B8963" t="s">
        <v>16381</v>
      </c>
      <c r="C8963" t="s">
        <v>8353</v>
      </c>
      <c r="D8963" t="s">
        <v>8341</v>
      </c>
      <c r="E8963" s="114" t="s">
        <v>8570</v>
      </c>
    </row>
    <row r="8964" spans="1:5">
      <c r="A8964">
        <v>37537</v>
      </c>
      <c r="B8964" t="s">
        <v>16382</v>
      </c>
      <c r="C8964" t="s">
        <v>8353</v>
      </c>
      <c r="D8964" t="s">
        <v>8341</v>
      </c>
      <c r="E8964" s="114" t="s">
        <v>579</v>
      </c>
    </row>
    <row r="8965" spans="1:5">
      <c r="A8965">
        <v>37536</v>
      </c>
      <c r="B8965" t="s">
        <v>16383</v>
      </c>
      <c r="C8965" t="s">
        <v>8353</v>
      </c>
      <c r="D8965" t="s">
        <v>8341</v>
      </c>
      <c r="E8965" s="114" t="s">
        <v>579</v>
      </c>
    </row>
    <row r="8966" spans="1:5">
      <c r="A8966">
        <v>37532</v>
      </c>
      <c r="B8966" t="s">
        <v>16384</v>
      </c>
      <c r="C8966" t="s">
        <v>8353</v>
      </c>
      <c r="D8966" t="s">
        <v>8341</v>
      </c>
      <c r="E8966" s="114" t="s">
        <v>579</v>
      </c>
    </row>
    <row r="8967" spans="1:5">
      <c r="A8967">
        <v>2696</v>
      </c>
      <c r="B8967" t="s">
        <v>16385</v>
      </c>
      <c r="C8967" t="s">
        <v>8373</v>
      </c>
      <c r="D8967" t="s">
        <v>8336</v>
      </c>
      <c r="E8967" s="114" t="s">
        <v>639</v>
      </c>
    </row>
    <row r="8968" spans="1:5">
      <c r="A8968">
        <v>40928</v>
      </c>
      <c r="B8968" t="s">
        <v>16386</v>
      </c>
      <c r="C8968" t="s">
        <v>8374</v>
      </c>
      <c r="D8968" t="s">
        <v>8338</v>
      </c>
      <c r="E8968" s="114" t="s">
        <v>8647</v>
      </c>
    </row>
    <row r="8969" spans="1:5">
      <c r="A8969">
        <v>4083</v>
      </c>
      <c r="B8969" t="s">
        <v>16387</v>
      </c>
      <c r="C8969" t="s">
        <v>8373</v>
      </c>
      <c r="D8969" t="s">
        <v>8336</v>
      </c>
      <c r="E8969" s="114" t="s">
        <v>8663</v>
      </c>
    </row>
    <row r="8970" spans="1:5">
      <c r="A8970">
        <v>40818</v>
      </c>
      <c r="B8970" t="s">
        <v>16388</v>
      </c>
      <c r="C8970" t="s">
        <v>8374</v>
      </c>
      <c r="D8970" t="s">
        <v>8338</v>
      </c>
      <c r="E8970" s="114" t="s">
        <v>8664</v>
      </c>
    </row>
    <row r="8971" spans="1:5">
      <c r="A8971">
        <v>43146</v>
      </c>
      <c r="B8971" t="s">
        <v>16389</v>
      </c>
      <c r="C8971" t="s">
        <v>8353</v>
      </c>
      <c r="D8971" t="s">
        <v>8338</v>
      </c>
      <c r="E8971" s="114" t="s">
        <v>1512</v>
      </c>
    </row>
    <row r="8972" spans="1:5">
      <c r="A8972">
        <v>2705</v>
      </c>
      <c r="B8972" t="s">
        <v>16390</v>
      </c>
      <c r="C8972" t="s">
        <v>8665</v>
      </c>
      <c r="D8972" t="s">
        <v>8338</v>
      </c>
      <c r="E8972" s="114" t="s">
        <v>1005</v>
      </c>
    </row>
    <row r="8973" spans="1:5">
      <c r="A8973">
        <v>14250</v>
      </c>
      <c r="B8973" t="s">
        <v>16391</v>
      </c>
      <c r="C8973" t="s">
        <v>8665</v>
      </c>
      <c r="D8973" t="s">
        <v>8336</v>
      </c>
      <c r="E8973" s="114" t="s">
        <v>1358</v>
      </c>
    </row>
    <row r="8974" spans="1:5">
      <c r="A8974">
        <v>11683</v>
      </c>
      <c r="B8974" t="s">
        <v>16392</v>
      </c>
      <c r="C8974" t="s">
        <v>8337</v>
      </c>
      <c r="D8974" t="s">
        <v>8338</v>
      </c>
      <c r="E8974" s="114" t="s">
        <v>8364</v>
      </c>
    </row>
    <row r="8975" spans="1:5">
      <c r="A8975">
        <v>11684</v>
      </c>
      <c r="B8975" t="s">
        <v>16393</v>
      </c>
      <c r="C8975" t="s">
        <v>8337</v>
      </c>
      <c r="D8975" t="s">
        <v>8338</v>
      </c>
      <c r="E8975" s="114" t="s">
        <v>913</v>
      </c>
    </row>
    <row r="8976" spans="1:5">
      <c r="A8976">
        <v>6141</v>
      </c>
      <c r="B8976" t="s">
        <v>16394</v>
      </c>
      <c r="C8976" t="s">
        <v>8337</v>
      </c>
      <c r="D8976" t="s">
        <v>8338</v>
      </c>
      <c r="E8976" s="114" t="s">
        <v>902</v>
      </c>
    </row>
    <row r="8977" spans="1:5">
      <c r="A8977">
        <v>11681</v>
      </c>
      <c r="B8977" t="s">
        <v>16395</v>
      </c>
      <c r="C8977" t="s">
        <v>8337</v>
      </c>
      <c r="D8977" t="s">
        <v>8338</v>
      </c>
      <c r="E8977" s="114" t="s">
        <v>16396</v>
      </c>
    </row>
    <row r="8978" spans="1:5">
      <c r="A8978">
        <v>2706</v>
      </c>
      <c r="B8978" t="s">
        <v>16397</v>
      </c>
      <c r="C8978" t="s">
        <v>8373</v>
      </c>
      <c r="D8978" t="s">
        <v>8336</v>
      </c>
      <c r="E8978" s="114" t="s">
        <v>6328</v>
      </c>
    </row>
    <row r="8979" spans="1:5">
      <c r="A8979">
        <v>40811</v>
      </c>
      <c r="B8979" t="s">
        <v>16398</v>
      </c>
      <c r="C8979" t="s">
        <v>8374</v>
      </c>
      <c r="D8979" t="s">
        <v>8338</v>
      </c>
      <c r="E8979" s="114" t="s">
        <v>8666</v>
      </c>
    </row>
    <row r="8980" spans="1:5">
      <c r="A8980">
        <v>2707</v>
      </c>
      <c r="B8980" t="s">
        <v>16399</v>
      </c>
      <c r="C8980" t="s">
        <v>8373</v>
      </c>
      <c r="D8980" t="s">
        <v>8338</v>
      </c>
      <c r="E8980" s="114" t="s">
        <v>8667</v>
      </c>
    </row>
    <row r="8981" spans="1:5">
      <c r="A8981">
        <v>40813</v>
      </c>
      <c r="B8981" t="s">
        <v>16400</v>
      </c>
      <c r="C8981" t="s">
        <v>8374</v>
      </c>
      <c r="D8981" t="s">
        <v>8338</v>
      </c>
      <c r="E8981" s="114" t="s">
        <v>8668</v>
      </c>
    </row>
    <row r="8982" spans="1:5">
      <c r="A8982">
        <v>2708</v>
      </c>
      <c r="B8982" t="s">
        <v>16401</v>
      </c>
      <c r="C8982" t="s">
        <v>8373</v>
      </c>
      <c r="D8982" t="s">
        <v>8338</v>
      </c>
      <c r="E8982" s="114" t="s">
        <v>8669</v>
      </c>
    </row>
    <row r="8983" spans="1:5">
      <c r="A8983">
        <v>40814</v>
      </c>
      <c r="B8983" t="s">
        <v>16402</v>
      </c>
      <c r="C8983" t="s">
        <v>8374</v>
      </c>
      <c r="D8983" t="s">
        <v>8338</v>
      </c>
      <c r="E8983" s="114" t="s">
        <v>8670</v>
      </c>
    </row>
    <row r="8984" spans="1:5">
      <c r="A8984">
        <v>34779</v>
      </c>
      <c r="B8984" t="s">
        <v>16403</v>
      </c>
      <c r="C8984" t="s">
        <v>8373</v>
      </c>
      <c r="D8984" t="s">
        <v>8338</v>
      </c>
      <c r="E8984" s="114" t="s">
        <v>8671</v>
      </c>
    </row>
    <row r="8985" spans="1:5">
      <c r="A8985">
        <v>40936</v>
      </c>
      <c r="B8985" t="s">
        <v>16404</v>
      </c>
      <c r="C8985" t="s">
        <v>8374</v>
      </c>
      <c r="D8985" t="s">
        <v>8338</v>
      </c>
      <c r="E8985" s="114" t="s">
        <v>8672</v>
      </c>
    </row>
    <row r="8986" spans="1:5">
      <c r="A8986">
        <v>34780</v>
      </c>
      <c r="B8986" t="s">
        <v>16405</v>
      </c>
      <c r="C8986" t="s">
        <v>8373</v>
      </c>
      <c r="D8986" t="s">
        <v>8338</v>
      </c>
      <c r="E8986" s="114" t="s">
        <v>8673</v>
      </c>
    </row>
    <row r="8987" spans="1:5">
      <c r="A8987">
        <v>40937</v>
      </c>
      <c r="B8987" t="s">
        <v>16406</v>
      </c>
      <c r="C8987" t="s">
        <v>8374</v>
      </c>
      <c r="D8987" t="s">
        <v>8338</v>
      </c>
      <c r="E8987" s="114" t="s">
        <v>8674</v>
      </c>
    </row>
    <row r="8988" spans="1:5">
      <c r="A8988">
        <v>34782</v>
      </c>
      <c r="B8988" t="s">
        <v>16407</v>
      </c>
      <c r="C8988" t="s">
        <v>8373</v>
      </c>
      <c r="D8988" t="s">
        <v>8338</v>
      </c>
      <c r="E8988" s="114" t="s">
        <v>8675</v>
      </c>
    </row>
    <row r="8989" spans="1:5">
      <c r="A8989">
        <v>40938</v>
      </c>
      <c r="B8989" t="s">
        <v>16408</v>
      </c>
      <c r="C8989" t="s">
        <v>8374</v>
      </c>
      <c r="D8989" t="s">
        <v>8338</v>
      </c>
      <c r="E8989" s="114" t="s">
        <v>8676</v>
      </c>
    </row>
    <row r="8990" spans="1:5">
      <c r="A8990">
        <v>34783</v>
      </c>
      <c r="B8990" t="s">
        <v>16409</v>
      </c>
      <c r="C8990" t="s">
        <v>8373</v>
      </c>
      <c r="D8990" t="s">
        <v>8338</v>
      </c>
      <c r="E8990" s="114" t="s">
        <v>5214</v>
      </c>
    </row>
    <row r="8991" spans="1:5">
      <c r="A8991">
        <v>40939</v>
      </c>
      <c r="B8991" t="s">
        <v>16410</v>
      </c>
      <c r="C8991" t="s">
        <v>8374</v>
      </c>
      <c r="D8991" t="s">
        <v>8338</v>
      </c>
      <c r="E8991" s="114" t="s">
        <v>8677</v>
      </c>
    </row>
    <row r="8992" spans="1:5">
      <c r="A8992">
        <v>34785</v>
      </c>
      <c r="B8992" t="s">
        <v>16411</v>
      </c>
      <c r="C8992" t="s">
        <v>8373</v>
      </c>
      <c r="D8992" t="s">
        <v>8338</v>
      </c>
      <c r="E8992" s="114" t="s">
        <v>8678</v>
      </c>
    </row>
    <row r="8993" spans="1:5">
      <c r="A8993">
        <v>40940</v>
      </c>
      <c r="B8993" t="s">
        <v>16412</v>
      </c>
      <c r="C8993" t="s">
        <v>8374</v>
      </c>
      <c r="D8993" t="s">
        <v>8338</v>
      </c>
      <c r="E8993" s="114" t="s">
        <v>8679</v>
      </c>
    </row>
    <row r="8994" spans="1:5">
      <c r="A8994">
        <v>38403</v>
      </c>
      <c r="B8994" t="s">
        <v>16413</v>
      </c>
      <c r="C8994" t="s">
        <v>8337</v>
      </c>
      <c r="D8994" t="s">
        <v>8338</v>
      </c>
      <c r="E8994" s="114" t="s">
        <v>14649</v>
      </c>
    </row>
    <row r="8995" spans="1:5">
      <c r="A8995">
        <v>43482</v>
      </c>
      <c r="B8995" t="s">
        <v>16414</v>
      </c>
      <c r="C8995" t="s">
        <v>8373</v>
      </c>
      <c r="D8995" t="s">
        <v>8336</v>
      </c>
      <c r="E8995" s="114" t="s">
        <v>1304</v>
      </c>
    </row>
    <row r="8996" spans="1:5">
      <c r="A8996">
        <v>43494</v>
      </c>
      <c r="B8996" t="s">
        <v>16415</v>
      </c>
      <c r="C8996" t="s">
        <v>8374</v>
      </c>
      <c r="D8996" t="s">
        <v>8336</v>
      </c>
      <c r="E8996" s="114" t="s">
        <v>8680</v>
      </c>
    </row>
    <row r="8997" spans="1:5">
      <c r="A8997">
        <v>43483</v>
      </c>
      <c r="B8997" t="s">
        <v>16416</v>
      </c>
      <c r="C8997" t="s">
        <v>8373</v>
      </c>
      <c r="D8997" t="s">
        <v>8336</v>
      </c>
      <c r="E8997" s="114" t="s">
        <v>1008</v>
      </c>
    </row>
    <row r="8998" spans="1:5">
      <c r="A8998">
        <v>43495</v>
      </c>
      <c r="B8998" t="s">
        <v>16417</v>
      </c>
      <c r="C8998" t="s">
        <v>8374</v>
      </c>
      <c r="D8998" t="s">
        <v>8336</v>
      </c>
      <c r="E8998" s="114" t="s">
        <v>8681</v>
      </c>
    </row>
    <row r="8999" spans="1:5">
      <c r="A8999">
        <v>43484</v>
      </c>
      <c r="B8999" t="s">
        <v>16418</v>
      </c>
      <c r="C8999" t="s">
        <v>8373</v>
      </c>
      <c r="D8999" t="s">
        <v>8336</v>
      </c>
      <c r="E8999" s="114" t="s">
        <v>8682</v>
      </c>
    </row>
    <row r="9000" spans="1:5">
      <c r="A9000">
        <v>43496</v>
      </c>
      <c r="B9000" t="s">
        <v>16419</v>
      </c>
      <c r="C9000" t="s">
        <v>8374</v>
      </c>
      <c r="D9000" t="s">
        <v>8336</v>
      </c>
      <c r="E9000" s="114" t="s">
        <v>8683</v>
      </c>
    </row>
    <row r="9001" spans="1:5">
      <c r="A9001">
        <v>43485</v>
      </c>
      <c r="B9001" t="s">
        <v>16420</v>
      </c>
      <c r="C9001" t="s">
        <v>8373</v>
      </c>
      <c r="D9001" t="s">
        <v>8336</v>
      </c>
      <c r="E9001" s="114" t="s">
        <v>1448</v>
      </c>
    </row>
    <row r="9002" spans="1:5">
      <c r="A9002">
        <v>43497</v>
      </c>
      <c r="B9002" t="s">
        <v>16421</v>
      </c>
      <c r="C9002" t="s">
        <v>8374</v>
      </c>
      <c r="D9002" t="s">
        <v>8336</v>
      </c>
      <c r="E9002" s="114" t="s">
        <v>8684</v>
      </c>
    </row>
    <row r="9003" spans="1:5">
      <c r="A9003">
        <v>43487</v>
      </c>
      <c r="B9003" t="s">
        <v>16422</v>
      </c>
      <c r="C9003" t="s">
        <v>8373</v>
      </c>
      <c r="D9003" t="s">
        <v>8336</v>
      </c>
      <c r="E9003" s="114" t="s">
        <v>6714</v>
      </c>
    </row>
    <row r="9004" spans="1:5">
      <c r="A9004">
        <v>43499</v>
      </c>
      <c r="B9004" t="s">
        <v>16423</v>
      </c>
      <c r="C9004" t="s">
        <v>8374</v>
      </c>
      <c r="D9004" t="s">
        <v>8336</v>
      </c>
      <c r="E9004" s="114" t="s">
        <v>8685</v>
      </c>
    </row>
    <row r="9005" spans="1:5">
      <c r="A9005">
        <v>43486</v>
      </c>
      <c r="B9005" t="s">
        <v>16424</v>
      </c>
      <c r="C9005" t="s">
        <v>8373</v>
      </c>
      <c r="D9005" t="s">
        <v>8336</v>
      </c>
      <c r="E9005" s="114" t="s">
        <v>1542</v>
      </c>
    </row>
    <row r="9006" spans="1:5">
      <c r="A9006">
        <v>43498</v>
      </c>
      <c r="B9006" t="s">
        <v>16425</v>
      </c>
      <c r="C9006" t="s">
        <v>8374</v>
      </c>
      <c r="D9006" t="s">
        <v>8336</v>
      </c>
      <c r="E9006" s="114" t="s">
        <v>8686</v>
      </c>
    </row>
    <row r="9007" spans="1:5">
      <c r="A9007">
        <v>43488</v>
      </c>
      <c r="B9007" t="s">
        <v>16426</v>
      </c>
      <c r="C9007" t="s">
        <v>8373</v>
      </c>
      <c r="D9007" t="s">
        <v>8336</v>
      </c>
      <c r="E9007" s="114" t="s">
        <v>1461</v>
      </c>
    </row>
    <row r="9008" spans="1:5">
      <c r="A9008">
        <v>43500</v>
      </c>
      <c r="B9008" t="s">
        <v>16427</v>
      </c>
      <c r="C9008" t="s">
        <v>8374</v>
      </c>
      <c r="D9008" t="s">
        <v>8336</v>
      </c>
      <c r="E9008" s="114" t="s">
        <v>8687</v>
      </c>
    </row>
    <row r="9009" spans="1:5">
      <c r="A9009">
        <v>43489</v>
      </c>
      <c r="B9009" t="s">
        <v>16428</v>
      </c>
      <c r="C9009" t="s">
        <v>8373</v>
      </c>
      <c r="D9009" t="s">
        <v>8336</v>
      </c>
      <c r="E9009" s="114" t="s">
        <v>7555</v>
      </c>
    </row>
    <row r="9010" spans="1:5">
      <c r="A9010">
        <v>43501</v>
      </c>
      <c r="B9010" t="s">
        <v>16429</v>
      </c>
      <c r="C9010" t="s">
        <v>8374</v>
      </c>
      <c r="D9010" t="s">
        <v>8336</v>
      </c>
      <c r="E9010" s="114" t="s">
        <v>8643</v>
      </c>
    </row>
    <row r="9011" spans="1:5">
      <c r="A9011">
        <v>43490</v>
      </c>
      <c r="B9011" t="s">
        <v>16430</v>
      </c>
      <c r="C9011" t="s">
        <v>8373</v>
      </c>
      <c r="D9011" t="s">
        <v>8336</v>
      </c>
      <c r="E9011" s="114" t="s">
        <v>1261</v>
      </c>
    </row>
    <row r="9012" spans="1:5">
      <c r="A9012">
        <v>43502</v>
      </c>
      <c r="B9012" t="s">
        <v>16431</v>
      </c>
      <c r="C9012" t="s">
        <v>8374</v>
      </c>
      <c r="D9012" t="s">
        <v>8336</v>
      </c>
      <c r="E9012" s="114" t="s">
        <v>8688</v>
      </c>
    </row>
    <row r="9013" spans="1:5">
      <c r="A9013">
        <v>43491</v>
      </c>
      <c r="B9013" t="s">
        <v>16432</v>
      </c>
      <c r="C9013" t="s">
        <v>8373</v>
      </c>
      <c r="D9013" t="s">
        <v>8336</v>
      </c>
      <c r="E9013" s="114" t="s">
        <v>1121</v>
      </c>
    </row>
    <row r="9014" spans="1:5">
      <c r="A9014">
        <v>43503</v>
      </c>
      <c r="B9014" t="s">
        <v>16433</v>
      </c>
      <c r="C9014" t="s">
        <v>8374</v>
      </c>
      <c r="D9014" t="s">
        <v>8336</v>
      </c>
      <c r="E9014" s="114" t="s">
        <v>8689</v>
      </c>
    </row>
    <row r="9015" spans="1:5">
      <c r="A9015">
        <v>43492</v>
      </c>
      <c r="B9015" t="s">
        <v>16434</v>
      </c>
      <c r="C9015" t="s">
        <v>8373</v>
      </c>
      <c r="D9015" t="s">
        <v>8336</v>
      </c>
      <c r="E9015" s="114" t="s">
        <v>1343</v>
      </c>
    </row>
    <row r="9016" spans="1:5">
      <c r="A9016">
        <v>43504</v>
      </c>
      <c r="B9016" t="s">
        <v>16435</v>
      </c>
      <c r="C9016" t="s">
        <v>8374</v>
      </c>
      <c r="D9016" t="s">
        <v>8336</v>
      </c>
      <c r="E9016" s="114" t="s">
        <v>8690</v>
      </c>
    </row>
    <row r="9017" spans="1:5">
      <c r="A9017">
        <v>43493</v>
      </c>
      <c r="B9017" t="s">
        <v>16436</v>
      </c>
      <c r="C9017" t="s">
        <v>8373</v>
      </c>
      <c r="D9017" t="s">
        <v>8336</v>
      </c>
      <c r="E9017" s="114" t="s">
        <v>765</v>
      </c>
    </row>
    <row r="9018" spans="1:5">
      <c r="A9018">
        <v>43505</v>
      </c>
      <c r="B9018" t="s">
        <v>16437</v>
      </c>
      <c r="C9018" t="s">
        <v>8374</v>
      </c>
      <c r="D9018" t="s">
        <v>8336</v>
      </c>
      <c r="E9018" s="114" t="s">
        <v>8691</v>
      </c>
    </row>
    <row r="9019" spans="1:5">
      <c r="A9019">
        <v>37774</v>
      </c>
      <c r="B9019" t="s">
        <v>16438</v>
      </c>
      <c r="C9019" t="s">
        <v>8337</v>
      </c>
      <c r="D9019" t="s">
        <v>8341</v>
      </c>
      <c r="E9019" s="114" t="s">
        <v>16439</v>
      </c>
    </row>
    <row r="9020" spans="1:5">
      <c r="A9020">
        <v>38630</v>
      </c>
      <c r="B9020" t="s">
        <v>16440</v>
      </c>
      <c r="C9020" t="s">
        <v>8337</v>
      </c>
      <c r="D9020" t="s">
        <v>8341</v>
      </c>
      <c r="E9020" s="114" t="s">
        <v>16441</v>
      </c>
    </row>
    <row r="9021" spans="1:5">
      <c r="A9021">
        <v>38629</v>
      </c>
      <c r="B9021" t="s">
        <v>16442</v>
      </c>
      <c r="C9021" t="s">
        <v>8337</v>
      </c>
      <c r="D9021" t="s">
        <v>8341</v>
      </c>
      <c r="E9021" s="114" t="s">
        <v>16443</v>
      </c>
    </row>
    <row r="9022" spans="1:5">
      <c r="A9022">
        <v>38476</v>
      </c>
      <c r="B9022" t="s">
        <v>16444</v>
      </c>
      <c r="C9022" t="s">
        <v>8337</v>
      </c>
      <c r="D9022" t="s">
        <v>8338</v>
      </c>
      <c r="E9022" s="114" t="s">
        <v>16445</v>
      </c>
    </row>
    <row r="9023" spans="1:5">
      <c r="A9023">
        <v>38477</v>
      </c>
      <c r="B9023" t="s">
        <v>16446</v>
      </c>
      <c r="C9023" t="s">
        <v>8337</v>
      </c>
      <c r="D9023" t="s">
        <v>8338</v>
      </c>
      <c r="E9023" s="114" t="s">
        <v>16447</v>
      </c>
    </row>
    <row r="9024" spans="1:5">
      <c r="A9024">
        <v>40635</v>
      </c>
      <c r="B9024" t="s">
        <v>16448</v>
      </c>
      <c r="C9024" t="s">
        <v>8337</v>
      </c>
      <c r="D9024" t="s">
        <v>8341</v>
      </c>
      <c r="E9024" s="114" t="s">
        <v>16449</v>
      </c>
    </row>
    <row r="9025" spans="1:5">
      <c r="A9025">
        <v>36483</v>
      </c>
      <c r="B9025" t="s">
        <v>16450</v>
      </c>
      <c r="C9025" t="s">
        <v>8337</v>
      </c>
      <c r="D9025" t="s">
        <v>8341</v>
      </c>
      <c r="E9025" s="114" t="s">
        <v>16451</v>
      </c>
    </row>
    <row r="9026" spans="1:5">
      <c r="A9026">
        <v>14525</v>
      </c>
      <c r="B9026" t="s">
        <v>16452</v>
      </c>
      <c r="C9026" t="s">
        <v>8337</v>
      </c>
      <c r="D9026" t="s">
        <v>8341</v>
      </c>
      <c r="E9026" s="114" t="s">
        <v>16453</v>
      </c>
    </row>
    <row r="9027" spans="1:5">
      <c r="A9027">
        <v>36482</v>
      </c>
      <c r="B9027" t="s">
        <v>16454</v>
      </c>
      <c r="C9027" t="s">
        <v>8337</v>
      </c>
      <c r="D9027" t="s">
        <v>8341</v>
      </c>
      <c r="E9027" s="114" t="s">
        <v>16455</v>
      </c>
    </row>
    <row r="9028" spans="1:5">
      <c r="A9028">
        <v>36408</v>
      </c>
      <c r="B9028" t="s">
        <v>16456</v>
      </c>
      <c r="C9028" t="s">
        <v>8337</v>
      </c>
      <c r="D9028" t="s">
        <v>8341</v>
      </c>
      <c r="E9028" s="114" t="s">
        <v>16457</v>
      </c>
    </row>
    <row r="9029" spans="1:5">
      <c r="A9029">
        <v>2723</v>
      </c>
      <c r="B9029" t="s">
        <v>16458</v>
      </c>
      <c r="C9029" t="s">
        <v>8337</v>
      </c>
      <c r="D9029" t="s">
        <v>8341</v>
      </c>
      <c r="E9029" s="114" t="s">
        <v>16459</v>
      </c>
    </row>
    <row r="9030" spans="1:5">
      <c r="A9030">
        <v>36481</v>
      </c>
      <c r="B9030" t="s">
        <v>16460</v>
      </c>
      <c r="C9030" t="s">
        <v>8337</v>
      </c>
      <c r="D9030" t="s">
        <v>8341</v>
      </c>
      <c r="E9030" s="114" t="s">
        <v>16461</v>
      </c>
    </row>
    <row r="9031" spans="1:5">
      <c r="A9031">
        <v>10685</v>
      </c>
      <c r="B9031" t="s">
        <v>16462</v>
      </c>
      <c r="C9031" t="s">
        <v>8337</v>
      </c>
      <c r="D9031" t="s">
        <v>8341</v>
      </c>
      <c r="E9031" s="114" t="s">
        <v>16463</v>
      </c>
    </row>
    <row r="9032" spans="1:5">
      <c r="A9032">
        <v>40636</v>
      </c>
      <c r="B9032" t="s">
        <v>16464</v>
      </c>
      <c r="C9032" t="s">
        <v>8337</v>
      </c>
      <c r="D9032" t="s">
        <v>8341</v>
      </c>
      <c r="E9032" s="114" t="s">
        <v>16465</v>
      </c>
    </row>
    <row r="9033" spans="1:5">
      <c r="A9033">
        <v>4111</v>
      </c>
      <c r="B9033" t="s">
        <v>16466</v>
      </c>
      <c r="C9033" t="s">
        <v>8337</v>
      </c>
      <c r="D9033" t="s">
        <v>8338</v>
      </c>
      <c r="E9033" s="114" t="s">
        <v>10082</v>
      </c>
    </row>
    <row r="9034" spans="1:5">
      <c r="A9034">
        <v>26021</v>
      </c>
      <c r="B9034" t="s">
        <v>16467</v>
      </c>
      <c r="C9034" t="s">
        <v>8337</v>
      </c>
      <c r="D9034" t="s">
        <v>8338</v>
      </c>
      <c r="E9034" s="114" t="s">
        <v>6290</v>
      </c>
    </row>
    <row r="9035" spans="1:5">
      <c r="A9035">
        <v>12</v>
      </c>
      <c r="B9035" t="s">
        <v>16468</v>
      </c>
      <c r="C9035" t="s">
        <v>8337</v>
      </c>
      <c r="D9035" t="s">
        <v>8336</v>
      </c>
      <c r="E9035" s="114" t="s">
        <v>1775</v>
      </c>
    </row>
    <row r="9036" spans="1:5">
      <c r="A9036">
        <v>37554</v>
      </c>
      <c r="B9036" t="s">
        <v>16469</v>
      </c>
      <c r="C9036" t="s">
        <v>8337</v>
      </c>
      <c r="D9036" t="s">
        <v>8338</v>
      </c>
      <c r="E9036" s="114" t="s">
        <v>12211</v>
      </c>
    </row>
    <row r="9037" spans="1:5">
      <c r="A9037">
        <v>37555</v>
      </c>
      <c r="B9037" t="s">
        <v>16470</v>
      </c>
      <c r="C9037" t="s">
        <v>8337</v>
      </c>
      <c r="D9037" t="s">
        <v>8338</v>
      </c>
      <c r="E9037" s="114" t="s">
        <v>16471</v>
      </c>
    </row>
    <row r="9038" spans="1:5">
      <c r="A9038">
        <v>10902</v>
      </c>
      <c r="B9038" t="s">
        <v>16472</v>
      </c>
      <c r="C9038" t="s">
        <v>8337</v>
      </c>
      <c r="D9038" t="s">
        <v>8338</v>
      </c>
      <c r="E9038" s="114" t="s">
        <v>12265</v>
      </c>
    </row>
    <row r="9039" spans="1:5">
      <c r="A9039">
        <v>20965</v>
      </c>
      <c r="B9039" t="s">
        <v>16473</v>
      </c>
      <c r="C9039" t="s">
        <v>8337</v>
      </c>
      <c r="D9039" t="s">
        <v>8338</v>
      </c>
      <c r="E9039" s="114" t="s">
        <v>10083</v>
      </c>
    </row>
    <row r="9040" spans="1:5">
      <c r="A9040">
        <v>20966</v>
      </c>
      <c r="B9040" t="s">
        <v>16474</v>
      </c>
      <c r="C9040" t="s">
        <v>8337</v>
      </c>
      <c r="D9040" t="s">
        <v>8338</v>
      </c>
      <c r="E9040" s="114" t="s">
        <v>16475</v>
      </c>
    </row>
    <row r="9041" spans="1:5">
      <c r="A9041">
        <v>10903</v>
      </c>
      <c r="B9041" t="s">
        <v>16476</v>
      </c>
      <c r="C9041" t="s">
        <v>8337</v>
      </c>
      <c r="D9041" t="s">
        <v>8338</v>
      </c>
      <c r="E9041" s="114" t="s">
        <v>16477</v>
      </c>
    </row>
    <row r="9042" spans="1:5">
      <c r="A9042">
        <v>20967</v>
      </c>
      <c r="B9042" t="s">
        <v>16478</v>
      </c>
      <c r="C9042" t="s">
        <v>8337</v>
      </c>
      <c r="D9042" t="s">
        <v>8338</v>
      </c>
      <c r="E9042" s="114" t="s">
        <v>16477</v>
      </c>
    </row>
    <row r="9043" spans="1:5">
      <c r="A9043">
        <v>20968</v>
      </c>
      <c r="B9043" t="s">
        <v>16479</v>
      </c>
      <c r="C9043" t="s">
        <v>8337</v>
      </c>
      <c r="D9043" t="s">
        <v>8338</v>
      </c>
      <c r="E9043" s="114" t="s">
        <v>16480</v>
      </c>
    </row>
    <row r="9044" spans="1:5">
      <c r="A9044">
        <v>11359</v>
      </c>
      <c r="B9044" t="s">
        <v>16481</v>
      </c>
      <c r="C9044" t="s">
        <v>8337</v>
      </c>
      <c r="D9044" t="s">
        <v>8336</v>
      </c>
      <c r="E9044" s="114" t="s">
        <v>16482</v>
      </c>
    </row>
    <row r="9045" spans="1:5">
      <c r="A9045">
        <v>39017</v>
      </c>
      <c r="B9045" t="s">
        <v>16483</v>
      </c>
      <c r="C9045" t="s">
        <v>8337</v>
      </c>
      <c r="D9045" t="s">
        <v>8341</v>
      </c>
      <c r="E9045" s="114" t="s">
        <v>7296</v>
      </c>
    </row>
    <row r="9046" spans="1:5">
      <c r="A9046">
        <v>39315</v>
      </c>
      <c r="B9046" t="s">
        <v>16484</v>
      </c>
      <c r="C9046" t="s">
        <v>8337</v>
      </c>
      <c r="D9046" t="s">
        <v>8341</v>
      </c>
      <c r="E9046" s="114" t="s">
        <v>994</v>
      </c>
    </row>
    <row r="9047" spans="1:5">
      <c r="A9047">
        <v>39016</v>
      </c>
      <c r="B9047" t="s">
        <v>16485</v>
      </c>
      <c r="C9047" t="s">
        <v>8337</v>
      </c>
      <c r="D9047" t="s">
        <v>8341</v>
      </c>
      <c r="E9047" s="114" t="s">
        <v>994</v>
      </c>
    </row>
    <row r="9048" spans="1:5">
      <c r="A9048">
        <v>40432</v>
      </c>
      <c r="B9048" t="s">
        <v>16486</v>
      </c>
      <c r="C9048" t="s">
        <v>8337</v>
      </c>
      <c r="D9048" t="s">
        <v>8341</v>
      </c>
      <c r="E9048" s="114" t="s">
        <v>8722</v>
      </c>
    </row>
    <row r="9049" spans="1:5">
      <c r="A9049">
        <v>39481</v>
      </c>
      <c r="B9049" t="s">
        <v>16487</v>
      </c>
      <c r="C9049" t="s">
        <v>8337</v>
      </c>
      <c r="D9049" t="s">
        <v>8341</v>
      </c>
      <c r="E9049" s="114" t="s">
        <v>405</v>
      </c>
    </row>
    <row r="9050" spans="1:5">
      <c r="A9050">
        <v>40433</v>
      </c>
      <c r="B9050" t="s">
        <v>16488</v>
      </c>
      <c r="C9050" t="s">
        <v>8337</v>
      </c>
      <c r="D9050" t="s">
        <v>8341</v>
      </c>
      <c r="E9050" s="114" t="s">
        <v>8651</v>
      </c>
    </row>
    <row r="9051" spans="1:5">
      <c r="A9051">
        <v>20219</v>
      </c>
      <c r="B9051" t="s">
        <v>16489</v>
      </c>
      <c r="C9051" t="s">
        <v>8337</v>
      </c>
      <c r="D9051" t="s">
        <v>8341</v>
      </c>
      <c r="E9051" s="114" t="s">
        <v>16490</v>
      </c>
    </row>
    <row r="9052" spans="1:5">
      <c r="A9052">
        <v>36484</v>
      </c>
      <c r="B9052" t="s">
        <v>16491</v>
      </c>
      <c r="C9052" t="s">
        <v>8337</v>
      </c>
      <c r="D9052" t="s">
        <v>8341</v>
      </c>
      <c r="E9052" s="114" t="s">
        <v>16492</v>
      </c>
    </row>
    <row r="9053" spans="1:5">
      <c r="A9053">
        <v>38367</v>
      </c>
      <c r="B9053" t="s">
        <v>16493</v>
      </c>
      <c r="C9053" t="s">
        <v>8337</v>
      </c>
      <c r="D9053" t="s">
        <v>8338</v>
      </c>
      <c r="E9053" s="114" t="s">
        <v>8389</v>
      </c>
    </row>
    <row r="9054" spans="1:5">
      <c r="A9054">
        <v>38368</v>
      </c>
      <c r="B9054" t="s">
        <v>16494</v>
      </c>
      <c r="C9054" t="s">
        <v>8337</v>
      </c>
      <c r="D9054" t="s">
        <v>8338</v>
      </c>
      <c r="E9054" s="114" t="s">
        <v>7454</v>
      </c>
    </row>
    <row r="9055" spans="1:5">
      <c r="A9055">
        <v>38091</v>
      </c>
      <c r="B9055" t="s">
        <v>16495</v>
      </c>
      <c r="C9055" t="s">
        <v>8337</v>
      </c>
      <c r="D9055" t="s">
        <v>8338</v>
      </c>
      <c r="E9055" s="114" t="s">
        <v>8515</v>
      </c>
    </row>
    <row r="9056" spans="1:5">
      <c r="A9056">
        <v>38095</v>
      </c>
      <c r="B9056" t="s">
        <v>16496</v>
      </c>
      <c r="C9056" t="s">
        <v>8337</v>
      </c>
      <c r="D9056" t="s">
        <v>8338</v>
      </c>
      <c r="E9056" s="114" t="s">
        <v>9136</v>
      </c>
    </row>
    <row r="9057" spans="1:5">
      <c r="A9057">
        <v>38092</v>
      </c>
      <c r="B9057" t="s">
        <v>16497</v>
      </c>
      <c r="C9057" t="s">
        <v>8337</v>
      </c>
      <c r="D9057" t="s">
        <v>8338</v>
      </c>
      <c r="E9057" s="114" t="s">
        <v>8348</v>
      </c>
    </row>
    <row r="9058" spans="1:5">
      <c r="A9058">
        <v>38093</v>
      </c>
      <c r="B9058" t="s">
        <v>16498</v>
      </c>
      <c r="C9058" t="s">
        <v>8337</v>
      </c>
      <c r="D9058" t="s">
        <v>8338</v>
      </c>
      <c r="E9058" s="114" t="s">
        <v>6523</v>
      </c>
    </row>
    <row r="9059" spans="1:5">
      <c r="A9059">
        <v>38096</v>
      </c>
      <c r="B9059" t="s">
        <v>16499</v>
      </c>
      <c r="C9059" t="s">
        <v>8337</v>
      </c>
      <c r="D9059" t="s">
        <v>8338</v>
      </c>
      <c r="E9059" s="114" t="s">
        <v>6137</v>
      </c>
    </row>
    <row r="9060" spans="1:5">
      <c r="A9060">
        <v>38094</v>
      </c>
      <c r="B9060" t="s">
        <v>16500</v>
      </c>
      <c r="C9060" t="s">
        <v>8337</v>
      </c>
      <c r="D9060" t="s">
        <v>8338</v>
      </c>
      <c r="E9060" s="114" t="s">
        <v>7422</v>
      </c>
    </row>
    <row r="9061" spans="1:5">
      <c r="A9061">
        <v>38097</v>
      </c>
      <c r="B9061" t="s">
        <v>16501</v>
      </c>
      <c r="C9061" t="s">
        <v>8337</v>
      </c>
      <c r="D9061" t="s">
        <v>8338</v>
      </c>
      <c r="E9061" s="114" t="s">
        <v>8629</v>
      </c>
    </row>
    <row r="9062" spans="1:5">
      <c r="A9062">
        <v>38098</v>
      </c>
      <c r="B9062" t="s">
        <v>16502</v>
      </c>
      <c r="C9062" t="s">
        <v>8337</v>
      </c>
      <c r="D9062" t="s">
        <v>8338</v>
      </c>
      <c r="E9062" s="114" t="s">
        <v>8629</v>
      </c>
    </row>
    <row r="9063" spans="1:5">
      <c r="A9063">
        <v>11186</v>
      </c>
      <c r="B9063" t="s">
        <v>16503</v>
      </c>
      <c r="C9063" t="s">
        <v>8335</v>
      </c>
      <c r="D9063" t="s">
        <v>8338</v>
      </c>
      <c r="E9063" s="114" t="s">
        <v>16504</v>
      </c>
    </row>
    <row r="9064" spans="1:5">
      <c r="A9064">
        <v>11558</v>
      </c>
      <c r="B9064" t="s">
        <v>16505</v>
      </c>
      <c r="C9064" t="s">
        <v>8432</v>
      </c>
      <c r="D9064" t="s">
        <v>8338</v>
      </c>
      <c r="E9064" s="114" t="s">
        <v>8694</v>
      </c>
    </row>
    <row r="9065" spans="1:5">
      <c r="A9065">
        <v>11557</v>
      </c>
      <c r="B9065" t="s">
        <v>16506</v>
      </c>
      <c r="C9065" t="s">
        <v>8432</v>
      </c>
      <c r="D9065" t="s">
        <v>8338</v>
      </c>
      <c r="E9065" s="114" t="s">
        <v>8695</v>
      </c>
    </row>
    <row r="9066" spans="1:5">
      <c r="A9066">
        <v>2759</v>
      </c>
      <c r="B9066" t="s">
        <v>16507</v>
      </c>
      <c r="C9066" t="s">
        <v>8337</v>
      </c>
      <c r="D9066" t="s">
        <v>8341</v>
      </c>
      <c r="E9066" s="114" t="s">
        <v>8800</v>
      </c>
    </row>
    <row r="9067" spans="1:5">
      <c r="A9067">
        <v>38124</v>
      </c>
      <c r="B9067" t="s">
        <v>16508</v>
      </c>
      <c r="C9067" t="s">
        <v>8337</v>
      </c>
      <c r="D9067" t="s">
        <v>8336</v>
      </c>
      <c r="E9067" s="114" t="s">
        <v>16509</v>
      </c>
    </row>
    <row r="9068" spans="1:5">
      <c r="A9068">
        <v>38380</v>
      </c>
      <c r="B9068" t="s">
        <v>16510</v>
      </c>
      <c r="C9068" t="s">
        <v>8337</v>
      </c>
      <c r="D9068" t="s">
        <v>8338</v>
      </c>
      <c r="E9068" s="114" t="s">
        <v>8641</v>
      </c>
    </row>
    <row r="9069" spans="1:5">
      <c r="A9069">
        <v>20059</v>
      </c>
      <c r="B9069" t="s">
        <v>16511</v>
      </c>
      <c r="C9069" t="s">
        <v>8337</v>
      </c>
      <c r="D9069" t="s">
        <v>8341</v>
      </c>
      <c r="E9069" s="114" t="s">
        <v>9008</v>
      </c>
    </row>
    <row r="9070" spans="1:5">
      <c r="A9070">
        <v>42429</v>
      </c>
      <c r="B9070" t="s">
        <v>16512</v>
      </c>
      <c r="C9070" t="s">
        <v>8337</v>
      </c>
      <c r="D9070" t="s">
        <v>8341</v>
      </c>
      <c r="E9070" s="114" t="s">
        <v>10084</v>
      </c>
    </row>
    <row r="9071" spans="1:5">
      <c r="A9071">
        <v>39616</v>
      </c>
      <c r="B9071" t="s">
        <v>16513</v>
      </c>
      <c r="C9071" t="s">
        <v>8337</v>
      </c>
      <c r="D9071" t="s">
        <v>8336</v>
      </c>
      <c r="E9071" s="114" t="s">
        <v>16514</v>
      </c>
    </row>
    <row r="9072" spans="1:5">
      <c r="A9072">
        <v>39618</v>
      </c>
      <c r="B9072" t="s">
        <v>16515</v>
      </c>
      <c r="C9072" t="s">
        <v>8337</v>
      </c>
      <c r="D9072" t="s">
        <v>8338</v>
      </c>
      <c r="E9072" s="114" t="s">
        <v>16516</v>
      </c>
    </row>
    <row r="9073" spans="1:5">
      <c r="A9073">
        <v>39619</v>
      </c>
      <c r="B9073" t="s">
        <v>16517</v>
      </c>
      <c r="C9073" t="s">
        <v>8337</v>
      </c>
      <c r="D9073" t="s">
        <v>8338</v>
      </c>
      <c r="E9073" s="114" t="s">
        <v>16518</v>
      </c>
    </row>
    <row r="9074" spans="1:5">
      <c r="A9074">
        <v>39613</v>
      </c>
      <c r="B9074" t="s">
        <v>16519</v>
      </c>
      <c r="C9074" t="s">
        <v>8337</v>
      </c>
      <c r="D9074" t="s">
        <v>8338</v>
      </c>
      <c r="E9074" s="114" t="s">
        <v>16520</v>
      </c>
    </row>
    <row r="9075" spans="1:5">
      <c r="A9075">
        <v>39614</v>
      </c>
      <c r="B9075" t="s">
        <v>16521</v>
      </c>
      <c r="C9075" t="s">
        <v>8337</v>
      </c>
      <c r="D9075" t="s">
        <v>8338</v>
      </c>
      <c r="E9075" s="114" t="s">
        <v>16522</v>
      </c>
    </row>
    <row r="9076" spans="1:5">
      <c r="A9076">
        <v>38538</v>
      </c>
      <c r="B9076" t="s">
        <v>16523</v>
      </c>
      <c r="C9076" t="s">
        <v>8344</v>
      </c>
      <c r="D9076" t="s">
        <v>8341</v>
      </c>
      <c r="E9076" s="114" t="s">
        <v>16524</v>
      </c>
    </row>
    <row r="9077" spans="1:5">
      <c r="A9077">
        <v>38539</v>
      </c>
      <c r="B9077" t="s">
        <v>16525</v>
      </c>
      <c r="C9077" t="s">
        <v>8344</v>
      </c>
      <c r="D9077" t="s">
        <v>8341</v>
      </c>
      <c r="E9077" s="114" t="s">
        <v>16526</v>
      </c>
    </row>
    <row r="9078" spans="1:5">
      <c r="A9078">
        <v>38540</v>
      </c>
      <c r="B9078" t="s">
        <v>16527</v>
      </c>
      <c r="C9078" t="s">
        <v>8344</v>
      </c>
      <c r="D9078" t="s">
        <v>8341</v>
      </c>
      <c r="E9078" s="114" t="s">
        <v>16528</v>
      </c>
    </row>
    <row r="9079" spans="1:5">
      <c r="A9079">
        <v>38384</v>
      </c>
      <c r="B9079" t="s">
        <v>16529</v>
      </c>
      <c r="C9079" t="s">
        <v>8337</v>
      </c>
      <c r="D9079" t="s">
        <v>8338</v>
      </c>
      <c r="E9079" s="114" t="s">
        <v>11626</v>
      </c>
    </row>
    <row r="9080" spans="1:5">
      <c r="A9080">
        <v>13</v>
      </c>
      <c r="B9080" t="s">
        <v>16530</v>
      </c>
      <c r="C9080" t="s">
        <v>8353</v>
      </c>
      <c r="D9080" t="s">
        <v>8338</v>
      </c>
      <c r="E9080" s="114" t="s">
        <v>6044</v>
      </c>
    </row>
    <row r="9081" spans="1:5">
      <c r="A9081">
        <v>2762</v>
      </c>
      <c r="B9081" t="s">
        <v>16531</v>
      </c>
      <c r="C9081" t="s">
        <v>8344</v>
      </c>
      <c r="D9081" t="s">
        <v>8341</v>
      </c>
      <c r="E9081" s="114" t="s">
        <v>8468</v>
      </c>
    </row>
    <row r="9082" spans="1:5">
      <c r="A9082">
        <v>21142</v>
      </c>
      <c r="B9082" t="s">
        <v>16532</v>
      </c>
      <c r="C9082" t="s">
        <v>8337</v>
      </c>
      <c r="D9082" t="s">
        <v>8338</v>
      </c>
      <c r="E9082" s="114" t="s">
        <v>5403</v>
      </c>
    </row>
    <row r="9083" spans="1:5">
      <c r="A9083">
        <v>4223</v>
      </c>
      <c r="B9083" t="s">
        <v>16533</v>
      </c>
      <c r="C9083" t="s">
        <v>8342</v>
      </c>
      <c r="D9083" t="s">
        <v>8336</v>
      </c>
      <c r="E9083" s="114" t="s">
        <v>1532</v>
      </c>
    </row>
    <row r="9084" spans="1:5">
      <c r="A9084">
        <v>37372</v>
      </c>
      <c r="B9084" t="s">
        <v>16534</v>
      </c>
      <c r="C9084" t="s">
        <v>8373</v>
      </c>
      <c r="D9084" t="s">
        <v>8336</v>
      </c>
      <c r="E9084" s="114" t="s">
        <v>1542</v>
      </c>
    </row>
    <row r="9085" spans="1:5">
      <c r="A9085">
        <v>40863</v>
      </c>
      <c r="B9085" t="s">
        <v>16535</v>
      </c>
      <c r="C9085" t="s">
        <v>8374</v>
      </c>
      <c r="D9085" t="s">
        <v>8336</v>
      </c>
      <c r="E9085" s="114" t="s">
        <v>8696</v>
      </c>
    </row>
    <row r="9086" spans="1:5">
      <c r="A9086">
        <v>38475</v>
      </c>
      <c r="B9086" t="s">
        <v>16536</v>
      </c>
      <c r="C9086" t="s">
        <v>8337</v>
      </c>
      <c r="D9086" t="s">
        <v>8338</v>
      </c>
      <c r="E9086" s="114" t="s">
        <v>10085</v>
      </c>
    </row>
    <row r="9087" spans="1:5">
      <c r="A9087">
        <v>38474</v>
      </c>
      <c r="B9087" t="s">
        <v>16537</v>
      </c>
      <c r="C9087" t="s">
        <v>8337</v>
      </c>
      <c r="D9087" t="s">
        <v>8338</v>
      </c>
      <c r="E9087" s="114" t="s">
        <v>9148</v>
      </c>
    </row>
    <row r="9088" spans="1:5">
      <c r="A9088">
        <v>10886</v>
      </c>
      <c r="B9088" t="s">
        <v>16538</v>
      </c>
      <c r="C9088" t="s">
        <v>8337</v>
      </c>
      <c r="D9088" t="s">
        <v>8338</v>
      </c>
      <c r="E9088" s="114" t="s">
        <v>16539</v>
      </c>
    </row>
    <row r="9089" spans="1:5">
      <c r="A9089">
        <v>10888</v>
      </c>
      <c r="B9089" t="s">
        <v>16540</v>
      </c>
      <c r="C9089" t="s">
        <v>8337</v>
      </c>
      <c r="D9089" t="s">
        <v>8338</v>
      </c>
      <c r="E9089" s="114" t="s">
        <v>16541</v>
      </c>
    </row>
    <row r="9090" spans="1:5">
      <c r="A9090">
        <v>10889</v>
      </c>
      <c r="B9090" t="s">
        <v>16542</v>
      </c>
      <c r="C9090" t="s">
        <v>8337</v>
      </c>
      <c r="D9090" t="s">
        <v>8338</v>
      </c>
      <c r="E9090" s="114" t="s">
        <v>16543</v>
      </c>
    </row>
    <row r="9091" spans="1:5">
      <c r="A9091">
        <v>10890</v>
      </c>
      <c r="B9091" t="s">
        <v>16544</v>
      </c>
      <c r="C9091" t="s">
        <v>8337</v>
      </c>
      <c r="D9091" t="s">
        <v>8338</v>
      </c>
      <c r="E9091" s="114" t="s">
        <v>16545</v>
      </c>
    </row>
    <row r="9092" spans="1:5">
      <c r="A9092">
        <v>10891</v>
      </c>
      <c r="B9092" t="s">
        <v>16546</v>
      </c>
      <c r="C9092" t="s">
        <v>8337</v>
      </c>
      <c r="D9092" t="s">
        <v>8338</v>
      </c>
      <c r="E9092" s="114" t="s">
        <v>16547</v>
      </c>
    </row>
    <row r="9093" spans="1:5">
      <c r="A9093">
        <v>10892</v>
      </c>
      <c r="B9093" t="s">
        <v>16548</v>
      </c>
      <c r="C9093" t="s">
        <v>8337</v>
      </c>
      <c r="D9093" t="s">
        <v>8336</v>
      </c>
      <c r="E9093" s="114" t="s">
        <v>16549</v>
      </c>
    </row>
    <row r="9094" spans="1:5">
      <c r="A9094">
        <v>20977</v>
      </c>
      <c r="B9094" t="s">
        <v>16550</v>
      </c>
      <c r="C9094" t="s">
        <v>8337</v>
      </c>
      <c r="D9094" t="s">
        <v>8338</v>
      </c>
      <c r="E9094" s="114" t="s">
        <v>16551</v>
      </c>
    </row>
    <row r="9095" spans="1:5">
      <c r="A9095">
        <v>3073</v>
      </c>
      <c r="B9095" t="s">
        <v>16552</v>
      </c>
      <c r="C9095" t="s">
        <v>8337</v>
      </c>
      <c r="D9095" t="s">
        <v>8341</v>
      </c>
      <c r="E9095" s="114" t="s">
        <v>16553</v>
      </c>
    </row>
    <row r="9096" spans="1:5">
      <c r="A9096">
        <v>3068</v>
      </c>
      <c r="B9096" t="s">
        <v>16554</v>
      </c>
      <c r="C9096" t="s">
        <v>8337</v>
      </c>
      <c r="D9096" t="s">
        <v>8341</v>
      </c>
      <c r="E9096" s="114" t="s">
        <v>16555</v>
      </c>
    </row>
    <row r="9097" spans="1:5">
      <c r="A9097">
        <v>3074</v>
      </c>
      <c r="B9097" t="s">
        <v>16556</v>
      </c>
      <c r="C9097" t="s">
        <v>8337</v>
      </c>
      <c r="D9097" t="s">
        <v>8341</v>
      </c>
      <c r="E9097" s="114" t="s">
        <v>16557</v>
      </c>
    </row>
    <row r="9098" spans="1:5">
      <c r="A9098">
        <v>3076</v>
      </c>
      <c r="B9098" t="s">
        <v>16558</v>
      </c>
      <c r="C9098" t="s">
        <v>8337</v>
      </c>
      <c r="D9098" t="s">
        <v>8341</v>
      </c>
      <c r="E9098" s="114" t="s">
        <v>16559</v>
      </c>
    </row>
    <row r="9099" spans="1:5">
      <c r="A9099">
        <v>3072</v>
      </c>
      <c r="B9099" t="s">
        <v>16560</v>
      </c>
      <c r="C9099" t="s">
        <v>8337</v>
      </c>
      <c r="D9099" t="s">
        <v>8341</v>
      </c>
      <c r="E9099" s="114" t="s">
        <v>10086</v>
      </c>
    </row>
    <row r="9100" spans="1:5">
      <c r="A9100">
        <v>3075</v>
      </c>
      <c r="B9100" t="s">
        <v>16561</v>
      </c>
      <c r="C9100" t="s">
        <v>8337</v>
      </c>
      <c r="D9100" t="s">
        <v>8341</v>
      </c>
      <c r="E9100" s="114" t="s">
        <v>16562</v>
      </c>
    </row>
    <row r="9101" spans="1:5">
      <c r="A9101">
        <v>10780</v>
      </c>
      <c r="B9101" t="s">
        <v>16563</v>
      </c>
      <c r="C9101" t="s">
        <v>8337</v>
      </c>
      <c r="D9101" t="s">
        <v>8341</v>
      </c>
      <c r="E9101" s="114" t="s">
        <v>4504</v>
      </c>
    </row>
    <row r="9102" spans="1:5">
      <c r="A9102">
        <v>10781</v>
      </c>
      <c r="B9102" t="s">
        <v>16564</v>
      </c>
      <c r="C9102" t="s">
        <v>8337</v>
      </c>
      <c r="D9102" t="s">
        <v>8341</v>
      </c>
      <c r="E9102" s="114" t="s">
        <v>8591</v>
      </c>
    </row>
    <row r="9103" spans="1:5">
      <c r="A9103">
        <v>20106</v>
      </c>
      <c r="B9103" t="s">
        <v>16565</v>
      </c>
      <c r="C9103" t="s">
        <v>8337</v>
      </c>
      <c r="D9103" t="s">
        <v>8341</v>
      </c>
      <c r="E9103" s="114" t="s">
        <v>1182</v>
      </c>
    </row>
    <row r="9104" spans="1:5">
      <c r="A9104">
        <v>20107</v>
      </c>
      <c r="B9104" t="s">
        <v>16566</v>
      </c>
      <c r="C9104" t="s">
        <v>8337</v>
      </c>
      <c r="D9104" t="s">
        <v>8341</v>
      </c>
      <c r="E9104" s="114" t="s">
        <v>6150</v>
      </c>
    </row>
    <row r="9105" spans="1:5">
      <c r="A9105">
        <v>20108</v>
      </c>
      <c r="B9105" t="s">
        <v>16567</v>
      </c>
      <c r="C9105" t="s">
        <v>8337</v>
      </c>
      <c r="D9105" t="s">
        <v>8341</v>
      </c>
      <c r="E9105" s="114" t="s">
        <v>3862</v>
      </c>
    </row>
    <row r="9106" spans="1:5">
      <c r="A9106">
        <v>20109</v>
      </c>
      <c r="B9106" t="s">
        <v>16568</v>
      </c>
      <c r="C9106" t="s">
        <v>8337</v>
      </c>
      <c r="D9106" t="s">
        <v>8341</v>
      </c>
      <c r="E9106" s="114" t="s">
        <v>4504</v>
      </c>
    </row>
    <row r="9107" spans="1:5">
      <c r="A9107">
        <v>43612</v>
      </c>
      <c r="B9107" t="s">
        <v>16569</v>
      </c>
      <c r="C9107" t="s">
        <v>8593</v>
      </c>
      <c r="D9107" t="s">
        <v>8338</v>
      </c>
      <c r="E9107" s="114" t="s">
        <v>10087</v>
      </c>
    </row>
    <row r="9108" spans="1:5">
      <c r="A9108">
        <v>43613</v>
      </c>
      <c r="B9108" t="s">
        <v>16570</v>
      </c>
      <c r="C9108" t="s">
        <v>8593</v>
      </c>
      <c r="D9108" t="s">
        <v>8338</v>
      </c>
      <c r="E9108" s="114" t="s">
        <v>16571</v>
      </c>
    </row>
    <row r="9109" spans="1:5">
      <c r="A9109">
        <v>11480</v>
      </c>
      <c r="B9109" t="s">
        <v>16572</v>
      </c>
      <c r="C9109" t="s">
        <v>8593</v>
      </c>
      <c r="D9109" t="s">
        <v>8338</v>
      </c>
      <c r="E9109" s="114" t="s">
        <v>16573</v>
      </c>
    </row>
    <row r="9110" spans="1:5">
      <c r="A9110">
        <v>11469</v>
      </c>
      <c r="B9110" t="s">
        <v>16574</v>
      </c>
      <c r="C9110" t="s">
        <v>8337</v>
      </c>
      <c r="D9110" t="s">
        <v>8338</v>
      </c>
      <c r="E9110" s="114" t="s">
        <v>2212</v>
      </c>
    </row>
    <row r="9111" spans="1:5">
      <c r="A9111">
        <v>11468</v>
      </c>
      <c r="B9111" t="s">
        <v>16575</v>
      </c>
      <c r="C9111" t="s">
        <v>8337</v>
      </c>
      <c r="D9111" t="s">
        <v>8338</v>
      </c>
      <c r="E9111" s="114" t="s">
        <v>6851</v>
      </c>
    </row>
    <row r="9112" spans="1:5">
      <c r="A9112">
        <v>11484</v>
      </c>
      <c r="B9112" t="s">
        <v>16576</v>
      </c>
      <c r="C9112" t="s">
        <v>8337</v>
      </c>
      <c r="D9112" t="s">
        <v>8338</v>
      </c>
      <c r="E9112" s="114" t="s">
        <v>14471</v>
      </c>
    </row>
    <row r="9113" spans="1:5">
      <c r="A9113">
        <v>38155</v>
      </c>
      <c r="B9113" t="s">
        <v>16577</v>
      </c>
      <c r="C9113" t="s">
        <v>8337</v>
      </c>
      <c r="D9113" t="s">
        <v>8338</v>
      </c>
      <c r="E9113" s="114" t="s">
        <v>10088</v>
      </c>
    </row>
    <row r="9114" spans="1:5">
      <c r="A9114">
        <v>11467</v>
      </c>
      <c r="B9114" t="s">
        <v>16578</v>
      </c>
      <c r="C9114" t="s">
        <v>8337</v>
      </c>
      <c r="D9114" t="s">
        <v>8338</v>
      </c>
      <c r="E9114" s="114" t="s">
        <v>10731</v>
      </c>
    </row>
    <row r="9115" spans="1:5">
      <c r="A9115">
        <v>38153</v>
      </c>
      <c r="B9115" t="s">
        <v>16579</v>
      </c>
      <c r="C9115" t="s">
        <v>8593</v>
      </c>
      <c r="D9115" t="s">
        <v>8338</v>
      </c>
      <c r="E9115" s="114" t="s">
        <v>14199</v>
      </c>
    </row>
    <row r="9116" spans="1:5">
      <c r="A9116">
        <v>43607</v>
      </c>
      <c r="B9116" t="s">
        <v>16580</v>
      </c>
      <c r="C9116" t="s">
        <v>8593</v>
      </c>
      <c r="D9116" t="s">
        <v>8338</v>
      </c>
      <c r="E9116" s="114" t="s">
        <v>10089</v>
      </c>
    </row>
    <row r="9117" spans="1:5">
      <c r="A9117">
        <v>3080</v>
      </c>
      <c r="B9117" t="s">
        <v>16581</v>
      </c>
      <c r="C9117" t="s">
        <v>8593</v>
      </c>
      <c r="D9117" t="s">
        <v>8336</v>
      </c>
      <c r="E9117" s="114" t="s">
        <v>12138</v>
      </c>
    </row>
    <row r="9118" spans="1:5">
      <c r="A9118">
        <v>3081</v>
      </c>
      <c r="B9118" t="s">
        <v>16582</v>
      </c>
      <c r="C9118" t="s">
        <v>8593</v>
      </c>
      <c r="D9118" t="s">
        <v>8338</v>
      </c>
      <c r="E9118" s="114" t="s">
        <v>16583</v>
      </c>
    </row>
    <row r="9119" spans="1:5">
      <c r="A9119">
        <v>3090</v>
      </c>
      <c r="B9119" t="s">
        <v>16584</v>
      </c>
      <c r="C9119" t="s">
        <v>8593</v>
      </c>
      <c r="D9119" t="s">
        <v>8338</v>
      </c>
      <c r="E9119" s="114" t="s">
        <v>14454</v>
      </c>
    </row>
    <row r="9120" spans="1:5">
      <c r="A9120">
        <v>43611</v>
      </c>
      <c r="B9120" t="s">
        <v>16585</v>
      </c>
      <c r="C9120" t="s">
        <v>8593</v>
      </c>
      <c r="D9120" t="s">
        <v>8338</v>
      </c>
      <c r="E9120" s="114" t="s">
        <v>16586</v>
      </c>
    </row>
    <row r="9121" spans="1:5">
      <c r="A9121">
        <v>3103</v>
      </c>
      <c r="B9121" t="s">
        <v>16587</v>
      </c>
      <c r="C9121" t="s">
        <v>8337</v>
      </c>
      <c r="D9121" t="s">
        <v>8338</v>
      </c>
      <c r="E9121" s="114" t="s">
        <v>12384</v>
      </c>
    </row>
    <row r="9122" spans="1:5">
      <c r="A9122">
        <v>3097</v>
      </c>
      <c r="B9122" t="s">
        <v>16588</v>
      </c>
      <c r="C9122" t="s">
        <v>8593</v>
      </c>
      <c r="D9122" t="s">
        <v>8338</v>
      </c>
      <c r="E9122" s="114" t="s">
        <v>13145</v>
      </c>
    </row>
    <row r="9123" spans="1:5">
      <c r="A9123">
        <v>3099</v>
      </c>
      <c r="B9123" t="s">
        <v>16589</v>
      </c>
      <c r="C9123" t="s">
        <v>8593</v>
      </c>
      <c r="D9123" t="s">
        <v>8338</v>
      </c>
      <c r="E9123" s="114" t="s">
        <v>10090</v>
      </c>
    </row>
    <row r="9124" spans="1:5">
      <c r="A9124">
        <v>38151</v>
      </c>
      <c r="B9124" t="s">
        <v>16590</v>
      </c>
      <c r="C9124" t="s">
        <v>8593</v>
      </c>
      <c r="D9124" t="s">
        <v>8338</v>
      </c>
      <c r="E9124" s="114" t="s">
        <v>6563</v>
      </c>
    </row>
    <row r="9125" spans="1:5">
      <c r="A9125">
        <v>38152</v>
      </c>
      <c r="B9125" t="s">
        <v>16591</v>
      </c>
      <c r="C9125" t="s">
        <v>8593</v>
      </c>
      <c r="D9125" t="s">
        <v>8338</v>
      </c>
      <c r="E9125" s="114" t="s">
        <v>10091</v>
      </c>
    </row>
    <row r="9126" spans="1:5">
      <c r="A9126">
        <v>43610</v>
      </c>
      <c r="B9126" t="s">
        <v>16592</v>
      </c>
      <c r="C9126" t="s">
        <v>8593</v>
      </c>
      <c r="D9126" t="s">
        <v>8338</v>
      </c>
      <c r="E9126" s="114" t="s">
        <v>10092</v>
      </c>
    </row>
    <row r="9127" spans="1:5">
      <c r="A9127">
        <v>3093</v>
      </c>
      <c r="B9127" t="s">
        <v>16593</v>
      </c>
      <c r="C9127" t="s">
        <v>8593</v>
      </c>
      <c r="D9127" t="s">
        <v>8338</v>
      </c>
      <c r="E9127" s="114" t="s">
        <v>10090</v>
      </c>
    </row>
    <row r="9128" spans="1:5">
      <c r="A9128">
        <v>38165</v>
      </c>
      <c r="B9128" t="s">
        <v>16594</v>
      </c>
      <c r="C9128" t="s">
        <v>8593</v>
      </c>
      <c r="D9128" t="s">
        <v>8338</v>
      </c>
      <c r="E9128" s="114" t="s">
        <v>8700</v>
      </c>
    </row>
    <row r="9129" spans="1:5">
      <c r="A9129">
        <v>38177</v>
      </c>
      <c r="B9129" t="s">
        <v>16595</v>
      </c>
      <c r="C9129" t="s">
        <v>8337</v>
      </c>
      <c r="D9129" t="s">
        <v>8338</v>
      </c>
      <c r="E9129" s="114" t="s">
        <v>5334</v>
      </c>
    </row>
    <row r="9130" spans="1:5">
      <c r="A9130">
        <v>11458</v>
      </c>
      <c r="B9130" t="s">
        <v>16596</v>
      </c>
      <c r="C9130" t="s">
        <v>8337</v>
      </c>
      <c r="D9130" t="s">
        <v>8338</v>
      </c>
      <c r="E9130" s="114" t="s">
        <v>3350</v>
      </c>
    </row>
    <row r="9131" spans="1:5">
      <c r="A9131">
        <v>3108</v>
      </c>
      <c r="B9131" t="s">
        <v>16597</v>
      </c>
      <c r="C9131" t="s">
        <v>8337</v>
      </c>
      <c r="D9131" t="s">
        <v>8338</v>
      </c>
      <c r="E9131" s="114" t="s">
        <v>8701</v>
      </c>
    </row>
    <row r="9132" spans="1:5">
      <c r="A9132">
        <v>3105</v>
      </c>
      <c r="B9132" t="s">
        <v>16598</v>
      </c>
      <c r="C9132" t="s">
        <v>8337</v>
      </c>
      <c r="D9132" t="s">
        <v>8338</v>
      </c>
      <c r="E9132" s="114" t="s">
        <v>8702</v>
      </c>
    </row>
    <row r="9133" spans="1:5">
      <c r="A9133">
        <v>38178</v>
      </c>
      <c r="B9133" t="s">
        <v>16599</v>
      </c>
      <c r="C9133" t="s">
        <v>8337</v>
      </c>
      <c r="D9133" t="s">
        <v>8338</v>
      </c>
      <c r="E9133" s="114" t="s">
        <v>8703</v>
      </c>
    </row>
    <row r="9134" spans="1:5">
      <c r="A9134">
        <v>43575</v>
      </c>
      <c r="B9134" t="s">
        <v>16600</v>
      </c>
      <c r="C9134" t="s">
        <v>8337</v>
      </c>
      <c r="D9134" t="s">
        <v>8338</v>
      </c>
      <c r="E9134" s="114" t="s">
        <v>5746</v>
      </c>
    </row>
    <row r="9135" spans="1:5">
      <c r="A9135">
        <v>43577</v>
      </c>
      <c r="B9135" t="s">
        <v>16601</v>
      </c>
      <c r="C9135" t="s">
        <v>8337</v>
      </c>
      <c r="D9135" t="s">
        <v>8338</v>
      </c>
      <c r="E9135" s="114" t="s">
        <v>8704</v>
      </c>
    </row>
    <row r="9136" spans="1:5">
      <c r="A9136">
        <v>43458</v>
      </c>
      <c r="B9136" t="s">
        <v>16602</v>
      </c>
      <c r="C9136" t="s">
        <v>8373</v>
      </c>
      <c r="D9136" t="s">
        <v>8336</v>
      </c>
      <c r="E9136" s="114" t="s">
        <v>812</v>
      </c>
    </row>
    <row r="9137" spans="1:5">
      <c r="A9137">
        <v>43470</v>
      </c>
      <c r="B9137" t="s">
        <v>16603</v>
      </c>
      <c r="C9137" t="s">
        <v>8374</v>
      </c>
      <c r="D9137" t="s">
        <v>8336</v>
      </c>
      <c r="E9137" s="114" t="s">
        <v>8588</v>
      </c>
    </row>
    <row r="9138" spans="1:5">
      <c r="A9138">
        <v>43459</v>
      </c>
      <c r="B9138" t="s">
        <v>16604</v>
      </c>
      <c r="C9138" t="s">
        <v>8373</v>
      </c>
      <c r="D9138" t="s">
        <v>8336</v>
      </c>
      <c r="E9138" s="114" t="s">
        <v>1225</v>
      </c>
    </row>
    <row r="9139" spans="1:5">
      <c r="A9139">
        <v>43471</v>
      </c>
      <c r="B9139" t="s">
        <v>16605</v>
      </c>
      <c r="C9139" t="s">
        <v>8374</v>
      </c>
      <c r="D9139" t="s">
        <v>8336</v>
      </c>
      <c r="E9139" s="114" t="s">
        <v>8705</v>
      </c>
    </row>
    <row r="9140" spans="1:5">
      <c r="A9140">
        <v>43460</v>
      </c>
      <c r="B9140" t="s">
        <v>16606</v>
      </c>
      <c r="C9140" t="s">
        <v>8373</v>
      </c>
      <c r="D9140" t="s">
        <v>8336</v>
      </c>
      <c r="E9140" s="114" t="s">
        <v>290</v>
      </c>
    </row>
    <row r="9141" spans="1:5">
      <c r="A9141">
        <v>43472</v>
      </c>
      <c r="B9141" t="s">
        <v>16607</v>
      </c>
      <c r="C9141" t="s">
        <v>8374</v>
      </c>
      <c r="D9141" t="s">
        <v>8336</v>
      </c>
      <c r="E9141" s="114" t="s">
        <v>8706</v>
      </c>
    </row>
    <row r="9142" spans="1:5">
      <c r="A9142">
        <v>43461</v>
      </c>
      <c r="B9142" t="s">
        <v>16608</v>
      </c>
      <c r="C9142" t="s">
        <v>8373</v>
      </c>
      <c r="D9142" t="s">
        <v>8336</v>
      </c>
      <c r="E9142" s="114" t="s">
        <v>1084</v>
      </c>
    </row>
    <row r="9143" spans="1:5">
      <c r="A9143">
        <v>43473</v>
      </c>
      <c r="B9143" t="s">
        <v>16609</v>
      </c>
      <c r="C9143" t="s">
        <v>8374</v>
      </c>
      <c r="D9143" t="s">
        <v>8336</v>
      </c>
      <c r="E9143" s="114" t="s">
        <v>8707</v>
      </c>
    </row>
    <row r="9144" spans="1:5">
      <c r="A9144">
        <v>43463</v>
      </c>
      <c r="B9144" t="s">
        <v>16610</v>
      </c>
      <c r="C9144" t="s">
        <v>8373</v>
      </c>
      <c r="D9144" t="s">
        <v>8336</v>
      </c>
      <c r="E9144" s="114" t="s">
        <v>999</v>
      </c>
    </row>
    <row r="9145" spans="1:5">
      <c r="A9145">
        <v>43475</v>
      </c>
      <c r="B9145" t="s">
        <v>16611</v>
      </c>
      <c r="C9145" t="s">
        <v>8374</v>
      </c>
      <c r="D9145" t="s">
        <v>8336</v>
      </c>
      <c r="E9145" s="114" t="s">
        <v>8567</v>
      </c>
    </row>
    <row r="9146" spans="1:5">
      <c r="A9146">
        <v>43462</v>
      </c>
      <c r="B9146" t="s">
        <v>16612</v>
      </c>
      <c r="C9146" t="s">
        <v>8373</v>
      </c>
      <c r="D9146" t="s">
        <v>8336</v>
      </c>
      <c r="E9146" s="114" t="s">
        <v>1376</v>
      </c>
    </row>
    <row r="9147" spans="1:5">
      <c r="A9147">
        <v>43474</v>
      </c>
      <c r="B9147" t="s">
        <v>16613</v>
      </c>
      <c r="C9147" t="s">
        <v>8374</v>
      </c>
      <c r="D9147" t="s">
        <v>8336</v>
      </c>
      <c r="E9147" s="114" t="s">
        <v>8657</v>
      </c>
    </row>
    <row r="9148" spans="1:5">
      <c r="A9148">
        <v>43464</v>
      </c>
      <c r="B9148" t="s">
        <v>16614</v>
      </c>
      <c r="C9148" t="s">
        <v>8373</v>
      </c>
      <c r="D9148" t="s">
        <v>8336</v>
      </c>
      <c r="E9148" s="114" t="s">
        <v>1376</v>
      </c>
    </row>
    <row r="9149" spans="1:5">
      <c r="A9149">
        <v>43476</v>
      </c>
      <c r="B9149" t="s">
        <v>16615</v>
      </c>
      <c r="C9149" t="s">
        <v>8374</v>
      </c>
      <c r="D9149" t="s">
        <v>8336</v>
      </c>
      <c r="E9149" s="114" t="s">
        <v>1376</v>
      </c>
    </row>
    <row r="9150" spans="1:5">
      <c r="A9150">
        <v>43465</v>
      </c>
      <c r="B9150" t="s">
        <v>16616</v>
      </c>
      <c r="C9150" t="s">
        <v>8373</v>
      </c>
      <c r="D9150" t="s">
        <v>8336</v>
      </c>
      <c r="E9150" s="114" t="s">
        <v>1304</v>
      </c>
    </row>
    <row r="9151" spans="1:5">
      <c r="A9151">
        <v>43477</v>
      </c>
      <c r="B9151" t="s">
        <v>16617</v>
      </c>
      <c r="C9151" t="s">
        <v>8374</v>
      </c>
      <c r="D9151" t="s">
        <v>8336</v>
      </c>
      <c r="E9151" s="114" t="s">
        <v>8708</v>
      </c>
    </row>
    <row r="9152" spans="1:5">
      <c r="A9152">
        <v>43466</v>
      </c>
      <c r="B9152" t="s">
        <v>16618</v>
      </c>
      <c r="C9152" t="s">
        <v>8373</v>
      </c>
      <c r="D9152" t="s">
        <v>8336</v>
      </c>
      <c r="E9152" s="114" t="s">
        <v>7545</v>
      </c>
    </row>
    <row r="9153" spans="1:5">
      <c r="A9153">
        <v>43478</v>
      </c>
      <c r="B9153" t="s">
        <v>16619</v>
      </c>
      <c r="C9153" t="s">
        <v>8374</v>
      </c>
      <c r="D9153" t="s">
        <v>8336</v>
      </c>
      <c r="E9153" s="114" t="s">
        <v>8709</v>
      </c>
    </row>
    <row r="9154" spans="1:5">
      <c r="A9154">
        <v>43467</v>
      </c>
      <c r="B9154" t="s">
        <v>16620</v>
      </c>
      <c r="C9154" t="s">
        <v>8373</v>
      </c>
      <c r="D9154" t="s">
        <v>8336</v>
      </c>
      <c r="E9154" s="114" t="s">
        <v>1232</v>
      </c>
    </row>
    <row r="9155" spans="1:5">
      <c r="A9155">
        <v>43479</v>
      </c>
      <c r="B9155" t="s">
        <v>16621</v>
      </c>
      <c r="C9155" t="s">
        <v>8374</v>
      </c>
      <c r="D9155" t="s">
        <v>8336</v>
      </c>
      <c r="E9155" s="114" t="s">
        <v>8710</v>
      </c>
    </row>
    <row r="9156" spans="1:5">
      <c r="A9156">
        <v>43468</v>
      </c>
      <c r="B9156" t="s">
        <v>16622</v>
      </c>
      <c r="C9156" t="s">
        <v>8373</v>
      </c>
      <c r="D9156" t="s">
        <v>8336</v>
      </c>
      <c r="E9156" s="114" t="s">
        <v>8465</v>
      </c>
    </row>
    <row r="9157" spans="1:5">
      <c r="A9157">
        <v>43480</v>
      </c>
      <c r="B9157" t="s">
        <v>16623</v>
      </c>
      <c r="C9157" t="s">
        <v>8374</v>
      </c>
      <c r="D9157" t="s">
        <v>8336</v>
      </c>
      <c r="E9157" s="114" t="s">
        <v>8711</v>
      </c>
    </row>
    <row r="9158" spans="1:5">
      <c r="A9158">
        <v>43469</v>
      </c>
      <c r="B9158" t="s">
        <v>16624</v>
      </c>
      <c r="C9158" t="s">
        <v>8373</v>
      </c>
      <c r="D9158" t="s">
        <v>8336</v>
      </c>
      <c r="E9158" s="114" t="s">
        <v>1302</v>
      </c>
    </row>
    <row r="9159" spans="1:5">
      <c r="A9159">
        <v>43481</v>
      </c>
      <c r="B9159" t="s">
        <v>16625</v>
      </c>
      <c r="C9159" t="s">
        <v>8374</v>
      </c>
      <c r="D9159" t="s">
        <v>8336</v>
      </c>
      <c r="E9159" s="114" t="s">
        <v>4437</v>
      </c>
    </row>
    <row r="9160" spans="1:5">
      <c r="A9160">
        <v>3119</v>
      </c>
      <c r="B9160" t="s">
        <v>16626</v>
      </c>
      <c r="C9160" t="s">
        <v>8337</v>
      </c>
      <c r="D9160" t="s">
        <v>8338</v>
      </c>
      <c r="E9160" s="114" t="s">
        <v>8712</v>
      </c>
    </row>
    <row r="9161" spans="1:5">
      <c r="A9161">
        <v>3122</v>
      </c>
      <c r="B9161" t="s">
        <v>16627</v>
      </c>
      <c r="C9161" t="s">
        <v>8337</v>
      </c>
      <c r="D9161" t="s">
        <v>8338</v>
      </c>
      <c r="E9161" s="114" t="s">
        <v>8713</v>
      </c>
    </row>
    <row r="9162" spans="1:5">
      <c r="A9162">
        <v>3121</v>
      </c>
      <c r="B9162" t="s">
        <v>16628</v>
      </c>
      <c r="C9162" t="s">
        <v>8337</v>
      </c>
      <c r="D9162" t="s">
        <v>8338</v>
      </c>
      <c r="E9162" s="114" t="s">
        <v>8141</v>
      </c>
    </row>
    <row r="9163" spans="1:5">
      <c r="A9163">
        <v>3120</v>
      </c>
      <c r="B9163" t="s">
        <v>16629</v>
      </c>
      <c r="C9163" t="s">
        <v>8337</v>
      </c>
      <c r="D9163" t="s">
        <v>8338</v>
      </c>
      <c r="E9163" s="114" t="s">
        <v>5265</v>
      </c>
    </row>
    <row r="9164" spans="1:5">
      <c r="A9164">
        <v>11455</v>
      </c>
      <c r="B9164" t="s">
        <v>16630</v>
      </c>
      <c r="C9164" t="s">
        <v>8337</v>
      </c>
      <c r="D9164" t="s">
        <v>8338</v>
      </c>
      <c r="E9164" s="114" t="s">
        <v>5738</v>
      </c>
    </row>
    <row r="9165" spans="1:5">
      <c r="A9165">
        <v>11456</v>
      </c>
      <c r="B9165" t="s">
        <v>16631</v>
      </c>
      <c r="C9165" t="s">
        <v>8337</v>
      </c>
      <c r="D9165" t="s">
        <v>8338</v>
      </c>
      <c r="E9165" s="114" t="s">
        <v>8714</v>
      </c>
    </row>
    <row r="9166" spans="1:5">
      <c r="A9166">
        <v>3107</v>
      </c>
      <c r="B9166" t="s">
        <v>16632</v>
      </c>
      <c r="C9166" t="s">
        <v>8337</v>
      </c>
      <c r="D9166" t="s">
        <v>8338</v>
      </c>
      <c r="E9166" s="114" t="s">
        <v>8715</v>
      </c>
    </row>
    <row r="9167" spans="1:5">
      <c r="A9167">
        <v>43583</v>
      </c>
      <c r="B9167" t="s">
        <v>16633</v>
      </c>
      <c r="C9167" t="s">
        <v>8337</v>
      </c>
      <c r="D9167" t="s">
        <v>8338</v>
      </c>
      <c r="E9167" s="114" t="s">
        <v>8716</v>
      </c>
    </row>
    <row r="9168" spans="1:5">
      <c r="A9168">
        <v>43586</v>
      </c>
      <c r="B9168" t="s">
        <v>16634</v>
      </c>
      <c r="C9168" t="s">
        <v>8337</v>
      </c>
      <c r="D9168" t="s">
        <v>8338</v>
      </c>
      <c r="E9168" s="114" t="s">
        <v>3396</v>
      </c>
    </row>
    <row r="9169" spans="1:5">
      <c r="A9169">
        <v>11461</v>
      </c>
      <c r="B9169" t="s">
        <v>16635</v>
      </c>
      <c r="C9169" t="s">
        <v>8337</v>
      </c>
      <c r="D9169" t="s">
        <v>8338</v>
      </c>
      <c r="E9169" s="114" t="s">
        <v>8717</v>
      </c>
    </row>
    <row r="9170" spans="1:5">
      <c r="A9170">
        <v>43587</v>
      </c>
      <c r="B9170" t="s">
        <v>16636</v>
      </c>
      <c r="C9170" t="s">
        <v>8337</v>
      </c>
      <c r="D9170" t="s">
        <v>8338</v>
      </c>
      <c r="E9170" s="114" t="s">
        <v>3910</v>
      </c>
    </row>
    <row r="9171" spans="1:5">
      <c r="A9171">
        <v>3106</v>
      </c>
      <c r="B9171" t="s">
        <v>16637</v>
      </c>
      <c r="C9171" t="s">
        <v>8337</v>
      </c>
      <c r="D9171" t="s">
        <v>8338</v>
      </c>
      <c r="E9171" s="114" t="s">
        <v>2836</v>
      </c>
    </row>
    <row r="9172" spans="1:5">
      <c r="A9172">
        <v>25951</v>
      </c>
      <c r="B9172" t="s">
        <v>16638</v>
      </c>
      <c r="C9172" t="s">
        <v>8353</v>
      </c>
      <c r="D9172" t="s">
        <v>8338</v>
      </c>
      <c r="E9172" s="114" t="s">
        <v>1321</v>
      </c>
    </row>
    <row r="9173" spans="1:5">
      <c r="A9173">
        <v>3123</v>
      </c>
      <c r="B9173" t="s">
        <v>16639</v>
      </c>
      <c r="C9173" t="s">
        <v>8353</v>
      </c>
      <c r="D9173" t="s">
        <v>8336</v>
      </c>
      <c r="E9173" s="114" t="s">
        <v>8990</v>
      </c>
    </row>
    <row r="9174" spans="1:5">
      <c r="A9174">
        <v>38125</v>
      </c>
      <c r="B9174" t="s">
        <v>16640</v>
      </c>
      <c r="C9174" t="s">
        <v>8353</v>
      </c>
      <c r="D9174" t="s">
        <v>8338</v>
      </c>
      <c r="E9174" s="114" t="s">
        <v>7291</v>
      </c>
    </row>
    <row r="9175" spans="1:5">
      <c r="A9175">
        <v>39014</v>
      </c>
      <c r="B9175" t="s">
        <v>16641</v>
      </c>
      <c r="C9175" t="s">
        <v>8353</v>
      </c>
      <c r="D9175" t="s">
        <v>8338</v>
      </c>
      <c r="E9175" s="114" t="s">
        <v>415</v>
      </c>
    </row>
    <row r="9176" spans="1:5">
      <c r="A9176">
        <v>39365</v>
      </c>
      <c r="B9176" t="s">
        <v>16642</v>
      </c>
      <c r="C9176" t="s">
        <v>8337</v>
      </c>
      <c r="D9176" t="s">
        <v>8338</v>
      </c>
      <c r="E9176" s="114" t="s">
        <v>16643</v>
      </c>
    </row>
    <row r="9177" spans="1:5">
      <c r="A9177">
        <v>39366</v>
      </c>
      <c r="B9177" t="s">
        <v>16644</v>
      </c>
      <c r="C9177" t="s">
        <v>8337</v>
      </c>
      <c r="D9177" t="s">
        <v>8338</v>
      </c>
      <c r="E9177" s="114" t="s">
        <v>16645</v>
      </c>
    </row>
    <row r="9178" spans="1:5">
      <c r="A9178">
        <v>39367</v>
      </c>
      <c r="B9178" t="s">
        <v>16646</v>
      </c>
      <c r="C9178" t="s">
        <v>8337</v>
      </c>
      <c r="D9178" t="s">
        <v>8338</v>
      </c>
      <c r="E9178" s="114" t="s">
        <v>16647</v>
      </c>
    </row>
    <row r="9179" spans="1:5">
      <c r="A9179">
        <v>37394</v>
      </c>
      <c r="B9179" t="s">
        <v>16648</v>
      </c>
      <c r="C9179" t="s">
        <v>8718</v>
      </c>
      <c r="D9179" t="s">
        <v>8341</v>
      </c>
      <c r="E9179" s="114" t="s">
        <v>9391</v>
      </c>
    </row>
    <row r="9180" spans="1:5">
      <c r="A9180">
        <v>14146</v>
      </c>
      <c r="B9180" t="s">
        <v>16649</v>
      </c>
      <c r="C9180" t="s">
        <v>8718</v>
      </c>
      <c r="D9180" t="s">
        <v>8341</v>
      </c>
      <c r="E9180" s="114" t="s">
        <v>16650</v>
      </c>
    </row>
    <row r="9181" spans="1:5">
      <c r="A9181">
        <v>38134</v>
      </c>
      <c r="B9181" t="s">
        <v>16651</v>
      </c>
      <c r="C9181" t="s">
        <v>8353</v>
      </c>
      <c r="D9181" t="s">
        <v>8338</v>
      </c>
      <c r="E9181" s="114" t="s">
        <v>16652</v>
      </c>
    </row>
    <row r="9182" spans="1:5">
      <c r="A9182">
        <v>38132</v>
      </c>
      <c r="B9182" t="s">
        <v>16653</v>
      </c>
      <c r="C9182" t="s">
        <v>8353</v>
      </c>
      <c r="D9182" t="s">
        <v>8338</v>
      </c>
      <c r="E9182" s="114" t="s">
        <v>16654</v>
      </c>
    </row>
    <row r="9183" spans="1:5">
      <c r="A9183">
        <v>38133</v>
      </c>
      <c r="B9183" t="s">
        <v>16655</v>
      </c>
      <c r="C9183" t="s">
        <v>8353</v>
      </c>
      <c r="D9183" t="s">
        <v>8338</v>
      </c>
      <c r="E9183" s="114" t="s">
        <v>16656</v>
      </c>
    </row>
    <row r="9184" spans="1:5">
      <c r="A9184">
        <v>938</v>
      </c>
      <c r="B9184" t="s">
        <v>16657</v>
      </c>
      <c r="C9184" t="s">
        <v>8344</v>
      </c>
      <c r="D9184" t="s">
        <v>8338</v>
      </c>
      <c r="E9184" s="114" t="s">
        <v>969</v>
      </c>
    </row>
    <row r="9185" spans="1:5">
      <c r="A9185">
        <v>937</v>
      </c>
      <c r="B9185" t="s">
        <v>16658</v>
      </c>
      <c r="C9185" t="s">
        <v>8344</v>
      </c>
      <c r="D9185" t="s">
        <v>8338</v>
      </c>
      <c r="E9185" s="114" t="s">
        <v>8439</v>
      </c>
    </row>
    <row r="9186" spans="1:5">
      <c r="A9186">
        <v>939</v>
      </c>
      <c r="B9186" t="s">
        <v>16659</v>
      </c>
      <c r="C9186" t="s">
        <v>8344</v>
      </c>
      <c r="D9186" t="s">
        <v>8338</v>
      </c>
      <c r="E9186" s="114" t="s">
        <v>10093</v>
      </c>
    </row>
    <row r="9187" spans="1:5">
      <c r="A9187">
        <v>944</v>
      </c>
      <c r="B9187" t="s">
        <v>16660</v>
      </c>
      <c r="C9187" t="s">
        <v>8344</v>
      </c>
      <c r="D9187" t="s">
        <v>8338</v>
      </c>
      <c r="E9187" s="114" t="s">
        <v>806</v>
      </c>
    </row>
    <row r="9188" spans="1:5">
      <c r="A9188">
        <v>940</v>
      </c>
      <c r="B9188" t="s">
        <v>16661</v>
      </c>
      <c r="C9188" t="s">
        <v>8344</v>
      </c>
      <c r="D9188" t="s">
        <v>8338</v>
      </c>
      <c r="E9188" s="114" t="s">
        <v>4600</v>
      </c>
    </row>
    <row r="9189" spans="1:5">
      <c r="A9189">
        <v>936</v>
      </c>
      <c r="B9189" t="s">
        <v>16662</v>
      </c>
      <c r="C9189" t="s">
        <v>8344</v>
      </c>
      <c r="D9189" t="s">
        <v>8338</v>
      </c>
      <c r="E9189" s="114" t="s">
        <v>1065</v>
      </c>
    </row>
    <row r="9190" spans="1:5">
      <c r="A9190">
        <v>935</v>
      </c>
      <c r="B9190" t="s">
        <v>16663</v>
      </c>
      <c r="C9190" t="s">
        <v>8344</v>
      </c>
      <c r="D9190" t="s">
        <v>8338</v>
      </c>
      <c r="E9190" s="114" t="s">
        <v>960</v>
      </c>
    </row>
    <row r="9191" spans="1:5">
      <c r="A9191">
        <v>406</v>
      </c>
      <c r="B9191" t="s">
        <v>16664</v>
      </c>
      <c r="C9191" t="s">
        <v>8337</v>
      </c>
      <c r="D9191" t="s">
        <v>8338</v>
      </c>
      <c r="E9191" s="114" t="s">
        <v>16665</v>
      </c>
    </row>
    <row r="9192" spans="1:5">
      <c r="A9192">
        <v>42529</v>
      </c>
      <c r="B9192" t="s">
        <v>16666</v>
      </c>
      <c r="C9192" t="s">
        <v>8344</v>
      </c>
      <c r="D9192" t="s">
        <v>8338</v>
      </c>
      <c r="E9192" s="114" t="s">
        <v>8720</v>
      </c>
    </row>
    <row r="9193" spans="1:5">
      <c r="A9193">
        <v>39634</v>
      </c>
      <c r="B9193" t="s">
        <v>16667</v>
      </c>
      <c r="C9193" t="s">
        <v>8344</v>
      </c>
      <c r="D9193" t="s">
        <v>8338</v>
      </c>
      <c r="E9193" s="114" t="s">
        <v>8606</v>
      </c>
    </row>
    <row r="9194" spans="1:5">
      <c r="A9194">
        <v>39701</v>
      </c>
      <c r="B9194" t="s">
        <v>16668</v>
      </c>
      <c r="C9194" t="s">
        <v>8337</v>
      </c>
      <c r="D9194" t="s">
        <v>8338</v>
      </c>
      <c r="E9194" s="114" t="s">
        <v>8721</v>
      </c>
    </row>
    <row r="9195" spans="1:5">
      <c r="A9195">
        <v>12815</v>
      </c>
      <c r="B9195" t="s">
        <v>16669</v>
      </c>
      <c r="C9195" t="s">
        <v>8337</v>
      </c>
      <c r="D9195" t="s">
        <v>8338</v>
      </c>
      <c r="E9195" s="114" t="s">
        <v>3864</v>
      </c>
    </row>
    <row r="9196" spans="1:5">
      <c r="A9196">
        <v>407</v>
      </c>
      <c r="B9196" t="s">
        <v>16670</v>
      </c>
      <c r="C9196" t="s">
        <v>8353</v>
      </c>
      <c r="D9196" t="s">
        <v>8341</v>
      </c>
      <c r="E9196" s="114" t="s">
        <v>13058</v>
      </c>
    </row>
    <row r="9197" spans="1:5">
      <c r="A9197">
        <v>39431</v>
      </c>
      <c r="B9197" t="s">
        <v>16671</v>
      </c>
      <c r="C9197" t="s">
        <v>8344</v>
      </c>
      <c r="D9197" t="s">
        <v>8338</v>
      </c>
      <c r="E9197" s="114" t="s">
        <v>7296</v>
      </c>
    </row>
    <row r="9198" spans="1:5">
      <c r="A9198">
        <v>39432</v>
      </c>
      <c r="B9198" t="s">
        <v>16672</v>
      </c>
      <c r="C9198" t="s">
        <v>8344</v>
      </c>
      <c r="D9198" t="s">
        <v>8338</v>
      </c>
      <c r="E9198" s="114" t="s">
        <v>5904</v>
      </c>
    </row>
    <row r="9199" spans="1:5">
      <c r="A9199">
        <v>20111</v>
      </c>
      <c r="B9199" t="s">
        <v>16673</v>
      </c>
      <c r="C9199" t="s">
        <v>8337</v>
      </c>
      <c r="D9199" t="s">
        <v>8336</v>
      </c>
      <c r="E9199" s="114" t="s">
        <v>3332</v>
      </c>
    </row>
    <row r="9200" spans="1:5">
      <c r="A9200">
        <v>21127</v>
      </c>
      <c r="B9200" t="s">
        <v>16674</v>
      </c>
      <c r="C9200" t="s">
        <v>8337</v>
      </c>
      <c r="D9200" t="s">
        <v>8338</v>
      </c>
      <c r="E9200" s="114" t="s">
        <v>6109</v>
      </c>
    </row>
    <row r="9201" spans="1:5">
      <c r="A9201">
        <v>404</v>
      </c>
      <c r="B9201" t="s">
        <v>16675</v>
      </c>
      <c r="C9201" t="s">
        <v>8344</v>
      </c>
      <c r="D9201" t="s">
        <v>8338</v>
      </c>
      <c r="E9201" s="114" t="s">
        <v>8411</v>
      </c>
    </row>
    <row r="9202" spans="1:5">
      <c r="A9202">
        <v>14151</v>
      </c>
      <c r="B9202" t="s">
        <v>16676</v>
      </c>
      <c r="C9202" t="s">
        <v>8337</v>
      </c>
      <c r="D9202" t="s">
        <v>8341</v>
      </c>
      <c r="E9202" s="114" t="s">
        <v>1648</v>
      </c>
    </row>
    <row r="9203" spans="1:5">
      <c r="A9203">
        <v>14153</v>
      </c>
      <c r="B9203" t="s">
        <v>16677</v>
      </c>
      <c r="C9203" t="s">
        <v>8337</v>
      </c>
      <c r="D9203" t="s">
        <v>8341</v>
      </c>
      <c r="E9203" s="114" t="s">
        <v>10094</v>
      </c>
    </row>
    <row r="9204" spans="1:5">
      <c r="A9204">
        <v>14152</v>
      </c>
      <c r="B9204" t="s">
        <v>16678</v>
      </c>
      <c r="C9204" t="s">
        <v>8337</v>
      </c>
      <c r="D9204" t="s">
        <v>8341</v>
      </c>
      <c r="E9204" s="114" t="s">
        <v>10095</v>
      </c>
    </row>
    <row r="9205" spans="1:5">
      <c r="A9205">
        <v>14154</v>
      </c>
      <c r="B9205" t="s">
        <v>16679</v>
      </c>
      <c r="C9205" t="s">
        <v>8337</v>
      </c>
      <c r="D9205" t="s">
        <v>8341</v>
      </c>
      <c r="E9205" s="114" t="s">
        <v>16680</v>
      </c>
    </row>
    <row r="9206" spans="1:5">
      <c r="A9206">
        <v>3146</v>
      </c>
      <c r="B9206" t="s">
        <v>16681</v>
      </c>
      <c r="C9206" t="s">
        <v>8337</v>
      </c>
      <c r="D9206" t="s">
        <v>8336</v>
      </c>
      <c r="E9206" s="114" t="s">
        <v>4635</v>
      </c>
    </row>
    <row r="9207" spans="1:5">
      <c r="A9207">
        <v>3143</v>
      </c>
      <c r="B9207" t="s">
        <v>16682</v>
      </c>
      <c r="C9207" t="s">
        <v>8337</v>
      </c>
      <c r="D9207" t="s">
        <v>8338</v>
      </c>
      <c r="E9207" s="114" t="s">
        <v>8899</v>
      </c>
    </row>
    <row r="9208" spans="1:5">
      <c r="A9208">
        <v>3148</v>
      </c>
      <c r="B9208" t="s">
        <v>16683</v>
      </c>
      <c r="C9208" t="s">
        <v>8337</v>
      </c>
      <c r="D9208" t="s">
        <v>8338</v>
      </c>
      <c r="E9208" s="114" t="s">
        <v>1328</v>
      </c>
    </row>
    <row r="9209" spans="1:5">
      <c r="A9209">
        <v>4310</v>
      </c>
      <c r="B9209" t="s">
        <v>16684</v>
      </c>
      <c r="C9209" t="s">
        <v>8337</v>
      </c>
      <c r="D9209" t="s">
        <v>8338</v>
      </c>
      <c r="E9209" s="114" t="s">
        <v>1032</v>
      </c>
    </row>
    <row r="9210" spans="1:5">
      <c r="A9210">
        <v>4311</v>
      </c>
      <c r="B9210" t="s">
        <v>16685</v>
      </c>
      <c r="C9210" t="s">
        <v>8337</v>
      </c>
      <c r="D9210" t="s">
        <v>8338</v>
      </c>
      <c r="E9210" s="114" t="s">
        <v>859</v>
      </c>
    </row>
    <row r="9211" spans="1:5">
      <c r="A9211">
        <v>4312</v>
      </c>
      <c r="B9211" t="s">
        <v>16686</v>
      </c>
      <c r="C9211" t="s">
        <v>8337</v>
      </c>
      <c r="D9211" t="s">
        <v>8338</v>
      </c>
      <c r="E9211" s="114" t="s">
        <v>979</v>
      </c>
    </row>
    <row r="9212" spans="1:5">
      <c r="A9212">
        <v>13261</v>
      </c>
      <c r="B9212" t="s">
        <v>16687</v>
      </c>
      <c r="C9212" t="s">
        <v>8337</v>
      </c>
      <c r="D9212" t="s">
        <v>8338</v>
      </c>
      <c r="E9212" s="114" t="s">
        <v>8347</v>
      </c>
    </row>
    <row r="9213" spans="1:5">
      <c r="A9213">
        <v>3255</v>
      </c>
      <c r="B9213" t="s">
        <v>16688</v>
      </c>
      <c r="C9213" t="s">
        <v>8337</v>
      </c>
      <c r="D9213" t="s">
        <v>8338</v>
      </c>
      <c r="E9213" s="114" t="s">
        <v>4485</v>
      </c>
    </row>
    <row r="9214" spans="1:5">
      <c r="A9214">
        <v>3254</v>
      </c>
      <c r="B9214" t="s">
        <v>16689</v>
      </c>
      <c r="C9214" t="s">
        <v>8337</v>
      </c>
      <c r="D9214" t="s">
        <v>8338</v>
      </c>
      <c r="E9214" s="114" t="s">
        <v>16690</v>
      </c>
    </row>
    <row r="9215" spans="1:5">
      <c r="A9215">
        <v>3259</v>
      </c>
      <c r="B9215" t="s">
        <v>16691</v>
      </c>
      <c r="C9215" t="s">
        <v>8337</v>
      </c>
      <c r="D9215" t="s">
        <v>8338</v>
      </c>
      <c r="E9215" s="114" t="s">
        <v>3943</v>
      </c>
    </row>
    <row r="9216" spans="1:5">
      <c r="A9216">
        <v>3258</v>
      </c>
      <c r="B9216" t="s">
        <v>16692</v>
      </c>
      <c r="C9216" t="s">
        <v>8337</v>
      </c>
      <c r="D9216" t="s">
        <v>8338</v>
      </c>
      <c r="E9216" s="114" t="s">
        <v>9434</v>
      </c>
    </row>
    <row r="9217" spans="1:5">
      <c r="A9217">
        <v>3251</v>
      </c>
      <c r="B9217" t="s">
        <v>16693</v>
      </c>
      <c r="C9217" t="s">
        <v>8337</v>
      </c>
      <c r="D9217" t="s">
        <v>8338</v>
      </c>
      <c r="E9217" s="114" t="s">
        <v>4243</v>
      </c>
    </row>
    <row r="9218" spans="1:5">
      <c r="A9218">
        <v>3256</v>
      </c>
      <c r="B9218" t="s">
        <v>16694</v>
      </c>
      <c r="C9218" t="s">
        <v>8337</v>
      </c>
      <c r="D9218" t="s">
        <v>8338</v>
      </c>
      <c r="E9218" s="114" t="s">
        <v>3215</v>
      </c>
    </row>
    <row r="9219" spans="1:5">
      <c r="A9219">
        <v>3261</v>
      </c>
      <c r="B9219" t="s">
        <v>16695</v>
      </c>
      <c r="C9219" t="s">
        <v>8337</v>
      </c>
      <c r="D9219" t="s">
        <v>8338</v>
      </c>
      <c r="E9219" s="114" t="s">
        <v>16696</v>
      </c>
    </row>
    <row r="9220" spans="1:5">
      <c r="A9220">
        <v>3260</v>
      </c>
      <c r="B9220" t="s">
        <v>16697</v>
      </c>
      <c r="C9220" t="s">
        <v>8337</v>
      </c>
      <c r="D9220" t="s">
        <v>8338</v>
      </c>
      <c r="E9220" s="114" t="s">
        <v>1328</v>
      </c>
    </row>
    <row r="9221" spans="1:5">
      <c r="A9221">
        <v>3272</v>
      </c>
      <c r="B9221" t="s">
        <v>16698</v>
      </c>
      <c r="C9221" t="s">
        <v>8337</v>
      </c>
      <c r="D9221" t="s">
        <v>8338</v>
      </c>
      <c r="E9221" s="114" t="s">
        <v>8963</v>
      </c>
    </row>
    <row r="9222" spans="1:5">
      <c r="A9222">
        <v>3265</v>
      </c>
      <c r="B9222" t="s">
        <v>16699</v>
      </c>
      <c r="C9222" t="s">
        <v>8337</v>
      </c>
      <c r="D9222" t="s">
        <v>8338</v>
      </c>
      <c r="E9222" s="114" t="s">
        <v>9962</v>
      </c>
    </row>
    <row r="9223" spans="1:5">
      <c r="A9223">
        <v>3262</v>
      </c>
      <c r="B9223" t="s">
        <v>16700</v>
      </c>
      <c r="C9223" t="s">
        <v>8337</v>
      </c>
      <c r="D9223" t="s">
        <v>8338</v>
      </c>
      <c r="E9223" s="114" t="s">
        <v>2831</v>
      </c>
    </row>
    <row r="9224" spans="1:5">
      <c r="A9224">
        <v>3264</v>
      </c>
      <c r="B9224" t="s">
        <v>16701</v>
      </c>
      <c r="C9224" t="s">
        <v>8337</v>
      </c>
      <c r="D9224" t="s">
        <v>8338</v>
      </c>
      <c r="E9224" s="114" t="s">
        <v>13221</v>
      </c>
    </row>
    <row r="9225" spans="1:5">
      <c r="A9225">
        <v>3267</v>
      </c>
      <c r="B9225" t="s">
        <v>16702</v>
      </c>
      <c r="C9225" t="s">
        <v>8337</v>
      </c>
      <c r="D9225" t="s">
        <v>8338</v>
      </c>
      <c r="E9225" s="114" t="s">
        <v>10096</v>
      </c>
    </row>
    <row r="9226" spans="1:5">
      <c r="A9226">
        <v>3266</v>
      </c>
      <c r="B9226" t="s">
        <v>16703</v>
      </c>
      <c r="C9226" t="s">
        <v>8337</v>
      </c>
      <c r="D9226" t="s">
        <v>8338</v>
      </c>
      <c r="E9226" s="114" t="s">
        <v>12368</v>
      </c>
    </row>
    <row r="9227" spans="1:5">
      <c r="A9227">
        <v>3263</v>
      </c>
      <c r="B9227" t="s">
        <v>16704</v>
      </c>
      <c r="C9227" t="s">
        <v>8337</v>
      </c>
      <c r="D9227" t="s">
        <v>8338</v>
      </c>
      <c r="E9227" s="114" t="s">
        <v>5831</v>
      </c>
    </row>
    <row r="9228" spans="1:5">
      <c r="A9228">
        <v>3268</v>
      </c>
      <c r="B9228" t="s">
        <v>16705</v>
      </c>
      <c r="C9228" t="s">
        <v>8337</v>
      </c>
      <c r="D9228" t="s">
        <v>8338</v>
      </c>
      <c r="E9228" s="114" t="s">
        <v>5886</v>
      </c>
    </row>
    <row r="9229" spans="1:5">
      <c r="A9229">
        <v>3271</v>
      </c>
      <c r="B9229" t="s">
        <v>16706</v>
      </c>
      <c r="C9229" t="s">
        <v>8337</v>
      </c>
      <c r="D9229" t="s">
        <v>8338</v>
      </c>
      <c r="E9229" s="114" t="s">
        <v>13474</v>
      </c>
    </row>
    <row r="9230" spans="1:5">
      <c r="A9230">
        <v>3270</v>
      </c>
      <c r="B9230" t="s">
        <v>16707</v>
      </c>
      <c r="C9230" t="s">
        <v>8337</v>
      </c>
      <c r="D9230" t="s">
        <v>8338</v>
      </c>
      <c r="E9230" s="114" t="s">
        <v>16708</v>
      </c>
    </row>
    <row r="9231" spans="1:5">
      <c r="A9231">
        <v>3275</v>
      </c>
      <c r="B9231" t="s">
        <v>16709</v>
      </c>
      <c r="C9231" t="s">
        <v>8335</v>
      </c>
      <c r="D9231" t="s">
        <v>8338</v>
      </c>
      <c r="E9231" s="114" t="s">
        <v>16710</v>
      </c>
    </row>
    <row r="9232" spans="1:5">
      <c r="A9232">
        <v>39512</v>
      </c>
      <c r="B9232" t="s">
        <v>16711</v>
      </c>
      <c r="C9232" t="s">
        <v>8335</v>
      </c>
      <c r="D9232" t="s">
        <v>8341</v>
      </c>
      <c r="E9232" s="114" t="s">
        <v>10097</v>
      </c>
    </row>
    <row r="9233" spans="1:5">
      <c r="A9233">
        <v>39511</v>
      </c>
      <c r="B9233" t="s">
        <v>16712</v>
      </c>
      <c r="C9233" t="s">
        <v>8335</v>
      </c>
      <c r="D9233" t="s">
        <v>8341</v>
      </c>
      <c r="E9233" s="114" t="s">
        <v>9797</v>
      </c>
    </row>
    <row r="9234" spans="1:5">
      <c r="A9234">
        <v>39513</v>
      </c>
      <c r="B9234" t="s">
        <v>16713</v>
      </c>
      <c r="C9234" t="s">
        <v>8335</v>
      </c>
      <c r="D9234" t="s">
        <v>8341</v>
      </c>
      <c r="E9234" s="114" t="s">
        <v>10098</v>
      </c>
    </row>
    <row r="9235" spans="1:5">
      <c r="A9235">
        <v>3286</v>
      </c>
      <c r="B9235" t="s">
        <v>16714</v>
      </c>
      <c r="C9235" t="s">
        <v>8335</v>
      </c>
      <c r="D9235" t="s">
        <v>8338</v>
      </c>
      <c r="E9235" s="114" t="s">
        <v>8725</v>
      </c>
    </row>
    <row r="9236" spans="1:5">
      <c r="A9236">
        <v>3287</v>
      </c>
      <c r="B9236" t="s">
        <v>16715</v>
      </c>
      <c r="C9236" t="s">
        <v>8335</v>
      </c>
      <c r="D9236" t="s">
        <v>8338</v>
      </c>
      <c r="E9236" s="114" t="s">
        <v>8726</v>
      </c>
    </row>
    <row r="9237" spans="1:5">
      <c r="A9237">
        <v>3283</v>
      </c>
      <c r="B9237" t="s">
        <v>16716</v>
      </c>
      <c r="C9237" t="s">
        <v>8335</v>
      </c>
      <c r="D9237" t="s">
        <v>8338</v>
      </c>
      <c r="E9237" s="114" t="s">
        <v>8727</v>
      </c>
    </row>
    <row r="9238" spans="1:5">
      <c r="A9238">
        <v>11587</v>
      </c>
      <c r="B9238" t="s">
        <v>16717</v>
      </c>
      <c r="C9238" t="s">
        <v>8335</v>
      </c>
      <c r="D9238" t="s">
        <v>8338</v>
      </c>
      <c r="E9238" s="114" t="s">
        <v>16718</v>
      </c>
    </row>
    <row r="9239" spans="1:5">
      <c r="A9239">
        <v>36225</v>
      </c>
      <c r="B9239" t="s">
        <v>16719</v>
      </c>
      <c r="C9239" t="s">
        <v>8335</v>
      </c>
      <c r="D9239" t="s">
        <v>8338</v>
      </c>
      <c r="E9239" s="114" t="s">
        <v>13357</v>
      </c>
    </row>
    <row r="9240" spans="1:5">
      <c r="A9240">
        <v>36230</v>
      </c>
      <c r="B9240" t="s">
        <v>16720</v>
      </c>
      <c r="C9240" t="s">
        <v>8335</v>
      </c>
      <c r="D9240" t="s">
        <v>8336</v>
      </c>
      <c r="E9240" s="114" t="s">
        <v>8357</v>
      </c>
    </row>
    <row r="9241" spans="1:5">
      <c r="A9241">
        <v>36238</v>
      </c>
      <c r="B9241" t="s">
        <v>16721</v>
      </c>
      <c r="C9241" t="s">
        <v>8335</v>
      </c>
      <c r="D9241" t="s">
        <v>8338</v>
      </c>
      <c r="E9241" s="114" t="s">
        <v>7668</v>
      </c>
    </row>
    <row r="9242" spans="1:5">
      <c r="A9242">
        <v>39363</v>
      </c>
      <c r="B9242" t="s">
        <v>16722</v>
      </c>
      <c r="C9242" t="s">
        <v>8337</v>
      </c>
      <c r="D9242" t="s">
        <v>8338</v>
      </c>
      <c r="E9242" s="114" t="s">
        <v>16723</v>
      </c>
    </row>
    <row r="9243" spans="1:5">
      <c r="A9243">
        <v>39361</v>
      </c>
      <c r="B9243" t="s">
        <v>16724</v>
      </c>
      <c r="C9243" t="s">
        <v>8337</v>
      </c>
      <c r="D9243" t="s">
        <v>8338</v>
      </c>
      <c r="E9243" s="114" t="s">
        <v>16725</v>
      </c>
    </row>
    <row r="9244" spans="1:5">
      <c r="A9244">
        <v>39362</v>
      </c>
      <c r="B9244" t="s">
        <v>16726</v>
      </c>
      <c r="C9244" t="s">
        <v>8337</v>
      </c>
      <c r="D9244" t="s">
        <v>8338</v>
      </c>
      <c r="E9244" s="114" t="s">
        <v>16727</v>
      </c>
    </row>
    <row r="9245" spans="1:5">
      <c r="A9245">
        <v>39364</v>
      </c>
      <c r="B9245" t="s">
        <v>16728</v>
      </c>
      <c r="C9245" t="s">
        <v>8337</v>
      </c>
      <c r="D9245" t="s">
        <v>8338</v>
      </c>
      <c r="E9245" s="114" t="s">
        <v>16729</v>
      </c>
    </row>
    <row r="9246" spans="1:5">
      <c r="A9246">
        <v>14576</v>
      </c>
      <c r="B9246" t="s">
        <v>16730</v>
      </c>
      <c r="C9246" t="s">
        <v>8337</v>
      </c>
      <c r="D9246" t="s">
        <v>8341</v>
      </c>
      <c r="E9246" s="114" t="s">
        <v>16731</v>
      </c>
    </row>
    <row r="9247" spans="1:5">
      <c r="A9247">
        <v>13877</v>
      </c>
      <c r="B9247" t="s">
        <v>16732</v>
      </c>
      <c r="C9247" t="s">
        <v>8337</v>
      </c>
      <c r="D9247" t="s">
        <v>8341</v>
      </c>
      <c r="E9247" s="114" t="s">
        <v>16733</v>
      </c>
    </row>
    <row r="9248" spans="1:5">
      <c r="A9248">
        <v>7307</v>
      </c>
      <c r="B9248" t="s">
        <v>16734</v>
      </c>
      <c r="C9248" t="s">
        <v>8342</v>
      </c>
      <c r="D9248" t="s">
        <v>8338</v>
      </c>
      <c r="E9248" s="114" t="s">
        <v>11742</v>
      </c>
    </row>
    <row r="9249" spans="1:5">
      <c r="A9249">
        <v>38122</v>
      </c>
      <c r="B9249" t="s">
        <v>16735</v>
      </c>
      <c r="C9249" t="s">
        <v>8342</v>
      </c>
      <c r="D9249" t="s">
        <v>8338</v>
      </c>
      <c r="E9249" s="114" t="s">
        <v>8728</v>
      </c>
    </row>
    <row r="9250" spans="1:5">
      <c r="A9250">
        <v>38633</v>
      </c>
      <c r="B9250" t="s">
        <v>16736</v>
      </c>
      <c r="C9250" t="s">
        <v>8337</v>
      </c>
      <c r="D9250" t="s">
        <v>8341</v>
      </c>
      <c r="E9250" s="114" t="s">
        <v>8429</v>
      </c>
    </row>
    <row r="9251" spans="1:5">
      <c r="A9251">
        <v>12344</v>
      </c>
      <c r="B9251" t="s">
        <v>16737</v>
      </c>
      <c r="C9251" t="s">
        <v>8337</v>
      </c>
      <c r="D9251" t="s">
        <v>8338</v>
      </c>
      <c r="E9251" s="114" t="s">
        <v>11817</v>
      </c>
    </row>
    <row r="9252" spans="1:5">
      <c r="A9252">
        <v>12343</v>
      </c>
      <c r="B9252" t="s">
        <v>16738</v>
      </c>
      <c r="C9252" t="s">
        <v>8337</v>
      </c>
      <c r="D9252" t="s">
        <v>8338</v>
      </c>
      <c r="E9252" s="114" t="s">
        <v>5291</v>
      </c>
    </row>
    <row r="9253" spans="1:5">
      <c r="A9253">
        <v>3295</v>
      </c>
      <c r="B9253" t="s">
        <v>16739</v>
      </c>
      <c r="C9253" t="s">
        <v>8337</v>
      </c>
      <c r="D9253" t="s">
        <v>8338</v>
      </c>
      <c r="E9253" s="114" t="s">
        <v>8530</v>
      </c>
    </row>
    <row r="9254" spans="1:5">
      <c r="A9254">
        <v>3302</v>
      </c>
      <c r="B9254" t="s">
        <v>16740</v>
      </c>
      <c r="C9254" t="s">
        <v>8337</v>
      </c>
      <c r="D9254" t="s">
        <v>8338</v>
      </c>
      <c r="E9254" s="114" t="s">
        <v>10056</v>
      </c>
    </row>
    <row r="9255" spans="1:5">
      <c r="A9255">
        <v>3297</v>
      </c>
      <c r="B9255" t="s">
        <v>16741</v>
      </c>
      <c r="C9255" t="s">
        <v>8337</v>
      </c>
      <c r="D9255" t="s">
        <v>8338</v>
      </c>
      <c r="E9255" s="114" t="s">
        <v>482</v>
      </c>
    </row>
    <row r="9256" spans="1:5">
      <c r="A9256">
        <v>3294</v>
      </c>
      <c r="B9256" t="s">
        <v>16742</v>
      </c>
      <c r="C9256" t="s">
        <v>8337</v>
      </c>
      <c r="D9256" t="s">
        <v>8338</v>
      </c>
      <c r="E9256" s="114" t="s">
        <v>11849</v>
      </c>
    </row>
    <row r="9257" spans="1:5">
      <c r="A9257">
        <v>3292</v>
      </c>
      <c r="B9257" t="s">
        <v>16743</v>
      </c>
      <c r="C9257" t="s">
        <v>8337</v>
      </c>
      <c r="D9257" t="s">
        <v>8336</v>
      </c>
      <c r="E9257" s="114" t="s">
        <v>16744</v>
      </c>
    </row>
    <row r="9258" spans="1:5">
      <c r="A9258">
        <v>3298</v>
      </c>
      <c r="B9258" t="s">
        <v>16745</v>
      </c>
      <c r="C9258" t="s">
        <v>8337</v>
      </c>
      <c r="D9258" t="s">
        <v>8338</v>
      </c>
      <c r="E9258" s="114" t="s">
        <v>9046</v>
      </c>
    </row>
    <row r="9259" spans="1:5">
      <c r="A9259">
        <v>11596</v>
      </c>
      <c r="B9259" t="s">
        <v>16746</v>
      </c>
      <c r="C9259" t="s">
        <v>8337</v>
      </c>
      <c r="D9259" t="s">
        <v>8341</v>
      </c>
      <c r="E9259" s="114" t="s">
        <v>7263</v>
      </c>
    </row>
    <row r="9260" spans="1:5">
      <c r="A9260">
        <v>34802</v>
      </c>
      <c r="B9260" t="s">
        <v>16747</v>
      </c>
      <c r="C9260" t="s">
        <v>8337</v>
      </c>
      <c r="D9260" t="s">
        <v>8341</v>
      </c>
      <c r="E9260" s="114" t="s">
        <v>8730</v>
      </c>
    </row>
    <row r="9261" spans="1:5">
      <c r="A9261">
        <v>11588</v>
      </c>
      <c r="B9261" t="s">
        <v>16748</v>
      </c>
      <c r="C9261" t="s">
        <v>8337</v>
      </c>
      <c r="D9261" t="s">
        <v>8341</v>
      </c>
      <c r="E9261" s="114" t="s">
        <v>8731</v>
      </c>
    </row>
    <row r="9262" spans="1:5">
      <c r="A9262">
        <v>34383</v>
      </c>
      <c r="B9262" t="s">
        <v>16749</v>
      </c>
      <c r="C9262" t="s">
        <v>8337</v>
      </c>
      <c r="D9262" t="s">
        <v>8341</v>
      </c>
      <c r="E9262" s="114" t="s">
        <v>8732</v>
      </c>
    </row>
    <row r="9263" spans="1:5">
      <c r="A9263">
        <v>40451</v>
      </c>
      <c r="B9263" t="s">
        <v>16750</v>
      </c>
      <c r="C9263" t="s">
        <v>8335</v>
      </c>
      <c r="D9263" t="s">
        <v>8341</v>
      </c>
      <c r="E9263" s="114" t="s">
        <v>8733</v>
      </c>
    </row>
    <row r="9264" spans="1:5">
      <c r="A9264">
        <v>40453</v>
      </c>
      <c r="B9264" t="s">
        <v>16751</v>
      </c>
      <c r="C9264" t="s">
        <v>8335</v>
      </c>
      <c r="D9264" t="s">
        <v>8341</v>
      </c>
      <c r="E9264" s="114" t="s">
        <v>8734</v>
      </c>
    </row>
    <row r="9265" spans="1:5">
      <c r="A9265">
        <v>40452</v>
      </c>
      <c r="B9265" t="s">
        <v>16752</v>
      </c>
      <c r="C9265" t="s">
        <v>8335</v>
      </c>
      <c r="D9265" t="s">
        <v>8341</v>
      </c>
      <c r="E9265" s="114" t="s">
        <v>8735</v>
      </c>
    </row>
    <row r="9266" spans="1:5">
      <c r="A9266">
        <v>11594</v>
      </c>
      <c r="B9266" t="s">
        <v>16753</v>
      </c>
      <c r="C9266" t="s">
        <v>8337</v>
      </c>
      <c r="D9266" t="s">
        <v>8341</v>
      </c>
      <c r="E9266" s="114" t="s">
        <v>8736</v>
      </c>
    </row>
    <row r="9267" spans="1:5">
      <c r="A9267">
        <v>3311</v>
      </c>
      <c r="B9267" t="s">
        <v>16754</v>
      </c>
      <c r="C9267" t="s">
        <v>8372</v>
      </c>
      <c r="D9267" t="s">
        <v>8341</v>
      </c>
      <c r="E9267" s="114" t="s">
        <v>8736</v>
      </c>
    </row>
    <row r="9268" spans="1:5">
      <c r="A9268">
        <v>11599</v>
      </c>
      <c r="B9268" t="s">
        <v>16755</v>
      </c>
      <c r="C9268" t="s">
        <v>8337</v>
      </c>
      <c r="D9268" t="s">
        <v>8341</v>
      </c>
      <c r="E9268" s="114" t="s">
        <v>8737</v>
      </c>
    </row>
    <row r="9269" spans="1:5">
      <c r="A9269">
        <v>11593</v>
      </c>
      <c r="B9269" t="s">
        <v>16756</v>
      </c>
      <c r="C9269" t="s">
        <v>8337</v>
      </c>
      <c r="D9269" t="s">
        <v>8341</v>
      </c>
      <c r="E9269" s="114" t="s">
        <v>8738</v>
      </c>
    </row>
    <row r="9270" spans="1:5">
      <c r="A9270">
        <v>3314</v>
      </c>
      <c r="B9270" t="s">
        <v>16757</v>
      </c>
      <c r="C9270" t="s">
        <v>8372</v>
      </c>
      <c r="D9270" t="s">
        <v>8341</v>
      </c>
      <c r="E9270" s="114" t="s">
        <v>8739</v>
      </c>
    </row>
    <row r="9271" spans="1:5">
      <c r="A9271">
        <v>11597</v>
      </c>
      <c r="B9271" t="s">
        <v>16758</v>
      </c>
      <c r="C9271" t="s">
        <v>8337</v>
      </c>
      <c r="D9271" t="s">
        <v>8341</v>
      </c>
      <c r="E9271" s="114" t="s">
        <v>8740</v>
      </c>
    </row>
    <row r="9272" spans="1:5">
      <c r="A9272">
        <v>3309</v>
      </c>
      <c r="B9272" t="s">
        <v>16759</v>
      </c>
      <c r="C9272" t="s">
        <v>8372</v>
      </c>
      <c r="D9272" t="s">
        <v>8341</v>
      </c>
      <c r="E9272" s="114" t="s">
        <v>7263</v>
      </c>
    </row>
    <row r="9273" spans="1:5">
      <c r="A9273">
        <v>34612</v>
      </c>
      <c r="B9273" t="s">
        <v>16760</v>
      </c>
      <c r="C9273" t="s">
        <v>8337</v>
      </c>
      <c r="D9273" t="s">
        <v>8341</v>
      </c>
      <c r="E9273" s="114" t="s">
        <v>8741</v>
      </c>
    </row>
    <row r="9274" spans="1:5">
      <c r="A9274">
        <v>34635</v>
      </c>
      <c r="B9274" t="s">
        <v>16761</v>
      </c>
      <c r="C9274" t="s">
        <v>8337</v>
      </c>
      <c r="D9274" t="s">
        <v>8341</v>
      </c>
      <c r="E9274" s="114" t="s">
        <v>8742</v>
      </c>
    </row>
    <row r="9275" spans="1:5">
      <c r="A9275">
        <v>34633</v>
      </c>
      <c r="B9275" t="s">
        <v>16762</v>
      </c>
      <c r="C9275" t="s">
        <v>8337</v>
      </c>
      <c r="D9275" t="s">
        <v>8341</v>
      </c>
      <c r="E9275" s="114" t="s">
        <v>8743</v>
      </c>
    </row>
    <row r="9276" spans="1:5">
      <c r="A9276">
        <v>40440</v>
      </c>
      <c r="B9276" t="s">
        <v>16763</v>
      </c>
      <c r="C9276" t="s">
        <v>8372</v>
      </c>
      <c r="D9276" t="s">
        <v>8341</v>
      </c>
      <c r="E9276" s="114" t="s">
        <v>8744</v>
      </c>
    </row>
    <row r="9277" spans="1:5">
      <c r="A9277">
        <v>40441</v>
      </c>
      <c r="B9277" t="s">
        <v>16764</v>
      </c>
      <c r="C9277" t="s">
        <v>8372</v>
      </c>
      <c r="D9277" t="s">
        <v>8341</v>
      </c>
      <c r="E9277" s="114" t="s">
        <v>8745</v>
      </c>
    </row>
    <row r="9278" spans="1:5">
      <c r="A9278">
        <v>40449</v>
      </c>
      <c r="B9278" t="s">
        <v>16765</v>
      </c>
      <c r="C9278" t="s">
        <v>8372</v>
      </c>
      <c r="D9278" t="s">
        <v>8341</v>
      </c>
      <c r="E9278" s="114" t="s">
        <v>8746</v>
      </c>
    </row>
    <row r="9279" spans="1:5">
      <c r="A9279">
        <v>34800</v>
      </c>
      <c r="B9279" t="s">
        <v>16766</v>
      </c>
      <c r="C9279" t="s">
        <v>8372</v>
      </c>
      <c r="D9279" t="s">
        <v>8341</v>
      </c>
      <c r="E9279" s="114" t="s">
        <v>8747</v>
      </c>
    </row>
    <row r="9280" spans="1:5">
      <c r="A9280">
        <v>11592</v>
      </c>
      <c r="B9280" t="s">
        <v>16767</v>
      </c>
      <c r="C9280" t="s">
        <v>8337</v>
      </c>
      <c r="D9280" t="s">
        <v>8341</v>
      </c>
      <c r="E9280" s="114" t="s">
        <v>8739</v>
      </c>
    </row>
    <row r="9281" spans="1:5">
      <c r="A9281">
        <v>40438</v>
      </c>
      <c r="B9281" t="s">
        <v>16768</v>
      </c>
      <c r="C9281" t="s">
        <v>8372</v>
      </c>
      <c r="D9281" t="s">
        <v>8341</v>
      </c>
      <c r="E9281" s="114" t="s">
        <v>8748</v>
      </c>
    </row>
    <row r="9282" spans="1:5">
      <c r="A9282">
        <v>40436</v>
      </c>
      <c r="B9282" t="s">
        <v>16769</v>
      </c>
      <c r="C9282" t="s">
        <v>8372</v>
      </c>
      <c r="D9282" t="s">
        <v>8341</v>
      </c>
      <c r="E9282" s="114" t="s">
        <v>8749</v>
      </c>
    </row>
    <row r="9283" spans="1:5">
      <c r="A9283">
        <v>4315</v>
      </c>
      <c r="B9283" t="s">
        <v>16770</v>
      </c>
      <c r="C9283" t="s">
        <v>8337</v>
      </c>
      <c r="D9283" t="s">
        <v>8338</v>
      </c>
      <c r="E9283" s="114" t="s">
        <v>1517</v>
      </c>
    </row>
    <row r="9284" spans="1:5">
      <c r="A9284">
        <v>402</v>
      </c>
      <c r="B9284" t="s">
        <v>16771</v>
      </c>
      <c r="C9284" t="s">
        <v>8337</v>
      </c>
      <c r="D9284" t="s">
        <v>8338</v>
      </c>
      <c r="E9284" s="114" t="s">
        <v>1775</v>
      </c>
    </row>
    <row r="9285" spans="1:5">
      <c r="A9285">
        <v>4226</v>
      </c>
      <c r="B9285" t="s">
        <v>16772</v>
      </c>
      <c r="C9285" t="s">
        <v>8353</v>
      </c>
      <c r="D9285" t="s">
        <v>8336</v>
      </c>
      <c r="E9285" s="114" t="s">
        <v>16773</v>
      </c>
    </row>
    <row r="9286" spans="1:5">
      <c r="A9286">
        <v>4222</v>
      </c>
      <c r="B9286" t="s">
        <v>16774</v>
      </c>
      <c r="C9286" t="s">
        <v>8342</v>
      </c>
      <c r="D9286" t="s">
        <v>8336</v>
      </c>
      <c r="E9286" s="114" t="s">
        <v>8494</v>
      </c>
    </row>
    <row r="9287" spans="1:5">
      <c r="A9287">
        <v>34804</v>
      </c>
      <c r="B9287" t="s">
        <v>16775</v>
      </c>
      <c r="C9287" t="s">
        <v>8335</v>
      </c>
      <c r="D9287" t="s">
        <v>8341</v>
      </c>
      <c r="E9287" s="114" t="s">
        <v>8752</v>
      </c>
    </row>
    <row r="9288" spans="1:5">
      <c r="A9288">
        <v>4013</v>
      </c>
      <c r="B9288" t="s">
        <v>16776</v>
      </c>
      <c r="C9288" t="s">
        <v>8335</v>
      </c>
      <c r="D9288" t="s">
        <v>8338</v>
      </c>
      <c r="E9288" s="114" t="s">
        <v>6712</v>
      </c>
    </row>
    <row r="9289" spans="1:5">
      <c r="A9289">
        <v>4011</v>
      </c>
      <c r="B9289" t="s">
        <v>16777</v>
      </c>
      <c r="C9289" t="s">
        <v>8335</v>
      </c>
      <c r="D9289" t="s">
        <v>8338</v>
      </c>
      <c r="E9289" s="114" t="s">
        <v>6098</v>
      </c>
    </row>
    <row r="9290" spans="1:5">
      <c r="A9290">
        <v>4021</v>
      </c>
      <c r="B9290" t="s">
        <v>16778</v>
      </c>
      <c r="C9290" t="s">
        <v>8335</v>
      </c>
      <c r="D9290" t="s">
        <v>8338</v>
      </c>
      <c r="E9290" s="114" t="s">
        <v>8753</v>
      </c>
    </row>
    <row r="9291" spans="1:5">
      <c r="A9291">
        <v>4019</v>
      </c>
      <c r="B9291" t="s">
        <v>16779</v>
      </c>
      <c r="C9291" t="s">
        <v>8335</v>
      </c>
      <c r="D9291" t="s">
        <v>8338</v>
      </c>
      <c r="E9291" s="114" t="s">
        <v>4437</v>
      </c>
    </row>
    <row r="9292" spans="1:5">
      <c r="A9292">
        <v>4012</v>
      </c>
      <c r="B9292" t="s">
        <v>16780</v>
      </c>
      <c r="C9292" t="s">
        <v>8335</v>
      </c>
      <c r="D9292" t="s">
        <v>8338</v>
      </c>
      <c r="E9292" s="114" t="s">
        <v>606</v>
      </c>
    </row>
    <row r="9293" spans="1:5">
      <c r="A9293">
        <v>4020</v>
      </c>
      <c r="B9293" t="s">
        <v>16781</v>
      </c>
      <c r="C9293" t="s">
        <v>8335</v>
      </c>
      <c r="D9293" t="s">
        <v>8338</v>
      </c>
      <c r="E9293" s="114" t="s">
        <v>8754</v>
      </c>
    </row>
    <row r="9294" spans="1:5">
      <c r="A9294">
        <v>4018</v>
      </c>
      <c r="B9294" t="s">
        <v>16782</v>
      </c>
      <c r="C9294" t="s">
        <v>8335</v>
      </c>
      <c r="D9294" t="s">
        <v>8338</v>
      </c>
      <c r="E9294" s="114" t="s">
        <v>6498</v>
      </c>
    </row>
    <row r="9295" spans="1:5">
      <c r="A9295">
        <v>36498</v>
      </c>
      <c r="B9295" t="s">
        <v>16783</v>
      </c>
      <c r="C9295" t="s">
        <v>8337</v>
      </c>
      <c r="D9295" t="s">
        <v>8341</v>
      </c>
      <c r="E9295" s="114" t="s">
        <v>16784</v>
      </c>
    </row>
    <row r="9296" spans="1:5">
      <c r="A9296">
        <v>12872</v>
      </c>
      <c r="B9296" t="s">
        <v>16785</v>
      </c>
      <c r="C9296" t="s">
        <v>8373</v>
      </c>
      <c r="D9296" t="s">
        <v>8338</v>
      </c>
      <c r="E9296" s="114" t="s">
        <v>8386</v>
      </c>
    </row>
    <row r="9297" spans="1:5">
      <c r="A9297">
        <v>41075</v>
      </c>
      <c r="B9297" t="s">
        <v>16786</v>
      </c>
      <c r="C9297" t="s">
        <v>8374</v>
      </c>
      <c r="D9297" t="s">
        <v>8338</v>
      </c>
      <c r="E9297" s="114" t="s">
        <v>8387</v>
      </c>
    </row>
    <row r="9298" spans="1:5">
      <c r="A9298">
        <v>3315</v>
      </c>
      <c r="B9298" t="s">
        <v>16787</v>
      </c>
      <c r="C9298" t="s">
        <v>8353</v>
      </c>
      <c r="D9298" t="s">
        <v>8338</v>
      </c>
      <c r="E9298" s="114" t="s">
        <v>7618</v>
      </c>
    </row>
    <row r="9299" spans="1:5">
      <c r="A9299">
        <v>36870</v>
      </c>
      <c r="B9299" t="s">
        <v>16788</v>
      </c>
      <c r="C9299" t="s">
        <v>8353</v>
      </c>
      <c r="D9299" t="s">
        <v>8338</v>
      </c>
      <c r="E9299" s="114" t="s">
        <v>1155</v>
      </c>
    </row>
    <row r="9300" spans="1:5">
      <c r="A9300">
        <v>5092</v>
      </c>
      <c r="B9300" t="s">
        <v>16789</v>
      </c>
      <c r="C9300" t="s">
        <v>8432</v>
      </c>
      <c r="D9300" t="s">
        <v>8338</v>
      </c>
      <c r="E9300" s="114" t="s">
        <v>4677</v>
      </c>
    </row>
    <row r="9301" spans="1:5">
      <c r="A9301">
        <v>11462</v>
      </c>
      <c r="B9301" t="s">
        <v>16790</v>
      </c>
      <c r="C9301" t="s">
        <v>8432</v>
      </c>
      <c r="D9301" t="s">
        <v>8338</v>
      </c>
      <c r="E9301" s="114" t="s">
        <v>4665</v>
      </c>
    </row>
    <row r="9302" spans="1:5">
      <c r="A9302">
        <v>36529</v>
      </c>
      <c r="B9302" t="s">
        <v>16791</v>
      </c>
      <c r="C9302" t="s">
        <v>8337</v>
      </c>
      <c r="D9302" t="s">
        <v>8341</v>
      </c>
      <c r="E9302" s="114" t="s">
        <v>16792</v>
      </c>
    </row>
    <row r="9303" spans="1:5">
      <c r="A9303">
        <v>3318</v>
      </c>
      <c r="B9303" t="s">
        <v>16793</v>
      </c>
      <c r="C9303" t="s">
        <v>8337</v>
      </c>
      <c r="D9303" t="s">
        <v>8341</v>
      </c>
      <c r="E9303" s="114" t="s">
        <v>16794</v>
      </c>
    </row>
    <row r="9304" spans="1:5">
      <c r="A9304">
        <v>3324</v>
      </c>
      <c r="B9304" t="s">
        <v>16795</v>
      </c>
      <c r="C9304" t="s">
        <v>8335</v>
      </c>
      <c r="D9304" t="s">
        <v>8338</v>
      </c>
      <c r="E9304" s="114" t="s">
        <v>4502</v>
      </c>
    </row>
    <row r="9305" spans="1:5">
      <c r="A9305">
        <v>3322</v>
      </c>
      <c r="B9305" t="s">
        <v>16796</v>
      </c>
      <c r="C9305" t="s">
        <v>8335</v>
      </c>
      <c r="D9305" t="s">
        <v>8336</v>
      </c>
      <c r="E9305" s="114" t="s">
        <v>5992</v>
      </c>
    </row>
    <row r="9306" spans="1:5">
      <c r="A9306">
        <v>5076</v>
      </c>
      <c r="B9306" t="s">
        <v>16797</v>
      </c>
      <c r="C9306" t="s">
        <v>8353</v>
      </c>
      <c r="D9306" t="s">
        <v>8338</v>
      </c>
      <c r="E9306" s="114" t="s">
        <v>8648</v>
      </c>
    </row>
    <row r="9307" spans="1:5">
      <c r="A9307">
        <v>5077</v>
      </c>
      <c r="B9307" t="s">
        <v>16798</v>
      </c>
      <c r="C9307" t="s">
        <v>8353</v>
      </c>
      <c r="D9307" t="s">
        <v>8338</v>
      </c>
      <c r="E9307" s="114" t="s">
        <v>8199</v>
      </c>
    </row>
    <row r="9308" spans="1:5">
      <c r="A9308">
        <v>11837</v>
      </c>
      <c r="B9308" t="s">
        <v>16799</v>
      </c>
      <c r="C9308" t="s">
        <v>8337</v>
      </c>
      <c r="D9308" t="s">
        <v>8338</v>
      </c>
      <c r="E9308" s="114" t="s">
        <v>16800</v>
      </c>
    </row>
    <row r="9309" spans="1:5">
      <c r="A9309">
        <v>38055</v>
      </c>
      <c r="B9309" t="s">
        <v>16801</v>
      </c>
      <c r="C9309" t="s">
        <v>8337</v>
      </c>
      <c r="D9309" t="s">
        <v>8338</v>
      </c>
      <c r="E9309" s="114" t="s">
        <v>789</v>
      </c>
    </row>
    <row r="9310" spans="1:5">
      <c r="A9310">
        <v>415</v>
      </c>
      <c r="B9310" t="s">
        <v>16802</v>
      </c>
      <c r="C9310" t="s">
        <v>8337</v>
      </c>
      <c r="D9310" t="s">
        <v>8338</v>
      </c>
      <c r="E9310" s="114" t="s">
        <v>11909</v>
      </c>
    </row>
    <row r="9311" spans="1:5">
      <c r="A9311">
        <v>416</v>
      </c>
      <c r="B9311" t="s">
        <v>16803</v>
      </c>
      <c r="C9311" t="s">
        <v>8337</v>
      </c>
      <c r="D9311" t="s">
        <v>8338</v>
      </c>
      <c r="E9311" s="114" t="s">
        <v>661</v>
      </c>
    </row>
    <row r="9312" spans="1:5">
      <c r="A9312">
        <v>425</v>
      </c>
      <c r="B9312" t="s">
        <v>16804</v>
      </c>
      <c r="C9312" t="s">
        <v>8337</v>
      </c>
      <c r="D9312" t="s">
        <v>8338</v>
      </c>
      <c r="E9312" s="114" t="s">
        <v>484</v>
      </c>
    </row>
    <row r="9313" spans="1:5">
      <c r="A9313">
        <v>426</v>
      </c>
      <c r="B9313" t="s">
        <v>16805</v>
      </c>
      <c r="C9313" t="s">
        <v>8337</v>
      </c>
      <c r="D9313" t="s">
        <v>8338</v>
      </c>
      <c r="E9313" s="114" t="s">
        <v>9914</v>
      </c>
    </row>
    <row r="9314" spans="1:5">
      <c r="A9314">
        <v>38056</v>
      </c>
      <c r="B9314" t="s">
        <v>16806</v>
      </c>
      <c r="C9314" t="s">
        <v>8337</v>
      </c>
      <c r="D9314" t="s">
        <v>8338</v>
      </c>
      <c r="E9314" s="114" t="s">
        <v>4318</v>
      </c>
    </row>
    <row r="9315" spans="1:5">
      <c r="A9315">
        <v>1564</v>
      </c>
      <c r="B9315" t="s">
        <v>16807</v>
      </c>
      <c r="C9315" t="s">
        <v>8337</v>
      </c>
      <c r="D9315" t="s">
        <v>8338</v>
      </c>
      <c r="E9315" s="114" t="s">
        <v>10099</v>
      </c>
    </row>
    <row r="9316" spans="1:5">
      <c r="A9316">
        <v>11032</v>
      </c>
      <c r="B9316" t="s">
        <v>16808</v>
      </c>
      <c r="C9316" t="s">
        <v>8337</v>
      </c>
      <c r="D9316" t="s">
        <v>8338</v>
      </c>
      <c r="E9316" s="114" t="s">
        <v>7132</v>
      </c>
    </row>
    <row r="9317" spans="1:5">
      <c r="A9317">
        <v>36786</v>
      </c>
      <c r="B9317" t="s">
        <v>16809</v>
      </c>
      <c r="C9317" t="s">
        <v>8758</v>
      </c>
      <c r="D9317" t="s">
        <v>8341</v>
      </c>
      <c r="E9317" s="114" t="s">
        <v>16810</v>
      </c>
    </row>
    <row r="9318" spans="1:5">
      <c r="A9318">
        <v>36785</v>
      </c>
      <c r="B9318" t="s">
        <v>16811</v>
      </c>
      <c r="C9318" t="s">
        <v>8758</v>
      </c>
      <c r="D9318" t="s">
        <v>8341</v>
      </c>
      <c r="E9318" s="114" t="s">
        <v>16812</v>
      </c>
    </row>
    <row r="9319" spans="1:5">
      <c r="A9319">
        <v>36782</v>
      </c>
      <c r="B9319" t="s">
        <v>16813</v>
      </c>
      <c r="C9319" t="s">
        <v>8758</v>
      </c>
      <c r="D9319" t="s">
        <v>8341</v>
      </c>
      <c r="E9319" s="114" t="s">
        <v>16814</v>
      </c>
    </row>
    <row r="9320" spans="1:5">
      <c r="A9320">
        <v>25930</v>
      </c>
      <c r="B9320" t="s">
        <v>16815</v>
      </c>
      <c r="C9320" t="s">
        <v>8758</v>
      </c>
      <c r="D9320" t="s">
        <v>8341</v>
      </c>
      <c r="E9320" s="114" t="s">
        <v>16816</v>
      </c>
    </row>
    <row r="9321" spans="1:5">
      <c r="A9321">
        <v>4824</v>
      </c>
      <c r="B9321" t="s">
        <v>16817</v>
      </c>
      <c r="C9321" t="s">
        <v>8353</v>
      </c>
      <c r="D9321" t="s">
        <v>8341</v>
      </c>
      <c r="E9321" s="114" t="s">
        <v>1680</v>
      </c>
    </row>
    <row r="9322" spans="1:5">
      <c r="A9322">
        <v>11795</v>
      </c>
      <c r="B9322" t="s">
        <v>16818</v>
      </c>
      <c r="C9322" t="s">
        <v>8335</v>
      </c>
      <c r="D9322" t="s">
        <v>8341</v>
      </c>
      <c r="E9322" s="114" t="s">
        <v>16819</v>
      </c>
    </row>
    <row r="9323" spans="1:5">
      <c r="A9323">
        <v>134</v>
      </c>
      <c r="B9323" t="s">
        <v>16820</v>
      </c>
      <c r="C9323" t="s">
        <v>8353</v>
      </c>
      <c r="D9323" t="s">
        <v>8338</v>
      </c>
      <c r="E9323" s="114" t="s">
        <v>7293</v>
      </c>
    </row>
    <row r="9324" spans="1:5">
      <c r="A9324">
        <v>4229</v>
      </c>
      <c r="B9324" t="s">
        <v>16821</v>
      </c>
      <c r="C9324" t="s">
        <v>8353</v>
      </c>
      <c r="D9324" t="s">
        <v>8338</v>
      </c>
      <c r="E9324" s="114" t="s">
        <v>8458</v>
      </c>
    </row>
    <row r="9325" spans="1:5">
      <c r="A9325">
        <v>11244</v>
      </c>
      <c r="B9325" t="s">
        <v>16822</v>
      </c>
      <c r="C9325" t="s">
        <v>8337</v>
      </c>
      <c r="D9325" t="s">
        <v>8341</v>
      </c>
      <c r="E9325" s="114" t="s">
        <v>8759</v>
      </c>
    </row>
    <row r="9326" spans="1:5">
      <c r="A9326">
        <v>11245</v>
      </c>
      <c r="B9326" t="s">
        <v>16823</v>
      </c>
      <c r="C9326" t="s">
        <v>8337</v>
      </c>
      <c r="D9326" t="s">
        <v>8341</v>
      </c>
      <c r="E9326" s="114" t="s">
        <v>8760</v>
      </c>
    </row>
    <row r="9327" spans="1:5">
      <c r="A9327">
        <v>11235</v>
      </c>
      <c r="B9327" t="s">
        <v>16824</v>
      </c>
      <c r="C9327" t="s">
        <v>8337</v>
      </c>
      <c r="D9327" t="s">
        <v>8341</v>
      </c>
      <c r="E9327" s="114" t="s">
        <v>8761</v>
      </c>
    </row>
    <row r="9328" spans="1:5">
      <c r="A9328">
        <v>11236</v>
      </c>
      <c r="B9328" t="s">
        <v>16825</v>
      </c>
      <c r="C9328" t="s">
        <v>8337</v>
      </c>
      <c r="D9328" t="s">
        <v>8341</v>
      </c>
      <c r="E9328" s="114" t="s">
        <v>8762</v>
      </c>
    </row>
    <row r="9329" spans="1:5">
      <c r="A9329">
        <v>11731</v>
      </c>
      <c r="B9329" t="s">
        <v>16826</v>
      </c>
      <c r="C9329" t="s">
        <v>8337</v>
      </c>
      <c r="D9329" t="s">
        <v>8338</v>
      </c>
      <c r="E9329" s="114" t="s">
        <v>1239</v>
      </c>
    </row>
    <row r="9330" spans="1:5">
      <c r="A9330">
        <v>11732</v>
      </c>
      <c r="B9330" t="s">
        <v>16827</v>
      </c>
      <c r="C9330" t="s">
        <v>8337</v>
      </c>
      <c r="D9330" t="s">
        <v>8338</v>
      </c>
      <c r="E9330" s="114" t="s">
        <v>13401</v>
      </c>
    </row>
    <row r="9331" spans="1:5">
      <c r="A9331">
        <v>36494</v>
      </c>
      <c r="B9331" t="s">
        <v>16828</v>
      </c>
      <c r="C9331" t="s">
        <v>8337</v>
      </c>
      <c r="D9331" t="s">
        <v>8341</v>
      </c>
      <c r="E9331" s="114" t="s">
        <v>10100</v>
      </c>
    </row>
    <row r="9332" spans="1:5">
      <c r="A9332">
        <v>36493</v>
      </c>
      <c r="B9332" t="s">
        <v>16829</v>
      </c>
      <c r="C9332" t="s">
        <v>8337</v>
      </c>
      <c r="D9332" t="s">
        <v>8341</v>
      </c>
      <c r="E9332" s="114" t="s">
        <v>10101</v>
      </c>
    </row>
    <row r="9333" spans="1:5">
      <c r="A9333">
        <v>36492</v>
      </c>
      <c r="B9333" t="s">
        <v>16830</v>
      </c>
      <c r="C9333" t="s">
        <v>8337</v>
      </c>
      <c r="D9333" t="s">
        <v>8341</v>
      </c>
      <c r="E9333" s="114" t="s">
        <v>10102</v>
      </c>
    </row>
    <row r="9334" spans="1:5">
      <c r="A9334">
        <v>13333</v>
      </c>
      <c r="B9334" t="s">
        <v>16831</v>
      </c>
      <c r="C9334" t="s">
        <v>8337</v>
      </c>
      <c r="D9334" t="s">
        <v>8341</v>
      </c>
      <c r="E9334" s="114" t="s">
        <v>16832</v>
      </c>
    </row>
    <row r="9335" spans="1:5">
      <c r="A9335">
        <v>13533</v>
      </c>
      <c r="B9335" t="s">
        <v>16833</v>
      </c>
      <c r="C9335" t="s">
        <v>8337</v>
      </c>
      <c r="D9335" t="s">
        <v>8341</v>
      </c>
      <c r="E9335" s="114" t="s">
        <v>16834</v>
      </c>
    </row>
    <row r="9336" spans="1:5">
      <c r="A9336">
        <v>36499</v>
      </c>
      <c r="B9336" t="s">
        <v>16835</v>
      </c>
      <c r="C9336" t="s">
        <v>8337</v>
      </c>
      <c r="D9336" t="s">
        <v>8341</v>
      </c>
      <c r="E9336" s="114" t="s">
        <v>16836</v>
      </c>
    </row>
    <row r="9337" spans="1:5">
      <c r="A9337">
        <v>39585</v>
      </c>
      <c r="B9337" t="s">
        <v>16837</v>
      </c>
      <c r="C9337" t="s">
        <v>8337</v>
      </c>
      <c r="D9337" t="s">
        <v>8341</v>
      </c>
      <c r="E9337" s="114" t="s">
        <v>16838</v>
      </c>
    </row>
    <row r="9338" spans="1:5">
      <c r="A9338">
        <v>39586</v>
      </c>
      <c r="B9338" t="s">
        <v>16839</v>
      </c>
      <c r="C9338" t="s">
        <v>8337</v>
      </c>
      <c r="D9338" t="s">
        <v>8341</v>
      </c>
      <c r="E9338" s="114" t="s">
        <v>16840</v>
      </c>
    </row>
    <row r="9339" spans="1:5">
      <c r="A9339">
        <v>39587</v>
      </c>
      <c r="B9339" t="s">
        <v>16841</v>
      </c>
      <c r="C9339" t="s">
        <v>8337</v>
      </c>
      <c r="D9339" t="s">
        <v>8341</v>
      </c>
      <c r="E9339" s="114" t="s">
        <v>16842</v>
      </c>
    </row>
    <row r="9340" spans="1:5">
      <c r="A9340">
        <v>39588</v>
      </c>
      <c r="B9340" t="s">
        <v>16843</v>
      </c>
      <c r="C9340" t="s">
        <v>8337</v>
      </c>
      <c r="D9340" t="s">
        <v>8341</v>
      </c>
      <c r="E9340" s="114" t="s">
        <v>16844</v>
      </c>
    </row>
    <row r="9341" spans="1:5">
      <c r="A9341">
        <v>39584</v>
      </c>
      <c r="B9341" t="s">
        <v>16845</v>
      </c>
      <c r="C9341" t="s">
        <v>8337</v>
      </c>
      <c r="D9341" t="s">
        <v>8341</v>
      </c>
      <c r="E9341" s="114" t="s">
        <v>16846</v>
      </c>
    </row>
    <row r="9342" spans="1:5">
      <c r="A9342">
        <v>39590</v>
      </c>
      <c r="B9342" t="s">
        <v>16847</v>
      </c>
      <c r="C9342" t="s">
        <v>8337</v>
      </c>
      <c r="D9342" t="s">
        <v>8341</v>
      </c>
      <c r="E9342" s="114" t="s">
        <v>16848</v>
      </c>
    </row>
    <row r="9343" spans="1:5">
      <c r="A9343">
        <v>39592</v>
      </c>
      <c r="B9343" t="s">
        <v>16849</v>
      </c>
      <c r="C9343" t="s">
        <v>8337</v>
      </c>
      <c r="D9343" t="s">
        <v>8341</v>
      </c>
      <c r="E9343" s="114" t="s">
        <v>16850</v>
      </c>
    </row>
    <row r="9344" spans="1:5">
      <c r="A9344">
        <v>39593</v>
      </c>
      <c r="B9344" t="s">
        <v>16851</v>
      </c>
      <c r="C9344" t="s">
        <v>8337</v>
      </c>
      <c r="D9344" t="s">
        <v>8341</v>
      </c>
      <c r="E9344" s="114" t="s">
        <v>16842</v>
      </c>
    </row>
    <row r="9345" spans="1:5">
      <c r="A9345">
        <v>14254</v>
      </c>
      <c r="B9345" t="s">
        <v>16852</v>
      </c>
      <c r="C9345" t="s">
        <v>8337</v>
      </c>
      <c r="D9345" t="s">
        <v>8341</v>
      </c>
      <c r="E9345" s="114" t="s">
        <v>16853</v>
      </c>
    </row>
    <row r="9346" spans="1:5">
      <c r="A9346">
        <v>25987</v>
      </c>
      <c r="B9346" t="s">
        <v>16854</v>
      </c>
      <c r="C9346" t="s">
        <v>8337</v>
      </c>
      <c r="D9346" t="s">
        <v>8341</v>
      </c>
      <c r="E9346" s="114" t="s">
        <v>16855</v>
      </c>
    </row>
    <row r="9347" spans="1:5">
      <c r="A9347">
        <v>25019</v>
      </c>
      <c r="B9347" t="s">
        <v>16856</v>
      </c>
      <c r="C9347" t="s">
        <v>8337</v>
      </c>
      <c r="D9347" t="s">
        <v>8341</v>
      </c>
      <c r="E9347" s="114" t="s">
        <v>16857</v>
      </c>
    </row>
    <row r="9348" spans="1:5">
      <c r="A9348">
        <v>36501</v>
      </c>
      <c r="B9348" t="s">
        <v>16858</v>
      </c>
      <c r="C9348" t="s">
        <v>8337</v>
      </c>
      <c r="D9348" t="s">
        <v>8341</v>
      </c>
      <c r="E9348" s="114" t="s">
        <v>16859</v>
      </c>
    </row>
    <row r="9349" spans="1:5">
      <c r="A9349">
        <v>25986</v>
      </c>
      <c r="B9349" t="s">
        <v>16860</v>
      </c>
      <c r="C9349" t="s">
        <v>8337</v>
      </c>
      <c r="D9349" t="s">
        <v>8341</v>
      </c>
      <c r="E9349" s="114" t="s">
        <v>16861</v>
      </c>
    </row>
    <row r="9350" spans="1:5">
      <c r="A9350">
        <v>36500</v>
      </c>
      <c r="B9350" t="s">
        <v>16862</v>
      </c>
      <c r="C9350" t="s">
        <v>8337</v>
      </c>
      <c r="D9350" t="s">
        <v>8341</v>
      </c>
      <c r="E9350" s="114" t="s">
        <v>16863</v>
      </c>
    </row>
    <row r="9351" spans="1:5">
      <c r="A9351">
        <v>20017</v>
      </c>
      <c r="B9351" t="s">
        <v>16864</v>
      </c>
      <c r="C9351" t="s">
        <v>8344</v>
      </c>
      <c r="D9351" t="s">
        <v>8338</v>
      </c>
      <c r="E9351" s="114" t="s">
        <v>259</v>
      </c>
    </row>
    <row r="9352" spans="1:5">
      <c r="A9352">
        <v>20007</v>
      </c>
      <c r="B9352" t="s">
        <v>16865</v>
      </c>
      <c r="C9352" t="s">
        <v>8344</v>
      </c>
      <c r="D9352" t="s">
        <v>8338</v>
      </c>
      <c r="E9352" s="114" t="s">
        <v>7601</v>
      </c>
    </row>
    <row r="9353" spans="1:5">
      <c r="A9353">
        <v>39831</v>
      </c>
      <c r="B9353" t="s">
        <v>16866</v>
      </c>
      <c r="C9353" t="s">
        <v>8438</v>
      </c>
      <c r="D9353" t="s">
        <v>8341</v>
      </c>
      <c r="E9353" s="114" t="s">
        <v>16867</v>
      </c>
    </row>
    <row r="9354" spans="1:5">
      <c r="A9354">
        <v>39836</v>
      </c>
      <c r="B9354" t="s">
        <v>16868</v>
      </c>
      <c r="C9354" t="s">
        <v>8438</v>
      </c>
      <c r="D9354" t="s">
        <v>8341</v>
      </c>
      <c r="E9354" s="114" t="s">
        <v>16869</v>
      </c>
    </row>
    <row r="9355" spans="1:5">
      <c r="A9355">
        <v>39830</v>
      </c>
      <c r="B9355" t="s">
        <v>16870</v>
      </c>
      <c r="C9355" t="s">
        <v>8438</v>
      </c>
      <c r="D9355" t="s">
        <v>8341</v>
      </c>
      <c r="E9355" s="114" t="s">
        <v>16871</v>
      </c>
    </row>
    <row r="9356" spans="1:5">
      <c r="A9356">
        <v>36888</v>
      </c>
      <c r="B9356" t="s">
        <v>16872</v>
      </c>
      <c r="C9356" t="s">
        <v>8344</v>
      </c>
      <c r="D9356" t="s">
        <v>8338</v>
      </c>
      <c r="E9356" s="114" t="s">
        <v>8878</v>
      </c>
    </row>
    <row r="9357" spans="1:5">
      <c r="A9357">
        <v>40527</v>
      </c>
      <c r="B9357" t="s">
        <v>16873</v>
      </c>
      <c r="C9357" t="s">
        <v>8337</v>
      </c>
      <c r="D9357" t="s">
        <v>8338</v>
      </c>
      <c r="E9357" s="114" t="s">
        <v>16874</v>
      </c>
    </row>
    <row r="9358" spans="1:5">
      <c r="A9358">
        <v>36497</v>
      </c>
      <c r="B9358" t="s">
        <v>16875</v>
      </c>
      <c r="C9358" t="s">
        <v>8337</v>
      </c>
      <c r="D9358" t="s">
        <v>8338</v>
      </c>
      <c r="E9358" s="114" t="s">
        <v>16876</v>
      </c>
    </row>
    <row r="9359" spans="1:5">
      <c r="A9359">
        <v>36487</v>
      </c>
      <c r="B9359" t="s">
        <v>16877</v>
      </c>
      <c r="C9359" t="s">
        <v>8337</v>
      </c>
      <c r="D9359" t="s">
        <v>8338</v>
      </c>
      <c r="E9359" s="114" t="s">
        <v>16878</v>
      </c>
    </row>
    <row r="9360" spans="1:5">
      <c r="A9360">
        <v>25952</v>
      </c>
      <c r="B9360" t="s">
        <v>16879</v>
      </c>
      <c r="C9360" t="s">
        <v>8337</v>
      </c>
      <c r="D9360" t="s">
        <v>8341</v>
      </c>
      <c r="E9360" s="114" t="s">
        <v>10103</v>
      </c>
    </row>
    <row r="9361" spans="1:5">
      <c r="A9361">
        <v>25954</v>
      </c>
      <c r="B9361" t="s">
        <v>16880</v>
      </c>
      <c r="C9361" t="s">
        <v>8337</v>
      </c>
      <c r="D9361" t="s">
        <v>8341</v>
      </c>
      <c r="E9361" s="114" t="s">
        <v>10104</v>
      </c>
    </row>
    <row r="9362" spans="1:5">
      <c r="A9362">
        <v>25953</v>
      </c>
      <c r="B9362" t="s">
        <v>16881</v>
      </c>
      <c r="C9362" t="s">
        <v>8337</v>
      </c>
      <c r="D9362" t="s">
        <v>8341</v>
      </c>
      <c r="E9362" s="114" t="s">
        <v>10105</v>
      </c>
    </row>
    <row r="9363" spans="1:5">
      <c r="A9363">
        <v>37776</v>
      </c>
      <c r="B9363" t="s">
        <v>16882</v>
      </c>
      <c r="C9363" t="s">
        <v>8337</v>
      </c>
      <c r="D9363" t="s">
        <v>8341</v>
      </c>
      <c r="E9363" s="114" t="s">
        <v>10106</v>
      </c>
    </row>
    <row r="9364" spans="1:5">
      <c r="A9364">
        <v>37775</v>
      </c>
      <c r="B9364" t="s">
        <v>16883</v>
      </c>
      <c r="C9364" t="s">
        <v>8337</v>
      </c>
      <c r="D9364" t="s">
        <v>8341</v>
      </c>
      <c r="E9364" s="114" t="s">
        <v>10107</v>
      </c>
    </row>
    <row r="9365" spans="1:5">
      <c r="A9365">
        <v>36491</v>
      </c>
      <c r="B9365" t="s">
        <v>16884</v>
      </c>
      <c r="C9365" t="s">
        <v>8337</v>
      </c>
      <c r="D9365" t="s">
        <v>8341</v>
      </c>
      <c r="E9365" s="114" t="s">
        <v>10108</v>
      </c>
    </row>
    <row r="9366" spans="1:5">
      <c r="A9366">
        <v>10712</v>
      </c>
      <c r="B9366" t="s">
        <v>16885</v>
      </c>
      <c r="C9366" t="s">
        <v>8337</v>
      </c>
      <c r="D9366" t="s">
        <v>8341</v>
      </c>
      <c r="E9366" s="114" t="s">
        <v>10109</v>
      </c>
    </row>
    <row r="9367" spans="1:5">
      <c r="A9367">
        <v>3363</v>
      </c>
      <c r="B9367" t="s">
        <v>16886</v>
      </c>
      <c r="C9367" t="s">
        <v>8337</v>
      </c>
      <c r="D9367" t="s">
        <v>8341</v>
      </c>
      <c r="E9367" s="114" t="s">
        <v>10110</v>
      </c>
    </row>
    <row r="9368" spans="1:5">
      <c r="A9368">
        <v>3365</v>
      </c>
      <c r="B9368" t="s">
        <v>16887</v>
      </c>
      <c r="C9368" t="s">
        <v>8337</v>
      </c>
      <c r="D9368" t="s">
        <v>8341</v>
      </c>
      <c r="E9368" s="114" t="s">
        <v>10111</v>
      </c>
    </row>
    <row r="9369" spans="1:5">
      <c r="A9369">
        <v>7569</v>
      </c>
      <c r="B9369" t="s">
        <v>16888</v>
      </c>
      <c r="C9369" t="s">
        <v>8337</v>
      </c>
      <c r="D9369" t="s">
        <v>8338</v>
      </c>
      <c r="E9369" s="114" t="s">
        <v>10112</v>
      </c>
    </row>
    <row r="9370" spans="1:5">
      <c r="A9370">
        <v>34349</v>
      </c>
      <c r="B9370" t="s">
        <v>16889</v>
      </c>
      <c r="C9370" t="s">
        <v>8337</v>
      </c>
      <c r="D9370" t="s">
        <v>8338</v>
      </c>
      <c r="E9370" s="114" t="s">
        <v>4449</v>
      </c>
    </row>
    <row r="9371" spans="1:5">
      <c r="A9371">
        <v>11991</v>
      </c>
      <c r="B9371" t="s">
        <v>16890</v>
      </c>
      <c r="C9371" t="s">
        <v>8337</v>
      </c>
      <c r="D9371" t="s">
        <v>8338</v>
      </c>
      <c r="E9371" s="114" t="s">
        <v>11920</v>
      </c>
    </row>
    <row r="9372" spans="1:5">
      <c r="A9372">
        <v>20062</v>
      </c>
      <c r="B9372" t="s">
        <v>16891</v>
      </c>
      <c r="C9372" t="s">
        <v>8337</v>
      </c>
      <c r="D9372" t="s">
        <v>8341</v>
      </c>
      <c r="E9372" s="114" t="s">
        <v>13282</v>
      </c>
    </row>
    <row r="9373" spans="1:5">
      <c r="A9373">
        <v>11029</v>
      </c>
      <c r="B9373" t="s">
        <v>16892</v>
      </c>
      <c r="C9373" t="s">
        <v>8593</v>
      </c>
      <c r="D9373" t="s">
        <v>8338</v>
      </c>
      <c r="E9373" s="114" t="s">
        <v>10057</v>
      </c>
    </row>
    <row r="9374" spans="1:5">
      <c r="A9374">
        <v>4316</v>
      </c>
      <c r="B9374" t="s">
        <v>16893</v>
      </c>
      <c r="C9374" t="s">
        <v>8337</v>
      </c>
      <c r="D9374" t="s">
        <v>8338</v>
      </c>
      <c r="E9374" s="114" t="s">
        <v>7320</v>
      </c>
    </row>
    <row r="9375" spans="1:5">
      <c r="A9375">
        <v>4313</v>
      </c>
      <c r="B9375" t="s">
        <v>16894</v>
      </c>
      <c r="C9375" t="s">
        <v>8593</v>
      </c>
      <c r="D9375" t="s">
        <v>8338</v>
      </c>
      <c r="E9375" s="114" t="s">
        <v>673</v>
      </c>
    </row>
    <row r="9376" spans="1:5">
      <c r="A9376">
        <v>4317</v>
      </c>
      <c r="B9376" t="s">
        <v>16895</v>
      </c>
      <c r="C9376" t="s">
        <v>8337</v>
      </c>
      <c r="D9376" t="s">
        <v>8338</v>
      </c>
      <c r="E9376" s="114" t="s">
        <v>10706</v>
      </c>
    </row>
    <row r="9377" spans="1:5">
      <c r="A9377">
        <v>4314</v>
      </c>
      <c r="B9377" t="s">
        <v>16896</v>
      </c>
      <c r="C9377" t="s">
        <v>8593</v>
      </c>
      <c r="D9377" t="s">
        <v>8338</v>
      </c>
      <c r="E9377" s="114" t="s">
        <v>9079</v>
      </c>
    </row>
    <row r="9378" spans="1:5">
      <c r="A9378">
        <v>10921</v>
      </c>
      <c r="B9378" t="s">
        <v>16897</v>
      </c>
      <c r="C9378" t="s">
        <v>8337</v>
      </c>
      <c r="D9378" t="s">
        <v>8341</v>
      </c>
      <c r="E9378" s="114" t="s">
        <v>10113</v>
      </c>
    </row>
    <row r="9379" spans="1:5">
      <c r="A9379">
        <v>10922</v>
      </c>
      <c r="B9379" t="s">
        <v>16898</v>
      </c>
      <c r="C9379" t="s">
        <v>8337</v>
      </c>
      <c r="D9379" t="s">
        <v>8341</v>
      </c>
      <c r="E9379" s="114" t="s">
        <v>10114</v>
      </c>
    </row>
    <row r="9380" spans="1:5">
      <c r="A9380">
        <v>10923</v>
      </c>
      <c r="B9380" t="s">
        <v>16899</v>
      </c>
      <c r="C9380" t="s">
        <v>8337</v>
      </c>
      <c r="D9380" t="s">
        <v>8341</v>
      </c>
      <c r="E9380" s="114" t="s">
        <v>10115</v>
      </c>
    </row>
    <row r="9381" spans="1:5">
      <c r="A9381">
        <v>10924</v>
      </c>
      <c r="B9381" t="s">
        <v>16900</v>
      </c>
      <c r="C9381" t="s">
        <v>8337</v>
      </c>
      <c r="D9381" t="s">
        <v>8341</v>
      </c>
      <c r="E9381" s="114" t="s">
        <v>10116</v>
      </c>
    </row>
    <row r="9382" spans="1:5">
      <c r="A9382">
        <v>37772</v>
      </c>
      <c r="B9382" t="s">
        <v>16901</v>
      </c>
      <c r="C9382" t="s">
        <v>8337</v>
      </c>
      <c r="D9382" t="s">
        <v>8341</v>
      </c>
      <c r="E9382" s="114" t="s">
        <v>16902</v>
      </c>
    </row>
    <row r="9383" spans="1:5">
      <c r="A9383">
        <v>37771</v>
      </c>
      <c r="B9383" t="s">
        <v>16903</v>
      </c>
      <c r="C9383" t="s">
        <v>8337</v>
      </c>
      <c r="D9383" t="s">
        <v>8341</v>
      </c>
      <c r="E9383" s="114" t="s">
        <v>16904</v>
      </c>
    </row>
    <row r="9384" spans="1:5">
      <c r="A9384">
        <v>12772</v>
      </c>
      <c r="B9384" t="s">
        <v>16905</v>
      </c>
      <c r="C9384" t="s">
        <v>8337</v>
      </c>
      <c r="D9384" t="s">
        <v>8341</v>
      </c>
      <c r="E9384" s="114" t="s">
        <v>16906</v>
      </c>
    </row>
    <row r="9385" spans="1:5">
      <c r="A9385">
        <v>12770</v>
      </c>
      <c r="B9385" t="s">
        <v>16907</v>
      </c>
      <c r="C9385" t="s">
        <v>8337</v>
      </c>
      <c r="D9385" t="s">
        <v>8341</v>
      </c>
      <c r="E9385" s="114" t="s">
        <v>16908</v>
      </c>
    </row>
    <row r="9386" spans="1:5">
      <c r="A9386">
        <v>12775</v>
      </c>
      <c r="B9386" t="s">
        <v>16909</v>
      </c>
      <c r="C9386" t="s">
        <v>8337</v>
      </c>
      <c r="D9386" t="s">
        <v>8341</v>
      </c>
      <c r="E9386" s="114" t="s">
        <v>16910</v>
      </c>
    </row>
    <row r="9387" spans="1:5">
      <c r="A9387">
        <v>12768</v>
      </c>
      <c r="B9387" t="s">
        <v>16911</v>
      </c>
      <c r="C9387" t="s">
        <v>8337</v>
      </c>
      <c r="D9387" t="s">
        <v>8341</v>
      </c>
      <c r="E9387" s="114" t="s">
        <v>16912</v>
      </c>
    </row>
    <row r="9388" spans="1:5">
      <c r="A9388">
        <v>12769</v>
      </c>
      <c r="B9388" t="s">
        <v>16913</v>
      </c>
      <c r="C9388" t="s">
        <v>8337</v>
      </c>
      <c r="D9388" t="s">
        <v>8341</v>
      </c>
      <c r="E9388" s="114" t="s">
        <v>16914</v>
      </c>
    </row>
    <row r="9389" spans="1:5">
      <c r="A9389">
        <v>12773</v>
      </c>
      <c r="B9389" t="s">
        <v>16915</v>
      </c>
      <c r="C9389" t="s">
        <v>8337</v>
      </c>
      <c r="D9389" t="s">
        <v>8341</v>
      </c>
      <c r="E9389" s="114" t="s">
        <v>16916</v>
      </c>
    </row>
    <row r="9390" spans="1:5">
      <c r="A9390">
        <v>12774</v>
      </c>
      <c r="B9390" t="s">
        <v>16917</v>
      </c>
      <c r="C9390" t="s">
        <v>8337</v>
      </c>
      <c r="D9390" t="s">
        <v>8341</v>
      </c>
      <c r="E9390" s="114" t="s">
        <v>10117</v>
      </c>
    </row>
    <row r="9391" spans="1:5">
      <c r="A9391">
        <v>12776</v>
      </c>
      <c r="B9391" t="s">
        <v>16918</v>
      </c>
      <c r="C9391" t="s">
        <v>8337</v>
      </c>
      <c r="D9391" t="s">
        <v>8341</v>
      </c>
      <c r="E9391" s="114" t="s">
        <v>16919</v>
      </c>
    </row>
    <row r="9392" spans="1:5">
      <c r="A9392">
        <v>12777</v>
      </c>
      <c r="B9392" t="s">
        <v>16920</v>
      </c>
      <c r="C9392" t="s">
        <v>8337</v>
      </c>
      <c r="D9392" t="s">
        <v>8341</v>
      </c>
      <c r="E9392" s="114" t="s">
        <v>16921</v>
      </c>
    </row>
    <row r="9393" spans="1:5">
      <c r="A9393">
        <v>3391</v>
      </c>
      <c r="B9393" t="s">
        <v>16922</v>
      </c>
      <c r="C9393" t="s">
        <v>8337</v>
      </c>
      <c r="D9393" t="s">
        <v>8338</v>
      </c>
      <c r="E9393" s="114" t="s">
        <v>15576</v>
      </c>
    </row>
    <row r="9394" spans="1:5">
      <c r="A9394">
        <v>3389</v>
      </c>
      <c r="B9394" t="s">
        <v>16923</v>
      </c>
      <c r="C9394" t="s">
        <v>8337</v>
      </c>
      <c r="D9394" t="s">
        <v>8336</v>
      </c>
      <c r="E9394" s="114" t="s">
        <v>8797</v>
      </c>
    </row>
    <row r="9395" spans="1:5">
      <c r="A9395">
        <v>3390</v>
      </c>
      <c r="B9395" t="s">
        <v>16924</v>
      </c>
      <c r="C9395" t="s">
        <v>8337</v>
      </c>
      <c r="D9395" t="s">
        <v>8338</v>
      </c>
      <c r="E9395" s="114" t="s">
        <v>1128</v>
      </c>
    </row>
    <row r="9396" spans="1:5">
      <c r="A9396">
        <v>12873</v>
      </c>
      <c r="B9396" t="s">
        <v>16925</v>
      </c>
      <c r="C9396" t="s">
        <v>8373</v>
      </c>
      <c r="D9396" t="s">
        <v>8338</v>
      </c>
      <c r="E9396" s="114" t="s">
        <v>2801</v>
      </c>
    </row>
    <row r="9397" spans="1:5">
      <c r="A9397">
        <v>41076</v>
      </c>
      <c r="B9397" t="s">
        <v>16926</v>
      </c>
      <c r="C9397" t="s">
        <v>8374</v>
      </c>
      <c r="D9397" t="s">
        <v>8338</v>
      </c>
      <c r="E9397" s="114" t="s">
        <v>8765</v>
      </c>
    </row>
    <row r="9398" spans="1:5">
      <c r="A9398">
        <v>140</v>
      </c>
      <c r="B9398" t="s">
        <v>16927</v>
      </c>
      <c r="C9398" t="s">
        <v>8353</v>
      </c>
      <c r="D9398" t="s">
        <v>8338</v>
      </c>
      <c r="E9398" s="114" t="s">
        <v>2761</v>
      </c>
    </row>
    <row r="9399" spans="1:5">
      <c r="A9399">
        <v>151</v>
      </c>
      <c r="B9399" t="s">
        <v>16928</v>
      </c>
      <c r="C9399" t="s">
        <v>8342</v>
      </c>
      <c r="D9399" t="s">
        <v>8338</v>
      </c>
      <c r="E9399" s="114" t="s">
        <v>14197</v>
      </c>
    </row>
    <row r="9400" spans="1:5">
      <c r="A9400">
        <v>7340</v>
      </c>
      <c r="B9400" t="s">
        <v>16929</v>
      </c>
      <c r="C9400" t="s">
        <v>8342</v>
      </c>
      <c r="D9400" t="s">
        <v>8338</v>
      </c>
      <c r="E9400" s="114" t="s">
        <v>16930</v>
      </c>
    </row>
    <row r="9401" spans="1:5">
      <c r="A9401">
        <v>2701</v>
      </c>
      <c r="B9401" t="s">
        <v>16931</v>
      </c>
      <c r="C9401" t="s">
        <v>8373</v>
      </c>
      <c r="D9401" t="s">
        <v>8338</v>
      </c>
      <c r="E9401" s="114" t="s">
        <v>8766</v>
      </c>
    </row>
    <row r="9402" spans="1:5">
      <c r="A9402">
        <v>40929</v>
      </c>
      <c r="B9402" t="s">
        <v>16932</v>
      </c>
      <c r="C9402" t="s">
        <v>8374</v>
      </c>
      <c r="D9402" t="s">
        <v>8338</v>
      </c>
      <c r="E9402" s="114" t="s">
        <v>8767</v>
      </c>
    </row>
    <row r="9403" spans="1:5">
      <c r="A9403">
        <v>38114</v>
      </c>
      <c r="B9403" t="s">
        <v>16933</v>
      </c>
      <c r="C9403" t="s">
        <v>8337</v>
      </c>
      <c r="D9403" t="s">
        <v>8338</v>
      </c>
      <c r="E9403" s="114" t="s">
        <v>606</v>
      </c>
    </row>
    <row r="9404" spans="1:5">
      <c r="A9404">
        <v>38064</v>
      </c>
      <c r="B9404" t="s">
        <v>16934</v>
      </c>
      <c r="C9404" t="s">
        <v>8337</v>
      </c>
      <c r="D9404" t="s">
        <v>8338</v>
      </c>
      <c r="E9404" s="114" t="s">
        <v>6205</v>
      </c>
    </row>
    <row r="9405" spans="1:5">
      <c r="A9405">
        <v>38115</v>
      </c>
      <c r="B9405" t="s">
        <v>16935</v>
      </c>
      <c r="C9405" t="s">
        <v>8337</v>
      </c>
      <c r="D9405" t="s">
        <v>8338</v>
      </c>
      <c r="E9405" s="114" t="s">
        <v>11596</v>
      </c>
    </row>
    <row r="9406" spans="1:5">
      <c r="A9406">
        <v>38065</v>
      </c>
      <c r="B9406" t="s">
        <v>16936</v>
      </c>
      <c r="C9406" t="s">
        <v>8337</v>
      </c>
      <c r="D9406" t="s">
        <v>8338</v>
      </c>
      <c r="E9406" s="114" t="s">
        <v>7838</v>
      </c>
    </row>
    <row r="9407" spans="1:5">
      <c r="A9407">
        <v>38078</v>
      </c>
      <c r="B9407" t="s">
        <v>16937</v>
      </c>
      <c r="C9407" t="s">
        <v>8337</v>
      </c>
      <c r="D9407" t="s">
        <v>8338</v>
      </c>
      <c r="E9407" s="114" t="s">
        <v>9128</v>
      </c>
    </row>
    <row r="9408" spans="1:5">
      <c r="A9408">
        <v>38113</v>
      </c>
      <c r="B9408" t="s">
        <v>16938</v>
      </c>
      <c r="C9408" t="s">
        <v>8337</v>
      </c>
      <c r="D9408" t="s">
        <v>8338</v>
      </c>
      <c r="E9408" s="114" t="s">
        <v>4282</v>
      </c>
    </row>
    <row r="9409" spans="1:5">
      <c r="A9409">
        <v>38063</v>
      </c>
      <c r="B9409" t="s">
        <v>16939</v>
      </c>
      <c r="C9409" t="s">
        <v>8337</v>
      </c>
      <c r="D9409" t="s">
        <v>8338</v>
      </c>
      <c r="E9409" s="114" t="s">
        <v>9543</v>
      </c>
    </row>
    <row r="9410" spans="1:5">
      <c r="A9410">
        <v>38080</v>
      </c>
      <c r="B9410" t="s">
        <v>16940</v>
      </c>
      <c r="C9410" t="s">
        <v>8337</v>
      </c>
      <c r="D9410" t="s">
        <v>8338</v>
      </c>
      <c r="E9410" s="114" t="s">
        <v>16941</v>
      </c>
    </row>
    <row r="9411" spans="1:5">
      <c r="A9411">
        <v>38069</v>
      </c>
      <c r="B9411" t="s">
        <v>16942</v>
      </c>
      <c r="C9411" t="s">
        <v>8337</v>
      </c>
      <c r="D9411" t="s">
        <v>8338</v>
      </c>
      <c r="E9411" s="114" t="s">
        <v>8355</v>
      </c>
    </row>
    <row r="9412" spans="1:5">
      <c r="A9412">
        <v>38077</v>
      </c>
      <c r="B9412" t="s">
        <v>16943</v>
      </c>
      <c r="C9412" t="s">
        <v>8337</v>
      </c>
      <c r="D9412" t="s">
        <v>8338</v>
      </c>
      <c r="E9412" s="114" t="s">
        <v>4528</v>
      </c>
    </row>
    <row r="9413" spans="1:5">
      <c r="A9413">
        <v>38073</v>
      </c>
      <c r="B9413" t="s">
        <v>16944</v>
      </c>
      <c r="C9413" t="s">
        <v>8337</v>
      </c>
      <c r="D9413" t="s">
        <v>8338</v>
      </c>
      <c r="E9413" s="114" t="s">
        <v>10118</v>
      </c>
    </row>
    <row r="9414" spans="1:5">
      <c r="A9414">
        <v>38112</v>
      </c>
      <c r="B9414" t="s">
        <v>16945</v>
      </c>
      <c r="C9414" t="s">
        <v>8337</v>
      </c>
      <c r="D9414" t="s">
        <v>8338</v>
      </c>
      <c r="E9414" s="114" t="s">
        <v>741</v>
      </c>
    </row>
    <row r="9415" spans="1:5">
      <c r="A9415">
        <v>38062</v>
      </c>
      <c r="B9415" t="s">
        <v>16946</v>
      </c>
      <c r="C9415" t="s">
        <v>8337</v>
      </c>
      <c r="D9415" t="s">
        <v>8338</v>
      </c>
      <c r="E9415" s="114" t="s">
        <v>8959</v>
      </c>
    </row>
    <row r="9416" spans="1:5">
      <c r="A9416">
        <v>12128</v>
      </c>
      <c r="B9416" t="s">
        <v>16947</v>
      </c>
      <c r="C9416" t="s">
        <v>8337</v>
      </c>
      <c r="D9416" t="s">
        <v>8338</v>
      </c>
      <c r="E9416" s="114" t="s">
        <v>8564</v>
      </c>
    </row>
    <row r="9417" spans="1:5">
      <c r="A9417">
        <v>12129</v>
      </c>
      <c r="B9417" t="s">
        <v>16948</v>
      </c>
      <c r="C9417" t="s">
        <v>8337</v>
      </c>
      <c r="D9417" t="s">
        <v>8338</v>
      </c>
      <c r="E9417" s="114" t="s">
        <v>9452</v>
      </c>
    </row>
    <row r="9418" spans="1:5">
      <c r="A9418">
        <v>38081</v>
      </c>
      <c r="B9418" t="s">
        <v>16949</v>
      </c>
      <c r="C9418" t="s">
        <v>8337</v>
      </c>
      <c r="D9418" t="s">
        <v>8338</v>
      </c>
      <c r="E9418" s="114" t="s">
        <v>12427</v>
      </c>
    </row>
    <row r="9419" spans="1:5">
      <c r="A9419">
        <v>38070</v>
      </c>
      <c r="B9419" t="s">
        <v>16950</v>
      </c>
      <c r="C9419" t="s">
        <v>8337</v>
      </c>
      <c r="D9419" t="s">
        <v>8338</v>
      </c>
      <c r="E9419" s="114" t="s">
        <v>5332</v>
      </c>
    </row>
    <row r="9420" spans="1:5">
      <c r="A9420">
        <v>38074</v>
      </c>
      <c r="B9420" t="s">
        <v>16951</v>
      </c>
      <c r="C9420" t="s">
        <v>8337</v>
      </c>
      <c r="D9420" t="s">
        <v>8338</v>
      </c>
      <c r="E9420" s="114" t="s">
        <v>8644</v>
      </c>
    </row>
    <row r="9421" spans="1:5">
      <c r="A9421">
        <v>38079</v>
      </c>
      <c r="B9421" t="s">
        <v>16952</v>
      </c>
      <c r="C9421" t="s">
        <v>8337</v>
      </c>
      <c r="D9421" t="s">
        <v>8338</v>
      </c>
      <c r="E9421" s="114" t="s">
        <v>8354</v>
      </c>
    </row>
    <row r="9422" spans="1:5">
      <c r="A9422">
        <v>38072</v>
      </c>
      <c r="B9422" t="s">
        <v>16953</v>
      </c>
      <c r="C9422" t="s">
        <v>8337</v>
      </c>
      <c r="D9422" t="s">
        <v>8338</v>
      </c>
      <c r="E9422" s="114" t="s">
        <v>2715</v>
      </c>
    </row>
    <row r="9423" spans="1:5">
      <c r="A9423">
        <v>38068</v>
      </c>
      <c r="B9423" t="s">
        <v>16954</v>
      </c>
      <c r="C9423" t="s">
        <v>8337</v>
      </c>
      <c r="D9423" t="s">
        <v>8338</v>
      </c>
      <c r="E9423" s="114" t="s">
        <v>9243</v>
      </c>
    </row>
    <row r="9424" spans="1:5">
      <c r="A9424">
        <v>38071</v>
      </c>
      <c r="B9424" t="s">
        <v>16955</v>
      </c>
      <c r="C9424" t="s">
        <v>8337</v>
      </c>
      <c r="D9424" t="s">
        <v>8338</v>
      </c>
      <c r="E9424" s="114" t="s">
        <v>8369</v>
      </c>
    </row>
    <row r="9425" spans="1:5">
      <c r="A9425">
        <v>38412</v>
      </c>
      <c r="B9425" t="s">
        <v>16956</v>
      </c>
      <c r="C9425" t="s">
        <v>8337</v>
      </c>
      <c r="D9425" t="s">
        <v>8336</v>
      </c>
      <c r="E9425" s="114" t="s">
        <v>16957</v>
      </c>
    </row>
    <row r="9426" spans="1:5">
      <c r="A9426">
        <v>3405</v>
      </c>
      <c r="B9426" t="s">
        <v>16958</v>
      </c>
      <c r="C9426" t="s">
        <v>8337</v>
      </c>
      <c r="D9426" t="s">
        <v>8341</v>
      </c>
      <c r="E9426" s="114" t="s">
        <v>16959</v>
      </c>
    </row>
    <row r="9427" spans="1:5">
      <c r="A9427">
        <v>3394</v>
      </c>
      <c r="B9427" t="s">
        <v>16960</v>
      </c>
      <c r="C9427" t="s">
        <v>8337</v>
      </c>
      <c r="D9427" t="s">
        <v>8341</v>
      </c>
      <c r="E9427" s="114" t="s">
        <v>16961</v>
      </c>
    </row>
    <row r="9428" spans="1:5">
      <c r="A9428">
        <v>3393</v>
      </c>
      <c r="B9428" t="s">
        <v>16962</v>
      </c>
      <c r="C9428" t="s">
        <v>8337</v>
      </c>
      <c r="D9428" t="s">
        <v>8341</v>
      </c>
      <c r="E9428" s="114" t="s">
        <v>16963</v>
      </c>
    </row>
    <row r="9429" spans="1:5">
      <c r="A9429">
        <v>3406</v>
      </c>
      <c r="B9429" t="s">
        <v>16964</v>
      </c>
      <c r="C9429" t="s">
        <v>8337</v>
      </c>
      <c r="D9429" t="s">
        <v>8341</v>
      </c>
      <c r="E9429" s="114" t="s">
        <v>669</v>
      </c>
    </row>
    <row r="9430" spans="1:5">
      <c r="A9430">
        <v>3395</v>
      </c>
      <c r="B9430" t="s">
        <v>16965</v>
      </c>
      <c r="C9430" t="s">
        <v>8337</v>
      </c>
      <c r="D9430" t="s">
        <v>8341</v>
      </c>
      <c r="E9430" s="114" t="s">
        <v>16966</v>
      </c>
    </row>
    <row r="9431" spans="1:5">
      <c r="A9431">
        <v>3398</v>
      </c>
      <c r="B9431" t="s">
        <v>16967</v>
      </c>
      <c r="C9431" t="s">
        <v>8337</v>
      </c>
      <c r="D9431" t="s">
        <v>8341</v>
      </c>
      <c r="E9431" s="114" t="s">
        <v>1182</v>
      </c>
    </row>
    <row r="9432" spans="1:5">
      <c r="A9432">
        <v>34377</v>
      </c>
      <c r="B9432" t="s">
        <v>16968</v>
      </c>
      <c r="C9432" t="s">
        <v>8337</v>
      </c>
      <c r="D9432" t="s">
        <v>8338</v>
      </c>
      <c r="E9432" s="114" t="s">
        <v>10119</v>
      </c>
    </row>
    <row r="9433" spans="1:5">
      <c r="A9433">
        <v>40662</v>
      </c>
      <c r="B9433" t="s">
        <v>16969</v>
      </c>
      <c r="C9433" t="s">
        <v>8337</v>
      </c>
      <c r="D9433" t="s">
        <v>8341</v>
      </c>
      <c r="E9433" s="114" t="s">
        <v>8770</v>
      </c>
    </row>
    <row r="9434" spans="1:5">
      <c r="A9434">
        <v>3437</v>
      </c>
      <c r="B9434" t="s">
        <v>16970</v>
      </c>
      <c r="C9434" t="s">
        <v>8335</v>
      </c>
      <c r="D9434" t="s">
        <v>8341</v>
      </c>
      <c r="E9434" s="114" t="s">
        <v>8771</v>
      </c>
    </row>
    <row r="9435" spans="1:5">
      <c r="A9435">
        <v>11190</v>
      </c>
      <c r="B9435" t="s">
        <v>16971</v>
      </c>
      <c r="C9435" t="s">
        <v>8337</v>
      </c>
      <c r="D9435" t="s">
        <v>8341</v>
      </c>
      <c r="E9435" s="114" t="s">
        <v>16972</v>
      </c>
    </row>
    <row r="9436" spans="1:5">
      <c r="A9436">
        <v>3428</v>
      </c>
      <c r="B9436" t="s">
        <v>16973</v>
      </c>
      <c r="C9436" t="s">
        <v>8335</v>
      </c>
      <c r="D9436" t="s">
        <v>8341</v>
      </c>
      <c r="E9436" s="114" t="s">
        <v>8772</v>
      </c>
    </row>
    <row r="9437" spans="1:5">
      <c r="A9437">
        <v>3429</v>
      </c>
      <c r="B9437" t="s">
        <v>16974</v>
      </c>
      <c r="C9437" t="s">
        <v>8335</v>
      </c>
      <c r="D9437" t="s">
        <v>8341</v>
      </c>
      <c r="E9437" s="114" t="s">
        <v>8773</v>
      </c>
    </row>
    <row r="9438" spans="1:5">
      <c r="A9438">
        <v>34370</v>
      </c>
      <c r="B9438" t="s">
        <v>16975</v>
      </c>
      <c r="C9438" t="s">
        <v>8337</v>
      </c>
      <c r="D9438" t="s">
        <v>8338</v>
      </c>
      <c r="E9438" s="114" t="s">
        <v>16976</v>
      </c>
    </row>
    <row r="9439" spans="1:5">
      <c r="A9439">
        <v>34372</v>
      </c>
      <c r="B9439" t="s">
        <v>16977</v>
      </c>
      <c r="C9439" t="s">
        <v>8337</v>
      </c>
      <c r="D9439" t="s">
        <v>8338</v>
      </c>
      <c r="E9439" s="114" t="s">
        <v>16978</v>
      </c>
    </row>
    <row r="9440" spans="1:5">
      <c r="A9440">
        <v>36896</v>
      </c>
      <c r="B9440" t="s">
        <v>16979</v>
      </c>
      <c r="C9440" t="s">
        <v>8337</v>
      </c>
      <c r="D9440" t="s">
        <v>8336</v>
      </c>
      <c r="E9440" s="114" t="s">
        <v>16980</v>
      </c>
    </row>
    <row r="9441" spans="1:5">
      <c r="A9441">
        <v>34367</v>
      </c>
      <c r="B9441" t="s">
        <v>16981</v>
      </c>
      <c r="C9441" t="s">
        <v>8337</v>
      </c>
      <c r="D9441" t="s">
        <v>8338</v>
      </c>
      <c r="E9441" s="114" t="s">
        <v>16982</v>
      </c>
    </row>
    <row r="9442" spans="1:5">
      <c r="A9442">
        <v>36897</v>
      </c>
      <c r="B9442" t="s">
        <v>16983</v>
      </c>
      <c r="C9442" t="s">
        <v>8337</v>
      </c>
      <c r="D9442" t="s">
        <v>8338</v>
      </c>
      <c r="E9442" s="114" t="s">
        <v>16984</v>
      </c>
    </row>
    <row r="9443" spans="1:5">
      <c r="A9443">
        <v>34369</v>
      </c>
      <c r="B9443" t="s">
        <v>16985</v>
      </c>
      <c r="C9443" t="s">
        <v>8337</v>
      </c>
      <c r="D9443" t="s">
        <v>8338</v>
      </c>
      <c r="E9443" s="114" t="s">
        <v>16986</v>
      </c>
    </row>
    <row r="9444" spans="1:5">
      <c r="A9444">
        <v>34364</v>
      </c>
      <c r="B9444" t="s">
        <v>16987</v>
      </c>
      <c r="C9444" t="s">
        <v>8337</v>
      </c>
      <c r="D9444" t="s">
        <v>8338</v>
      </c>
      <c r="E9444" s="114" t="s">
        <v>16988</v>
      </c>
    </row>
    <row r="9445" spans="1:5">
      <c r="A9445">
        <v>40659</v>
      </c>
      <c r="B9445" t="s">
        <v>16989</v>
      </c>
      <c r="C9445" t="s">
        <v>8335</v>
      </c>
      <c r="D9445" t="s">
        <v>8341</v>
      </c>
      <c r="E9445" s="114" t="s">
        <v>8774</v>
      </c>
    </row>
    <row r="9446" spans="1:5">
      <c r="A9446">
        <v>40660</v>
      </c>
      <c r="B9446" t="s">
        <v>16990</v>
      </c>
      <c r="C9446" t="s">
        <v>8335</v>
      </c>
      <c r="D9446" t="s">
        <v>8341</v>
      </c>
      <c r="E9446" s="114" t="s">
        <v>8775</v>
      </c>
    </row>
    <row r="9447" spans="1:5">
      <c r="A9447">
        <v>40661</v>
      </c>
      <c r="B9447" t="s">
        <v>16991</v>
      </c>
      <c r="C9447" t="s">
        <v>8335</v>
      </c>
      <c r="D9447" t="s">
        <v>8341</v>
      </c>
      <c r="E9447" s="114" t="s">
        <v>8776</v>
      </c>
    </row>
    <row r="9448" spans="1:5">
      <c r="A9448">
        <v>3421</v>
      </c>
      <c r="B9448" t="s">
        <v>16992</v>
      </c>
      <c r="C9448" t="s">
        <v>8335</v>
      </c>
      <c r="D9448" t="s">
        <v>8341</v>
      </c>
      <c r="E9448" s="114" t="s">
        <v>8777</v>
      </c>
    </row>
    <row r="9449" spans="1:5">
      <c r="A9449">
        <v>599</v>
      </c>
      <c r="B9449" t="s">
        <v>16993</v>
      </c>
      <c r="C9449" t="s">
        <v>8335</v>
      </c>
      <c r="D9449" t="s">
        <v>8338</v>
      </c>
      <c r="E9449" s="114" t="s">
        <v>16994</v>
      </c>
    </row>
    <row r="9450" spans="1:5">
      <c r="A9450">
        <v>34381</v>
      </c>
      <c r="B9450" t="s">
        <v>16995</v>
      </c>
      <c r="C9450" t="s">
        <v>8337</v>
      </c>
      <c r="D9450" t="s">
        <v>8338</v>
      </c>
      <c r="E9450" s="114" t="s">
        <v>16996</v>
      </c>
    </row>
    <row r="9451" spans="1:5">
      <c r="A9451">
        <v>3423</v>
      </c>
      <c r="B9451" t="s">
        <v>16997</v>
      </c>
      <c r="C9451" t="s">
        <v>8335</v>
      </c>
      <c r="D9451" t="s">
        <v>8341</v>
      </c>
      <c r="E9451" s="114" t="s">
        <v>8778</v>
      </c>
    </row>
    <row r="9452" spans="1:5">
      <c r="A9452">
        <v>34797</v>
      </c>
      <c r="B9452" t="s">
        <v>16998</v>
      </c>
      <c r="C9452" t="s">
        <v>8337</v>
      </c>
      <c r="D9452" t="s">
        <v>8341</v>
      </c>
      <c r="E9452" s="114" t="s">
        <v>16999</v>
      </c>
    </row>
    <row r="9453" spans="1:5">
      <c r="A9453">
        <v>25964</v>
      </c>
      <c r="B9453" t="s">
        <v>17000</v>
      </c>
      <c r="C9453" t="s">
        <v>8373</v>
      </c>
      <c r="D9453" t="s">
        <v>8338</v>
      </c>
      <c r="E9453" s="114" t="s">
        <v>8779</v>
      </c>
    </row>
    <row r="9454" spans="1:5">
      <c r="A9454">
        <v>41077</v>
      </c>
      <c r="B9454" t="s">
        <v>17001</v>
      </c>
      <c r="C9454" t="s">
        <v>8374</v>
      </c>
      <c r="D9454" t="s">
        <v>8338</v>
      </c>
      <c r="E9454" s="114" t="s">
        <v>8780</v>
      </c>
    </row>
    <row r="9455" spans="1:5">
      <c r="A9455">
        <v>20159</v>
      </c>
      <c r="B9455" t="s">
        <v>17002</v>
      </c>
      <c r="C9455" t="s">
        <v>8337</v>
      </c>
      <c r="D9455" t="s">
        <v>8338</v>
      </c>
      <c r="E9455" s="114" t="s">
        <v>17003</v>
      </c>
    </row>
    <row r="9456" spans="1:5">
      <c r="A9456">
        <v>37963</v>
      </c>
      <c r="B9456" t="s">
        <v>17004</v>
      </c>
      <c r="C9456" t="s">
        <v>8337</v>
      </c>
      <c r="D9456" t="s">
        <v>8338</v>
      </c>
      <c r="E9456" s="114" t="s">
        <v>1236</v>
      </c>
    </row>
    <row r="9457" spans="1:5">
      <c r="A9457">
        <v>37964</v>
      </c>
      <c r="B9457" t="s">
        <v>17005</v>
      </c>
      <c r="C9457" t="s">
        <v>8337</v>
      </c>
      <c r="D9457" t="s">
        <v>8338</v>
      </c>
      <c r="E9457" s="114" t="s">
        <v>8800</v>
      </c>
    </row>
    <row r="9458" spans="1:5">
      <c r="A9458">
        <v>37965</v>
      </c>
      <c r="B9458" t="s">
        <v>17006</v>
      </c>
      <c r="C9458" t="s">
        <v>8337</v>
      </c>
      <c r="D9458" t="s">
        <v>8338</v>
      </c>
      <c r="E9458" s="114" t="s">
        <v>13024</v>
      </c>
    </row>
    <row r="9459" spans="1:5">
      <c r="A9459">
        <v>37966</v>
      </c>
      <c r="B9459" t="s">
        <v>17007</v>
      </c>
      <c r="C9459" t="s">
        <v>8337</v>
      </c>
      <c r="D9459" t="s">
        <v>8338</v>
      </c>
      <c r="E9459" s="114" t="s">
        <v>8453</v>
      </c>
    </row>
    <row r="9460" spans="1:5">
      <c r="A9460">
        <v>37967</v>
      </c>
      <c r="B9460" t="s">
        <v>17008</v>
      </c>
      <c r="C9460" t="s">
        <v>8337</v>
      </c>
      <c r="D9460" t="s">
        <v>8338</v>
      </c>
      <c r="E9460" s="114" t="s">
        <v>17009</v>
      </c>
    </row>
    <row r="9461" spans="1:5">
      <c r="A9461">
        <v>37968</v>
      </c>
      <c r="B9461" t="s">
        <v>17010</v>
      </c>
      <c r="C9461" t="s">
        <v>8337</v>
      </c>
      <c r="D9461" t="s">
        <v>8338</v>
      </c>
      <c r="E9461" s="114" t="s">
        <v>10120</v>
      </c>
    </row>
    <row r="9462" spans="1:5">
      <c r="A9462">
        <v>37969</v>
      </c>
      <c r="B9462" t="s">
        <v>17011</v>
      </c>
      <c r="C9462" t="s">
        <v>8337</v>
      </c>
      <c r="D9462" t="s">
        <v>8338</v>
      </c>
      <c r="E9462" s="114" t="s">
        <v>17012</v>
      </c>
    </row>
    <row r="9463" spans="1:5">
      <c r="A9463">
        <v>37970</v>
      </c>
      <c r="B9463" t="s">
        <v>17013</v>
      </c>
      <c r="C9463" t="s">
        <v>8337</v>
      </c>
      <c r="D9463" t="s">
        <v>8338</v>
      </c>
      <c r="E9463" s="114" t="s">
        <v>17014</v>
      </c>
    </row>
    <row r="9464" spans="1:5">
      <c r="A9464">
        <v>21118</v>
      </c>
      <c r="B9464" t="s">
        <v>17015</v>
      </c>
      <c r="C9464" t="s">
        <v>8337</v>
      </c>
      <c r="D9464" t="s">
        <v>8336</v>
      </c>
      <c r="E9464" s="114" t="s">
        <v>11817</v>
      </c>
    </row>
    <row r="9465" spans="1:5">
      <c r="A9465">
        <v>37956</v>
      </c>
      <c r="B9465" t="s">
        <v>17016</v>
      </c>
      <c r="C9465" t="s">
        <v>8337</v>
      </c>
      <c r="D9465" t="s">
        <v>8338</v>
      </c>
      <c r="E9465" s="114" t="s">
        <v>7127</v>
      </c>
    </row>
    <row r="9466" spans="1:5">
      <c r="A9466">
        <v>37957</v>
      </c>
      <c r="B9466" t="s">
        <v>17017</v>
      </c>
      <c r="C9466" t="s">
        <v>8337</v>
      </c>
      <c r="D9466" t="s">
        <v>8338</v>
      </c>
      <c r="E9466" s="114" t="s">
        <v>8557</v>
      </c>
    </row>
    <row r="9467" spans="1:5">
      <c r="A9467">
        <v>37958</v>
      </c>
      <c r="B9467" t="s">
        <v>17018</v>
      </c>
      <c r="C9467" t="s">
        <v>8337</v>
      </c>
      <c r="D9467" t="s">
        <v>8338</v>
      </c>
      <c r="E9467" s="114" t="s">
        <v>8453</v>
      </c>
    </row>
    <row r="9468" spans="1:5">
      <c r="A9468">
        <v>37959</v>
      </c>
      <c r="B9468" t="s">
        <v>17019</v>
      </c>
      <c r="C9468" t="s">
        <v>8337</v>
      </c>
      <c r="D9468" t="s">
        <v>8338</v>
      </c>
      <c r="E9468" s="114" t="s">
        <v>17009</v>
      </c>
    </row>
    <row r="9469" spans="1:5">
      <c r="A9469">
        <v>37960</v>
      </c>
      <c r="B9469" t="s">
        <v>17020</v>
      </c>
      <c r="C9469" t="s">
        <v>8337</v>
      </c>
      <c r="D9469" t="s">
        <v>8338</v>
      </c>
      <c r="E9469" s="114" t="s">
        <v>8398</v>
      </c>
    </row>
    <row r="9470" spans="1:5">
      <c r="A9470">
        <v>37961</v>
      </c>
      <c r="B9470" t="s">
        <v>17021</v>
      </c>
      <c r="C9470" t="s">
        <v>8337</v>
      </c>
      <c r="D9470" t="s">
        <v>8338</v>
      </c>
      <c r="E9470" s="114" t="s">
        <v>17022</v>
      </c>
    </row>
    <row r="9471" spans="1:5">
      <c r="A9471">
        <v>37962</v>
      </c>
      <c r="B9471" t="s">
        <v>17023</v>
      </c>
      <c r="C9471" t="s">
        <v>8337</v>
      </c>
      <c r="D9471" t="s">
        <v>8338</v>
      </c>
      <c r="E9471" s="114" t="s">
        <v>12157</v>
      </c>
    </row>
    <row r="9472" spans="1:5">
      <c r="A9472">
        <v>3533</v>
      </c>
      <c r="B9472" t="s">
        <v>17024</v>
      </c>
      <c r="C9472" t="s">
        <v>8337</v>
      </c>
      <c r="D9472" t="s">
        <v>8338</v>
      </c>
      <c r="E9472" s="114" t="s">
        <v>958</v>
      </c>
    </row>
    <row r="9473" spans="1:5">
      <c r="A9473">
        <v>3538</v>
      </c>
      <c r="B9473" t="s">
        <v>17025</v>
      </c>
      <c r="C9473" t="s">
        <v>8337</v>
      </c>
      <c r="D9473" t="s">
        <v>8338</v>
      </c>
      <c r="E9473" s="114" t="s">
        <v>3260</v>
      </c>
    </row>
    <row r="9474" spans="1:5">
      <c r="A9474">
        <v>3497</v>
      </c>
      <c r="B9474" t="s">
        <v>17026</v>
      </c>
      <c r="C9474" t="s">
        <v>8337</v>
      </c>
      <c r="D9474" t="s">
        <v>8338</v>
      </c>
      <c r="E9474" s="114" t="s">
        <v>15565</v>
      </c>
    </row>
    <row r="9475" spans="1:5">
      <c r="A9475">
        <v>3498</v>
      </c>
      <c r="B9475" t="s">
        <v>17027</v>
      </c>
      <c r="C9475" t="s">
        <v>8337</v>
      </c>
      <c r="D9475" t="s">
        <v>8338</v>
      </c>
      <c r="E9475" s="114" t="s">
        <v>3850</v>
      </c>
    </row>
    <row r="9476" spans="1:5">
      <c r="A9476">
        <v>3496</v>
      </c>
      <c r="B9476" t="s">
        <v>17028</v>
      </c>
      <c r="C9476" t="s">
        <v>8337</v>
      </c>
      <c r="D9476" t="s">
        <v>8338</v>
      </c>
      <c r="E9476" s="114" t="s">
        <v>924</v>
      </c>
    </row>
    <row r="9477" spans="1:5">
      <c r="A9477">
        <v>38429</v>
      </c>
      <c r="B9477" t="s">
        <v>17029</v>
      </c>
      <c r="C9477" t="s">
        <v>8337</v>
      </c>
      <c r="D9477" t="s">
        <v>8338</v>
      </c>
      <c r="E9477" s="114" t="s">
        <v>8793</v>
      </c>
    </row>
    <row r="9478" spans="1:5">
      <c r="A9478">
        <v>38431</v>
      </c>
      <c r="B9478" t="s">
        <v>17030</v>
      </c>
      <c r="C9478" t="s">
        <v>8337</v>
      </c>
      <c r="D9478" t="s">
        <v>8338</v>
      </c>
      <c r="E9478" s="114" t="s">
        <v>9152</v>
      </c>
    </row>
    <row r="9479" spans="1:5">
      <c r="A9479">
        <v>38430</v>
      </c>
      <c r="B9479" t="s">
        <v>17031</v>
      </c>
      <c r="C9479" t="s">
        <v>8337</v>
      </c>
      <c r="D9479" t="s">
        <v>8338</v>
      </c>
      <c r="E9479" s="114" t="s">
        <v>4266</v>
      </c>
    </row>
    <row r="9480" spans="1:5">
      <c r="A9480">
        <v>36348</v>
      </c>
      <c r="B9480" t="s">
        <v>17032</v>
      </c>
      <c r="C9480" t="s">
        <v>8337</v>
      </c>
      <c r="D9480" t="s">
        <v>8341</v>
      </c>
      <c r="E9480" s="114" t="s">
        <v>6641</v>
      </c>
    </row>
    <row r="9481" spans="1:5">
      <c r="A9481">
        <v>36349</v>
      </c>
      <c r="B9481" t="s">
        <v>17033</v>
      </c>
      <c r="C9481" t="s">
        <v>8337</v>
      </c>
      <c r="D9481" t="s">
        <v>8341</v>
      </c>
      <c r="E9481" s="114" t="s">
        <v>1032</v>
      </c>
    </row>
    <row r="9482" spans="1:5">
      <c r="A9482">
        <v>38433</v>
      </c>
      <c r="B9482" t="s">
        <v>17034</v>
      </c>
      <c r="C9482" t="s">
        <v>8337</v>
      </c>
      <c r="D9482" t="s">
        <v>8341</v>
      </c>
      <c r="E9482" s="114" t="s">
        <v>1182</v>
      </c>
    </row>
    <row r="9483" spans="1:5">
      <c r="A9483">
        <v>38440</v>
      </c>
      <c r="B9483" t="s">
        <v>17035</v>
      </c>
      <c r="C9483" t="s">
        <v>8337</v>
      </c>
      <c r="D9483" t="s">
        <v>8341</v>
      </c>
      <c r="E9483" s="114" t="s">
        <v>17036</v>
      </c>
    </row>
    <row r="9484" spans="1:5">
      <c r="A9484">
        <v>36359</v>
      </c>
      <c r="B9484" t="s">
        <v>17037</v>
      </c>
      <c r="C9484" t="s">
        <v>8337</v>
      </c>
      <c r="D9484" t="s">
        <v>8341</v>
      </c>
      <c r="E9484" s="114" t="s">
        <v>273</v>
      </c>
    </row>
    <row r="9485" spans="1:5">
      <c r="A9485">
        <v>36360</v>
      </c>
      <c r="B9485" t="s">
        <v>17038</v>
      </c>
      <c r="C9485" t="s">
        <v>8337</v>
      </c>
      <c r="D9485" t="s">
        <v>8341</v>
      </c>
      <c r="E9485" s="114" t="s">
        <v>8444</v>
      </c>
    </row>
    <row r="9486" spans="1:5">
      <c r="A9486">
        <v>38434</v>
      </c>
      <c r="B9486" t="s">
        <v>17039</v>
      </c>
      <c r="C9486" t="s">
        <v>8337</v>
      </c>
      <c r="D9486" t="s">
        <v>8341</v>
      </c>
      <c r="E9486" s="114" t="s">
        <v>8781</v>
      </c>
    </row>
    <row r="9487" spans="1:5">
      <c r="A9487">
        <v>38435</v>
      </c>
      <c r="B9487" t="s">
        <v>17040</v>
      </c>
      <c r="C9487" t="s">
        <v>8337</v>
      </c>
      <c r="D9487" t="s">
        <v>8341</v>
      </c>
      <c r="E9487" s="114" t="s">
        <v>17041</v>
      </c>
    </row>
    <row r="9488" spans="1:5">
      <c r="A9488">
        <v>38436</v>
      </c>
      <c r="B9488" t="s">
        <v>17042</v>
      </c>
      <c r="C9488" t="s">
        <v>8337</v>
      </c>
      <c r="D9488" t="s">
        <v>8341</v>
      </c>
      <c r="E9488" s="114" t="s">
        <v>8628</v>
      </c>
    </row>
    <row r="9489" spans="1:5">
      <c r="A9489">
        <v>38437</v>
      </c>
      <c r="B9489" t="s">
        <v>17043</v>
      </c>
      <c r="C9489" t="s">
        <v>8337</v>
      </c>
      <c r="D9489" t="s">
        <v>8341</v>
      </c>
      <c r="E9489" s="114" t="s">
        <v>8581</v>
      </c>
    </row>
    <row r="9490" spans="1:5">
      <c r="A9490">
        <v>38438</v>
      </c>
      <c r="B9490" t="s">
        <v>17044</v>
      </c>
      <c r="C9490" t="s">
        <v>8337</v>
      </c>
      <c r="D9490" t="s">
        <v>8341</v>
      </c>
      <c r="E9490" s="114" t="s">
        <v>17045</v>
      </c>
    </row>
    <row r="9491" spans="1:5">
      <c r="A9491">
        <v>38439</v>
      </c>
      <c r="B9491" t="s">
        <v>17046</v>
      </c>
      <c r="C9491" t="s">
        <v>8337</v>
      </c>
      <c r="D9491" t="s">
        <v>8341</v>
      </c>
      <c r="E9491" s="114" t="s">
        <v>17047</v>
      </c>
    </row>
    <row r="9492" spans="1:5">
      <c r="A9492">
        <v>10836</v>
      </c>
      <c r="B9492" t="s">
        <v>17048</v>
      </c>
      <c r="C9492" t="s">
        <v>8337</v>
      </c>
      <c r="D9492" t="s">
        <v>8338</v>
      </c>
      <c r="E9492" s="114" t="s">
        <v>12142</v>
      </c>
    </row>
    <row r="9493" spans="1:5">
      <c r="A9493">
        <v>20128</v>
      </c>
      <c r="B9493" t="s">
        <v>17049</v>
      </c>
      <c r="C9493" t="s">
        <v>8337</v>
      </c>
      <c r="D9493" t="s">
        <v>8338</v>
      </c>
      <c r="E9493" s="114" t="s">
        <v>8787</v>
      </c>
    </row>
    <row r="9494" spans="1:5">
      <c r="A9494">
        <v>20131</v>
      </c>
      <c r="B9494" t="s">
        <v>17050</v>
      </c>
      <c r="C9494" t="s">
        <v>8337</v>
      </c>
      <c r="D9494" t="s">
        <v>8338</v>
      </c>
      <c r="E9494" s="114" t="s">
        <v>17051</v>
      </c>
    </row>
    <row r="9495" spans="1:5">
      <c r="A9495">
        <v>3521</v>
      </c>
      <c r="B9495" t="s">
        <v>17052</v>
      </c>
      <c r="C9495" t="s">
        <v>8337</v>
      </c>
      <c r="D9495" t="s">
        <v>8338</v>
      </c>
      <c r="E9495" s="114" t="s">
        <v>8750</v>
      </c>
    </row>
    <row r="9496" spans="1:5">
      <c r="A9496">
        <v>3531</v>
      </c>
      <c r="B9496" t="s">
        <v>17053</v>
      </c>
      <c r="C9496" t="s">
        <v>8337</v>
      </c>
      <c r="D9496" t="s">
        <v>8338</v>
      </c>
      <c r="E9496" s="114" t="s">
        <v>7381</v>
      </c>
    </row>
    <row r="9497" spans="1:5">
      <c r="A9497">
        <v>3522</v>
      </c>
      <c r="B9497" t="s">
        <v>17054</v>
      </c>
      <c r="C9497" t="s">
        <v>8337</v>
      </c>
      <c r="D9497" t="s">
        <v>8338</v>
      </c>
      <c r="E9497" s="114" t="s">
        <v>8824</v>
      </c>
    </row>
    <row r="9498" spans="1:5">
      <c r="A9498">
        <v>3527</v>
      </c>
      <c r="B9498" t="s">
        <v>17055</v>
      </c>
      <c r="C9498" t="s">
        <v>8337</v>
      </c>
      <c r="D9498" t="s">
        <v>8338</v>
      </c>
      <c r="E9498" s="114" t="s">
        <v>3121</v>
      </c>
    </row>
    <row r="9499" spans="1:5">
      <c r="A9499">
        <v>10835</v>
      </c>
      <c r="B9499" t="s">
        <v>17056</v>
      </c>
      <c r="C9499" t="s">
        <v>8337</v>
      </c>
      <c r="D9499" t="s">
        <v>8338</v>
      </c>
      <c r="E9499" s="114" t="s">
        <v>975</v>
      </c>
    </row>
    <row r="9500" spans="1:5">
      <c r="A9500">
        <v>3475</v>
      </c>
      <c r="B9500" t="s">
        <v>17057</v>
      </c>
      <c r="C9500" t="s">
        <v>8337</v>
      </c>
      <c r="D9500" t="s">
        <v>8338</v>
      </c>
      <c r="E9500" s="114" t="s">
        <v>6109</v>
      </c>
    </row>
    <row r="9501" spans="1:5">
      <c r="A9501">
        <v>3485</v>
      </c>
      <c r="B9501" t="s">
        <v>17058</v>
      </c>
      <c r="C9501" t="s">
        <v>8337</v>
      </c>
      <c r="D9501" t="s">
        <v>8338</v>
      </c>
      <c r="E9501" s="114" t="s">
        <v>13028</v>
      </c>
    </row>
    <row r="9502" spans="1:5">
      <c r="A9502">
        <v>3534</v>
      </c>
      <c r="B9502" t="s">
        <v>17059</v>
      </c>
      <c r="C9502" t="s">
        <v>8337</v>
      </c>
      <c r="D9502" t="s">
        <v>8338</v>
      </c>
      <c r="E9502" s="114" t="s">
        <v>6078</v>
      </c>
    </row>
    <row r="9503" spans="1:5">
      <c r="A9503">
        <v>3543</v>
      </c>
      <c r="B9503" t="s">
        <v>17060</v>
      </c>
      <c r="C9503" t="s">
        <v>8337</v>
      </c>
      <c r="D9503" t="s">
        <v>8338</v>
      </c>
      <c r="E9503" s="114" t="s">
        <v>288</v>
      </c>
    </row>
    <row r="9504" spans="1:5">
      <c r="A9504">
        <v>3482</v>
      </c>
      <c r="B9504" t="s">
        <v>17061</v>
      </c>
      <c r="C9504" t="s">
        <v>8337</v>
      </c>
      <c r="D9504" t="s">
        <v>8338</v>
      </c>
      <c r="E9504" s="114" t="s">
        <v>5584</v>
      </c>
    </row>
    <row r="9505" spans="1:5">
      <c r="A9505">
        <v>3505</v>
      </c>
      <c r="B9505" t="s">
        <v>17062</v>
      </c>
      <c r="C9505" t="s">
        <v>8337</v>
      </c>
      <c r="D9505" t="s">
        <v>8338</v>
      </c>
      <c r="E9505" s="114" t="s">
        <v>9755</v>
      </c>
    </row>
    <row r="9506" spans="1:5">
      <c r="A9506">
        <v>3516</v>
      </c>
      <c r="B9506" t="s">
        <v>17063</v>
      </c>
      <c r="C9506" t="s">
        <v>8337</v>
      </c>
      <c r="D9506" t="s">
        <v>8338</v>
      </c>
      <c r="E9506" s="114" t="s">
        <v>7555</v>
      </c>
    </row>
    <row r="9507" spans="1:5">
      <c r="A9507">
        <v>3517</v>
      </c>
      <c r="B9507" t="s">
        <v>17064</v>
      </c>
      <c r="C9507" t="s">
        <v>8337</v>
      </c>
      <c r="D9507" t="s">
        <v>8338</v>
      </c>
      <c r="E9507" s="114" t="s">
        <v>14417</v>
      </c>
    </row>
    <row r="9508" spans="1:5">
      <c r="A9508">
        <v>3515</v>
      </c>
      <c r="B9508" t="s">
        <v>17065</v>
      </c>
      <c r="C9508" t="s">
        <v>8337</v>
      </c>
      <c r="D9508" t="s">
        <v>8338</v>
      </c>
      <c r="E9508" s="114" t="s">
        <v>741</v>
      </c>
    </row>
    <row r="9509" spans="1:5">
      <c r="A9509">
        <v>20147</v>
      </c>
      <c r="B9509" t="s">
        <v>17066</v>
      </c>
      <c r="C9509" t="s">
        <v>8337</v>
      </c>
      <c r="D9509" t="s">
        <v>8338</v>
      </c>
      <c r="E9509" s="114" t="s">
        <v>4385</v>
      </c>
    </row>
    <row r="9510" spans="1:5">
      <c r="A9510">
        <v>3524</v>
      </c>
      <c r="B9510" t="s">
        <v>17067</v>
      </c>
      <c r="C9510" t="s">
        <v>8337</v>
      </c>
      <c r="D9510" t="s">
        <v>8338</v>
      </c>
      <c r="E9510" s="114" t="s">
        <v>3094</v>
      </c>
    </row>
    <row r="9511" spans="1:5">
      <c r="A9511">
        <v>3532</v>
      </c>
      <c r="B9511" t="s">
        <v>17068</v>
      </c>
      <c r="C9511" t="s">
        <v>8337</v>
      </c>
      <c r="D9511" t="s">
        <v>8338</v>
      </c>
      <c r="E9511" s="114" t="s">
        <v>2751</v>
      </c>
    </row>
    <row r="9512" spans="1:5">
      <c r="A9512">
        <v>3528</v>
      </c>
      <c r="B9512" t="s">
        <v>17069</v>
      </c>
      <c r="C9512" t="s">
        <v>8337</v>
      </c>
      <c r="D9512" t="s">
        <v>8338</v>
      </c>
      <c r="E9512" s="114" t="s">
        <v>3099</v>
      </c>
    </row>
    <row r="9513" spans="1:5">
      <c r="A9513">
        <v>37952</v>
      </c>
      <c r="B9513" t="s">
        <v>17070</v>
      </c>
      <c r="C9513" t="s">
        <v>8337</v>
      </c>
      <c r="D9513" t="s">
        <v>8338</v>
      </c>
      <c r="E9513" s="114" t="s">
        <v>17071</v>
      </c>
    </row>
    <row r="9514" spans="1:5">
      <c r="A9514">
        <v>37951</v>
      </c>
      <c r="B9514" t="s">
        <v>17072</v>
      </c>
      <c r="C9514" t="s">
        <v>8337</v>
      </c>
      <c r="D9514" t="s">
        <v>8338</v>
      </c>
      <c r="E9514" s="114" t="s">
        <v>7570</v>
      </c>
    </row>
    <row r="9515" spans="1:5">
      <c r="A9515">
        <v>3518</v>
      </c>
      <c r="B9515" t="s">
        <v>17073</v>
      </c>
      <c r="C9515" t="s">
        <v>8337</v>
      </c>
      <c r="D9515" t="s">
        <v>8338</v>
      </c>
      <c r="E9515" s="114" t="s">
        <v>612</v>
      </c>
    </row>
    <row r="9516" spans="1:5">
      <c r="A9516">
        <v>3519</v>
      </c>
      <c r="B9516" t="s">
        <v>17074</v>
      </c>
      <c r="C9516" t="s">
        <v>8337</v>
      </c>
      <c r="D9516" t="s">
        <v>8338</v>
      </c>
      <c r="E9516" s="114" t="s">
        <v>11796</v>
      </c>
    </row>
    <row r="9517" spans="1:5">
      <c r="A9517">
        <v>3520</v>
      </c>
      <c r="B9517" t="s">
        <v>17075</v>
      </c>
      <c r="C9517" t="s">
        <v>8337</v>
      </c>
      <c r="D9517" t="s">
        <v>8338</v>
      </c>
      <c r="E9517" s="114" t="s">
        <v>6776</v>
      </c>
    </row>
    <row r="9518" spans="1:5">
      <c r="A9518">
        <v>37950</v>
      </c>
      <c r="B9518" t="s">
        <v>17076</v>
      </c>
      <c r="C9518" t="s">
        <v>8337</v>
      </c>
      <c r="D9518" t="s">
        <v>8338</v>
      </c>
      <c r="E9518" s="114" t="s">
        <v>17051</v>
      </c>
    </row>
    <row r="9519" spans="1:5">
      <c r="A9519">
        <v>37949</v>
      </c>
      <c r="B9519" t="s">
        <v>17077</v>
      </c>
      <c r="C9519" t="s">
        <v>8337</v>
      </c>
      <c r="D9519" t="s">
        <v>8338</v>
      </c>
      <c r="E9519" s="114" t="s">
        <v>8788</v>
      </c>
    </row>
    <row r="9520" spans="1:5">
      <c r="A9520">
        <v>3526</v>
      </c>
      <c r="B9520" t="s">
        <v>17078</v>
      </c>
      <c r="C9520" t="s">
        <v>8337</v>
      </c>
      <c r="D9520" t="s">
        <v>8338</v>
      </c>
      <c r="E9520" s="114" t="s">
        <v>1061</v>
      </c>
    </row>
    <row r="9521" spans="1:5">
      <c r="A9521">
        <v>3509</v>
      </c>
      <c r="B9521" t="s">
        <v>17079</v>
      </c>
      <c r="C9521" t="s">
        <v>8337</v>
      </c>
      <c r="D9521" t="s">
        <v>8338</v>
      </c>
      <c r="E9521" s="114" t="s">
        <v>4339</v>
      </c>
    </row>
    <row r="9522" spans="1:5">
      <c r="A9522">
        <v>3530</v>
      </c>
      <c r="B9522" t="s">
        <v>17080</v>
      </c>
      <c r="C9522" t="s">
        <v>8337</v>
      </c>
      <c r="D9522" t="s">
        <v>8338</v>
      </c>
      <c r="E9522" s="114" t="s">
        <v>17081</v>
      </c>
    </row>
    <row r="9523" spans="1:5">
      <c r="A9523">
        <v>3542</v>
      </c>
      <c r="B9523" t="s">
        <v>17082</v>
      </c>
      <c r="C9523" t="s">
        <v>8337</v>
      </c>
      <c r="D9523" t="s">
        <v>8338</v>
      </c>
      <c r="E9523" s="114" t="s">
        <v>765</v>
      </c>
    </row>
    <row r="9524" spans="1:5">
      <c r="A9524">
        <v>3529</v>
      </c>
      <c r="B9524" t="s">
        <v>17083</v>
      </c>
      <c r="C9524" t="s">
        <v>8337</v>
      </c>
      <c r="D9524" t="s">
        <v>8338</v>
      </c>
      <c r="E9524" s="114" t="s">
        <v>7301</v>
      </c>
    </row>
    <row r="9525" spans="1:5">
      <c r="A9525">
        <v>3536</v>
      </c>
      <c r="B9525" t="s">
        <v>17084</v>
      </c>
      <c r="C9525" t="s">
        <v>8337</v>
      </c>
      <c r="D9525" t="s">
        <v>8338</v>
      </c>
      <c r="E9525" s="114" t="s">
        <v>9179</v>
      </c>
    </row>
    <row r="9526" spans="1:5">
      <c r="A9526">
        <v>3535</v>
      </c>
      <c r="B9526" t="s">
        <v>17085</v>
      </c>
      <c r="C9526" t="s">
        <v>8337</v>
      </c>
      <c r="D9526" t="s">
        <v>8338</v>
      </c>
      <c r="E9526" s="114" t="s">
        <v>15597</v>
      </c>
    </row>
    <row r="9527" spans="1:5">
      <c r="A9527">
        <v>3540</v>
      </c>
      <c r="B9527" t="s">
        <v>17086</v>
      </c>
      <c r="C9527" t="s">
        <v>8337</v>
      </c>
      <c r="D9527" t="s">
        <v>8338</v>
      </c>
      <c r="E9527" s="114" t="s">
        <v>3080</v>
      </c>
    </row>
    <row r="9528" spans="1:5">
      <c r="A9528">
        <v>3539</v>
      </c>
      <c r="B9528" t="s">
        <v>17087</v>
      </c>
      <c r="C9528" t="s">
        <v>8337</v>
      </c>
      <c r="D9528" t="s">
        <v>8338</v>
      </c>
      <c r="E9528" s="114" t="s">
        <v>17088</v>
      </c>
    </row>
    <row r="9529" spans="1:5">
      <c r="A9529">
        <v>3513</v>
      </c>
      <c r="B9529" t="s">
        <v>17089</v>
      </c>
      <c r="C9529" t="s">
        <v>8337</v>
      </c>
      <c r="D9529" t="s">
        <v>8338</v>
      </c>
      <c r="E9529" s="114" t="s">
        <v>17090</v>
      </c>
    </row>
    <row r="9530" spans="1:5">
      <c r="A9530">
        <v>3492</v>
      </c>
      <c r="B9530" t="s">
        <v>17091</v>
      </c>
      <c r="C9530" t="s">
        <v>8337</v>
      </c>
      <c r="D9530" t="s">
        <v>8338</v>
      </c>
      <c r="E9530" s="114" t="s">
        <v>10121</v>
      </c>
    </row>
    <row r="9531" spans="1:5">
      <c r="A9531">
        <v>3491</v>
      </c>
      <c r="B9531" t="s">
        <v>17092</v>
      </c>
      <c r="C9531" t="s">
        <v>8337</v>
      </c>
      <c r="D9531" t="s">
        <v>8338</v>
      </c>
      <c r="E9531" s="114" t="s">
        <v>1814</v>
      </c>
    </row>
    <row r="9532" spans="1:5">
      <c r="A9532">
        <v>3493</v>
      </c>
      <c r="B9532" t="s">
        <v>17093</v>
      </c>
      <c r="C9532" t="s">
        <v>8337</v>
      </c>
      <c r="D9532" t="s">
        <v>8338</v>
      </c>
      <c r="E9532" s="114" t="s">
        <v>17094</v>
      </c>
    </row>
    <row r="9533" spans="1:5">
      <c r="A9533">
        <v>12628</v>
      </c>
      <c r="B9533" t="s">
        <v>17095</v>
      </c>
      <c r="C9533" t="s">
        <v>8337</v>
      </c>
      <c r="D9533" t="s">
        <v>8341</v>
      </c>
      <c r="E9533" s="114" t="s">
        <v>6735</v>
      </c>
    </row>
    <row r="9534" spans="1:5">
      <c r="A9534">
        <v>12629</v>
      </c>
      <c r="B9534" t="s">
        <v>17096</v>
      </c>
      <c r="C9534" t="s">
        <v>8337</v>
      </c>
      <c r="D9534" t="s">
        <v>8341</v>
      </c>
      <c r="E9534" s="114" t="s">
        <v>1445</v>
      </c>
    </row>
    <row r="9535" spans="1:5">
      <c r="A9535">
        <v>3481</v>
      </c>
      <c r="B9535" t="s">
        <v>17097</v>
      </c>
      <c r="C9535" t="s">
        <v>8337</v>
      </c>
      <c r="D9535" t="s">
        <v>8338</v>
      </c>
      <c r="E9535" s="114" t="s">
        <v>772</v>
      </c>
    </row>
    <row r="9536" spans="1:5">
      <c r="A9536">
        <v>3510</v>
      </c>
      <c r="B9536" t="s">
        <v>17098</v>
      </c>
      <c r="C9536" t="s">
        <v>8337</v>
      </c>
      <c r="D9536" t="s">
        <v>8338</v>
      </c>
      <c r="E9536" s="114" t="s">
        <v>8994</v>
      </c>
    </row>
    <row r="9537" spans="1:5">
      <c r="A9537">
        <v>3508</v>
      </c>
      <c r="B9537" t="s">
        <v>17099</v>
      </c>
      <c r="C9537" t="s">
        <v>8337</v>
      </c>
      <c r="D9537" t="s">
        <v>8338</v>
      </c>
      <c r="E9537" s="114" t="s">
        <v>14201</v>
      </c>
    </row>
    <row r="9538" spans="1:5">
      <c r="A9538">
        <v>38939</v>
      </c>
      <c r="B9538" t="s">
        <v>17100</v>
      </c>
      <c r="C9538" t="s">
        <v>8337</v>
      </c>
      <c r="D9538" t="s">
        <v>8341</v>
      </c>
      <c r="E9538" s="114" t="s">
        <v>1243</v>
      </c>
    </row>
    <row r="9539" spans="1:5">
      <c r="A9539">
        <v>38940</v>
      </c>
      <c r="B9539" t="s">
        <v>17101</v>
      </c>
      <c r="C9539" t="s">
        <v>8337</v>
      </c>
      <c r="D9539" t="s">
        <v>8341</v>
      </c>
      <c r="E9539" s="114" t="s">
        <v>10031</v>
      </c>
    </row>
    <row r="9540" spans="1:5">
      <c r="A9540">
        <v>38941</v>
      </c>
      <c r="B9540" t="s">
        <v>17102</v>
      </c>
      <c r="C9540" t="s">
        <v>8337</v>
      </c>
      <c r="D9540" t="s">
        <v>8341</v>
      </c>
      <c r="E9540" s="114" t="s">
        <v>1571</v>
      </c>
    </row>
    <row r="9541" spans="1:5">
      <c r="A9541">
        <v>38942</v>
      </c>
      <c r="B9541" t="s">
        <v>17103</v>
      </c>
      <c r="C9541" t="s">
        <v>8337</v>
      </c>
      <c r="D9541" t="s">
        <v>8341</v>
      </c>
      <c r="E9541" s="114" t="s">
        <v>17104</v>
      </c>
    </row>
    <row r="9542" spans="1:5">
      <c r="A9542">
        <v>38987</v>
      </c>
      <c r="B9542" t="s">
        <v>17105</v>
      </c>
      <c r="C9542" t="s">
        <v>8337</v>
      </c>
      <c r="D9542" t="s">
        <v>8341</v>
      </c>
      <c r="E9542" s="114" t="s">
        <v>5941</v>
      </c>
    </row>
    <row r="9543" spans="1:5">
      <c r="A9543">
        <v>38988</v>
      </c>
      <c r="B9543" t="s">
        <v>17106</v>
      </c>
      <c r="C9543" t="s">
        <v>8337</v>
      </c>
      <c r="D9543" t="s">
        <v>8341</v>
      </c>
      <c r="E9543" s="114" t="s">
        <v>6498</v>
      </c>
    </row>
    <row r="9544" spans="1:5">
      <c r="A9544">
        <v>38989</v>
      </c>
      <c r="B9544" t="s">
        <v>17107</v>
      </c>
      <c r="C9544" t="s">
        <v>8337</v>
      </c>
      <c r="D9544" t="s">
        <v>8341</v>
      </c>
      <c r="E9544" s="114" t="s">
        <v>13660</v>
      </c>
    </row>
    <row r="9545" spans="1:5">
      <c r="A9545">
        <v>38990</v>
      </c>
      <c r="B9545" t="s">
        <v>17108</v>
      </c>
      <c r="C9545" t="s">
        <v>8337</v>
      </c>
      <c r="D9545" t="s">
        <v>8341</v>
      </c>
      <c r="E9545" s="114" t="s">
        <v>17109</v>
      </c>
    </row>
    <row r="9546" spans="1:5">
      <c r="A9546">
        <v>38991</v>
      </c>
      <c r="B9546" t="s">
        <v>17110</v>
      </c>
      <c r="C9546" t="s">
        <v>8337</v>
      </c>
      <c r="D9546" t="s">
        <v>8341</v>
      </c>
      <c r="E9546" s="114" t="s">
        <v>17111</v>
      </c>
    </row>
    <row r="9547" spans="1:5">
      <c r="A9547">
        <v>38913</v>
      </c>
      <c r="B9547" t="s">
        <v>17112</v>
      </c>
      <c r="C9547" t="s">
        <v>8337</v>
      </c>
      <c r="D9547" t="s">
        <v>8341</v>
      </c>
      <c r="E9547" s="114" t="s">
        <v>2757</v>
      </c>
    </row>
    <row r="9548" spans="1:5">
      <c r="A9548">
        <v>38914</v>
      </c>
      <c r="B9548" t="s">
        <v>17113</v>
      </c>
      <c r="C9548" t="s">
        <v>8337</v>
      </c>
      <c r="D9548" t="s">
        <v>8341</v>
      </c>
      <c r="E9548" s="114" t="s">
        <v>8714</v>
      </c>
    </row>
    <row r="9549" spans="1:5">
      <c r="A9549">
        <v>38915</v>
      </c>
      <c r="B9549" t="s">
        <v>17114</v>
      </c>
      <c r="C9549" t="s">
        <v>8337</v>
      </c>
      <c r="D9549" t="s">
        <v>8341</v>
      </c>
      <c r="E9549" s="114" t="s">
        <v>9505</v>
      </c>
    </row>
    <row r="9550" spans="1:5">
      <c r="A9550">
        <v>38916</v>
      </c>
      <c r="B9550" t="s">
        <v>17115</v>
      </c>
      <c r="C9550" t="s">
        <v>8337</v>
      </c>
      <c r="D9550" t="s">
        <v>8341</v>
      </c>
      <c r="E9550" s="114" t="s">
        <v>10122</v>
      </c>
    </row>
    <row r="9551" spans="1:5">
      <c r="A9551">
        <v>39300</v>
      </c>
      <c r="B9551" t="s">
        <v>17116</v>
      </c>
      <c r="C9551" t="s">
        <v>8337</v>
      </c>
      <c r="D9551" t="s">
        <v>8341</v>
      </c>
      <c r="E9551" s="114" t="s">
        <v>9008</v>
      </c>
    </row>
    <row r="9552" spans="1:5">
      <c r="A9552">
        <v>39301</v>
      </c>
      <c r="B9552" t="s">
        <v>17117</v>
      </c>
      <c r="C9552" t="s">
        <v>8337</v>
      </c>
      <c r="D9552" t="s">
        <v>8341</v>
      </c>
      <c r="E9552" s="114" t="s">
        <v>9951</v>
      </c>
    </row>
    <row r="9553" spans="1:5">
      <c r="A9553">
        <v>39302</v>
      </c>
      <c r="B9553" t="s">
        <v>17118</v>
      </c>
      <c r="C9553" t="s">
        <v>8337</v>
      </c>
      <c r="D9553" t="s">
        <v>8341</v>
      </c>
      <c r="E9553" s="114" t="s">
        <v>9631</v>
      </c>
    </row>
    <row r="9554" spans="1:5">
      <c r="A9554">
        <v>39303</v>
      </c>
      <c r="B9554" t="s">
        <v>17119</v>
      </c>
      <c r="C9554" t="s">
        <v>8337</v>
      </c>
      <c r="D9554" t="s">
        <v>8341</v>
      </c>
      <c r="E9554" s="114" t="s">
        <v>722</v>
      </c>
    </row>
    <row r="9555" spans="1:5">
      <c r="A9555">
        <v>38923</v>
      </c>
      <c r="B9555" t="s">
        <v>17120</v>
      </c>
      <c r="C9555" t="s">
        <v>8337</v>
      </c>
      <c r="D9555" t="s">
        <v>8341</v>
      </c>
      <c r="E9555" s="114" t="s">
        <v>2711</v>
      </c>
    </row>
    <row r="9556" spans="1:5">
      <c r="A9556">
        <v>38925</v>
      </c>
      <c r="B9556" t="s">
        <v>17121</v>
      </c>
      <c r="C9556" t="s">
        <v>8337</v>
      </c>
      <c r="D9556" t="s">
        <v>8341</v>
      </c>
      <c r="E9556" s="114" t="s">
        <v>7759</v>
      </c>
    </row>
    <row r="9557" spans="1:5">
      <c r="A9557">
        <v>38926</v>
      </c>
      <c r="B9557" t="s">
        <v>17122</v>
      </c>
      <c r="C9557" t="s">
        <v>8337</v>
      </c>
      <c r="D9557" t="s">
        <v>8341</v>
      </c>
      <c r="E9557" s="114" t="s">
        <v>4876</v>
      </c>
    </row>
    <row r="9558" spans="1:5">
      <c r="A9558">
        <v>38927</v>
      </c>
      <c r="B9558" t="s">
        <v>17123</v>
      </c>
      <c r="C9558" t="s">
        <v>8337</v>
      </c>
      <c r="D9558" t="s">
        <v>8341</v>
      </c>
      <c r="E9558" s="114" t="s">
        <v>10123</v>
      </c>
    </row>
    <row r="9559" spans="1:5">
      <c r="A9559">
        <v>39304</v>
      </c>
      <c r="B9559" t="s">
        <v>17124</v>
      </c>
      <c r="C9559" t="s">
        <v>8337</v>
      </c>
      <c r="D9559" t="s">
        <v>8341</v>
      </c>
      <c r="E9559" s="114" t="s">
        <v>12528</v>
      </c>
    </row>
    <row r="9560" spans="1:5">
      <c r="A9560">
        <v>38924</v>
      </c>
      <c r="B9560" t="s">
        <v>17125</v>
      </c>
      <c r="C9560" t="s">
        <v>8337</v>
      </c>
      <c r="D9560" t="s">
        <v>8341</v>
      </c>
      <c r="E9560" s="114" t="s">
        <v>9090</v>
      </c>
    </row>
    <row r="9561" spans="1:5">
      <c r="A9561">
        <v>39305</v>
      </c>
      <c r="B9561" t="s">
        <v>17126</v>
      </c>
      <c r="C9561" t="s">
        <v>8337</v>
      </c>
      <c r="D9561" t="s">
        <v>8341</v>
      </c>
      <c r="E9561" s="114" t="s">
        <v>9145</v>
      </c>
    </row>
    <row r="9562" spans="1:5">
      <c r="A9562">
        <v>39306</v>
      </c>
      <c r="B9562" t="s">
        <v>17127</v>
      </c>
      <c r="C9562" t="s">
        <v>8337</v>
      </c>
      <c r="D9562" t="s">
        <v>8341</v>
      </c>
      <c r="E9562" s="114" t="s">
        <v>5180</v>
      </c>
    </row>
    <row r="9563" spans="1:5">
      <c r="A9563">
        <v>38928</v>
      </c>
      <c r="B9563" t="s">
        <v>17128</v>
      </c>
      <c r="C9563" t="s">
        <v>8337</v>
      </c>
      <c r="D9563" t="s">
        <v>8341</v>
      </c>
      <c r="E9563" s="114" t="s">
        <v>8136</v>
      </c>
    </row>
    <row r="9564" spans="1:5">
      <c r="A9564">
        <v>38929</v>
      </c>
      <c r="B9564" t="s">
        <v>17129</v>
      </c>
      <c r="C9564" t="s">
        <v>8337</v>
      </c>
      <c r="D9564" t="s">
        <v>8341</v>
      </c>
      <c r="E9564" s="114" t="s">
        <v>10124</v>
      </c>
    </row>
    <row r="9565" spans="1:5">
      <c r="A9565">
        <v>39307</v>
      </c>
      <c r="B9565" t="s">
        <v>17130</v>
      </c>
      <c r="C9565" t="s">
        <v>8337</v>
      </c>
      <c r="D9565" t="s">
        <v>8341</v>
      </c>
      <c r="E9565" s="114" t="s">
        <v>5769</v>
      </c>
    </row>
    <row r="9566" spans="1:5">
      <c r="A9566">
        <v>38930</v>
      </c>
      <c r="B9566" t="s">
        <v>17131</v>
      </c>
      <c r="C9566" t="s">
        <v>8337</v>
      </c>
      <c r="D9566" t="s">
        <v>8341</v>
      </c>
      <c r="E9566" s="114" t="s">
        <v>17132</v>
      </c>
    </row>
    <row r="9567" spans="1:5">
      <c r="A9567">
        <v>38931</v>
      </c>
      <c r="B9567" t="s">
        <v>17133</v>
      </c>
      <c r="C9567" t="s">
        <v>8337</v>
      </c>
      <c r="D9567" t="s">
        <v>8341</v>
      </c>
      <c r="E9567" s="114" t="s">
        <v>7807</v>
      </c>
    </row>
    <row r="9568" spans="1:5">
      <c r="A9568">
        <v>38932</v>
      </c>
      <c r="B9568" t="s">
        <v>17134</v>
      </c>
      <c r="C9568" t="s">
        <v>8337</v>
      </c>
      <c r="D9568" t="s">
        <v>8341</v>
      </c>
      <c r="E9568" s="114" t="s">
        <v>17135</v>
      </c>
    </row>
    <row r="9569" spans="1:5">
      <c r="A9569">
        <v>38934</v>
      </c>
      <c r="B9569" t="s">
        <v>17136</v>
      </c>
      <c r="C9569" t="s">
        <v>8337</v>
      </c>
      <c r="D9569" t="s">
        <v>8341</v>
      </c>
      <c r="E9569" s="114" t="s">
        <v>17137</v>
      </c>
    </row>
    <row r="9570" spans="1:5">
      <c r="A9570">
        <v>38935</v>
      </c>
      <c r="B9570" t="s">
        <v>17138</v>
      </c>
      <c r="C9570" t="s">
        <v>8337</v>
      </c>
      <c r="D9570" t="s">
        <v>8341</v>
      </c>
      <c r="E9570" s="114" t="s">
        <v>4266</v>
      </c>
    </row>
    <row r="9571" spans="1:5">
      <c r="A9571">
        <v>38936</v>
      </c>
      <c r="B9571" t="s">
        <v>17139</v>
      </c>
      <c r="C9571" t="s">
        <v>8337</v>
      </c>
      <c r="D9571" t="s">
        <v>8341</v>
      </c>
      <c r="E9571" s="114" t="s">
        <v>13834</v>
      </c>
    </row>
    <row r="9572" spans="1:5">
      <c r="A9572">
        <v>38937</v>
      </c>
      <c r="B9572" t="s">
        <v>17140</v>
      </c>
      <c r="C9572" t="s">
        <v>8337</v>
      </c>
      <c r="D9572" t="s">
        <v>8341</v>
      </c>
      <c r="E9572" s="114" t="s">
        <v>17141</v>
      </c>
    </row>
    <row r="9573" spans="1:5">
      <c r="A9573">
        <v>38938</v>
      </c>
      <c r="B9573" t="s">
        <v>17142</v>
      </c>
      <c r="C9573" t="s">
        <v>8337</v>
      </c>
      <c r="D9573" t="s">
        <v>8341</v>
      </c>
      <c r="E9573" s="114" t="s">
        <v>16067</v>
      </c>
    </row>
    <row r="9574" spans="1:5">
      <c r="A9574">
        <v>3489</v>
      </c>
      <c r="B9574" t="s">
        <v>17143</v>
      </c>
      <c r="C9574" t="s">
        <v>8337</v>
      </c>
      <c r="D9574" t="s">
        <v>8338</v>
      </c>
      <c r="E9574" s="114" t="s">
        <v>5982</v>
      </c>
    </row>
    <row r="9575" spans="1:5">
      <c r="A9575">
        <v>20151</v>
      </c>
      <c r="B9575" t="s">
        <v>17144</v>
      </c>
      <c r="C9575" t="s">
        <v>8337</v>
      </c>
      <c r="D9575" t="s">
        <v>8338</v>
      </c>
      <c r="E9575" s="114" t="s">
        <v>3524</v>
      </c>
    </row>
    <row r="9576" spans="1:5">
      <c r="A9576">
        <v>20152</v>
      </c>
      <c r="B9576" t="s">
        <v>17145</v>
      </c>
      <c r="C9576" t="s">
        <v>8337</v>
      </c>
      <c r="D9576" t="s">
        <v>8338</v>
      </c>
      <c r="E9576" s="114" t="s">
        <v>17146</v>
      </c>
    </row>
    <row r="9577" spans="1:5">
      <c r="A9577">
        <v>20148</v>
      </c>
      <c r="B9577" t="s">
        <v>17147</v>
      </c>
      <c r="C9577" t="s">
        <v>8337</v>
      </c>
      <c r="D9577" t="s">
        <v>8338</v>
      </c>
      <c r="E9577" s="114" t="s">
        <v>855</v>
      </c>
    </row>
    <row r="9578" spans="1:5">
      <c r="A9578">
        <v>20149</v>
      </c>
      <c r="B9578" t="s">
        <v>17148</v>
      </c>
      <c r="C9578" t="s">
        <v>8337</v>
      </c>
      <c r="D9578" t="s">
        <v>8338</v>
      </c>
      <c r="E9578" s="114" t="s">
        <v>608</v>
      </c>
    </row>
    <row r="9579" spans="1:5">
      <c r="A9579">
        <v>20150</v>
      </c>
      <c r="B9579" t="s">
        <v>17149</v>
      </c>
      <c r="C9579" t="s">
        <v>8337</v>
      </c>
      <c r="D9579" t="s">
        <v>8338</v>
      </c>
      <c r="E9579" s="114" t="s">
        <v>3868</v>
      </c>
    </row>
    <row r="9580" spans="1:5">
      <c r="A9580">
        <v>20157</v>
      </c>
      <c r="B9580" t="s">
        <v>17150</v>
      </c>
      <c r="C9580" t="s">
        <v>8337</v>
      </c>
      <c r="D9580" t="s">
        <v>8338</v>
      </c>
      <c r="E9580" s="114" t="s">
        <v>8763</v>
      </c>
    </row>
    <row r="9581" spans="1:5">
      <c r="A9581">
        <v>20158</v>
      </c>
      <c r="B9581" t="s">
        <v>17151</v>
      </c>
      <c r="C9581" t="s">
        <v>8337</v>
      </c>
      <c r="D9581" t="s">
        <v>8338</v>
      </c>
      <c r="E9581" s="114" t="s">
        <v>17152</v>
      </c>
    </row>
    <row r="9582" spans="1:5">
      <c r="A9582">
        <v>20154</v>
      </c>
      <c r="B9582" t="s">
        <v>17153</v>
      </c>
      <c r="C9582" t="s">
        <v>8337</v>
      </c>
      <c r="D9582" t="s">
        <v>8338</v>
      </c>
      <c r="E9582" s="114" t="s">
        <v>1276</v>
      </c>
    </row>
    <row r="9583" spans="1:5">
      <c r="A9583">
        <v>20155</v>
      </c>
      <c r="B9583" t="s">
        <v>17154</v>
      </c>
      <c r="C9583" t="s">
        <v>8337</v>
      </c>
      <c r="D9583" t="s">
        <v>8338</v>
      </c>
      <c r="E9583" s="114" t="s">
        <v>6128</v>
      </c>
    </row>
    <row r="9584" spans="1:5">
      <c r="A9584">
        <v>20156</v>
      </c>
      <c r="B9584" t="s">
        <v>17155</v>
      </c>
      <c r="C9584" t="s">
        <v>8337</v>
      </c>
      <c r="D9584" t="s">
        <v>8338</v>
      </c>
      <c r="E9584" s="114" t="s">
        <v>8754</v>
      </c>
    </row>
    <row r="9585" spans="1:5">
      <c r="A9585">
        <v>3512</v>
      </c>
      <c r="B9585" t="s">
        <v>17156</v>
      </c>
      <c r="C9585" t="s">
        <v>8337</v>
      </c>
      <c r="D9585" t="s">
        <v>8338</v>
      </c>
      <c r="E9585" s="114" t="s">
        <v>17157</v>
      </c>
    </row>
    <row r="9586" spans="1:5">
      <c r="A9586">
        <v>3499</v>
      </c>
      <c r="B9586" t="s">
        <v>17158</v>
      </c>
      <c r="C9586" t="s">
        <v>8337</v>
      </c>
      <c r="D9586" t="s">
        <v>8338</v>
      </c>
      <c r="E9586" s="114" t="s">
        <v>780</v>
      </c>
    </row>
    <row r="9587" spans="1:5">
      <c r="A9587">
        <v>3500</v>
      </c>
      <c r="B9587" t="s">
        <v>17159</v>
      </c>
      <c r="C9587" t="s">
        <v>8337</v>
      </c>
      <c r="D9587" t="s">
        <v>8338</v>
      </c>
      <c r="E9587" s="114" t="s">
        <v>5896</v>
      </c>
    </row>
    <row r="9588" spans="1:5">
      <c r="A9588">
        <v>3501</v>
      </c>
      <c r="B9588" t="s">
        <v>17160</v>
      </c>
      <c r="C9588" t="s">
        <v>8337</v>
      </c>
      <c r="D9588" t="s">
        <v>8338</v>
      </c>
      <c r="E9588" s="114" t="s">
        <v>526</v>
      </c>
    </row>
    <row r="9589" spans="1:5">
      <c r="A9589">
        <v>3502</v>
      </c>
      <c r="B9589" t="s">
        <v>17161</v>
      </c>
      <c r="C9589" t="s">
        <v>8337</v>
      </c>
      <c r="D9589" t="s">
        <v>8338</v>
      </c>
      <c r="E9589" s="114" t="s">
        <v>13647</v>
      </c>
    </row>
    <row r="9590" spans="1:5">
      <c r="A9590">
        <v>3503</v>
      </c>
      <c r="B9590" t="s">
        <v>17162</v>
      </c>
      <c r="C9590" t="s">
        <v>8337</v>
      </c>
      <c r="D9590" t="s">
        <v>8338</v>
      </c>
      <c r="E9590" s="114" t="s">
        <v>4441</v>
      </c>
    </row>
    <row r="9591" spans="1:5">
      <c r="A9591">
        <v>3477</v>
      </c>
      <c r="B9591" t="s">
        <v>17163</v>
      </c>
      <c r="C9591" t="s">
        <v>8337</v>
      </c>
      <c r="D9591" t="s">
        <v>8338</v>
      </c>
      <c r="E9591" s="114" t="s">
        <v>10691</v>
      </c>
    </row>
    <row r="9592" spans="1:5">
      <c r="A9592">
        <v>3478</v>
      </c>
      <c r="B9592" t="s">
        <v>17164</v>
      </c>
      <c r="C9592" t="s">
        <v>8337</v>
      </c>
      <c r="D9592" t="s">
        <v>8338</v>
      </c>
      <c r="E9592" s="114" t="s">
        <v>10125</v>
      </c>
    </row>
    <row r="9593" spans="1:5">
      <c r="A9593">
        <v>3525</v>
      </c>
      <c r="B9593" t="s">
        <v>17165</v>
      </c>
      <c r="C9593" t="s">
        <v>8337</v>
      </c>
      <c r="D9593" t="s">
        <v>8338</v>
      </c>
      <c r="E9593" s="114" t="s">
        <v>10126</v>
      </c>
    </row>
    <row r="9594" spans="1:5">
      <c r="A9594">
        <v>3511</v>
      </c>
      <c r="B9594" t="s">
        <v>17166</v>
      </c>
      <c r="C9594" t="s">
        <v>8337</v>
      </c>
      <c r="D9594" t="s">
        <v>8338</v>
      </c>
      <c r="E9594" s="114" t="s">
        <v>13124</v>
      </c>
    </row>
    <row r="9595" spans="1:5">
      <c r="A9595">
        <v>38917</v>
      </c>
      <c r="B9595" t="s">
        <v>17167</v>
      </c>
      <c r="C9595" t="s">
        <v>8337</v>
      </c>
      <c r="D9595" t="s">
        <v>8341</v>
      </c>
      <c r="E9595" s="114" t="s">
        <v>4268</v>
      </c>
    </row>
    <row r="9596" spans="1:5">
      <c r="A9596">
        <v>38919</v>
      </c>
      <c r="B9596" t="s">
        <v>17168</v>
      </c>
      <c r="C9596" t="s">
        <v>8337</v>
      </c>
      <c r="D9596" t="s">
        <v>8341</v>
      </c>
      <c r="E9596" s="114" t="s">
        <v>9805</v>
      </c>
    </row>
    <row r="9597" spans="1:5">
      <c r="A9597">
        <v>38922</v>
      </c>
      <c r="B9597" t="s">
        <v>17169</v>
      </c>
      <c r="C9597" t="s">
        <v>8337</v>
      </c>
      <c r="D9597" t="s">
        <v>8341</v>
      </c>
      <c r="E9597" s="114" t="s">
        <v>17170</v>
      </c>
    </row>
    <row r="9598" spans="1:5">
      <c r="A9598">
        <v>38921</v>
      </c>
      <c r="B9598" t="s">
        <v>17171</v>
      </c>
      <c r="C9598" t="s">
        <v>8337</v>
      </c>
      <c r="D9598" t="s">
        <v>8341</v>
      </c>
      <c r="E9598" s="114" t="s">
        <v>17172</v>
      </c>
    </row>
    <row r="9599" spans="1:5">
      <c r="A9599">
        <v>38918</v>
      </c>
      <c r="B9599" t="s">
        <v>17173</v>
      </c>
      <c r="C9599" t="s">
        <v>8337</v>
      </c>
      <c r="D9599" t="s">
        <v>8341</v>
      </c>
      <c r="E9599" s="114" t="s">
        <v>2522</v>
      </c>
    </row>
    <row r="9600" spans="1:5">
      <c r="A9600">
        <v>38920</v>
      </c>
      <c r="B9600" t="s">
        <v>17174</v>
      </c>
      <c r="C9600" t="s">
        <v>8337</v>
      </c>
      <c r="D9600" t="s">
        <v>8341</v>
      </c>
      <c r="E9600" s="114" t="s">
        <v>17175</v>
      </c>
    </row>
    <row r="9601" spans="1:5">
      <c r="A9601">
        <v>12032</v>
      </c>
      <c r="B9601" t="s">
        <v>17176</v>
      </c>
      <c r="C9601" t="s">
        <v>8438</v>
      </c>
      <c r="D9601" t="s">
        <v>8338</v>
      </c>
      <c r="E9601" s="114" t="s">
        <v>594</v>
      </c>
    </row>
    <row r="9602" spans="1:5">
      <c r="A9602">
        <v>12030</v>
      </c>
      <c r="B9602" t="s">
        <v>17177</v>
      </c>
      <c r="C9602" t="s">
        <v>8438</v>
      </c>
      <c r="D9602" t="s">
        <v>8338</v>
      </c>
      <c r="E9602" s="114" t="s">
        <v>6999</v>
      </c>
    </row>
    <row r="9603" spans="1:5">
      <c r="A9603">
        <v>10908</v>
      </c>
      <c r="B9603" t="s">
        <v>17178</v>
      </c>
      <c r="C9603" t="s">
        <v>8337</v>
      </c>
      <c r="D9603" t="s">
        <v>8338</v>
      </c>
      <c r="E9603" s="114" t="s">
        <v>8794</v>
      </c>
    </row>
    <row r="9604" spans="1:5">
      <c r="A9604">
        <v>10909</v>
      </c>
      <c r="B9604" t="s">
        <v>17179</v>
      </c>
      <c r="C9604" t="s">
        <v>8337</v>
      </c>
      <c r="D9604" t="s">
        <v>8338</v>
      </c>
      <c r="E9604" s="114" t="s">
        <v>17180</v>
      </c>
    </row>
    <row r="9605" spans="1:5">
      <c r="A9605">
        <v>3669</v>
      </c>
      <c r="B9605" t="s">
        <v>17181</v>
      </c>
      <c r="C9605" t="s">
        <v>8337</v>
      </c>
      <c r="D9605" t="s">
        <v>8338</v>
      </c>
      <c r="E9605" s="114" t="s">
        <v>4346</v>
      </c>
    </row>
    <row r="9606" spans="1:5">
      <c r="A9606">
        <v>20138</v>
      </c>
      <c r="B9606" t="s">
        <v>17182</v>
      </c>
      <c r="C9606" t="s">
        <v>8337</v>
      </c>
      <c r="D9606" t="s">
        <v>8338</v>
      </c>
      <c r="E9606" s="114" t="s">
        <v>17183</v>
      </c>
    </row>
    <row r="9607" spans="1:5">
      <c r="A9607">
        <v>20139</v>
      </c>
      <c r="B9607" t="s">
        <v>17184</v>
      </c>
      <c r="C9607" t="s">
        <v>8337</v>
      </c>
      <c r="D9607" t="s">
        <v>8338</v>
      </c>
      <c r="E9607" s="114" t="s">
        <v>8795</v>
      </c>
    </row>
    <row r="9608" spans="1:5">
      <c r="A9608">
        <v>3668</v>
      </c>
      <c r="B9608" t="s">
        <v>17185</v>
      </c>
      <c r="C9608" t="s">
        <v>8337</v>
      </c>
      <c r="D9608" t="s">
        <v>8338</v>
      </c>
      <c r="E9608" s="114" t="s">
        <v>17186</v>
      </c>
    </row>
    <row r="9609" spans="1:5">
      <c r="A9609">
        <v>3656</v>
      </c>
      <c r="B9609" t="s">
        <v>17187</v>
      </c>
      <c r="C9609" t="s">
        <v>8337</v>
      </c>
      <c r="D9609" t="s">
        <v>8338</v>
      </c>
      <c r="E9609" s="114" t="s">
        <v>11627</v>
      </c>
    </row>
    <row r="9610" spans="1:5">
      <c r="A9610">
        <v>10911</v>
      </c>
      <c r="B9610" t="s">
        <v>17188</v>
      </c>
      <c r="C9610" t="s">
        <v>8337</v>
      </c>
      <c r="D9610" t="s">
        <v>8338</v>
      </c>
      <c r="E9610" s="114" t="s">
        <v>17189</v>
      </c>
    </row>
    <row r="9611" spans="1:5">
      <c r="A9611">
        <v>3654</v>
      </c>
      <c r="B9611" t="s">
        <v>17190</v>
      </c>
      <c r="C9611" t="s">
        <v>8337</v>
      </c>
      <c r="D9611" t="s">
        <v>8338</v>
      </c>
      <c r="E9611" s="114" t="s">
        <v>10127</v>
      </c>
    </row>
    <row r="9612" spans="1:5">
      <c r="A9612">
        <v>3664</v>
      </c>
      <c r="B9612" t="s">
        <v>17191</v>
      </c>
      <c r="C9612" t="s">
        <v>8337</v>
      </c>
      <c r="D9612" t="s">
        <v>8338</v>
      </c>
      <c r="E9612" s="114" t="s">
        <v>170</v>
      </c>
    </row>
    <row r="9613" spans="1:5">
      <c r="A9613">
        <v>3657</v>
      </c>
      <c r="B9613" t="s">
        <v>17192</v>
      </c>
      <c r="C9613" t="s">
        <v>8337</v>
      </c>
      <c r="D9613" t="s">
        <v>8338</v>
      </c>
      <c r="E9613" s="114" t="s">
        <v>6203</v>
      </c>
    </row>
    <row r="9614" spans="1:5">
      <c r="A9614">
        <v>12625</v>
      </c>
      <c r="B9614" t="s">
        <v>17193</v>
      </c>
      <c r="C9614" t="s">
        <v>8337</v>
      </c>
      <c r="D9614" t="s">
        <v>8341</v>
      </c>
      <c r="E9614" s="114" t="s">
        <v>5918</v>
      </c>
    </row>
    <row r="9615" spans="1:5">
      <c r="A9615">
        <v>20136</v>
      </c>
      <c r="B9615" t="s">
        <v>17194</v>
      </c>
      <c r="C9615" t="s">
        <v>8337</v>
      </c>
      <c r="D9615" t="s">
        <v>8338</v>
      </c>
      <c r="E9615" s="114" t="s">
        <v>8669</v>
      </c>
    </row>
    <row r="9616" spans="1:5">
      <c r="A9616">
        <v>20144</v>
      </c>
      <c r="B9616" t="s">
        <v>17195</v>
      </c>
      <c r="C9616" t="s">
        <v>8337</v>
      </c>
      <c r="D9616" t="s">
        <v>8338</v>
      </c>
      <c r="E9616" s="114" t="s">
        <v>17196</v>
      </c>
    </row>
    <row r="9617" spans="1:5">
      <c r="A9617">
        <v>20143</v>
      </c>
      <c r="B9617" t="s">
        <v>17197</v>
      </c>
      <c r="C9617" t="s">
        <v>8337</v>
      </c>
      <c r="D9617" t="s">
        <v>8338</v>
      </c>
      <c r="E9617" s="114" t="s">
        <v>12454</v>
      </c>
    </row>
    <row r="9618" spans="1:5">
      <c r="A9618">
        <v>20145</v>
      </c>
      <c r="B9618" t="s">
        <v>17198</v>
      </c>
      <c r="C9618" t="s">
        <v>8337</v>
      </c>
      <c r="D9618" t="s">
        <v>8338</v>
      </c>
      <c r="E9618" s="114" t="s">
        <v>17199</v>
      </c>
    </row>
    <row r="9619" spans="1:5">
      <c r="A9619">
        <v>20146</v>
      </c>
      <c r="B9619" t="s">
        <v>17200</v>
      </c>
      <c r="C9619" t="s">
        <v>8337</v>
      </c>
      <c r="D9619" t="s">
        <v>8338</v>
      </c>
      <c r="E9619" s="114" t="s">
        <v>17201</v>
      </c>
    </row>
    <row r="9620" spans="1:5">
      <c r="A9620">
        <v>20140</v>
      </c>
      <c r="B9620" t="s">
        <v>17202</v>
      </c>
      <c r="C9620" t="s">
        <v>8337</v>
      </c>
      <c r="D9620" t="s">
        <v>8338</v>
      </c>
      <c r="E9620" s="114" t="s">
        <v>1288</v>
      </c>
    </row>
    <row r="9621" spans="1:5">
      <c r="A9621">
        <v>20141</v>
      </c>
      <c r="B9621" t="s">
        <v>17203</v>
      </c>
      <c r="C9621" t="s">
        <v>8337</v>
      </c>
      <c r="D9621" t="s">
        <v>8338</v>
      </c>
      <c r="E9621" s="114" t="s">
        <v>327</v>
      </c>
    </row>
    <row r="9622" spans="1:5">
      <c r="A9622">
        <v>20142</v>
      </c>
      <c r="B9622" t="s">
        <v>17204</v>
      </c>
      <c r="C9622" t="s">
        <v>8337</v>
      </c>
      <c r="D9622" t="s">
        <v>8338</v>
      </c>
      <c r="E9622" s="114" t="s">
        <v>15620</v>
      </c>
    </row>
    <row r="9623" spans="1:5">
      <c r="A9623">
        <v>3659</v>
      </c>
      <c r="B9623" t="s">
        <v>17205</v>
      </c>
      <c r="C9623" t="s">
        <v>8337</v>
      </c>
      <c r="D9623" t="s">
        <v>8338</v>
      </c>
      <c r="E9623" s="114" t="s">
        <v>3269</v>
      </c>
    </row>
    <row r="9624" spans="1:5">
      <c r="A9624">
        <v>3660</v>
      </c>
      <c r="B9624" t="s">
        <v>17206</v>
      </c>
      <c r="C9624" t="s">
        <v>8337</v>
      </c>
      <c r="D9624" t="s">
        <v>8338</v>
      </c>
      <c r="E9624" s="114" t="s">
        <v>8796</v>
      </c>
    </row>
    <row r="9625" spans="1:5">
      <c r="A9625">
        <v>3662</v>
      </c>
      <c r="B9625" t="s">
        <v>17207</v>
      </c>
      <c r="C9625" t="s">
        <v>8337</v>
      </c>
      <c r="D9625" t="s">
        <v>8338</v>
      </c>
      <c r="E9625" s="114" t="s">
        <v>1445</v>
      </c>
    </row>
    <row r="9626" spans="1:5">
      <c r="A9626">
        <v>3661</v>
      </c>
      <c r="B9626" t="s">
        <v>17208</v>
      </c>
      <c r="C9626" t="s">
        <v>8337</v>
      </c>
      <c r="D9626" t="s">
        <v>8338</v>
      </c>
      <c r="E9626" s="114" t="s">
        <v>5916</v>
      </c>
    </row>
    <row r="9627" spans="1:5">
      <c r="A9627">
        <v>3658</v>
      </c>
      <c r="B9627" t="s">
        <v>17209</v>
      </c>
      <c r="C9627" t="s">
        <v>8337</v>
      </c>
      <c r="D9627" t="s">
        <v>8338</v>
      </c>
      <c r="E9627" s="114" t="s">
        <v>17210</v>
      </c>
    </row>
    <row r="9628" spans="1:5">
      <c r="A9628">
        <v>3670</v>
      </c>
      <c r="B9628" t="s">
        <v>17211</v>
      </c>
      <c r="C9628" t="s">
        <v>8337</v>
      </c>
      <c r="D9628" t="s">
        <v>8338</v>
      </c>
      <c r="E9628" s="114" t="s">
        <v>12427</v>
      </c>
    </row>
    <row r="9629" spans="1:5">
      <c r="A9629">
        <v>3666</v>
      </c>
      <c r="B9629" t="s">
        <v>17212</v>
      </c>
      <c r="C9629" t="s">
        <v>8337</v>
      </c>
      <c r="D9629" t="s">
        <v>8338</v>
      </c>
      <c r="E9629" s="114" t="s">
        <v>14417</v>
      </c>
    </row>
    <row r="9630" spans="1:5">
      <c r="A9630">
        <v>14157</v>
      </c>
      <c r="B9630" t="s">
        <v>17213</v>
      </c>
      <c r="C9630" t="s">
        <v>8337</v>
      </c>
      <c r="D9630" t="s">
        <v>8341</v>
      </c>
      <c r="E9630" s="114" t="s">
        <v>5816</v>
      </c>
    </row>
    <row r="9631" spans="1:5">
      <c r="A9631">
        <v>3653</v>
      </c>
      <c r="B9631" t="s">
        <v>17214</v>
      </c>
      <c r="C9631" t="s">
        <v>8337</v>
      </c>
      <c r="D9631" t="s">
        <v>8341</v>
      </c>
      <c r="E9631" s="114" t="s">
        <v>17215</v>
      </c>
    </row>
    <row r="9632" spans="1:5">
      <c r="A9632">
        <v>3649</v>
      </c>
      <c r="B9632" t="s">
        <v>17216</v>
      </c>
      <c r="C9632" t="s">
        <v>8337</v>
      </c>
      <c r="D9632" t="s">
        <v>8341</v>
      </c>
      <c r="E9632" s="114" t="s">
        <v>17217</v>
      </c>
    </row>
    <row r="9633" spans="1:5">
      <c r="A9633">
        <v>42696</v>
      </c>
      <c r="B9633" t="s">
        <v>17218</v>
      </c>
      <c r="C9633" t="s">
        <v>8337</v>
      </c>
      <c r="D9633" t="s">
        <v>8341</v>
      </c>
      <c r="E9633" s="114" t="s">
        <v>17219</v>
      </c>
    </row>
    <row r="9634" spans="1:5">
      <c r="A9634">
        <v>42697</v>
      </c>
      <c r="B9634" t="s">
        <v>17220</v>
      </c>
      <c r="C9634" t="s">
        <v>8337</v>
      </c>
      <c r="D9634" t="s">
        <v>8341</v>
      </c>
      <c r="E9634" s="114" t="s">
        <v>17221</v>
      </c>
    </row>
    <row r="9635" spans="1:5">
      <c r="A9635">
        <v>42698</v>
      </c>
      <c r="B9635" t="s">
        <v>17222</v>
      </c>
      <c r="C9635" t="s">
        <v>8337</v>
      </c>
      <c r="D9635" t="s">
        <v>8341</v>
      </c>
      <c r="E9635" s="114" t="s">
        <v>17223</v>
      </c>
    </row>
    <row r="9636" spans="1:5">
      <c r="A9636">
        <v>39875</v>
      </c>
      <c r="B9636" t="s">
        <v>17224</v>
      </c>
      <c r="C9636" t="s">
        <v>8337</v>
      </c>
      <c r="D9636" t="s">
        <v>8341</v>
      </c>
      <c r="E9636" s="114" t="s">
        <v>17225</v>
      </c>
    </row>
    <row r="9637" spans="1:5">
      <c r="A9637">
        <v>39876</v>
      </c>
      <c r="B9637" t="s">
        <v>17226</v>
      </c>
      <c r="C9637" t="s">
        <v>8337</v>
      </c>
      <c r="D9637" t="s">
        <v>8341</v>
      </c>
      <c r="E9637" s="114" t="s">
        <v>17227</v>
      </c>
    </row>
    <row r="9638" spans="1:5">
      <c r="A9638">
        <v>39877</v>
      </c>
      <c r="B9638" t="s">
        <v>17228</v>
      </c>
      <c r="C9638" t="s">
        <v>8337</v>
      </c>
      <c r="D9638" t="s">
        <v>8341</v>
      </c>
      <c r="E9638" s="114" t="s">
        <v>17229</v>
      </c>
    </row>
    <row r="9639" spans="1:5">
      <c r="A9639">
        <v>39878</v>
      </c>
      <c r="B9639" t="s">
        <v>17230</v>
      </c>
      <c r="C9639" t="s">
        <v>8337</v>
      </c>
      <c r="D9639" t="s">
        <v>8341</v>
      </c>
      <c r="E9639" s="114" t="s">
        <v>17231</v>
      </c>
    </row>
    <row r="9640" spans="1:5">
      <c r="A9640">
        <v>39872</v>
      </c>
      <c r="B9640" t="s">
        <v>17232</v>
      </c>
      <c r="C9640" t="s">
        <v>8337</v>
      </c>
      <c r="D9640" t="s">
        <v>8341</v>
      </c>
      <c r="E9640" s="114" t="s">
        <v>17233</v>
      </c>
    </row>
    <row r="9641" spans="1:5">
      <c r="A9641">
        <v>39873</v>
      </c>
      <c r="B9641" t="s">
        <v>17234</v>
      </c>
      <c r="C9641" t="s">
        <v>8337</v>
      </c>
      <c r="D9641" t="s">
        <v>8341</v>
      </c>
      <c r="E9641" s="114" t="s">
        <v>17235</v>
      </c>
    </row>
    <row r="9642" spans="1:5">
      <c r="A9642">
        <v>39874</v>
      </c>
      <c r="B9642" t="s">
        <v>17236</v>
      </c>
      <c r="C9642" t="s">
        <v>8337</v>
      </c>
      <c r="D9642" t="s">
        <v>8341</v>
      </c>
      <c r="E9642" s="114" t="s">
        <v>17237</v>
      </c>
    </row>
    <row r="9643" spans="1:5">
      <c r="A9643">
        <v>3674</v>
      </c>
      <c r="B9643" t="s">
        <v>17238</v>
      </c>
      <c r="C9643" t="s">
        <v>8344</v>
      </c>
      <c r="D9643" t="s">
        <v>8341</v>
      </c>
      <c r="E9643" s="114" t="s">
        <v>11470</v>
      </c>
    </row>
    <row r="9644" spans="1:5">
      <c r="A9644">
        <v>3681</v>
      </c>
      <c r="B9644" t="s">
        <v>17239</v>
      </c>
      <c r="C9644" t="s">
        <v>8344</v>
      </c>
      <c r="D9644" t="s">
        <v>8341</v>
      </c>
      <c r="E9644" s="114" t="s">
        <v>10128</v>
      </c>
    </row>
    <row r="9645" spans="1:5">
      <c r="A9645">
        <v>3676</v>
      </c>
      <c r="B9645" t="s">
        <v>17240</v>
      </c>
      <c r="C9645" t="s">
        <v>8344</v>
      </c>
      <c r="D9645" t="s">
        <v>8341</v>
      </c>
      <c r="E9645" s="114" t="s">
        <v>17241</v>
      </c>
    </row>
    <row r="9646" spans="1:5">
      <c r="A9646">
        <v>3679</v>
      </c>
      <c r="B9646" t="s">
        <v>17242</v>
      </c>
      <c r="C9646" t="s">
        <v>8344</v>
      </c>
      <c r="D9646" t="s">
        <v>8341</v>
      </c>
      <c r="E9646" s="114" t="s">
        <v>17243</v>
      </c>
    </row>
    <row r="9647" spans="1:5">
      <c r="A9647">
        <v>3672</v>
      </c>
      <c r="B9647" t="s">
        <v>17244</v>
      </c>
      <c r="C9647" t="s">
        <v>8344</v>
      </c>
      <c r="D9647" t="s">
        <v>8341</v>
      </c>
      <c r="E9647" s="114" t="s">
        <v>989</v>
      </c>
    </row>
    <row r="9648" spans="1:5">
      <c r="A9648">
        <v>3671</v>
      </c>
      <c r="B9648" t="s">
        <v>17245</v>
      </c>
      <c r="C9648" t="s">
        <v>8344</v>
      </c>
      <c r="D9648" t="s">
        <v>8341</v>
      </c>
      <c r="E9648" s="114" t="s">
        <v>705</v>
      </c>
    </row>
    <row r="9649" spans="1:5">
      <c r="A9649">
        <v>3673</v>
      </c>
      <c r="B9649" t="s">
        <v>17246</v>
      </c>
      <c r="C9649" t="s">
        <v>8344</v>
      </c>
      <c r="D9649" t="s">
        <v>8341</v>
      </c>
      <c r="E9649" s="114" t="s">
        <v>731</v>
      </c>
    </row>
    <row r="9650" spans="1:5">
      <c r="A9650">
        <v>38394</v>
      </c>
      <c r="B9650" t="s">
        <v>17247</v>
      </c>
      <c r="C9650" t="s">
        <v>8337</v>
      </c>
      <c r="D9650" t="s">
        <v>8338</v>
      </c>
      <c r="E9650" s="114" t="s">
        <v>17248</v>
      </c>
    </row>
    <row r="9651" spans="1:5">
      <c r="A9651">
        <v>3729</v>
      </c>
      <c r="B9651" t="s">
        <v>17249</v>
      </c>
      <c r="C9651" t="s">
        <v>8337</v>
      </c>
      <c r="D9651" t="s">
        <v>8338</v>
      </c>
      <c r="E9651" s="114" t="s">
        <v>17250</v>
      </c>
    </row>
    <row r="9652" spans="1:5">
      <c r="A9652">
        <v>39357</v>
      </c>
      <c r="B9652" t="s">
        <v>17251</v>
      </c>
      <c r="C9652" t="s">
        <v>8337</v>
      </c>
      <c r="D9652" t="s">
        <v>8341</v>
      </c>
      <c r="E9652" s="114" t="s">
        <v>17252</v>
      </c>
    </row>
    <row r="9653" spans="1:5">
      <c r="A9653">
        <v>39358</v>
      </c>
      <c r="B9653" t="s">
        <v>17253</v>
      </c>
      <c r="C9653" t="s">
        <v>8337</v>
      </c>
      <c r="D9653" t="s">
        <v>8341</v>
      </c>
      <c r="E9653" s="114" t="s">
        <v>10487</v>
      </c>
    </row>
    <row r="9654" spans="1:5">
      <c r="A9654">
        <v>39356</v>
      </c>
      <c r="B9654" t="s">
        <v>17254</v>
      </c>
      <c r="C9654" t="s">
        <v>8337</v>
      </c>
      <c r="D9654" t="s">
        <v>8341</v>
      </c>
      <c r="E9654" s="114" t="s">
        <v>17255</v>
      </c>
    </row>
    <row r="9655" spans="1:5">
      <c r="A9655">
        <v>39355</v>
      </c>
      <c r="B9655" t="s">
        <v>17256</v>
      </c>
      <c r="C9655" t="s">
        <v>8337</v>
      </c>
      <c r="D9655" t="s">
        <v>8341</v>
      </c>
      <c r="E9655" s="114" t="s">
        <v>17257</v>
      </c>
    </row>
    <row r="9656" spans="1:5">
      <c r="A9656">
        <v>39353</v>
      </c>
      <c r="B9656" t="s">
        <v>17258</v>
      </c>
      <c r="C9656" t="s">
        <v>8337</v>
      </c>
      <c r="D9656" t="s">
        <v>8341</v>
      </c>
      <c r="E9656" s="114" t="s">
        <v>17259</v>
      </c>
    </row>
    <row r="9657" spans="1:5">
      <c r="A9657">
        <v>39354</v>
      </c>
      <c r="B9657" t="s">
        <v>17260</v>
      </c>
      <c r="C9657" t="s">
        <v>8337</v>
      </c>
      <c r="D9657" t="s">
        <v>8341</v>
      </c>
      <c r="E9657" s="114" t="s">
        <v>17261</v>
      </c>
    </row>
    <row r="9658" spans="1:5">
      <c r="A9658">
        <v>39398</v>
      </c>
      <c r="B9658" t="s">
        <v>17262</v>
      </c>
      <c r="C9658" t="s">
        <v>8337</v>
      </c>
      <c r="D9658" t="s">
        <v>8338</v>
      </c>
      <c r="E9658" s="114" t="s">
        <v>17263</v>
      </c>
    </row>
    <row r="9659" spans="1:5">
      <c r="A9659">
        <v>13343</v>
      </c>
      <c r="B9659" t="s">
        <v>17264</v>
      </c>
      <c r="C9659" t="s">
        <v>8337</v>
      </c>
      <c r="D9659" t="s">
        <v>8341</v>
      </c>
      <c r="E9659" s="114" t="s">
        <v>12311</v>
      </c>
    </row>
    <row r="9660" spans="1:5">
      <c r="A9660">
        <v>12118</v>
      </c>
      <c r="B9660" t="s">
        <v>17265</v>
      </c>
      <c r="C9660" t="s">
        <v>8337</v>
      </c>
      <c r="D9660" t="s">
        <v>8338</v>
      </c>
      <c r="E9660" s="114" t="s">
        <v>3219</v>
      </c>
    </row>
    <row r="9661" spans="1:5">
      <c r="A9661">
        <v>39482</v>
      </c>
      <c r="B9661" t="s">
        <v>17266</v>
      </c>
      <c r="C9661" t="s">
        <v>8337</v>
      </c>
      <c r="D9661" t="s">
        <v>8338</v>
      </c>
      <c r="E9661" s="114" t="s">
        <v>17267</v>
      </c>
    </row>
    <row r="9662" spans="1:5">
      <c r="A9662">
        <v>39486</v>
      </c>
      <c r="B9662" t="s">
        <v>17268</v>
      </c>
      <c r="C9662" t="s">
        <v>8337</v>
      </c>
      <c r="D9662" t="s">
        <v>8338</v>
      </c>
      <c r="E9662" s="114" t="s">
        <v>17269</v>
      </c>
    </row>
    <row r="9663" spans="1:5">
      <c r="A9663">
        <v>39484</v>
      </c>
      <c r="B9663" t="s">
        <v>17270</v>
      </c>
      <c r="C9663" t="s">
        <v>8337</v>
      </c>
      <c r="D9663" t="s">
        <v>8338</v>
      </c>
      <c r="E9663" s="114" t="s">
        <v>17267</v>
      </c>
    </row>
    <row r="9664" spans="1:5">
      <c r="A9664">
        <v>39488</v>
      </c>
      <c r="B9664" t="s">
        <v>17271</v>
      </c>
      <c r="C9664" t="s">
        <v>8337</v>
      </c>
      <c r="D9664" t="s">
        <v>8338</v>
      </c>
      <c r="E9664" s="114" t="s">
        <v>17272</v>
      </c>
    </row>
    <row r="9665" spans="1:5">
      <c r="A9665">
        <v>39485</v>
      </c>
      <c r="B9665" t="s">
        <v>17273</v>
      </c>
      <c r="C9665" t="s">
        <v>8337</v>
      </c>
      <c r="D9665" t="s">
        <v>8338</v>
      </c>
      <c r="E9665" s="114" t="s">
        <v>17267</v>
      </c>
    </row>
    <row r="9666" spans="1:5">
      <c r="A9666">
        <v>39489</v>
      </c>
      <c r="B9666" t="s">
        <v>17274</v>
      </c>
      <c r="C9666" t="s">
        <v>8337</v>
      </c>
      <c r="D9666" t="s">
        <v>8338</v>
      </c>
      <c r="E9666" s="114" t="s">
        <v>17275</v>
      </c>
    </row>
    <row r="9667" spans="1:5">
      <c r="A9667">
        <v>39490</v>
      </c>
      <c r="B9667" t="s">
        <v>17276</v>
      </c>
      <c r="C9667" t="s">
        <v>8337</v>
      </c>
      <c r="D9667" t="s">
        <v>8338</v>
      </c>
      <c r="E9667" s="114" t="s">
        <v>17277</v>
      </c>
    </row>
    <row r="9668" spans="1:5">
      <c r="A9668">
        <v>39494</v>
      </c>
      <c r="B9668" t="s">
        <v>17278</v>
      </c>
      <c r="C9668" t="s">
        <v>8337</v>
      </c>
      <c r="D9668" t="s">
        <v>8338</v>
      </c>
      <c r="E9668" s="114" t="s">
        <v>17279</v>
      </c>
    </row>
    <row r="9669" spans="1:5">
      <c r="A9669">
        <v>39495</v>
      </c>
      <c r="B9669" t="s">
        <v>17280</v>
      </c>
      <c r="C9669" t="s">
        <v>8337</v>
      </c>
      <c r="D9669" t="s">
        <v>8338</v>
      </c>
      <c r="E9669" s="114" t="s">
        <v>17281</v>
      </c>
    </row>
    <row r="9670" spans="1:5">
      <c r="A9670">
        <v>39496</v>
      </c>
      <c r="B9670" t="s">
        <v>17282</v>
      </c>
      <c r="C9670" t="s">
        <v>8337</v>
      </c>
      <c r="D9670" t="s">
        <v>8338</v>
      </c>
      <c r="E9670" s="114" t="s">
        <v>17283</v>
      </c>
    </row>
    <row r="9671" spans="1:5">
      <c r="A9671">
        <v>39492</v>
      </c>
      <c r="B9671" t="s">
        <v>17284</v>
      </c>
      <c r="C9671" t="s">
        <v>8337</v>
      </c>
      <c r="D9671" t="s">
        <v>8338</v>
      </c>
      <c r="E9671" s="114" t="s">
        <v>17285</v>
      </c>
    </row>
    <row r="9672" spans="1:5">
      <c r="A9672">
        <v>39497</v>
      </c>
      <c r="B9672" t="s">
        <v>17286</v>
      </c>
      <c r="C9672" t="s">
        <v>8337</v>
      </c>
      <c r="D9672" t="s">
        <v>8338</v>
      </c>
      <c r="E9672" s="114" t="s">
        <v>17287</v>
      </c>
    </row>
    <row r="9673" spans="1:5">
      <c r="A9673">
        <v>39493</v>
      </c>
      <c r="B9673" t="s">
        <v>17288</v>
      </c>
      <c r="C9673" t="s">
        <v>8337</v>
      </c>
      <c r="D9673" t="s">
        <v>8338</v>
      </c>
      <c r="E9673" s="114" t="s">
        <v>17289</v>
      </c>
    </row>
    <row r="9674" spans="1:5">
      <c r="A9674">
        <v>39500</v>
      </c>
      <c r="B9674" t="s">
        <v>17290</v>
      </c>
      <c r="C9674" t="s">
        <v>8337</v>
      </c>
      <c r="D9674" t="s">
        <v>8338</v>
      </c>
      <c r="E9674" s="114" t="s">
        <v>17291</v>
      </c>
    </row>
    <row r="9675" spans="1:5">
      <c r="A9675">
        <v>39498</v>
      </c>
      <c r="B9675" t="s">
        <v>17292</v>
      </c>
      <c r="C9675" t="s">
        <v>8337</v>
      </c>
      <c r="D9675" t="s">
        <v>8338</v>
      </c>
      <c r="E9675" s="114" t="s">
        <v>17293</v>
      </c>
    </row>
    <row r="9676" spans="1:5">
      <c r="A9676">
        <v>43628</v>
      </c>
      <c r="B9676" t="s">
        <v>17294</v>
      </c>
      <c r="C9676" t="s">
        <v>8337</v>
      </c>
      <c r="D9676" t="s">
        <v>8338</v>
      </c>
      <c r="E9676" s="114" t="s">
        <v>17295</v>
      </c>
    </row>
    <row r="9677" spans="1:5">
      <c r="A9677">
        <v>39501</v>
      </c>
      <c r="B9677" t="s">
        <v>17296</v>
      </c>
      <c r="C9677" t="s">
        <v>8337</v>
      </c>
      <c r="D9677" t="s">
        <v>8338</v>
      </c>
      <c r="E9677" s="114" t="s">
        <v>17297</v>
      </c>
    </row>
    <row r="9678" spans="1:5">
      <c r="A9678">
        <v>39499</v>
      </c>
      <c r="B9678" t="s">
        <v>17298</v>
      </c>
      <c r="C9678" t="s">
        <v>8337</v>
      </c>
      <c r="D9678" t="s">
        <v>8338</v>
      </c>
      <c r="E9678" s="114" t="s">
        <v>17299</v>
      </c>
    </row>
    <row r="9679" spans="1:5">
      <c r="A9679">
        <v>43621</v>
      </c>
      <c r="B9679" t="s">
        <v>17300</v>
      </c>
      <c r="C9679" t="s">
        <v>8337</v>
      </c>
      <c r="D9679" t="s">
        <v>8338</v>
      </c>
      <c r="E9679" s="114" t="s">
        <v>17301</v>
      </c>
    </row>
    <row r="9680" spans="1:5">
      <c r="A9680">
        <v>3733</v>
      </c>
      <c r="B9680" t="s">
        <v>17302</v>
      </c>
      <c r="C9680" t="s">
        <v>8335</v>
      </c>
      <c r="D9680" t="s">
        <v>8341</v>
      </c>
      <c r="E9680" s="114" t="s">
        <v>17303</v>
      </c>
    </row>
    <row r="9681" spans="1:5">
      <c r="A9681">
        <v>3731</v>
      </c>
      <c r="B9681" t="s">
        <v>17304</v>
      </c>
      <c r="C9681" t="s">
        <v>8335</v>
      </c>
      <c r="D9681" t="s">
        <v>8341</v>
      </c>
      <c r="E9681" s="114" t="s">
        <v>9041</v>
      </c>
    </row>
    <row r="9682" spans="1:5">
      <c r="A9682">
        <v>38137</v>
      </c>
      <c r="B9682" t="s">
        <v>17305</v>
      </c>
      <c r="C9682" t="s">
        <v>8335</v>
      </c>
      <c r="D9682" t="s">
        <v>8341</v>
      </c>
      <c r="E9682" s="114" t="s">
        <v>17306</v>
      </c>
    </row>
    <row r="9683" spans="1:5">
      <c r="A9683">
        <v>38135</v>
      </c>
      <c r="B9683" t="s">
        <v>17307</v>
      </c>
      <c r="C9683" t="s">
        <v>8335</v>
      </c>
      <c r="D9683" t="s">
        <v>8341</v>
      </c>
      <c r="E9683" s="114" t="s">
        <v>17308</v>
      </c>
    </row>
    <row r="9684" spans="1:5">
      <c r="A9684">
        <v>38138</v>
      </c>
      <c r="B9684" t="s">
        <v>17309</v>
      </c>
      <c r="C9684" t="s">
        <v>8335</v>
      </c>
      <c r="D9684" t="s">
        <v>8341</v>
      </c>
      <c r="E9684" s="114" t="s">
        <v>10129</v>
      </c>
    </row>
    <row r="9685" spans="1:5">
      <c r="A9685">
        <v>3736</v>
      </c>
      <c r="B9685" t="s">
        <v>17310</v>
      </c>
      <c r="C9685" t="s">
        <v>8335</v>
      </c>
      <c r="D9685" t="s">
        <v>8336</v>
      </c>
      <c r="E9685" s="114" t="s">
        <v>17311</v>
      </c>
    </row>
    <row r="9686" spans="1:5">
      <c r="A9686">
        <v>3741</v>
      </c>
      <c r="B9686" t="s">
        <v>17312</v>
      </c>
      <c r="C9686" t="s">
        <v>8335</v>
      </c>
      <c r="D9686" t="s">
        <v>8338</v>
      </c>
      <c r="E9686" s="114" t="s">
        <v>17313</v>
      </c>
    </row>
    <row r="9687" spans="1:5">
      <c r="A9687">
        <v>3745</v>
      </c>
      <c r="B9687" t="s">
        <v>17314</v>
      </c>
      <c r="C9687" t="s">
        <v>8335</v>
      </c>
      <c r="D9687" t="s">
        <v>8338</v>
      </c>
      <c r="E9687" s="114" t="s">
        <v>10130</v>
      </c>
    </row>
    <row r="9688" spans="1:5">
      <c r="A9688">
        <v>3743</v>
      </c>
      <c r="B9688" t="s">
        <v>17315</v>
      </c>
      <c r="C9688" t="s">
        <v>8335</v>
      </c>
      <c r="D9688" t="s">
        <v>8338</v>
      </c>
      <c r="E9688" s="114" t="s">
        <v>17316</v>
      </c>
    </row>
    <row r="9689" spans="1:5">
      <c r="A9689">
        <v>3744</v>
      </c>
      <c r="B9689" t="s">
        <v>17317</v>
      </c>
      <c r="C9689" t="s">
        <v>8335</v>
      </c>
      <c r="D9689" t="s">
        <v>8338</v>
      </c>
      <c r="E9689" s="114" t="s">
        <v>10689</v>
      </c>
    </row>
    <row r="9690" spans="1:5">
      <c r="A9690">
        <v>3739</v>
      </c>
      <c r="B9690" t="s">
        <v>17318</v>
      </c>
      <c r="C9690" t="s">
        <v>8335</v>
      </c>
      <c r="D9690" t="s">
        <v>8338</v>
      </c>
      <c r="E9690" s="114" t="s">
        <v>10131</v>
      </c>
    </row>
    <row r="9691" spans="1:5">
      <c r="A9691">
        <v>3737</v>
      </c>
      <c r="B9691" t="s">
        <v>17319</v>
      </c>
      <c r="C9691" t="s">
        <v>8335</v>
      </c>
      <c r="D9691" t="s">
        <v>8338</v>
      </c>
      <c r="E9691" s="114" t="s">
        <v>17320</v>
      </c>
    </row>
    <row r="9692" spans="1:5">
      <c r="A9692">
        <v>3738</v>
      </c>
      <c r="B9692" t="s">
        <v>17321</v>
      </c>
      <c r="C9692" t="s">
        <v>8335</v>
      </c>
      <c r="D9692" t="s">
        <v>8338</v>
      </c>
      <c r="E9692" s="114" t="s">
        <v>17322</v>
      </c>
    </row>
    <row r="9693" spans="1:5">
      <c r="A9693">
        <v>3747</v>
      </c>
      <c r="B9693" t="s">
        <v>17323</v>
      </c>
      <c r="C9693" t="s">
        <v>8335</v>
      </c>
      <c r="D9693" t="s">
        <v>8338</v>
      </c>
      <c r="E9693" s="114" t="s">
        <v>10689</v>
      </c>
    </row>
    <row r="9694" spans="1:5">
      <c r="A9694">
        <v>11649</v>
      </c>
      <c r="B9694" t="s">
        <v>17324</v>
      </c>
      <c r="C9694" t="s">
        <v>8337</v>
      </c>
      <c r="D9694" t="s">
        <v>8338</v>
      </c>
      <c r="E9694" s="114" t="s">
        <v>17325</v>
      </c>
    </row>
    <row r="9695" spans="1:5">
      <c r="A9695">
        <v>11650</v>
      </c>
      <c r="B9695" t="s">
        <v>17326</v>
      </c>
      <c r="C9695" t="s">
        <v>8337</v>
      </c>
      <c r="D9695" t="s">
        <v>8338</v>
      </c>
      <c r="E9695" s="114" t="s">
        <v>17327</v>
      </c>
    </row>
    <row r="9696" spans="1:5">
      <c r="A9696">
        <v>3742</v>
      </c>
      <c r="B9696" t="s">
        <v>17328</v>
      </c>
      <c r="C9696" t="s">
        <v>8335</v>
      </c>
      <c r="D9696" t="s">
        <v>8338</v>
      </c>
      <c r="E9696" s="114" t="s">
        <v>15740</v>
      </c>
    </row>
    <row r="9697" spans="1:5">
      <c r="A9697">
        <v>3746</v>
      </c>
      <c r="B9697" t="s">
        <v>17329</v>
      </c>
      <c r="C9697" t="s">
        <v>8335</v>
      </c>
      <c r="D9697" t="s">
        <v>8338</v>
      </c>
      <c r="E9697" s="114" t="s">
        <v>10132</v>
      </c>
    </row>
    <row r="9698" spans="1:5">
      <c r="A9698">
        <v>21106</v>
      </c>
      <c r="B9698" t="s">
        <v>17330</v>
      </c>
      <c r="C9698" t="s">
        <v>8353</v>
      </c>
      <c r="D9698" t="s">
        <v>8341</v>
      </c>
      <c r="E9698" s="114" t="s">
        <v>10660</v>
      </c>
    </row>
    <row r="9699" spans="1:5">
      <c r="A9699">
        <v>3755</v>
      </c>
      <c r="B9699" t="s">
        <v>17331</v>
      </c>
      <c r="C9699" t="s">
        <v>8337</v>
      </c>
      <c r="D9699" t="s">
        <v>8338</v>
      </c>
      <c r="E9699" s="114" t="s">
        <v>514</v>
      </c>
    </row>
    <row r="9700" spans="1:5">
      <c r="A9700">
        <v>3750</v>
      </c>
      <c r="B9700" t="s">
        <v>17332</v>
      </c>
      <c r="C9700" t="s">
        <v>8337</v>
      </c>
      <c r="D9700" t="s">
        <v>8338</v>
      </c>
      <c r="E9700" s="114" t="s">
        <v>4123</v>
      </c>
    </row>
    <row r="9701" spans="1:5">
      <c r="A9701">
        <v>3756</v>
      </c>
      <c r="B9701" t="s">
        <v>17333</v>
      </c>
      <c r="C9701" t="s">
        <v>8337</v>
      </c>
      <c r="D9701" t="s">
        <v>8338</v>
      </c>
      <c r="E9701" s="114" t="s">
        <v>8798</v>
      </c>
    </row>
    <row r="9702" spans="1:5">
      <c r="A9702">
        <v>39377</v>
      </c>
      <c r="B9702" t="s">
        <v>17334</v>
      </c>
      <c r="C9702" t="s">
        <v>8337</v>
      </c>
      <c r="D9702" t="s">
        <v>8338</v>
      </c>
      <c r="E9702" s="114" t="s">
        <v>8799</v>
      </c>
    </row>
    <row r="9703" spans="1:5">
      <c r="A9703">
        <v>38191</v>
      </c>
      <c r="B9703" t="s">
        <v>17335</v>
      </c>
      <c r="C9703" t="s">
        <v>8337</v>
      </c>
      <c r="D9703" t="s">
        <v>8338</v>
      </c>
      <c r="E9703" s="114" t="s">
        <v>8561</v>
      </c>
    </row>
    <row r="9704" spans="1:5">
      <c r="A9704">
        <v>39381</v>
      </c>
      <c r="B9704" t="s">
        <v>17336</v>
      </c>
      <c r="C9704" t="s">
        <v>8337</v>
      </c>
      <c r="D9704" t="s">
        <v>8338</v>
      </c>
      <c r="E9704" s="114" t="s">
        <v>8800</v>
      </c>
    </row>
    <row r="9705" spans="1:5">
      <c r="A9705">
        <v>38780</v>
      </c>
      <c r="B9705" t="s">
        <v>17337</v>
      </c>
      <c r="C9705" t="s">
        <v>8337</v>
      </c>
      <c r="D9705" t="s">
        <v>8338</v>
      </c>
      <c r="E9705" s="114" t="s">
        <v>8801</v>
      </c>
    </row>
    <row r="9706" spans="1:5">
      <c r="A9706">
        <v>38781</v>
      </c>
      <c r="B9706" t="s">
        <v>17338</v>
      </c>
      <c r="C9706" t="s">
        <v>8337</v>
      </c>
      <c r="D9706" t="s">
        <v>8338</v>
      </c>
      <c r="E9706" s="114" t="s">
        <v>8802</v>
      </c>
    </row>
    <row r="9707" spans="1:5">
      <c r="A9707">
        <v>38192</v>
      </c>
      <c r="B9707" t="s">
        <v>17339</v>
      </c>
      <c r="C9707" t="s">
        <v>8337</v>
      </c>
      <c r="D9707" t="s">
        <v>8338</v>
      </c>
      <c r="E9707" s="114" t="s">
        <v>198</v>
      </c>
    </row>
    <row r="9708" spans="1:5">
      <c r="A9708">
        <v>3753</v>
      </c>
      <c r="B9708" t="s">
        <v>17340</v>
      </c>
      <c r="C9708" t="s">
        <v>8337</v>
      </c>
      <c r="D9708" t="s">
        <v>8338</v>
      </c>
      <c r="E9708" s="114" t="s">
        <v>6076</v>
      </c>
    </row>
    <row r="9709" spans="1:5">
      <c r="A9709">
        <v>38782</v>
      </c>
      <c r="B9709" t="s">
        <v>17341</v>
      </c>
      <c r="C9709" t="s">
        <v>8337</v>
      </c>
      <c r="D9709" t="s">
        <v>8338</v>
      </c>
      <c r="E9709" s="114" t="s">
        <v>8803</v>
      </c>
    </row>
    <row r="9710" spans="1:5">
      <c r="A9710">
        <v>38778</v>
      </c>
      <c r="B9710" t="s">
        <v>17342</v>
      </c>
      <c r="C9710" t="s">
        <v>8337</v>
      </c>
      <c r="D9710" t="s">
        <v>8338</v>
      </c>
      <c r="E9710" s="114" t="s">
        <v>3130</v>
      </c>
    </row>
    <row r="9711" spans="1:5">
      <c r="A9711">
        <v>38779</v>
      </c>
      <c r="B9711" t="s">
        <v>17343</v>
      </c>
      <c r="C9711" t="s">
        <v>8337</v>
      </c>
      <c r="D9711" t="s">
        <v>8338</v>
      </c>
      <c r="E9711" s="114" t="s">
        <v>1603</v>
      </c>
    </row>
    <row r="9712" spans="1:5">
      <c r="A9712">
        <v>39388</v>
      </c>
      <c r="B9712" t="s">
        <v>17344</v>
      </c>
      <c r="C9712" t="s">
        <v>8337</v>
      </c>
      <c r="D9712" t="s">
        <v>8338</v>
      </c>
      <c r="E9712" s="114" t="s">
        <v>3117</v>
      </c>
    </row>
    <row r="9713" spans="1:5">
      <c r="A9713">
        <v>39387</v>
      </c>
      <c r="B9713" t="s">
        <v>17345</v>
      </c>
      <c r="C9713" t="s">
        <v>8337</v>
      </c>
      <c r="D9713" t="s">
        <v>8338</v>
      </c>
      <c r="E9713" s="114" t="s">
        <v>7751</v>
      </c>
    </row>
    <row r="9714" spans="1:5">
      <c r="A9714">
        <v>39386</v>
      </c>
      <c r="B9714" t="s">
        <v>17346</v>
      </c>
      <c r="C9714" t="s">
        <v>8337</v>
      </c>
      <c r="D9714" t="s">
        <v>8338</v>
      </c>
      <c r="E9714" s="114" t="s">
        <v>17347</v>
      </c>
    </row>
    <row r="9715" spans="1:5">
      <c r="A9715">
        <v>38194</v>
      </c>
      <c r="B9715" t="s">
        <v>17348</v>
      </c>
      <c r="C9715" t="s">
        <v>8337</v>
      </c>
      <c r="D9715" t="s">
        <v>8336</v>
      </c>
      <c r="E9715" s="114" t="s">
        <v>12477</v>
      </c>
    </row>
    <row r="9716" spans="1:5">
      <c r="A9716">
        <v>38193</v>
      </c>
      <c r="B9716" t="s">
        <v>17349</v>
      </c>
      <c r="C9716" t="s">
        <v>8337</v>
      </c>
      <c r="D9716" t="s">
        <v>8338</v>
      </c>
      <c r="E9716" s="114" t="s">
        <v>8804</v>
      </c>
    </row>
    <row r="9717" spans="1:5">
      <c r="A9717">
        <v>12216</v>
      </c>
      <c r="B9717" t="s">
        <v>17350</v>
      </c>
      <c r="C9717" t="s">
        <v>8337</v>
      </c>
      <c r="D9717" t="s">
        <v>8338</v>
      </c>
      <c r="E9717" s="114" t="s">
        <v>8805</v>
      </c>
    </row>
    <row r="9718" spans="1:5">
      <c r="A9718">
        <v>3757</v>
      </c>
      <c r="B9718" t="s">
        <v>17351</v>
      </c>
      <c r="C9718" t="s">
        <v>8337</v>
      </c>
      <c r="D9718" t="s">
        <v>8338</v>
      </c>
      <c r="E9718" s="114" t="s">
        <v>8806</v>
      </c>
    </row>
    <row r="9719" spans="1:5">
      <c r="A9719">
        <v>3758</v>
      </c>
      <c r="B9719" t="s">
        <v>17352</v>
      </c>
      <c r="C9719" t="s">
        <v>8337</v>
      </c>
      <c r="D9719" t="s">
        <v>8338</v>
      </c>
      <c r="E9719" s="114" t="s">
        <v>665</v>
      </c>
    </row>
    <row r="9720" spans="1:5">
      <c r="A9720">
        <v>12214</v>
      </c>
      <c r="B9720" t="s">
        <v>17353</v>
      </c>
      <c r="C9720" t="s">
        <v>8337</v>
      </c>
      <c r="D9720" t="s">
        <v>8338</v>
      </c>
      <c r="E9720" s="114" t="s">
        <v>3506</v>
      </c>
    </row>
    <row r="9721" spans="1:5">
      <c r="A9721">
        <v>3749</v>
      </c>
      <c r="B9721" t="s">
        <v>17354</v>
      </c>
      <c r="C9721" t="s">
        <v>8337</v>
      </c>
      <c r="D9721" t="s">
        <v>8336</v>
      </c>
      <c r="E9721" s="114" t="s">
        <v>8807</v>
      </c>
    </row>
    <row r="9722" spans="1:5">
      <c r="A9722">
        <v>3751</v>
      </c>
      <c r="B9722" t="s">
        <v>17355</v>
      </c>
      <c r="C9722" t="s">
        <v>8337</v>
      </c>
      <c r="D9722" t="s">
        <v>8338</v>
      </c>
      <c r="E9722" s="114" t="s">
        <v>8808</v>
      </c>
    </row>
    <row r="9723" spans="1:5">
      <c r="A9723">
        <v>39376</v>
      </c>
      <c r="B9723" t="s">
        <v>17356</v>
      </c>
      <c r="C9723" t="s">
        <v>8337</v>
      </c>
      <c r="D9723" t="s">
        <v>8338</v>
      </c>
      <c r="E9723" s="114" t="s">
        <v>8809</v>
      </c>
    </row>
    <row r="9724" spans="1:5">
      <c r="A9724">
        <v>3752</v>
      </c>
      <c r="B9724" t="s">
        <v>17357</v>
      </c>
      <c r="C9724" t="s">
        <v>8337</v>
      </c>
      <c r="D9724" t="s">
        <v>8338</v>
      </c>
      <c r="E9724" s="114" t="s">
        <v>8810</v>
      </c>
    </row>
    <row r="9725" spans="1:5">
      <c r="A9725">
        <v>746</v>
      </c>
      <c r="B9725" t="s">
        <v>17358</v>
      </c>
      <c r="C9725" t="s">
        <v>8337</v>
      </c>
      <c r="D9725" t="s">
        <v>8336</v>
      </c>
      <c r="E9725" s="114" t="s">
        <v>17359</v>
      </c>
    </row>
    <row r="9726" spans="1:5">
      <c r="A9726">
        <v>20269</v>
      </c>
      <c r="B9726" t="s">
        <v>17360</v>
      </c>
      <c r="C9726" t="s">
        <v>8337</v>
      </c>
      <c r="D9726" t="s">
        <v>8338</v>
      </c>
      <c r="E9726" s="114" t="s">
        <v>17361</v>
      </c>
    </row>
    <row r="9727" spans="1:5">
      <c r="A9727">
        <v>20270</v>
      </c>
      <c r="B9727" t="s">
        <v>17362</v>
      </c>
      <c r="C9727" t="s">
        <v>8337</v>
      </c>
      <c r="D9727" t="s">
        <v>8338</v>
      </c>
      <c r="E9727" s="114" t="s">
        <v>17363</v>
      </c>
    </row>
    <row r="9728" spans="1:5">
      <c r="A9728">
        <v>11696</v>
      </c>
      <c r="B9728" t="s">
        <v>17364</v>
      </c>
      <c r="C9728" t="s">
        <v>8337</v>
      </c>
      <c r="D9728" t="s">
        <v>8338</v>
      </c>
      <c r="E9728" s="114" t="s">
        <v>17365</v>
      </c>
    </row>
    <row r="9729" spans="1:5">
      <c r="A9729">
        <v>10427</v>
      </c>
      <c r="B9729" t="s">
        <v>17366</v>
      </c>
      <c r="C9729" t="s">
        <v>8337</v>
      </c>
      <c r="D9729" t="s">
        <v>8338</v>
      </c>
      <c r="E9729" s="114" t="s">
        <v>17367</v>
      </c>
    </row>
    <row r="9730" spans="1:5">
      <c r="A9730">
        <v>10428</v>
      </c>
      <c r="B9730" t="s">
        <v>17368</v>
      </c>
      <c r="C9730" t="s">
        <v>8337</v>
      </c>
      <c r="D9730" t="s">
        <v>8338</v>
      </c>
      <c r="E9730" s="114" t="s">
        <v>17369</v>
      </c>
    </row>
    <row r="9731" spans="1:5">
      <c r="A9731">
        <v>36521</v>
      </c>
      <c r="B9731" t="s">
        <v>17370</v>
      </c>
      <c r="C9731" t="s">
        <v>8337</v>
      </c>
      <c r="D9731" t="s">
        <v>8338</v>
      </c>
      <c r="E9731" s="114" t="s">
        <v>17371</v>
      </c>
    </row>
    <row r="9732" spans="1:5">
      <c r="A9732">
        <v>36794</v>
      </c>
      <c r="B9732" t="s">
        <v>17372</v>
      </c>
      <c r="C9732" t="s">
        <v>8337</v>
      </c>
      <c r="D9732" t="s">
        <v>8338</v>
      </c>
      <c r="E9732" s="114" t="s">
        <v>10518</v>
      </c>
    </row>
    <row r="9733" spans="1:5">
      <c r="A9733">
        <v>10426</v>
      </c>
      <c r="B9733" t="s">
        <v>17373</v>
      </c>
      <c r="C9733" t="s">
        <v>8337</v>
      </c>
      <c r="D9733" t="s">
        <v>8338</v>
      </c>
      <c r="E9733" s="114" t="s">
        <v>17374</v>
      </c>
    </row>
    <row r="9734" spans="1:5">
      <c r="A9734">
        <v>10425</v>
      </c>
      <c r="B9734" t="s">
        <v>17375</v>
      </c>
      <c r="C9734" t="s">
        <v>8337</v>
      </c>
      <c r="D9734" t="s">
        <v>8338</v>
      </c>
      <c r="E9734" s="114" t="s">
        <v>9920</v>
      </c>
    </row>
    <row r="9735" spans="1:5">
      <c r="A9735">
        <v>10431</v>
      </c>
      <c r="B9735" t="s">
        <v>17376</v>
      </c>
      <c r="C9735" t="s">
        <v>8337</v>
      </c>
      <c r="D9735" t="s">
        <v>8338</v>
      </c>
      <c r="E9735" s="114" t="s">
        <v>17377</v>
      </c>
    </row>
    <row r="9736" spans="1:5">
      <c r="A9736">
        <v>10429</v>
      </c>
      <c r="B9736" t="s">
        <v>17378</v>
      </c>
      <c r="C9736" t="s">
        <v>8337</v>
      </c>
      <c r="D9736" t="s">
        <v>8338</v>
      </c>
      <c r="E9736" s="114" t="s">
        <v>10133</v>
      </c>
    </row>
    <row r="9737" spans="1:5">
      <c r="A9737">
        <v>2354</v>
      </c>
      <c r="B9737" t="s">
        <v>17379</v>
      </c>
      <c r="C9737" t="s">
        <v>8373</v>
      </c>
      <c r="D9737" t="s">
        <v>8338</v>
      </c>
      <c r="E9737" s="114" t="s">
        <v>310</v>
      </c>
    </row>
    <row r="9738" spans="1:5">
      <c r="A9738">
        <v>40932</v>
      </c>
      <c r="B9738" t="s">
        <v>17380</v>
      </c>
      <c r="C9738" t="s">
        <v>8374</v>
      </c>
      <c r="D9738" t="s">
        <v>8338</v>
      </c>
      <c r="E9738" s="114" t="s">
        <v>8811</v>
      </c>
    </row>
    <row r="9739" spans="1:5">
      <c r="A9739">
        <v>10853</v>
      </c>
      <c r="B9739" t="s">
        <v>17381</v>
      </c>
      <c r="C9739" t="s">
        <v>8337</v>
      </c>
      <c r="D9739" t="s">
        <v>8338</v>
      </c>
      <c r="E9739" s="114" t="s">
        <v>15331</v>
      </c>
    </row>
    <row r="9740" spans="1:5">
      <c r="A9740">
        <v>5093</v>
      </c>
      <c r="B9740" t="s">
        <v>17382</v>
      </c>
      <c r="C9740" t="s">
        <v>8432</v>
      </c>
      <c r="D9740" t="s">
        <v>8338</v>
      </c>
      <c r="E9740" s="114" t="s">
        <v>8812</v>
      </c>
    </row>
    <row r="9741" spans="1:5">
      <c r="A9741">
        <v>37768</v>
      </c>
      <c r="B9741" t="s">
        <v>17383</v>
      </c>
      <c r="C9741" t="s">
        <v>8337</v>
      </c>
      <c r="D9741" t="s">
        <v>8341</v>
      </c>
      <c r="E9741" s="114" t="s">
        <v>17384</v>
      </c>
    </row>
    <row r="9742" spans="1:5">
      <c r="A9742">
        <v>37773</v>
      </c>
      <c r="B9742" t="s">
        <v>17385</v>
      </c>
      <c r="C9742" t="s">
        <v>8337</v>
      </c>
      <c r="D9742" t="s">
        <v>8341</v>
      </c>
      <c r="E9742" s="114" t="s">
        <v>17386</v>
      </c>
    </row>
    <row r="9743" spans="1:5">
      <c r="A9743">
        <v>37769</v>
      </c>
      <c r="B9743" t="s">
        <v>17387</v>
      </c>
      <c r="C9743" t="s">
        <v>8337</v>
      </c>
      <c r="D9743" t="s">
        <v>8341</v>
      </c>
      <c r="E9743" s="114" t="s">
        <v>17388</v>
      </c>
    </row>
    <row r="9744" spans="1:5">
      <c r="A9744">
        <v>37770</v>
      </c>
      <c r="B9744" t="s">
        <v>17389</v>
      </c>
      <c r="C9744" t="s">
        <v>8337</v>
      </c>
      <c r="D9744" t="s">
        <v>8341</v>
      </c>
      <c r="E9744" s="114" t="s">
        <v>17390</v>
      </c>
    </row>
    <row r="9745" spans="1:5">
      <c r="A9745">
        <v>38382</v>
      </c>
      <c r="B9745" t="s">
        <v>17391</v>
      </c>
      <c r="C9745" t="s">
        <v>8337</v>
      </c>
      <c r="D9745" t="s">
        <v>8338</v>
      </c>
      <c r="E9745" s="114" t="s">
        <v>2722</v>
      </c>
    </row>
    <row r="9746" spans="1:5">
      <c r="A9746">
        <v>38383</v>
      </c>
      <c r="B9746" t="s">
        <v>17392</v>
      </c>
      <c r="C9746" t="s">
        <v>8337</v>
      </c>
      <c r="D9746" t="s">
        <v>8338</v>
      </c>
      <c r="E9746" s="114" t="s">
        <v>7381</v>
      </c>
    </row>
    <row r="9747" spans="1:5">
      <c r="A9747">
        <v>3768</v>
      </c>
      <c r="B9747" t="s">
        <v>17393</v>
      </c>
      <c r="C9747" t="s">
        <v>8337</v>
      </c>
      <c r="D9747" t="s">
        <v>8338</v>
      </c>
      <c r="E9747" s="114" t="s">
        <v>1408</v>
      </c>
    </row>
    <row r="9748" spans="1:5">
      <c r="A9748">
        <v>3767</v>
      </c>
      <c r="B9748" t="s">
        <v>17394</v>
      </c>
      <c r="C9748" t="s">
        <v>8337</v>
      </c>
      <c r="D9748" t="s">
        <v>8338</v>
      </c>
      <c r="E9748" s="114" t="s">
        <v>997</v>
      </c>
    </row>
    <row r="9749" spans="1:5">
      <c r="A9749">
        <v>13192</v>
      </c>
      <c r="B9749" t="s">
        <v>17395</v>
      </c>
      <c r="C9749" t="s">
        <v>8337</v>
      </c>
      <c r="D9749" t="s">
        <v>8338</v>
      </c>
      <c r="E9749" s="114" t="s">
        <v>17396</v>
      </c>
    </row>
    <row r="9750" spans="1:5">
      <c r="A9750">
        <v>38413</v>
      </c>
      <c r="B9750" t="s">
        <v>17397</v>
      </c>
      <c r="C9750" t="s">
        <v>8337</v>
      </c>
      <c r="D9750" t="s">
        <v>8338</v>
      </c>
      <c r="E9750" s="114" t="s">
        <v>17398</v>
      </c>
    </row>
    <row r="9751" spans="1:5">
      <c r="A9751">
        <v>42440</v>
      </c>
      <c r="B9751" t="s">
        <v>17399</v>
      </c>
      <c r="C9751" t="s">
        <v>8337</v>
      </c>
      <c r="D9751" t="s">
        <v>8341</v>
      </c>
      <c r="E9751" s="114" t="s">
        <v>10134</v>
      </c>
    </row>
    <row r="9752" spans="1:5">
      <c r="A9752">
        <v>20193</v>
      </c>
      <c r="B9752" t="s">
        <v>17400</v>
      </c>
      <c r="C9752" t="s">
        <v>8814</v>
      </c>
      <c r="D9752" t="s">
        <v>8338</v>
      </c>
      <c r="E9752" s="114" t="s">
        <v>459</v>
      </c>
    </row>
    <row r="9753" spans="1:5">
      <c r="A9753">
        <v>10527</v>
      </c>
      <c r="B9753" t="s">
        <v>17401</v>
      </c>
      <c r="C9753" t="s">
        <v>8815</v>
      </c>
      <c r="D9753" t="s">
        <v>8336</v>
      </c>
      <c r="E9753" s="114" t="s">
        <v>3012</v>
      </c>
    </row>
    <row r="9754" spans="1:5">
      <c r="A9754">
        <v>41805</v>
      </c>
      <c r="B9754" t="s">
        <v>17402</v>
      </c>
      <c r="C9754" t="s">
        <v>8374</v>
      </c>
      <c r="D9754" t="s">
        <v>8341</v>
      </c>
      <c r="E9754" s="114" t="s">
        <v>17403</v>
      </c>
    </row>
    <row r="9755" spans="1:5">
      <c r="A9755">
        <v>40271</v>
      </c>
      <c r="B9755" t="s">
        <v>17404</v>
      </c>
      <c r="C9755" t="s">
        <v>8374</v>
      </c>
      <c r="D9755" t="s">
        <v>8338</v>
      </c>
      <c r="E9755" s="114" t="s">
        <v>8716</v>
      </c>
    </row>
    <row r="9756" spans="1:5">
      <c r="A9756">
        <v>40287</v>
      </c>
      <c r="B9756" t="s">
        <v>17405</v>
      </c>
      <c r="C9756" t="s">
        <v>8374</v>
      </c>
      <c r="D9756" t="s">
        <v>8338</v>
      </c>
      <c r="E9756" s="114" t="s">
        <v>8456</v>
      </c>
    </row>
    <row r="9757" spans="1:5">
      <c r="A9757">
        <v>40295</v>
      </c>
      <c r="B9757" t="s">
        <v>17406</v>
      </c>
      <c r="C9757" t="s">
        <v>8373</v>
      </c>
      <c r="D9757" t="s">
        <v>8341</v>
      </c>
      <c r="E9757" s="114" t="s">
        <v>1087</v>
      </c>
    </row>
    <row r="9758" spans="1:5">
      <c r="A9758">
        <v>745</v>
      </c>
      <c r="B9758" t="s">
        <v>17407</v>
      </c>
      <c r="C9758" t="s">
        <v>8373</v>
      </c>
      <c r="D9758" t="s">
        <v>8341</v>
      </c>
      <c r="E9758" s="114" t="s">
        <v>257</v>
      </c>
    </row>
    <row r="9759" spans="1:5">
      <c r="A9759">
        <v>4084</v>
      </c>
      <c r="B9759" t="s">
        <v>17408</v>
      </c>
      <c r="C9759" t="s">
        <v>8373</v>
      </c>
      <c r="D9759" t="s">
        <v>8338</v>
      </c>
      <c r="E9759" s="114" t="s">
        <v>958</v>
      </c>
    </row>
    <row r="9760" spans="1:5">
      <c r="A9760">
        <v>743</v>
      </c>
      <c r="B9760" t="s">
        <v>17409</v>
      </c>
      <c r="C9760" t="s">
        <v>8373</v>
      </c>
      <c r="D9760" t="s">
        <v>8336</v>
      </c>
      <c r="E9760" s="114" t="s">
        <v>958</v>
      </c>
    </row>
    <row r="9761" spans="1:5">
      <c r="A9761">
        <v>40293</v>
      </c>
      <c r="B9761" t="s">
        <v>17410</v>
      </c>
      <c r="C9761" t="s">
        <v>8373</v>
      </c>
      <c r="D9761" t="s">
        <v>8338</v>
      </c>
      <c r="E9761" s="114" t="s">
        <v>8722</v>
      </c>
    </row>
    <row r="9762" spans="1:5">
      <c r="A9762">
        <v>40294</v>
      </c>
      <c r="B9762" t="s">
        <v>17411</v>
      </c>
      <c r="C9762" t="s">
        <v>8373</v>
      </c>
      <c r="D9762" t="s">
        <v>8338</v>
      </c>
      <c r="E9762" s="114" t="s">
        <v>958</v>
      </c>
    </row>
    <row r="9763" spans="1:5">
      <c r="A9763">
        <v>4085</v>
      </c>
      <c r="B9763" t="s">
        <v>17412</v>
      </c>
      <c r="C9763" t="s">
        <v>8373</v>
      </c>
      <c r="D9763" t="s">
        <v>8338</v>
      </c>
      <c r="E9763" s="114" t="s">
        <v>8508</v>
      </c>
    </row>
    <row r="9764" spans="1:5">
      <c r="A9764">
        <v>10775</v>
      </c>
      <c r="B9764" t="s">
        <v>17413</v>
      </c>
      <c r="C9764" t="s">
        <v>8374</v>
      </c>
      <c r="D9764" t="s">
        <v>8341</v>
      </c>
      <c r="E9764" s="114" t="s">
        <v>17414</v>
      </c>
    </row>
    <row r="9765" spans="1:5">
      <c r="A9765">
        <v>10776</v>
      </c>
      <c r="B9765" t="s">
        <v>17415</v>
      </c>
      <c r="C9765" t="s">
        <v>8374</v>
      </c>
      <c r="D9765" t="s">
        <v>8341</v>
      </c>
      <c r="E9765" s="114" t="s">
        <v>17416</v>
      </c>
    </row>
    <row r="9766" spans="1:5">
      <c r="A9766">
        <v>10779</v>
      </c>
      <c r="B9766" t="s">
        <v>17417</v>
      </c>
      <c r="C9766" t="s">
        <v>8374</v>
      </c>
      <c r="D9766" t="s">
        <v>8341</v>
      </c>
      <c r="E9766" s="114" t="s">
        <v>17418</v>
      </c>
    </row>
    <row r="9767" spans="1:5">
      <c r="A9767">
        <v>10777</v>
      </c>
      <c r="B9767" t="s">
        <v>17419</v>
      </c>
      <c r="C9767" t="s">
        <v>8374</v>
      </c>
      <c r="D9767" t="s">
        <v>8341</v>
      </c>
      <c r="E9767" s="114" t="s">
        <v>17420</v>
      </c>
    </row>
    <row r="9768" spans="1:5">
      <c r="A9768">
        <v>10778</v>
      </c>
      <c r="B9768" t="s">
        <v>17421</v>
      </c>
      <c r="C9768" t="s">
        <v>8374</v>
      </c>
      <c r="D9768" t="s">
        <v>8341</v>
      </c>
      <c r="E9768" s="114" t="s">
        <v>17418</v>
      </c>
    </row>
    <row r="9769" spans="1:5">
      <c r="A9769">
        <v>40339</v>
      </c>
      <c r="B9769" t="s">
        <v>17422</v>
      </c>
      <c r="C9769" t="s">
        <v>8374</v>
      </c>
      <c r="D9769" t="s">
        <v>8338</v>
      </c>
      <c r="E9769" s="114" t="s">
        <v>8456</v>
      </c>
    </row>
    <row r="9770" spans="1:5">
      <c r="A9770">
        <v>10749</v>
      </c>
      <c r="B9770" t="s">
        <v>17423</v>
      </c>
      <c r="C9770" t="s">
        <v>8374</v>
      </c>
      <c r="D9770" t="s">
        <v>8338</v>
      </c>
      <c r="E9770" s="114" t="s">
        <v>10135</v>
      </c>
    </row>
    <row r="9771" spans="1:5">
      <c r="A9771">
        <v>40290</v>
      </c>
      <c r="B9771" t="s">
        <v>17424</v>
      </c>
      <c r="C9771" t="s">
        <v>8374</v>
      </c>
      <c r="D9771" t="s">
        <v>8338</v>
      </c>
      <c r="E9771" s="114" t="s">
        <v>1202</v>
      </c>
    </row>
    <row r="9772" spans="1:5">
      <c r="A9772">
        <v>3346</v>
      </c>
      <c r="B9772" t="s">
        <v>17425</v>
      </c>
      <c r="C9772" t="s">
        <v>8373</v>
      </c>
      <c r="D9772" t="s">
        <v>8341</v>
      </c>
      <c r="E9772" s="114" t="s">
        <v>10557</v>
      </c>
    </row>
    <row r="9773" spans="1:5">
      <c r="A9773">
        <v>3348</v>
      </c>
      <c r="B9773" t="s">
        <v>17426</v>
      </c>
      <c r="C9773" t="s">
        <v>8373</v>
      </c>
      <c r="D9773" t="s">
        <v>8341</v>
      </c>
      <c r="E9773" s="114" t="s">
        <v>17427</v>
      </c>
    </row>
    <row r="9774" spans="1:5">
      <c r="A9774">
        <v>39833</v>
      </c>
      <c r="B9774" t="s">
        <v>17428</v>
      </c>
      <c r="C9774" t="s">
        <v>8373</v>
      </c>
      <c r="D9774" t="s">
        <v>8341</v>
      </c>
      <c r="E9774" s="114" t="s">
        <v>12654</v>
      </c>
    </row>
    <row r="9775" spans="1:5">
      <c r="A9775">
        <v>7252</v>
      </c>
      <c r="B9775" t="s">
        <v>17429</v>
      </c>
      <c r="C9775" t="s">
        <v>8373</v>
      </c>
      <c r="D9775" t="s">
        <v>8341</v>
      </c>
      <c r="E9775" s="114" t="s">
        <v>8442</v>
      </c>
    </row>
    <row r="9776" spans="1:5">
      <c r="A9776">
        <v>4778</v>
      </c>
      <c r="B9776" t="s">
        <v>17430</v>
      </c>
      <c r="C9776" t="s">
        <v>8373</v>
      </c>
      <c r="D9776" t="s">
        <v>8341</v>
      </c>
      <c r="E9776" s="114" t="s">
        <v>1408</v>
      </c>
    </row>
    <row r="9777" spans="1:5">
      <c r="A9777">
        <v>4780</v>
      </c>
      <c r="B9777" t="s">
        <v>17431</v>
      </c>
      <c r="C9777" t="s">
        <v>8373</v>
      </c>
      <c r="D9777" t="s">
        <v>8341</v>
      </c>
      <c r="E9777" s="114" t="s">
        <v>1103</v>
      </c>
    </row>
    <row r="9778" spans="1:5">
      <c r="A9778">
        <v>10809</v>
      </c>
      <c r="B9778" t="s">
        <v>17432</v>
      </c>
      <c r="C9778" t="s">
        <v>8373</v>
      </c>
      <c r="D9778" t="s">
        <v>8341</v>
      </c>
      <c r="E9778" s="114" t="s">
        <v>8346</v>
      </c>
    </row>
    <row r="9779" spans="1:5">
      <c r="A9779">
        <v>10811</v>
      </c>
      <c r="B9779" t="s">
        <v>17433</v>
      </c>
      <c r="C9779" t="s">
        <v>8373</v>
      </c>
      <c r="D9779" t="s">
        <v>8341</v>
      </c>
      <c r="E9779" s="114" t="s">
        <v>9188</v>
      </c>
    </row>
    <row r="9780" spans="1:5">
      <c r="A9780">
        <v>7247</v>
      </c>
      <c r="B9780" t="s">
        <v>17434</v>
      </c>
      <c r="C9780" t="s">
        <v>8373</v>
      </c>
      <c r="D9780" t="s">
        <v>8341</v>
      </c>
      <c r="E9780" s="114" t="s">
        <v>8442</v>
      </c>
    </row>
    <row r="9781" spans="1:5">
      <c r="A9781">
        <v>40291</v>
      </c>
      <c r="B9781" t="s">
        <v>17435</v>
      </c>
      <c r="C9781" t="s">
        <v>8374</v>
      </c>
      <c r="D9781" t="s">
        <v>8338</v>
      </c>
      <c r="E9781" s="114" t="s">
        <v>17436</v>
      </c>
    </row>
    <row r="9782" spans="1:5">
      <c r="A9782">
        <v>40275</v>
      </c>
      <c r="B9782" t="s">
        <v>17437</v>
      </c>
      <c r="C9782" t="s">
        <v>8374</v>
      </c>
      <c r="D9782" t="s">
        <v>8338</v>
      </c>
      <c r="E9782" s="114" t="s">
        <v>3012</v>
      </c>
    </row>
    <row r="9783" spans="1:5">
      <c r="A9783">
        <v>42408</v>
      </c>
      <c r="B9783" t="s">
        <v>17438</v>
      </c>
      <c r="C9783" t="s">
        <v>8335</v>
      </c>
      <c r="D9783" t="s">
        <v>8338</v>
      </c>
      <c r="E9783" s="114" t="s">
        <v>1556</v>
      </c>
    </row>
    <row r="9784" spans="1:5">
      <c r="A9784">
        <v>3777</v>
      </c>
      <c r="B9784" t="s">
        <v>17439</v>
      </c>
      <c r="C9784" t="s">
        <v>8335</v>
      </c>
      <c r="D9784" t="s">
        <v>8336</v>
      </c>
      <c r="E9784" s="114" t="s">
        <v>7560</v>
      </c>
    </row>
    <row r="9785" spans="1:5">
      <c r="A9785">
        <v>3798</v>
      </c>
      <c r="B9785" t="s">
        <v>17440</v>
      </c>
      <c r="C9785" t="s">
        <v>8337</v>
      </c>
      <c r="D9785" t="s">
        <v>8341</v>
      </c>
      <c r="E9785" s="114" t="s">
        <v>17441</v>
      </c>
    </row>
    <row r="9786" spans="1:5">
      <c r="A9786">
        <v>38769</v>
      </c>
      <c r="B9786" t="s">
        <v>17442</v>
      </c>
      <c r="C9786" t="s">
        <v>8337</v>
      </c>
      <c r="D9786" t="s">
        <v>8341</v>
      </c>
      <c r="E9786" s="114" t="s">
        <v>17443</v>
      </c>
    </row>
    <row r="9787" spans="1:5">
      <c r="A9787">
        <v>39510</v>
      </c>
      <c r="B9787" t="s">
        <v>17444</v>
      </c>
      <c r="C9787" t="s">
        <v>8337</v>
      </c>
      <c r="D9787" t="s">
        <v>8341</v>
      </c>
      <c r="E9787" s="114" t="s">
        <v>17445</v>
      </c>
    </row>
    <row r="9788" spans="1:5">
      <c r="A9788">
        <v>38776</v>
      </c>
      <c r="B9788" t="s">
        <v>17446</v>
      </c>
      <c r="C9788" t="s">
        <v>8337</v>
      </c>
      <c r="D9788" t="s">
        <v>8341</v>
      </c>
      <c r="E9788" s="114" t="s">
        <v>17447</v>
      </c>
    </row>
    <row r="9789" spans="1:5">
      <c r="A9789">
        <v>38774</v>
      </c>
      <c r="B9789" t="s">
        <v>17448</v>
      </c>
      <c r="C9789" t="s">
        <v>8337</v>
      </c>
      <c r="D9789" t="s">
        <v>8338</v>
      </c>
      <c r="E9789" s="114" t="s">
        <v>8566</v>
      </c>
    </row>
    <row r="9790" spans="1:5">
      <c r="A9790">
        <v>42247</v>
      </c>
      <c r="B9790" t="s">
        <v>17449</v>
      </c>
      <c r="C9790" t="s">
        <v>8337</v>
      </c>
      <c r="D9790" t="s">
        <v>8338</v>
      </c>
      <c r="E9790" s="114" t="s">
        <v>17450</v>
      </c>
    </row>
    <row r="9791" spans="1:5">
      <c r="A9791">
        <v>42248</v>
      </c>
      <c r="B9791" t="s">
        <v>17451</v>
      </c>
      <c r="C9791" t="s">
        <v>8337</v>
      </c>
      <c r="D9791" t="s">
        <v>8338</v>
      </c>
      <c r="E9791" s="114" t="s">
        <v>17452</v>
      </c>
    </row>
    <row r="9792" spans="1:5">
      <c r="A9792">
        <v>42249</v>
      </c>
      <c r="B9792" t="s">
        <v>17453</v>
      </c>
      <c r="C9792" t="s">
        <v>8337</v>
      </c>
      <c r="D9792" t="s">
        <v>8338</v>
      </c>
      <c r="E9792" s="114" t="s">
        <v>17454</v>
      </c>
    </row>
    <row r="9793" spans="1:5">
      <c r="A9793">
        <v>42244</v>
      </c>
      <c r="B9793" t="s">
        <v>17455</v>
      </c>
      <c r="C9793" t="s">
        <v>8337</v>
      </c>
      <c r="D9793" t="s">
        <v>8338</v>
      </c>
      <c r="E9793" s="114" t="s">
        <v>17456</v>
      </c>
    </row>
    <row r="9794" spans="1:5">
      <c r="A9794">
        <v>42245</v>
      </c>
      <c r="B9794" t="s">
        <v>17457</v>
      </c>
      <c r="C9794" t="s">
        <v>8337</v>
      </c>
      <c r="D9794" t="s">
        <v>8338</v>
      </c>
      <c r="E9794" s="114" t="s">
        <v>17458</v>
      </c>
    </row>
    <row r="9795" spans="1:5">
      <c r="A9795">
        <v>42246</v>
      </c>
      <c r="B9795" t="s">
        <v>17459</v>
      </c>
      <c r="C9795" t="s">
        <v>8337</v>
      </c>
      <c r="D9795" t="s">
        <v>8338</v>
      </c>
      <c r="E9795" s="114" t="s">
        <v>17460</v>
      </c>
    </row>
    <row r="9796" spans="1:5">
      <c r="A9796">
        <v>42243</v>
      </c>
      <c r="B9796" t="s">
        <v>17461</v>
      </c>
      <c r="C9796" t="s">
        <v>8337</v>
      </c>
      <c r="D9796" t="s">
        <v>8338</v>
      </c>
      <c r="E9796" s="114" t="s">
        <v>17462</v>
      </c>
    </row>
    <row r="9797" spans="1:5">
      <c r="A9797">
        <v>38889</v>
      </c>
      <c r="B9797" t="s">
        <v>17463</v>
      </c>
      <c r="C9797" t="s">
        <v>8337</v>
      </c>
      <c r="D9797" t="s">
        <v>8341</v>
      </c>
      <c r="E9797" s="114" t="s">
        <v>1772</v>
      </c>
    </row>
    <row r="9798" spans="1:5">
      <c r="A9798">
        <v>38784</v>
      </c>
      <c r="B9798" t="s">
        <v>17464</v>
      </c>
      <c r="C9798" t="s">
        <v>8337</v>
      </c>
      <c r="D9798" t="s">
        <v>8341</v>
      </c>
      <c r="E9798" s="114" t="s">
        <v>5887</v>
      </c>
    </row>
    <row r="9799" spans="1:5">
      <c r="A9799">
        <v>3788</v>
      </c>
      <c r="B9799" t="s">
        <v>17465</v>
      </c>
      <c r="C9799" t="s">
        <v>8337</v>
      </c>
      <c r="D9799" t="s">
        <v>8341</v>
      </c>
      <c r="E9799" s="114" t="s">
        <v>17466</v>
      </c>
    </row>
    <row r="9800" spans="1:5">
      <c r="A9800">
        <v>12230</v>
      </c>
      <c r="B9800" t="s">
        <v>17467</v>
      </c>
      <c r="C9800" t="s">
        <v>8337</v>
      </c>
      <c r="D9800" t="s">
        <v>8341</v>
      </c>
      <c r="E9800" s="114" t="s">
        <v>8790</v>
      </c>
    </row>
    <row r="9801" spans="1:5">
      <c r="A9801">
        <v>3780</v>
      </c>
      <c r="B9801" t="s">
        <v>17468</v>
      </c>
      <c r="C9801" t="s">
        <v>8337</v>
      </c>
      <c r="D9801" t="s">
        <v>8341</v>
      </c>
      <c r="E9801" s="114" t="s">
        <v>17469</v>
      </c>
    </row>
    <row r="9802" spans="1:5">
      <c r="A9802">
        <v>12231</v>
      </c>
      <c r="B9802" t="s">
        <v>17470</v>
      </c>
      <c r="C9802" t="s">
        <v>8337</v>
      </c>
      <c r="D9802" t="s">
        <v>8341</v>
      </c>
      <c r="E9802" s="114" t="s">
        <v>10637</v>
      </c>
    </row>
    <row r="9803" spans="1:5">
      <c r="A9803">
        <v>3811</v>
      </c>
      <c r="B9803" t="s">
        <v>17471</v>
      </c>
      <c r="C9803" t="s">
        <v>8337</v>
      </c>
      <c r="D9803" t="s">
        <v>8341</v>
      </c>
      <c r="E9803" s="114" t="s">
        <v>12379</v>
      </c>
    </row>
    <row r="9804" spans="1:5">
      <c r="A9804">
        <v>12232</v>
      </c>
      <c r="B9804" t="s">
        <v>17472</v>
      </c>
      <c r="C9804" t="s">
        <v>8337</v>
      </c>
      <c r="D9804" t="s">
        <v>8341</v>
      </c>
      <c r="E9804" s="114" t="s">
        <v>9072</v>
      </c>
    </row>
    <row r="9805" spans="1:5">
      <c r="A9805">
        <v>3799</v>
      </c>
      <c r="B9805" t="s">
        <v>17473</v>
      </c>
      <c r="C9805" t="s">
        <v>8337</v>
      </c>
      <c r="D9805" t="s">
        <v>8341</v>
      </c>
      <c r="E9805" s="114" t="s">
        <v>17474</v>
      </c>
    </row>
    <row r="9806" spans="1:5">
      <c r="A9806">
        <v>12239</v>
      </c>
      <c r="B9806" t="s">
        <v>17475</v>
      </c>
      <c r="C9806" t="s">
        <v>8337</v>
      </c>
      <c r="D9806" t="s">
        <v>8341</v>
      </c>
      <c r="E9806" s="114" t="s">
        <v>10136</v>
      </c>
    </row>
    <row r="9807" spans="1:5">
      <c r="A9807">
        <v>38773</v>
      </c>
      <c r="B9807" t="s">
        <v>17476</v>
      </c>
      <c r="C9807" t="s">
        <v>8337</v>
      </c>
      <c r="D9807" t="s">
        <v>8341</v>
      </c>
      <c r="E9807" s="114" t="s">
        <v>3134</v>
      </c>
    </row>
    <row r="9808" spans="1:5">
      <c r="A9808">
        <v>12271</v>
      </c>
      <c r="B9808" t="s">
        <v>17477</v>
      </c>
      <c r="C9808" t="s">
        <v>8337</v>
      </c>
      <c r="D9808" t="s">
        <v>8341</v>
      </c>
      <c r="E9808" s="114" t="s">
        <v>17478</v>
      </c>
    </row>
    <row r="9809" spans="1:5">
      <c r="A9809">
        <v>38785</v>
      </c>
      <c r="B9809" t="s">
        <v>17479</v>
      </c>
      <c r="C9809" t="s">
        <v>8337</v>
      </c>
      <c r="D9809" t="s">
        <v>8341</v>
      </c>
      <c r="E9809" s="114" t="s">
        <v>17480</v>
      </c>
    </row>
    <row r="9810" spans="1:5">
      <c r="A9810">
        <v>38786</v>
      </c>
      <c r="B9810" t="s">
        <v>17481</v>
      </c>
      <c r="C9810" t="s">
        <v>8337</v>
      </c>
      <c r="D9810" t="s">
        <v>8341</v>
      </c>
      <c r="E9810" s="114" t="s">
        <v>17482</v>
      </c>
    </row>
    <row r="9811" spans="1:5">
      <c r="A9811">
        <v>39385</v>
      </c>
      <c r="B9811" t="s">
        <v>17483</v>
      </c>
      <c r="C9811" t="s">
        <v>8337</v>
      </c>
      <c r="D9811" t="s">
        <v>8338</v>
      </c>
      <c r="E9811" s="114" t="s">
        <v>4779</v>
      </c>
    </row>
    <row r="9812" spans="1:5">
      <c r="A9812">
        <v>39389</v>
      </c>
      <c r="B9812" t="s">
        <v>17484</v>
      </c>
      <c r="C9812" t="s">
        <v>8337</v>
      </c>
      <c r="D9812" t="s">
        <v>8338</v>
      </c>
      <c r="E9812" s="114" t="s">
        <v>2833</v>
      </c>
    </row>
    <row r="9813" spans="1:5">
      <c r="A9813">
        <v>39390</v>
      </c>
      <c r="B9813" t="s">
        <v>17485</v>
      </c>
      <c r="C9813" t="s">
        <v>8337</v>
      </c>
      <c r="D9813" t="s">
        <v>8338</v>
      </c>
      <c r="E9813" s="114" t="s">
        <v>6871</v>
      </c>
    </row>
    <row r="9814" spans="1:5">
      <c r="A9814">
        <v>39391</v>
      </c>
      <c r="B9814" t="s">
        <v>17486</v>
      </c>
      <c r="C9814" t="s">
        <v>8337</v>
      </c>
      <c r="D9814" t="s">
        <v>8338</v>
      </c>
      <c r="E9814" s="114" t="s">
        <v>4002</v>
      </c>
    </row>
    <row r="9815" spans="1:5">
      <c r="A9815">
        <v>3803</v>
      </c>
      <c r="B9815" t="s">
        <v>17487</v>
      </c>
      <c r="C9815" t="s">
        <v>8337</v>
      </c>
      <c r="D9815" t="s">
        <v>8341</v>
      </c>
      <c r="E9815" s="114" t="s">
        <v>17488</v>
      </c>
    </row>
    <row r="9816" spans="1:5">
      <c r="A9816">
        <v>38770</v>
      </c>
      <c r="B9816" t="s">
        <v>17489</v>
      </c>
      <c r="C9816" t="s">
        <v>8337</v>
      </c>
      <c r="D9816" t="s">
        <v>8341</v>
      </c>
      <c r="E9816" s="114" t="s">
        <v>17490</v>
      </c>
    </row>
    <row r="9817" spans="1:5">
      <c r="A9817">
        <v>12267</v>
      </c>
      <c r="B9817" t="s">
        <v>17491</v>
      </c>
      <c r="C9817" t="s">
        <v>8337</v>
      </c>
      <c r="D9817" t="s">
        <v>8341</v>
      </c>
      <c r="E9817" s="114" t="s">
        <v>17492</v>
      </c>
    </row>
    <row r="9818" spans="1:5">
      <c r="A9818">
        <v>43265</v>
      </c>
      <c r="B9818" t="s">
        <v>17493</v>
      </c>
      <c r="C9818" t="s">
        <v>8337</v>
      </c>
      <c r="D9818" t="s">
        <v>8338</v>
      </c>
      <c r="E9818" s="114" t="s">
        <v>17494</v>
      </c>
    </row>
    <row r="9819" spans="1:5">
      <c r="A9819">
        <v>12266</v>
      </c>
      <c r="B9819" t="s">
        <v>17495</v>
      </c>
      <c r="C9819" t="s">
        <v>8337</v>
      </c>
      <c r="D9819" t="s">
        <v>8341</v>
      </c>
      <c r="E9819" s="114" t="s">
        <v>12456</v>
      </c>
    </row>
    <row r="9820" spans="1:5">
      <c r="A9820">
        <v>39378</v>
      </c>
      <c r="B9820" t="s">
        <v>17496</v>
      </c>
      <c r="C9820" t="s">
        <v>8337</v>
      </c>
      <c r="D9820" t="s">
        <v>8341</v>
      </c>
      <c r="E9820" s="114" t="s">
        <v>3977</v>
      </c>
    </row>
    <row r="9821" spans="1:5">
      <c r="A9821">
        <v>43543</v>
      </c>
      <c r="B9821" t="s">
        <v>17497</v>
      </c>
      <c r="C9821" t="s">
        <v>8337</v>
      </c>
      <c r="D9821" t="s">
        <v>8341</v>
      </c>
      <c r="E9821" s="114" t="s">
        <v>17498</v>
      </c>
    </row>
    <row r="9822" spans="1:5">
      <c r="A9822">
        <v>38775</v>
      </c>
      <c r="B9822" t="s">
        <v>17499</v>
      </c>
      <c r="C9822" t="s">
        <v>8337</v>
      </c>
      <c r="D9822" t="s">
        <v>8341</v>
      </c>
      <c r="E9822" s="114" t="s">
        <v>17500</v>
      </c>
    </row>
    <row r="9823" spans="1:5">
      <c r="A9823">
        <v>21119</v>
      </c>
      <c r="B9823" t="s">
        <v>17501</v>
      </c>
      <c r="C9823" t="s">
        <v>8337</v>
      </c>
      <c r="D9823" t="s">
        <v>8338</v>
      </c>
      <c r="E9823" s="114" t="s">
        <v>6761</v>
      </c>
    </row>
    <row r="9824" spans="1:5">
      <c r="A9824">
        <v>37974</v>
      </c>
      <c r="B9824" t="s">
        <v>17502</v>
      </c>
      <c r="C9824" t="s">
        <v>8337</v>
      </c>
      <c r="D9824" t="s">
        <v>8338</v>
      </c>
      <c r="E9824" s="114" t="s">
        <v>9755</v>
      </c>
    </row>
    <row r="9825" spans="1:5">
      <c r="A9825">
        <v>37975</v>
      </c>
      <c r="B9825" t="s">
        <v>17503</v>
      </c>
      <c r="C9825" t="s">
        <v>8337</v>
      </c>
      <c r="D9825" t="s">
        <v>8338</v>
      </c>
      <c r="E9825" s="114" t="s">
        <v>12477</v>
      </c>
    </row>
    <row r="9826" spans="1:5">
      <c r="A9826">
        <v>37976</v>
      </c>
      <c r="B9826" t="s">
        <v>17504</v>
      </c>
      <c r="C9826" t="s">
        <v>8337</v>
      </c>
      <c r="D9826" t="s">
        <v>8338</v>
      </c>
      <c r="E9826" s="114" t="s">
        <v>1738</v>
      </c>
    </row>
    <row r="9827" spans="1:5">
      <c r="A9827">
        <v>37977</v>
      </c>
      <c r="B9827" t="s">
        <v>17505</v>
      </c>
      <c r="C9827" t="s">
        <v>8337</v>
      </c>
      <c r="D9827" t="s">
        <v>8338</v>
      </c>
      <c r="E9827" s="114" t="s">
        <v>17506</v>
      </c>
    </row>
    <row r="9828" spans="1:5">
      <c r="A9828">
        <v>37978</v>
      </c>
      <c r="B9828" t="s">
        <v>17507</v>
      </c>
      <c r="C9828" t="s">
        <v>8337</v>
      </c>
      <c r="D9828" t="s">
        <v>8338</v>
      </c>
      <c r="E9828" s="114" t="s">
        <v>10006</v>
      </c>
    </row>
    <row r="9829" spans="1:5">
      <c r="A9829">
        <v>37979</v>
      </c>
      <c r="B9829" t="s">
        <v>17508</v>
      </c>
      <c r="C9829" t="s">
        <v>8337</v>
      </c>
      <c r="D9829" t="s">
        <v>8338</v>
      </c>
      <c r="E9829" s="114" t="s">
        <v>17509</v>
      </c>
    </row>
    <row r="9830" spans="1:5">
      <c r="A9830">
        <v>37980</v>
      </c>
      <c r="B9830" t="s">
        <v>17510</v>
      </c>
      <c r="C9830" t="s">
        <v>8337</v>
      </c>
      <c r="D9830" t="s">
        <v>8338</v>
      </c>
      <c r="E9830" s="114" t="s">
        <v>17511</v>
      </c>
    </row>
    <row r="9831" spans="1:5">
      <c r="A9831">
        <v>36147</v>
      </c>
      <c r="B9831" t="s">
        <v>17512</v>
      </c>
      <c r="C9831" t="s">
        <v>8432</v>
      </c>
      <c r="D9831" t="s">
        <v>8338</v>
      </c>
      <c r="E9831" s="114" t="s">
        <v>17513</v>
      </c>
    </row>
    <row r="9832" spans="1:5">
      <c r="A9832">
        <v>12731</v>
      </c>
      <c r="B9832" t="s">
        <v>17514</v>
      </c>
      <c r="C9832" t="s">
        <v>8337</v>
      </c>
      <c r="D9832" t="s">
        <v>8341</v>
      </c>
      <c r="E9832" s="114" t="s">
        <v>17515</v>
      </c>
    </row>
    <row r="9833" spans="1:5">
      <c r="A9833">
        <v>12723</v>
      </c>
      <c r="B9833" t="s">
        <v>17516</v>
      </c>
      <c r="C9833" t="s">
        <v>8337</v>
      </c>
      <c r="D9833" t="s">
        <v>8341</v>
      </c>
      <c r="E9833" s="114" t="s">
        <v>14408</v>
      </c>
    </row>
    <row r="9834" spans="1:5">
      <c r="A9834">
        <v>12724</v>
      </c>
      <c r="B9834" t="s">
        <v>17517</v>
      </c>
      <c r="C9834" t="s">
        <v>8337</v>
      </c>
      <c r="D9834" t="s">
        <v>8341</v>
      </c>
      <c r="E9834" s="114" t="s">
        <v>9908</v>
      </c>
    </row>
    <row r="9835" spans="1:5">
      <c r="A9835">
        <v>12725</v>
      </c>
      <c r="B9835" t="s">
        <v>17518</v>
      </c>
      <c r="C9835" t="s">
        <v>8337</v>
      </c>
      <c r="D9835" t="s">
        <v>8341</v>
      </c>
      <c r="E9835" s="114" t="s">
        <v>4523</v>
      </c>
    </row>
    <row r="9836" spans="1:5">
      <c r="A9836">
        <v>12726</v>
      </c>
      <c r="B9836" t="s">
        <v>17519</v>
      </c>
      <c r="C9836" t="s">
        <v>8337</v>
      </c>
      <c r="D9836" t="s">
        <v>8341</v>
      </c>
      <c r="E9836" s="114" t="s">
        <v>10351</v>
      </c>
    </row>
    <row r="9837" spans="1:5">
      <c r="A9837">
        <v>12727</v>
      </c>
      <c r="B9837" t="s">
        <v>17520</v>
      </c>
      <c r="C9837" t="s">
        <v>8337</v>
      </c>
      <c r="D9837" t="s">
        <v>8341</v>
      </c>
      <c r="E9837" s="114" t="s">
        <v>12873</v>
      </c>
    </row>
    <row r="9838" spans="1:5">
      <c r="A9838">
        <v>12728</v>
      </c>
      <c r="B9838" t="s">
        <v>17521</v>
      </c>
      <c r="C9838" t="s">
        <v>8337</v>
      </c>
      <c r="D9838" t="s">
        <v>8341</v>
      </c>
      <c r="E9838" s="114" t="s">
        <v>10137</v>
      </c>
    </row>
    <row r="9839" spans="1:5">
      <c r="A9839">
        <v>12729</v>
      </c>
      <c r="B9839" t="s">
        <v>17522</v>
      </c>
      <c r="C9839" t="s">
        <v>8337</v>
      </c>
      <c r="D9839" t="s">
        <v>8341</v>
      </c>
      <c r="E9839" s="114" t="s">
        <v>17523</v>
      </c>
    </row>
    <row r="9840" spans="1:5">
      <c r="A9840">
        <v>12730</v>
      </c>
      <c r="B9840" t="s">
        <v>17524</v>
      </c>
      <c r="C9840" t="s">
        <v>8337</v>
      </c>
      <c r="D9840" t="s">
        <v>8341</v>
      </c>
      <c r="E9840" s="114" t="s">
        <v>17525</v>
      </c>
    </row>
    <row r="9841" spans="1:5">
      <c r="A9841">
        <v>3840</v>
      </c>
      <c r="B9841" t="s">
        <v>17526</v>
      </c>
      <c r="C9841" t="s">
        <v>8337</v>
      </c>
      <c r="D9841" t="s">
        <v>8341</v>
      </c>
      <c r="E9841" s="114" t="s">
        <v>17527</v>
      </c>
    </row>
    <row r="9842" spans="1:5">
      <c r="A9842">
        <v>3838</v>
      </c>
      <c r="B9842" t="s">
        <v>17528</v>
      </c>
      <c r="C9842" t="s">
        <v>8337</v>
      </c>
      <c r="D9842" t="s">
        <v>8341</v>
      </c>
      <c r="E9842" s="114" t="s">
        <v>10640</v>
      </c>
    </row>
    <row r="9843" spans="1:5">
      <c r="A9843">
        <v>3844</v>
      </c>
      <c r="B9843" t="s">
        <v>17529</v>
      </c>
      <c r="C9843" t="s">
        <v>8337</v>
      </c>
      <c r="D9843" t="s">
        <v>8341</v>
      </c>
      <c r="E9843" s="114" t="s">
        <v>17530</v>
      </c>
    </row>
    <row r="9844" spans="1:5">
      <c r="A9844">
        <v>3839</v>
      </c>
      <c r="B9844" t="s">
        <v>17531</v>
      </c>
      <c r="C9844" t="s">
        <v>8337</v>
      </c>
      <c r="D9844" t="s">
        <v>8341</v>
      </c>
      <c r="E9844" s="114" t="s">
        <v>17532</v>
      </c>
    </row>
    <row r="9845" spans="1:5">
      <c r="A9845">
        <v>3843</v>
      </c>
      <c r="B9845" t="s">
        <v>17533</v>
      </c>
      <c r="C9845" t="s">
        <v>8337</v>
      </c>
      <c r="D9845" t="s">
        <v>8341</v>
      </c>
      <c r="E9845" s="114" t="s">
        <v>17534</v>
      </c>
    </row>
    <row r="9846" spans="1:5">
      <c r="A9846">
        <v>3900</v>
      </c>
      <c r="B9846" t="s">
        <v>17535</v>
      </c>
      <c r="C9846" t="s">
        <v>8337</v>
      </c>
      <c r="D9846" t="s">
        <v>8338</v>
      </c>
      <c r="E9846" s="114" t="s">
        <v>5595</v>
      </c>
    </row>
    <row r="9847" spans="1:5">
      <c r="A9847">
        <v>3846</v>
      </c>
      <c r="B9847" t="s">
        <v>17536</v>
      </c>
      <c r="C9847" t="s">
        <v>8337</v>
      </c>
      <c r="D9847" t="s">
        <v>8338</v>
      </c>
      <c r="E9847" s="114" t="s">
        <v>10612</v>
      </c>
    </row>
    <row r="9848" spans="1:5">
      <c r="A9848">
        <v>3886</v>
      </c>
      <c r="B9848" t="s">
        <v>17537</v>
      </c>
      <c r="C9848" t="s">
        <v>8337</v>
      </c>
      <c r="D9848" t="s">
        <v>8338</v>
      </c>
      <c r="E9848" s="114" t="s">
        <v>3519</v>
      </c>
    </row>
    <row r="9849" spans="1:5">
      <c r="A9849">
        <v>3854</v>
      </c>
      <c r="B9849" t="s">
        <v>17538</v>
      </c>
      <c r="C9849" t="s">
        <v>8337</v>
      </c>
      <c r="D9849" t="s">
        <v>8338</v>
      </c>
      <c r="E9849" s="114" t="s">
        <v>3162</v>
      </c>
    </row>
    <row r="9850" spans="1:5">
      <c r="A9850">
        <v>3873</v>
      </c>
      <c r="B9850" t="s">
        <v>17539</v>
      </c>
      <c r="C9850" t="s">
        <v>8337</v>
      </c>
      <c r="D9850" t="s">
        <v>8338</v>
      </c>
      <c r="E9850" s="114" t="s">
        <v>4675</v>
      </c>
    </row>
    <row r="9851" spans="1:5">
      <c r="A9851">
        <v>38021</v>
      </c>
      <c r="B9851" t="s">
        <v>17540</v>
      </c>
      <c r="C9851" t="s">
        <v>8337</v>
      </c>
      <c r="D9851" t="s">
        <v>8338</v>
      </c>
      <c r="E9851" s="114" t="s">
        <v>8145</v>
      </c>
    </row>
    <row r="9852" spans="1:5">
      <c r="A9852">
        <v>3847</v>
      </c>
      <c r="B9852" t="s">
        <v>17541</v>
      </c>
      <c r="C9852" t="s">
        <v>8337</v>
      </c>
      <c r="D9852" t="s">
        <v>8338</v>
      </c>
      <c r="E9852" s="114" t="s">
        <v>4920</v>
      </c>
    </row>
    <row r="9853" spans="1:5">
      <c r="A9853">
        <v>38022</v>
      </c>
      <c r="B9853" t="s">
        <v>17542</v>
      </c>
      <c r="C9853" t="s">
        <v>8337</v>
      </c>
      <c r="D9853" t="s">
        <v>8338</v>
      </c>
      <c r="E9853" s="114" t="s">
        <v>10138</v>
      </c>
    </row>
    <row r="9854" spans="1:5">
      <c r="A9854">
        <v>3833</v>
      </c>
      <c r="B9854" t="s">
        <v>17543</v>
      </c>
      <c r="C9854" t="s">
        <v>8337</v>
      </c>
      <c r="D9854" t="s">
        <v>8341</v>
      </c>
      <c r="E9854" s="114" t="s">
        <v>10139</v>
      </c>
    </row>
    <row r="9855" spans="1:5">
      <c r="A9855">
        <v>3835</v>
      </c>
      <c r="B9855" t="s">
        <v>17544</v>
      </c>
      <c r="C9855" t="s">
        <v>8337</v>
      </c>
      <c r="D9855" t="s">
        <v>8341</v>
      </c>
      <c r="E9855" s="114" t="s">
        <v>17545</v>
      </c>
    </row>
    <row r="9856" spans="1:5">
      <c r="A9856">
        <v>3836</v>
      </c>
      <c r="B9856" t="s">
        <v>17546</v>
      </c>
      <c r="C9856" t="s">
        <v>8337</v>
      </c>
      <c r="D9856" t="s">
        <v>8341</v>
      </c>
      <c r="E9856" s="114" t="s">
        <v>17547</v>
      </c>
    </row>
    <row r="9857" spans="1:5">
      <c r="A9857">
        <v>3830</v>
      </c>
      <c r="B9857" t="s">
        <v>17548</v>
      </c>
      <c r="C9857" t="s">
        <v>8337</v>
      </c>
      <c r="D9857" t="s">
        <v>8341</v>
      </c>
      <c r="E9857" s="114" t="s">
        <v>17549</v>
      </c>
    </row>
    <row r="9858" spans="1:5">
      <c r="A9858">
        <v>3831</v>
      </c>
      <c r="B9858" t="s">
        <v>17550</v>
      </c>
      <c r="C9858" t="s">
        <v>8337</v>
      </c>
      <c r="D9858" t="s">
        <v>8341</v>
      </c>
      <c r="E9858" s="114" t="s">
        <v>17551</v>
      </c>
    </row>
    <row r="9859" spans="1:5">
      <c r="A9859">
        <v>37981</v>
      </c>
      <c r="B9859" t="s">
        <v>17552</v>
      </c>
      <c r="C9859" t="s">
        <v>8337</v>
      </c>
      <c r="D9859" t="s">
        <v>8338</v>
      </c>
      <c r="E9859" s="114" t="s">
        <v>467</v>
      </c>
    </row>
    <row r="9860" spans="1:5">
      <c r="A9860">
        <v>37982</v>
      </c>
      <c r="B9860" t="s">
        <v>17553</v>
      </c>
      <c r="C9860" t="s">
        <v>8337</v>
      </c>
      <c r="D9860" t="s">
        <v>8338</v>
      </c>
      <c r="E9860" s="114" t="s">
        <v>10059</v>
      </c>
    </row>
    <row r="9861" spans="1:5">
      <c r="A9861">
        <v>37983</v>
      </c>
      <c r="B9861" t="s">
        <v>17554</v>
      </c>
      <c r="C9861" t="s">
        <v>8337</v>
      </c>
      <c r="D9861" t="s">
        <v>8338</v>
      </c>
      <c r="E9861" s="114" t="s">
        <v>9539</v>
      </c>
    </row>
    <row r="9862" spans="1:5">
      <c r="A9862">
        <v>37984</v>
      </c>
      <c r="B9862" t="s">
        <v>17555</v>
      </c>
      <c r="C9862" t="s">
        <v>8337</v>
      </c>
      <c r="D9862" t="s">
        <v>8338</v>
      </c>
      <c r="E9862" s="114" t="s">
        <v>10140</v>
      </c>
    </row>
    <row r="9863" spans="1:5">
      <c r="A9863">
        <v>37985</v>
      </c>
      <c r="B9863" t="s">
        <v>17556</v>
      </c>
      <c r="C9863" t="s">
        <v>8337</v>
      </c>
      <c r="D9863" t="s">
        <v>8338</v>
      </c>
      <c r="E9863" s="114" t="s">
        <v>10141</v>
      </c>
    </row>
    <row r="9864" spans="1:5">
      <c r="A9864">
        <v>3826</v>
      </c>
      <c r="B9864" t="s">
        <v>17557</v>
      </c>
      <c r="C9864" t="s">
        <v>8337</v>
      </c>
      <c r="D9864" t="s">
        <v>8341</v>
      </c>
      <c r="E9864" s="114" t="s">
        <v>17558</v>
      </c>
    </row>
    <row r="9865" spans="1:5">
      <c r="A9865">
        <v>3825</v>
      </c>
      <c r="B9865" t="s">
        <v>17559</v>
      </c>
      <c r="C9865" t="s">
        <v>8337</v>
      </c>
      <c r="D9865" t="s">
        <v>8341</v>
      </c>
      <c r="E9865" s="114" t="s">
        <v>17560</v>
      </c>
    </row>
    <row r="9866" spans="1:5">
      <c r="A9866">
        <v>3827</v>
      </c>
      <c r="B9866" t="s">
        <v>17561</v>
      </c>
      <c r="C9866" t="s">
        <v>8337</v>
      </c>
      <c r="D9866" t="s">
        <v>8341</v>
      </c>
      <c r="E9866" s="114" t="s">
        <v>10142</v>
      </c>
    </row>
    <row r="9867" spans="1:5">
      <c r="A9867">
        <v>20165</v>
      </c>
      <c r="B9867" t="s">
        <v>17562</v>
      </c>
      <c r="C9867" t="s">
        <v>8337</v>
      </c>
      <c r="D9867" t="s">
        <v>8338</v>
      </c>
      <c r="E9867" s="114" t="s">
        <v>8820</v>
      </c>
    </row>
    <row r="9868" spans="1:5">
      <c r="A9868">
        <v>20166</v>
      </c>
      <c r="B9868" t="s">
        <v>17563</v>
      </c>
      <c r="C9868" t="s">
        <v>8337</v>
      </c>
      <c r="D9868" t="s">
        <v>8338</v>
      </c>
      <c r="E9868" s="114" t="s">
        <v>17564</v>
      </c>
    </row>
    <row r="9869" spans="1:5">
      <c r="A9869">
        <v>20164</v>
      </c>
      <c r="B9869" t="s">
        <v>17565</v>
      </c>
      <c r="C9869" t="s">
        <v>8337</v>
      </c>
      <c r="D9869" t="s">
        <v>8338</v>
      </c>
      <c r="E9869" s="114" t="s">
        <v>759</v>
      </c>
    </row>
    <row r="9870" spans="1:5">
      <c r="A9870">
        <v>3893</v>
      </c>
      <c r="B9870" t="s">
        <v>17566</v>
      </c>
      <c r="C9870" t="s">
        <v>8337</v>
      </c>
      <c r="D9870" t="s">
        <v>8338</v>
      </c>
      <c r="E9870" s="114" t="s">
        <v>2835</v>
      </c>
    </row>
    <row r="9871" spans="1:5">
      <c r="A9871">
        <v>3848</v>
      </c>
      <c r="B9871" t="s">
        <v>17567</v>
      </c>
      <c r="C9871" t="s">
        <v>8337</v>
      </c>
      <c r="D9871" t="s">
        <v>8338</v>
      </c>
      <c r="E9871" s="114" t="s">
        <v>920</v>
      </c>
    </row>
    <row r="9872" spans="1:5">
      <c r="A9872">
        <v>3895</v>
      </c>
      <c r="B9872" t="s">
        <v>17568</v>
      </c>
      <c r="C9872" t="s">
        <v>8337</v>
      </c>
      <c r="D9872" t="s">
        <v>8338</v>
      </c>
      <c r="E9872" s="114" t="s">
        <v>3320</v>
      </c>
    </row>
    <row r="9873" spans="1:5">
      <c r="A9873">
        <v>12404</v>
      </c>
      <c r="B9873" t="s">
        <v>17569</v>
      </c>
      <c r="C9873" t="s">
        <v>8337</v>
      </c>
      <c r="D9873" t="s">
        <v>8338</v>
      </c>
      <c r="E9873" s="114" t="s">
        <v>12128</v>
      </c>
    </row>
    <row r="9874" spans="1:5">
      <c r="A9874">
        <v>3939</v>
      </c>
      <c r="B9874" t="s">
        <v>17570</v>
      </c>
      <c r="C9874" t="s">
        <v>8337</v>
      </c>
      <c r="D9874" t="s">
        <v>8338</v>
      </c>
      <c r="E9874" s="114" t="s">
        <v>10848</v>
      </c>
    </row>
    <row r="9875" spans="1:5">
      <c r="A9875">
        <v>3911</v>
      </c>
      <c r="B9875" t="s">
        <v>17571</v>
      </c>
      <c r="C9875" t="s">
        <v>8337</v>
      </c>
      <c r="D9875" t="s">
        <v>8338</v>
      </c>
      <c r="E9875" s="114" t="s">
        <v>1642</v>
      </c>
    </row>
    <row r="9876" spans="1:5">
      <c r="A9876">
        <v>3908</v>
      </c>
      <c r="B9876" t="s">
        <v>17572</v>
      </c>
      <c r="C9876" t="s">
        <v>8337</v>
      </c>
      <c r="D9876" t="s">
        <v>8338</v>
      </c>
      <c r="E9876" s="114" t="s">
        <v>8769</v>
      </c>
    </row>
    <row r="9877" spans="1:5">
      <c r="A9877">
        <v>3910</v>
      </c>
      <c r="B9877" t="s">
        <v>17573</v>
      </c>
      <c r="C9877" t="s">
        <v>8337</v>
      </c>
      <c r="D9877" t="s">
        <v>8338</v>
      </c>
      <c r="E9877" s="114" t="s">
        <v>17041</v>
      </c>
    </row>
    <row r="9878" spans="1:5">
      <c r="A9878">
        <v>3913</v>
      </c>
      <c r="B9878" t="s">
        <v>17574</v>
      </c>
      <c r="C9878" t="s">
        <v>8337</v>
      </c>
      <c r="D9878" t="s">
        <v>8338</v>
      </c>
      <c r="E9878" s="114" t="s">
        <v>9154</v>
      </c>
    </row>
    <row r="9879" spans="1:5">
      <c r="A9879">
        <v>3912</v>
      </c>
      <c r="B9879" t="s">
        <v>17575</v>
      </c>
      <c r="C9879" t="s">
        <v>8337</v>
      </c>
      <c r="D9879" t="s">
        <v>8338</v>
      </c>
      <c r="E9879" s="114" t="s">
        <v>3350</v>
      </c>
    </row>
    <row r="9880" spans="1:5">
      <c r="A9880">
        <v>3909</v>
      </c>
      <c r="B9880" t="s">
        <v>17576</v>
      </c>
      <c r="C9880" t="s">
        <v>8337</v>
      </c>
      <c r="D9880" t="s">
        <v>8338</v>
      </c>
      <c r="E9880" s="114" t="s">
        <v>3859</v>
      </c>
    </row>
    <row r="9881" spans="1:5">
      <c r="A9881">
        <v>3914</v>
      </c>
      <c r="B9881" t="s">
        <v>17577</v>
      </c>
      <c r="C9881" t="s">
        <v>8337</v>
      </c>
      <c r="D9881" t="s">
        <v>8338</v>
      </c>
      <c r="E9881" s="114" t="s">
        <v>17578</v>
      </c>
    </row>
    <row r="9882" spans="1:5">
      <c r="A9882">
        <v>3915</v>
      </c>
      <c r="B9882" t="s">
        <v>17579</v>
      </c>
      <c r="C9882" t="s">
        <v>8337</v>
      </c>
      <c r="D9882" t="s">
        <v>8338</v>
      </c>
      <c r="E9882" s="114" t="s">
        <v>13356</v>
      </c>
    </row>
    <row r="9883" spans="1:5">
      <c r="A9883">
        <v>3916</v>
      </c>
      <c r="B9883" t="s">
        <v>17580</v>
      </c>
      <c r="C9883" t="s">
        <v>8337</v>
      </c>
      <c r="D9883" t="s">
        <v>8338</v>
      </c>
      <c r="E9883" s="114" t="s">
        <v>17581</v>
      </c>
    </row>
    <row r="9884" spans="1:5">
      <c r="A9884">
        <v>3917</v>
      </c>
      <c r="B9884" t="s">
        <v>17582</v>
      </c>
      <c r="C9884" t="s">
        <v>8337</v>
      </c>
      <c r="D9884" t="s">
        <v>8338</v>
      </c>
      <c r="E9884" s="114" t="s">
        <v>17583</v>
      </c>
    </row>
    <row r="9885" spans="1:5">
      <c r="A9885">
        <v>1904</v>
      </c>
      <c r="B9885" t="s">
        <v>17584</v>
      </c>
      <c r="C9885" t="s">
        <v>8337</v>
      </c>
      <c r="D9885" t="s">
        <v>8338</v>
      </c>
      <c r="E9885" s="114" t="s">
        <v>1355</v>
      </c>
    </row>
    <row r="9886" spans="1:5">
      <c r="A9886">
        <v>1899</v>
      </c>
      <c r="B9886" t="s">
        <v>17585</v>
      </c>
      <c r="C9886" t="s">
        <v>8337</v>
      </c>
      <c r="D9886" t="s">
        <v>8338</v>
      </c>
      <c r="E9886" s="114" t="s">
        <v>703</v>
      </c>
    </row>
    <row r="9887" spans="1:5">
      <c r="A9887">
        <v>1900</v>
      </c>
      <c r="B9887" t="s">
        <v>17586</v>
      </c>
      <c r="C9887" t="s">
        <v>8337</v>
      </c>
      <c r="D9887" t="s">
        <v>8338</v>
      </c>
      <c r="E9887" s="114" t="s">
        <v>7427</v>
      </c>
    </row>
    <row r="9888" spans="1:5">
      <c r="A9888">
        <v>12407</v>
      </c>
      <c r="B9888" t="s">
        <v>17587</v>
      </c>
      <c r="C9888" t="s">
        <v>8337</v>
      </c>
      <c r="D9888" t="s">
        <v>8338</v>
      </c>
      <c r="E9888" s="114" t="s">
        <v>10143</v>
      </c>
    </row>
    <row r="9889" spans="1:5">
      <c r="A9889">
        <v>12408</v>
      </c>
      <c r="B9889" t="s">
        <v>17588</v>
      </c>
      <c r="C9889" t="s">
        <v>8337</v>
      </c>
      <c r="D9889" t="s">
        <v>8338</v>
      </c>
      <c r="E9889" s="114" t="s">
        <v>9750</v>
      </c>
    </row>
    <row r="9890" spans="1:5">
      <c r="A9890">
        <v>12409</v>
      </c>
      <c r="B9890" t="s">
        <v>17589</v>
      </c>
      <c r="C9890" t="s">
        <v>8337</v>
      </c>
      <c r="D9890" t="s">
        <v>8338</v>
      </c>
      <c r="E9890" s="114" t="s">
        <v>9750</v>
      </c>
    </row>
    <row r="9891" spans="1:5">
      <c r="A9891">
        <v>12410</v>
      </c>
      <c r="B9891" t="s">
        <v>17590</v>
      </c>
      <c r="C9891" t="s">
        <v>8337</v>
      </c>
      <c r="D9891" t="s">
        <v>8338</v>
      </c>
      <c r="E9891" s="114" t="s">
        <v>3394</v>
      </c>
    </row>
    <row r="9892" spans="1:5">
      <c r="A9892">
        <v>3936</v>
      </c>
      <c r="B9892" t="s">
        <v>17591</v>
      </c>
      <c r="C9892" t="s">
        <v>8337</v>
      </c>
      <c r="D9892" t="s">
        <v>8338</v>
      </c>
      <c r="E9892" s="114" t="s">
        <v>12977</v>
      </c>
    </row>
    <row r="9893" spans="1:5">
      <c r="A9893">
        <v>3922</v>
      </c>
      <c r="B9893" t="s">
        <v>17592</v>
      </c>
      <c r="C9893" t="s">
        <v>8337</v>
      </c>
      <c r="D9893" t="s">
        <v>8338</v>
      </c>
      <c r="E9893" s="114" t="s">
        <v>11801</v>
      </c>
    </row>
    <row r="9894" spans="1:5">
      <c r="A9894">
        <v>3924</v>
      </c>
      <c r="B9894" t="s">
        <v>17593</v>
      </c>
      <c r="C9894" t="s">
        <v>8337</v>
      </c>
      <c r="D9894" t="s">
        <v>8338</v>
      </c>
      <c r="E9894" s="114" t="s">
        <v>12977</v>
      </c>
    </row>
    <row r="9895" spans="1:5">
      <c r="A9895">
        <v>3923</v>
      </c>
      <c r="B9895" t="s">
        <v>17594</v>
      </c>
      <c r="C9895" t="s">
        <v>8337</v>
      </c>
      <c r="D9895" t="s">
        <v>8338</v>
      </c>
      <c r="E9895" s="114" t="s">
        <v>12977</v>
      </c>
    </row>
    <row r="9896" spans="1:5">
      <c r="A9896">
        <v>3937</v>
      </c>
      <c r="B9896" t="s">
        <v>17595</v>
      </c>
      <c r="C9896" t="s">
        <v>8337</v>
      </c>
      <c r="D9896" t="s">
        <v>8338</v>
      </c>
      <c r="E9896" s="114" t="s">
        <v>9409</v>
      </c>
    </row>
    <row r="9897" spans="1:5">
      <c r="A9897">
        <v>3921</v>
      </c>
      <c r="B9897" t="s">
        <v>17596</v>
      </c>
      <c r="C9897" t="s">
        <v>8337</v>
      </c>
      <c r="D9897" t="s">
        <v>8338</v>
      </c>
      <c r="E9897" s="114" t="s">
        <v>6210</v>
      </c>
    </row>
    <row r="9898" spans="1:5">
      <c r="A9898">
        <v>3920</v>
      </c>
      <c r="B9898" t="s">
        <v>17597</v>
      </c>
      <c r="C9898" t="s">
        <v>8337</v>
      </c>
      <c r="D9898" t="s">
        <v>8338</v>
      </c>
      <c r="E9898" s="114" t="s">
        <v>9409</v>
      </c>
    </row>
    <row r="9899" spans="1:5">
      <c r="A9899">
        <v>3938</v>
      </c>
      <c r="B9899" t="s">
        <v>17598</v>
      </c>
      <c r="C9899" t="s">
        <v>8337</v>
      </c>
      <c r="D9899" t="s">
        <v>8338</v>
      </c>
      <c r="E9899" s="114" t="s">
        <v>8833</v>
      </c>
    </row>
    <row r="9900" spans="1:5">
      <c r="A9900">
        <v>3919</v>
      </c>
      <c r="B9900" t="s">
        <v>17599</v>
      </c>
      <c r="C9900" t="s">
        <v>8337</v>
      </c>
      <c r="D9900" t="s">
        <v>8338</v>
      </c>
      <c r="E9900" s="114" t="s">
        <v>9452</v>
      </c>
    </row>
    <row r="9901" spans="1:5">
      <c r="A9901">
        <v>3927</v>
      </c>
      <c r="B9901" t="s">
        <v>17600</v>
      </c>
      <c r="C9901" t="s">
        <v>8337</v>
      </c>
      <c r="D9901" t="s">
        <v>8338</v>
      </c>
      <c r="E9901" s="114" t="s">
        <v>5123</v>
      </c>
    </row>
    <row r="9902" spans="1:5">
      <c r="A9902">
        <v>3928</v>
      </c>
      <c r="B9902" t="s">
        <v>17601</v>
      </c>
      <c r="C9902" t="s">
        <v>8337</v>
      </c>
      <c r="D9902" t="s">
        <v>8338</v>
      </c>
      <c r="E9902" s="114" t="s">
        <v>5123</v>
      </c>
    </row>
    <row r="9903" spans="1:5">
      <c r="A9903">
        <v>3926</v>
      </c>
      <c r="B9903" t="s">
        <v>17602</v>
      </c>
      <c r="C9903" t="s">
        <v>8337</v>
      </c>
      <c r="D9903" t="s">
        <v>8338</v>
      </c>
      <c r="E9903" s="114" t="s">
        <v>9631</v>
      </c>
    </row>
    <row r="9904" spans="1:5">
      <c r="A9904">
        <v>3935</v>
      </c>
      <c r="B9904" t="s">
        <v>17603</v>
      </c>
      <c r="C9904" t="s">
        <v>8337</v>
      </c>
      <c r="D9904" t="s">
        <v>8338</v>
      </c>
      <c r="E9904" s="114" t="s">
        <v>9631</v>
      </c>
    </row>
    <row r="9905" spans="1:5">
      <c r="A9905">
        <v>3925</v>
      </c>
      <c r="B9905" t="s">
        <v>17604</v>
      </c>
      <c r="C9905" t="s">
        <v>8337</v>
      </c>
      <c r="D9905" t="s">
        <v>8338</v>
      </c>
      <c r="E9905" s="114" t="s">
        <v>9631</v>
      </c>
    </row>
    <row r="9906" spans="1:5">
      <c r="A9906">
        <v>12406</v>
      </c>
      <c r="B9906" t="s">
        <v>17605</v>
      </c>
      <c r="C9906" t="s">
        <v>8337</v>
      </c>
      <c r="D9906" t="s">
        <v>8338</v>
      </c>
      <c r="E9906" s="114" t="s">
        <v>4646</v>
      </c>
    </row>
    <row r="9907" spans="1:5">
      <c r="A9907">
        <v>3929</v>
      </c>
      <c r="B9907" t="s">
        <v>17606</v>
      </c>
      <c r="C9907" t="s">
        <v>8337</v>
      </c>
      <c r="D9907" t="s">
        <v>8338</v>
      </c>
      <c r="E9907" s="114" t="s">
        <v>17607</v>
      </c>
    </row>
    <row r="9908" spans="1:5">
      <c r="A9908">
        <v>3931</v>
      </c>
      <c r="B9908" t="s">
        <v>17608</v>
      </c>
      <c r="C9908" t="s">
        <v>8337</v>
      </c>
      <c r="D9908" t="s">
        <v>8338</v>
      </c>
      <c r="E9908" s="114" t="s">
        <v>17607</v>
      </c>
    </row>
    <row r="9909" spans="1:5">
      <c r="A9909">
        <v>3930</v>
      </c>
      <c r="B9909" t="s">
        <v>17609</v>
      </c>
      <c r="C9909" t="s">
        <v>8337</v>
      </c>
      <c r="D9909" t="s">
        <v>8338</v>
      </c>
      <c r="E9909" s="114" t="s">
        <v>17607</v>
      </c>
    </row>
    <row r="9910" spans="1:5">
      <c r="A9910">
        <v>3932</v>
      </c>
      <c r="B9910" t="s">
        <v>17610</v>
      </c>
      <c r="C9910" t="s">
        <v>8337</v>
      </c>
      <c r="D9910" t="s">
        <v>8338</v>
      </c>
      <c r="E9910" s="114" t="s">
        <v>17611</v>
      </c>
    </row>
    <row r="9911" spans="1:5">
      <c r="A9911">
        <v>3933</v>
      </c>
      <c r="B9911" t="s">
        <v>17612</v>
      </c>
      <c r="C9911" t="s">
        <v>8337</v>
      </c>
      <c r="D9911" t="s">
        <v>8338</v>
      </c>
      <c r="E9911" s="114" t="s">
        <v>17611</v>
      </c>
    </row>
    <row r="9912" spans="1:5">
      <c r="A9912">
        <v>3934</v>
      </c>
      <c r="B9912" t="s">
        <v>17613</v>
      </c>
      <c r="C9912" t="s">
        <v>8337</v>
      </c>
      <c r="D9912" t="s">
        <v>8338</v>
      </c>
      <c r="E9912" s="114" t="s">
        <v>17611</v>
      </c>
    </row>
    <row r="9913" spans="1:5">
      <c r="A9913">
        <v>40355</v>
      </c>
      <c r="B9913" t="s">
        <v>17614</v>
      </c>
      <c r="C9913" t="s">
        <v>8337</v>
      </c>
      <c r="D9913" t="s">
        <v>8341</v>
      </c>
      <c r="E9913" s="114" t="s">
        <v>11813</v>
      </c>
    </row>
    <row r="9914" spans="1:5">
      <c r="A9914">
        <v>40364</v>
      </c>
      <c r="B9914" t="s">
        <v>17615</v>
      </c>
      <c r="C9914" t="s">
        <v>8337</v>
      </c>
      <c r="D9914" t="s">
        <v>8341</v>
      </c>
      <c r="E9914" s="114" t="s">
        <v>17616</v>
      </c>
    </row>
    <row r="9915" spans="1:5">
      <c r="A9915">
        <v>40361</v>
      </c>
      <c r="B9915" t="s">
        <v>17617</v>
      </c>
      <c r="C9915" t="s">
        <v>8337</v>
      </c>
      <c r="D9915" t="s">
        <v>8341</v>
      </c>
      <c r="E9915" s="114" t="s">
        <v>17618</v>
      </c>
    </row>
    <row r="9916" spans="1:5">
      <c r="A9916">
        <v>40358</v>
      </c>
      <c r="B9916" t="s">
        <v>17619</v>
      </c>
      <c r="C9916" t="s">
        <v>8337</v>
      </c>
      <c r="D9916" t="s">
        <v>8341</v>
      </c>
      <c r="E9916" s="114" t="s">
        <v>3880</v>
      </c>
    </row>
    <row r="9917" spans="1:5">
      <c r="A9917">
        <v>40370</v>
      </c>
      <c r="B9917" t="s">
        <v>17620</v>
      </c>
      <c r="C9917" t="s">
        <v>8337</v>
      </c>
      <c r="D9917" t="s">
        <v>8341</v>
      </c>
      <c r="E9917" s="114" t="s">
        <v>17621</v>
      </c>
    </row>
    <row r="9918" spans="1:5">
      <c r="A9918">
        <v>40367</v>
      </c>
      <c r="B9918" t="s">
        <v>17622</v>
      </c>
      <c r="C9918" t="s">
        <v>8337</v>
      </c>
      <c r="D9918" t="s">
        <v>8341</v>
      </c>
      <c r="E9918" s="114" t="s">
        <v>17623</v>
      </c>
    </row>
    <row r="9919" spans="1:5">
      <c r="A9919">
        <v>40373</v>
      </c>
      <c r="B9919" t="s">
        <v>17624</v>
      </c>
      <c r="C9919" t="s">
        <v>8337</v>
      </c>
      <c r="D9919" t="s">
        <v>8341</v>
      </c>
      <c r="E9919" s="114" t="s">
        <v>17625</v>
      </c>
    </row>
    <row r="9920" spans="1:5">
      <c r="A9920">
        <v>38947</v>
      </c>
      <c r="B9920" t="s">
        <v>17626</v>
      </c>
      <c r="C9920" t="s">
        <v>8337</v>
      </c>
      <c r="D9920" t="s">
        <v>8341</v>
      </c>
      <c r="E9920" s="114" t="s">
        <v>8786</v>
      </c>
    </row>
    <row r="9921" spans="1:5">
      <c r="A9921">
        <v>38948</v>
      </c>
      <c r="B9921" t="s">
        <v>17627</v>
      </c>
      <c r="C9921" t="s">
        <v>8337</v>
      </c>
      <c r="D9921" t="s">
        <v>8341</v>
      </c>
      <c r="E9921" s="114" t="s">
        <v>8509</v>
      </c>
    </row>
    <row r="9922" spans="1:5">
      <c r="A9922">
        <v>38949</v>
      </c>
      <c r="B9922" t="s">
        <v>17628</v>
      </c>
      <c r="C9922" t="s">
        <v>8337</v>
      </c>
      <c r="D9922" t="s">
        <v>8341</v>
      </c>
      <c r="E9922" s="114" t="s">
        <v>3308</v>
      </c>
    </row>
    <row r="9923" spans="1:5">
      <c r="A9923">
        <v>38951</v>
      </c>
      <c r="B9923" t="s">
        <v>17629</v>
      </c>
      <c r="C9923" t="s">
        <v>8337</v>
      </c>
      <c r="D9923" t="s">
        <v>8341</v>
      </c>
      <c r="E9923" s="114" t="s">
        <v>4420</v>
      </c>
    </row>
    <row r="9924" spans="1:5">
      <c r="A9924">
        <v>39312</v>
      </c>
      <c r="B9924" t="s">
        <v>17630</v>
      </c>
      <c r="C9924" t="s">
        <v>8337</v>
      </c>
      <c r="D9924" t="s">
        <v>8341</v>
      </c>
      <c r="E9924" s="114" t="s">
        <v>10144</v>
      </c>
    </row>
    <row r="9925" spans="1:5">
      <c r="A9925">
        <v>39313</v>
      </c>
      <c r="B9925" t="s">
        <v>17631</v>
      </c>
      <c r="C9925" t="s">
        <v>8337</v>
      </c>
      <c r="D9925" t="s">
        <v>8341</v>
      </c>
      <c r="E9925" s="114" t="s">
        <v>12283</v>
      </c>
    </row>
    <row r="9926" spans="1:5">
      <c r="A9926">
        <v>38950</v>
      </c>
      <c r="B9926" t="s">
        <v>17632</v>
      </c>
      <c r="C9926" t="s">
        <v>8337</v>
      </c>
      <c r="D9926" t="s">
        <v>8341</v>
      </c>
      <c r="E9926" s="114" t="s">
        <v>9561</v>
      </c>
    </row>
    <row r="9927" spans="1:5">
      <c r="A9927">
        <v>39314</v>
      </c>
      <c r="B9927" t="s">
        <v>17633</v>
      </c>
      <c r="C9927" t="s">
        <v>8337</v>
      </c>
      <c r="D9927" t="s">
        <v>8341</v>
      </c>
      <c r="E9927" s="114" t="s">
        <v>10145</v>
      </c>
    </row>
    <row r="9928" spans="1:5">
      <c r="A9928">
        <v>3907</v>
      </c>
      <c r="B9928" t="s">
        <v>17634</v>
      </c>
      <c r="C9928" t="s">
        <v>8337</v>
      </c>
      <c r="D9928" t="s">
        <v>8338</v>
      </c>
      <c r="E9928" s="114" t="s">
        <v>6140</v>
      </c>
    </row>
    <row r="9929" spans="1:5">
      <c r="A9929">
        <v>3889</v>
      </c>
      <c r="B9929" t="s">
        <v>17635</v>
      </c>
      <c r="C9929" t="s">
        <v>8337</v>
      </c>
      <c r="D9929" t="s">
        <v>8338</v>
      </c>
      <c r="E9929" s="114" t="s">
        <v>1223</v>
      </c>
    </row>
    <row r="9930" spans="1:5">
      <c r="A9930">
        <v>3868</v>
      </c>
      <c r="B9930" t="s">
        <v>17636</v>
      </c>
      <c r="C9930" t="s">
        <v>8337</v>
      </c>
      <c r="D9930" t="s">
        <v>8338</v>
      </c>
      <c r="E9930" s="114" t="s">
        <v>7427</v>
      </c>
    </row>
    <row r="9931" spans="1:5">
      <c r="A9931">
        <v>3869</v>
      </c>
      <c r="B9931" t="s">
        <v>17637</v>
      </c>
      <c r="C9931" t="s">
        <v>8337</v>
      </c>
      <c r="D9931" t="s">
        <v>8338</v>
      </c>
      <c r="E9931" s="114" t="s">
        <v>407</v>
      </c>
    </row>
    <row r="9932" spans="1:5">
      <c r="A9932">
        <v>3872</v>
      </c>
      <c r="B9932" t="s">
        <v>17638</v>
      </c>
      <c r="C9932" t="s">
        <v>8337</v>
      </c>
      <c r="D9932" t="s">
        <v>8338</v>
      </c>
      <c r="E9932" s="114" t="s">
        <v>8193</v>
      </c>
    </row>
    <row r="9933" spans="1:5">
      <c r="A9933">
        <v>3850</v>
      </c>
      <c r="B9933" t="s">
        <v>17639</v>
      </c>
      <c r="C9933" t="s">
        <v>8337</v>
      </c>
      <c r="D9933" t="s">
        <v>8338</v>
      </c>
      <c r="E9933" s="114" t="s">
        <v>6923</v>
      </c>
    </row>
    <row r="9934" spans="1:5">
      <c r="A9934">
        <v>38023</v>
      </c>
      <c r="B9934" t="s">
        <v>17640</v>
      </c>
      <c r="C9934" t="s">
        <v>8337</v>
      </c>
      <c r="D9934" t="s">
        <v>8338</v>
      </c>
      <c r="E9934" s="114" t="s">
        <v>6121</v>
      </c>
    </row>
    <row r="9935" spans="1:5">
      <c r="A9935">
        <v>37986</v>
      </c>
      <c r="B9935" t="s">
        <v>17641</v>
      </c>
      <c r="C9935" t="s">
        <v>8337</v>
      </c>
      <c r="D9935" t="s">
        <v>8338</v>
      </c>
      <c r="E9935" s="114" t="s">
        <v>17642</v>
      </c>
    </row>
    <row r="9936" spans="1:5">
      <c r="A9936">
        <v>37987</v>
      </c>
      <c r="B9936" t="s">
        <v>17643</v>
      </c>
      <c r="C9936" t="s">
        <v>8337</v>
      </c>
      <c r="D9936" t="s">
        <v>8338</v>
      </c>
      <c r="E9936" s="114" t="s">
        <v>16295</v>
      </c>
    </row>
    <row r="9937" spans="1:5">
      <c r="A9937">
        <v>37988</v>
      </c>
      <c r="B9937" t="s">
        <v>17644</v>
      </c>
      <c r="C9937" t="s">
        <v>8337</v>
      </c>
      <c r="D9937" t="s">
        <v>8338</v>
      </c>
      <c r="E9937" s="114" t="s">
        <v>11332</v>
      </c>
    </row>
    <row r="9938" spans="1:5">
      <c r="A9938">
        <v>21120</v>
      </c>
      <c r="B9938" t="s">
        <v>17645</v>
      </c>
      <c r="C9938" t="s">
        <v>8337</v>
      </c>
      <c r="D9938" t="s">
        <v>8338</v>
      </c>
      <c r="E9938" s="114" t="s">
        <v>17646</v>
      </c>
    </row>
    <row r="9939" spans="1:5">
      <c r="A9939">
        <v>39318</v>
      </c>
      <c r="B9939" t="s">
        <v>17647</v>
      </c>
      <c r="C9939" t="s">
        <v>8337</v>
      </c>
      <c r="D9939" t="s">
        <v>8338</v>
      </c>
      <c r="E9939" s="114" t="s">
        <v>3373</v>
      </c>
    </row>
    <row r="9940" spans="1:5">
      <c r="A9940">
        <v>20162</v>
      </c>
      <c r="B9940" t="s">
        <v>17648</v>
      </c>
      <c r="C9940" t="s">
        <v>8337</v>
      </c>
      <c r="D9940" t="s">
        <v>8338</v>
      </c>
      <c r="E9940" s="114" t="s">
        <v>17649</v>
      </c>
    </row>
    <row r="9941" spans="1:5">
      <c r="A9941">
        <v>40366</v>
      </c>
      <c r="B9941" t="s">
        <v>17650</v>
      </c>
      <c r="C9941" t="s">
        <v>8337</v>
      </c>
      <c r="D9941" t="s">
        <v>8341</v>
      </c>
      <c r="E9941" s="114" t="s">
        <v>10141</v>
      </c>
    </row>
    <row r="9942" spans="1:5">
      <c r="A9942">
        <v>40363</v>
      </c>
      <c r="B9942" t="s">
        <v>17651</v>
      </c>
      <c r="C9942" t="s">
        <v>8337</v>
      </c>
      <c r="D9942" t="s">
        <v>8341</v>
      </c>
      <c r="E9942" s="114" t="s">
        <v>12324</v>
      </c>
    </row>
    <row r="9943" spans="1:5">
      <c r="A9943">
        <v>40354</v>
      </c>
      <c r="B9943" t="s">
        <v>17652</v>
      </c>
      <c r="C9943" t="s">
        <v>8337</v>
      </c>
      <c r="D9943" t="s">
        <v>8341</v>
      </c>
      <c r="E9943" s="114" t="s">
        <v>17653</v>
      </c>
    </row>
    <row r="9944" spans="1:5">
      <c r="A9944">
        <v>40360</v>
      </c>
      <c r="B9944" t="s">
        <v>17654</v>
      </c>
      <c r="C9944" t="s">
        <v>8337</v>
      </c>
      <c r="D9944" t="s">
        <v>8341</v>
      </c>
      <c r="E9944" s="114" t="s">
        <v>8628</v>
      </c>
    </row>
    <row r="9945" spans="1:5">
      <c r="A9945">
        <v>40372</v>
      </c>
      <c r="B9945" t="s">
        <v>17655</v>
      </c>
      <c r="C9945" t="s">
        <v>8337</v>
      </c>
      <c r="D9945" t="s">
        <v>8341</v>
      </c>
      <c r="E9945" s="114" t="s">
        <v>17656</v>
      </c>
    </row>
    <row r="9946" spans="1:5">
      <c r="A9946">
        <v>40369</v>
      </c>
      <c r="B9946" t="s">
        <v>17657</v>
      </c>
      <c r="C9946" t="s">
        <v>8337</v>
      </c>
      <c r="D9946" t="s">
        <v>8341</v>
      </c>
      <c r="E9946" s="114" t="s">
        <v>17658</v>
      </c>
    </row>
    <row r="9947" spans="1:5">
      <c r="A9947">
        <v>40357</v>
      </c>
      <c r="B9947" t="s">
        <v>17659</v>
      </c>
      <c r="C9947" t="s">
        <v>8337</v>
      </c>
      <c r="D9947" t="s">
        <v>8341</v>
      </c>
      <c r="E9947" s="114" t="s">
        <v>3880</v>
      </c>
    </row>
    <row r="9948" spans="1:5">
      <c r="A9948">
        <v>40375</v>
      </c>
      <c r="B9948" t="s">
        <v>17660</v>
      </c>
      <c r="C9948" t="s">
        <v>8337</v>
      </c>
      <c r="D9948" t="s">
        <v>8341</v>
      </c>
      <c r="E9948" s="114" t="s">
        <v>17661</v>
      </c>
    </row>
    <row r="9949" spans="1:5">
      <c r="A9949">
        <v>1893</v>
      </c>
      <c r="B9949" t="s">
        <v>17662</v>
      </c>
      <c r="C9949" t="s">
        <v>8337</v>
      </c>
      <c r="D9949" t="s">
        <v>8338</v>
      </c>
      <c r="E9949" s="114" t="s">
        <v>8401</v>
      </c>
    </row>
    <row r="9950" spans="1:5">
      <c r="A9950">
        <v>1902</v>
      </c>
      <c r="B9950" t="s">
        <v>17663</v>
      </c>
      <c r="C9950" t="s">
        <v>8337</v>
      </c>
      <c r="D9950" t="s">
        <v>8338</v>
      </c>
      <c r="E9950" s="114" t="s">
        <v>10398</v>
      </c>
    </row>
    <row r="9951" spans="1:5">
      <c r="A9951">
        <v>1901</v>
      </c>
      <c r="B9951" t="s">
        <v>17664</v>
      </c>
      <c r="C9951" t="s">
        <v>8337</v>
      </c>
      <c r="D9951" t="s">
        <v>8338</v>
      </c>
      <c r="E9951" s="114" t="s">
        <v>1213</v>
      </c>
    </row>
    <row r="9952" spans="1:5">
      <c r="A9952">
        <v>1892</v>
      </c>
      <c r="B9952" t="s">
        <v>17665</v>
      </c>
      <c r="C9952" t="s">
        <v>8337</v>
      </c>
      <c r="D9952" t="s">
        <v>8338</v>
      </c>
      <c r="E9952" s="114" t="s">
        <v>8350</v>
      </c>
    </row>
    <row r="9953" spans="1:5">
      <c r="A9953">
        <v>1907</v>
      </c>
      <c r="B9953" t="s">
        <v>17666</v>
      </c>
      <c r="C9953" t="s">
        <v>8337</v>
      </c>
      <c r="D9953" t="s">
        <v>8338</v>
      </c>
      <c r="E9953" s="114" t="s">
        <v>3457</v>
      </c>
    </row>
    <row r="9954" spans="1:5">
      <c r="A9954">
        <v>1894</v>
      </c>
      <c r="B9954" t="s">
        <v>17667</v>
      </c>
      <c r="C9954" t="s">
        <v>8337</v>
      </c>
      <c r="D9954" t="s">
        <v>8338</v>
      </c>
      <c r="E9954" s="114" t="s">
        <v>248</v>
      </c>
    </row>
    <row r="9955" spans="1:5">
      <c r="A9955">
        <v>1891</v>
      </c>
      <c r="B9955" t="s">
        <v>17668</v>
      </c>
      <c r="C9955" t="s">
        <v>8337</v>
      </c>
      <c r="D9955" t="s">
        <v>8338</v>
      </c>
      <c r="E9955" s="114" t="s">
        <v>780</v>
      </c>
    </row>
    <row r="9956" spans="1:5">
      <c r="A9956">
        <v>1896</v>
      </c>
      <c r="B9956" t="s">
        <v>17669</v>
      </c>
      <c r="C9956" t="s">
        <v>8337</v>
      </c>
      <c r="D9956" t="s">
        <v>8338</v>
      </c>
      <c r="E9956" s="114" t="s">
        <v>6851</v>
      </c>
    </row>
    <row r="9957" spans="1:5">
      <c r="A9957">
        <v>1895</v>
      </c>
      <c r="B9957" t="s">
        <v>17670</v>
      </c>
      <c r="C9957" t="s">
        <v>8337</v>
      </c>
      <c r="D9957" t="s">
        <v>8338</v>
      </c>
      <c r="E9957" s="114" t="s">
        <v>184</v>
      </c>
    </row>
    <row r="9958" spans="1:5">
      <c r="A9958">
        <v>2641</v>
      </c>
      <c r="B9958" t="s">
        <v>17671</v>
      </c>
      <c r="C9958" t="s">
        <v>8337</v>
      </c>
      <c r="D9958" t="s">
        <v>8338</v>
      </c>
      <c r="E9958" s="114" t="s">
        <v>11188</v>
      </c>
    </row>
    <row r="9959" spans="1:5">
      <c r="A9959">
        <v>2636</v>
      </c>
      <c r="B9959" t="s">
        <v>17672</v>
      </c>
      <c r="C9959" t="s">
        <v>8337</v>
      </c>
      <c r="D9959" t="s">
        <v>8338</v>
      </c>
      <c r="E9959" s="114" t="s">
        <v>7487</v>
      </c>
    </row>
    <row r="9960" spans="1:5">
      <c r="A9960">
        <v>2637</v>
      </c>
      <c r="B9960" t="s">
        <v>17673</v>
      </c>
      <c r="C9960" t="s">
        <v>8337</v>
      </c>
      <c r="D9960" t="s">
        <v>8338</v>
      </c>
      <c r="E9960" s="114" t="s">
        <v>13643</v>
      </c>
    </row>
    <row r="9961" spans="1:5">
      <c r="A9961">
        <v>2638</v>
      </c>
      <c r="B9961" t="s">
        <v>17674</v>
      </c>
      <c r="C9961" t="s">
        <v>8337</v>
      </c>
      <c r="D9961" t="s">
        <v>8338</v>
      </c>
      <c r="E9961" s="114" t="s">
        <v>1435</v>
      </c>
    </row>
    <row r="9962" spans="1:5">
      <c r="A9962">
        <v>2639</v>
      </c>
      <c r="B9962" t="s">
        <v>17675</v>
      </c>
      <c r="C9962" t="s">
        <v>8337</v>
      </c>
      <c r="D9962" t="s">
        <v>8338</v>
      </c>
      <c r="E9962" s="114" t="s">
        <v>17676</v>
      </c>
    </row>
    <row r="9963" spans="1:5">
      <c r="A9963">
        <v>2644</v>
      </c>
      <c r="B9963" t="s">
        <v>17677</v>
      </c>
      <c r="C9963" t="s">
        <v>8337</v>
      </c>
      <c r="D9963" t="s">
        <v>8338</v>
      </c>
      <c r="E9963" s="114" t="s">
        <v>11799</v>
      </c>
    </row>
    <row r="9964" spans="1:5">
      <c r="A9964">
        <v>2643</v>
      </c>
      <c r="B9964" t="s">
        <v>17678</v>
      </c>
      <c r="C9964" t="s">
        <v>8337</v>
      </c>
      <c r="D9964" t="s">
        <v>8338</v>
      </c>
      <c r="E9964" s="114" t="s">
        <v>10146</v>
      </c>
    </row>
    <row r="9965" spans="1:5">
      <c r="A9965">
        <v>2640</v>
      </c>
      <c r="B9965" t="s">
        <v>17679</v>
      </c>
      <c r="C9965" t="s">
        <v>8337</v>
      </c>
      <c r="D9965" t="s">
        <v>8338</v>
      </c>
      <c r="E9965" s="114" t="s">
        <v>13285</v>
      </c>
    </row>
    <row r="9966" spans="1:5">
      <c r="A9966">
        <v>2642</v>
      </c>
      <c r="B9966" t="s">
        <v>17680</v>
      </c>
      <c r="C9966" t="s">
        <v>8337</v>
      </c>
      <c r="D9966" t="s">
        <v>8338</v>
      </c>
      <c r="E9966" s="114" t="s">
        <v>4779</v>
      </c>
    </row>
    <row r="9967" spans="1:5">
      <c r="A9967">
        <v>38943</v>
      </c>
      <c r="B9967" t="s">
        <v>17681</v>
      </c>
      <c r="C9967" t="s">
        <v>8337</v>
      </c>
      <c r="D9967" t="s">
        <v>8341</v>
      </c>
      <c r="E9967" s="114" t="s">
        <v>9603</v>
      </c>
    </row>
    <row r="9968" spans="1:5">
      <c r="A9968">
        <v>38944</v>
      </c>
      <c r="B9968" t="s">
        <v>17682</v>
      </c>
      <c r="C9968" t="s">
        <v>8337</v>
      </c>
      <c r="D9968" t="s">
        <v>8341</v>
      </c>
      <c r="E9968" s="114" t="s">
        <v>13025</v>
      </c>
    </row>
    <row r="9969" spans="1:5">
      <c r="A9969">
        <v>38945</v>
      </c>
      <c r="B9969" t="s">
        <v>17683</v>
      </c>
      <c r="C9969" t="s">
        <v>8337</v>
      </c>
      <c r="D9969" t="s">
        <v>8341</v>
      </c>
      <c r="E9969" s="114" t="s">
        <v>10147</v>
      </c>
    </row>
    <row r="9970" spans="1:5">
      <c r="A9970">
        <v>38946</v>
      </c>
      <c r="B9970" t="s">
        <v>17684</v>
      </c>
      <c r="C9970" t="s">
        <v>8337</v>
      </c>
      <c r="D9970" t="s">
        <v>8341</v>
      </c>
      <c r="E9970" s="114" t="s">
        <v>11119</v>
      </c>
    </row>
    <row r="9971" spans="1:5">
      <c r="A9971">
        <v>39308</v>
      </c>
      <c r="B9971" t="s">
        <v>17685</v>
      </c>
      <c r="C9971" t="s">
        <v>8337</v>
      </c>
      <c r="D9971" t="s">
        <v>8341</v>
      </c>
      <c r="E9971" s="114" t="s">
        <v>1293</v>
      </c>
    </row>
    <row r="9972" spans="1:5">
      <c r="A9972">
        <v>39309</v>
      </c>
      <c r="B9972" t="s">
        <v>17686</v>
      </c>
      <c r="C9972" t="s">
        <v>8337</v>
      </c>
      <c r="D9972" t="s">
        <v>8341</v>
      </c>
      <c r="E9972" s="114" t="s">
        <v>11838</v>
      </c>
    </row>
    <row r="9973" spans="1:5">
      <c r="A9973">
        <v>39310</v>
      </c>
      <c r="B9973" t="s">
        <v>17687</v>
      </c>
      <c r="C9973" t="s">
        <v>8337</v>
      </c>
      <c r="D9973" t="s">
        <v>8341</v>
      </c>
      <c r="E9973" s="114" t="s">
        <v>3532</v>
      </c>
    </row>
    <row r="9974" spans="1:5">
      <c r="A9974">
        <v>39311</v>
      </c>
      <c r="B9974" t="s">
        <v>17688</v>
      </c>
      <c r="C9974" t="s">
        <v>8337</v>
      </c>
      <c r="D9974" t="s">
        <v>8341</v>
      </c>
      <c r="E9974" s="114" t="s">
        <v>10148</v>
      </c>
    </row>
    <row r="9975" spans="1:5">
      <c r="A9975">
        <v>39855</v>
      </c>
      <c r="B9975" t="s">
        <v>17689</v>
      </c>
      <c r="C9975" t="s">
        <v>8337</v>
      </c>
      <c r="D9975" t="s">
        <v>8341</v>
      </c>
      <c r="E9975" s="114" t="s">
        <v>6784</v>
      </c>
    </row>
    <row r="9976" spans="1:5">
      <c r="A9976">
        <v>39856</v>
      </c>
      <c r="B9976" t="s">
        <v>17690</v>
      </c>
      <c r="C9976" t="s">
        <v>8337</v>
      </c>
      <c r="D9976" t="s">
        <v>8341</v>
      </c>
      <c r="E9976" s="114" t="s">
        <v>13290</v>
      </c>
    </row>
    <row r="9977" spans="1:5">
      <c r="A9977">
        <v>39857</v>
      </c>
      <c r="B9977" t="s">
        <v>17691</v>
      </c>
      <c r="C9977" t="s">
        <v>8337</v>
      </c>
      <c r="D9977" t="s">
        <v>8341</v>
      </c>
      <c r="E9977" s="114" t="s">
        <v>4523</v>
      </c>
    </row>
    <row r="9978" spans="1:5">
      <c r="A9978">
        <v>39858</v>
      </c>
      <c r="B9978" t="s">
        <v>17692</v>
      </c>
      <c r="C9978" t="s">
        <v>8337</v>
      </c>
      <c r="D9978" t="s">
        <v>8341</v>
      </c>
      <c r="E9978" s="114" t="s">
        <v>9081</v>
      </c>
    </row>
    <row r="9979" spans="1:5">
      <c r="A9979">
        <v>39859</v>
      </c>
      <c r="B9979" t="s">
        <v>17693</v>
      </c>
      <c r="C9979" t="s">
        <v>8337</v>
      </c>
      <c r="D9979" t="s">
        <v>8341</v>
      </c>
      <c r="E9979" s="114" t="s">
        <v>17694</v>
      </c>
    </row>
    <row r="9980" spans="1:5">
      <c r="A9980">
        <v>39860</v>
      </c>
      <c r="B9980" t="s">
        <v>17695</v>
      </c>
      <c r="C9980" t="s">
        <v>8337</v>
      </c>
      <c r="D9980" t="s">
        <v>8341</v>
      </c>
      <c r="E9980" s="114" t="s">
        <v>10149</v>
      </c>
    </row>
    <row r="9981" spans="1:5">
      <c r="A9981">
        <v>39861</v>
      </c>
      <c r="B9981" t="s">
        <v>17696</v>
      </c>
      <c r="C9981" t="s">
        <v>8337</v>
      </c>
      <c r="D9981" t="s">
        <v>8341</v>
      </c>
      <c r="E9981" s="114" t="s">
        <v>17523</v>
      </c>
    </row>
    <row r="9982" spans="1:5">
      <c r="A9982">
        <v>38447</v>
      </c>
      <c r="B9982" t="s">
        <v>17697</v>
      </c>
      <c r="C9982" t="s">
        <v>8337</v>
      </c>
      <c r="D9982" t="s">
        <v>8341</v>
      </c>
      <c r="E9982" s="114" t="s">
        <v>10150</v>
      </c>
    </row>
    <row r="9983" spans="1:5">
      <c r="A9983">
        <v>36320</v>
      </c>
      <c r="B9983" t="s">
        <v>17698</v>
      </c>
      <c r="C9983" t="s">
        <v>8337</v>
      </c>
      <c r="D9983" t="s">
        <v>8341</v>
      </c>
      <c r="E9983" s="114" t="s">
        <v>6641</v>
      </c>
    </row>
    <row r="9984" spans="1:5">
      <c r="A9984">
        <v>36324</v>
      </c>
      <c r="B9984" t="s">
        <v>17699</v>
      </c>
      <c r="C9984" t="s">
        <v>8337</v>
      </c>
      <c r="D9984" t="s">
        <v>8341</v>
      </c>
      <c r="E9984" s="114" t="s">
        <v>8712</v>
      </c>
    </row>
    <row r="9985" spans="1:5">
      <c r="A9985">
        <v>38441</v>
      </c>
      <c r="B9985" t="s">
        <v>17700</v>
      </c>
      <c r="C9985" t="s">
        <v>8337</v>
      </c>
      <c r="D9985" t="s">
        <v>8341</v>
      </c>
      <c r="E9985" s="114" t="s">
        <v>739</v>
      </c>
    </row>
    <row r="9986" spans="1:5">
      <c r="A9986">
        <v>38442</v>
      </c>
      <c r="B9986" t="s">
        <v>17701</v>
      </c>
      <c r="C9986" t="s">
        <v>8337</v>
      </c>
      <c r="D9986" t="s">
        <v>8341</v>
      </c>
      <c r="E9986" s="114" t="s">
        <v>8572</v>
      </c>
    </row>
    <row r="9987" spans="1:5">
      <c r="A9987">
        <v>38443</v>
      </c>
      <c r="B9987" t="s">
        <v>17702</v>
      </c>
      <c r="C9987" t="s">
        <v>8337</v>
      </c>
      <c r="D9987" t="s">
        <v>8341</v>
      </c>
      <c r="E9987" s="114" t="s">
        <v>1738</v>
      </c>
    </row>
    <row r="9988" spans="1:5">
      <c r="A9988">
        <v>38444</v>
      </c>
      <c r="B9988" t="s">
        <v>17703</v>
      </c>
      <c r="C9988" t="s">
        <v>8337</v>
      </c>
      <c r="D9988" t="s">
        <v>8341</v>
      </c>
      <c r="E9988" s="114" t="s">
        <v>8796</v>
      </c>
    </row>
    <row r="9989" spans="1:5">
      <c r="A9989">
        <v>38445</v>
      </c>
      <c r="B9989" t="s">
        <v>17704</v>
      </c>
      <c r="C9989" t="s">
        <v>8337</v>
      </c>
      <c r="D9989" t="s">
        <v>8341</v>
      </c>
      <c r="E9989" s="114" t="s">
        <v>8848</v>
      </c>
    </row>
    <row r="9990" spans="1:5">
      <c r="A9990">
        <v>38446</v>
      </c>
      <c r="B9990" t="s">
        <v>17705</v>
      </c>
      <c r="C9990" t="s">
        <v>8337</v>
      </c>
      <c r="D9990" t="s">
        <v>8341</v>
      </c>
      <c r="E9990" s="114" t="s">
        <v>12467</v>
      </c>
    </row>
    <row r="9991" spans="1:5">
      <c r="A9991">
        <v>3867</v>
      </c>
      <c r="B9991" t="s">
        <v>17706</v>
      </c>
      <c r="C9991" t="s">
        <v>8337</v>
      </c>
      <c r="D9991" t="s">
        <v>8338</v>
      </c>
      <c r="E9991" s="114" t="s">
        <v>10058</v>
      </c>
    </row>
    <row r="9992" spans="1:5">
      <c r="A9992">
        <v>3861</v>
      </c>
      <c r="B9992" t="s">
        <v>17707</v>
      </c>
      <c r="C9992" t="s">
        <v>8337</v>
      </c>
      <c r="D9992" t="s">
        <v>8338</v>
      </c>
      <c r="E9992" s="114" t="s">
        <v>1461</v>
      </c>
    </row>
    <row r="9993" spans="1:5">
      <c r="A9993">
        <v>3904</v>
      </c>
      <c r="B9993" t="s">
        <v>17708</v>
      </c>
      <c r="C9993" t="s">
        <v>8337</v>
      </c>
      <c r="D9993" t="s">
        <v>8338</v>
      </c>
      <c r="E9993" s="114" t="s">
        <v>8830</v>
      </c>
    </row>
    <row r="9994" spans="1:5">
      <c r="A9994">
        <v>3903</v>
      </c>
      <c r="B9994" t="s">
        <v>17709</v>
      </c>
      <c r="C9994" t="s">
        <v>8337</v>
      </c>
      <c r="D9994" t="s">
        <v>8338</v>
      </c>
      <c r="E9994" s="114" t="s">
        <v>10398</v>
      </c>
    </row>
    <row r="9995" spans="1:5">
      <c r="A9995">
        <v>3862</v>
      </c>
      <c r="B9995" t="s">
        <v>17710</v>
      </c>
      <c r="C9995" t="s">
        <v>8337</v>
      </c>
      <c r="D9995" t="s">
        <v>8338</v>
      </c>
      <c r="E9995" s="114" t="s">
        <v>4270</v>
      </c>
    </row>
    <row r="9996" spans="1:5">
      <c r="A9996">
        <v>3863</v>
      </c>
      <c r="B9996" t="s">
        <v>17711</v>
      </c>
      <c r="C9996" t="s">
        <v>8337</v>
      </c>
      <c r="D9996" t="s">
        <v>8338</v>
      </c>
      <c r="E9996" s="114" t="s">
        <v>6087</v>
      </c>
    </row>
    <row r="9997" spans="1:5">
      <c r="A9997">
        <v>3864</v>
      </c>
      <c r="B9997" t="s">
        <v>17712</v>
      </c>
      <c r="C9997" t="s">
        <v>8337</v>
      </c>
      <c r="D9997" t="s">
        <v>8338</v>
      </c>
      <c r="E9997" s="114" t="s">
        <v>2722</v>
      </c>
    </row>
    <row r="9998" spans="1:5">
      <c r="A9998">
        <v>3865</v>
      </c>
      <c r="B9998" t="s">
        <v>17713</v>
      </c>
      <c r="C9998" t="s">
        <v>8337</v>
      </c>
      <c r="D9998" t="s">
        <v>8338</v>
      </c>
      <c r="E9998" s="114" t="s">
        <v>10121</v>
      </c>
    </row>
    <row r="9999" spans="1:5">
      <c r="A9999">
        <v>3866</v>
      </c>
      <c r="B9999" t="s">
        <v>17714</v>
      </c>
      <c r="C9999" t="s">
        <v>8337</v>
      </c>
      <c r="D9999" t="s">
        <v>8338</v>
      </c>
      <c r="E9999" s="114" t="s">
        <v>17715</v>
      </c>
    </row>
    <row r="10000" spans="1:5">
      <c r="A10000">
        <v>3902</v>
      </c>
      <c r="B10000" t="s">
        <v>17716</v>
      </c>
      <c r="C10000" t="s">
        <v>8337</v>
      </c>
      <c r="D10000" t="s">
        <v>8338</v>
      </c>
      <c r="E10000" s="114" t="s">
        <v>17717</v>
      </c>
    </row>
    <row r="10001" spans="1:5">
      <c r="A10001">
        <v>3878</v>
      </c>
      <c r="B10001" t="s">
        <v>17718</v>
      </c>
      <c r="C10001" t="s">
        <v>8337</v>
      </c>
      <c r="D10001" t="s">
        <v>8338</v>
      </c>
      <c r="E10001" s="114" t="s">
        <v>6098</v>
      </c>
    </row>
    <row r="10002" spans="1:5">
      <c r="A10002">
        <v>3877</v>
      </c>
      <c r="B10002" t="s">
        <v>17719</v>
      </c>
      <c r="C10002" t="s">
        <v>8337</v>
      </c>
      <c r="D10002" t="s">
        <v>8338</v>
      </c>
      <c r="E10002" s="114" t="s">
        <v>6913</v>
      </c>
    </row>
    <row r="10003" spans="1:5">
      <c r="A10003">
        <v>3879</v>
      </c>
      <c r="B10003" t="s">
        <v>17720</v>
      </c>
      <c r="C10003" t="s">
        <v>8337</v>
      </c>
      <c r="D10003" t="s">
        <v>8338</v>
      </c>
      <c r="E10003" s="114" t="s">
        <v>9021</v>
      </c>
    </row>
    <row r="10004" spans="1:5">
      <c r="A10004">
        <v>3880</v>
      </c>
      <c r="B10004" t="s">
        <v>17721</v>
      </c>
      <c r="C10004" t="s">
        <v>8337</v>
      </c>
      <c r="D10004" t="s">
        <v>8338</v>
      </c>
      <c r="E10004" s="114" t="s">
        <v>15925</v>
      </c>
    </row>
    <row r="10005" spans="1:5">
      <c r="A10005">
        <v>12892</v>
      </c>
      <c r="B10005" t="s">
        <v>17722</v>
      </c>
      <c r="C10005" t="s">
        <v>8432</v>
      </c>
      <c r="D10005" t="s">
        <v>8338</v>
      </c>
      <c r="E10005" s="114" t="s">
        <v>6644</v>
      </c>
    </row>
    <row r="10006" spans="1:5">
      <c r="A10006">
        <v>3883</v>
      </c>
      <c r="B10006" t="s">
        <v>17723</v>
      </c>
      <c r="C10006" t="s">
        <v>8337</v>
      </c>
      <c r="D10006" t="s">
        <v>8338</v>
      </c>
      <c r="E10006" s="114" t="s">
        <v>1281</v>
      </c>
    </row>
    <row r="10007" spans="1:5">
      <c r="A10007">
        <v>3876</v>
      </c>
      <c r="B10007" t="s">
        <v>17724</v>
      </c>
      <c r="C10007" t="s">
        <v>8337</v>
      </c>
      <c r="D10007" t="s">
        <v>8338</v>
      </c>
      <c r="E10007" s="114" t="s">
        <v>8447</v>
      </c>
    </row>
    <row r="10008" spans="1:5">
      <c r="A10008">
        <v>3884</v>
      </c>
      <c r="B10008" t="s">
        <v>17725</v>
      </c>
      <c r="C10008" t="s">
        <v>8337</v>
      </c>
      <c r="D10008" t="s">
        <v>8338</v>
      </c>
      <c r="E10008" s="114" t="s">
        <v>7590</v>
      </c>
    </row>
    <row r="10009" spans="1:5">
      <c r="A10009">
        <v>3837</v>
      </c>
      <c r="B10009" t="s">
        <v>17726</v>
      </c>
      <c r="C10009" t="s">
        <v>8337</v>
      </c>
      <c r="D10009" t="s">
        <v>8341</v>
      </c>
      <c r="E10009" s="114" t="s">
        <v>11490</v>
      </c>
    </row>
    <row r="10010" spans="1:5">
      <c r="A10010">
        <v>3845</v>
      </c>
      <c r="B10010" t="s">
        <v>17727</v>
      </c>
      <c r="C10010" t="s">
        <v>8337</v>
      </c>
      <c r="D10010" t="s">
        <v>8341</v>
      </c>
      <c r="E10010" s="114" t="s">
        <v>4354</v>
      </c>
    </row>
    <row r="10011" spans="1:5">
      <c r="A10011">
        <v>11045</v>
      </c>
      <c r="B10011" t="s">
        <v>17728</v>
      </c>
      <c r="C10011" t="s">
        <v>8337</v>
      </c>
      <c r="D10011" t="s">
        <v>8341</v>
      </c>
      <c r="E10011" s="114" t="s">
        <v>12145</v>
      </c>
    </row>
    <row r="10012" spans="1:5">
      <c r="A10012">
        <v>20170</v>
      </c>
      <c r="B10012" t="s">
        <v>17729</v>
      </c>
      <c r="C10012" t="s">
        <v>8337</v>
      </c>
      <c r="D10012" t="s">
        <v>8338</v>
      </c>
      <c r="E10012" s="114" t="s">
        <v>8779</v>
      </c>
    </row>
    <row r="10013" spans="1:5">
      <c r="A10013">
        <v>20171</v>
      </c>
      <c r="B10013" t="s">
        <v>17730</v>
      </c>
      <c r="C10013" t="s">
        <v>8337</v>
      </c>
      <c r="D10013" t="s">
        <v>8338</v>
      </c>
      <c r="E10013" s="114" t="s">
        <v>17731</v>
      </c>
    </row>
    <row r="10014" spans="1:5">
      <c r="A10014">
        <v>20167</v>
      </c>
      <c r="B10014" t="s">
        <v>17732</v>
      </c>
      <c r="C10014" t="s">
        <v>8337</v>
      </c>
      <c r="D10014" t="s">
        <v>8338</v>
      </c>
      <c r="E10014" s="114" t="s">
        <v>1174</v>
      </c>
    </row>
    <row r="10015" spans="1:5">
      <c r="A10015">
        <v>20168</v>
      </c>
      <c r="B10015" t="s">
        <v>17733</v>
      </c>
      <c r="C10015" t="s">
        <v>8337</v>
      </c>
      <c r="D10015" t="s">
        <v>8338</v>
      </c>
      <c r="E10015" s="114" t="s">
        <v>8661</v>
      </c>
    </row>
    <row r="10016" spans="1:5">
      <c r="A10016">
        <v>20169</v>
      </c>
      <c r="B10016" t="s">
        <v>17734</v>
      </c>
      <c r="C10016" t="s">
        <v>8337</v>
      </c>
      <c r="D10016" t="s">
        <v>8338</v>
      </c>
      <c r="E10016" s="114" t="s">
        <v>15528</v>
      </c>
    </row>
    <row r="10017" spans="1:5">
      <c r="A10017">
        <v>3899</v>
      </c>
      <c r="B10017" t="s">
        <v>17735</v>
      </c>
      <c r="C10017" t="s">
        <v>8337</v>
      </c>
      <c r="D10017" t="s">
        <v>8338</v>
      </c>
      <c r="E10017" s="114" t="s">
        <v>6918</v>
      </c>
    </row>
    <row r="10018" spans="1:5">
      <c r="A10018">
        <v>38676</v>
      </c>
      <c r="B10018" t="s">
        <v>17736</v>
      </c>
      <c r="C10018" t="s">
        <v>8337</v>
      </c>
      <c r="D10018" t="s">
        <v>8338</v>
      </c>
      <c r="E10018" s="114" t="s">
        <v>10847</v>
      </c>
    </row>
    <row r="10019" spans="1:5">
      <c r="A10019">
        <v>3897</v>
      </c>
      <c r="B10019" t="s">
        <v>17737</v>
      </c>
      <c r="C10019" t="s">
        <v>8337</v>
      </c>
      <c r="D10019" t="s">
        <v>8338</v>
      </c>
      <c r="E10019" s="114" t="s">
        <v>5816</v>
      </c>
    </row>
    <row r="10020" spans="1:5">
      <c r="A10020">
        <v>3875</v>
      </c>
      <c r="B10020" t="s">
        <v>17738</v>
      </c>
      <c r="C10020" t="s">
        <v>8337</v>
      </c>
      <c r="D10020" t="s">
        <v>8338</v>
      </c>
      <c r="E10020" s="114" t="s">
        <v>17739</v>
      </c>
    </row>
    <row r="10021" spans="1:5">
      <c r="A10021">
        <v>3898</v>
      </c>
      <c r="B10021" t="s">
        <v>17740</v>
      </c>
      <c r="C10021" t="s">
        <v>8337</v>
      </c>
      <c r="D10021" t="s">
        <v>8338</v>
      </c>
      <c r="E10021" s="114" t="s">
        <v>690</v>
      </c>
    </row>
    <row r="10022" spans="1:5">
      <c r="A10022">
        <v>3855</v>
      </c>
      <c r="B10022" t="s">
        <v>17741</v>
      </c>
      <c r="C10022" t="s">
        <v>8337</v>
      </c>
      <c r="D10022" t="s">
        <v>8338</v>
      </c>
      <c r="E10022" s="114" t="s">
        <v>3452</v>
      </c>
    </row>
    <row r="10023" spans="1:5">
      <c r="A10023">
        <v>3874</v>
      </c>
      <c r="B10023" t="s">
        <v>17742</v>
      </c>
      <c r="C10023" t="s">
        <v>8337</v>
      </c>
      <c r="D10023" t="s">
        <v>8338</v>
      </c>
      <c r="E10023" s="114" t="s">
        <v>1048</v>
      </c>
    </row>
    <row r="10024" spans="1:5">
      <c r="A10024">
        <v>3870</v>
      </c>
      <c r="B10024" t="s">
        <v>17743</v>
      </c>
      <c r="C10024" t="s">
        <v>8337</v>
      </c>
      <c r="D10024" t="s">
        <v>8338</v>
      </c>
      <c r="E10024" s="114" t="s">
        <v>8382</v>
      </c>
    </row>
    <row r="10025" spans="1:5">
      <c r="A10025">
        <v>38678</v>
      </c>
      <c r="B10025" t="s">
        <v>17744</v>
      </c>
      <c r="C10025" t="s">
        <v>8337</v>
      </c>
      <c r="D10025" t="s">
        <v>8338</v>
      </c>
      <c r="E10025" s="114" t="s">
        <v>11622</v>
      </c>
    </row>
    <row r="10026" spans="1:5">
      <c r="A10026">
        <v>3859</v>
      </c>
      <c r="B10026" t="s">
        <v>17745</v>
      </c>
      <c r="C10026" t="s">
        <v>8337</v>
      </c>
      <c r="D10026" t="s">
        <v>8338</v>
      </c>
      <c r="E10026" s="114" t="s">
        <v>1261</v>
      </c>
    </row>
    <row r="10027" spans="1:5">
      <c r="A10027">
        <v>3856</v>
      </c>
      <c r="B10027" t="s">
        <v>17746</v>
      </c>
      <c r="C10027" t="s">
        <v>8337</v>
      </c>
      <c r="D10027" t="s">
        <v>8338</v>
      </c>
      <c r="E10027" s="114" t="s">
        <v>270</v>
      </c>
    </row>
    <row r="10028" spans="1:5">
      <c r="A10028">
        <v>3906</v>
      </c>
      <c r="B10028" t="s">
        <v>17747</v>
      </c>
      <c r="C10028" t="s">
        <v>8337</v>
      </c>
      <c r="D10028" t="s">
        <v>8338</v>
      </c>
      <c r="E10028" s="114" t="s">
        <v>8657</v>
      </c>
    </row>
    <row r="10029" spans="1:5">
      <c r="A10029">
        <v>3860</v>
      </c>
      <c r="B10029" t="s">
        <v>17748</v>
      </c>
      <c r="C10029" t="s">
        <v>8337</v>
      </c>
      <c r="D10029" t="s">
        <v>8338</v>
      </c>
      <c r="E10029" s="114" t="s">
        <v>1229</v>
      </c>
    </row>
    <row r="10030" spans="1:5">
      <c r="A10030">
        <v>3905</v>
      </c>
      <c r="B10030" t="s">
        <v>17749</v>
      </c>
      <c r="C10030" t="s">
        <v>8337</v>
      </c>
      <c r="D10030" t="s">
        <v>8338</v>
      </c>
      <c r="E10030" s="114" t="s">
        <v>14631</v>
      </c>
    </row>
    <row r="10031" spans="1:5">
      <c r="A10031">
        <v>3871</v>
      </c>
      <c r="B10031" t="s">
        <v>17750</v>
      </c>
      <c r="C10031" t="s">
        <v>8337</v>
      </c>
      <c r="D10031" t="s">
        <v>8338</v>
      </c>
      <c r="E10031" s="114" t="s">
        <v>5231</v>
      </c>
    </row>
    <row r="10032" spans="1:5">
      <c r="A10032">
        <v>37429</v>
      </c>
      <c r="B10032" t="s">
        <v>17751</v>
      </c>
      <c r="C10032" t="s">
        <v>8337</v>
      </c>
      <c r="D10032" t="s">
        <v>8341</v>
      </c>
      <c r="E10032" s="114" t="s">
        <v>10151</v>
      </c>
    </row>
    <row r="10033" spans="1:5">
      <c r="A10033">
        <v>37426</v>
      </c>
      <c r="B10033" t="s">
        <v>17752</v>
      </c>
      <c r="C10033" t="s">
        <v>8337</v>
      </c>
      <c r="D10033" t="s">
        <v>8341</v>
      </c>
      <c r="E10033" s="114" t="s">
        <v>7692</v>
      </c>
    </row>
    <row r="10034" spans="1:5">
      <c r="A10034">
        <v>37427</v>
      </c>
      <c r="B10034" t="s">
        <v>17753</v>
      </c>
      <c r="C10034" t="s">
        <v>8337</v>
      </c>
      <c r="D10034" t="s">
        <v>8341</v>
      </c>
      <c r="E10034" s="114" t="s">
        <v>6342</v>
      </c>
    </row>
    <row r="10035" spans="1:5">
      <c r="A10035">
        <v>37424</v>
      </c>
      <c r="B10035" t="s">
        <v>17754</v>
      </c>
      <c r="C10035" t="s">
        <v>8337</v>
      </c>
      <c r="D10035" t="s">
        <v>8341</v>
      </c>
      <c r="E10035" s="114" t="s">
        <v>8369</v>
      </c>
    </row>
    <row r="10036" spans="1:5">
      <c r="A10036">
        <v>37428</v>
      </c>
      <c r="B10036" t="s">
        <v>17755</v>
      </c>
      <c r="C10036" t="s">
        <v>8337</v>
      </c>
      <c r="D10036" t="s">
        <v>8341</v>
      </c>
      <c r="E10036" s="114" t="s">
        <v>10152</v>
      </c>
    </row>
    <row r="10037" spans="1:5">
      <c r="A10037">
        <v>37425</v>
      </c>
      <c r="B10037" t="s">
        <v>17756</v>
      </c>
      <c r="C10037" t="s">
        <v>8337</v>
      </c>
      <c r="D10037" t="s">
        <v>8341</v>
      </c>
      <c r="E10037" s="114" t="s">
        <v>2741</v>
      </c>
    </row>
    <row r="10038" spans="1:5">
      <c r="A10038">
        <v>11519</v>
      </c>
      <c r="B10038" t="s">
        <v>17757</v>
      </c>
      <c r="C10038" t="s">
        <v>8432</v>
      </c>
      <c r="D10038" t="s">
        <v>8338</v>
      </c>
      <c r="E10038" s="114" t="s">
        <v>17758</v>
      </c>
    </row>
    <row r="10039" spans="1:5">
      <c r="A10039">
        <v>11520</v>
      </c>
      <c r="B10039" t="s">
        <v>17759</v>
      </c>
      <c r="C10039" t="s">
        <v>8432</v>
      </c>
      <c r="D10039" t="s">
        <v>8338</v>
      </c>
      <c r="E10039" s="114" t="s">
        <v>12427</v>
      </c>
    </row>
    <row r="10040" spans="1:5">
      <c r="A10040">
        <v>11518</v>
      </c>
      <c r="B10040" t="s">
        <v>17760</v>
      </c>
      <c r="C10040" t="s">
        <v>8432</v>
      </c>
      <c r="D10040" t="s">
        <v>8338</v>
      </c>
      <c r="E10040" s="114" t="s">
        <v>13384</v>
      </c>
    </row>
    <row r="10041" spans="1:5">
      <c r="A10041">
        <v>38473</v>
      </c>
      <c r="B10041" t="s">
        <v>17761</v>
      </c>
      <c r="C10041" t="s">
        <v>8337</v>
      </c>
      <c r="D10041" t="s">
        <v>8338</v>
      </c>
      <c r="E10041" s="114" t="s">
        <v>17762</v>
      </c>
    </row>
    <row r="10042" spans="1:5">
      <c r="A10042">
        <v>4244</v>
      </c>
      <c r="B10042" t="s">
        <v>17763</v>
      </c>
      <c r="C10042" t="s">
        <v>8373</v>
      </c>
      <c r="D10042" t="s">
        <v>8338</v>
      </c>
      <c r="E10042" s="114" t="s">
        <v>2834</v>
      </c>
    </row>
    <row r="10043" spans="1:5">
      <c r="A10043">
        <v>40977</v>
      </c>
      <c r="B10043" t="s">
        <v>17764</v>
      </c>
      <c r="C10043" t="s">
        <v>8374</v>
      </c>
      <c r="D10043" t="s">
        <v>8338</v>
      </c>
      <c r="E10043" s="114" t="s">
        <v>8834</v>
      </c>
    </row>
    <row r="10044" spans="1:5">
      <c r="A10044">
        <v>4115</v>
      </c>
      <c r="B10044" t="s">
        <v>17765</v>
      </c>
      <c r="C10044" t="s">
        <v>8344</v>
      </c>
      <c r="D10044" t="s">
        <v>8341</v>
      </c>
      <c r="E10044" s="114" t="s">
        <v>9610</v>
      </c>
    </row>
    <row r="10045" spans="1:5">
      <c r="A10045">
        <v>4119</v>
      </c>
      <c r="B10045" t="s">
        <v>17766</v>
      </c>
      <c r="C10045" t="s">
        <v>8344</v>
      </c>
      <c r="D10045" t="s">
        <v>8341</v>
      </c>
      <c r="E10045" s="114" t="s">
        <v>9561</v>
      </c>
    </row>
    <row r="10046" spans="1:5">
      <c r="A10046">
        <v>2794</v>
      </c>
      <c r="B10046" t="s">
        <v>17767</v>
      </c>
      <c r="C10046" t="s">
        <v>8344</v>
      </c>
      <c r="D10046" t="s">
        <v>8341</v>
      </c>
      <c r="E10046" s="114" t="s">
        <v>10153</v>
      </c>
    </row>
    <row r="10047" spans="1:5">
      <c r="A10047">
        <v>2788</v>
      </c>
      <c r="B10047" t="s">
        <v>17768</v>
      </c>
      <c r="C10047" t="s">
        <v>8344</v>
      </c>
      <c r="D10047" t="s">
        <v>8341</v>
      </c>
      <c r="E10047" s="114" t="s">
        <v>17769</v>
      </c>
    </row>
    <row r="10048" spans="1:5">
      <c r="A10048">
        <v>4006</v>
      </c>
      <c r="B10048" t="s">
        <v>17770</v>
      </c>
      <c r="C10048" t="s">
        <v>8372</v>
      </c>
      <c r="D10048" t="s">
        <v>8338</v>
      </c>
      <c r="E10048" s="114" t="s">
        <v>17771</v>
      </c>
    </row>
    <row r="10049" spans="1:5">
      <c r="A10049">
        <v>36151</v>
      </c>
      <c r="B10049" t="s">
        <v>17772</v>
      </c>
      <c r="C10049" t="s">
        <v>8337</v>
      </c>
      <c r="D10049" t="s">
        <v>8338</v>
      </c>
      <c r="E10049" s="114" t="s">
        <v>4623</v>
      </c>
    </row>
    <row r="10050" spans="1:5">
      <c r="A10050">
        <v>37457</v>
      </c>
      <c r="B10050" t="s">
        <v>17773</v>
      </c>
      <c r="C10050" t="s">
        <v>8344</v>
      </c>
      <c r="D10050" t="s">
        <v>8341</v>
      </c>
      <c r="E10050" s="114" t="s">
        <v>5781</v>
      </c>
    </row>
    <row r="10051" spans="1:5">
      <c r="A10051">
        <v>37456</v>
      </c>
      <c r="B10051" t="s">
        <v>17774</v>
      </c>
      <c r="C10051" t="s">
        <v>8344</v>
      </c>
      <c r="D10051" t="s">
        <v>8341</v>
      </c>
      <c r="E10051" s="114" t="s">
        <v>13643</v>
      </c>
    </row>
    <row r="10052" spans="1:5">
      <c r="A10052">
        <v>37461</v>
      </c>
      <c r="B10052" t="s">
        <v>17775</v>
      </c>
      <c r="C10052" t="s">
        <v>8344</v>
      </c>
      <c r="D10052" t="s">
        <v>8341</v>
      </c>
      <c r="E10052" s="114" t="s">
        <v>5951</v>
      </c>
    </row>
    <row r="10053" spans="1:5">
      <c r="A10053">
        <v>37460</v>
      </c>
      <c r="B10053" t="s">
        <v>17776</v>
      </c>
      <c r="C10053" t="s">
        <v>8344</v>
      </c>
      <c r="D10053" t="s">
        <v>8341</v>
      </c>
      <c r="E10053" s="114" t="s">
        <v>2847</v>
      </c>
    </row>
    <row r="10054" spans="1:5">
      <c r="A10054">
        <v>37458</v>
      </c>
      <c r="B10054" t="s">
        <v>17777</v>
      </c>
      <c r="C10054" t="s">
        <v>8344</v>
      </c>
      <c r="D10054" t="s">
        <v>8341</v>
      </c>
      <c r="E10054" s="114" t="s">
        <v>10154</v>
      </c>
    </row>
    <row r="10055" spans="1:5">
      <c r="A10055">
        <v>37454</v>
      </c>
      <c r="B10055" t="s">
        <v>17778</v>
      </c>
      <c r="C10055" t="s">
        <v>8344</v>
      </c>
      <c r="D10055" t="s">
        <v>8341</v>
      </c>
      <c r="E10055" s="114" t="s">
        <v>7293</v>
      </c>
    </row>
    <row r="10056" spans="1:5">
      <c r="A10056">
        <v>37455</v>
      </c>
      <c r="B10056" t="s">
        <v>17779</v>
      </c>
      <c r="C10056" t="s">
        <v>8344</v>
      </c>
      <c r="D10056" t="s">
        <v>8341</v>
      </c>
      <c r="E10056" s="114" t="s">
        <v>3871</v>
      </c>
    </row>
    <row r="10057" spans="1:5">
      <c r="A10057">
        <v>37459</v>
      </c>
      <c r="B10057" t="s">
        <v>17780</v>
      </c>
      <c r="C10057" t="s">
        <v>8344</v>
      </c>
      <c r="D10057" t="s">
        <v>8341</v>
      </c>
      <c r="E10057" s="114" t="s">
        <v>9185</v>
      </c>
    </row>
    <row r="10058" spans="1:5">
      <c r="A10058">
        <v>21029</v>
      </c>
      <c r="B10058" t="s">
        <v>17781</v>
      </c>
      <c r="C10058" t="s">
        <v>8337</v>
      </c>
      <c r="D10058" t="s">
        <v>8336</v>
      </c>
      <c r="E10058" s="114" t="s">
        <v>17782</v>
      </c>
    </row>
    <row r="10059" spans="1:5">
      <c r="A10059">
        <v>21030</v>
      </c>
      <c r="B10059" t="s">
        <v>17783</v>
      </c>
      <c r="C10059" t="s">
        <v>8337</v>
      </c>
      <c r="D10059" t="s">
        <v>8338</v>
      </c>
      <c r="E10059" s="114" t="s">
        <v>17784</v>
      </c>
    </row>
    <row r="10060" spans="1:5">
      <c r="A10060">
        <v>21031</v>
      </c>
      <c r="B10060" t="s">
        <v>17785</v>
      </c>
      <c r="C10060" t="s">
        <v>8337</v>
      </c>
      <c r="D10060" t="s">
        <v>8338</v>
      </c>
      <c r="E10060" s="114" t="s">
        <v>17786</v>
      </c>
    </row>
    <row r="10061" spans="1:5">
      <c r="A10061">
        <v>21032</v>
      </c>
      <c r="B10061" t="s">
        <v>17787</v>
      </c>
      <c r="C10061" t="s">
        <v>8337</v>
      </c>
      <c r="D10061" t="s">
        <v>8338</v>
      </c>
      <c r="E10061" s="114" t="s">
        <v>17788</v>
      </c>
    </row>
    <row r="10062" spans="1:5">
      <c r="A10062">
        <v>37527</v>
      </c>
      <c r="B10062" t="s">
        <v>17789</v>
      </c>
      <c r="C10062" t="s">
        <v>8337</v>
      </c>
      <c r="D10062" t="s">
        <v>8338</v>
      </c>
      <c r="E10062" s="114" t="s">
        <v>17790</v>
      </c>
    </row>
    <row r="10063" spans="1:5">
      <c r="A10063">
        <v>37528</v>
      </c>
      <c r="B10063" t="s">
        <v>17791</v>
      </c>
      <c r="C10063" t="s">
        <v>8337</v>
      </c>
      <c r="D10063" t="s">
        <v>8338</v>
      </c>
      <c r="E10063" s="114" t="s">
        <v>17792</v>
      </c>
    </row>
    <row r="10064" spans="1:5">
      <c r="A10064">
        <v>37529</v>
      </c>
      <c r="B10064" t="s">
        <v>17793</v>
      </c>
      <c r="C10064" t="s">
        <v>8337</v>
      </c>
      <c r="D10064" t="s">
        <v>8338</v>
      </c>
      <c r="E10064" s="114" t="s">
        <v>17794</v>
      </c>
    </row>
    <row r="10065" spans="1:5">
      <c r="A10065">
        <v>37530</v>
      </c>
      <c r="B10065" t="s">
        <v>17795</v>
      </c>
      <c r="C10065" t="s">
        <v>8337</v>
      </c>
      <c r="D10065" t="s">
        <v>8338</v>
      </c>
      <c r="E10065" s="114" t="s">
        <v>17796</v>
      </c>
    </row>
    <row r="10066" spans="1:5">
      <c r="A10066">
        <v>21034</v>
      </c>
      <c r="B10066" t="s">
        <v>17797</v>
      </c>
      <c r="C10066" t="s">
        <v>8337</v>
      </c>
      <c r="D10066" t="s">
        <v>8338</v>
      </c>
      <c r="E10066" s="114" t="s">
        <v>17798</v>
      </c>
    </row>
    <row r="10067" spans="1:5">
      <c r="A10067">
        <v>37531</v>
      </c>
      <c r="B10067" t="s">
        <v>17799</v>
      </c>
      <c r="C10067" t="s">
        <v>8337</v>
      </c>
      <c r="D10067" t="s">
        <v>8338</v>
      </c>
      <c r="E10067" s="114" t="s">
        <v>17800</v>
      </c>
    </row>
    <row r="10068" spans="1:5">
      <c r="A10068">
        <v>21036</v>
      </c>
      <c r="B10068" t="s">
        <v>17801</v>
      </c>
      <c r="C10068" t="s">
        <v>8337</v>
      </c>
      <c r="D10068" t="s">
        <v>8338</v>
      </c>
      <c r="E10068" s="114" t="s">
        <v>17802</v>
      </c>
    </row>
    <row r="10069" spans="1:5">
      <c r="A10069">
        <v>21037</v>
      </c>
      <c r="B10069" t="s">
        <v>17803</v>
      </c>
      <c r="C10069" t="s">
        <v>8337</v>
      </c>
      <c r="D10069" t="s">
        <v>8338</v>
      </c>
      <c r="E10069" s="114" t="s">
        <v>17804</v>
      </c>
    </row>
    <row r="10070" spans="1:5">
      <c r="A10070">
        <v>20185</v>
      </c>
      <c r="B10070" t="s">
        <v>17805</v>
      </c>
      <c r="C10070" t="s">
        <v>8344</v>
      </c>
      <c r="D10070" t="s">
        <v>8341</v>
      </c>
      <c r="E10070" s="114" t="s">
        <v>10155</v>
      </c>
    </row>
    <row r="10071" spans="1:5">
      <c r="A10071">
        <v>20260</v>
      </c>
      <c r="B10071" t="s">
        <v>17806</v>
      </c>
      <c r="C10071" t="s">
        <v>8337</v>
      </c>
      <c r="D10071" t="s">
        <v>8341</v>
      </c>
      <c r="E10071" s="114" t="s">
        <v>4268</v>
      </c>
    </row>
    <row r="10072" spans="1:5">
      <c r="A10072">
        <v>37523</v>
      </c>
      <c r="B10072" t="s">
        <v>17807</v>
      </c>
      <c r="C10072" t="s">
        <v>8337</v>
      </c>
      <c r="D10072" t="s">
        <v>8341</v>
      </c>
      <c r="E10072" s="114" t="s">
        <v>17808</v>
      </c>
    </row>
    <row r="10073" spans="1:5">
      <c r="A10073">
        <v>37515</v>
      </c>
      <c r="B10073" t="s">
        <v>17809</v>
      </c>
      <c r="C10073" t="s">
        <v>8337</v>
      </c>
      <c r="D10073" t="s">
        <v>8341</v>
      </c>
      <c r="E10073" s="114" t="s">
        <v>17810</v>
      </c>
    </row>
    <row r="10074" spans="1:5">
      <c r="A10074">
        <v>12899</v>
      </c>
      <c r="B10074" t="s">
        <v>17811</v>
      </c>
      <c r="C10074" t="s">
        <v>8337</v>
      </c>
      <c r="D10074" t="s">
        <v>8341</v>
      </c>
      <c r="E10074" s="114" t="s">
        <v>4056</v>
      </c>
    </row>
    <row r="10075" spans="1:5">
      <c r="A10075">
        <v>12898</v>
      </c>
      <c r="B10075" t="s">
        <v>17812</v>
      </c>
      <c r="C10075" t="s">
        <v>8337</v>
      </c>
      <c r="D10075" t="s">
        <v>8341</v>
      </c>
      <c r="E10075" s="114" t="s">
        <v>12931</v>
      </c>
    </row>
    <row r="10076" spans="1:5">
      <c r="A10076">
        <v>42528</v>
      </c>
      <c r="B10076" t="s">
        <v>17813</v>
      </c>
      <c r="C10076" t="s">
        <v>8335</v>
      </c>
      <c r="D10076" t="s">
        <v>8338</v>
      </c>
      <c r="E10076" s="114" t="s">
        <v>3103</v>
      </c>
    </row>
    <row r="10077" spans="1:5">
      <c r="A10077">
        <v>39696</v>
      </c>
      <c r="B10077" t="s">
        <v>17814</v>
      </c>
      <c r="C10077" t="s">
        <v>8335</v>
      </c>
      <c r="D10077" t="s">
        <v>8336</v>
      </c>
      <c r="E10077" s="114" t="s">
        <v>4619</v>
      </c>
    </row>
    <row r="10078" spans="1:5">
      <c r="A10078">
        <v>39700</v>
      </c>
      <c r="B10078" t="s">
        <v>17815</v>
      </c>
      <c r="C10078" t="s">
        <v>8335</v>
      </c>
      <c r="D10078" t="s">
        <v>8338</v>
      </c>
      <c r="E10078" s="114" t="s">
        <v>8837</v>
      </c>
    </row>
    <row r="10079" spans="1:5">
      <c r="A10079">
        <v>11621</v>
      </c>
      <c r="B10079" t="s">
        <v>17816</v>
      </c>
      <c r="C10079" t="s">
        <v>8335</v>
      </c>
      <c r="D10079" t="s">
        <v>8338</v>
      </c>
      <c r="E10079" s="114" t="s">
        <v>8838</v>
      </c>
    </row>
    <row r="10080" spans="1:5">
      <c r="A10080">
        <v>4014</v>
      </c>
      <c r="B10080" t="s">
        <v>17817</v>
      </c>
      <c r="C10080" t="s">
        <v>8335</v>
      </c>
      <c r="D10080" t="s">
        <v>8338</v>
      </c>
      <c r="E10080" s="114" t="s">
        <v>2324</v>
      </c>
    </row>
    <row r="10081" spans="1:5">
      <c r="A10081">
        <v>4015</v>
      </c>
      <c r="B10081" t="s">
        <v>17818</v>
      </c>
      <c r="C10081" t="s">
        <v>8335</v>
      </c>
      <c r="D10081" t="s">
        <v>8338</v>
      </c>
      <c r="E10081" s="114" t="s">
        <v>8839</v>
      </c>
    </row>
    <row r="10082" spans="1:5">
      <c r="A10082">
        <v>4017</v>
      </c>
      <c r="B10082" t="s">
        <v>17819</v>
      </c>
      <c r="C10082" t="s">
        <v>8335</v>
      </c>
      <c r="D10082" t="s">
        <v>8338</v>
      </c>
      <c r="E10082" s="114" t="s">
        <v>8840</v>
      </c>
    </row>
    <row r="10083" spans="1:5">
      <c r="A10083">
        <v>4016</v>
      </c>
      <c r="B10083" t="s">
        <v>17820</v>
      </c>
      <c r="C10083" t="s">
        <v>8335</v>
      </c>
      <c r="D10083" t="s">
        <v>8336</v>
      </c>
      <c r="E10083" s="114" t="s">
        <v>8547</v>
      </c>
    </row>
    <row r="10084" spans="1:5">
      <c r="A10084">
        <v>39699</v>
      </c>
      <c r="B10084" t="s">
        <v>17821</v>
      </c>
      <c r="C10084" t="s">
        <v>8335</v>
      </c>
      <c r="D10084" t="s">
        <v>8338</v>
      </c>
      <c r="E10084" s="114" t="s">
        <v>8528</v>
      </c>
    </row>
    <row r="10085" spans="1:5">
      <c r="A10085">
        <v>38544</v>
      </c>
      <c r="B10085" t="s">
        <v>17822</v>
      </c>
      <c r="C10085" t="s">
        <v>8335</v>
      </c>
      <c r="D10085" t="s">
        <v>8338</v>
      </c>
      <c r="E10085" s="114" t="s">
        <v>8618</v>
      </c>
    </row>
    <row r="10086" spans="1:5">
      <c r="A10086">
        <v>38545</v>
      </c>
      <c r="B10086" t="s">
        <v>17823</v>
      </c>
      <c r="C10086" t="s">
        <v>8335</v>
      </c>
      <c r="D10086" t="s">
        <v>8338</v>
      </c>
      <c r="E10086" s="114" t="s">
        <v>4247</v>
      </c>
    </row>
    <row r="10087" spans="1:5">
      <c r="A10087">
        <v>42527</v>
      </c>
      <c r="B10087" t="s">
        <v>17824</v>
      </c>
      <c r="C10087" t="s">
        <v>8335</v>
      </c>
      <c r="D10087" t="s">
        <v>8338</v>
      </c>
      <c r="E10087" s="114" t="s">
        <v>10156</v>
      </c>
    </row>
    <row r="10088" spans="1:5">
      <c r="A10088">
        <v>39323</v>
      </c>
      <c r="B10088" t="s">
        <v>17825</v>
      </c>
      <c r="C10088" t="s">
        <v>8335</v>
      </c>
      <c r="D10088" t="s">
        <v>8338</v>
      </c>
      <c r="E10088" s="114" t="s">
        <v>8841</v>
      </c>
    </row>
    <row r="10089" spans="1:5">
      <c r="A10089">
        <v>626</v>
      </c>
      <c r="B10089" t="s">
        <v>17826</v>
      </c>
      <c r="C10089" t="s">
        <v>8353</v>
      </c>
      <c r="D10089" t="s">
        <v>8336</v>
      </c>
      <c r="E10089" s="114" t="s">
        <v>9507</v>
      </c>
    </row>
    <row r="10090" spans="1:5">
      <c r="A10090">
        <v>25860</v>
      </c>
      <c r="B10090" t="s">
        <v>17827</v>
      </c>
      <c r="C10090" t="s">
        <v>8335</v>
      </c>
      <c r="D10090" t="s">
        <v>8341</v>
      </c>
      <c r="E10090" s="114" t="s">
        <v>1137</v>
      </c>
    </row>
    <row r="10091" spans="1:5">
      <c r="A10091">
        <v>25861</v>
      </c>
      <c r="B10091" t="s">
        <v>17828</v>
      </c>
      <c r="C10091" t="s">
        <v>8335</v>
      </c>
      <c r="D10091" t="s">
        <v>8341</v>
      </c>
      <c r="E10091" s="114" t="s">
        <v>9613</v>
      </c>
    </row>
    <row r="10092" spans="1:5">
      <c r="A10092">
        <v>25862</v>
      </c>
      <c r="B10092" t="s">
        <v>17829</v>
      </c>
      <c r="C10092" t="s">
        <v>8335</v>
      </c>
      <c r="D10092" t="s">
        <v>8341</v>
      </c>
      <c r="E10092" s="114" t="s">
        <v>7384</v>
      </c>
    </row>
    <row r="10093" spans="1:5">
      <c r="A10093">
        <v>25863</v>
      </c>
      <c r="B10093" t="s">
        <v>17830</v>
      </c>
      <c r="C10093" t="s">
        <v>8335</v>
      </c>
      <c r="D10093" t="s">
        <v>8341</v>
      </c>
      <c r="E10093" s="114" t="s">
        <v>9476</v>
      </c>
    </row>
    <row r="10094" spans="1:5">
      <c r="A10094">
        <v>25864</v>
      </c>
      <c r="B10094" t="s">
        <v>17831</v>
      </c>
      <c r="C10094" t="s">
        <v>8335</v>
      </c>
      <c r="D10094" t="s">
        <v>8341</v>
      </c>
      <c r="E10094" s="114" t="s">
        <v>10157</v>
      </c>
    </row>
    <row r="10095" spans="1:5">
      <c r="A10095">
        <v>25865</v>
      </c>
      <c r="B10095" t="s">
        <v>17832</v>
      </c>
      <c r="C10095" t="s">
        <v>8335</v>
      </c>
      <c r="D10095" t="s">
        <v>8341</v>
      </c>
      <c r="E10095" s="114" t="s">
        <v>10158</v>
      </c>
    </row>
    <row r="10096" spans="1:5">
      <c r="A10096">
        <v>25866</v>
      </c>
      <c r="B10096" t="s">
        <v>17833</v>
      </c>
      <c r="C10096" t="s">
        <v>8335</v>
      </c>
      <c r="D10096" t="s">
        <v>8341</v>
      </c>
      <c r="E10096" s="114" t="s">
        <v>10159</v>
      </c>
    </row>
    <row r="10097" spans="1:5">
      <c r="A10097">
        <v>25868</v>
      </c>
      <c r="B10097" t="s">
        <v>17834</v>
      </c>
      <c r="C10097" t="s">
        <v>8335</v>
      </c>
      <c r="D10097" t="s">
        <v>8341</v>
      </c>
      <c r="E10097" s="114" t="s">
        <v>8756</v>
      </c>
    </row>
    <row r="10098" spans="1:5">
      <c r="A10098">
        <v>25869</v>
      </c>
      <c r="B10098" t="s">
        <v>17835</v>
      </c>
      <c r="C10098" t="s">
        <v>8335</v>
      </c>
      <c r="D10098" t="s">
        <v>8341</v>
      </c>
      <c r="E10098" s="114" t="s">
        <v>9650</v>
      </c>
    </row>
    <row r="10099" spans="1:5">
      <c r="A10099">
        <v>25870</v>
      </c>
      <c r="B10099" t="s">
        <v>17836</v>
      </c>
      <c r="C10099" t="s">
        <v>8335</v>
      </c>
      <c r="D10099" t="s">
        <v>8341</v>
      </c>
      <c r="E10099" s="114" t="s">
        <v>4996</v>
      </c>
    </row>
    <row r="10100" spans="1:5">
      <c r="A10100">
        <v>25871</v>
      </c>
      <c r="B10100" t="s">
        <v>17837</v>
      </c>
      <c r="C10100" t="s">
        <v>8335</v>
      </c>
      <c r="D10100" t="s">
        <v>8341</v>
      </c>
      <c r="E10100" s="114" t="s">
        <v>10160</v>
      </c>
    </row>
    <row r="10101" spans="1:5">
      <c r="A10101">
        <v>25867</v>
      </c>
      <c r="B10101" t="s">
        <v>17838</v>
      </c>
      <c r="C10101" t="s">
        <v>8335</v>
      </c>
      <c r="D10101" t="s">
        <v>8341</v>
      </c>
      <c r="E10101" s="114" t="s">
        <v>10161</v>
      </c>
    </row>
    <row r="10102" spans="1:5">
      <c r="A10102">
        <v>25872</v>
      </c>
      <c r="B10102" t="s">
        <v>17839</v>
      </c>
      <c r="C10102" t="s">
        <v>8335</v>
      </c>
      <c r="D10102" t="s">
        <v>8341</v>
      </c>
      <c r="E10102" s="114" t="s">
        <v>10162</v>
      </c>
    </row>
    <row r="10103" spans="1:5">
      <c r="A10103">
        <v>25873</v>
      </c>
      <c r="B10103" t="s">
        <v>17840</v>
      </c>
      <c r="C10103" t="s">
        <v>8335</v>
      </c>
      <c r="D10103" t="s">
        <v>8341</v>
      </c>
      <c r="E10103" s="114" t="s">
        <v>10163</v>
      </c>
    </row>
    <row r="10104" spans="1:5">
      <c r="A10104">
        <v>11479</v>
      </c>
      <c r="B10104" t="s">
        <v>17841</v>
      </c>
      <c r="C10104" t="s">
        <v>8337</v>
      </c>
      <c r="D10104" t="s">
        <v>8338</v>
      </c>
      <c r="E10104" s="114" t="s">
        <v>17842</v>
      </c>
    </row>
    <row r="10105" spans="1:5">
      <c r="A10105">
        <v>11481</v>
      </c>
      <c r="B10105" t="s">
        <v>17843</v>
      </c>
      <c r="C10105" t="s">
        <v>8337</v>
      </c>
      <c r="D10105" t="s">
        <v>8338</v>
      </c>
      <c r="E10105" s="114" t="s">
        <v>9504</v>
      </c>
    </row>
    <row r="10106" spans="1:5">
      <c r="A10106">
        <v>43609</v>
      </c>
      <c r="B10106" t="s">
        <v>17844</v>
      </c>
      <c r="C10106" t="s">
        <v>8337</v>
      </c>
      <c r="D10106" t="s">
        <v>8338</v>
      </c>
      <c r="E10106" s="114" t="s">
        <v>9504</v>
      </c>
    </row>
    <row r="10107" spans="1:5">
      <c r="A10107">
        <v>11478</v>
      </c>
      <c r="B10107" t="s">
        <v>17845</v>
      </c>
      <c r="C10107" t="s">
        <v>8337</v>
      </c>
      <c r="D10107" t="s">
        <v>8338</v>
      </c>
      <c r="E10107" s="114" t="s">
        <v>722</v>
      </c>
    </row>
    <row r="10108" spans="1:5">
      <c r="A10108">
        <v>43608</v>
      </c>
      <c r="B10108" t="s">
        <v>17846</v>
      </c>
      <c r="C10108" t="s">
        <v>8337</v>
      </c>
      <c r="D10108" t="s">
        <v>8338</v>
      </c>
      <c r="E10108" s="114" t="s">
        <v>10164</v>
      </c>
    </row>
    <row r="10109" spans="1:5">
      <c r="A10109">
        <v>11476</v>
      </c>
      <c r="B10109" t="s">
        <v>17847</v>
      </c>
      <c r="C10109" t="s">
        <v>8337</v>
      </c>
      <c r="D10109" t="s">
        <v>8338</v>
      </c>
      <c r="E10109" s="114" t="s">
        <v>10164</v>
      </c>
    </row>
    <row r="10110" spans="1:5">
      <c r="A10110">
        <v>40637</v>
      </c>
      <c r="B10110" t="s">
        <v>17848</v>
      </c>
      <c r="C10110" t="s">
        <v>8337</v>
      </c>
      <c r="D10110" t="s">
        <v>8341</v>
      </c>
      <c r="E10110" s="114" t="s">
        <v>17849</v>
      </c>
    </row>
    <row r="10111" spans="1:5">
      <c r="A10111">
        <v>13836</v>
      </c>
      <c r="B10111" t="s">
        <v>17850</v>
      </c>
      <c r="C10111" t="s">
        <v>8337</v>
      </c>
      <c r="D10111" t="s">
        <v>8341</v>
      </c>
      <c r="E10111" s="114" t="s">
        <v>17851</v>
      </c>
    </row>
    <row r="10112" spans="1:5">
      <c r="A10112">
        <v>14534</v>
      </c>
      <c r="B10112" t="s">
        <v>17852</v>
      </c>
      <c r="C10112" t="s">
        <v>8337</v>
      </c>
      <c r="D10112" t="s">
        <v>8341</v>
      </c>
      <c r="E10112" s="114" t="s">
        <v>17853</v>
      </c>
    </row>
    <row r="10113" spans="1:5">
      <c r="A10113">
        <v>14619</v>
      </c>
      <c r="B10113" t="s">
        <v>17854</v>
      </c>
      <c r="C10113" t="s">
        <v>8337</v>
      </c>
      <c r="D10113" t="s">
        <v>8338</v>
      </c>
      <c r="E10113" s="114" t="s">
        <v>17855</v>
      </c>
    </row>
    <row r="10114" spans="1:5">
      <c r="A10114">
        <v>14535</v>
      </c>
      <c r="B10114" t="s">
        <v>17856</v>
      </c>
      <c r="C10114" t="s">
        <v>8337</v>
      </c>
      <c r="D10114" t="s">
        <v>8341</v>
      </c>
      <c r="E10114" s="114" t="s">
        <v>17857</v>
      </c>
    </row>
    <row r="10115" spans="1:5">
      <c r="A10115">
        <v>39813</v>
      </c>
      <c r="B10115" t="s">
        <v>17858</v>
      </c>
      <c r="C10115" t="s">
        <v>8337</v>
      </c>
      <c r="D10115" t="s">
        <v>8341</v>
      </c>
      <c r="E10115" s="114" t="s">
        <v>10165</v>
      </c>
    </row>
    <row r="10116" spans="1:5">
      <c r="A10116">
        <v>40403</v>
      </c>
      <c r="B10116" t="s">
        <v>17859</v>
      </c>
      <c r="C10116" t="s">
        <v>8337</v>
      </c>
      <c r="D10116" t="s">
        <v>8338</v>
      </c>
      <c r="E10116" s="114" t="s">
        <v>17860</v>
      </c>
    </row>
    <row r="10117" spans="1:5">
      <c r="A10117">
        <v>12868</v>
      </c>
      <c r="B10117" t="s">
        <v>17861</v>
      </c>
      <c r="C10117" t="s">
        <v>8373</v>
      </c>
      <c r="D10117" t="s">
        <v>8338</v>
      </c>
      <c r="E10117" s="114" t="s">
        <v>2176</v>
      </c>
    </row>
    <row r="10118" spans="1:5">
      <c r="A10118">
        <v>40916</v>
      </c>
      <c r="B10118" t="s">
        <v>17862</v>
      </c>
      <c r="C10118" t="s">
        <v>8374</v>
      </c>
      <c r="D10118" t="s">
        <v>8338</v>
      </c>
      <c r="E10118" s="114" t="s">
        <v>8845</v>
      </c>
    </row>
    <row r="10119" spans="1:5">
      <c r="A10119">
        <v>4755</v>
      </c>
      <c r="B10119" t="s">
        <v>17863</v>
      </c>
      <c r="C10119" t="s">
        <v>8373</v>
      </c>
      <c r="D10119" t="s">
        <v>8338</v>
      </c>
      <c r="E10119" s="114" t="s">
        <v>2176</v>
      </c>
    </row>
    <row r="10120" spans="1:5">
      <c r="A10120">
        <v>41067</v>
      </c>
      <c r="B10120" t="s">
        <v>17864</v>
      </c>
      <c r="C10120" t="s">
        <v>8374</v>
      </c>
      <c r="D10120" t="s">
        <v>8338</v>
      </c>
      <c r="E10120" s="114" t="s">
        <v>8846</v>
      </c>
    </row>
    <row r="10121" spans="1:5">
      <c r="A10121">
        <v>38463</v>
      </c>
      <c r="B10121" t="s">
        <v>17865</v>
      </c>
      <c r="C10121" t="s">
        <v>8337</v>
      </c>
      <c r="D10121" t="s">
        <v>8338</v>
      </c>
      <c r="E10121" s="114" t="s">
        <v>9648</v>
      </c>
    </row>
    <row r="10122" spans="1:5">
      <c r="A10122">
        <v>40703</v>
      </c>
      <c r="B10122" t="s">
        <v>17866</v>
      </c>
      <c r="C10122" t="s">
        <v>8337</v>
      </c>
      <c r="D10122" t="s">
        <v>8336</v>
      </c>
      <c r="E10122" s="114" t="s">
        <v>17867</v>
      </c>
    </row>
    <row r="10123" spans="1:5">
      <c r="A10123">
        <v>14531</v>
      </c>
      <c r="B10123" t="s">
        <v>17868</v>
      </c>
      <c r="C10123" t="s">
        <v>8337</v>
      </c>
      <c r="D10123" t="s">
        <v>8338</v>
      </c>
      <c r="E10123" s="114" t="s">
        <v>17869</v>
      </c>
    </row>
    <row r="10124" spans="1:5">
      <c r="A10124">
        <v>36533</v>
      </c>
      <c r="B10124" t="s">
        <v>17870</v>
      </c>
      <c r="C10124" t="s">
        <v>8337</v>
      </c>
      <c r="D10124" t="s">
        <v>8338</v>
      </c>
      <c r="E10124" s="114" t="s">
        <v>17871</v>
      </c>
    </row>
    <row r="10125" spans="1:5">
      <c r="A10125">
        <v>11616</v>
      </c>
      <c r="B10125" t="s">
        <v>17872</v>
      </c>
      <c r="C10125" t="s">
        <v>8337</v>
      </c>
      <c r="D10125" t="s">
        <v>8338</v>
      </c>
      <c r="E10125" s="114" t="s">
        <v>17873</v>
      </c>
    </row>
    <row r="10126" spans="1:5">
      <c r="A10126">
        <v>41898</v>
      </c>
      <c r="B10126" t="s">
        <v>17874</v>
      </c>
      <c r="C10126" t="s">
        <v>8337</v>
      </c>
      <c r="D10126" t="s">
        <v>8338</v>
      </c>
      <c r="E10126" s="114" t="s">
        <v>17875</v>
      </c>
    </row>
    <row r="10127" spans="1:5">
      <c r="A10127">
        <v>13447</v>
      </c>
      <c r="B10127" t="s">
        <v>17876</v>
      </c>
      <c r="C10127" t="s">
        <v>8337</v>
      </c>
      <c r="D10127" t="s">
        <v>8338</v>
      </c>
      <c r="E10127" s="114" t="s">
        <v>17877</v>
      </c>
    </row>
    <row r="10128" spans="1:5">
      <c r="A10128">
        <v>14529</v>
      </c>
      <c r="B10128" t="s">
        <v>17878</v>
      </c>
      <c r="C10128" t="s">
        <v>8337</v>
      </c>
      <c r="D10128" t="s">
        <v>8338</v>
      </c>
      <c r="E10128" s="114" t="s">
        <v>17879</v>
      </c>
    </row>
    <row r="10129" spans="1:5">
      <c r="A10129">
        <v>10747</v>
      </c>
      <c r="B10129" t="s">
        <v>17880</v>
      </c>
      <c r="C10129" t="s">
        <v>8337</v>
      </c>
      <c r="D10129" t="s">
        <v>8338</v>
      </c>
      <c r="E10129" s="114" t="s">
        <v>17881</v>
      </c>
    </row>
    <row r="10130" spans="1:5">
      <c r="A10130">
        <v>36141</v>
      </c>
      <c r="B10130" t="s">
        <v>17882</v>
      </c>
      <c r="C10130" t="s">
        <v>8337</v>
      </c>
      <c r="D10130" t="s">
        <v>8338</v>
      </c>
      <c r="E10130" s="114" t="s">
        <v>17883</v>
      </c>
    </row>
    <row r="10131" spans="1:5">
      <c r="A10131">
        <v>39434</v>
      </c>
      <c r="B10131" t="s">
        <v>17884</v>
      </c>
      <c r="C10131" t="s">
        <v>8353</v>
      </c>
      <c r="D10131" t="s">
        <v>8338</v>
      </c>
      <c r="E10131" s="114" t="s">
        <v>6109</v>
      </c>
    </row>
    <row r="10132" spans="1:5">
      <c r="A10132">
        <v>39433</v>
      </c>
      <c r="B10132" t="s">
        <v>17885</v>
      </c>
      <c r="C10132" t="s">
        <v>8353</v>
      </c>
      <c r="D10132" t="s">
        <v>8338</v>
      </c>
      <c r="E10132" s="114" t="s">
        <v>8692</v>
      </c>
    </row>
    <row r="10133" spans="1:5">
      <c r="A10133">
        <v>4049</v>
      </c>
      <c r="B10133" t="s">
        <v>17886</v>
      </c>
      <c r="C10133" t="s">
        <v>8342</v>
      </c>
      <c r="D10133" t="s">
        <v>8338</v>
      </c>
      <c r="E10133" s="114" t="s">
        <v>10166</v>
      </c>
    </row>
    <row r="10134" spans="1:5">
      <c r="A10134">
        <v>38120</v>
      </c>
      <c r="B10134" t="s">
        <v>17887</v>
      </c>
      <c r="C10134" t="s">
        <v>8353</v>
      </c>
      <c r="D10134" t="s">
        <v>8338</v>
      </c>
      <c r="E10134" s="114" t="s">
        <v>17888</v>
      </c>
    </row>
    <row r="10135" spans="1:5">
      <c r="A10135">
        <v>38877</v>
      </c>
      <c r="B10135" t="s">
        <v>17889</v>
      </c>
      <c r="C10135" t="s">
        <v>8353</v>
      </c>
      <c r="D10135" t="s">
        <v>8338</v>
      </c>
      <c r="E10135" s="114" t="s">
        <v>17890</v>
      </c>
    </row>
    <row r="10136" spans="1:5">
      <c r="A10136">
        <v>34546</v>
      </c>
      <c r="B10136" t="s">
        <v>17891</v>
      </c>
      <c r="C10136" t="s">
        <v>8353</v>
      </c>
      <c r="D10136" t="s">
        <v>8338</v>
      </c>
      <c r="E10136" s="114" t="s">
        <v>6913</v>
      </c>
    </row>
    <row r="10137" spans="1:5">
      <c r="A10137">
        <v>10498</v>
      </c>
      <c r="B10137" t="s">
        <v>17892</v>
      </c>
      <c r="C10137" t="s">
        <v>8353</v>
      </c>
      <c r="D10137" t="s">
        <v>8338</v>
      </c>
      <c r="E10137" s="114" t="s">
        <v>1736</v>
      </c>
    </row>
    <row r="10138" spans="1:5">
      <c r="A10138">
        <v>4823</v>
      </c>
      <c r="B10138" t="s">
        <v>17893</v>
      </c>
      <c r="C10138" t="s">
        <v>8353</v>
      </c>
      <c r="D10138" t="s">
        <v>8338</v>
      </c>
      <c r="E10138" s="114" t="s">
        <v>10167</v>
      </c>
    </row>
    <row r="10139" spans="1:5">
      <c r="A10139">
        <v>12357</v>
      </c>
      <c r="B10139" t="s">
        <v>17894</v>
      </c>
      <c r="C10139" t="s">
        <v>8337</v>
      </c>
      <c r="D10139" t="s">
        <v>8338</v>
      </c>
      <c r="E10139" s="114" t="s">
        <v>17895</v>
      </c>
    </row>
    <row r="10140" spans="1:5">
      <c r="A10140">
        <v>12358</v>
      </c>
      <c r="B10140" t="s">
        <v>17896</v>
      </c>
      <c r="C10140" t="s">
        <v>8337</v>
      </c>
      <c r="D10140" t="s">
        <v>8338</v>
      </c>
      <c r="E10140" s="114" t="s">
        <v>17897</v>
      </c>
    </row>
    <row r="10141" spans="1:5">
      <c r="A10141">
        <v>11079</v>
      </c>
      <c r="B10141" t="s">
        <v>17898</v>
      </c>
      <c r="C10141" t="s">
        <v>8372</v>
      </c>
      <c r="D10141" t="s">
        <v>8338</v>
      </c>
      <c r="E10141" s="114" t="s">
        <v>8849</v>
      </c>
    </row>
    <row r="10142" spans="1:5">
      <c r="A10142">
        <v>11082</v>
      </c>
      <c r="B10142" t="s">
        <v>17899</v>
      </c>
      <c r="C10142" t="s">
        <v>8372</v>
      </c>
      <c r="D10142" t="s">
        <v>8338</v>
      </c>
      <c r="E10142" s="114" t="s">
        <v>8849</v>
      </c>
    </row>
    <row r="10143" spans="1:5">
      <c r="A10143">
        <v>4058</v>
      </c>
      <c r="B10143" t="s">
        <v>17900</v>
      </c>
      <c r="C10143" t="s">
        <v>8373</v>
      </c>
      <c r="D10143" t="s">
        <v>8338</v>
      </c>
      <c r="E10143" s="114" t="s">
        <v>8850</v>
      </c>
    </row>
    <row r="10144" spans="1:5">
      <c r="A10144">
        <v>40974</v>
      </c>
      <c r="B10144" t="s">
        <v>17901</v>
      </c>
      <c r="C10144" t="s">
        <v>8374</v>
      </c>
      <c r="D10144" t="s">
        <v>8338</v>
      </c>
      <c r="E10144" s="114" t="s">
        <v>8851</v>
      </c>
    </row>
    <row r="10145" spans="1:5">
      <c r="A10145">
        <v>34794</v>
      </c>
      <c r="B10145" t="s">
        <v>17902</v>
      </c>
      <c r="C10145" t="s">
        <v>8373</v>
      </c>
      <c r="D10145" t="s">
        <v>8338</v>
      </c>
      <c r="E10145" s="114" t="s">
        <v>928</v>
      </c>
    </row>
    <row r="10146" spans="1:5">
      <c r="A10146">
        <v>40925</v>
      </c>
      <c r="B10146" t="s">
        <v>17903</v>
      </c>
      <c r="C10146" t="s">
        <v>8374</v>
      </c>
      <c r="D10146" t="s">
        <v>8338</v>
      </c>
      <c r="E10146" s="114" t="s">
        <v>8852</v>
      </c>
    </row>
    <row r="10147" spans="1:5">
      <c r="A10147">
        <v>13741</v>
      </c>
      <c r="B10147" t="s">
        <v>17904</v>
      </c>
      <c r="C10147" t="s">
        <v>8337</v>
      </c>
      <c r="D10147" t="s">
        <v>8338</v>
      </c>
      <c r="E10147" s="114" t="s">
        <v>17905</v>
      </c>
    </row>
    <row r="10148" spans="1:5">
      <c r="A10148">
        <v>3288</v>
      </c>
      <c r="B10148" t="s">
        <v>17906</v>
      </c>
      <c r="C10148" t="s">
        <v>8344</v>
      </c>
      <c r="D10148" t="s">
        <v>8336</v>
      </c>
      <c r="E10148" s="114" t="s">
        <v>1023</v>
      </c>
    </row>
    <row r="10149" spans="1:5">
      <c r="A10149">
        <v>13587</v>
      </c>
      <c r="B10149" t="s">
        <v>17907</v>
      </c>
      <c r="C10149" t="s">
        <v>8344</v>
      </c>
      <c r="D10149" t="s">
        <v>8338</v>
      </c>
      <c r="E10149" s="114" t="s">
        <v>930</v>
      </c>
    </row>
    <row r="10150" spans="1:5">
      <c r="A10150">
        <v>38598</v>
      </c>
      <c r="B10150" t="s">
        <v>17908</v>
      </c>
      <c r="C10150" t="s">
        <v>8337</v>
      </c>
      <c r="D10150" t="s">
        <v>8338</v>
      </c>
      <c r="E10150" s="114" t="s">
        <v>1336</v>
      </c>
    </row>
    <row r="10151" spans="1:5">
      <c r="A10151">
        <v>38595</v>
      </c>
      <c r="B10151" t="s">
        <v>17909</v>
      </c>
      <c r="C10151" t="s">
        <v>8337</v>
      </c>
      <c r="D10151" t="s">
        <v>8338</v>
      </c>
      <c r="E10151" s="114" t="s">
        <v>1153</v>
      </c>
    </row>
    <row r="10152" spans="1:5">
      <c r="A10152">
        <v>38592</v>
      </c>
      <c r="B10152" t="s">
        <v>17910</v>
      </c>
      <c r="C10152" t="s">
        <v>8337</v>
      </c>
      <c r="D10152" t="s">
        <v>8338</v>
      </c>
      <c r="E10152" s="114" t="s">
        <v>7568</v>
      </c>
    </row>
    <row r="10153" spans="1:5">
      <c r="A10153">
        <v>38588</v>
      </c>
      <c r="B10153" t="s">
        <v>17911</v>
      </c>
      <c r="C10153" t="s">
        <v>8337</v>
      </c>
      <c r="D10153" t="s">
        <v>8338</v>
      </c>
      <c r="E10153" s="114" t="s">
        <v>8788</v>
      </c>
    </row>
    <row r="10154" spans="1:5">
      <c r="A10154">
        <v>38593</v>
      </c>
      <c r="B10154" t="s">
        <v>17912</v>
      </c>
      <c r="C10154" t="s">
        <v>8337</v>
      </c>
      <c r="D10154" t="s">
        <v>8338</v>
      </c>
      <c r="E10154" s="114" t="s">
        <v>7422</v>
      </c>
    </row>
    <row r="10155" spans="1:5">
      <c r="A10155">
        <v>38589</v>
      </c>
      <c r="B10155" t="s">
        <v>17913</v>
      </c>
      <c r="C10155" t="s">
        <v>8337</v>
      </c>
      <c r="D10155" t="s">
        <v>8338</v>
      </c>
      <c r="E10155" s="114" t="s">
        <v>7535</v>
      </c>
    </row>
    <row r="10156" spans="1:5">
      <c r="A10156">
        <v>38594</v>
      </c>
      <c r="B10156" t="s">
        <v>17914</v>
      </c>
      <c r="C10156" t="s">
        <v>8337</v>
      </c>
      <c r="D10156" t="s">
        <v>8338</v>
      </c>
      <c r="E10156" s="114" t="s">
        <v>8784</v>
      </c>
    </row>
    <row r="10157" spans="1:5">
      <c r="A10157">
        <v>34773</v>
      </c>
      <c r="B10157" t="s">
        <v>17915</v>
      </c>
      <c r="C10157" t="s">
        <v>8337</v>
      </c>
      <c r="D10157" t="s">
        <v>8338</v>
      </c>
      <c r="E10157" s="114" t="s">
        <v>10057</v>
      </c>
    </row>
    <row r="10158" spans="1:5">
      <c r="A10158">
        <v>34769</v>
      </c>
      <c r="B10158" t="s">
        <v>17916</v>
      </c>
      <c r="C10158" t="s">
        <v>8337</v>
      </c>
      <c r="D10158" t="s">
        <v>8338</v>
      </c>
      <c r="E10158" s="114" t="s">
        <v>520</v>
      </c>
    </row>
    <row r="10159" spans="1:5">
      <c r="A10159">
        <v>34763</v>
      </c>
      <c r="B10159" t="s">
        <v>17917</v>
      </c>
      <c r="C10159" t="s">
        <v>8337</v>
      </c>
      <c r="D10159" t="s">
        <v>8338</v>
      </c>
      <c r="E10159" s="114" t="s">
        <v>285</v>
      </c>
    </row>
    <row r="10160" spans="1:5">
      <c r="A10160">
        <v>34774</v>
      </c>
      <c r="B10160" t="s">
        <v>17918</v>
      </c>
      <c r="C10160" t="s">
        <v>8337</v>
      </c>
      <c r="D10160" t="s">
        <v>8338</v>
      </c>
      <c r="E10160" s="114" t="s">
        <v>7539</v>
      </c>
    </row>
    <row r="10161" spans="1:5">
      <c r="A10161">
        <v>34771</v>
      </c>
      <c r="B10161" t="s">
        <v>17919</v>
      </c>
      <c r="C10161" t="s">
        <v>8337</v>
      </c>
      <c r="D10161" t="s">
        <v>8338</v>
      </c>
      <c r="E10161" s="114" t="s">
        <v>1435</v>
      </c>
    </row>
    <row r="10162" spans="1:5">
      <c r="A10162">
        <v>34764</v>
      </c>
      <c r="B10162" t="s">
        <v>17920</v>
      </c>
      <c r="C10162" t="s">
        <v>8337</v>
      </c>
      <c r="D10162" t="s">
        <v>8338</v>
      </c>
      <c r="E10162" s="114" t="s">
        <v>8720</v>
      </c>
    </row>
    <row r="10163" spans="1:5">
      <c r="A10163">
        <v>34788</v>
      </c>
      <c r="B10163" t="s">
        <v>17921</v>
      </c>
      <c r="C10163" t="s">
        <v>8337</v>
      </c>
      <c r="D10163" t="s">
        <v>8338</v>
      </c>
      <c r="E10163" s="114" t="s">
        <v>8349</v>
      </c>
    </row>
    <row r="10164" spans="1:5">
      <c r="A10164">
        <v>34781</v>
      </c>
      <c r="B10164" t="s">
        <v>17922</v>
      </c>
      <c r="C10164" t="s">
        <v>8337</v>
      </c>
      <c r="D10164" t="s">
        <v>8338</v>
      </c>
      <c r="E10164" s="114" t="s">
        <v>1176</v>
      </c>
    </row>
    <row r="10165" spans="1:5">
      <c r="A10165">
        <v>41682</v>
      </c>
      <c r="B10165" t="s">
        <v>17923</v>
      </c>
      <c r="C10165" t="s">
        <v>8337</v>
      </c>
      <c r="D10165" t="s">
        <v>8338</v>
      </c>
      <c r="E10165" s="114" t="s">
        <v>10168</v>
      </c>
    </row>
    <row r="10166" spans="1:5">
      <c r="A10166">
        <v>41683</v>
      </c>
      <c r="B10166" t="s">
        <v>17924</v>
      </c>
      <c r="C10166" t="s">
        <v>8337</v>
      </c>
      <c r="D10166" t="s">
        <v>8338</v>
      </c>
      <c r="E10166" s="114" t="s">
        <v>1525</v>
      </c>
    </row>
    <row r="10167" spans="1:5">
      <c r="A10167">
        <v>41680</v>
      </c>
      <c r="B10167" t="s">
        <v>17925</v>
      </c>
      <c r="C10167" t="s">
        <v>8337</v>
      </c>
      <c r="D10167" t="s">
        <v>8338</v>
      </c>
      <c r="E10167" s="114" t="s">
        <v>2834</v>
      </c>
    </row>
    <row r="10168" spans="1:5">
      <c r="A10168">
        <v>41679</v>
      </c>
      <c r="B10168" t="s">
        <v>17926</v>
      </c>
      <c r="C10168" t="s">
        <v>8337</v>
      </c>
      <c r="D10168" t="s">
        <v>8338</v>
      </c>
      <c r="E10168" s="114" t="s">
        <v>9666</v>
      </c>
    </row>
    <row r="10169" spans="1:5">
      <c r="A10169">
        <v>41681</v>
      </c>
      <c r="B10169" t="s">
        <v>17927</v>
      </c>
      <c r="C10169" t="s">
        <v>8337</v>
      </c>
      <c r="D10169" t="s">
        <v>8338</v>
      </c>
      <c r="E10169" s="114" t="s">
        <v>10169</v>
      </c>
    </row>
    <row r="10170" spans="1:5">
      <c r="A10170">
        <v>43386</v>
      </c>
      <c r="B10170" t="s">
        <v>17928</v>
      </c>
      <c r="C10170" t="s">
        <v>8337</v>
      </c>
      <c r="D10170" t="s">
        <v>8338</v>
      </c>
      <c r="E10170" s="114" t="s">
        <v>10170</v>
      </c>
    </row>
    <row r="10171" spans="1:5">
      <c r="A10171">
        <v>4059</v>
      </c>
      <c r="B10171" t="s">
        <v>17929</v>
      </c>
      <c r="C10171" t="s">
        <v>8344</v>
      </c>
      <c r="D10171" t="s">
        <v>8338</v>
      </c>
      <c r="E10171" s="114" t="s">
        <v>10168</v>
      </c>
    </row>
    <row r="10172" spans="1:5">
      <c r="A10172">
        <v>4062</v>
      </c>
      <c r="B10172" t="s">
        <v>17930</v>
      </c>
      <c r="C10172" t="s">
        <v>8337</v>
      </c>
      <c r="D10172" t="s">
        <v>8338</v>
      </c>
      <c r="E10172" s="114" t="s">
        <v>10168</v>
      </c>
    </row>
    <row r="10173" spans="1:5">
      <c r="A10173">
        <v>4061</v>
      </c>
      <c r="B10173" t="s">
        <v>17931</v>
      </c>
      <c r="C10173" t="s">
        <v>8337</v>
      </c>
      <c r="D10173" t="s">
        <v>8338</v>
      </c>
      <c r="E10173" s="114" t="s">
        <v>10171</v>
      </c>
    </row>
    <row r="10174" spans="1:5">
      <c r="A10174">
        <v>41315</v>
      </c>
      <c r="B10174" t="s">
        <v>17932</v>
      </c>
      <c r="C10174" t="s">
        <v>8353</v>
      </c>
      <c r="D10174" t="s">
        <v>8338</v>
      </c>
      <c r="E10174" s="114" t="s">
        <v>17933</v>
      </c>
    </row>
    <row r="10175" spans="1:5">
      <c r="A10175">
        <v>43148</v>
      </c>
      <c r="B10175" t="s">
        <v>17934</v>
      </c>
      <c r="C10175" t="s">
        <v>8353</v>
      </c>
      <c r="D10175" t="s">
        <v>8338</v>
      </c>
      <c r="E10175" s="114" t="s">
        <v>17935</v>
      </c>
    </row>
    <row r="10176" spans="1:5">
      <c r="A10176">
        <v>43147</v>
      </c>
      <c r="B10176" t="s">
        <v>17936</v>
      </c>
      <c r="C10176" t="s">
        <v>8353</v>
      </c>
      <c r="D10176" t="s">
        <v>8338</v>
      </c>
      <c r="E10176" s="114" t="s">
        <v>4413</v>
      </c>
    </row>
    <row r="10177" spans="1:5">
      <c r="A10177">
        <v>10608</v>
      </c>
      <c r="B10177" t="s">
        <v>17937</v>
      </c>
      <c r="C10177" t="s">
        <v>8337</v>
      </c>
      <c r="D10177" t="s">
        <v>8341</v>
      </c>
      <c r="E10177" s="114" t="s">
        <v>17938</v>
      </c>
    </row>
    <row r="10178" spans="1:5">
      <c r="A10178">
        <v>4069</v>
      </c>
      <c r="B10178" t="s">
        <v>17939</v>
      </c>
      <c r="C10178" t="s">
        <v>8373</v>
      </c>
      <c r="D10178" t="s">
        <v>8338</v>
      </c>
      <c r="E10178" s="114" t="s">
        <v>8853</v>
      </c>
    </row>
    <row r="10179" spans="1:5">
      <c r="A10179">
        <v>40819</v>
      </c>
      <c r="B10179" t="s">
        <v>17940</v>
      </c>
      <c r="C10179" t="s">
        <v>8374</v>
      </c>
      <c r="D10179" t="s">
        <v>8338</v>
      </c>
      <c r="E10179" s="114" t="s">
        <v>8854</v>
      </c>
    </row>
    <row r="10180" spans="1:5">
      <c r="A10180">
        <v>34361</v>
      </c>
      <c r="B10180" t="s">
        <v>17941</v>
      </c>
      <c r="C10180" t="s">
        <v>8353</v>
      </c>
      <c r="D10180" t="s">
        <v>8338</v>
      </c>
      <c r="E10180" s="114" t="s">
        <v>5994</v>
      </c>
    </row>
    <row r="10181" spans="1:5">
      <c r="A10181">
        <v>36512</v>
      </c>
      <c r="B10181" t="s">
        <v>17942</v>
      </c>
      <c r="C10181" t="s">
        <v>8337</v>
      </c>
      <c r="D10181" t="s">
        <v>8341</v>
      </c>
      <c r="E10181" s="114" t="s">
        <v>17943</v>
      </c>
    </row>
    <row r="10182" spans="1:5">
      <c r="A10182">
        <v>25972</v>
      </c>
      <c r="B10182" t="s">
        <v>17944</v>
      </c>
      <c r="C10182" t="s">
        <v>8353</v>
      </c>
      <c r="D10182" t="s">
        <v>8338</v>
      </c>
      <c r="E10182" s="114" t="s">
        <v>9020</v>
      </c>
    </row>
    <row r="10183" spans="1:5">
      <c r="A10183">
        <v>25973</v>
      </c>
      <c r="B10183" t="s">
        <v>17945</v>
      </c>
      <c r="C10183" t="s">
        <v>8353</v>
      </c>
      <c r="D10183" t="s">
        <v>8338</v>
      </c>
      <c r="E10183" s="114" t="s">
        <v>9020</v>
      </c>
    </row>
    <row r="10184" spans="1:5">
      <c r="A10184">
        <v>11697</v>
      </c>
      <c r="B10184" t="s">
        <v>17946</v>
      </c>
      <c r="C10184" t="s">
        <v>8337</v>
      </c>
      <c r="D10184" t="s">
        <v>8338</v>
      </c>
      <c r="E10184" s="114" t="s">
        <v>17947</v>
      </c>
    </row>
    <row r="10185" spans="1:5">
      <c r="A10185">
        <v>11698</v>
      </c>
      <c r="B10185" t="s">
        <v>17948</v>
      </c>
      <c r="C10185" t="s">
        <v>8337</v>
      </c>
      <c r="D10185" t="s">
        <v>8338</v>
      </c>
      <c r="E10185" s="114" t="s">
        <v>17949</v>
      </c>
    </row>
    <row r="10186" spans="1:5">
      <c r="A10186">
        <v>10432</v>
      </c>
      <c r="B10186" t="s">
        <v>17950</v>
      </c>
      <c r="C10186" t="s">
        <v>8337</v>
      </c>
      <c r="D10186" t="s">
        <v>8338</v>
      </c>
      <c r="E10186" s="114" t="s">
        <v>17951</v>
      </c>
    </row>
    <row r="10187" spans="1:5">
      <c r="A10187">
        <v>11699</v>
      </c>
      <c r="B10187" t="s">
        <v>17952</v>
      </c>
      <c r="C10187" t="s">
        <v>8337</v>
      </c>
      <c r="D10187" t="s">
        <v>8338</v>
      </c>
      <c r="E10187" s="114" t="s">
        <v>17953</v>
      </c>
    </row>
    <row r="10188" spans="1:5">
      <c r="A10188">
        <v>44020</v>
      </c>
      <c r="B10188" t="s">
        <v>17954</v>
      </c>
      <c r="C10188" t="s">
        <v>8337</v>
      </c>
      <c r="D10188" t="s">
        <v>8338</v>
      </c>
      <c r="E10188" s="114" t="s">
        <v>17955</v>
      </c>
    </row>
    <row r="10189" spans="1:5">
      <c r="A10189">
        <v>37514</v>
      </c>
      <c r="B10189" t="s">
        <v>17956</v>
      </c>
      <c r="C10189" t="s">
        <v>8337</v>
      </c>
      <c r="D10189" t="s">
        <v>8341</v>
      </c>
      <c r="E10189" s="114" t="s">
        <v>17957</v>
      </c>
    </row>
    <row r="10190" spans="1:5">
      <c r="A10190">
        <v>37519</v>
      </c>
      <c r="B10190" t="s">
        <v>17958</v>
      </c>
      <c r="C10190" t="s">
        <v>8337</v>
      </c>
      <c r="D10190" t="s">
        <v>8341</v>
      </c>
      <c r="E10190" s="114" t="s">
        <v>17959</v>
      </c>
    </row>
    <row r="10191" spans="1:5">
      <c r="A10191">
        <v>37520</v>
      </c>
      <c r="B10191" t="s">
        <v>17960</v>
      </c>
      <c r="C10191" t="s">
        <v>8337</v>
      </c>
      <c r="D10191" t="s">
        <v>8341</v>
      </c>
      <c r="E10191" s="114" t="s">
        <v>17961</v>
      </c>
    </row>
    <row r="10192" spans="1:5">
      <c r="A10192">
        <v>37521</v>
      </c>
      <c r="B10192" t="s">
        <v>17962</v>
      </c>
      <c r="C10192" t="s">
        <v>8337</v>
      </c>
      <c r="D10192" t="s">
        <v>8341</v>
      </c>
      <c r="E10192" s="114" t="s">
        <v>17963</v>
      </c>
    </row>
    <row r="10193" spans="1:5">
      <c r="A10193">
        <v>37522</v>
      </c>
      <c r="B10193" t="s">
        <v>17964</v>
      </c>
      <c r="C10193" t="s">
        <v>8337</v>
      </c>
      <c r="D10193" t="s">
        <v>8341</v>
      </c>
      <c r="E10193" s="114" t="s">
        <v>17965</v>
      </c>
    </row>
    <row r="10194" spans="1:5">
      <c r="A10194">
        <v>21109</v>
      </c>
      <c r="B10194" t="s">
        <v>17966</v>
      </c>
      <c r="C10194" t="s">
        <v>8337</v>
      </c>
      <c r="D10194" t="s">
        <v>8338</v>
      </c>
      <c r="E10194" s="114" t="s">
        <v>10172</v>
      </c>
    </row>
    <row r="10195" spans="1:5">
      <c r="A10195">
        <v>36800</v>
      </c>
      <c r="B10195" t="s">
        <v>17967</v>
      </c>
      <c r="C10195" t="s">
        <v>8337</v>
      </c>
      <c r="D10195" t="s">
        <v>8338</v>
      </c>
      <c r="E10195" s="114" t="s">
        <v>17968</v>
      </c>
    </row>
    <row r="10196" spans="1:5">
      <c r="A10196">
        <v>11769</v>
      </c>
      <c r="B10196" t="s">
        <v>17969</v>
      </c>
      <c r="C10196" t="s">
        <v>8337</v>
      </c>
      <c r="D10196" t="s">
        <v>8338</v>
      </c>
      <c r="E10196" s="114" t="s">
        <v>17970</v>
      </c>
    </row>
    <row r="10197" spans="1:5">
      <c r="A10197">
        <v>36793</v>
      </c>
      <c r="B10197" t="s">
        <v>17971</v>
      </c>
      <c r="C10197" t="s">
        <v>8337</v>
      </c>
      <c r="D10197" t="s">
        <v>8338</v>
      </c>
      <c r="E10197" s="114" t="s">
        <v>17972</v>
      </c>
    </row>
    <row r="10198" spans="1:5">
      <c r="A10198">
        <v>37546</v>
      </c>
      <c r="B10198" t="s">
        <v>17973</v>
      </c>
      <c r="C10198" t="s">
        <v>8337</v>
      </c>
      <c r="D10198" t="s">
        <v>8338</v>
      </c>
      <c r="E10198" s="114" t="s">
        <v>17974</v>
      </c>
    </row>
    <row r="10199" spans="1:5">
      <c r="A10199">
        <v>37544</v>
      </c>
      <c r="B10199" t="s">
        <v>17975</v>
      </c>
      <c r="C10199" t="s">
        <v>8337</v>
      </c>
      <c r="D10199" t="s">
        <v>8338</v>
      </c>
      <c r="E10199" s="114" t="s">
        <v>17976</v>
      </c>
    </row>
    <row r="10200" spans="1:5">
      <c r="A10200">
        <v>37545</v>
      </c>
      <c r="B10200" t="s">
        <v>17977</v>
      </c>
      <c r="C10200" t="s">
        <v>8337</v>
      </c>
      <c r="D10200" t="s">
        <v>8338</v>
      </c>
      <c r="E10200" s="114" t="s">
        <v>17978</v>
      </c>
    </row>
    <row r="10201" spans="1:5">
      <c r="A10201">
        <v>11771</v>
      </c>
      <c r="B10201" t="s">
        <v>17979</v>
      </c>
      <c r="C10201" t="s">
        <v>8337</v>
      </c>
      <c r="D10201" t="s">
        <v>8338</v>
      </c>
      <c r="E10201" s="114" t="s">
        <v>17980</v>
      </c>
    </row>
    <row r="10202" spans="1:5">
      <c r="A10202">
        <v>39919</v>
      </c>
      <c r="B10202" t="s">
        <v>17981</v>
      </c>
      <c r="C10202" t="s">
        <v>8337</v>
      </c>
      <c r="D10202" t="s">
        <v>8338</v>
      </c>
      <c r="E10202" s="114" t="s">
        <v>17982</v>
      </c>
    </row>
    <row r="10203" spans="1:5">
      <c r="A10203">
        <v>38385</v>
      </c>
      <c r="B10203" t="s">
        <v>17983</v>
      </c>
      <c r="C10203" t="s">
        <v>8337</v>
      </c>
      <c r="D10203" t="s">
        <v>8338</v>
      </c>
      <c r="E10203" s="114" t="s">
        <v>10173</v>
      </c>
    </row>
    <row r="10204" spans="1:5">
      <c r="A10204">
        <v>37587</v>
      </c>
      <c r="B10204" t="s">
        <v>17984</v>
      </c>
      <c r="C10204" t="s">
        <v>8337</v>
      </c>
      <c r="D10204" t="s">
        <v>8338</v>
      </c>
      <c r="E10204" s="114" t="s">
        <v>17985</v>
      </c>
    </row>
    <row r="10205" spans="1:5">
      <c r="A10205">
        <v>11561</v>
      </c>
      <c r="B10205" t="s">
        <v>17986</v>
      </c>
      <c r="C10205" t="s">
        <v>8337</v>
      </c>
      <c r="D10205" t="s">
        <v>8338</v>
      </c>
      <c r="E10205" s="114" t="s">
        <v>8855</v>
      </c>
    </row>
    <row r="10206" spans="1:5">
      <c r="A10206">
        <v>43604</v>
      </c>
      <c r="B10206" t="s">
        <v>17987</v>
      </c>
      <c r="C10206" t="s">
        <v>8337</v>
      </c>
      <c r="D10206" t="s">
        <v>8338</v>
      </c>
      <c r="E10206" s="114" t="s">
        <v>8856</v>
      </c>
    </row>
    <row r="10207" spans="1:5">
      <c r="A10207">
        <v>11560</v>
      </c>
      <c r="B10207" t="s">
        <v>17988</v>
      </c>
      <c r="C10207" t="s">
        <v>8337</v>
      </c>
      <c r="D10207" t="s">
        <v>8338</v>
      </c>
      <c r="E10207" s="114" t="s">
        <v>8857</v>
      </c>
    </row>
    <row r="10208" spans="1:5">
      <c r="A10208">
        <v>11499</v>
      </c>
      <c r="B10208" t="s">
        <v>17989</v>
      </c>
      <c r="C10208" t="s">
        <v>8337</v>
      </c>
      <c r="D10208" t="s">
        <v>8338</v>
      </c>
      <c r="E10208" s="114" t="s">
        <v>17990</v>
      </c>
    </row>
    <row r="10209" spans="1:5">
      <c r="A10209">
        <v>34761</v>
      </c>
      <c r="B10209" t="s">
        <v>17991</v>
      </c>
      <c r="C10209" t="s">
        <v>8373</v>
      </c>
      <c r="D10209" t="s">
        <v>8338</v>
      </c>
      <c r="E10209" s="114" t="s">
        <v>2185</v>
      </c>
    </row>
    <row r="10210" spans="1:5">
      <c r="A10210">
        <v>40924</v>
      </c>
      <c r="B10210" t="s">
        <v>17992</v>
      </c>
      <c r="C10210" t="s">
        <v>8374</v>
      </c>
      <c r="D10210" t="s">
        <v>8338</v>
      </c>
      <c r="E10210" s="114" t="s">
        <v>8858</v>
      </c>
    </row>
    <row r="10211" spans="1:5">
      <c r="A10211">
        <v>25957</v>
      </c>
      <c r="B10211" t="s">
        <v>17993</v>
      </c>
      <c r="C10211" t="s">
        <v>8373</v>
      </c>
      <c r="D10211" t="s">
        <v>8338</v>
      </c>
      <c r="E10211" s="114" t="s">
        <v>8540</v>
      </c>
    </row>
    <row r="10212" spans="1:5">
      <c r="A10212">
        <v>40983</v>
      </c>
      <c r="B10212" t="s">
        <v>17994</v>
      </c>
      <c r="C10212" t="s">
        <v>8374</v>
      </c>
      <c r="D10212" t="s">
        <v>8338</v>
      </c>
      <c r="E10212" s="114" t="s">
        <v>8859</v>
      </c>
    </row>
    <row r="10213" spans="1:5">
      <c r="A10213">
        <v>2437</v>
      </c>
      <c r="B10213" t="s">
        <v>17995</v>
      </c>
      <c r="C10213" t="s">
        <v>8373</v>
      </c>
      <c r="D10213" t="s">
        <v>8338</v>
      </c>
      <c r="E10213" s="114" t="s">
        <v>152</v>
      </c>
    </row>
    <row r="10214" spans="1:5">
      <c r="A10214">
        <v>40921</v>
      </c>
      <c r="B10214" t="s">
        <v>17996</v>
      </c>
      <c r="C10214" t="s">
        <v>8374</v>
      </c>
      <c r="D10214" t="s">
        <v>8338</v>
      </c>
      <c r="E10214" s="114" t="s">
        <v>8860</v>
      </c>
    </row>
    <row r="10215" spans="1:5">
      <c r="A10215">
        <v>14252</v>
      </c>
      <c r="B10215" t="s">
        <v>17997</v>
      </c>
      <c r="C10215" t="s">
        <v>8337</v>
      </c>
      <c r="D10215" t="s">
        <v>8338</v>
      </c>
      <c r="E10215" s="114" t="s">
        <v>17998</v>
      </c>
    </row>
    <row r="10216" spans="1:5">
      <c r="A10216">
        <v>730</v>
      </c>
      <c r="B10216" t="s">
        <v>17999</v>
      </c>
      <c r="C10216" t="s">
        <v>8337</v>
      </c>
      <c r="D10216" t="s">
        <v>8338</v>
      </c>
      <c r="E10216" s="114" t="s">
        <v>18000</v>
      </c>
    </row>
    <row r="10217" spans="1:5">
      <c r="A10217">
        <v>723</v>
      </c>
      <c r="B10217" t="s">
        <v>18001</v>
      </c>
      <c r="C10217" t="s">
        <v>8337</v>
      </c>
      <c r="D10217" t="s">
        <v>8338</v>
      </c>
      <c r="E10217" s="114" t="s">
        <v>18002</v>
      </c>
    </row>
    <row r="10218" spans="1:5">
      <c r="A10218">
        <v>36502</v>
      </c>
      <c r="B10218" t="s">
        <v>18003</v>
      </c>
      <c r="C10218" t="s">
        <v>8337</v>
      </c>
      <c r="D10218" t="s">
        <v>8338</v>
      </c>
      <c r="E10218" s="114" t="s">
        <v>18004</v>
      </c>
    </row>
    <row r="10219" spans="1:5">
      <c r="A10219">
        <v>36503</v>
      </c>
      <c r="B10219" t="s">
        <v>18005</v>
      </c>
      <c r="C10219" t="s">
        <v>8337</v>
      </c>
      <c r="D10219" t="s">
        <v>8338</v>
      </c>
      <c r="E10219" s="114" t="s">
        <v>18006</v>
      </c>
    </row>
    <row r="10220" spans="1:5">
      <c r="A10220">
        <v>4090</v>
      </c>
      <c r="B10220" t="s">
        <v>18007</v>
      </c>
      <c r="C10220" t="s">
        <v>8337</v>
      </c>
      <c r="D10220" t="s">
        <v>8341</v>
      </c>
      <c r="E10220" s="114" t="s">
        <v>18008</v>
      </c>
    </row>
    <row r="10221" spans="1:5">
      <c r="A10221">
        <v>13227</v>
      </c>
      <c r="B10221" t="s">
        <v>18009</v>
      </c>
      <c r="C10221" t="s">
        <v>8337</v>
      </c>
      <c r="D10221" t="s">
        <v>8341</v>
      </c>
      <c r="E10221" s="114" t="s">
        <v>18010</v>
      </c>
    </row>
    <row r="10222" spans="1:5">
      <c r="A10222">
        <v>10597</v>
      </c>
      <c r="B10222" t="s">
        <v>18011</v>
      </c>
      <c r="C10222" t="s">
        <v>8337</v>
      </c>
      <c r="D10222" t="s">
        <v>8341</v>
      </c>
      <c r="E10222" s="114" t="s">
        <v>18012</v>
      </c>
    </row>
    <row r="10223" spans="1:5">
      <c r="A10223">
        <v>39628</v>
      </c>
      <c r="B10223" t="s">
        <v>18013</v>
      </c>
      <c r="C10223" t="s">
        <v>8337</v>
      </c>
      <c r="D10223" t="s">
        <v>8341</v>
      </c>
      <c r="E10223" s="114" t="s">
        <v>18014</v>
      </c>
    </row>
    <row r="10224" spans="1:5">
      <c r="A10224">
        <v>39404</v>
      </c>
      <c r="B10224" t="s">
        <v>18015</v>
      </c>
      <c r="C10224" t="s">
        <v>8337</v>
      </c>
      <c r="D10224" t="s">
        <v>8341</v>
      </c>
      <c r="E10224" s="114" t="s">
        <v>18016</v>
      </c>
    </row>
    <row r="10225" spans="1:5">
      <c r="A10225">
        <v>39402</v>
      </c>
      <c r="B10225" t="s">
        <v>18017</v>
      </c>
      <c r="C10225" t="s">
        <v>8337</v>
      </c>
      <c r="D10225" t="s">
        <v>8341</v>
      </c>
      <c r="E10225" s="114" t="s">
        <v>18018</v>
      </c>
    </row>
    <row r="10226" spans="1:5">
      <c r="A10226">
        <v>39403</v>
      </c>
      <c r="B10226" t="s">
        <v>18019</v>
      </c>
      <c r="C10226" t="s">
        <v>8337</v>
      </c>
      <c r="D10226" t="s">
        <v>8341</v>
      </c>
      <c r="E10226" s="114" t="s">
        <v>18020</v>
      </c>
    </row>
    <row r="10227" spans="1:5">
      <c r="A10227">
        <v>4093</v>
      </c>
      <c r="B10227" t="s">
        <v>18021</v>
      </c>
      <c r="C10227" t="s">
        <v>8373</v>
      </c>
      <c r="D10227" t="s">
        <v>8338</v>
      </c>
      <c r="E10227" s="114" t="s">
        <v>8861</v>
      </c>
    </row>
    <row r="10228" spans="1:5">
      <c r="A10228">
        <v>10512</v>
      </c>
      <c r="B10228" t="s">
        <v>18022</v>
      </c>
      <c r="C10228" t="s">
        <v>8374</v>
      </c>
      <c r="D10228" t="s">
        <v>8338</v>
      </c>
      <c r="E10228" s="114" t="s">
        <v>8862</v>
      </c>
    </row>
    <row r="10229" spans="1:5">
      <c r="A10229">
        <v>20020</v>
      </c>
      <c r="B10229" t="s">
        <v>18023</v>
      </c>
      <c r="C10229" t="s">
        <v>8373</v>
      </c>
      <c r="D10229" t="s">
        <v>8338</v>
      </c>
      <c r="E10229" s="114" t="s">
        <v>2494</v>
      </c>
    </row>
    <row r="10230" spans="1:5">
      <c r="A10230">
        <v>41038</v>
      </c>
      <c r="B10230" t="s">
        <v>18024</v>
      </c>
      <c r="C10230" t="s">
        <v>8374</v>
      </c>
      <c r="D10230" t="s">
        <v>8338</v>
      </c>
      <c r="E10230" s="114" t="s">
        <v>8863</v>
      </c>
    </row>
    <row r="10231" spans="1:5">
      <c r="A10231">
        <v>4094</v>
      </c>
      <c r="B10231" t="s">
        <v>18025</v>
      </c>
      <c r="C10231" t="s">
        <v>8373</v>
      </c>
      <c r="D10231" t="s">
        <v>8338</v>
      </c>
      <c r="E10231" s="114" t="s">
        <v>8864</v>
      </c>
    </row>
    <row r="10232" spans="1:5">
      <c r="A10232">
        <v>40988</v>
      </c>
      <c r="B10232" t="s">
        <v>18026</v>
      </c>
      <c r="C10232" t="s">
        <v>8374</v>
      </c>
      <c r="D10232" t="s">
        <v>8338</v>
      </c>
      <c r="E10232" s="114" t="s">
        <v>8865</v>
      </c>
    </row>
    <row r="10233" spans="1:5">
      <c r="A10233">
        <v>4095</v>
      </c>
      <c r="B10233" t="s">
        <v>18027</v>
      </c>
      <c r="C10233" t="s">
        <v>8373</v>
      </c>
      <c r="D10233" t="s">
        <v>8338</v>
      </c>
      <c r="E10233" s="114" t="s">
        <v>4986</v>
      </c>
    </row>
    <row r="10234" spans="1:5">
      <c r="A10234">
        <v>40990</v>
      </c>
      <c r="B10234" t="s">
        <v>18028</v>
      </c>
      <c r="C10234" t="s">
        <v>8374</v>
      </c>
      <c r="D10234" t="s">
        <v>8338</v>
      </c>
      <c r="E10234" s="114" t="s">
        <v>8866</v>
      </c>
    </row>
    <row r="10235" spans="1:5">
      <c r="A10235">
        <v>4097</v>
      </c>
      <c r="B10235" t="s">
        <v>18029</v>
      </c>
      <c r="C10235" t="s">
        <v>8373</v>
      </c>
      <c r="D10235" t="s">
        <v>8338</v>
      </c>
      <c r="E10235" s="114" t="s">
        <v>8499</v>
      </c>
    </row>
    <row r="10236" spans="1:5">
      <c r="A10236">
        <v>40994</v>
      </c>
      <c r="B10236" t="s">
        <v>18030</v>
      </c>
      <c r="C10236" t="s">
        <v>8374</v>
      </c>
      <c r="D10236" t="s">
        <v>8338</v>
      </c>
      <c r="E10236" s="114" t="s">
        <v>8867</v>
      </c>
    </row>
    <row r="10237" spans="1:5">
      <c r="A10237">
        <v>4096</v>
      </c>
      <c r="B10237" t="s">
        <v>18031</v>
      </c>
      <c r="C10237" t="s">
        <v>8373</v>
      </c>
      <c r="D10237" t="s">
        <v>8338</v>
      </c>
      <c r="E10237" s="114" t="s">
        <v>3108</v>
      </c>
    </row>
    <row r="10238" spans="1:5">
      <c r="A10238">
        <v>40992</v>
      </c>
      <c r="B10238" t="s">
        <v>18032</v>
      </c>
      <c r="C10238" t="s">
        <v>8374</v>
      </c>
      <c r="D10238" t="s">
        <v>8338</v>
      </c>
      <c r="E10238" s="114" t="s">
        <v>8868</v>
      </c>
    </row>
    <row r="10239" spans="1:5">
      <c r="A10239">
        <v>13955</v>
      </c>
      <c r="B10239" t="s">
        <v>18033</v>
      </c>
      <c r="C10239" t="s">
        <v>8337</v>
      </c>
      <c r="D10239" t="s">
        <v>8338</v>
      </c>
      <c r="E10239" s="114" t="s">
        <v>18034</v>
      </c>
    </row>
    <row r="10240" spans="1:5">
      <c r="A10240">
        <v>4114</v>
      </c>
      <c r="B10240" t="s">
        <v>18035</v>
      </c>
      <c r="C10240" t="s">
        <v>8337</v>
      </c>
      <c r="D10240" t="s">
        <v>8338</v>
      </c>
      <c r="E10240" s="114" t="s">
        <v>10174</v>
      </c>
    </row>
    <row r="10241" spans="1:5">
      <c r="A10241">
        <v>36797</v>
      </c>
      <c r="B10241" t="s">
        <v>18036</v>
      </c>
      <c r="C10241" t="s">
        <v>8337</v>
      </c>
      <c r="D10241" t="s">
        <v>8338</v>
      </c>
      <c r="E10241" s="114" t="s">
        <v>10175</v>
      </c>
    </row>
    <row r="10242" spans="1:5">
      <c r="A10242">
        <v>4107</v>
      </c>
      <c r="B10242" t="s">
        <v>18037</v>
      </c>
      <c r="C10242" t="s">
        <v>8337</v>
      </c>
      <c r="D10242" t="s">
        <v>8338</v>
      </c>
      <c r="E10242" s="114" t="s">
        <v>10176</v>
      </c>
    </row>
    <row r="10243" spans="1:5">
      <c r="A10243">
        <v>4102</v>
      </c>
      <c r="B10243" t="s">
        <v>18038</v>
      </c>
      <c r="C10243" t="s">
        <v>8337</v>
      </c>
      <c r="D10243" t="s">
        <v>8336</v>
      </c>
      <c r="E10243" s="114" t="s">
        <v>4085</v>
      </c>
    </row>
    <row r="10244" spans="1:5">
      <c r="A10244">
        <v>36799</v>
      </c>
      <c r="B10244" t="s">
        <v>18039</v>
      </c>
      <c r="C10244" t="s">
        <v>8337</v>
      </c>
      <c r="D10244" t="s">
        <v>8338</v>
      </c>
      <c r="E10244" s="114" t="s">
        <v>10177</v>
      </c>
    </row>
    <row r="10245" spans="1:5">
      <c r="A10245">
        <v>2747</v>
      </c>
      <c r="B10245" t="s">
        <v>18040</v>
      </c>
      <c r="C10245" t="s">
        <v>8344</v>
      </c>
      <c r="D10245" t="s">
        <v>8341</v>
      </c>
      <c r="E10245" s="114" t="s">
        <v>10855</v>
      </c>
    </row>
    <row r="10246" spans="1:5">
      <c r="A10246">
        <v>21138</v>
      </c>
      <c r="B10246" t="s">
        <v>18041</v>
      </c>
      <c r="C10246" t="s">
        <v>8344</v>
      </c>
      <c r="D10246" t="s">
        <v>8341</v>
      </c>
      <c r="E10246" s="114" t="s">
        <v>4256</v>
      </c>
    </row>
    <row r="10247" spans="1:5">
      <c r="A10247">
        <v>10826</v>
      </c>
      <c r="B10247" t="s">
        <v>18042</v>
      </c>
      <c r="C10247" t="s">
        <v>8337</v>
      </c>
      <c r="D10247" t="s">
        <v>8338</v>
      </c>
      <c r="E10247" s="114" t="s">
        <v>8871</v>
      </c>
    </row>
    <row r="10248" spans="1:5">
      <c r="A10248">
        <v>365</v>
      </c>
      <c r="B10248" t="s">
        <v>18043</v>
      </c>
      <c r="C10248" t="s">
        <v>8337</v>
      </c>
      <c r="D10248" t="s">
        <v>8338</v>
      </c>
      <c r="E10248" s="114" t="s">
        <v>8872</v>
      </c>
    </row>
    <row r="10249" spans="1:5">
      <c r="A10249">
        <v>38639</v>
      </c>
      <c r="B10249" t="s">
        <v>18044</v>
      </c>
      <c r="C10249" t="s">
        <v>8337</v>
      </c>
      <c r="D10249" t="s">
        <v>8338</v>
      </c>
      <c r="E10249" s="114" t="s">
        <v>8873</v>
      </c>
    </row>
    <row r="10250" spans="1:5">
      <c r="A10250">
        <v>38640</v>
      </c>
      <c r="B10250" t="s">
        <v>18045</v>
      </c>
      <c r="C10250" t="s">
        <v>8337</v>
      </c>
      <c r="D10250" t="s">
        <v>8338</v>
      </c>
      <c r="E10250" s="114" t="s">
        <v>510</v>
      </c>
    </row>
    <row r="10251" spans="1:5">
      <c r="A10251">
        <v>358</v>
      </c>
      <c r="B10251" t="s">
        <v>18046</v>
      </c>
      <c r="C10251" t="s">
        <v>8337</v>
      </c>
      <c r="D10251" t="s">
        <v>8338</v>
      </c>
      <c r="E10251" s="114" t="s">
        <v>8874</v>
      </c>
    </row>
    <row r="10252" spans="1:5">
      <c r="A10252">
        <v>359</v>
      </c>
      <c r="B10252" t="s">
        <v>18047</v>
      </c>
      <c r="C10252" t="s">
        <v>8337</v>
      </c>
      <c r="D10252" t="s">
        <v>8338</v>
      </c>
      <c r="E10252" s="114" t="s">
        <v>8875</v>
      </c>
    </row>
    <row r="10253" spans="1:5">
      <c r="A10253">
        <v>38641</v>
      </c>
      <c r="B10253" t="s">
        <v>18048</v>
      </c>
      <c r="C10253" t="s">
        <v>8337</v>
      </c>
      <c r="D10253" t="s">
        <v>8338</v>
      </c>
      <c r="E10253" s="114" t="s">
        <v>8876</v>
      </c>
    </row>
    <row r="10254" spans="1:5">
      <c r="A10254">
        <v>360</v>
      </c>
      <c r="B10254" t="s">
        <v>18049</v>
      </c>
      <c r="C10254" t="s">
        <v>8337</v>
      </c>
      <c r="D10254" t="s">
        <v>8336</v>
      </c>
      <c r="E10254" s="114" t="s">
        <v>1321</v>
      </c>
    </row>
    <row r="10255" spans="1:5">
      <c r="A10255">
        <v>42430</v>
      </c>
      <c r="B10255" t="s">
        <v>18050</v>
      </c>
      <c r="C10255" t="s">
        <v>8337</v>
      </c>
      <c r="D10255" t="s">
        <v>8341</v>
      </c>
      <c r="E10255" s="114" t="s">
        <v>10178</v>
      </c>
    </row>
    <row r="10256" spans="1:5">
      <c r="A10256">
        <v>4214</v>
      </c>
      <c r="B10256" t="s">
        <v>18051</v>
      </c>
      <c r="C10256" t="s">
        <v>8337</v>
      </c>
      <c r="D10256" t="s">
        <v>8338</v>
      </c>
      <c r="E10256" s="114" t="s">
        <v>10179</v>
      </c>
    </row>
    <row r="10257" spans="1:5">
      <c r="A10257">
        <v>4215</v>
      </c>
      <c r="B10257" t="s">
        <v>18052</v>
      </c>
      <c r="C10257" t="s">
        <v>8337</v>
      </c>
      <c r="D10257" t="s">
        <v>8338</v>
      </c>
      <c r="E10257" s="114" t="s">
        <v>4247</v>
      </c>
    </row>
    <row r="10258" spans="1:5">
      <c r="A10258">
        <v>4210</v>
      </c>
      <c r="B10258" t="s">
        <v>18053</v>
      </c>
      <c r="C10258" t="s">
        <v>8337</v>
      </c>
      <c r="D10258" t="s">
        <v>8338</v>
      </c>
      <c r="E10258" s="114" t="s">
        <v>1346</v>
      </c>
    </row>
    <row r="10259" spans="1:5">
      <c r="A10259">
        <v>4212</v>
      </c>
      <c r="B10259" t="s">
        <v>18054</v>
      </c>
      <c r="C10259" t="s">
        <v>8337</v>
      </c>
      <c r="D10259" t="s">
        <v>8338</v>
      </c>
      <c r="E10259" s="114" t="s">
        <v>253</v>
      </c>
    </row>
    <row r="10260" spans="1:5">
      <c r="A10260">
        <v>4213</v>
      </c>
      <c r="B10260" t="s">
        <v>18055</v>
      </c>
      <c r="C10260" t="s">
        <v>8337</v>
      </c>
      <c r="D10260" t="s">
        <v>8338</v>
      </c>
      <c r="E10260" s="114" t="s">
        <v>4630</v>
      </c>
    </row>
    <row r="10261" spans="1:5">
      <c r="A10261">
        <v>4211</v>
      </c>
      <c r="B10261" t="s">
        <v>18056</v>
      </c>
      <c r="C10261" t="s">
        <v>8337</v>
      </c>
      <c r="D10261" t="s">
        <v>8338</v>
      </c>
      <c r="E10261" s="114" t="s">
        <v>1389</v>
      </c>
    </row>
    <row r="10262" spans="1:5">
      <c r="A10262">
        <v>4209</v>
      </c>
      <c r="B10262" t="s">
        <v>18057</v>
      </c>
      <c r="C10262" t="s">
        <v>8337</v>
      </c>
      <c r="D10262" t="s">
        <v>8338</v>
      </c>
      <c r="E10262" s="114" t="s">
        <v>785</v>
      </c>
    </row>
    <row r="10263" spans="1:5">
      <c r="A10263">
        <v>4180</v>
      </c>
      <c r="B10263" t="s">
        <v>18058</v>
      </c>
      <c r="C10263" t="s">
        <v>8337</v>
      </c>
      <c r="D10263" t="s">
        <v>8338</v>
      </c>
      <c r="E10263" s="114" t="s">
        <v>5994</v>
      </c>
    </row>
    <row r="10264" spans="1:5">
      <c r="A10264">
        <v>4177</v>
      </c>
      <c r="B10264" t="s">
        <v>18059</v>
      </c>
      <c r="C10264" t="s">
        <v>8337</v>
      </c>
      <c r="D10264" t="s">
        <v>8338</v>
      </c>
      <c r="E10264" s="114" t="s">
        <v>8448</v>
      </c>
    </row>
    <row r="10265" spans="1:5">
      <c r="A10265">
        <v>4179</v>
      </c>
      <c r="B10265" t="s">
        <v>18060</v>
      </c>
      <c r="C10265" t="s">
        <v>8337</v>
      </c>
      <c r="D10265" t="s">
        <v>8338</v>
      </c>
      <c r="E10265" s="114" t="s">
        <v>9063</v>
      </c>
    </row>
    <row r="10266" spans="1:5">
      <c r="A10266">
        <v>4208</v>
      </c>
      <c r="B10266" t="s">
        <v>18061</v>
      </c>
      <c r="C10266" t="s">
        <v>8337</v>
      </c>
      <c r="D10266" t="s">
        <v>8338</v>
      </c>
      <c r="E10266" s="114" t="s">
        <v>18062</v>
      </c>
    </row>
    <row r="10267" spans="1:5">
      <c r="A10267">
        <v>4181</v>
      </c>
      <c r="B10267" t="s">
        <v>18063</v>
      </c>
      <c r="C10267" t="s">
        <v>8337</v>
      </c>
      <c r="D10267" t="s">
        <v>8338</v>
      </c>
      <c r="E10267" s="114" t="s">
        <v>339</v>
      </c>
    </row>
    <row r="10268" spans="1:5">
      <c r="A10268">
        <v>4178</v>
      </c>
      <c r="B10268" t="s">
        <v>18064</v>
      </c>
      <c r="C10268" t="s">
        <v>8337</v>
      </c>
      <c r="D10268" t="s">
        <v>8338</v>
      </c>
      <c r="E10268" s="114" t="s">
        <v>7606</v>
      </c>
    </row>
    <row r="10269" spans="1:5">
      <c r="A10269">
        <v>4182</v>
      </c>
      <c r="B10269" t="s">
        <v>18065</v>
      </c>
      <c r="C10269" t="s">
        <v>8337</v>
      </c>
      <c r="D10269" t="s">
        <v>8338</v>
      </c>
      <c r="E10269" s="114" t="s">
        <v>18066</v>
      </c>
    </row>
    <row r="10270" spans="1:5">
      <c r="A10270">
        <v>4183</v>
      </c>
      <c r="B10270" t="s">
        <v>18067</v>
      </c>
      <c r="C10270" t="s">
        <v>8337</v>
      </c>
      <c r="D10270" t="s">
        <v>8338</v>
      </c>
      <c r="E10270" s="114" t="s">
        <v>18068</v>
      </c>
    </row>
    <row r="10271" spans="1:5">
      <c r="A10271">
        <v>4184</v>
      </c>
      <c r="B10271" t="s">
        <v>18069</v>
      </c>
      <c r="C10271" t="s">
        <v>8337</v>
      </c>
      <c r="D10271" t="s">
        <v>8338</v>
      </c>
      <c r="E10271" s="114" t="s">
        <v>18070</v>
      </c>
    </row>
    <row r="10272" spans="1:5">
      <c r="A10272">
        <v>4185</v>
      </c>
      <c r="B10272" t="s">
        <v>18071</v>
      </c>
      <c r="C10272" t="s">
        <v>8337</v>
      </c>
      <c r="D10272" t="s">
        <v>8338</v>
      </c>
      <c r="E10272" s="114" t="s">
        <v>18072</v>
      </c>
    </row>
    <row r="10273" spans="1:5">
      <c r="A10273">
        <v>4205</v>
      </c>
      <c r="B10273" t="s">
        <v>18073</v>
      </c>
      <c r="C10273" t="s">
        <v>8337</v>
      </c>
      <c r="D10273" t="s">
        <v>8338</v>
      </c>
      <c r="E10273" s="114" t="s">
        <v>18074</v>
      </c>
    </row>
    <row r="10274" spans="1:5">
      <c r="A10274">
        <v>4192</v>
      </c>
      <c r="B10274" t="s">
        <v>18075</v>
      </c>
      <c r="C10274" t="s">
        <v>8337</v>
      </c>
      <c r="D10274" t="s">
        <v>8338</v>
      </c>
      <c r="E10274" s="114" t="s">
        <v>18074</v>
      </c>
    </row>
    <row r="10275" spans="1:5">
      <c r="A10275">
        <v>4191</v>
      </c>
      <c r="B10275" t="s">
        <v>18076</v>
      </c>
      <c r="C10275" t="s">
        <v>8337</v>
      </c>
      <c r="D10275" t="s">
        <v>8338</v>
      </c>
      <c r="E10275" s="114" t="s">
        <v>18074</v>
      </c>
    </row>
    <row r="10276" spans="1:5">
      <c r="A10276">
        <v>4207</v>
      </c>
      <c r="B10276" t="s">
        <v>18077</v>
      </c>
      <c r="C10276" t="s">
        <v>8337</v>
      </c>
      <c r="D10276" t="s">
        <v>8338</v>
      </c>
      <c r="E10276" s="114" t="s">
        <v>2823</v>
      </c>
    </row>
    <row r="10277" spans="1:5">
      <c r="A10277">
        <v>4206</v>
      </c>
      <c r="B10277" t="s">
        <v>18078</v>
      </c>
      <c r="C10277" t="s">
        <v>8337</v>
      </c>
      <c r="D10277" t="s">
        <v>8338</v>
      </c>
      <c r="E10277" s="114" t="s">
        <v>18079</v>
      </c>
    </row>
    <row r="10278" spans="1:5">
      <c r="A10278">
        <v>4190</v>
      </c>
      <c r="B10278" t="s">
        <v>18080</v>
      </c>
      <c r="C10278" t="s">
        <v>8337</v>
      </c>
      <c r="D10278" t="s">
        <v>8338</v>
      </c>
      <c r="E10278" s="114" t="s">
        <v>18079</v>
      </c>
    </row>
    <row r="10279" spans="1:5">
      <c r="A10279">
        <v>4186</v>
      </c>
      <c r="B10279" t="s">
        <v>18081</v>
      </c>
      <c r="C10279" t="s">
        <v>8337</v>
      </c>
      <c r="D10279" t="s">
        <v>8338</v>
      </c>
      <c r="E10279" s="114" t="s">
        <v>1236</v>
      </c>
    </row>
    <row r="10280" spans="1:5">
      <c r="A10280">
        <v>4188</v>
      </c>
      <c r="B10280" t="s">
        <v>18082</v>
      </c>
      <c r="C10280" t="s">
        <v>8337</v>
      </c>
      <c r="D10280" t="s">
        <v>8338</v>
      </c>
      <c r="E10280" s="114" t="s">
        <v>8916</v>
      </c>
    </row>
    <row r="10281" spans="1:5">
      <c r="A10281">
        <v>4189</v>
      </c>
      <c r="B10281" t="s">
        <v>18083</v>
      </c>
      <c r="C10281" t="s">
        <v>8337</v>
      </c>
      <c r="D10281" t="s">
        <v>8338</v>
      </c>
      <c r="E10281" s="114" t="s">
        <v>8916</v>
      </c>
    </row>
    <row r="10282" spans="1:5">
      <c r="A10282">
        <v>4197</v>
      </c>
      <c r="B10282" t="s">
        <v>18084</v>
      </c>
      <c r="C10282" t="s">
        <v>8337</v>
      </c>
      <c r="D10282" t="s">
        <v>8338</v>
      </c>
      <c r="E10282" s="114" t="s">
        <v>18085</v>
      </c>
    </row>
    <row r="10283" spans="1:5">
      <c r="A10283">
        <v>4194</v>
      </c>
      <c r="B10283" t="s">
        <v>18086</v>
      </c>
      <c r="C10283" t="s">
        <v>8337</v>
      </c>
      <c r="D10283" t="s">
        <v>8338</v>
      </c>
      <c r="E10283" s="114" t="s">
        <v>18087</v>
      </c>
    </row>
    <row r="10284" spans="1:5">
      <c r="A10284">
        <v>4193</v>
      </c>
      <c r="B10284" t="s">
        <v>18088</v>
      </c>
      <c r="C10284" t="s">
        <v>8337</v>
      </c>
      <c r="D10284" t="s">
        <v>8338</v>
      </c>
      <c r="E10284" s="114" t="s">
        <v>18087</v>
      </c>
    </row>
    <row r="10285" spans="1:5">
      <c r="A10285">
        <v>4204</v>
      </c>
      <c r="B10285" t="s">
        <v>18089</v>
      </c>
      <c r="C10285" t="s">
        <v>8337</v>
      </c>
      <c r="D10285" t="s">
        <v>8338</v>
      </c>
      <c r="E10285" s="114" t="s">
        <v>18087</v>
      </c>
    </row>
    <row r="10286" spans="1:5">
      <c r="A10286">
        <v>4187</v>
      </c>
      <c r="B10286" t="s">
        <v>18090</v>
      </c>
      <c r="C10286" t="s">
        <v>8337</v>
      </c>
      <c r="D10286" t="s">
        <v>8338</v>
      </c>
      <c r="E10286" s="114" t="s">
        <v>18091</v>
      </c>
    </row>
    <row r="10287" spans="1:5">
      <c r="A10287">
        <v>4202</v>
      </c>
      <c r="B10287" t="s">
        <v>18092</v>
      </c>
      <c r="C10287" t="s">
        <v>8337</v>
      </c>
      <c r="D10287" t="s">
        <v>8338</v>
      </c>
      <c r="E10287" s="114" t="s">
        <v>18093</v>
      </c>
    </row>
    <row r="10288" spans="1:5">
      <c r="A10288">
        <v>4203</v>
      </c>
      <c r="B10288" t="s">
        <v>18094</v>
      </c>
      <c r="C10288" t="s">
        <v>8337</v>
      </c>
      <c r="D10288" t="s">
        <v>8338</v>
      </c>
      <c r="E10288" s="114" t="s">
        <v>18095</v>
      </c>
    </row>
    <row r="10289" spans="1:5">
      <c r="A10289">
        <v>40368</v>
      </c>
      <c r="B10289" t="s">
        <v>18096</v>
      </c>
      <c r="C10289" t="s">
        <v>8337</v>
      </c>
      <c r="D10289" t="s">
        <v>8341</v>
      </c>
      <c r="E10289" s="114" t="s">
        <v>18097</v>
      </c>
    </row>
    <row r="10290" spans="1:5">
      <c r="A10290">
        <v>40365</v>
      </c>
      <c r="B10290" t="s">
        <v>18098</v>
      </c>
      <c r="C10290" t="s">
        <v>8337</v>
      </c>
      <c r="D10290" t="s">
        <v>8341</v>
      </c>
      <c r="E10290" s="114" t="s">
        <v>10180</v>
      </c>
    </row>
    <row r="10291" spans="1:5">
      <c r="A10291">
        <v>40356</v>
      </c>
      <c r="B10291" t="s">
        <v>18099</v>
      </c>
      <c r="C10291" t="s">
        <v>8337</v>
      </c>
      <c r="D10291" t="s">
        <v>8341</v>
      </c>
      <c r="E10291" s="114" t="s">
        <v>9206</v>
      </c>
    </row>
    <row r="10292" spans="1:5">
      <c r="A10292">
        <v>40362</v>
      </c>
      <c r="B10292" t="s">
        <v>18100</v>
      </c>
      <c r="C10292" t="s">
        <v>8337</v>
      </c>
      <c r="D10292" t="s">
        <v>8341</v>
      </c>
      <c r="E10292" s="114" t="s">
        <v>12318</v>
      </c>
    </row>
    <row r="10293" spans="1:5">
      <c r="A10293">
        <v>40374</v>
      </c>
      <c r="B10293" t="s">
        <v>18101</v>
      </c>
      <c r="C10293" t="s">
        <v>8337</v>
      </c>
      <c r="D10293" t="s">
        <v>8341</v>
      </c>
      <c r="E10293" s="114" t="s">
        <v>18102</v>
      </c>
    </row>
    <row r="10294" spans="1:5">
      <c r="A10294">
        <v>40371</v>
      </c>
      <c r="B10294" t="s">
        <v>18103</v>
      </c>
      <c r="C10294" t="s">
        <v>8337</v>
      </c>
      <c r="D10294" t="s">
        <v>8341</v>
      </c>
      <c r="E10294" s="114" t="s">
        <v>9761</v>
      </c>
    </row>
    <row r="10295" spans="1:5">
      <c r="A10295">
        <v>40359</v>
      </c>
      <c r="B10295" t="s">
        <v>18104</v>
      </c>
      <c r="C10295" t="s">
        <v>8337</v>
      </c>
      <c r="D10295" t="s">
        <v>8341</v>
      </c>
      <c r="E10295" s="114" t="s">
        <v>6590</v>
      </c>
    </row>
    <row r="10296" spans="1:5">
      <c r="A10296">
        <v>7595</v>
      </c>
      <c r="B10296" t="s">
        <v>18105</v>
      </c>
      <c r="C10296" t="s">
        <v>8373</v>
      </c>
      <c r="D10296" t="s">
        <v>8338</v>
      </c>
      <c r="E10296" s="114" t="s">
        <v>3251</v>
      </c>
    </row>
    <row r="10297" spans="1:5">
      <c r="A10297">
        <v>41094</v>
      </c>
      <c r="B10297" t="s">
        <v>18106</v>
      </c>
      <c r="C10297" t="s">
        <v>8374</v>
      </c>
      <c r="D10297" t="s">
        <v>8338</v>
      </c>
      <c r="E10297" s="114" t="s">
        <v>8883</v>
      </c>
    </row>
    <row r="10298" spans="1:5">
      <c r="A10298">
        <v>39609</v>
      </c>
      <c r="B10298" t="s">
        <v>18107</v>
      </c>
      <c r="C10298" t="s">
        <v>8337</v>
      </c>
      <c r="D10298" t="s">
        <v>8338</v>
      </c>
      <c r="E10298" s="114" t="s">
        <v>18108</v>
      </c>
    </row>
    <row r="10299" spans="1:5">
      <c r="A10299">
        <v>39610</v>
      </c>
      <c r="B10299" t="s">
        <v>18109</v>
      </c>
      <c r="C10299" t="s">
        <v>8337</v>
      </c>
      <c r="D10299" t="s">
        <v>8338</v>
      </c>
      <c r="E10299" s="114" t="s">
        <v>18110</v>
      </c>
    </row>
    <row r="10300" spans="1:5">
      <c r="A10300">
        <v>39611</v>
      </c>
      <c r="B10300" t="s">
        <v>18111</v>
      </c>
      <c r="C10300" t="s">
        <v>8337</v>
      </c>
      <c r="D10300" t="s">
        <v>8338</v>
      </c>
      <c r="E10300" s="114" t="s">
        <v>18112</v>
      </c>
    </row>
    <row r="10301" spans="1:5">
      <c r="A10301">
        <v>39612</v>
      </c>
      <c r="B10301" t="s">
        <v>18113</v>
      </c>
      <c r="C10301" t="s">
        <v>8337</v>
      </c>
      <c r="D10301" t="s">
        <v>8338</v>
      </c>
      <c r="E10301" s="114" t="s">
        <v>18114</v>
      </c>
    </row>
    <row r="10302" spans="1:5">
      <c r="A10302">
        <v>39608</v>
      </c>
      <c r="B10302" t="s">
        <v>18115</v>
      </c>
      <c r="C10302" t="s">
        <v>8337</v>
      </c>
      <c r="D10302" t="s">
        <v>8338</v>
      </c>
      <c r="E10302" s="114" t="s">
        <v>18116</v>
      </c>
    </row>
    <row r="10303" spans="1:5">
      <c r="A10303">
        <v>38175</v>
      </c>
      <c r="B10303" t="s">
        <v>18117</v>
      </c>
      <c r="C10303" t="s">
        <v>8337</v>
      </c>
      <c r="D10303" t="s">
        <v>8338</v>
      </c>
      <c r="E10303" s="114" t="s">
        <v>1211</v>
      </c>
    </row>
    <row r="10304" spans="1:5">
      <c r="A10304">
        <v>38176</v>
      </c>
      <c r="B10304" t="s">
        <v>18118</v>
      </c>
      <c r="C10304" t="s">
        <v>8337</v>
      </c>
      <c r="D10304" t="s">
        <v>8338</v>
      </c>
      <c r="E10304" s="114" t="s">
        <v>6004</v>
      </c>
    </row>
    <row r="10305" spans="1:5">
      <c r="A10305">
        <v>36152</v>
      </c>
      <c r="B10305" t="s">
        <v>18119</v>
      </c>
      <c r="C10305" t="s">
        <v>8337</v>
      </c>
      <c r="D10305" t="s">
        <v>8338</v>
      </c>
      <c r="E10305" s="114" t="s">
        <v>3234</v>
      </c>
    </row>
    <row r="10306" spans="1:5">
      <c r="A10306">
        <v>11138</v>
      </c>
      <c r="B10306" t="s">
        <v>18120</v>
      </c>
      <c r="C10306" t="s">
        <v>8342</v>
      </c>
      <c r="D10306" t="s">
        <v>8338</v>
      </c>
      <c r="E10306" s="114" t="s">
        <v>1103</v>
      </c>
    </row>
    <row r="10307" spans="1:5">
      <c r="A10307">
        <v>4221</v>
      </c>
      <c r="B10307" t="s">
        <v>18121</v>
      </c>
      <c r="C10307" t="s">
        <v>8342</v>
      </c>
      <c r="D10307" t="s">
        <v>8336</v>
      </c>
      <c r="E10307" s="114" t="s">
        <v>8451</v>
      </c>
    </row>
    <row r="10308" spans="1:5">
      <c r="A10308">
        <v>4227</v>
      </c>
      <c r="B10308" t="s">
        <v>18122</v>
      </c>
      <c r="C10308" t="s">
        <v>8342</v>
      </c>
      <c r="D10308" t="s">
        <v>8336</v>
      </c>
      <c r="E10308" s="114" t="s">
        <v>8727</v>
      </c>
    </row>
    <row r="10309" spans="1:5">
      <c r="A10309">
        <v>38170</v>
      </c>
      <c r="B10309" t="s">
        <v>18123</v>
      </c>
      <c r="C10309" t="s">
        <v>8337</v>
      </c>
      <c r="D10309" t="s">
        <v>8338</v>
      </c>
      <c r="E10309" s="114" t="s">
        <v>5374</v>
      </c>
    </row>
    <row r="10310" spans="1:5">
      <c r="A10310">
        <v>4252</v>
      </c>
      <c r="B10310" t="s">
        <v>18124</v>
      </c>
      <c r="C10310" t="s">
        <v>8373</v>
      </c>
      <c r="D10310" t="s">
        <v>8338</v>
      </c>
      <c r="E10310" s="114" t="s">
        <v>8542</v>
      </c>
    </row>
    <row r="10311" spans="1:5">
      <c r="A10311">
        <v>40980</v>
      </c>
      <c r="B10311" t="s">
        <v>18125</v>
      </c>
      <c r="C10311" t="s">
        <v>8374</v>
      </c>
      <c r="D10311" t="s">
        <v>8338</v>
      </c>
      <c r="E10311" s="114" t="s">
        <v>8884</v>
      </c>
    </row>
    <row r="10312" spans="1:5">
      <c r="A10312">
        <v>4243</v>
      </c>
      <c r="B10312" t="s">
        <v>18126</v>
      </c>
      <c r="C10312" t="s">
        <v>8373</v>
      </c>
      <c r="D10312" t="s">
        <v>8338</v>
      </c>
      <c r="E10312" s="114" t="s">
        <v>8699</v>
      </c>
    </row>
    <row r="10313" spans="1:5">
      <c r="A10313">
        <v>41031</v>
      </c>
      <c r="B10313" t="s">
        <v>18127</v>
      </c>
      <c r="C10313" t="s">
        <v>8374</v>
      </c>
      <c r="D10313" t="s">
        <v>8338</v>
      </c>
      <c r="E10313" s="114" t="s">
        <v>8885</v>
      </c>
    </row>
    <row r="10314" spans="1:5">
      <c r="A10314">
        <v>37666</v>
      </c>
      <c r="B10314" t="s">
        <v>18128</v>
      </c>
      <c r="C10314" t="s">
        <v>8373</v>
      </c>
      <c r="D10314" t="s">
        <v>8338</v>
      </c>
      <c r="E10314" s="114" t="s">
        <v>8519</v>
      </c>
    </row>
    <row r="10315" spans="1:5">
      <c r="A10315">
        <v>40986</v>
      </c>
      <c r="B10315" t="s">
        <v>18129</v>
      </c>
      <c r="C10315" t="s">
        <v>8374</v>
      </c>
      <c r="D10315" t="s">
        <v>8338</v>
      </c>
      <c r="E10315" s="114" t="s">
        <v>8886</v>
      </c>
    </row>
    <row r="10316" spans="1:5">
      <c r="A10316">
        <v>4250</v>
      </c>
      <c r="B10316" t="s">
        <v>18130</v>
      </c>
      <c r="C10316" t="s">
        <v>8373</v>
      </c>
      <c r="D10316" t="s">
        <v>8338</v>
      </c>
      <c r="E10316" s="114" t="s">
        <v>2408</v>
      </c>
    </row>
    <row r="10317" spans="1:5">
      <c r="A10317">
        <v>40978</v>
      </c>
      <c r="B10317" t="s">
        <v>18131</v>
      </c>
      <c r="C10317" t="s">
        <v>8374</v>
      </c>
      <c r="D10317" t="s">
        <v>8338</v>
      </c>
      <c r="E10317" s="114" t="s">
        <v>8887</v>
      </c>
    </row>
    <row r="10318" spans="1:5">
      <c r="A10318">
        <v>25960</v>
      </c>
      <c r="B10318" t="s">
        <v>18132</v>
      </c>
      <c r="C10318" t="s">
        <v>8373</v>
      </c>
      <c r="D10318" t="s">
        <v>8338</v>
      </c>
      <c r="E10318" s="114" t="s">
        <v>4382</v>
      </c>
    </row>
    <row r="10319" spans="1:5">
      <c r="A10319">
        <v>41043</v>
      </c>
      <c r="B10319" t="s">
        <v>18133</v>
      </c>
      <c r="C10319" t="s">
        <v>8374</v>
      </c>
      <c r="D10319" t="s">
        <v>8338</v>
      </c>
      <c r="E10319" s="114" t="s">
        <v>8888</v>
      </c>
    </row>
    <row r="10320" spans="1:5">
      <c r="A10320">
        <v>4234</v>
      </c>
      <c r="B10320" t="s">
        <v>18134</v>
      </c>
      <c r="C10320" t="s">
        <v>8373</v>
      </c>
      <c r="D10320" t="s">
        <v>8336</v>
      </c>
      <c r="E10320" s="114" t="s">
        <v>8386</v>
      </c>
    </row>
    <row r="10321" spans="1:5">
      <c r="A10321">
        <v>40987</v>
      </c>
      <c r="B10321" t="s">
        <v>18135</v>
      </c>
      <c r="C10321" t="s">
        <v>8374</v>
      </c>
      <c r="D10321" t="s">
        <v>8338</v>
      </c>
      <c r="E10321" s="114" t="s">
        <v>8387</v>
      </c>
    </row>
    <row r="10322" spans="1:5">
      <c r="A10322">
        <v>4253</v>
      </c>
      <c r="B10322" t="s">
        <v>18136</v>
      </c>
      <c r="C10322" t="s">
        <v>8373</v>
      </c>
      <c r="D10322" t="s">
        <v>8338</v>
      </c>
      <c r="E10322" s="114" t="s">
        <v>5909</v>
      </c>
    </row>
    <row r="10323" spans="1:5">
      <c r="A10323">
        <v>40981</v>
      </c>
      <c r="B10323" t="s">
        <v>18137</v>
      </c>
      <c r="C10323" t="s">
        <v>8374</v>
      </c>
      <c r="D10323" t="s">
        <v>8338</v>
      </c>
      <c r="E10323" s="114" t="s">
        <v>8889</v>
      </c>
    </row>
    <row r="10324" spans="1:5">
      <c r="A10324">
        <v>4254</v>
      </c>
      <c r="B10324" t="s">
        <v>18138</v>
      </c>
      <c r="C10324" t="s">
        <v>8373</v>
      </c>
      <c r="D10324" t="s">
        <v>8338</v>
      </c>
      <c r="E10324" s="114" t="s">
        <v>4344</v>
      </c>
    </row>
    <row r="10325" spans="1:5">
      <c r="A10325">
        <v>41036</v>
      </c>
      <c r="B10325" t="s">
        <v>18139</v>
      </c>
      <c r="C10325" t="s">
        <v>8374</v>
      </c>
      <c r="D10325" t="s">
        <v>8338</v>
      </c>
      <c r="E10325" s="114" t="s">
        <v>8890</v>
      </c>
    </row>
    <row r="10326" spans="1:5">
      <c r="A10326">
        <v>4251</v>
      </c>
      <c r="B10326" t="s">
        <v>18140</v>
      </c>
      <c r="C10326" t="s">
        <v>8373</v>
      </c>
      <c r="D10326" t="s">
        <v>8338</v>
      </c>
      <c r="E10326" s="114" t="s">
        <v>316</v>
      </c>
    </row>
    <row r="10327" spans="1:5">
      <c r="A10327">
        <v>40979</v>
      </c>
      <c r="B10327" t="s">
        <v>18141</v>
      </c>
      <c r="C10327" t="s">
        <v>8374</v>
      </c>
      <c r="D10327" t="s">
        <v>8338</v>
      </c>
      <c r="E10327" s="114" t="s">
        <v>8891</v>
      </c>
    </row>
    <row r="10328" spans="1:5">
      <c r="A10328">
        <v>4230</v>
      </c>
      <c r="B10328" t="s">
        <v>18142</v>
      </c>
      <c r="C10328" t="s">
        <v>8373</v>
      </c>
      <c r="D10328" t="s">
        <v>8338</v>
      </c>
      <c r="E10328" s="114" t="s">
        <v>4986</v>
      </c>
    </row>
    <row r="10329" spans="1:5">
      <c r="A10329">
        <v>40998</v>
      </c>
      <c r="B10329" t="s">
        <v>18143</v>
      </c>
      <c r="C10329" t="s">
        <v>8374</v>
      </c>
      <c r="D10329" t="s">
        <v>8338</v>
      </c>
      <c r="E10329" s="114" t="s">
        <v>8866</v>
      </c>
    </row>
    <row r="10330" spans="1:5">
      <c r="A10330">
        <v>4257</v>
      </c>
      <c r="B10330" t="s">
        <v>18144</v>
      </c>
      <c r="C10330" t="s">
        <v>8373</v>
      </c>
      <c r="D10330" t="s">
        <v>8338</v>
      </c>
      <c r="E10330" s="114" t="s">
        <v>4532</v>
      </c>
    </row>
    <row r="10331" spans="1:5">
      <c r="A10331">
        <v>40982</v>
      </c>
      <c r="B10331" t="s">
        <v>18145</v>
      </c>
      <c r="C10331" t="s">
        <v>8374</v>
      </c>
      <c r="D10331" t="s">
        <v>8338</v>
      </c>
      <c r="E10331" s="114" t="s">
        <v>8892</v>
      </c>
    </row>
    <row r="10332" spans="1:5">
      <c r="A10332">
        <v>4240</v>
      </c>
      <c r="B10332" t="s">
        <v>18146</v>
      </c>
      <c r="C10332" t="s">
        <v>8373</v>
      </c>
      <c r="D10332" t="s">
        <v>8338</v>
      </c>
      <c r="E10332" s="114" t="s">
        <v>8495</v>
      </c>
    </row>
    <row r="10333" spans="1:5">
      <c r="A10333">
        <v>41026</v>
      </c>
      <c r="B10333" t="s">
        <v>18147</v>
      </c>
      <c r="C10333" t="s">
        <v>8374</v>
      </c>
      <c r="D10333" t="s">
        <v>8338</v>
      </c>
      <c r="E10333" s="114" t="s">
        <v>8893</v>
      </c>
    </row>
    <row r="10334" spans="1:5">
      <c r="A10334">
        <v>4239</v>
      </c>
      <c r="B10334" t="s">
        <v>18148</v>
      </c>
      <c r="C10334" t="s">
        <v>8373</v>
      </c>
      <c r="D10334" t="s">
        <v>8338</v>
      </c>
      <c r="E10334" s="114" t="s">
        <v>2810</v>
      </c>
    </row>
    <row r="10335" spans="1:5">
      <c r="A10335">
        <v>41024</v>
      </c>
      <c r="B10335" t="s">
        <v>18149</v>
      </c>
      <c r="C10335" t="s">
        <v>8374</v>
      </c>
      <c r="D10335" t="s">
        <v>8338</v>
      </c>
      <c r="E10335" s="114" t="s">
        <v>8894</v>
      </c>
    </row>
    <row r="10336" spans="1:5">
      <c r="A10336">
        <v>4248</v>
      </c>
      <c r="B10336" t="s">
        <v>18150</v>
      </c>
      <c r="C10336" t="s">
        <v>8373</v>
      </c>
      <c r="D10336" t="s">
        <v>8338</v>
      </c>
      <c r="E10336" s="114" t="s">
        <v>1361</v>
      </c>
    </row>
    <row r="10337" spans="1:5">
      <c r="A10337">
        <v>41033</v>
      </c>
      <c r="B10337" t="s">
        <v>18151</v>
      </c>
      <c r="C10337" t="s">
        <v>8374</v>
      </c>
      <c r="D10337" t="s">
        <v>8338</v>
      </c>
      <c r="E10337" s="114" t="s">
        <v>8895</v>
      </c>
    </row>
    <row r="10338" spans="1:5">
      <c r="A10338">
        <v>25959</v>
      </c>
      <c r="B10338" t="s">
        <v>18152</v>
      </c>
      <c r="C10338" t="s">
        <v>8373</v>
      </c>
      <c r="D10338" t="s">
        <v>8338</v>
      </c>
      <c r="E10338" s="114" t="s">
        <v>402</v>
      </c>
    </row>
    <row r="10339" spans="1:5">
      <c r="A10339">
        <v>41040</v>
      </c>
      <c r="B10339" t="s">
        <v>18153</v>
      </c>
      <c r="C10339" t="s">
        <v>8374</v>
      </c>
      <c r="D10339" t="s">
        <v>8338</v>
      </c>
      <c r="E10339" s="114" t="s">
        <v>8896</v>
      </c>
    </row>
    <row r="10340" spans="1:5">
      <c r="A10340">
        <v>4238</v>
      </c>
      <c r="B10340" t="s">
        <v>18154</v>
      </c>
      <c r="C10340" t="s">
        <v>8373</v>
      </c>
      <c r="D10340" t="s">
        <v>8338</v>
      </c>
      <c r="E10340" s="114" t="s">
        <v>4986</v>
      </c>
    </row>
    <row r="10341" spans="1:5">
      <c r="A10341">
        <v>41012</v>
      </c>
      <c r="B10341" t="s">
        <v>18155</v>
      </c>
      <c r="C10341" t="s">
        <v>8374</v>
      </c>
      <c r="D10341" t="s">
        <v>8338</v>
      </c>
      <c r="E10341" s="114" t="s">
        <v>8866</v>
      </c>
    </row>
    <row r="10342" spans="1:5">
      <c r="A10342">
        <v>4237</v>
      </c>
      <c r="B10342" t="s">
        <v>18156</v>
      </c>
      <c r="C10342" t="s">
        <v>8373</v>
      </c>
      <c r="D10342" t="s">
        <v>8338</v>
      </c>
      <c r="E10342" s="114" t="s">
        <v>8766</v>
      </c>
    </row>
    <row r="10343" spans="1:5">
      <c r="A10343">
        <v>41002</v>
      </c>
      <c r="B10343" t="s">
        <v>18157</v>
      </c>
      <c r="C10343" t="s">
        <v>8374</v>
      </c>
      <c r="D10343" t="s">
        <v>8338</v>
      </c>
      <c r="E10343" s="114" t="s">
        <v>8767</v>
      </c>
    </row>
    <row r="10344" spans="1:5">
      <c r="A10344">
        <v>4233</v>
      </c>
      <c r="B10344" t="s">
        <v>18158</v>
      </c>
      <c r="C10344" t="s">
        <v>8373</v>
      </c>
      <c r="D10344" t="s">
        <v>8338</v>
      </c>
      <c r="E10344" s="114" t="s">
        <v>8861</v>
      </c>
    </row>
    <row r="10345" spans="1:5">
      <c r="A10345">
        <v>41001</v>
      </c>
      <c r="B10345" t="s">
        <v>18159</v>
      </c>
      <c r="C10345" t="s">
        <v>8374</v>
      </c>
      <c r="D10345" t="s">
        <v>8338</v>
      </c>
      <c r="E10345" s="114" t="s">
        <v>8897</v>
      </c>
    </row>
    <row r="10346" spans="1:5">
      <c r="A10346">
        <v>2</v>
      </c>
      <c r="B10346" t="s">
        <v>18160</v>
      </c>
      <c r="C10346" t="s">
        <v>8372</v>
      </c>
      <c r="D10346" t="s">
        <v>8338</v>
      </c>
      <c r="E10346" s="114" t="s">
        <v>1738</v>
      </c>
    </row>
    <row r="10347" spans="1:5">
      <c r="A10347">
        <v>36517</v>
      </c>
      <c r="B10347" t="s">
        <v>18161</v>
      </c>
      <c r="C10347" t="s">
        <v>8337</v>
      </c>
      <c r="D10347" t="s">
        <v>8341</v>
      </c>
      <c r="E10347" s="114" t="s">
        <v>18162</v>
      </c>
    </row>
    <row r="10348" spans="1:5">
      <c r="A10348">
        <v>4262</v>
      </c>
      <c r="B10348" t="s">
        <v>18163</v>
      </c>
      <c r="C10348" t="s">
        <v>8337</v>
      </c>
      <c r="D10348" t="s">
        <v>8341</v>
      </c>
      <c r="E10348" s="114" t="s">
        <v>18164</v>
      </c>
    </row>
    <row r="10349" spans="1:5">
      <c r="A10349">
        <v>4263</v>
      </c>
      <c r="B10349" t="s">
        <v>18165</v>
      </c>
      <c r="C10349" t="s">
        <v>8337</v>
      </c>
      <c r="D10349" t="s">
        <v>8341</v>
      </c>
      <c r="E10349" s="114" t="s">
        <v>18166</v>
      </c>
    </row>
    <row r="10350" spans="1:5">
      <c r="A10350">
        <v>36518</v>
      </c>
      <c r="B10350" t="s">
        <v>18167</v>
      </c>
      <c r="C10350" t="s">
        <v>8337</v>
      </c>
      <c r="D10350" t="s">
        <v>8341</v>
      </c>
      <c r="E10350" s="114" t="s">
        <v>18168</v>
      </c>
    </row>
    <row r="10351" spans="1:5">
      <c r="A10351">
        <v>14221</v>
      </c>
      <c r="B10351" t="s">
        <v>18169</v>
      </c>
      <c r="C10351" t="s">
        <v>8337</v>
      </c>
      <c r="D10351" t="s">
        <v>8341</v>
      </c>
      <c r="E10351" s="114" t="s">
        <v>18170</v>
      </c>
    </row>
    <row r="10352" spans="1:5">
      <c r="A10352">
        <v>38402</v>
      </c>
      <c r="B10352" t="s">
        <v>18171</v>
      </c>
      <c r="C10352" t="s">
        <v>8337</v>
      </c>
      <c r="D10352" t="s">
        <v>8338</v>
      </c>
      <c r="E10352" s="114" t="s">
        <v>5132</v>
      </c>
    </row>
    <row r="10353" spans="1:5">
      <c r="A10353">
        <v>3412</v>
      </c>
      <c r="B10353" t="s">
        <v>18172</v>
      </c>
      <c r="C10353" t="s">
        <v>8335</v>
      </c>
      <c r="D10353" t="s">
        <v>8341</v>
      </c>
      <c r="E10353" s="114" t="s">
        <v>9517</v>
      </c>
    </row>
    <row r="10354" spans="1:5">
      <c r="A10354">
        <v>3413</v>
      </c>
      <c r="B10354" t="s">
        <v>18173</v>
      </c>
      <c r="C10354" t="s">
        <v>8335</v>
      </c>
      <c r="D10354" t="s">
        <v>8341</v>
      </c>
      <c r="E10354" s="114" t="s">
        <v>18174</v>
      </c>
    </row>
    <row r="10355" spans="1:5">
      <c r="A10355">
        <v>39744</v>
      </c>
      <c r="B10355" t="s">
        <v>18175</v>
      </c>
      <c r="C10355" t="s">
        <v>8335</v>
      </c>
      <c r="D10355" t="s">
        <v>8341</v>
      </c>
      <c r="E10355" s="114" t="s">
        <v>2951</v>
      </c>
    </row>
    <row r="10356" spans="1:5">
      <c r="A10356">
        <v>39745</v>
      </c>
      <c r="B10356" t="s">
        <v>18176</v>
      </c>
      <c r="C10356" t="s">
        <v>8335</v>
      </c>
      <c r="D10356" t="s">
        <v>8341</v>
      </c>
      <c r="E10356" s="114" t="s">
        <v>9729</v>
      </c>
    </row>
    <row r="10357" spans="1:5">
      <c r="A10357">
        <v>39637</v>
      </c>
      <c r="B10357" t="s">
        <v>18177</v>
      </c>
      <c r="C10357" t="s">
        <v>8335</v>
      </c>
      <c r="D10357" t="s">
        <v>8338</v>
      </c>
      <c r="E10357" s="114" t="s">
        <v>18178</v>
      </c>
    </row>
    <row r="10358" spans="1:5">
      <c r="A10358">
        <v>39638</v>
      </c>
      <c r="B10358" t="s">
        <v>18179</v>
      </c>
      <c r="C10358" t="s">
        <v>8335</v>
      </c>
      <c r="D10358" t="s">
        <v>8338</v>
      </c>
      <c r="E10358" s="114" t="s">
        <v>18180</v>
      </c>
    </row>
    <row r="10359" spans="1:5">
      <c r="A10359">
        <v>39639</v>
      </c>
      <c r="B10359" t="s">
        <v>18181</v>
      </c>
      <c r="C10359" t="s">
        <v>8335</v>
      </c>
      <c r="D10359" t="s">
        <v>8338</v>
      </c>
      <c r="E10359" s="114" t="s">
        <v>18182</v>
      </c>
    </row>
    <row r="10360" spans="1:5">
      <c r="A10360">
        <v>39517</v>
      </c>
      <c r="B10360" t="s">
        <v>18183</v>
      </c>
      <c r="C10360" t="s">
        <v>8335</v>
      </c>
      <c r="D10360" t="s">
        <v>8338</v>
      </c>
      <c r="E10360" s="114" t="s">
        <v>18184</v>
      </c>
    </row>
    <row r="10361" spans="1:5">
      <c r="A10361">
        <v>39518</v>
      </c>
      <c r="B10361" t="s">
        <v>18185</v>
      </c>
      <c r="C10361" t="s">
        <v>8335</v>
      </c>
      <c r="D10361" t="s">
        <v>8338</v>
      </c>
      <c r="E10361" s="114" t="s">
        <v>18186</v>
      </c>
    </row>
    <row r="10362" spans="1:5">
      <c r="A10362">
        <v>38366</v>
      </c>
      <c r="B10362" t="s">
        <v>18187</v>
      </c>
      <c r="C10362" t="s">
        <v>8335</v>
      </c>
      <c r="D10362" t="s">
        <v>8338</v>
      </c>
      <c r="E10362" s="114" t="s">
        <v>3237</v>
      </c>
    </row>
    <row r="10363" spans="1:5">
      <c r="A10363">
        <v>11703</v>
      </c>
      <c r="B10363" t="s">
        <v>18188</v>
      </c>
      <c r="C10363" t="s">
        <v>8337</v>
      </c>
      <c r="D10363" t="s">
        <v>8338</v>
      </c>
      <c r="E10363" s="114" t="s">
        <v>11842</v>
      </c>
    </row>
    <row r="10364" spans="1:5">
      <c r="A10364">
        <v>37400</v>
      </c>
      <c r="B10364" t="s">
        <v>18189</v>
      </c>
      <c r="C10364" t="s">
        <v>8337</v>
      </c>
      <c r="D10364" t="s">
        <v>8338</v>
      </c>
      <c r="E10364" s="114" t="s">
        <v>13682</v>
      </c>
    </row>
    <row r="10365" spans="1:5">
      <c r="A10365">
        <v>25400</v>
      </c>
      <c r="B10365" t="s">
        <v>18190</v>
      </c>
      <c r="C10365" t="s">
        <v>8337</v>
      </c>
      <c r="D10365" t="s">
        <v>8341</v>
      </c>
      <c r="E10365" s="114" t="s">
        <v>18191</v>
      </c>
    </row>
    <row r="10366" spans="1:5">
      <c r="A10366">
        <v>4276</v>
      </c>
      <c r="B10366" t="s">
        <v>18192</v>
      </c>
      <c r="C10366" t="s">
        <v>8337</v>
      </c>
      <c r="D10366" t="s">
        <v>8338</v>
      </c>
      <c r="E10366" s="114" t="s">
        <v>18193</v>
      </c>
    </row>
    <row r="10367" spans="1:5">
      <c r="A10367">
        <v>4273</v>
      </c>
      <c r="B10367" t="s">
        <v>18194</v>
      </c>
      <c r="C10367" t="s">
        <v>8337</v>
      </c>
      <c r="D10367" t="s">
        <v>8338</v>
      </c>
      <c r="E10367" s="114" t="s">
        <v>18195</v>
      </c>
    </row>
    <row r="10368" spans="1:5">
      <c r="A10368">
        <v>4274</v>
      </c>
      <c r="B10368" t="s">
        <v>18196</v>
      </c>
      <c r="C10368" t="s">
        <v>8337</v>
      </c>
      <c r="D10368" t="s">
        <v>8336</v>
      </c>
      <c r="E10368" s="114" t="s">
        <v>18197</v>
      </c>
    </row>
    <row r="10369" spans="1:5">
      <c r="A10369">
        <v>39438</v>
      </c>
      <c r="B10369" t="s">
        <v>18198</v>
      </c>
      <c r="C10369" t="s">
        <v>8337</v>
      </c>
      <c r="D10369" t="s">
        <v>8341</v>
      </c>
      <c r="E10369" s="114" t="s">
        <v>1481</v>
      </c>
    </row>
    <row r="10370" spans="1:5">
      <c r="A10370">
        <v>11963</v>
      </c>
      <c r="B10370" t="s">
        <v>18199</v>
      </c>
      <c r="C10370" t="s">
        <v>8337</v>
      </c>
      <c r="D10370" t="s">
        <v>8341</v>
      </c>
      <c r="E10370" s="114" t="s">
        <v>3134</v>
      </c>
    </row>
    <row r="10371" spans="1:5">
      <c r="A10371">
        <v>11964</v>
      </c>
      <c r="B10371" t="s">
        <v>18200</v>
      </c>
      <c r="C10371" t="s">
        <v>8337</v>
      </c>
      <c r="D10371" t="s">
        <v>8341</v>
      </c>
      <c r="E10371" s="114" t="s">
        <v>969</v>
      </c>
    </row>
    <row r="10372" spans="1:5">
      <c r="A10372">
        <v>4379</v>
      </c>
      <c r="B10372" t="s">
        <v>18201</v>
      </c>
      <c r="C10372" t="s">
        <v>8337</v>
      </c>
      <c r="D10372" t="s">
        <v>8341</v>
      </c>
      <c r="E10372" s="114" t="s">
        <v>1038</v>
      </c>
    </row>
    <row r="10373" spans="1:5">
      <c r="A10373">
        <v>4377</v>
      </c>
      <c r="B10373" t="s">
        <v>18202</v>
      </c>
      <c r="C10373" t="s">
        <v>8337</v>
      </c>
      <c r="D10373" t="s">
        <v>8341</v>
      </c>
      <c r="E10373" s="114" t="s">
        <v>1119</v>
      </c>
    </row>
    <row r="10374" spans="1:5">
      <c r="A10374">
        <v>4356</v>
      </c>
      <c r="B10374" t="s">
        <v>18203</v>
      </c>
      <c r="C10374" t="s">
        <v>8337</v>
      </c>
      <c r="D10374" t="s">
        <v>8341</v>
      </c>
      <c r="E10374" s="114" t="s">
        <v>1481</v>
      </c>
    </row>
    <row r="10375" spans="1:5">
      <c r="A10375">
        <v>13246</v>
      </c>
      <c r="B10375" t="s">
        <v>18204</v>
      </c>
      <c r="C10375" t="s">
        <v>8337</v>
      </c>
      <c r="D10375" t="s">
        <v>8341</v>
      </c>
      <c r="E10375" s="114" t="s">
        <v>712</v>
      </c>
    </row>
    <row r="10376" spans="1:5">
      <c r="A10376">
        <v>4346</v>
      </c>
      <c r="B10376" t="s">
        <v>18205</v>
      </c>
      <c r="C10376" t="s">
        <v>8337</v>
      </c>
      <c r="D10376" t="s">
        <v>8341</v>
      </c>
      <c r="E10376" s="114" t="s">
        <v>16396</v>
      </c>
    </row>
    <row r="10377" spans="1:5">
      <c r="A10377">
        <v>11955</v>
      </c>
      <c r="B10377" t="s">
        <v>18206</v>
      </c>
      <c r="C10377" t="s">
        <v>8337</v>
      </c>
      <c r="D10377" t="s">
        <v>8341</v>
      </c>
      <c r="E10377" s="114" t="s">
        <v>1408</v>
      </c>
    </row>
    <row r="10378" spans="1:5">
      <c r="A10378">
        <v>11960</v>
      </c>
      <c r="B10378" t="s">
        <v>18207</v>
      </c>
      <c r="C10378" t="s">
        <v>8337</v>
      </c>
      <c r="D10378" t="s">
        <v>8341</v>
      </c>
      <c r="E10378" s="114" t="s">
        <v>782</v>
      </c>
    </row>
    <row r="10379" spans="1:5">
      <c r="A10379">
        <v>4333</v>
      </c>
      <c r="B10379" t="s">
        <v>18208</v>
      </c>
      <c r="C10379" t="s">
        <v>8337</v>
      </c>
      <c r="D10379" t="s">
        <v>8341</v>
      </c>
      <c r="E10379" s="114" t="s">
        <v>1481</v>
      </c>
    </row>
    <row r="10380" spans="1:5">
      <c r="A10380">
        <v>4358</v>
      </c>
      <c r="B10380" t="s">
        <v>18209</v>
      </c>
      <c r="C10380" t="s">
        <v>8337</v>
      </c>
      <c r="D10380" t="s">
        <v>8341</v>
      </c>
      <c r="E10380" s="114" t="s">
        <v>285</v>
      </c>
    </row>
    <row r="10381" spans="1:5">
      <c r="A10381">
        <v>39435</v>
      </c>
      <c r="B10381" t="s">
        <v>18210</v>
      </c>
      <c r="C10381" t="s">
        <v>8337</v>
      </c>
      <c r="D10381" t="s">
        <v>8341</v>
      </c>
      <c r="E10381" s="114" t="s">
        <v>1302</v>
      </c>
    </row>
    <row r="10382" spans="1:5">
      <c r="A10382">
        <v>39436</v>
      </c>
      <c r="B10382" t="s">
        <v>18211</v>
      </c>
      <c r="C10382" t="s">
        <v>8337</v>
      </c>
      <c r="D10382" t="s">
        <v>8341</v>
      </c>
      <c r="E10382" s="114" t="s">
        <v>1400</v>
      </c>
    </row>
    <row r="10383" spans="1:5">
      <c r="A10383">
        <v>39437</v>
      </c>
      <c r="B10383" t="s">
        <v>18212</v>
      </c>
      <c r="C10383" t="s">
        <v>8337</v>
      </c>
      <c r="D10383" t="s">
        <v>8341</v>
      </c>
      <c r="E10383" s="114" t="s">
        <v>1164</v>
      </c>
    </row>
    <row r="10384" spans="1:5">
      <c r="A10384">
        <v>39439</v>
      </c>
      <c r="B10384" t="s">
        <v>18213</v>
      </c>
      <c r="C10384" t="s">
        <v>8337</v>
      </c>
      <c r="D10384" t="s">
        <v>8341</v>
      </c>
      <c r="E10384" s="114" t="s">
        <v>7911</v>
      </c>
    </row>
    <row r="10385" spans="1:5">
      <c r="A10385">
        <v>39440</v>
      </c>
      <c r="B10385" t="s">
        <v>18214</v>
      </c>
      <c r="C10385" t="s">
        <v>8337</v>
      </c>
      <c r="D10385" t="s">
        <v>8341</v>
      </c>
      <c r="E10385" s="114" t="s">
        <v>1565</v>
      </c>
    </row>
    <row r="10386" spans="1:5">
      <c r="A10386">
        <v>39441</v>
      </c>
      <c r="B10386" t="s">
        <v>18215</v>
      </c>
      <c r="C10386" t="s">
        <v>8337</v>
      </c>
      <c r="D10386" t="s">
        <v>8341</v>
      </c>
      <c r="E10386" s="114" t="s">
        <v>1481</v>
      </c>
    </row>
    <row r="10387" spans="1:5">
      <c r="A10387">
        <v>39442</v>
      </c>
      <c r="B10387" t="s">
        <v>18216</v>
      </c>
      <c r="C10387" t="s">
        <v>8337</v>
      </c>
      <c r="D10387" t="s">
        <v>8341</v>
      </c>
      <c r="E10387" s="114" t="s">
        <v>1119</v>
      </c>
    </row>
    <row r="10388" spans="1:5">
      <c r="A10388">
        <v>39443</v>
      </c>
      <c r="B10388" t="s">
        <v>18217</v>
      </c>
      <c r="C10388" t="s">
        <v>8337</v>
      </c>
      <c r="D10388" t="s">
        <v>8341</v>
      </c>
      <c r="E10388" s="114" t="s">
        <v>846</v>
      </c>
    </row>
    <row r="10389" spans="1:5">
      <c r="A10389">
        <v>4329</v>
      </c>
      <c r="B10389" t="s">
        <v>18218</v>
      </c>
      <c r="C10389" t="s">
        <v>8337</v>
      </c>
      <c r="D10389" t="s">
        <v>8341</v>
      </c>
      <c r="E10389" s="114" t="s">
        <v>1389</v>
      </c>
    </row>
    <row r="10390" spans="1:5">
      <c r="A10390">
        <v>4383</v>
      </c>
      <c r="B10390" t="s">
        <v>18219</v>
      </c>
      <c r="C10390" t="s">
        <v>8337</v>
      </c>
      <c r="D10390" t="s">
        <v>8341</v>
      </c>
      <c r="E10390" s="114" t="s">
        <v>4332</v>
      </c>
    </row>
    <row r="10391" spans="1:5">
      <c r="A10391">
        <v>4344</v>
      </c>
      <c r="B10391" t="s">
        <v>18220</v>
      </c>
      <c r="C10391" t="s">
        <v>8337</v>
      </c>
      <c r="D10391" t="s">
        <v>8341</v>
      </c>
      <c r="E10391" s="114" t="s">
        <v>4654</v>
      </c>
    </row>
    <row r="10392" spans="1:5">
      <c r="A10392">
        <v>436</v>
      </c>
      <c r="B10392" t="s">
        <v>18221</v>
      </c>
      <c r="C10392" t="s">
        <v>8337</v>
      </c>
      <c r="D10392" t="s">
        <v>8341</v>
      </c>
      <c r="E10392" s="114" t="s">
        <v>8564</v>
      </c>
    </row>
    <row r="10393" spans="1:5">
      <c r="A10393">
        <v>442</v>
      </c>
      <c r="B10393" t="s">
        <v>18222</v>
      </c>
      <c r="C10393" t="s">
        <v>8337</v>
      </c>
      <c r="D10393" t="s">
        <v>8341</v>
      </c>
      <c r="E10393" s="114" t="s">
        <v>6087</v>
      </c>
    </row>
    <row r="10394" spans="1:5">
      <c r="A10394">
        <v>11953</v>
      </c>
      <c r="B10394" t="s">
        <v>18223</v>
      </c>
      <c r="C10394" t="s">
        <v>8337</v>
      </c>
      <c r="D10394" t="s">
        <v>8341</v>
      </c>
      <c r="E10394" s="114" t="s">
        <v>9179</v>
      </c>
    </row>
    <row r="10395" spans="1:5">
      <c r="A10395">
        <v>4335</v>
      </c>
      <c r="B10395" t="s">
        <v>18224</v>
      </c>
      <c r="C10395" t="s">
        <v>8337</v>
      </c>
      <c r="D10395" t="s">
        <v>8341</v>
      </c>
      <c r="E10395" s="114" t="s">
        <v>4098</v>
      </c>
    </row>
    <row r="10396" spans="1:5">
      <c r="A10396">
        <v>4334</v>
      </c>
      <c r="B10396" t="s">
        <v>18225</v>
      </c>
      <c r="C10396" t="s">
        <v>8337</v>
      </c>
      <c r="D10396" t="s">
        <v>8341</v>
      </c>
      <c r="E10396" s="114" t="s">
        <v>13029</v>
      </c>
    </row>
    <row r="10397" spans="1:5">
      <c r="A10397">
        <v>4343</v>
      </c>
      <c r="B10397" t="s">
        <v>18226</v>
      </c>
      <c r="C10397" t="s">
        <v>8337</v>
      </c>
      <c r="D10397" t="s">
        <v>8341</v>
      </c>
      <c r="E10397" s="114" t="s">
        <v>18227</v>
      </c>
    </row>
    <row r="10398" spans="1:5">
      <c r="A10398">
        <v>430</v>
      </c>
      <c r="B10398" t="s">
        <v>18228</v>
      </c>
      <c r="C10398" t="s">
        <v>8337</v>
      </c>
      <c r="D10398" t="s">
        <v>8341</v>
      </c>
      <c r="E10398" s="114" t="s">
        <v>5048</v>
      </c>
    </row>
    <row r="10399" spans="1:5">
      <c r="A10399">
        <v>441</v>
      </c>
      <c r="B10399" t="s">
        <v>18229</v>
      </c>
      <c r="C10399" t="s">
        <v>8337</v>
      </c>
      <c r="D10399" t="s">
        <v>8341</v>
      </c>
      <c r="E10399" s="114" t="s">
        <v>307</v>
      </c>
    </row>
    <row r="10400" spans="1:5">
      <c r="A10400">
        <v>431</v>
      </c>
      <c r="B10400" t="s">
        <v>18230</v>
      </c>
      <c r="C10400" t="s">
        <v>8337</v>
      </c>
      <c r="D10400" t="s">
        <v>8341</v>
      </c>
      <c r="E10400" s="114" t="s">
        <v>4098</v>
      </c>
    </row>
    <row r="10401" spans="1:5">
      <c r="A10401">
        <v>432</v>
      </c>
      <c r="B10401" t="s">
        <v>18231</v>
      </c>
      <c r="C10401" t="s">
        <v>8337</v>
      </c>
      <c r="D10401" t="s">
        <v>8341</v>
      </c>
      <c r="E10401" s="114" t="s">
        <v>4675</v>
      </c>
    </row>
    <row r="10402" spans="1:5">
      <c r="A10402">
        <v>429</v>
      </c>
      <c r="B10402" t="s">
        <v>18232</v>
      </c>
      <c r="C10402" t="s">
        <v>8337</v>
      </c>
      <c r="D10402" t="s">
        <v>8341</v>
      </c>
      <c r="E10402" s="114" t="s">
        <v>5132</v>
      </c>
    </row>
    <row r="10403" spans="1:5">
      <c r="A10403">
        <v>439</v>
      </c>
      <c r="B10403" t="s">
        <v>18233</v>
      </c>
      <c r="C10403" t="s">
        <v>8337</v>
      </c>
      <c r="D10403" t="s">
        <v>8341</v>
      </c>
      <c r="E10403" s="114" t="s">
        <v>18234</v>
      </c>
    </row>
    <row r="10404" spans="1:5">
      <c r="A10404">
        <v>433</v>
      </c>
      <c r="B10404" t="s">
        <v>18235</v>
      </c>
      <c r="C10404" t="s">
        <v>8337</v>
      </c>
      <c r="D10404" t="s">
        <v>8341</v>
      </c>
      <c r="E10404" s="114" t="s">
        <v>15991</v>
      </c>
    </row>
    <row r="10405" spans="1:5">
      <c r="A10405">
        <v>437</v>
      </c>
      <c r="B10405" t="s">
        <v>18236</v>
      </c>
      <c r="C10405" t="s">
        <v>8337</v>
      </c>
      <c r="D10405" t="s">
        <v>8341</v>
      </c>
      <c r="E10405" s="114" t="s">
        <v>8900</v>
      </c>
    </row>
    <row r="10406" spans="1:5">
      <c r="A10406">
        <v>11790</v>
      </c>
      <c r="B10406" t="s">
        <v>18237</v>
      </c>
      <c r="C10406" t="s">
        <v>8337</v>
      </c>
      <c r="D10406" t="s">
        <v>8341</v>
      </c>
      <c r="E10406" s="114" t="s">
        <v>3017</v>
      </c>
    </row>
    <row r="10407" spans="1:5">
      <c r="A10407">
        <v>428</v>
      </c>
      <c r="B10407" t="s">
        <v>18238</v>
      </c>
      <c r="C10407" t="s">
        <v>8337</v>
      </c>
      <c r="D10407" t="s">
        <v>8341</v>
      </c>
      <c r="E10407" s="114" t="s">
        <v>8901</v>
      </c>
    </row>
    <row r="10408" spans="1:5">
      <c r="A10408">
        <v>4384</v>
      </c>
      <c r="B10408" t="s">
        <v>18239</v>
      </c>
      <c r="C10408" t="s">
        <v>8337</v>
      </c>
      <c r="D10408" t="s">
        <v>8341</v>
      </c>
      <c r="E10408" s="114" t="s">
        <v>10181</v>
      </c>
    </row>
    <row r="10409" spans="1:5">
      <c r="A10409">
        <v>4351</v>
      </c>
      <c r="B10409" t="s">
        <v>18240</v>
      </c>
      <c r="C10409" t="s">
        <v>8337</v>
      </c>
      <c r="D10409" t="s">
        <v>8341</v>
      </c>
      <c r="E10409" s="114" t="s">
        <v>8361</v>
      </c>
    </row>
    <row r="10410" spans="1:5">
      <c r="A10410">
        <v>11054</v>
      </c>
      <c r="B10410" t="s">
        <v>18241</v>
      </c>
      <c r="C10410" t="s">
        <v>8337</v>
      </c>
      <c r="D10410" t="s">
        <v>8338</v>
      </c>
      <c r="E10410" s="114" t="s">
        <v>812</v>
      </c>
    </row>
    <row r="10411" spans="1:5">
      <c r="A10411">
        <v>11055</v>
      </c>
      <c r="B10411" t="s">
        <v>18242</v>
      </c>
      <c r="C10411" t="s">
        <v>8337</v>
      </c>
      <c r="D10411" t="s">
        <v>8338</v>
      </c>
      <c r="E10411" s="114" t="s">
        <v>603</v>
      </c>
    </row>
    <row r="10412" spans="1:5">
      <c r="A10412">
        <v>11056</v>
      </c>
      <c r="B10412" t="s">
        <v>18243</v>
      </c>
      <c r="C10412" t="s">
        <v>8337</v>
      </c>
      <c r="D10412" t="s">
        <v>8338</v>
      </c>
      <c r="E10412" s="114" t="s">
        <v>603</v>
      </c>
    </row>
    <row r="10413" spans="1:5">
      <c r="A10413">
        <v>11057</v>
      </c>
      <c r="B10413" t="s">
        <v>18244</v>
      </c>
      <c r="C10413" t="s">
        <v>8337</v>
      </c>
      <c r="D10413" t="s">
        <v>8338</v>
      </c>
      <c r="E10413" s="114" t="s">
        <v>1164</v>
      </c>
    </row>
    <row r="10414" spans="1:5">
      <c r="A10414">
        <v>11059</v>
      </c>
      <c r="B10414" t="s">
        <v>18245</v>
      </c>
      <c r="C10414" t="s">
        <v>8337</v>
      </c>
      <c r="D10414" t="s">
        <v>8338</v>
      </c>
      <c r="E10414" s="114" t="s">
        <v>904</v>
      </c>
    </row>
    <row r="10415" spans="1:5">
      <c r="A10415">
        <v>11058</v>
      </c>
      <c r="B10415" t="s">
        <v>18246</v>
      </c>
      <c r="C10415" t="s">
        <v>8337</v>
      </c>
      <c r="D10415" t="s">
        <v>8338</v>
      </c>
      <c r="E10415" s="114" t="s">
        <v>1206</v>
      </c>
    </row>
    <row r="10416" spans="1:5">
      <c r="A10416">
        <v>4380</v>
      </c>
      <c r="B10416" t="s">
        <v>18247</v>
      </c>
      <c r="C10416" t="s">
        <v>8337</v>
      </c>
      <c r="D10416" t="s">
        <v>8338</v>
      </c>
      <c r="E10416" s="114" t="s">
        <v>8720</v>
      </c>
    </row>
    <row r="10417" spans="1:5">
      <c r="A10417">
        <v>4299</v>
      </c>
      <c r="B10417" t="s">
        <v>18248</v>
      </c>
      <c r="C10417" t="s">
        <v>8337</v>
      </c>
      <c r="D10417" t="s">
        <v>8336</v>
      </c>
      <c r="E10417" s="114" t="s">
        <v>8511</v>
      </c>
    </row>
    <row r="10418" spans="1:5">
      <c r="A10418">
        <v>4304</v>
      </c>
      <c r="B10418" t="s">
        <v>18249</v>
      </c>
      <c r="C10418" t="s">
        <v>8337</v>
      </c>
      <c r="D10418" t="s">
        <v>8338</v>
      </c>
      <c r="E10418" s="114" t="s">
        <v>8349</v>
      </c>
    </row>
    <row r="10419" spans="1:5">
      <c r="A10419">
        <v>4305</v>
      </c>
      <c r="B10419" t="s">
        <v>18250</v>
      </c>
      <c r="C10419" t="s">
        <v>8337</v>
      </c>
      <c r="D10419" t="s">
        <v>8338</v>
      </c>
      <c r="E10419" s="114" t="s">
        <v>859</v>
      </c>
    </row>
    <row r="10420" spans="1:5">
      <c r="A10420">
        <v>4306</v>
      </c>
      <c r="B10420" t="s">
        <v>18251</v>
      </c>
      <c r="C10420" t="s">
        <v>8337</v>
      </c>
      <c r="D10420" t="s">
        <v>8338</v>
      </c>
      <c r="E10420" s="114" t="s">
        <v>1487</v>
      </c>
    </row>
    <row r="10421" spans="1:5">
      <c r="A10421">
        <v>4308</v>
      </c>
      <c r="B10421" t="s">
        <v>18252</v>
      </c>
      <c r="C10421" t="s">
        <v>8337</v>
      </c>
      <c r="D10421" t="s">
        <v>8338</v>
      </c>
      <c r="E10421" s="114" t="s">
        <v>6853</v>
      </c>
    </row>
    <row r="10422" spans="1:5">
      <c r="A10422">
        <v>4302</v>
      </c>
      <c r="B10422" t="s">
        <v>18253</v>
      </c>
      <c r="C10422" t="s">
        <v>8337</v>
      </c>
      <c r="D10422" t="s">
        <v>8338</v>
      </c>
      <c r="E10422" s="114" t="s">
        <v>1427</v>
      </c>
    </row>
    <row r="10423" spans="1:5">
      <c r="A10423">
        <v>4300</v>
      </c>
      <c r="B10423" t="s">
        <v>18254</v>
      </c>
      <c r="C10423" t="s">
        <v>8337</v>
      </c>
      <c r="D10423" t="s">
        <v>8338</v>
      </c>
      <c r="E10423" s="114" t="s">
        <v>7291</v>
      </c>
    </row>
    <row r="10424" spans="1:5">
      <c r="A10424">
        <v>4301</v>
      </c>
      <c r="B10424" t="s">
        <v>18255</v>
      </c>
      <c r="C10424" t="s">
        <v>8337</v>
      </c>
      <c r="D10424" t="s">
        <v>8338</v>
      </c>
      <c r="E10424" s="114" t="s">
        <v>6770</v>
      </c>
    </row>
    <row r="10425" spans="1:5">
      <c r="A10425">
        <v>4320</v>
      </c>
      <c r="B10425" t="s">
        <v>18256</v>
      </c>
      <c r="C10425" t="s">
        <v>8337</v>
      </c>
      <c r="D10425" t="s">
        <v>8338</v>
      </c>
      <c r="E10425" s="114" t="s">
        <v>8526</v>
      </c>
    </row>
    <row r="10426" spans="1:5">
      <c r="A10426">
        <v>4318</v>
      </c>
      <c r="B10426" t="s">
        <v>18257</v>
      </c>
      <c r="C10426" t="s">
        <v>8337</v>
      </c>
      <c r="D10426" t="s">
        <v>8338</v>
      </c>
      <c r="E10426" s="114" t="s">
        <v>8370</v>
      </c>
    </row>
    <row r="10427" spans="1:5">
      <c r="A10427">
        <v>40547</v>
      </c>
      <c r="B10427" t="s">
        <v>18258</v>
      </c>
      <c r="C10427" t="s">
        <v>8718</v>
      </c>
      <c r="D10427" t="s">
        <v>8341</v>
      </c>
      <c r="E10427" s="114" t="s">
        <v>11622</v>
      </c>
    </row>
    <row r="10428" spans="1:5">
      <c r="A10428">
        <v>11962</v>
      </c>
      <c r="B10428" t="s">
        <v>18259</v>
      </c>
      <c r="C10428" t="s">
        <v>8337</v>
      </c>
      <c r="D10428" t="s">
        <v>8341</v>
      </c>
      <c r="E10428" s="114" t="s">
        <v>7924</v>
      </c>
    </row>
    <row r="10429" spans="1:5">
      <c r="A10429">
        <v>4332</v>
      </c>
      <c r="B10429" t="s">
        <v>18260</v>
      </c>
      <c r="C10429" t="s">
        <v>8337</v>
      </c>
      <c r="D10429" t="s">
        <v>8341</v>
      </c>
      <c r="E10429" s="114" t="s">
        <v>7301</v>
      </c>
    </row>
    <row r="10430" spans="1:5">
      <c r="A10430">
        <v>4331</v>
      </c>
      <c r="B10430" t="s">
        <v>18261</v>
      </c>
      <c r="C10430" t="s">
        <v>8337</v>
      </c>
      <c r="D10430" t="s">
        <v>8341</v>
      </c>
      <c r="E10430" s="114" t="s">
        <v>8692</v>
      </c>
    </row>
    <row r="10431" spans="1:5">
      <c r="A10431">
        <v>4336</v>
      </c>
      <c r="B10431" t="s">
        <v>18262</v>
      </c>
      <c r="C10431" t="s">
        <v>8337</v>
      </c>
      <c r="D10431" t="s">
        <v>8341</v>
      </c>
      <c r="E10431" s="114" t="s">
        <v>393</v>
      </c>
    </row>
    <row r="10432" spans="1:5">
      <c r="A10432">
        <v>13294</v>
      </c>
      <c r="B10432" t="s">
        <v>18263</v>
      </c>
      <c r="C10432" t="s">
        <v>8337</v>
      </c>
      <c r="D10432" t="s">
        <v>8341</v>
      </c>
      <c r="E10432" s="114" t="s">
        <v>1346</v>
      </c>
    </row>
    <row r="10433" spans="1:5">
      <c r="A10433">
        <v>11948</v>
      </c>
      <c r="B10433" t="s">
        <v>18264</v>
      </c>
      <c r="C10433" t="s">
        <v>8337</v>
      </c>
      <c r="D10433" t="s">
        <v>8341</v>
      </c>
      <c r="E10433" s="114" t="s">
        <v>734</v>
      </c>
    </row>
    <row r="10434" spans="1:5">
      <c r="A10434">
        <v>4382</v>
      </c>
      <c r="B10434" t="s">
        <v>18265</v>
      </c>
      <c r="C10434" t="s">
        <v>8337</v>
      </c>
      <c r="D10434" t="s">
        <v>8341</v>
      </c>
      <c r="E10434" s="114" t="s">
        <v>1326</v>
      </c>
    </row>
    <row r="10435" spans="1:5">
      <c r="A10435">
        <v>4354</v>
      </c>
      <c r="B10435" t="s">
        <v>18266</v>
      </c>
      <c r="C10435" t="s">
        <v>8337</v>
      </c>
      <c r="D10435" t="s">
        <v>8341</v>
      </c>
      <c r="E10435" s="114" t="s">
        <v>10182</v>
      </c>
    </row>
    <row r="10436" spans="1:5">
      <c r="A10436">
        <v>40839</v>
      </c>
      <c r="B10436" t="s">
        <v>18267</v>
      </c>
      <c r="C10436" t="s">
        <v>8718</v>
      </c>
      <c r="D10436" t="s">
        <v>8341</v>
      </c>
      <c r="E10436" s="114" t="s">
        <v>18268</v>
      </c>
    </row>
    <row r="10437" spans="1:5">
      <c r="A10437">
        <v>40552</v>
      </c>
      <c r="B10437" t="s">
        <v>18269</v>
      </c>
      <c r="C10437" t="s">
        <v>8718</v>
      </c>
      <c r="D10437" t="s">
        <v>8341</v>
      </c>
      <c r="E10437" s="114" t="s">
        <v>12306</v>
      </c>
    </row>
    <row r="10438" spans="1:5">
      <c r="A10438">
        <v>40549</v>
      </c>
      <c r="B10438" t="s">
        <v>18270</v>
      </c>
      <c r="C10438" t="s">
        <v>8718</v>
      </c>
      <c r="D10438" t="s">
        <v>8341</v>
      </c>
      <c r="E10438" s="114" t="s">
        <v>11938</v>
      </c>
    </row>
    <row r="10439" spans="1:5">
      <c r="A10439">
        <v>4385</v>
      </c>
      <c r="B10439" t="s">
        <v>18271</v>
      </c>
      <c r="C10439" t="s">
        <v>8443</v>
      </c>
      <c r="D10439" t="s">
        <v>8338</v>
      </c>
      <c r="E10439" s="114" t="s">
        <v>8904</v>
      </c>
    </row>
    <row r="10440" spans="1:5">
      <c r="A10440">
        <v>20078</v>
      </c>
      <c r="B10440" t="s">
        <v>18272</v>
      </c>
      <c r="C10440" t="s">
        <v>8337</v>
      </c>
      <c r="D10440" t="s">
        <v>8338</v>
      </c>
      <c r="E10440" s="114" t="s">
        <v>8809</v>
      </c>
    </row>
    <row r="10441" spans="1:5">
      <c r="A10441">
        <v>39897</v>
      </c>
      <c r="B10441" t="s">
        <v>18273</v>
      </c>
      <c r="C10441" t="s">
        <v>8337</v>
      </c>
      <c r="D10441" t="s">
        <v>8341</v>
      </c>
      <c r="E10441" s="114" t="s">
        <v>18274</v>
      </c>
    </row>
    <row r="10442" spans="1:5">
      <c r="A10442">
        <v>118</v>
      </c>
      <c r="B10442" t="s">
        <v>18275</v>
      </c>
      <c r="C10442" t="s">
        <v>8337</v>
      </c>
      <c r="D10442" t="s">
        <v>8338</v>
      </c>
      <c r="E10442" s="114" t="s">
        <v>18276</v>
      </c>
    </row>
    <row r="10443" spans="1:5">
      <c r="A10443">
        <v>4396</v>
      </c>
      <c r="B10443" t="s">
        <v>18277</v>
      </c>
      <c r="C10443" t="s">
        <v>8335</v>
      </c>
      <c r="D10443" t="s">
        <v>8338</v>
      </c>
      <c r="E10443" s="114" t="s">
        <v>18278</v>
      </c>
    </row>
    <row r="10444" spans="1:5">
      <c r="A10444">
        <v>36881</v>
      </c>
      <c r="B10444" t="s">
        <v>18279</v>
      </c>
      <c r="C10444" t="s">
        <v>8335</v>
      </c>
      <c r="D10444" t="s">
        <v>8338</v>
      </c>
      <c r="E10444" s="114" t="s">
        <v>10183</v>
      </c>
    </row>
    <row r="10445" spans="1:5">
      <c r="A10445">
        <v>4397</v>
      </c>
      <c r="B10445" t="s">
        <v>18280</v>
      </c>
      <c r="C10445" t="s">
        <v>8335</v>
      </c>
      <c r="D10445" t="s">
        <v>8338</v>
      </c>
      <c r="E10445" s="114" t="s">
        <v>18281</v>
      </c>
    </row>
    <row r="10446" spans="1:5">
      <c r="A10446">
        <v>36882</v>
      </c>
      <c r="B10446" t="s">
        <v>18282</v>
      </c>
      <c r="C10446" t="s">
        <v>8335</v>
      </c>
      <c r="D10446" t="s">
        <v>8338</v>
      </c>
      <c r="E10446" s="114" t="s">
        <v>18283</v>
      </c>
    </row>
    <row r="10447" spans="1:5">
      <c r="A10447">
        <v>4751</v>
      </c>
      <c r="B10447" t="s">
        <v>18284</v>
      </c>
      <c r="C10447" t="s">
        <v>8373</v>
      </c>
      <c r="D10447" t="s">
        <v>8338</v>
      </c>
      <c r="E10447" s="114" t="s">
        <v>2194</v>
      </c>
    </row>
    <row r="10448" spans="1:5">
      <c r="A10448">
        <v>41066</v>
      </c>
      <c r="B10448" t="s">
        <v>18285</v>
      </c>
      <c r="C10448" t="s">
        <v>8374</v>
      </c>
      <c r="D10448" t="s">
        <v>8338</v>
      </c>
      <c r="E10448" s="114" t="s">
        <v>8905</v>
      </c>
    </row>
    <row r="10449" spans="1:5">
      <c r="A10449">
        <v>39604</v>
      </c>
      <c r="B10449" t="s">
        <v>18286</v>
      </c>
      <c r="C10449" t="s">
        <v>8337</v>
      </c>
      <c r="D10449" t="s">
        <v>8338</v>
      </c>
      <c r="E10449" s="114" t="s">
        <v>3454</v>
      </c>
    </row>
    <row r="10450" spans="1:5">
      <c r="A10450">
        <v>39605</v>
      </c>
      <c r="B10450" t="s">
        <v>18287</v>
      </c>
      <c r="C10450" t="s">
        <v>8337</v>
      </c>
      <c r="D10450" t="s">
        <v>8338</v>
      </c>
      <c r="E10450" s="114" t="s">
        <v>2789</v>
      </c>
    </row>
    <row r="10451" spans="1:5">
      <c r="A10451">
        <v>39606</v>
      </c>
      <c r="B10451" t="s">
        <v>18288</v>
      </c>
      <c r="C10451" t="s">
        <v>8337</v>
      </c>
      <c r="D10451" t="s">
        <v>8338</v>
      </c>
      <c r="E10451" s="114" t="s">
        <v>1608</v>
      </c>
    </row>
    <row r="10452" spans="1:5">
      <c r="A10452">
        <v>39607</v>
      </c>
      <c r="B10452" t="s">
        <v>18289</v>
      </c>
      <c r="C10452" t="s">
        <v>8337</v>
      </c>
      <c r="D10452" t="s">
        <v>8338</v>
      </c>
      <c r="E10452" s="114" t="s">
        <v>861</v>
      </c>
    </row>
    <row r="10453" spans="1:5">
      <c r="A10453">
        <v>39594</v>
      </c>
      <c r="B10453" t="s">
        <v>18290</v>
      </c>
      <c r="C10453" t="s">
        <v>8337</v>
      </c>
      <c r="D10453" t="s">
        <v>8336</v>
      </c>
      <c r="E10453" s="114" t="s">
        <v>18291</v>
      </c>
    </row>
    <row r="10454" spans="1:5">
      <c r="A10454">
        <v>39596</v>
      </c>
      <c r="B10454" t="s">
        <v>18292</v>
      </c>
      <c r="C10454" t="s">
        <v>8337</v>
      </c>
      <c r="D10454" t="s">
        <v>8338</v>
      </c>
      <c r="E10454" s="114" t="s">
        <v>18293</v>
      </c>
    </row>
    <row r="10455" spans="1:5">
      <c r="A10455">
        <v>39595</v>
      </c>
      <c r="B10455" t="s">
        <v>18294</v>
      </c>
      <c r="C10455" t="s">
        <v>8337</v>
      </c>
      <c r="D10455" t="s">
        <v>8338</v>
      </c>
      <c r="E10455" s="114" t="s">
        <v>18295</v>
      </c>
    </row>
    <row r="10456" spans="1:5">
      <c r="A10456">
        <v>39597</v>
      </c>
      <c r="B10456" t="s">
        <v>18296</v>
      </c>
      <c r="C10456" t="s">
        <v>8337</v>
      </c>
      <c r="D10456" t="s">
        <v>8338</v>
      </c>
      <c r="E10456" s="114" t="s">
        <v>18297</v>
      </c>
    </row>
    <row r="10457" spans="1:5">
      <c r="A10457">
        <v>10731</v>
      </c>
      <c r="B10457" t="s">
        <v>18298</v>
      </c>
      <c r="C10457" t="s">
        <v>8335</v>
      </c>
      <c r="D10457" t="s">
        <v>8336</v>
      </c>
      <c r="E10457" s="114" t="s">
        <v>4091</v>
      </c>
    </row>
    <row r="10458" spans="1:5">
      <c r="A10458">
        <v>4704</v>
      </c>
      <c r="B10458" t="s">
        <v>18299</v>
      </c>
      <c r="C10458" t="s">
        <v>8335</v>
      </c>
      <c r="D10458" t="s">
        <v>8338</v>
      </c>
      <c r="E10458" s="114" t="s">
        <v>18300</v>
      </c>
    </row>
    <row r="10459" spans="1:5">
      <c r="A10459">
        <v>10730</v>
      </c>
      <c r="B10459" t="s">
        <v>18301</v>
      </c>
      <c r="C10459" t="s">
        <v>8335</v>
      </c>
      <c r="D10459" t="s">
        <v>8338</v>
      </c>
      <c r="E10459" s="114" t="s">
        <v>18302</v>
      </c>
    </row>
    <row r="10460" spans="1:5">
      <c r="A10460">
        <v>4729</v>
      </c>
      <c r="B10460" t="s">
        <v>18303</v>
      </c>
      <c r="C10460" t="s">
        <v>8372</v>
      </c>
      <c r="D10460" t="s">
        <v>8338</v>
      </c>
      <c r="E10460" s="114" t="s">
        <v>8907</v>
      </c>
    </row>
    <row r="10461" spans="1:5">
      <c r="A10461">
        <v>4720</v>
      </c>
      <c r="B10461" t="s">
        <v>18304</v>
      </c>
      <c r="C10461" t="s">
        <v>8372</v>
      </c>
      <c r="D10461" t="s">
        <v>8338</v>
      </c>
      <c r="E10461" s="114" t="s">
        <v>8908</v>
      </c>
    </row>
    <row r="10462" spans="1:5">
      <c r="A10462">
        <v>4721</v>
      </c>
      <c r="B10462" t="s">
        <v>18305</v>
      </c>
      <c r="C10462" t="s">
        <v>8372</v>
      </c>
      <c r="D10462" t="s">
        <v>8338</v>
      </c>
      <c r="E10462" s="114" t="s">
        <v>8909</v>
      </c>
    </row>
    <row r="10463" spans="1:5">
      <c r="A10463">
        <v>4718</v>
      </c>
      <c r="B10463" t="s">
        <v>18306</v>
      </c>
      <c r="C10463" t="s">
        <v>8372</v>
      </c>
      <c r="D10463" t="s">
        <v>8336</v>
      </c>
      <c r="E10463" s="114" t="s">
        <v>8910</v>
      </c>
    </row>
    <row r="10464" spans="1:5">
      <c r="A10464">
        <v>4722</v>
      </c>
      <c r="B10464" t="s">
        <v>18307</v>
      </c>
      <c r="C10464" t="s">
        <v>8372</v>
      </c>
      <c r="D10464" t="s">
        <v>8338</v>
      </c>
      <c r="E10464" s="114" t="s">
        <v>8911</v>
      </c>
    </row>
    <row r="10465" spans="1:5">
      <c r="A10465">
        <v>4723</v>
      </c>
      <c r="B10465" t="s">
        <v>18308</v>
      </c>
      <c r="C10465" t="s">
        <v>8372</v>
      </c>
      <c r="D10465" t="s">
        <v>8338</v>
      </c>
      <c r="E10465" s="114" t="s">
        <v>8912</v>
      </c>
    </row>
    <row r="10466" spans="1:5">
      <c r="A10466">
        <v>4727</v>
      </c>
      <c r="B10466" t="s">
        <v>18309</v>
      </c>
      <c r="C10466" t="s">
        <v>8372</v>
      </c>
      <c r="D10466" t="s">
        <v>8338</v>
      </c>
      <c r="E10466" s="114" t="s">
        <v>8913</v>
      </c>
    </row>
    <row r="10467" spans="1:5">
      <c r="A10467">
        <v>4748</v>
      </c>
      <c r="B10467" t="s">
        <v>18310</v>
      </c>
      <c r="C10467" t="s">
        <v>8372</v>
      </c>
      <c r="D10467" t="s">
        <v>8338</v>
      </c>
      <c r="E10467" s="114" t="s">
        <v>8914</v>
      </c>
    </row>
    <row r="10468" spans="1:5">
      <c r="A10468">
        <v>4730</v>
      </c>
      <c r="B10468" t="s">
        <v>18311</v>
      </c>
      <c r="C10468" t="s">
        <v>8372</v>
      </c>
      <c r="D10468" t="s">
        <v>8338</v>
      </c>
      <c r="E10468" s="114" t="s">
        <v>6377</v>
      </c>
    </row>
    <row r="10469" spans="1:5">
      <c r="A10469">
        <v>13186</v>
      </c>
      <c r="B10469" t="s">
        <v>18312</v>
      </c>
      <c r="C10469" t="s">
        <v>8372</v>
      </c>
      <c r="D10469" t="s">
        <v>8338</v>
      </c>
      <c r="E10469" s="114" t="s">
        <v>8915</v>
      </c>
    </row>
    <row r="10470" spans="1:5">
      <c r="A10470">
        <v>10737</v>
      </c>
      <c r="B10470" t="s">
        <v>18313</v>
      </c>
      <c r="C10470" t="s">
        <v>8335</v>
      </c>
      <c r="D10470" t="s">
        <v>8338</v>
      </c>
      <c r="E10470" s="114" t="s">
        <v>10184</v>
      </c>
    </row>
    <row r="10471" spans="1:5">
      <c r="A10471">
        <v>10734</v>
      </c>
      <c r="B10471" t="s">
        <v>18314</v>
      </c>
      <c r="C10471" t="s">
        <v>8335</v>
      </c>
      <c r="D10471" t="s">
        <v>8338</v>
      </c>
      <c r="E10471" s="114" t="s">
        <v>18315</v>
      </c>
    </row>
    <row r="10472" spans="1:5">
      <c r="A10472">
        <v>4708</v>
      </c>
      <c r="B10472" t="s">
        <v>18316</v>
      </c>
      <c r="C10472" t="s">
        <v>8335</v>
      </c>
      <c r="D10472" t="s">
        <v>8338</v>
      </c>
      <c r="E10472" s="114" t="s">
        <v>18317</v>
      </c>
    </row>
    <row r="10473" spans="1:5">
      <c r="A10473">
        <v>4712</v>
      </c>
      <c r="B10473" t="s">
        <v>18318</v>
      </c>
      <c r="C10473" t="s">
        <v>8335</v>
      </c>
      <c r="D10473" t="s">
        <v>8338</v>
      </c>
      <c r="E10473" s="114" t="s">
        <v>9131</v>
      </c>
    </row>
    <row r="10474" spans="1:5">
      <c r="A10474">
        <v>4710</v>
      </c>
      <c r="B10474" t="s">
        <v>18319</v>
      </c>
      <c r="C10474" t="s">
        <v>8335</v>
      </c>
      <c r="D10474" t="s">
        <v>8338</v>
      </c>
      <c r="E10474" s="114" t="s">
        <v>18320</v>
      </c>
    </row>
    <row r="10475" spans="1:5">
      <c r="A10475">
        <v>4746</v>
      </c>
      <c r="B10475" t="s">
        <v>18321</v>
      </c>
      <c r="C10475" t="s">
        <v>8372</v>
      </c>
      <c r="D10475" t="s">
        <v>8338</v>
      </c>
      <c r="E10475" s="114" t="s">
        <v>8051</v>
      </c>
    </row>
    <row r="10476" spans="1:5">
      <c r="A10476">
        <v>4750</v>
      </c>
      <c r="B10476" t="s">
        <v>18322</v>
      </c>
      <c r="C10476" t="s">
        <v>8373</v>
      </c>
      <c r="D10476" t="s">
        <v>8336</v>
      </c>
      <c r="E10476" s="114" t="s">
        <v>8386</v>
      </c>
    </row>
    <row r="10477" spans="1:5">
      <c r="A10477">
        <v>41065</v>
      </c>
      <c r="B10477" t="s">
        <v>18323</v>
      </c>
      <c r="C10477" t="s">
        <v>8374</v>
      </c>
      <c r="D10477" t="s">
        <v>8338</v>
      </c>
      <c r="E10477" s="114" t="s">
        <v>8387</v>
      </c>
    </row>
    <row r="10478" spans="1:5">
      <c r="A10478">
        <v>34747</v>
      </c>
      <c r="B10478" t="s">
        <v>18324</v>
      </c>
      <c r="C10478" t="s">
        <v>8344</v>
      </c>
      <c r="D10478" t="s">
        <v>8341</v>
      </c>
      <c r="E10478" s="114" t="s">
        <v>9760</v>
      </c>
    </row>
    <row r="10479" spans="1:5">
      <c r="A10479">
        <v>4826</v>
      </c>
      <c r="B10479" t="s">
        <v>18325</v>
      </c>
      <c r="C10479" t="s">
        <v>8344</v>
      </c>
      <c r="D10479" t="s">
        <v>8341</v>
      </c>
      <c r="E10479" s="114" t="s">
        <v>18326</v>
      </c>
    </row>
    <row r="10480" spans="1:5">
      <c r="A10480">
        <v>41975</v>
      </c>
      <c r="B10480" t="s">
        <v>18327</v>
      </c>
      <c r="C10480" t="s">
        <v>8335</v>
      </c>
      <c r="D10480" t="s">
        <v>8341</v>
      </c>
      <c r="E10480" s="114" t="s">
        <v>6301</v>
      </c>
    </row>
    <row r="10481" spans="1:5">
      <c r="A10481">
        <v>4825</v>
      </c>
      <c r="B10481" t="s">
        <v>18328</v>
      </c>
      <c r="C10481" t="s">
        <v>8344</v>
      </c>
      <c r="D10481" t="s">
        <v>8341</v>
      </c>
      <c r="E10481" s="114" t="s">
        <v>18329</v>
      </c>
    </row>
    <row r="10482" spans="1:5">
      <c r="A10482">
        <v>34744</v>
      </c>
      <c r="B10482" t="s">
        <v>18330</v>
      </c>
      <c r="C10482" t="s">
        <v>8335</v>
      </c>
      <c r="D10482" t="s">
        <v>8341</v>
      </c>
      <c r="E10482" s="114" t="s">
        <v>6050</v>
      </c>
    </row>
    <row r="10483" spans="1:5">
      <c r="A10483">
        <v>39430</v>
      </c>
      <c r="B10483" t="s">
        <v>18331</v>
      </c>
      <c r="C10483" t="s">
        <v>8337</v>
      </c>
      <c r="D10483" t="s">
        <v>8338</v>
      </c>
      <c r="E10483" s="114" t="s">
        <v>897</v>
      </c>
    </row>
    <row r="10484" spans="1:5">
      <c r="A10484">
        <v>39573</v>
      </c>
      <c r="B10484" t="s">
        <v>18332</v>
      </c>
      <c r="C10484" t="s">
        <v>8337</v>
      </c>
      <c r="D10484" t="s">
        <v>8338</v>
      </c>
      <c r="E10484" s="114" t="s">
        <v>9179</v>
      </c>
    </row>
    <row r="10485" spans="1:5">
      <c r="A10485">
        <v>38410</v>
      </c>
      <c r="B10485" t="s">
        <v>18333</v>
      </c>
      <c r="C10485" t="s">
        <v>8337</v>
      </c>
      <c r="D10485" t="s">
        <v>8338</v>
      </c>
      <c r="E10485" s="114" t="s">
        <v>18334</v>
      </c>
    </row>
    <row r="10486" spans="1:5">
      <c r="A10486">
        <v>41596</v>
      </c>
      <c r="B10486" t="s">
        <v>18335</v>
      </c>
      <c r="C10486" t="s">
        <v>8353</v>
      </c>
      <c r="D10486" t="s">
        <v>8341</v>
      </c>
      <c r="E10486" s="114" t="s">
        <v>8898</v>
      </c>
    </row>
    <row r="10487" spans="1:5">
      <c r="A10487">
        <v>41598</v>
      </c>
      <c r="B10487" t="s">
        <v>18336</v>
      </c>
      <c r="C10487" t="s">
        <v>8353</v>
      </c>
      <c r="D10487" t="s">
        <v>8341</v>
      </c>
      <c r="E10487" s="114" t="s">
        <v>8898</v>
      </c>
    </row>
    <row r="10488" spans="1:5">
      <c r="A10488">
        <v>41594</v>
      </c>
      <c r="B10488" t="s">
        <v>18337</v>
      </c>
      <c r="C10488" t="s">
        <v>8353</v>
      </c>
      <c r="D10488" t="s">
        <v>8341</v>
      </c>
      <c r="E10488" s="114" t="s">
        <v>5962</v>
      </c>
    </row>
    <row r="10489" spans="1:5">
      <c r="A10489">
        <v>43663</v>
      </c>
      <c r="B10489" t="s">
        <v>18338</v>
      </c>
      <c r="C10489" t="s">
        <v>8353</v>
      </c>
      <c r="D10489" t="s">
        <v>8341</v>
      </c>
      <c r="E10489" s="114" t="s">
        <v>10406</v>
      </c>
    </row>
    <row r="10490" spans="1:5">
      <c r="A10490">
        <v>4766</v>
      </c>
      <c r="B10490" t="s">
        <v>18339</v>
      </c>
      <c r="C10490" t="s">
        <v>8353</v>
      </c>
      <c r="D10490" t="s">
        <v>8341</v>
      </c>
      <c r="E10490" s="114" t="s">
        <v>5249</v>
      </c>
    </row>
    <row r="10491" spans="1:5">
      <c r="A10491">
        <v>43664</v>
      </c>
      <c r="B10491" t="s">
        <v>18340</v>
      </c>
      <c r="C10491" t="s">
        <v>8353</v>
      </c>
      <c r="D10491" t="s">
        <v>8341</v>
      </c>
      <c r="E10491" s="114" t="s">
        <v>12225</v>
      </c>
    </row>
    <row r="10492" spans="1:5">
      <c r="A10492">
        <v>43082</v>
      </c>
      <c r="B10492" t="s">
        <v>18341</v>
      </c>
      <c r="C10492" t="s">
        <v>8353</v>
      </c>
      <c r="D10492" t="s">
        <v>8341</v>
      </c>
      <c r="E10492" s="114" t="s">
        <v>3185</v>
      </c>
    </row>
    <row r="10493" spans="1:5">
      <c r="A10493">
        <v>43665</v>
      </c>
      <c r="B10493" t="s">
        <v>18342</v>
      </c>
      <c r="C10493" t="s">
        <v>8353</v>
      </c>
      <c r="D10493" t="s">
        <v>8341</v>
      </c>
      <c r="E10493" s="114" t="s">
        <v>5249</v>
      </c>
    </row>
    <row r="10494" spans="1:5">
      <c r="A10494">
        <v>10966</v>
      </c>
      <c r="B10494" t="s">
        <v>18343</v>
      </c>
      <c r="C10494" t="s">
        <v>8353</v>
      </c>
      <c r="D10494" t="s">
        <v>8341</v>
      </c>
      <c r="E10494" s="114" t="s">
        <v>10406</v>
      </c>
    </row>
    <row r="10495" spans="1:5">
      <c r="A10495">
        <v>43692</v>
      </c>
      <c r="B10495" t="s">
        <v>18344</v>
      </c>
      <c r="C10495" t="s">
        <v>8353</v>
      </c>
      <c r="D10495" t="s">
        <v>8341</v>
      </c>
      <c r="E10495" s="114" t="s">
        <v>10406</v>
      </c>
    </row>
    <row r="10496" spans="1:5">
      <c r="A10496">
        <v>43083</v>
      </c>
      <c r="B10496" t="s">
        <v>18345</v>
      </c>
      <c r="C10496" t="s">
        <v>8353</v>
      </c>
      <c r="D10496" t="s">
        <v>8341</v>
      </c>
      <c r="E10496" s="114" t="s">
        <v>9756</v>
      </c>
    </row>
    <row r="10497" spans="1:5">
      <c r="A10497">
        <v>40535</v>
      </c>
      <c r="B10497" t="s">
        <v>18346</v>
      </c>
      <c r="C10497" t="s">
        <v>8353</v>
      </c>
      <c r="D10497" t="s">
        <v>8341</v>
      </c>
      <c r="E10497" s="114" t="s">
        <v>9756</v>
      </c>
    </row>
    <row r="10498" spans="1:5">
      <c r="A10498">
        <v>39427</v>
      </c>
      <c r="B10498" t="s">
        <v>18347</v>
      </c>
      <c r="C10498" t="s">
        <v>8344</v>
      </c>
      <c r="D10498" t="s">
        <v>8338</v>
      </c>
      <c r="E10498" s="114" t="s">
        <v>953</v>
      </c>
    </row>
    <row r="10499" spans="1:5">
      <c r="A10499">
        <v>39424</v>
      </c>
      <c r="B10499" t="s">
        <v>18348</v>
      </c>
      <c r="C10499" t="s">
        <v>8344</v>
      </c>
      <c r="D10499" t="s">
        <v>8338</v>
      </c>
      <c r="E10499" s="114" t="s">
        <v>8444</v>
      </c>
    </row>
    <row r="10500" spans="1:5">
      <c r="A10500">
        <v>39425</v>
      </c>
      <c r="B10500" t="s">
        <v>18349</v>
      </c>
      <c r="C10500" t="s">
        <v>8344</v>
      </c>
      <c r="D10500" t="s">
        <v>8338</v>
      </c>
      <c r="E10500" s="114" t="s">
        <v>9079</v>
      </c>
    </row>
    <row r="10501" spans="1:5">
      <c r="A10501">
        <v>40664</v>
      </c>
      <c r="B10501" t="s">
        <v>18350</v>
      </c>
      <c r="C10501" t="s">
        <v>8353</v>
      </c>
      <c r="D10501" t="s">
        <v>8341</v>
      </c>
      <c r="E10501" s="114" t="s">
        <v>4658</v>
      </c>
    </row>
    <row r="10502" spans="1:5">
      <c r="A10502">
        <v>34360</v>
      </c>
      <c r="B10502" t="s">
        <v>18351</v>
      </c>
      <c r="C10502" t="s">
        <v>8353</v>
      </c>
      <c r="D10502" t="s">
        <v>8341</v>
      </c>
      <c r="E10502" s="114" t="s">
        <v>8918</v>
      </c>
    </row>
    <row r="10503" spans="1:5">
      <c r="A10503">
        <v>20259</v>
      </c>
      <c r="B10503" t="s">
        <v>18352</v>
      </c>
      <c r="C10503" t="s">
        <v>8344</v>
      </c>
      <c r="D10503" t="s">
        <v>8341</v>
      </c>
      <c r="E10503" s="114" t="s">
        <v>9114</v>
      </c>
    </row>
    <row r="10504" spans="1:5">
      <c r="A10504">
        <v>14077</v>
      </c>
      <c r="B10504" t="s">
        <v>18353</v>
      </c>
      <c r="C10504" t="s">
        <v>8344</v>
      </c>
      <c r="D10504" t="s">
        <v>8341</v>
      </c>
      <c r="E10504" s="114" t="s">
        <v>18354</v>
      </c>
    </row>
    <row r="10505" spans="1:5">
      <c r="A10505">
        <v>3678</v>
      </c>
      <c r="B10505" t="s">
        <v>18355</v>
      </c>
      <c r="C10505" t="s">
        <v>8344</v>
      </c>
      <c r="D10505" t="s">
        <v>8341</v>
      </c>
      <c r="E10505" s="114" t="s">
        <v>18356</v>
      </c>
    </row>
    <row r="10506" spans="1:5">
      <c r="A10506">
        <v>39418</v>
      </c>
      <c r="B10506" t="s">
        <v>18357</v>
      </c>
      <c r="C10506" t="s">
        <v>8344</v>
      </c>
      <c r="D10506" t="s">
        <v>8338</v>
      </c>
      <c r="E10506" s="114" t="s">
        <v>3082</v>
      </c>
    </row>
    <row r="10507" spans="1:5">
      <c r="A10507">
        <v>39419</v>
      </c>
      <c r="B10507" t="s">
        <v>18358</v>
      </c>
      <c r="C10507" t="s">
        <v>8344</v>
      </c>
      <c r="D10507" t="s">
        <v>8338</v>
      </c>
      <c r="E10507" s="114" t="s">
        <v>8588</v>
      </c>
    </row>
    <row r="10508" spans="1:5">
      <c r="A10508">
        <v>39420</v>
      </c>
      <c r="B10508" t="s">
        <v>18359</v>
      </c>
      <c r="C10508" t="s">
        <v>8344</v>
      </c>
      <c r="D10508" t="s">
        <v>8338</v>
      </c>
      <c r="E10508" s="114" t="s">
        <v>3203</v>
      </c>
    </row>
    <row r="10509" spans="1:5">
      <c r="A10509">
        <v>39571</v>
      </c>
      <c r="B10509" t="s">
        <v>18360</v>
      </c>
      <c r="C10509" t="s">
        <v>8344</v>
      </c>
      <c r="D10509" t="s">
        <v>8338</v>
      </c>
      <c r="E10509" s="114" t="s">
        <v>3262</v>
      </c>
    </row>
    <row r="10510" spans="1:5">
      <c r="A10510">
        <v>39421</v>
      </c>
      <c r="B10510" t="s">
        <v>18361</v>
      </c>
      <c r="C10510" t="s">
        <v>8344</v>
      </c>
      <c r="D10510" t="s">
        <v>8338</v>
      </c>
      <c r="E10510" s="114" t="s">
        <v>13026</v>
      </c>
    </row>
    <row r="10511" spans="1:5">
      <c r="A10511">
        <v>39422</v>
      </c>
      <c r="B10511" t="s">
        <v>18362</v>
      </c>
      <c r="C10511" t="s">
        <v>8344</v>
      </c>
      <c r="D10511" t="s">
        <v>8336</v>
      </c>
      <c r="E10511" s="114" t="s">
        <v>8660</v>
      </c>
    </row>
    <row r="10512" spans="1:5">
      <c r="A10512">
        <v>39423</v>
      </c>
      <c r="B10512" t="s">
        <v>18363</v>
      </c>
      <c r="C10512" t="s">
        <v>8344</v>
      </c>
      <c r="D10512" t="s">
        <v>8338</v>
      </c>
      <c r="E10512" s="114" t="s">
        <v>4986</v>
      </c>
    </row>
    <row r="10513" spans="1:5">
      <c r="A10513">
        <v>39426</v>
      </c>
      <c r="B10513" t="s">
        <v>18364</v>
      </c>
      <c r="C10513" t="s">
        <v>8344</v>
      </c>
      <c r="D10513" t="s">
        <v>8338</v>
      </c>
      <c r="E10513" s="114" t="s">
        <v>18365</v>
      </c>
    </row>
    <row r="10514" spans="1:5">
      <c r="A10514">
        <v>39429</v>
      </c>
      <c r="B10514" t="s">
        <v>18366</v>
      </c>
      <c r="C10514" t="s">
        <v>8344</v>
      </c>
      <c r="D10514" t="s">
        <v>8338</v>
      </c>
      <c r="E10514" s="114" t="s">
        <v>11798</v>
      </c>
    </row>
    <row r="10515" spans="1:5">
      <c r="A10515">
        <v>39428</v>
      </c>
      <c r="B10515" t="s">
        <v>18367</v>
      </c>
      <c r="C10515" t="s">
        <v>8344</v>
      </c>
      <c r="D10515" t="s">
        <v>8338</v>
      </c>
      <c r="E10515" s="114" t="s">
        <v>9506</v>
      </c>
    </row>
    <row r="10516" spans="1:5">
      <c r="A10516">
        <v>39572</v>
      </c>
      <c r="B10516" t="s">
        <v>18368</v>
      </c>
      <c r="C10516" t="s">
        <v>8344</v>
      </c>
      <c r="D10516" t="s">
        <v>8338</v>
      </c>
      <c r="E10516" s="114" t="s">
        <v>757</v>
      </c>
    </row>
    <row r="10517" spans="1:5">
      <c r="A10517">
        <v>39570</v>
      </c>
      <c r="B10517" t="s">
        <v>18369</v>
      </c>
      <c r="C10517" t="s">
        <v>8344</v>
      </c>
      <c r="D10517" t="s">
        <v>8338</v>
      </c>
      <c r="E10517" s="114" t="s">
        <v>8603</v>
      </c>
    </row>
    <row r="10518" spans="1:5">
      <c r="A10518">
        <v>39569</v>
      </c>
      <c r="B10518" t="s">
        <v>18370</v>
      </c>
      <c r="C10518" t="s">
        <v>8344</v>
      </c>
      <c r="D10518" t="s">
        <v>8338</v>
      </c>
      <c r="E10518" s="114" t="s">
        <v>6886</v>
      </c>
    </row>
    <row r="10519" spans="1:5">
      <c r="A10519">
        <v>11552</v>
      </c>
      <c r="B10519" t="s">
        <v>18371</v>
      </c>
      <c r="C10519" t="s">
        <v>8344</v>
      </c>
      <c r="D10519" t="s">
        <v>8338</v>
      </c>
      <c r="E10519" s="114" t="s">
        <v>8661</v>
      </c>
    </row>
    <row r="10520" spans="1:5">
      <c r="A10520">
        <v>40598</v>
      </c>
      <c r="B10520" t="s">
        <v>18372</v>
      </c>
      <c r="C10520" t="s">
        <v>8353</v>
      </c>
      <c r="D10520" t="s">
        <v>8341</v>
      </c>
      <c r="E10520" s="114" t="s">
        <v>5184</v>
      </c>
    </row>
    <row r="10521" spans="1:5">
      <c r="A10521">
        <v>39029</v>
      </c>
      <c r="B10521" t="s">
        <v>18373</v>
      </c>
      <c r="C10521" t="s">
        <v>8344</v>
      </c>
      <c r="D10521" t="s">
        <v>8338</v>
      </c>
      <c r="E10521" s="114" t="s">
        <v>12983</v>
      </c>
    </row>
    <row r="10522" spans="1:5">
      <c r="A10522">
        <v>39028</v>
      </c>
      <c r="B10522" t="s">
        <v>18374</v>
      </c>
      <c r="C10522" t="s">
        <v>8344</v>
      </c>
      <c r="D10522" t="s">
        <v>8338</v>
      </c>
      <c r="E10522" s="114" t="s">
        <v>5822</v>
      </c>
    </row>
    <row r="10523" spans="1:5">
      <c r="A10523">
        <v>39328</v>
      </c>
      <c r="B10523" t="s">
        <v>18375</v>
      </c>
      <c r="C10523" t="s">
        <v>8344</v>
      </c>
      <c r="D10523" t="s">
        <v>8338</v>
      </c>
      <c r="E10523" s="114" t="s">
        <v>8781</v>
      </c>
    </row>
    <row r="10524" spans="1:5">
      <c r="A10524">
        <v>38541</v>
      </c>
      <c r="B10524" t="s">
        <v>18376</v>
      </c>
      <c r="C10524" t="s">
        <v>8337</v>
      </c>
      <c r="D10524" t="s">
        <v>8341</v>
      </c>
      <c r="E10524" s="114" t="s">
        <v>18377</v>
      </c>
    </row>
    <row r="10525" spans="1:5">
      <c r="A10525">
        <v>38542</v>
      </c>
      <c r="B10525" t="s">
        <v>18378</v>
      </c>
      <c r="C10525" t="s">
        <v>8337</v>
      </c>
      <c r="D10525" t="s">
        <v>8341</v>
      </c>
      <c r="E10525" s="114" t="s">
        <v>18379</v>
      </c>
    </row>
    <row r="10526" spans="1:5">
      <c r="A10526">
        <v>38543</v>
      </c>
      <c r="B10526" t="s">
        <v>18380</v>
      </c>
      <c r="C10526" t="s">
        <v>8337</v>
      </c>
      <c r="D10526" t="s">
        <v>8341</v>
      </c>
      <c r="E10526" s="114" t="s">
        <v>18381</v>
      </c>
    </row>
    <row r="10527" spans="1:5">
      <c r="A10527">
        <v>40406</v>
      </c>
      <c r="B10527" t="s">
        <v>18382</v>
      </c>
      <c r="C10527" t="s">
        <v>8337</v>
      </c>
      <c r="D10527" t="s">
        <v>8338</v>
      </c>
      <c r="E10527" s="114" t="s">
        <v>18383</v>
      </c>
    </row>
    <row r="10528" spans="1:5">
      <c r="A10528">
        <v>40789</v>
      </c>
      <c r="B10528" t="s">
        <v>18384</v>
      </c>
      <c r="C10528" t="s">
        <v>8337</v>
      </c>
      <c r="D10528" t="s">
        <v>8338</v>
      </c>
      <c r="E10528" s="114" t="s">
        <v>18385</v>
      </c>
    </row>
    <row r="10529" spans="1:5">
      <c r="A10529">
        <v>40791</v>
      </c>
      <c r="B10529" t="s">
        <v>18386</v>
      </c>
      <c r="C10529" t="s">
        <v>8337</v>
      </c>
      <c r="D10529" t="s">
        <v>8338</v>
      </c>
      <c r="E10529" s="114" t="s">
        <v>18387</v>
      </c>
    </row>
    <row r="10530" spans="1:5">
      <c r="A10530">
        <v>11651</v>
      </c>
      <c r="B10530" t="s">
        <v>18388</v>
      </c>
      <c r="C10530" t="s">
        <v>8337</v>
      </c>
      <c r="D10530" t="s">
        <v>8338</v>
      </c>
      <c r="E10530" s="114" t="s">
        <v>18389</v>
      </c>
    </row>
    <row r="10531" spans="1:5">
      <c r="A10531">
        <v>40435</v>
      </c>
      <c r="B10531" t="s">
        <v>18390</v>
      </c>
      <c r="C10531" t="s">
        <v>8337</v>
      </c>
      <c r="D10531" t="s">
        <v>8341</v>
      </c>
      <c r="E10531" s="114" t="s">
        <v>18391</v>
      </c>
    </row>
    <row r="10532" spans="1:5">
      <c r="A10532">
        <v>39012</v>
      </c>
      <c r="B10532" t="s">
        <v>18392</v>
      </c>
      <c r="C10532" t="s">
        <v>8337</v>
      </c>
      <c r="D10532" t="s">
        <v>8341</v>
      </c>
      <c r="E10532" s="114" t="s">
        <v>18393</v>
      </c>
    </row>
    <row r="10533" spans="1:5">
      <c r="A10533">
        <v>13617</v>
      </c>
      <c r="B10533" t="s">
        <v>18394</v>
      </c>
      <c r="C10533" t="s">
        <v>8337</v>
      </c>
      <c r="D10533" t="s">
        <v>8338</v>
      </c>
      <c r="E10533" s="114" t="s">
        <v>18395</v>
      </c>
    </row>
    <row r="10534" spans="1:5">
      <c r="A10534">
        <v>35274</v>
      </c>
      <c r="B10534" t="s">
        <v>18396</v>
      </c>
      <c r="C10534" t="s">
        <v>8344</v>
      </c>
      <c r="D10534" t="s">
        <v>8338</v>
      </c>
      <c r="E10534" s="114" t="s">
        <v>4841</v>
      </c>
    </row>
    <row r="10535" spans="1:5">
      <c r="A10535">
        <v>35275</v>
      </c>
      <c r="B10535" t="s">
        <v>18397</v>
      </c>
      <c r="C10535" t="s">
        <v>8344</v>
      </c>
      <c r="D10535" t="s">
        <v>8338</v>
      </c>
      <c r="E10535" s="114" t="s">
        <v>9111</v>
      </c>
    </row>
    <row r="10536" spans="1:5">
      <c r="A10536">
        <v>35276</v>
      </c>
      <c r="B10536" t="s">
        <v>18398</v>
      </c>
      <c r="C10536" t="s">
        <v>8344</v>
      </c>
      <c r="D10536" t="s">
        <v>8338</v>
      </c>
      <c r="E10536" s="114" t="s">
        <v>18399</v>
      </c>
    </row>
    <row r="10537" spans="1:5">
      <c r="A10537">
        <v>38386</v>
      </c>
      <c r="B10537" t="s">
        <v>18400</v>
      </c>
      <c r="C10537" t="s">
        <v>8337</v>
      </c>
      <c r="D10537" t="s">
        <v>8338</v>
      </c>
      <c r="E10537" s="114" t="s">
        <v>8603</v>
      </c>
    </row>
    <row r="10538" spans="1:5">
      <c r="A10538">
        <v>11091</v>
      </c>
      <c r="B10538" t="s">
        <v>18401</v>
      </c>
      <c r="C10538" t="s">
        <v>8337</v>
      </c>
      <c r="D10538" t="s">
        <v>8338</v>
      </c>
      <c r="E10538" s="114" t="s">
        <v>1403</v>
      </c>
    </row>
    <row r="10539" spans="1:5">
      <c r="A10539">
        <v>37586</v>
      </c>
      <c r="B10539" t="s">
        <v>18402</v>
      </c>
      <c r="C10539" t="s">
        <v>8718</v>
      </c>
      <c r="D10539" t="s">
        <v>8341</v>
      </c>
      <c r="E10539" s="114" t="s">
        <v>10185</v>
      </c>
    </row>
    <row r="10540" spans="1:5">
      <c r="A10540">
        <v>37395</v>
      </c>
      <c r="B10540" t="s">
        <v>18403</v>
      </c>
      <c r="C10540" t="s">
        <v>8718</v>
      </c>
      <c r="D10540" t="s">
        <v>8341</v>
      </c>
      <c r="E10540" s="114" t="s">
        <v>18404</v>
      </c>
    </row>
    <row r="10541" spans="1:5">
      <c r="A10541">
        <v>14147</v>
      </c>
      <c r="B10541" t="s">
        <v>18405</v>
      </c>
      <c r="C10541" t="s">
        <v>8718</v>
      </c>
      <c r="D10541" t="s">
        <v>8341</v>
      </c>
      <c r="E10541" s="114" t="s">
        <v>18406</v>
      </c>
    </row>
    <row r="10542" spans="1:5">
      <c r="A10542">
        <v>37396</v>
      </c>
      <c r="B10542" t="s">
        <v>18407</v>
      </c>
      <c r="C10542" t="s">
        <v>8718</v>
      </c>
      <c r="D10542" t="s">
        <v>8341</v>
      </c>
      <c r="E10542" s="114" t="s">
        <v>18408</v>
      </c>
    </row>
    <row r="10543" spans="1:5">
      <c r="A10543">
        <v>37397</v>
      </c>
      <c r="B10543" t="s">
        <v>18409</v>
      </c>
      <c r="C10543" t="s">
        <v>8718</v>
      </c>
      <c r="D10543" t="s">
        <v>8341</v>
      </c>
      <c r="E10543" s="114" t="s">
        <v>4418</v>
      </c>
    </row>
    <row r="10544" spans="1:5">
      <c r="A10544">
        <v>43606</v>
      </c>
      <c r="B10544" t="s">
        <v>18410</v>
      </c>
      <c r="C10544" t="s">
        <v>8337</v>
      </c>
      <c r="D10544" t="s">
        <v>8338</v>
      </c>
      <c r="E10544" s="114" t="s">
        <v>8561</v>
      </c>
    </row>
    <row r="10545" spans="1:5">
      <c r="A10545">
        <v>444</v>
      </c>
      <c r="B10545" t="s">
        <v>18411</v>
      </c>
      <c r="C10545" t="s">
        <v>8337</v>
      </c>
      <c r="D10545" t="s">
        <v>8338</v>
      </c>
      <c r="E10545" s="114" t="s">
        <v>12608</v>
      </c>
    </row>
    <row r="10546" spans="1:5">
      <c r="A10546">
        <v>445</v>
      </c>
      <c r="B10546" t="s">
        <v>18412</v>
      </c>
      <c r="C10546" t="s">
        <v>8337</v>
      </c>
      <c r="D10546" t="s">
        <v>8338</v>
      </c>
      <c r="E10546" s="114" t="s">
        <v>10610</v>
      </c>
    </row>
    <row r="10547" spans="1:5">
      <c r="A10547">
        <v>4783</v>
      </c>
      <c r="B10547" t="s">
        <v>18413</v>
      </c>
      <c r="C10547" t="s">
        <v>8373</v>
      </c>
      <c r="D10547" t="s">
        <v>8336</v>
      </c>
      <c r="E10547" s="114" t="s">
        <v>8386</v>
      </c>
    </row>
    <row r="10548" spans="1:5">
      <c r="A10548">
        <v>41079</v>
      </c>
      <c r="B10548" t="s">
        <v>18414</v>
      </c>
      <c r="C10548" t="s">
        <v>8374</v>
      </c>
      <c r="D10548" t="s">
        <v>8338</v>
      </c>
      <c r="E10548" s="114" t="s">
        <v>8387</v>
      </c>
    </row>
    <row r="10549" spans="1:5">
      <c r="A10549">
        <v>12874</v>
      </c>
      <c r="B10549" t="s">
        <v>18415</v>
      </c>
      <c r="C10549" t="s">
        <v>8373</v>
      </c>
      <c r="D10549" t="s">
        <v>8338</v>
      </c>
      <c r="E10549" s="114" t="s">
        <v>4512</v>
      </c>
    </row>
    <row r="10550" spans="1:5">
      <c r="A10550">
        <v>41082</v>
      </c>
      <c r="B10550" t="s">
        <v>18416</v>
      </c>
      <c r="C10550" t="s">
        <v>8374</v>
      </c>
      <c r="D10550" t="s">
        <v>8338</v>
      </c>
      <c r="E10550" s="114" t="s">
        <v>8922</v>
      </c>
    </row>
    <row r="10551" spans="1:5">
      <c r="A10551">
        <v>4785</v>
      </c>
      <c r="B10551" t="s">
        <v>18417</v>
      </c>
      <c r="C10551" t="s">
        <v>8373</v>
      </c>
      <c r="D10551" t="s">
        <v>8338</v>
      </c>
      <c r="E10551" s="114" t="s">
        <v>8923</v>
      </c>
    </row>
    <row r="10552" spans="1:5">
      <c r="A10552">
        <v>41081</v>
      </c>
      <c r="B10552" t="s">
        <v>18418</v>
      </c>
      <c r="C10552" t="s">
        <v>8374</v>
      </c>
      <c r="D10552" t="s">
        <v>8338</v>
      </c>
      <c r="E10552" s="114" t="s">
        <v>8924</v>
      </c>
    </row>
    <row r="10553" spans="1:5">
      <c r="A10553">
        <v>4801</v>
      </c>
      <c r="B10553" t="s">
        <v>18419</v>
      </c>
      <c r="C10553" t="s">
        <v>8335</v>
      </c>
      <c r="D10553" t="s">
        <v>8338</v>
      </c>
      <c r="E10553" s="114" t="s">
        <v>10176</v>
      </c>
    </row>
    <row r="10554" spans="1:5">
      <c r="A10554">
        <v>4794</v>
      </c>
      <c r="B10554" t="s">
        <v>18420</v>
      </c>
      <c r="C10554" t="s">
        <v>8335</v>
      </c>
      <c r="D10554" t="s">
        <v>8338</v>
      </c>
      <c r="E10554" s="114" t="s">
        <v>12374</v>
      </c>
    </row>
    <row r="10555" spans="1:5">
      <c r="A10555">
        <v>4796</v>
      </c>
      <c r="B10555" t="s">
        <v>18421</v>
      </c>
      <c r="C10555" t="s">
        <v>8335</v>
      </c>
      <c r="D10555" t="s">
        <v>8338</v>
      </c>
      <c r="E10555" s="114" t="s">
        <v>18422</v>
      </c>
    </row>
    <row r="10556" spans="1:5">
      <c r="A10556">
        <v>4800</v>
      </c>
      <c r="B10556" t="s">
        <v>18423</v>
      </c>
      <c r="C10556" t="s">
        <v>8335</v>
      </c>
      <c r="D10556" t="s">
        <v>8338</v>
      </c>
      <c r="E10556" s="114" t="s">
        <v>8121</v>
      </c>
    </row>
    <row r="10557" spans="1:5">
      <c r="A10557">
        <v>4795</v>
      </c>
      <c r="B10557" t="s">
        <v>18424</v>
      </c>
      <c r="C10557" t="s">
        <v>8335</v>
      </c>
      <c r="D10557" t="s">
        <v>8338</v>
      </c>
      <c r="E10557" s="114" t="s">
        <v>18425</v>
      </c>
    </row>
    <row r="10558" spans="1:5">
      <c r="A10558">
        <v>39694</v>
      </c>
      <c r="B10558" t="s">
        <v>18426</v>
      </c>
      <c r="C10558" t="s">
        <v>8335</v>
      </c>
      <c r="D10558" t="s">
        <v>8338</v>
      </c>
      <c r="E10558" s="114" t="s">
        <v>18427</v>
      </c>
    </row>
    <row r="10559" spans="1:5">
      <c r="A10559">
        <v>1292</v>
      </c>
      <c r="B10559" t="s">
        <v>18428</v>
      </c>
      <c r="C10559" t="s">
        <v>8335</v>
      </c>
      <c r="D10559" t="s">
        <v>8338</v>
      </c>
      <c r="E10559" s="114" t="s">
        <v>18429</v>
      </c>
    </row>
    <row r="10560" spans="1:5">
      <c r="A10560">
        <v>1287</v>
      </c>
      <c r="B10560" t="s">
        <v>18430</v>
      </c>
      <c r="C10560" t="s">
        <v>8335</v>
      </c>
      <c r="D10560" t="s">
        <v>8336</v>
      </c>
      <c r="E10560" s="114" t="s">
        <v>5118</v>
      </c>
    </row>
    <row r="10561" spans="1:5">
      <c r="A10561">
        <v>1297</v>
      </c>
      <c r="B10561" t="s">
        <v>18431</v>
      </c>
      <c r="C10561" t="s">
        <v>8335</v>
      </c>
      <c r="D10561" t="s">
        <v>8338</v>
      </c>
      <c r="E10561" s="114" t="s">
        <v>12576</v>
      </c>
    </row>
    <row r="10562" spans="1:5">
      <c r="A10562">
        <v>4786</v>
      </c>
      <c r="B10562" t="s">
        <v>18432</v>
      </c>
      <c r="C10562" t="s">
        <v>8335</v>
      </c>
      <c r="D10562" t="s">
        <v>8341</v>
      </c>
      <c r="E10562" s="114" t="s">
        <v>9104</v>
      </c>
    </row>
    <row r="10563" spans="1:5">
      <c r="A10563">
        <v>10840</v>
      </c>
      <c r="B10563" t="s">
        <v>18433</v>
      </c>
      <c r="C10563" t="s">
        <v>8335</v>
      </c>
      <c r="D10563" t="s">
        <v>8341</v>
      </c>
      <c r="E10563" s="114" t="s">
        <v>18434</v>
      </c>
    </row>
    <row r="10564" spans="1:5">
      <c r="A10564">
        <v>10841</v>
      </c>
      <c r="B10564" t="s">
        <v>18435</v>
      </c>
      <c r="C10564" t="s">
        <v>8335</v>
      </c>
      <c r="D10564" t="s">
        <v>8341</v>
      </c>
      <c r="E10564" s="114" t="s">
        <v>18436</v>
      </c>
    </row>
    <row r="10565" spans="1:5">
      <c r="A10565">
        <v>25980</v>
      </c>
      <c r="B10565" t="s">
        <v>18437</v>
      </c>
      <c r="C10565" t="s">
        <v>8335</v>
      </c>
      <c r="D10565" t="s">
        <v>8341</v>
      </c>
      <c r="E10565" s="114" t="s">
        <v>18438</v>
      </c>
    </row>
    <row r="10566" spans="1:5">
      <c r="A10566">
        <v>10842</v>
      </c>
      <c r="B10566" t="s">
        <v>18439</v>
      </c>
      <c r="C10566" t="s">
        <v>8335</v>
      </c>
      <c r="D10566" t="s">
        <v>8341</v>
      </c>
      <c r="E10566" s="114" t="s">
        <v>18440</v>
      </c>
    </row>
    <row r="10567" spans="1:5">
      <c r="A10567">
        <v>21108</v>
      </c>
      <c r="B10567" t="s">
        <v>18441</v>
      </c>
      <c r="C10567" t="s">
        <v>8335</v>
      </c>
      <c r="D10567" t="s">
        <v>8338</v>
      </c>
      <c r="E10567" s="114" t="s">
        <v>6874</v>
      </c>
    </row>
    <row r="10568" spans="1:5">
      <c r="A10568">
        <v>38180</v>
      </c>
      <c r="B10568" t="s">
        <v>18442</v>
      </c>
      <c r="C10568" t="s">
        <v>8335</v>
      </c>
      <c r="D10568" t="s">
        <v>8338</v>
      </c>
      <c r="E10568" s="114" t="s">
        <v>18443</v>
      </c>
    </row>
    <row r="10569" spans="1:5">
      <c r="A10569">
        <v>40648</v>
      </c>
      <c r="B10569" t="s">
        <v>18444</v>
      </c>
      <c r="C10569" t="s">
        <v>8335</v>
      </c>
      <c r="D10569" t="s">
        <v>8341</v>
      </c>
      <c r="E10569" s="114" t="s">
        <v>522</v>
      </c>
    </row>
    <row r="10570" spans="1:5">
      <c r="A10570">
        <v>40649</v>
      </c>
      <c r="B10570" t="s">
        <v>18445</v>
      </c>
      <c r="C10570" t="s">
        <v>8335</v>
      </c>
      <c r="D10570" t="s">
        <v>8341</v>
      </c>
      <c r="E10570" s="114" t="s">
        <v>10186</v>
      </c>
    </row>
    <row r="10571" spans="1:5">
      <c r="A10571">
        <v>40650</v>
      </c>
      <c r="B10571" t="s">
        <v>18446</v>
      </c>
      <c r="C10571" t="s">
        <v>8335</v>
      </c>
      <c r="D10571" t="s">
        <v>8341</v>
      </c>
      <c r="E10571" s="114" t="s">
        <v>9963</v>
      </c>
    </row>
    <row r="10572" spans="1:5">
      <c r="A10572">
        <v>40651</v>
      </c>
      <c r="B10572" t="s">
        <v>18447</v>
      </c>
      <c r="C10572" t="s">
        <v>8335</v>
      </c>
      <c r="D10572" t="s">
        <v>8341</v>
      </c>
      <c r="E10572" s="114" t="s">
        <v>8490</v>
      </c>
    </row>
    <row r="10573" spans="1:5">
      <c r="A10573">
        <v>40652</v>
      </c>
      <c r="B10573" t="s">
        <v>18448</v>
      </c>
      <c r="C10573" t="s">
        <v>8335</v>
      </c>
      <c r="D10573" t="s">
        <v>8341</v>
      </c>
      <c r="E10573" s="114" t="s">
        <v>6604</v>
      </c>
    </row>
    <row r="10574" spans="1:5">
      <c r="A10574">
        <v>40647</v>
      </c>
      <c r="B10574" t="s">
        <v>18449</v>
      </c>
      <c r="C10574" t="s">
        <v>8335</v>
      </c>
      <c r="D10574" t="s">
        <v>8341</v>
      </c>
      <c r="E10574" s="114" t="s">
        <v>10187</v>
      </c>
    </row>
    <row r="10575" spans="1:5">
      <c r="A10575">
        <v>40653</v>
      </c>
      <c r="B10575" t="s">
        <v>18450</v>
      </c>
      <c r="C10575" t="s">
        <v>8335</v>
      </c>
      <c r="D10575" t="s">
        <v>8341</v>
      </c>
      <c r="E10575" s="114" t="s">
        <v>10188</v>
      </c>
    </row>
    <row r="10576" spans="1:5">
      <c r="A10576">
        <v>36178</v>
      </c>
      <c r="B10576" t="s">
        <v>18451</v>
      </c>
      <c r="C10576" t="s">
        <v>8337</v>
      </c>
      <c r="D10576" t="s">
        <v>8338</v>
      </c>
      <c r="E10576" s="114" t="s">
        <v>1616</v>
      </c>
    </row>
    <row r="10577" spans="1:5">
      <c r="A10577">
        <v>38195</v>
      </c>
      <c r="B10577" t="s">
        <v>18452</v>
      </c>
      <c r="C10577" t="s">
        <v>8335</v>
      </c>
      <c r="D10577" t="s">
        <v>8338</v>
      </c>
      <c r="E10577" s="114" t="s">
        <v>18453</v>
      </c>
    </row>
    <row r="10578" spans="1:5">
      <c r="A10578">
        <v>38181</v>
      </c>
      <c r="B10578" t="s">
        <v>18454</v>
      </c>
      <c r="C10578" t="s">
        <v>8335</v>
      </c>
      <c r="D10578" t="s">
        <v>8338</v>
      </c>
      <c r="E10578" s="114" t="s">
        <v>18455</v>
      </c>
    </row>
    <row r="10579" spans="1:5">
      <c r="A10579">
        <v>38182</v>
      </c>
      <c r="B10579" t="s">
        <v>18456</v>
      </c>
      <c r="C10579" t="s">
        <v>8335</v>
      </c>
      <c r="D10579" t="s">
        <v>8338</v>
      </c>
      <c r="E10579" s="114" t="s">
        <v>10189</v>
      </c>
    </row>
    <row r="10580" spans="1:5">
      <c r="A10580">
        <v>38186</v>
      </c>
      <c r="B10580" t="s">
        <v>18457</v>
      </c>
      <c r="C10580" t="s">
        <v>8335</v>
      </c>
      <c r="D10580" t="s">
        <v>8338</v>
      </c>
      <c r="E10580" s="114" t="s">
        <v>18458</v>
      </c>
    </row>
    <row r="10581" spans="1:5">
      <c r="A10581">
        <v>38185</v>
      </c>
      <c r="B10581" t="s">
        <v>18459</v>
      </c>
      <c r="C10581" t="s">
        <v>8335</v>
      </c>
      <c r="D10581" t="s">
        <v>8338</v>
      </c>
      <c r="E10581" s="114" t="s">
        <v>18460</v>
      </c>
    </row>
    <row r="10582" spans="1:5">
      <c r="A10582">
        <v>40654</v>
      </c>
      <c r="B10582" t="s">
        <v>18461</v>
      </c>
      <c r="C10582" t="s">
        <v>8335</v>
      </c>
      <c r="D10582" t="s">
        <v>8341</v>
      </c>
      <c r="E10582" s="114" t="s">
        <v>10190</v>
      </c>
    </row>
    <row r="10583" spans="1:5">
      <c r="A10583">
        <v>25981</v>
      </c>
      <c r="B10583" t="s">
        <v>18462</v>
      </c>
      <c r="C10583" t="s">
        <v>8335</v>
      </c>
      <c r="D10583" t="s">
        <v>8341</v>
      </c>
      <c r="E10583" s="114" t="s">
        <v>18463</v>
      </c>
    </row>
    <row r="10584" spans="1:5">
      <c r="A10584">
        <v>4822</v>
      </c>
      <c r="B10584" t="s">
        <v>18464</v>
      </c>
      <c r="C10584" t="s">
        <v>8335</v>
      </c>
      <c r="D10584" t="s">
        <v>8341</v>
      </c>
      <c r="E10584" s="114" t="s">
        <v>18465</v>
      </c>
    </row>
    <row r="10585" spans="1:5">
      <c r="A10585">
        <v>4818</v>
      </c>
      <c r="B10585" t="s">
        <v>18466</v>
      </c>
      <c r="C10585" t="s">
        <v>8335</v>
      </c>
      <c r="D10585" t="s">
        <v>8341</v>
      </c>
      <c r="E10585" s="114" t="s">
        <v>18467</v>
      </c>
    </row>
    <row r="10586" spans="1:5">
      <c r="A10586">
        <v>39567</v>
      </c>
      <c r="B10586" t="s">
        <v>18468</v>
      </c>
      <c r="C10586" t="s">
        <v>8335</v>
      </c>
      <c r="D10586" t="s">
        <v>8338</v>
      </c>
      <c r="E10586" s="114" t="s">
        <v>18469</v>
      </c>
    </row>
    <row r="10587" spans="1:5">
      <c r="A10587">
        <v>39566</v>
      </c>
      <c r="B10587" t="s">
        <v>18470</v>
      </c>
      <c r="C10587" t="s">
        <v>8335</v>
      </c>
      <c r="D10587" t="s">
        <v>8338</v>
      </c>
      <c r="E10587" s="114" t="s">
        <v>3954</v>
      </c>
    </row>
    <row r="10588" spans="1:5">
      <c r="A10588">
        <v>39416</v>
      </c>
      <c r="B10588" t="s">
        <v>18471</v>
      </c>
      <c r="C10588" t="s">
        <v>8335</v>
      </c>
      <c r="D10588" t="s">
        <v>8338</v>
      </c>
      <c r="E10588" s="114" t="s">
        <v>11923</v>
      </c>
    </row>
    <row r="10589" spans="1:5">
      <c r="A10589">
        <v>39417</v>
      </c>
      <c r="B10589" t="s">
        <v>18472</v>
      </c>
      <c r="C10589" t="s">
        <v>8335</v>
      </c>
      <c r="D10589" t="s">
        <v>8338</v>
      </c>
      <c r="E10589" s="114" t="s">
        <v>18473</v>
      </c>
    </row>
    <row r="10590" spans="1:5">
      <c r="A10590">
        <v>39414</v>
      </c>
      <c r="B10590" t="s">
        <v>18474</v>
      </c>
      <c r="C10590" t="s">
        <v>8335</v>
      </c>
      <c r="D10590" t="s">
        <v>8338</v>
      </c>
      <c r="E10590" s="114" t="s">
        <v>8925</v>
      </c>
    </row>
    <row r="10591" spans="1:5">
      <c r="A10591">
        <v>39415</v>
      </c>
      <c r="B10591" t="s">
        <v>18475</v>
      </c>
      <c r="C10591" t="s">
        <v>8335</v>
      </c>
      <c r="D10591" t="s">
        <v>8338</v>
      </c>
      <c r="E10591" s="114" t="s">
        <v>18476</v>
      </c>
    </row>
    <row r="10592" spans="1:5">
      <c r="A10592">
        <v>39412</v>
      </c>
      <c r="B10592" t="s">
        <v>18477</v>
      </c>
      <c r="C10592" t="s">
        <v>8335</v>
      </c>
      <c r="D10592" t="s">
        <v>8336</v>
      </c>
      <c r="E10592" s="114" t="s">
        <v>8926</v>
      </c>
    </row>
    <row r="10593" spans="1:5">
      <c r="A10593">
        <v>39413</v>
      </c>
      <c r="B10593" t="s">
        <v>18478</v>
      </c>
      <c r="C10593" t="s">
        <v>8335</v>
      </c>
      <c r="D10593" t="s">
        <v>8338</v>
      </c>
      <c r="E10593" s="114" t="s">
        <v>8484</v>
      </c>
    </row>
    <row r="10594" spans="1:5">
      <c r="A10594">
        <v>11062</v>
      </c>
      <c r="B10594" t="s">
        <v>18479</v>
      </c>
      <c r="C10594" t="s">
        <v>8335</v>
      </c>
      <c r="D10594" t="s">
        <v>8338</v>
      </c>
      <c r="E10594" s="114" t="s">
        <v>18480</v>
      </c>
    </row>
    <row r="10595" spans="1:5">
      <c r="A10595">
        <v>11063</v>
      </c>
      <c r="B10595" t="s">
        <v>18481</v>
      </c>
      <c r="C10595" t="s">
        <v>8335</v>
      </c>
      <c r="D10595" t="s">
        <v>8338</v>
      </c>
      <c r="E10595" s="114" t="s">
        <v>18482</v>
      </c>
    </row>
    <row r="10596" spans="1:5">
      <c r="A10596">
        <v>13521</v>
      </c>
      <c r="B10596" t="s">
        <v>18483</v>
      </c>
      <c r="C10596" t="s">
        <v>8337</v>
      </c>
      <c r="D10596" t="s">
        <v>8341</v>
      </c>
      <c r="E10596" s="114" t="s">
        <v>8927</v>
      </c>
    </row>
    <row r="10597" spans="1:5">
      <c r="A10597">
        <v>10851</v>
      </c>
      <c r="B10597" t="s">
        <v>18484</v>
      </c>
      <c r="C10597" t="s">
        <v>8337</v>
      </c>
      <c r="D10597" t="s">
        <v>8338</v>
      </c>
      <c r="E10597" s="114" t="s">
        <v>18485</v>
      </c>
    </row>
    <row r="10598" spans="1:5">
      <c r="A10598">
        <v>39515</v>
      </c>
      <c r="B10598" t="s">
        <v>18486</v>
      </c>
      <c r="C10598" t="s">
        <v>8337</v>
      </c>
      <c r="D10598" t="s">
        <v>8341</v>
      </c>
      <c r="E10598" s="114" t="s">
        <v>10191</v>
      </c>
    </row>
    <row r="10599" spans="1:5">
      <c r="A10599">
        <v>39516</v>
      </c>
      <c r="B10599" t="s">
        <v>18487</v>
      </c>
      <c r="C10599" t="s">
        <v>8337</v>
      </c>
      <c r="D10599" t="s">
        <v>8341</v>
      </c>
      <c r="E10599" s="114" t="s">
        <v>1257</v>
      </c>
    </row>
    <row r="10600" spans="1:5">
      <c r="A10600">
        <v>39514</v>
      </c>
      <c r="B10600" t="s">
        <v>18488</v>
      </c>
      <c r="C10600" t="s">
        <v>8337</v>
      </c>
      <c r="D10600" t="s">
        <v>8341</v>
      </c>
      <c r="E10600" s="114" t="s">
        <v>6957</v>
      </c>
    </row>
    <row r="10601" spans="1:5">
      <c r="A10601">
        <v>4812</v>
      </c>
      <c r="B10601" t="s">
        <v>18489</v>
      </c>
      <c r="C10601" t="s">
        <v>8335</v>
      </c>
      <c r="D10601" t="s">
        <v>8338</v>
      </c>
      <c r="E10601" s="114" t="s">
        <v>5265</v>
      </c>
    </row>
    <row r="10602" spans="1:5">
      <c r="A10602">
        <v>10849</v>
      </c>
      <c r="B10602" t="s">
        <v>18490</v>
      </c>
      <c r="C10602" t="s">
        <v>8337</v>
      </c>
      <c r="D10602" t="s">
        <v>8341</v>
      </c>
      <c r="E10602" s="114" t="s">
        <v>8928</v>
      </c>
    </row>
    <row r="10603" spans="1:5">
      <c r="A10603">
        <v>10848</v>
      </c>
      <c r="B10603" t="s">
        <v>18491</v>
      </c>
      <c r="C10603" t="s">
        <v>8337</v>
      </c>
      <c r="D10603" t="s">
        <v>8341</v>
      </c>
      <c r="E10603" s="114" t="s">
        <v>8929</v>
      </c>
    </row>
    <row r="10604" spans="1:5">
      <c r="A10604">
        <v>4813</v>
      </c>
      <c r="B10604" t="s">
        <v>18492</v>
      </c>
      <c r="C10604" t="s">
        <v>8335</v>
      </c>
      <c r="D10604" t="s">
        <v>8341</v>
      </c>
      <c r="E10604" s="114" t="s">
        <v>8930</v>
      </c>
    </row>
    <row r="10605" spans="1:5">
      <c r="A10605">
        <v>37560</v>
      </c>
      <c r="B10605" t="s">
        <v>18493</v>
      </c>
      <c r="C10605" t="s">
        <v>8337</v>
      </c>
      <c r="D10605" t="s">
        <v>8341</v>
      </c>
      <c r="E10605" s="114" t="s">
        <v>8931</v>
      </c>
    </row>
    <row r="10606" spans="1:5">
      <c r="A10606">
        <v>37557</v>
      </c>
      <c r="B10606" t="s">
        <v>18494</v>
      </c>
      <c r="C10606" t="s">
        <v>8337</v>
      </c>
      <c r="D10606" t="s">
        <v>8341</v>
      </c>
      <c r="E10606" s="114" t="s">
        <v>5946</v>
      </c>
    </row>
    <row r="10607" spans="1:5">
      <c r="A10607">
        <v>37556</v>
      </c>
      <c r="B10607" t="s">
        <v>18495</v>
      </c>
      <c r="C10607" t="s">
        <v>8337</v>
      </c>
      <c r="D10607" t="s">
        <v>8341</v>
      </c>
      <c r="E10607" s="114" t="s">
        <v>8906</v>
      </c>
    </row>
    <row r="10608" spans="1:5">
      <c r="A10608">
        <v>37559</v>
      </c>
      <c r="B10608" t="s">
        <v>18496</v>
      </c>
      <c r="C10608" t="s">
        <v>8337</v>
      </c>
      <c r="D10608" t="s">
        <v>8341</v>
      </c>
      <c r="E10608" s="114" t="s">
        <v>8932</v>
      </c>
    </row>
    <row r="10609" spans="1:5">
      <c r="A10609">
        <v>37539</v>
      </c>
      <c r="B10609" t="s">
        <v>18497</v>
      </c>
      <c r="C10609" t="s">
        <v>8337</v>
      </c>
      <c r="D10609" t="s">
        <v>8341</v>
      </c>
      <c r="E10609" s="114" t="s">
        <v>1639</v>
      </c>
    </row>
    <row r="10610" spans="1:5">
      <c r="A10610">
        <v>37558</v>
      </c>
      <c r="B10610" t="s">
        <v>18498</v>
      </c>
      <c r="C10610" t="s">
        <v>8337</v>
      </c>
      <c r="D10610" t="s">
        <v>8341</v>
      </c>
      <c r="E10610" s="114" t="s">
        <v>8933</v>
      </c>
    </row>
    <row r="10611" spans="1:5">
      <c r="A10611">
        <v>34723</v>
      </c>
      <c r="B10611" t="s">
        <v>18499</v>
      </c>
      <c r="C10611" t="s">
        <v>8335</v>
      </c>
      <c r="D10611" t="s">
        <v>8341</v>
      </c>
      <c r="E10611" s="114" t="s">
        <v>8934</v>
      </c>
    </row>
    <row r="10612" spans="1:5">
      <c r="A10612">
        <v>34721</v>
      </c>
      <c r="B10612" t="s">
        <v>18500</v>
      </c>
      <c r="C10612" t="s">
        <v>8335</v>
      </c>
      <c r="D10612" t="s">
        <v>8341</v>
      </c>
      <c r="E10612" s="114" t="s">
        <v>8935</v>
      </c>
    </row>
    <row r="10613" spans="1:5">
      <c r="A10613">
        <v>4309</v>
      </c>
      <c r="B10613" t="s">
        <v>18501</v>
      </c>
      <c r="C10613" t="s">
        <v>8337</v>
      </c>
      <c r="D10613" t="s">
        <v>8338</v>
      </c>
      <c r="E10613" s="114" t="s">
        <v>5958</v>
      </c>
    </row>
    <row r="10614" spans="1:5">
      <c r="A10614">
        <v>4307</v>
      </c>
      <c r="B10614" t="s">
        <v>18502</v>
      </c>
      <c r="C10614" t="s">
        <v>8337</v>
      </c>
      <c r="D10614" t="s">
        <v>8338</v>
      </c>
      <c r="E10614" s="114" t="s">
        <v>10012</v>
      </c>
    </row>
    <row r="10615" spans="1:5">
      <c r="A10615">
        <v>10850</v>
      </c>
      <c r="B10615" t="s">
        <v>18503</v>
      </c>
      <c r="C10615" t="s">
        <v>8337</v>
      </c>
      <c r="D10615" t="s">
        <v>8341</v>
      </c>
      <c r="E10615" s="114" t="s">
        <v>8936</v>
      </c>
    </row>
    <row r="10616" spans="1:5">
      <c r="A10616">
        <v>42438</v>
      </c>
      <c r="B10616" t="s">
        <v>18504</v>
      </c>
      <c r="C10616" t="s">
        <v>8337</v>
      </c>
      <c r="D10616" t="s">
        <v>8341</v>
      </c>
      <c r="E10616" s="114" t="s">
        <v>10192</v>
      </c>
    </row>
    <row r="10617" spans="1:5">
      <c r="A10617">
        <v>4792</v>
      </c>
      <c r="B10617" t="s">
        <v>18505</v>
      </c>
      <c r="C10617" t="s">
        <v>8335</v>
      </c>
      <c r="D10617" t="s">
        <v>8338</v>
      </c>
      <c r="E10617" s="114" t="s">
        <v>18506</v>
      </c>
    </row>
    <row r="10618" spans="1:5">
      <c r="A10618">
        <v>4790</v>
      </c>
      <c r="B10618" t="s">
        <v>18507</v>
      </c>
      <c r="C10618" t="s">
        <v>8335</v>
      </c>
      <c r="D10618" t="s">
        <v>8336</v>
      </c>
      <c r="E10618" s="114" t="s">
        <v>10193</v>
      </c>
    </row>
    <row r="10619" spans="1:5">
      <c r="A10619">
        <v>40671</v>
      </c>
      <c r="B10619" t="s">
        <v>18508</v>
      </c>
      <c r="C10619" t="s">
        <v>8335</v>
      </c>
      <c r="D10619" t="s">
        <v>8338</v>
      </c>
      <c r="E10619" s="114" t="s">
        <v>18509</v>
      </c>
    </row>
    <row r="10620" spans="1:5">
      <c r="A10620">
        <v>7552</v>
      </c>
      <c r="B10620" t="s">
        <v>18510</v>
      </c>
      <c r="C10620" t="s">
        <v>8337</v>
      </c>
      <c r="D10620" t="s">
        <v>8338</v>
      </c>
      <c r="E10620" s="114" t="s">
        <v>10194</v>
      </c>
    </row>
    <row r="10621" spans="1:5">
      <c r="A10621">
        <v>4893</v>
      </c>
      <c r="B10621" t="s">
        <v>18511</v>
      </c>
      <c r="C10621" t="s">
        <v>8337</v>
      </c>
      <c r="D10621" t="s">
        <v>8338</v>
      </c>
      <c r="E10621" s="114" t="s">
        <v>13285</v>
      </c>
    </row>
    <row r="10622" spans="1:5">
      <c r="A10622">
        <v>4894</v>
      </c>
      <c r="B10622" t="s">
        <v>18512</v>
      </c>
      <c r="C10622" t="s">
        <v>8337</v>
      </c>
      <c r="D10622" t="s">
        <v>8338</v>
      </c>
      <c r="E10622" s="114" t="s">
        <v>12286</v>
      </c>
    </row>
    <row r="10623" spans="1:5">
      <c r="A10623">
        <v>4888</v>
      </c>
      <c r="B10623" t="s">
        <v>18513</v>
      </c>
      <c r="C10623" t="s">
        <v>8337</v>
      </c>
      <c r="D10623" t="s">
        <v>8338</v>
      </c>
      <c r="E10623" s="114" t="s">
        <v>9937</v>
      </c>
    </row>
    <row r="10624" spans="1:5">
      <c r="A10624">
        <v>4890</v>
      </c>
      <c r="B10624" t="s">
        <v>18514</v>
      </c>
      <c r="C10624" t="s">
        <v>8337</v>
      </c>
      <c r="D10624" t="s">
        <v>8338</v>
      </c>
      <c r="E10624" s="114" t="s">
        <v>8713</v>
      </c>
    </row>
    <row r="10625" spans="1:5">
      <c r="A10625">
        <v>12411</v>
      </c>
      <c r="B10625" t="s">
        <v>18515</v>
      </c>
      <c r="C10625" t="s">
        <v>8337</v>
      </c>
      <c r="D10625" t="s">
        <v>8338</v>
      </c>
      <c r="E10625" s="114" t="s">
        <v>9048</v>
      </c>
    </row>
    <row r="10626" spans="1:5">
      <c r="A10626">
        <v>4891</v>
      </c>
      <c r="B10626" t="s">
        <v>18516</v>
      </c>
      <c r="C10626" t="s">
        <v>8337</v>
      </c>
      <c r="D10626" t="s">
        <v>8338</v>
      </c>
      <c r="E10626" s="114" t="s">
        <v>18517</v>
      </c>
    </row>
    <row r="10627" spans="1:5">
      <c r="A10627">
        <v>4889</v>
      </c>
      <c r="B10627" t="s">
        <v>18518</v>
      </c>
      <c r="C10627" t="s">
        <v>8337</v>
      </c>
      <c r="D10627" t="s">
        <v>8338</v>
      </c>
      <c r="E10627" s="114" t="s">
        <v>250</v>
      </c>
    </row>
    <row r="10628" spans="1:5">
      <c r="A10628">
        <v>4892</v>
      </c>
      <c r="B10628" t="s">
        <v>18519</v>
      </c>
      <c r="C10628" t="s">
        <v>8337</v>
      </c>
      <c r="D10628" t="s">
        <v>8338</v>
      </c>
      <c r="E10628" s="114" t="s">
        <v>10195</v>
      </c>
    </row>
    <row r="10629" spans="1:5">
      <c r="A10629">
        <v>12412</v>
      </c>
      <c r="B10629" t="s">
        <v>18520</v>
      </c>
      <c r="C10629" t="s">
        <v>8337</v>
      </c>
      <c r="D10629" t="s">
        <v>8338</v>
      </c>
      <c r="E10629" s="114" t="s">
        <v>8367</v>
      </c>
    </row>
    <row r="10630" spans="1:5">
      <c r="A10630">
        <v>11073</v>
      </c>
      <c r="B10630" t="s">
        <v>18521</v>
      </c>
      <c r="C10630" t="s">
        <v>8337</v>
      </c>
      <c r="D10630" t="s">
        <v>8338</v>
      </c>
      <c r="E10630" s="114" t="s">
        <v>7318</v>
      </c>
    </row>
    <row r="10631" spans="1:5">
      <c r="A10631">
        <v>11071</v>
      </c>
      <c r="B10631" t="s">
        <v>18522</v>
      </c>
      <c r="C10631" t="s">
        <v>8337</v>
      </c>
      <c r="D10631" t="s">
        <v>8338</v>
      </c>
      <c r="E10631" s="114" t="s">
        <v>8819</v>
      </c>
    </row>
    <row r="10632" spans="1:5">
      <c r="A10632">
        <v>11072</v>
      </c>
      <c r="B10632" t="s">
        <v>18523</v>
      </c>
      <c r="C10632" t="s">
        <v>8337</v>
      </c>
      <c r="D10632" t="s">
        <v>8338</v>
      </c>
      <c r="E10632" s="114" t="s">
        <v>1032</v>
      </c>
    </row>
    <row r="10633" spans="1:5">
      <c r="A10633">
        <v>4895</v>
      </c>
      <c r="B10633" t="s">
        <v>18524</v>
      </c>
      <c r="C10633" t="s">
        <v>8337</v>
      </c>
      <c r="D10633" t="s">
        <v>8338</v>
      </c>
      <c r="E10633" s="114" t="s">
        <v>7618</v>
      </c>
    </row>
    <row r="10634" spans="1:5">
      <c r="A10634">
        <v>4907</v>
      </c>
      <c r="B10634" t="s">
        <v>18525</v>
      </c>
      <c r="C10634" t="s">
        <v>8337</v>
      </c>
      <c r="D10634" t="s">
        <v>8341</v>
      </c>
      <c r="E10634" s="114" t="s">
        <v>10068</v>
      </c>
    </row>
    <row r="10635" spans="1:5">
      <c r="A10635">
        <v>4902</v>
      </c>
      <c r="B10635" t="s">
        <v>18526</v>
      </c>
      <c r="C10635" t="s">
        <v>8337</v>
      </c>
      <c r="D10635" t="s">
        <v>8341</v>
      </c>
      <c r="E10635" s="114" t="s">
        <v>10362</v>
      </c>
    </row>
    <row r="10636" spans="1:5">
      <c r="A10636">
        <v>4908</v>
      </c>
      <c r="B10636" t="s">
        <v>18527</v>
      </c>
      <c r="C10636" t="s">
        <v>8337</v>
      </c>
      <c r="D10636" t="s">
        <v>8341</v>
      </c>
      <c r="E10636" s="114" t="s">
        <v>18528</v>
      </c>
    </row>
    <row r="10637" spans="1:5">
      <c r="A10637">
        <v>4909</v>
      </c>
      <c r="B10637" t="s">
        <v>18529</v>
      </c>
      <c r="C10637" t="s">
        <v>8337</v>
      </c>
      <c r="D10637" t="s">
        <v>8341</v>
      </c>
      <c r="E10637" s="114" t="s">
        <v>18530</v>
      </c>
    </row>
    <row r="10638" spans="1:5">
      <c r="A10638">
        <v>4903</v>
      </c>
      <c r="B10638" t="s">
        <v>18531</v>
      </c>
      <c r="C10638" t="s">
        <v>8337</v>
      </c>
      <c r="D10638" t="s">
        <v>8341</v>
      </c>
      <c r="E10638" s="114" t="s">
        <v>18532</v>
      </c>
    </row>
    <row r="10639" spans="1:5">
      <c r="A10639">
        <v>4897</v>
      </c>
      <c r="B10639" t="s">
        <v>18533</v>
      </c>
      <c r="C10639" t="s">
        <v>8337</v>
      </c>
      <c r="D10639" t="s">
        <v>8338</v>
      </c>
      <c r="E10639" s="114" t="s">
        <v>7590</v>
      </c>
    </row>
    <row r="10640" spans="1:5">
      <c r="A10640">
        <v>4896</v>
      </c>
      <c r="B10640" t="s">
        <v>18534</v>
      </c>
      <c r="C10640" t="s">
        <v>8337</v>
      </c>
      <c r="D10640" t="s">
        <v>8338</v>
      </c>
      <c r="E10640" s="114" t="s">
        <v>1155</v>
      </c>
    </row>
    <row r="10641" spans="1:5">
      <c r="A10641">
        <v>4900</v>
      </c>
      <c r="B10641" t="s">
        <v>18535</v>
      </c>
      <c r="C10641" t="s">
        <v>8337</v>
      </c>
      <c r="D10641" t="s">
        <v>8338</v>
      </c>
      <c r="E10641" s="114" t="s">
        <v>4323</v>
      </c>
    </row>
    <row r="10642" spans="1:5">
      <c r="A10642">
        <v>4898</v>
      </c>
      <c r="B10642" t="s">
        <v>18536</v>
      </c>
      <c r="C10642" t="s">
        <v>8337</v>
      </c>
      <c r="D10642" t="s">
        <v>8338</v>
      </c>
      <c r="E10642" s="114" t="s">
        <v>8412</v>
      </c>
    </row>
    <row r="10643" spans="1:5">
      <c r="A10643">
        <v>4899</v>
      </c>
      <c r="B10643" t="s">
        <v>18537</v>
      </c>
      <c r="C10643" t="s">
        <v>8337</v>
      </c>
      <c r="D10643" t="s">
        <v>8338</v>
      </c>
      <c r="E10643" s="114" t="s">
        <v>3338</v>
      </c>
    </row>
    <row r="10644" spans="1:5">
      <c r="A10644">
        <v>11096</v>
      </c>
      <c r="B10644" t="s">
        <v>18538</v>
      </c>
      <c r="C10644" t="s">
        <v>8353</v>
      </c>
      <c r="D10644" t="s">
        <v>8338</v>
      </c>
      <c r="E10644" s="114" t="s">
        <v>1232</v>
      </c>
    </row>
    <row r="10645" spans="1:5">
      <c r="A10645">
        <v>4741</v>
      </c>
      <c r="B10645" t="s">
        <v>18539</v>
      </c>
      <c r="C10645" t="s">
        <v>8372</v>
      </c>
      <c r="D10645" t="s">
        <v>8338</v>
      </c>
      <c r="E10645" s="114" t="s">
        <v>8911</v>
      </c>
    </row>
    <row r="10646" spans="1:5">
      <c r="A10646">
        <v>4752</v>
      </c>
      <c r="B10646" t="s">
        <v>18540</v>
      </c>
      <c r="C10646" t="s">
        <v>8373</v>
      </c>
      <c r="D10646" t="s">
        <v>8338</v>
      </c>
      <c r="E10646" s="114" t="s">
        <v>5909</v>
      </c>
    </row>
    <row r="10647" spans="1:5">
      <c r="A10647">
        <v>41091</v>
      </c>
      <c r="B10647" t="s">
        <v>18541</v>
      </c>
      <c r="C10647" t="s">
        <v>8374</v>
      </c>
      <c r="D10647" t="s">
        <v>8338</v>
      </c>
      <c r="E10647" s="114" t="s">
        <v>8889</v>
      </c>
    </row>
    <row r="10648" spans="1:5">
      <c r="A10648">
        <v>13954</v>
      </c>
      <c r="B10648" t="s">
        <v>18542</v>
      </c>
      <c r="C10648" t="s">
        <v>8337</v>
      </c>
      <c r="D10648" t="s">
        <v>8341</v>
      </c>
      <c r="E10648" s="114" t="s">
        <v>18543</v>
      </c>
    </row>
    <row r="10649" spans="1:5">
      <c r="A10649">
        <v>3411</v>
      </c>
      <c r="B10649" t="s">
        <v>18544</v>
      </c>
      <c r="C10649" t="s">
        <v>8353</v>
      </c>
      <c r="D10649" t="s">
        <v>8341</v>
      </c>
      <c r="E10649" s="114" t="s">
        <v>10552</v>
      </c>
    </row>
    <row r="10650" spans="1:5">
      <c r="A10650">
        <v>39995</v>
      </c>
      <c r="B10650" t="s">
        <v>18545</v>
      </c>
      <c r="C10650" t="s">
        <v>8372</v>
      </c>
      <c r="D10650" t="s">
        <v>8341</v>
      </c>
      <c r="E10650" s="114" t="s">
        <v>18546</v>
      </c>
    </row>
    <row r="10651" spans="1:5">
      <c r="A10651">
        <v>11615</v>
      </c>
      <c r="B10651" t="s">
        <v>18547</v>
      </c>
      <c r="C10651" t="s">
        <v>8335</v>
      </c>
      <c r="D10651" t="s">
        <v>8341</v>
      </c>
      <c r="E10651" s="114" t="s">
        <v>1383</v>
      </c>
    </row>
    <row r="10652" spans="1:5">
      <c r="A10652">
        <v>3408</v>
      </c>
      <c r="B10652" t="s">
        <v>18548</v>
      </c>
      <c r="C10652" t="s">
        <v>8335</v>
      </c>
      <c r="D10652" t="s">
        <v>8341</v>
      </c>
      <c r="E10652" s="114" t="s">
        <v>10517</v>
      </c>
    </row>
    <row r="10653" spans="1:5">
      <c r="A10653">
        <v>3409</v>
      </c>
      <c r="B10653" t="s">
        <v>18549</v>
      </c>
      <c r="C10653" t="s">
        <v>8335</v>
      </c>
      <c r="D10653" t="s">
        <v>8341</v>
      </c>
      <c r="E10653" s="114" t="s">
        <v>18550</v>
      </c>
    </row>
    <row r="10654" spans="1:5">
      <c r="A10654">
        <v>11427</v>
      </c>
      <c r="B10654" t="s">
        <v>18551</v>
      </c>
      <c r="C10654" t="s">
        <v>8353</v>
      </c>
      <c r="D10654" t="s">
        <v>8341</v>
      </c>
      <c r="E10654" s="114" t="s">
        <v>8940</v>
      </c>
    </row>
    <row r="10655" spans="1:5">
      <c r="A10655">
        <v>4491</v>
      </c>
      <c r="B10655" t="s">
        <v>18552</v>
      </c>
      <c r="C10655" t="s">
        <v>8344</v>
      </c>
      <c r="D10655" t="s">
        <v>8338</v>
      </c>
      <c r="E10655" s="114" t="s">
        <v>10060</v>
      </c>
    </row>
    <row r="10656" spans="1:5">
      <c r="A10656">
        <v>2745</v>
      </c>
      <c r="B10656" t="s">
        <v>18553</v>
      </c>
      <c r="C10656" t="s">
        <v>8344</v>
      </c>
      <c r="D10656" t="s">
        <v>8341</v>
      </c>
      <c r="E10656" s="114" t="s">
        <v>8633</v>
      </c>
    </row>
    <row r="10657" spans="1:5">
      <c r="A10657">
        <v>14439</v>
      </c>
      <c r="B10657" t="s">
        <v>18554</v>
      </c>
      <c r="C10657" t="s">
        <v>8344</v>
      </c>
      <c r="D10657" t="s">
        <v>8341</v>
      </c>
      <c r="E10657" s="114" t="s">
        <v>1223</v>
      </c>
    </row>
    <row r="10658" spans="1:5">
      <c r="A10658">
        <v>26022</v>
      </c>
      <c r="B10658" t="s">
        <v>18555</v>
      </c>
      <c r="C10658" t="s">
        <v>8337</v>
      </c>
      <c r="D10658" t="s">
        <v>8338</v>
      </c>
      <c r="E10658" s="114" t="s">
        <v>18556</v>
      </c>
    </row>
    <row r="10659" spans="1:5">
      <c r="A10659">
        <v>12362</v>
      </c>
      <c r="B10659" t="s">
        <v>18557</v>
      </c>
      <c r="C10659" t="s">
        <v>8337</v>
      </c>
      <c r="D10659" t="s">
        <v>8338</v>
      </c>
      <c r="E10659" s="114" t="s">
        <v>8139</v>
      </c>
    </row>
    <row r="10660" spans="1:5">
      <c r="A10660">
        <v>421</v>
      </c>
      <c r="B10660" t="s">
        <v>18558</v>
      </c>
      <c r="C10660" t="s">
        <v>8337</v>
      </c>
      <c r="D10660" t="s">
        <v>8341</v>
      </c>
      <c r="E10660" s="114" t="s">
        <v>4109</v>
      </c>
    </row>
    <row r="10661" spans="1:5">
      <c r="A10661">
        <v>14148</v>
      </c>
      <c r="B10661" t="s">
        <v>18559</v>
      </c>
      <c r="C10661" t="s">
        <v>8337</v>
      </c>
      <c r="D10661" t="s">
        <v>8341</v>
      </c>
      <c r="E10661" s="114" t="s">
        <v>780</v>
      </c>
    </row>
    <row r="10662" spans="1:5">
      <c r="A10662">
        <v>4341</v>
      </c>
      <c r="B10662" t="s">
        <v>18560</v>
      </c>
      <c r="C10662" t="s">
        <v>8337</v>
      </c>
      <c r="D10662" t="s">
        <v>8341</v>
      </c>
      <c r="E10662" s="114" t="s">
        <v>8461</v>
      </c>
    </row>
    <row r="10663" spans="1:5">
      <c r="A10663">
        <v>4337</v>
      </c>
      <c r="B10663" t="s">
        <v>18561</v>
      </c>
      <c r="C10663" t="s">
        <v>8337</v>
      </c>
      <c r="D10663" t="s">
        <v>8341</v>
      </c>
      <c r="E10663" s="114" t="s">
        <v>270</v>
      </c>
    </row>
    <row r="10664" spans="1:5">
      <c r="A10664">
        <v>4339</v>
      </c>
      <c r="B10664" t="s">
        <v>18562</v>
      </c>
      <c r="C10664" t="s">
        <v>8337</v>
      </c>
      <c r="D10664" t="s">
        <v>8341</v>
      </c>
      <c r="E10664" s="114" t="s">
        <v>793</v>
      </c>
    </row>
    <row r="10665" spans="1:5">
      <c r="A10665">
        <v>39997</v>
      </c>
      <c r="B10665" t="s">
        <v>18563</v>
      </c>
      <c r="C10665" t="s">
        <v>8337</v>
      </c>
      <c r="D10665" t="s">
        <v>8341</v>
      </c>
      <c r="E10665" s="114" t="s">
        <v>573</v>
      </c>
    </row>
    <row r="10666" spans="1:5">
      <c r="A10666">
        <v>11971</v>
      </c>
      <c r="B10666" t="s">
        <v>18564</v>
      </c>
      <c r="C10666" t="s">
        <v>8337</v>
      </c>
      <c r="D10666" t="s">
        <v>8341</v>
      </c>
      <c r="E10666" s="114" t="s">
        <v>8452</v>
      </c>
    </row>
    <row r="10667" spans="1:5">
      <c r="A10667">
        <v>4342</v>
      </c>
      <c r="B10667" t="s">
        <v>18565</v>
      </c>
      <c r="C10667" t="s">
        <v>8337</v>
      </c>
      <c r="D10667" t="s">
        <v>8341</v>
      </c>
      <c r="E10667" s="114" t="s">
        <v>7924</v>
      </c>
    </row>
    <row r="10668" spans="1:5">
      <c r="A10668">
        <v>4330</v>
      </c>
      <c r="B10668" t="s">
        <v>18566</v>
      </c>
      <c r="C10668" t="s">
        <v>8337</v>
      </c>
      <c r="D10668" t="s">
        <v>8341</v>
      </c>
      <c r="E10668" s="114" t="s">
        <v>782</v>
      </c>
    </row>
    <row r="10669" spans="1:5">
      <c r="A10669">
        <v>4340</v>
      </c>
      <c r="B10669" t="s">
        <v>18567</v>
      </c>
      <c r="C10669" t="s">
        <v>8337</v>
      </c>
      <c r="D10669" t="s">
        <v>8341</v>
      </c>
      <c r="E10669" s="114" t="s">
        <v>703</v>
      </c>
    </row>
    <row r="10670" spans="1:5">
      <c r="A10670">
        <v>5088</v>
      </c>
      <c r="B10670" t="s">
        <v>18568</v>
      </c>
      <c r="C10670" t="s">
        <v>8337</v>
      </c>
      <c r="D10670" t="s">
        <v>8338</v>
      </c>
      <c r="E10670" s="114" t="s">
        <v>6098</v>
      </c>
    </row>
    <row r="10671" spans="1:5">
      <c r="A10671">
        <v>11154</v>
      </c>
      <c r="B10671" t="s">
        <v>18569</v>
      </c>
      <c r="C10671" t="s">
        <v>8337</v>
      </c>
      <c r="D10671" t="s">
        <v>8338</v>
      </c>
      <c r="E10671" s="114" t="s">
        <v>18570</v>
      </c>
    </row>
    <row r="10672" spans="1:5">
      <c r="A10672">
        <v>4989</v>
      </c>
      <c r="B10672" t="s">
        <v>18571</v>
      </c>
      <c r="C10672" t="s">
        <v>8337</v>
      </c>
      <c r="D10672" t="s">
        <v>8338</v>
      </c>
      <c r="E10672" s="114" t="s">
        <v>18572</v>
      </c>
    </row>
    <row r="10673" spans="1:5">
      <c r="A10673">
        <v>4982</v>
      </c>
      <c r="B10673" t="s">
        <v>18573</v>
      </c>
      <c r="C10673" t="s">
        <v>8337</v>
      </c>
      <c r="D10673" t="s">
        <v>8338</v>
      </c>
      <c r="E10673" s="114" t="s">
        <v>18574</v>
      </c>
    </row>
    <row r="10674" spans="1:5">
      <c r="A10674">
        <v>4962</v>
      </c>
      <c r="B10674" t="s">
        <v>18575</v>
      </c>
      <c r="C10674" t="s">
        <v>8337</v>
      </c>
      <c r="D10674" t="s">
        <v>8338</v>
      </c>
      <c r="E10674" s="114" t="s">
        <v>18576</v>
      </c>
    </row>
    <row r="10675" spans="1:5">
      <c r="A10675">
        <v>4981</v>
      </c>
      <c r="B10675" t="s">
        <v>18577</v>
      </c>
      <c r="C10675" t="s">
        <v>8337</v>
      </c>
      <c r="D10675" t="s">
        <v>8336</v>
      </c>
      <c r="E10675" s="114" t="s">
        <v>18578</v>
      </c>
    </row>
    <row r="10676" spans="1:5">
      <c r="A10676">
        <v>4964</v>
      </c>
      <c r="B10676" t="s">
        <v>18579</v>
      </c>
      <c r="C10676" t="s">
        <v>8337</v>
      </c>
      <c r="D10676" t="s">
        <v>8338</v>
      </c>
      <c r="E10676" s="114" t="s">
        <v>18580</v>
      </c>
    </row>
    <row r="10677" spans="1:5">
      <c r="A10677">
        <v>4992</v>
      </c>
      <c r="B10677" t="s">
        <v>18581</v>
      </c>
      <c r="C10677" t="s">
        <v>8337</v>
      </c>
      <c r="D10677" t="s">
        <v>8338</v>
      </c>
      <c r="E10677" s="114" t="s">
        <v>18582</v>
      </c>
    </row>
    <row r="10678" spans="1:5">
      <c r="A10678">
        <v>4987</v>
      </c>
      <c r="B10678" t="s">
        <v>18583</v>
      </c>
      <c r="C10678" t="s">
        <v>8337</v>
      </c>
      <c r="D10678" t="s">
        <v>8338</v>
      </c>
      <c r="E10678" s="114" t="s">
        <v>18584</v>
      </c>
    </row>
    <row r="10679" spans="1:5">
      <c r="A10679">
        <v>39021</v>
      </c>
      <c r="B10679" t="s">
        <v>18585</v>
      </c>
      <c r="C10679" t="s">
        <v>8337</v>
      </c>
      <c r="D10679" t="s">
        <v>8338</v>
      </c>
      <c r="E10679" s="114" t="s">
        <v>18586</v>
      </c>
    </row>
    <row r="10680" spans="1:5">
      <c r="A10680">
        <v>39022</v>
      </c>
      <c r="B10680" t="s">
        <v>18587</v>
      </c>
      <c r="C10680" t="s">
        <v>8337</v>
      </c>
      <c r="D10680" t="s">
        <v>8336</v>
      </c>
      <c r="E10680" s="114" t="s">
        <v>18588</v>
      </c>
    </row>
    <row r="10681" spans="1:5">
      <c r="A10681">
        <v>39024</v>
      </c>
      <c r="B10681" t="s">
        <v>18589</v>
      </c>
      <c r="C10681" t="s">
        <v>8337</v>
      </c>
      <c r="D10681" t="s">
        <v>8341</v>
      </c>
      <c r="E10681" s="114" t="s">
        <v>10196</v>
      </c>
    </row>
    <row r="10682" spans="1:5">
      <c r="A10682">
        <v>4914</v>
      </c>
      <c r="B10682" t="s">
        <v>18590</v>
      </c>
      <c r="C10682" t="s">
        <v>8335</v>
      </c>
      <c r="D10682" t="s">
        <v>8341</v>
      </c>
      <c r="E10682" s="114" t="s">
        <v>10197</v>
      </c>
    </row>
    <row r="10683" spans="1:5">
      <c r="A10683">
        <v>4917</v>
      </c>
      <c r="B10683" t="s">
        <v>18591</v>
      </c>
      <c r="C10683" t="s">
        <v>8335</v>
      </c>
      <c r="D10683" t="s">
        <v>8341</v>
      </c>
      <c r="E10683" s="114" t="s">
        <v>10198</v>
      </c>
    </row>
    <row r="10684" spans="1:5">
      <c r="A10684">
        <v>39025</v>
      </c>
      <c r="B10684" t="s">
        <v>18592</v>
      </c>
      <c r="C10684" t="s">
        <v>8337</v>
      </c>
      <c r="D10684" t="s">
        <v>8341</v>
      </c>
      <c r="E10684" s="114" t="s">
        <v>10199</v>
      </c>
    </row>
    <row r="10685" spans="1:5">
      <c r="A10685">
        <v>4930</v>
      </c>
      <c r="B10685" t="s">
        <v>18593</v>
      </c>
      <c r="C10685" t="s">
        <v>8335</v>
      </c>
      <c r="D10685" t="s">
        <v>8338</v>
      </c>
      <c r="E10685" s="114" t="s">
        <v>18594</v>
      </c>
    </row>
    <row r="10686" spans="1:5">
      <c r="A10686">
        <v>4922</v>
      </c>
      <c r="B10686" t="s">
        <v>18595</v>
      </c>
      <c r="C10686" t="s">
        <v>8335</v>
      </c>
      <c r="D10686" t="s">
        <v>8341</v>
      </c>
      <c r="E10686" s="114" t="s">
        <v>10200</v>
      </c>
    </row>
    <row r="10687" spans="1:5">
      <c r="A10687">
        <v>4911</v>
      </c>
      <c r="B10687" t="s">
        <v>18596</v>
      </c>
      <c r="C10687" t="s">
        <v>8335</v>
      </c>
      <c r="D10687" t="s">
        <v>8338</v>
      </c>
      <c r="E10687" s="114" t="s">
        <v>10201</v>
      </c>
    </row>
    <row r="10688" spans="1:5">
      <c r="A10688">
        <v>37518</v>
      </c>
      <c r="B10688" t="s">
        <v>18597</v>
      </c>
      <c r="C10688" t="s">
        <v>8335</v>
      </c>
      <c r="D10688" t="s">
        <v>8338</v>
      </c>
      <c r="E10688" s="114" t="s">
        <v>10202</v>
      </c>
    </row>
    <row r="10689" spans="1:5">
      <c r="A10689">
        <v>4910</v>
      </c>
      <c r="B10689" t="s">
        <v>18598</v>
      </c>
      <c r="C10689" t="s">
        <v>8335</v>
      </c>
      <c r="D10689" t="s">
        <v>8338</v>
      </c>
      <c r="E10689" s="114" t="s">
        <v>10203</v>
      </c>
    </row>
    <row r="10690" spans="1:5">
      <c r="A10690">
        <v>4943</v>
      </c>
      <c r="B10690" t="s">
        <v>18599</v>
      </c>
      <c r="C10690" t="s">
        <v>8335</v>
      </c>
      <c r="D10690" t="s">
        <v>8338</v>
      </c>
      <c r="E10690" s="114" t="s">
        <v>10204</v>
      </c>
    </row>
    <row r="10691" spans="1:5">
      <c r="A10691">
        <v>5002</v>
      </c>
      <c r="B10691" t="s">
        <v>18600</v>
      </c>
      <c r="C10691" t="s">
        <v>8335</v>
      </c>
      <c r="D10691" t="s">
        <v>8341</v>
      </c>
      <c r="E10691" s="114" t="s">
        <v>10205</v>
      </c>
    </row>
    <row r="10692" spans="1:5">
      <c r="A10692">
        <v>4977</v>
      </c>
      <c r="B10692" t="s">
        <v>18601</v>
      </c>
      <c r="C10692" t="s">
        <v>8335</v>
      </c>
      <c r="D10692" t="s">
        <v>8341</v>
      </c>
      <c r="E10692" s="114" t="s">
        <v>10206</v>
      </c>
    </row>
    <row r="10693" spans="1:5">
      <c r="A10693">
        <v>5028</v>
      </c>
      <c r="B10693" t="s">
        <v>18602</v>
      </c>
      <c r="C10693" t="s">
        <v>8335</v>
      </c>
      <c r="D10693" t="s">
        <v>8341</v>
      </c>
      <c r="E10693" s="114" t="s">
        <v>10207</v>
      </c>
    </row>
    <row r="10694" spans="1:5">
      <c r="A10694">
        <v>4998</v>
      </c>
      <c r="B10694" t="s">
        <v>18603</v>
      </c>
      <c r="C10694" t="s">
        <v>8335</v>
      </c>
      <c r="D10694" t="s">
        <v>8341</v>
      </c>
      <c r="E10694" s="114" t="s">
        <v>10208</v>
      </c>
    </row>
    <row r="10695" spans="1:5">
      <c r="A10695">
        <v>4969</v>
      </c>
      <c r="B10695" t="s">
        <v>18604</v>
      </c>
      <c r="C10695" t="s">
        <v>8335</v>
      </c>
      <c r="D10695" t="s">
        <v>8341</v>
      </c>
      <c r="E10695" s="114" t="s">
        <v>10209</v>
      </c>
    </row>
    <row r="10696" spans="1:5">
      <c r="A10696">
        <v>11364</v>
      </c>
      <c r="B10696" t="s">
        <v>18605</v>
      </c>
      <c r="C10696" t="s">
        <v>8337</v>
      </c>
      <c r="D10696" t="s">
        <v>8338</v>
      </c>
      <c r="E10696" s="114" t="s">
        <v>18606</v>
      </c>
    </row>
    <row r="10697" spans="1:5">
      <c r="A10697">
        <v>11365</v>
      </c>
      <c r="B10697" t="s">
        <v>18607</v>
      </c>
      <c r="C10697" t="s">
        <v>8337</v>
      </c>
      <c r="D10697" t="s">
        <v>8338</v>
      </c>
      <c r="E10697" s="114" t="s">
        <v>18608</v>
      </c>
    </row>
    <row r="10698" spans="1:5">
      <c r="A10698">
        <v>11366</v>
      </c>
      <c r="B10698" t="s">
        <v>18609</v>
      </c>
      <c r="C10698" t="s">
        <v>8337</v>
      </c>
      <c r="D10698" t="s">
        <v>8338</v>
      </c>
      <c r="E10698" s="114" t="s">
        <v>18610</v>
      </c>
    </row>
    <row r="10699" spans="1:5">
      <c r="A10699">
        <v>43777</v>
      </c>
      <c r="B10699" t="s">
        <v>18611</v>
      </c>
      <c r="C10699" t="s">
        <v>8337</v>
      </c>
      <c r="D10699" t="s">
        <v>8338</v>
      </c>
      <c r="E10699" s="114" t="s">
        <v>18612</v>
      </c>
    </row>
    <row r="10700" spans="1:5">
      <c r="A10700">
        <v>20322</v>
      </c>
      <c r="B10700" t="s">
        <v>18613</v>
      </c>
      <c r="C10700" t="s">
        <v>8337</v>
      </c>
      <c r="D10700" t="s">
        <v>8338</v>
      </c>
      <c r="E10700" s="114" t="s">
        <v>18614</v>
      </c>
    </row>
    <row r="10701" spans="1:5">
      <c r="A10701">
        <v>10553</v>
      </c>
      <c r="B10701" t="s">
        <v>18615</v>
      </c>
      <c r="C10701" t="s">
        <v>8337</v>
      </c>
      <c r="D10701" t="s">
        <v>8338</v>
      </c>
      <c r="E10701" s="114" t="s">
        <v>18616</v>
      </c>
    </row>
    <row r="10702" spans="1:5">
      <c r="A10702">
        <v>5020</v>
      </c>
      <c r="B10702" t="s">
        <v>18617</v>
      </c>
      <c r="C10702" t="s">
        <v>8337</v>
      </c>
      <c r="D10702" t="s">
        <v>8338</v>
      </c>
      <c r="E10702" s="114" t="s">
        <v>18618</v>
      </c>
    </row>
    <row r="10703" spans="1:5">
      <c r="A10703">
        <v>10554</v>
      </c>
      <c r="B10703" t="s">
        <v>18619</v>
      </c>
      <c r="C10703" t="s">
        <v>8337</v>
      </c>
      <c r="D10703" t="s">
        <v>8338</v>
      </c>
      <c r="E10703" s="114" t="s">
        <v>18620</v>
      </c>
    </row>
    <row r="10704" spans="1:5">
      <c r="A10704">
        <v>10555</v>
      </c>
      <c r="B10704" t="s">
        <v>18621</v>
      </c>
      <c r="C10704" t="s">
        <v>8337</v>
      </c>
      <c r="D10704" t="s">
        <v>8338</v>
      </c>
      <c r="E10704" s="114" t="s">
        <v>18622</v>
      </c>
    </row>
    <row r="10705" spans="1:5">
      <c r="A10705">
        <v>10556</v>
      </c>
      <c r="B10705" t="s">
        <v>18623</v>
      </c>
      <c r="C10705" t="s">
        <v>8337</v>
      </c>
      <c r="D10705" t="s">
        <v>8338</v>
      </c>
      <c r="E10705" s="114" t="s">
        <v>18624</v>
      </c>
    </row>
    <row r="10706" spans="1:5">
      <c r="A10706">
        <v>39502</v>
      </c>
      <c r="B10706" t="s">
        <v>18625</v>
      </c>
      <c r="C10706" t="s">
        <v>8337</v>
      </c>
      <c r="D10706" t="s">
        <v>8338</v>
      </c>
      <c r="E10706" s="114" t="s">
        <v>18626</v>
      </c>
    </row>
    <row r="10707" spans="1:5">
      <c r="A10707">
        <v>39504</v>
      </c>
      <c r="B10707" t="s">
        <v>18627</v>
      </c>
      <c r="C10707" t="s">
        <v>8337</v>
      </c>
      <c r="D10707" t="s">
        <v>8338</v>
      </c>
      <c r="E10707" s="114" t="s">
        <v>18628</v>
      </c>
    </row>
    <row r="10708" spans="1:5">
      <c r="A10708">
        <v>39503</v>
      </c>
      <c r="B10708" t="s">
        <v>18629</v>
      </c>
      <c r="C10708" t="s">
        <v>8337</v>
      </c>
      <c r="D10708" t="s">
        <v>8338</v>
      </c>
      <c r="E10708" s="114" t="s">
        <v>18630</v>
      </c>
    </row>
    <row r="10709" spans="1:5">
      <c r="A10709">
        <v>39505</v>
      </c>
      <c r="B10709" t="s">
        <v>18631</v>
      </c>
      <c r="C10709" t="s">
        <v>8337</v>
      </c>
      <c r="D10709" t="s">
        <v>8338</v>
      </c>
      <c r="E10709" s="114" t="s">
        <v>18632</v>
      </c>
    </row>
    <row r="10710" spans="1:5">
      <c r="A10710">
        <v>25969</v>
      </c>
      <c r="B10710" t="s">
        <v>18633</v>
      </c>
      <c r="C10710" t="s">
        <v>8337</v>
      </c>
      <c r="D10710" t="s">
        <v>8341</v>
      </c>
      <c r="E10710" s="114" t="s">
        <v>18634</v>
      </c>
    </row>
    <row r="10711" spans="1:5">
      <c r="A10711">
        <v>4944</v>
      </c>
      <c r="B10711" t="s">
        <v>18635</v>
      </c>
      <c r="C10711" t="s">
        <v>8335</v>
      </c>
      <c r="D10711" t="s">
        <v>8338</v>
      </c>
      <c r="E10711" s="114" t="s">
        <v>10210</v>
      </c>
    </row>
    <row r="10712" spans="1:5">
      <c r="A10712">
        <v>21102</v>
      </c>
      <c r="B10712" t="s">
        <v>18636</v>
      </c>
      <c r="C10712" t="s">
        <v>8337</v>
      </c>
      <c r="D10712" t="s">
        <v>8338</v>
      </c>
      <c r="E10712" s="114" t="s">
        <v>18637</v>
      </c>
    </row>
    <row r="10713" spans="1:5">
      <c r="A10713">
        <v>21101</v>
      </c>
      <c r="B10713" t="s">
        <v>18638</v>
      </c>
      <c r="C10713" t="s">
        <v>8337</v>
      </c>
      <c r="D10713" t="s">
        <v>8338</v>
      </c>
      <c r="E10713" s="114" t="s">
        <v>12487</v>
      </c>
    </row>
    <row r="10714" spans="1:5">
      <c r="A10714">
        <v>34713</v>
      </c>
      <c r="B10714" t="s">
        <v>18639</v>
      </c>
      <c r="C10714" t="s">
        <v>8335</v>
      </c>
      <c r="D10714" t="s">
        <v>8338</v>
      </c>
      <c r="E10714" s="114" t="s">
        <v>12742</v>
      </c>
    </row>
    <row r="10715" spans="1:5">
      <c r="A10715">
        <v>4947</v>
      </c>
      <c r="B10715" t="s">
        <v>18640</v>
      </c>
      <c r="C10715" t="s">
        <v>8335</v>
      </c>
      <c r="D10715" t="s">
        <v>8338</v>
      </c>
      <c r="E10715" s="114" t="s">
        <v>18641</v>
      </c>
    </row>
    <row r="10716" spans="1:5">
      <c r="A10716">
        <v>37563</v>
      </c>
      <c r="B10716" t="s">
        <v>18642</v>
      </c>
      <c r="C10716" t="s">
        <v>8335</v>
      </c>
      <c r="D10716" t="s">
        <v>8338</v>
      </c>
      <c r="E10716" s="114" t="s">
        <v>18643</v>
      </c>
    </row>
    <row r="10717" spans="1:5">
      <c r="A10717">
        <v>4948</v>
      </c>
      <c r="B10717" t="s">
        <v>18644</v>
      </c>
      <c r="C10717" t="s">
        <v>8335</v>
      </c>
      <c r="D10717" t="s">
        <v>8338</v>
      </c>
      <c r="E10717" s="114" t="s">
        <v>18645</v>
      </c>
    </row>
    <row r="10718" spans="1:5">
      <c r="A10718">
        <v>37561</v>
      </c>
      <c r="B10718" t="s">
        <v>18646</v>
      </c>
      <c r="C10718" t="s">
        <v>8335</v>
      </c>
      <c r="D10718" t="s">
        <v>8338</v>
      </c>
      <c r="E10718" s="114" t="s">
        <v>18647</v>
      </c>
    </row>
    <row r="10719" spans="1:5">
      <c r="A10719">
        <v>37562</v>
      </c>
      <c r="B10719" t="s">
        <v>18648</v>
      </c>
      <c r="C10719" t="s">
        <v>8335</v>
      </c>
      <c r="D10719" t="s">
        <v>8338</v>
      </c>
      <c r="E10719" s="114" t="s">
        <v>18649</v>
      </c>
    </row>
    <row r="10720" spans="1:5">
      <c r="A10720">
        <v>14164</v>
      </c>
      <c r="B10720" t="s">
        <v>18650</v>
      </c>
      <c r="C10720" t="s">
        <v>8337</v>
      </c>
      <c r="D10720" t="s">
        <v>8341</v>
      </c>
      <c r="E10720" s="114" t="s">
        <v>18651</v>
      </c>
    </row>
    <row r="10721" spans="1:5">
      <c r="A10721">
        <v>14163</v>
      </c>
      <c r="B10721" t="s">
        <v>18652</v>
      </c>
      <c r="C10721" t="s">
        <v>8337</v>
      </c>
      <c r="D10721" t="s">
        <v>8341</v>
      </c>
      <c r="E10721" s="114" t="s">
        <v>18653</v>
      </c>
    </row>
    <row r="10722" spans="1:5">
      <c r="A10722">
        <v>5051</v>
      </c>
      <c r="B10722" t="s">
        <v>18654</v>
      </c>
      <c r="C10722" t="s">
        <v>8337</v>
      </c>
      <c r="D10722" t="s">
        <v>8341</v>
      </c>
      <c r="E10722" s="114" t="s">
        <v>18655</v>
      </c>
    </row>
    <row r="10723" spans="1:5">
      <c r="A10723">
        <v>14162</v>
      </c>
      <c r="B10723" t="s">
        <v>18656</v>
      </c>
      <c r="C10723" t="s">
        <v>8337</v>
      </c>
      <c r="D10723" t="s">
        <v>8341</v>
      </c>
      <c r="E10723" s="114" t="s">
        <v>18657</v>
      </c>
    </row>
    <row r="10724" spans="1:5">
      <c r="A10724">
        <v>5052</v>
      </c>
      <c r="B10724" t="s">
        <v>18658</v>
      </c>
      <c r="C10724" t="s">
        <v>8337</v>
      </c>
      <c r="D10724" t="s">
        <v>8341</v>
      </c>
      <c r="E10724" s="114" t="s">
        <v>18659</v>
      </c>
    </row>
    <row r="10725" spans="1:5">
      <c r="A10725">
        <v>14166</v>
      </c>
      <c r="B10725" t="s">
        <v>18660</v>
      </c>
      <c r="C10725" t="s">
        <v>8337</v>
      </c>
      <c r="D10725" t="s">
        <v>8341</v>
      </c>
      <c r="E10725" s="114" t="s">
        <v>18661</v>
      </c>
    </row>
    <row r="10726" spans="1:5">
      <c r="A10726">
        <v>14165</v>
      </c>
      <c r="B10726" t="s">
        <v>18662</v>
      </c>
      <c r="C10726" t="s">
        <v>8337</v>
      </c>
      <c r="D10726" t="s">
        <v>8341</v>
      </c>
      <c r="E10726" s="114" t="s">
        <v>18663</v>
      </c>
    </row>
    <row r="10727" spans="1:5">
      <c r="A10727">
        <v>5050</v>
      </c>
      <c r="B10727" t="s">
        <v>18664</v>
      </c>
      <c r="C10727" t="s">
        <v>8337</v>
      </c>
      <c r="D10727" t="s">
        <v>8341</v>
      </c>
      <c r="E10727" s="114" t="s">
        <v>18665</v>
      </c>
    </row>
    <row r="10728" spans="1:5">
      <c r="A10728">
        <v>12366</v>
      </c>
      <c r="B10728" t="s">
        <v>18666</v>
      </c>
      <c r="C10728" t="s">
        <v>8337</v>
      </c>
      <c r="D10728" t="s">
        <v>8341</v>
      </c>
      <c r="E10728" s="114" t="s">
        <v>18667</v>
      </c>
    </row>
    <row r="10729" spans="1:5">
      <c r="A10729">
        <v>5045</v>
      </c>
      <c r="B10729" t="s">
        <v>18668</v>
      </c>
      <c r="C10729" t="s">
        <v>8337</v>
      </c>
      <c r="D10729" t="s">
        <v>8341</v>
      </c>
      <c r="E10729" s="114" t="s">
        <v>18669</v>
      </c>
    </row>
    <row r="10730" spans="1:5">
      <c r="A10730">
        <v>5044</v>
      </c>
      <c r="B10730" t="s">
        <v>18670</v>
      </c>
      <c r="C10730" t="s">
        <v>8337</v>
      </c>
      <c r="D10730" t="s">
        <v>8341</v>
      </c>
      <c r="E10730" s="114" t="s">
        <v>18671</v>
      </c>
    </row>
    <row r="10731" spans="1:5">
      <c r="A10731">
        <v>5055</v>
      </c>
      <c r="B10731" t="s">
        <v>18672</v>
      </c>
      <c r="C10731" t="s">
        <v>8337</v>
      </c>
      <c r="D10731" t="s">
        <v>8341</v>
      </c>
      <c r="E10731" s="114" t="s">
        <v>18673</v>
      </c>
    </row>
    <row r="10732" spans="1:5">
      <c r="A10732">
        <v>5053</v>
      </c>
      <c r="B10732" t="s">
        <v>18674</v>
      </c>
      <c r="C10732" t="s">
        <v>8337</v>
      </c>
      <c r="D10732" t="s">
        <v>8341</v>
      </c>
      <c r="E10732" s="114" t="s">
        <v>18675</v>
      </c>
    </row>
    <row r="10733" spans="1:5">
      <c r="A10733">
        <v>5035</v>
      </c>
      <c r="B10733" t="s">
        <v>18676</v>
      </c>
      <c r="C10733" t="s">
        <v>8337</v>
      </c>
      <c r="D10733" t="s">
        <v>8341</v>
      </c>
      <c r="E10733" s="114" t="s">
        <v>18677</v>
      </c>
    </row>
    <row r="10734" spans="1:5">
      <c r="A10734">
        <v>5036</v>
      </c>
      <c r="B10734" t="s">
        <v>18678</v>
      </c>
      <c r="C10734" t="s">
        <v>8337</v>
      </c>
      <c r="D10734" t="s">
        <v>8341</v>
      </c>
      <c r="E10734" s="114" t="s">
        <v>18679</v>
      </c>
    </row>
    <row r="10735" spans="1:5">
      <c r="A10735">
        <v>5059</v>
      </c>
      <c r="B10735" t="s">
        <v>18680</v>
      </c>
      <c r="C10735" t="s">
        <v>8337</v>
      </c>
      <c r="D10735" t="s">
        <v>8341</v>
      </c>
      <c r="E10735" s="114" t="s">
        <v>18681</v>
      </c>
    </row>
    <row r="10736" spans="1:5">
      <c r="A10736">
        <v>5057</v>
      </c>
      <c r="B10736" t="s">
        <v>18682</v>
      </c>
      <c r="C10736" t="s">
        <v>8337</v>
      </c>
      <c r="D10736" t="s">
        <v>8341</v>
      </c>
      <c r="E10736" s="114" t="s">
        <v>18683</v>
      </c>
    </row>
    <row r="10737" spans="1:5">
      <c r="A10737">
        <v>5033</v>
      </c>
      <c r="B10737" t="s">
        <v>18684</v>
      </c>
      <c r="C10737" t="s">
        <v>8337</v>
      </c>
      <c r="D10737" t="s">
        <v>8341</v>
      </c>
      <c r="E10737" s="114" t="s">
        <v>18685</v>
      </c>
    </row>
    <row r="10738" spans="1:5">
      <c r="A10738">
        <v>5038</v>
      </c>
      <c r="B10738" t="s">
        <v>18686</v>
      </c>
      <c r="C10738" t="s">
        <v>8337</v>
      </c>
      <c r="D10738" t="s">
        <v>8341</v>
      </c>
      <c r="E10738" s="114" t="s">
        <v>18687</v>
      </c>
    </row>
    <row r="10739" spans="1:5">
      <c r="A10739">
        <v>12372</v>
      </c>
      <c r="B10739" t="s">
        <v>18688</v>
      </c>
      <c r="C10739" t="s">
        <v>8337</v>
      </c>
      <c r="D10739" t="s">
        <v>8341</v>
      </c>
      <c r="E10739" s="114" t="s">
        <v>18689</v>
      </c>
    </row>
    <row r="10740" spans="1:5">
      <c r="A10740">
        <v>13339</v>
      </c>
      <c r="B10740" t="s">
        <v>18690</v>
      </c>
      <c r="C10740" t="s">
        <v>8337</v>
      </c>
      <c r="D10740" t="s">
        <v>8341</v>
      </c>
      <c r="E10740" s="114" t="s">
        <v>18691</v>
      </c>
    </row>
    <row r="10741" spans="1:5">
      <c r="A10741">
        <v>12373</v>
      </c>
      <c r="B10741" t="s">
        <v>18692</v>
      </c>
      <c r="C10741" t="s">
        <v>8337</v>
      </c>
      <c r="D10741" t="s">
        <v>8341</v>
      </c>
      <c r="E10741" s="114" t="s">
        <v>18693</v>
      </c>
    </row>
    <row r="10742" spans="1:5">
      <c r="A10742">
        <v>12388</v>
      </c>
      <c r="B10742" t="s">
        <v>18694</v>
      </c>
      <c r="C10742" t="s">
        <v>8337</v>
      </c>
      <c r="D10742" t="s">
        <v>8341</v>
      </c>
      <c r="E10742" s="114" t="s">
        <v>18695</v>
      </c>
    </row>
    <row r="10743" spans="1:5">
      <c r="A10743">
        <v>34695</v>
      </c>
      <c r="B10743" t="s">
        <v>18696</v>
      </c>
      <c r="C10743" t="s">
        <v>8337</v>
      </c>
      <c r="D10743" t="s">
        <v>8341</v>
      </c>
      <c r="E10743" s="114" t="s">
        <v>18697</v>
      </c>
    </row>
    <row r="10744" spans="1:5">
      <c r="A10744">
        <v>34692</v>
      </c>
      <c r="B10744" t="s">
        <v>18698</v>
      </c>
      <c r="C10744" t="s">
        <v>8337</v>
      </c>
      <c r="D10744" t="s">
        <v>8341</v>
      </c>
      <c r="E10744" s="114" t="s">
        <v>18699</v>
      </c>
    </row>
    <row r="10745" spans="1:5">
      <c r="A10745">
        <v>2731</v>
      </c>
      <c r="B10745" t="s">
        <v>18700</v>
      </c>
      <c r="C10745" t="s">
        <v>8344</v>
      </c>
      <c r="D10745" t="s">
        <v>8341</v>
      </c>
      <c r="E10745" s="114" t="s">
        <v>18701</v>
      </c>
    </row>
    <row r="10746" spans="1:5">
      <c r="A10746">
        <v>26028</v>
      </c>
      <c r="B10746" t="s">
        <v>18702</v>
      </c>
      <c r="C10746" t="s">
        <v>8534</v>
      </c>
      <c r="D10746" t="s">
        <v>8338</v>
      </c>
      <c r="E10746" s="114" t="s">
        <v>18703</v>
      </c>
    </row>
    <row r="10747" spans="1:5">
      <c r="A10747">
        <v>11844</v>
      </c>
      <c r="B10747" t="s">
        <v>18704</v>
      </c>
      <c r="C10747" t="s">
        <v>8344</v>
      </c>
      <c r="D10747" t="s">
        <v>8338</v>
      </c>
      <c r="E10747" s="114" t="s">
        <v>18705</v>
      </c>
    </row>
    <row r="10748" spans="1:5">
      <c r="A10748">
        <v>4465</v>
      </c>
      <c r="B10748" t="s">
        <v>18706</v>
      </c>
      <c r="C10748" t="s">
        <v>8344</v>
      </c>
      <c r="D10748" t="s">
        <v>8338</v>
      </c>
      <c r="E10748" s="114" t="s">
        <v>8969</v>
      </c>
    </row>
    <row r="10749" spans="1:5">
      <c r="A10749">
        <v>35273</v>
      </c>
      <c r="B10749" t="s">
        <v>18707</v>
      </c>
      <c r="C10749" t="s">
        <v>8344</v>
      </c>
      <c r="D10749" t="s">
        <v>8338</v>
      </c>
      <c r="E10749" s="114" t="s">
        <v>16509</v>
      </c>
    </row>
    <row r="10750" spans="1:5">
      <c r="A10750">
        <v>4470</v>
      </c>
      <c r="B10750" t="s">
        <v>18708</v>
      </c>
      <c r="C10750" t="s">
        <v>8344</v>
      </c>
      <c r="D10750" t="s">
        <v>8338</v>
      </c>
      <c r="E10750" s="114" t="s">
        <v>18709</v>
      </c>
    </row>
    <row r="10751" spans="1:5">
      <c r="A10751">
        <v>20208</v>
      </c>
      <c r="B10751" t="s">
        <v>18710</v>
      </c>
      <c r="C10751" t="s">
        <v>8344</v>
      </c>
      <c r="D10751" t="s">
        <v>8338</v>
      </c>
      <c r="E10751" s="114" t="s">
        <v>18711</v>
      </c>
    </row>
    <row r="10752" spans="1:5">
      <c r="A10752">
        <v>20204</v>
      </c>
      <c r="B10752" t="s">
        <v>18712</v>
      </c>
      <c r="C10752" t="s">
        <v>8344</v>
      </c>
      <c r="D10752" t="s">
        <v>8338</v>
      </c>
      <c r="E10752" s="114" t="s">
        <v>18713</v>
      </c>
    </row>
    <row r="10753" spans="1:5">
      <c r="A10753">
        <v>4437</v>
      </c>
      <c r="B10753" t="s">
        <v>18714</v>
      </c>
      <c r="C10753" t="s">
        <v>8344</v>
      </c>
      <c r="D10753" t="s">
        <v>8338</v>
      </c>
      <c r="E10753" s="114" t="s">
        <v>10211</v>
      </c>
    </row>
    <row r="10754" spans="1:5">
      <c r="A10754">
        <v>14580</v>
      </c>
      <c r="B10754" t="s">
        <v>18715</v>
      </c>
      <c r="C10754" t="s">
        <v>8344</v>
      </c>
      <c r="D10754" t="s">
        <v>8338</v>
      </c>
      <c r="E10754" s="114" t="s">
        <v>10211</v>
      </c>
    </row>
    <row r="10755" spans="1:5">
      <c r="A10755">
        <v>40304</v>
      </c>
      <c r="B10755" t="s">
        <v>18716</v>
      </c>
      <c r="C10755" t="s">
        <v>8353</v>
      </c>
      <c r="D10755" t="s">
        <v>8338</v>
      </c>
      <c r="E10755" s="114" t="s">
        <v>8187</v>
      </c>
    </row>
    <row r="10756" spans="1:5">
      <c r="A10756">
        <v>5065</v>
      </c>
      <c r="B10756" t="s">
        <v>18717</v>
      </c>
      <c r="C10756" t="s">
        <v>8353</v>
      </c>
      <c r="D10756" t="s">
        <v>8338</v>
      </c>
      <c r="E10756" s="114" t="s">
        <v>18718</v>
      </c>
    </row>
    <row r="10757" spans="1:5">
      <c r="A10757">
        <v>5072</v>
      </c>
      <c r="B10757" t="s">
        <v>18719</v>
      </c>
      <c r="C10757" t="s">
        <v>8353</v>
      </c>
      <c r="D10757" t="s">
        <v>8338</v>
      </c>
      <c r="E10757" s="114" t="s">
        <v>9808</v>
      </c>
    </row>
    <row r="10758" spans="1:5">
      <c r="A10758">
        <v>5066</v>
      </c>
      <c r="B10758" t="s">
        <v>18720</v>
      </c>
      <c r="C10758" t="s">
        <v>8353</v>
      </c>
      <c r="D10758" t="s">
        <v>8338</v>
      </c>
      <c r="E10758" s="114" t="s">
        <v>18721</v>
      </c>
    </row>
    <row r="10759" spans="1:5">
      <c r="A10759">
        <v>5063</v>
      </c>
      <c r="B10759" t="s">
        <v>18722</v>
      </c>
      <c r="C10759" t="s">
        <v>8353</v>
      </c>
      <c r="D10759" t="s">
        <v>8338</v>
      </c>
      <c r="E10759" s="114" t="s">
        <v>4912</v>
      </c>
    </row>
    <row r="10760" spans="1:5">
      <c r="A10760">
        <v>20247</v>
      </c>
      <c r="B10760" t="s">
        <v>18723</v>
      </c>
      <c r="C10760" t="s">
        <v>8353</v>
      </c>
      <c r="D10760" t="s">
        <v>8338</v>
      </c>
      <c r="E10760" s="114" t="s">
        <v>11186</v>
      </c>
    </row>
    <row r="10761" spans="1:5">
      <c r="A10761">
        <v>5074</v>
      </c>
      <c r="B10761" t="s">
        <v>18724</v>
      </c>
      <c r="C10761" t="s">
        <v>8353</v>
      </c>
      <c r="D10761" t="s">
        <v>8338</v>
      </c>
      <c r="E10761" s="114" t="s">
        <v>10664</v>
      </c>
    </row>
    <row r="10762" spans="1:5">
      <c r="A10762">
        <v>5067</v>
      </c>
      <c r="B10762" t="s">
        <v>18725</v>
      </c>
      <c r="C10762" t="s">
        <v>8353</v>
      </c>
      <c r="D10762" t="s">
        <v>8338</v>
      </c>
      <c r="E10762" s="114" t="s">
        <v>872</v>
      </c>
    </row>
    <row r="10763" spans="1:5">
      <c r="A10763">
        <v>5078</v>
      </c>
      <c r="B10763" t="s">
        <v>18726</v>
      </c>
      <c r="C10763" t="s">
        <v>8353</v>
      </c>
      <c r="D10763" t="s">
        <v>8338</v>
      </c>
      <c r="E10763" s="114" t="s">
        <v>9394</v>
      </c>
    </row>
    <row r="10764" spans="1:5">
      <c r="A10764">
        <v>5068</v>
      </c>
      <c r="B10764" t="s">
        <v>18727</v>
      </c>
      <c r="C10764" t="s">
        <v>8353</v>
      </c>
      <c r="D10764" t="s">
        <v>8338</v>
      </c>
      <c r="E10764" s="114" t="s">
        <v>8987</v>
      </c>
    </row>
    <row r="10765" spans="1:5">
      <c r="A10765">
        <v>5073</v>
      </c>
      <c r="B10765" t="s">
        <v>18728</v>
      </c>
      <c r="C10765" t="s">
        <v>8353</v>
      </c>
      <c r="D10765" t="s">
        <v>8338</v>
      </c>
      <c r="E10765" s="114" t="s">
        <v>6752</v>
      </c>
    </row>
    <row r="10766" spans="1:5">
      <c r="A10766">
        <v>5069</v>
      </c>
      <c r="B10766" t="s">
        <v>18729</v>
      </c>
      <c r="C10766" t="s">
        <v>8353</v>
      </c>
      <c r="D10766" t="s">
        <v>8338</v>
      </c>
      <c r="E10766" s="114" t="s">
        <v>6752</v>
      </c>
    </row>
    <row r="10767" spans="1:5">
      <c r="A10767">
        <v>5070</v>
      </c>
      <c r="B10767" t="s">
        <v>18730</v>
      </c>
      <c r="C10767" t="s">
        <v>8353</v>
      </c>
      <c r="D10767" t="s">
        <v>8338</v>
      </c>
      <c r="E10767" s="114" t="s">
        <v>5355</v>
      </c>
    </row>
    <row r="10768" spans="1:5">
      <c r="A10768">
        <v>5071</v>
      </c>
      <c r="B10768" t="s">
        <v>18731</v>
      </c>
      <c r="C10768" t="s">
        <v>8353</v>
      </c>
      <c r="D10768" t="s">
        <v>8338</v>
      </c>
      <c r="E10768" s="114" t="s">
        <v>8987</v>
      </c>
    </row>
    <row r="10769" spans="1:5">
      <c r="A10769">
        <v>5061</v>
      </c>
      <c r="B10769" t="s">
        <v>18732</v>
      </c>
      <c r="C10769" t="s">
        <v>8353</v>
      </c>
      <c r="D10769" t="s">
        <v>8336</v>
      </c>
      <c r="E10769" s="114" t="s">
        <v>5738</v>
      </c>
    </row>
    <row r="10770" spans="1:5">
      <c r="A10770">
        <v>5075</v>
      </c>
      <c r="B10770" t="s">
        <v>18733</v>
      </c>
      <c r="C10770" t="s">
        <v>8353</v>
      </c>
      <c r="D10770" t="s">
        <v>8338</v>
      </c>
      <c r="E10770" s="114" t="s">
        <v>8987</v>
      </c>
    </row>
    <row r="10771" spans="1:5">
      <c r="A10771">
        <v>39027</v>
      </c>
      <c r="B10771" t="s">
        <v>18734</v>
      </c>
      <c r="C10771" t="s">
        <v>8353</v>
      </c>
      <c r="D10771" t="s">
        <v>8338</v>
      </c>
      <c r="E10771" s="114" t="s">
        <v>10212</v>
      </c>
    </row>
    <row r="10772" spans="1:5">
      <c r="A10772">
        <v>5062</v>
      </c>
      <c r="B10772" t="s">
        <v>18735</v>
      </c>
      <c r="C10772" t="s">
        <v>8353</v>
      </c>
      <c r="D10772" t="s">
        <v>8338</v>
      </c>
      <c r="E10772" s="114" t="s">
        <v>2853</v>
      </c>
    </row>
    <row r="10773" spans="1:5">
      <c r="A10773">
        <v>40568</v>
      </c>
      <c r="B10773" t="s">
        <v>18736</v>
      </c>
      <c r="C10773" t="s">
        <v>8353</v>
      </c>
      <c r="D10773" t="s">
        <v>8338</v>
      </c>
      <c r="E10773" s="114" t="s">
        <v>7786</v>
      </c>
    </row>
    <row r="10774" spans="1:5">
      <c r="A10774">
        <v>39026</v>
      </c>
      <c r="B10774" t="s">
        <v>18737</v>
      </c>
      <c r="C10774" t="s">
        <v>8353</v>
      </c>
      <c r="D10774" t="s">
        <v>8338</v>
      </c>
      <c r="E10774" s="114" t="s">
        <v>7840</v>
      </c>
    </row>
    <row r="10775" spans="1:5">
      <c r="A10775">
        <v>42431</v>
      </c>
      <c r="B10775" t="s">
        <v>18738</v>
      </c>
      <c r="C10775" t="s">
        <v>8337</v>
      </c>
      <c r="D10775" t="s">
        <v>8341</v>
      </c>
      <c r="E10775" s="114" t="s">
        <v>10213</v>
      </c>
    </row>
    <row r="10776" spans="1:5">
      <c r="A10776">
        <v>11149</v>
      </c>
      <c r="B10776" t="s">
        <v>18739</v>
      </c>
      <c r="C10776" t="s">
        <v>8339</v>
      </c>
      <c r="D10776" t="s">
        <v>8338</v>
      </c>
      <c r="E10776" s="114" t="s">
        <v>18740</v>
      </c>
    </row>
    <row r="10777" spans="1:5">
      <c r="A10777">
        <v>511</v>
      </c>
      <c r="B10777" t="s">
        <v>18741</v>
      </c>
      <c r="C10777" t="s">
        <v>8342</v>
      </c>
      <c r="D10777" t="s">
        <v>8336</v>
      </c>
      <c r="E10777" s="114" t="s">
        <v>10214</v>
      </c>
    </row>
    <row r="10778" spans="1:5">
      <c r="A10778">
        <v>37540</v>
      </c>
      <c r="B10778" t="s">
        <v>18742</v>
      </c>
      <c r="C10778" t="s">
        <v>8337</v>
      </c>
      <c r="D10778" t="s">
        <v>8338</v>
      </c>
      <c r="E10778" s="114" t="s">
        <v>18743</v>
      </c>
    </row>
    <row r="10779" spans="1:5">
      <c r="A10779">
        <v>37548</v>
      </c>
      <c r="B10779" t="s">
        <v>18744</v>
      </c>
      <c r="C10779" t="s">
        <v>8337</v>
      </c>
      <c r="D10779" t="s">
        <v>8338</v>
      </c>
      <c r="E10779" s="114" t="s">
        <v>18745</v>
      </c>
    </row>
    <row r="10780" spans="1:5">
      <c r="A10780">
        <v>39828</v>
      </c>
      <c r="B10780" t="s">
        <v>18746</v>
      </c>
      <c r="C10780" t="s">
        <v>8337</v>
      </c>
      <c r="D10780" t="s">
        <v>8338</v>
      </c>
      <c r="E10780" s="114" t="s">
        <v>18747</v>
      </c>
    </row>
    <row r="10781" spans="1:5">
      <c r="A10781">
        <v>12273</v>
      </c>
      <c r="B10781" t="s">
        <v>18748</v>
      </c>
      <c r="C10781" t="s">
        <v>8337</v>
      </c>
      <c r="D10781" t="s">
        <v>8341</v>
      </c>
      <c r="E10781" s="114" t="s">
        <v>18749</v>
      </c>
    </row>
    <row r="10782" spans="1:5">
      <c r="A10782">
        <v>38392</v>
      </c>
      <c r="B10782" t="s">
        <v>18750</v>
      </c>
      <c r="C10782" t="s">
        <v>8337</v>
      </c>
      <c r="D10782" t="s">
        <v>8338</v>
      </c>
      <c r="E10782" s="114" t="s">
        <v>18751</v>
      </c>
    </row>
    <row r="10783" spans="1:5">
      <c r="A10783">
        <v>11735</v>
      </c>
      <c r="B10783" t="s">
        <v>18752</v>
      </c>
      <c r="C10783" t="s">
        <v>8337</v>
      </c>
      <c r="D10783" t="s">
        <v>8338</v>
      </c>
      <c r="E10783" s="114" t="s">
        <v>1236</v>
      </c>
    </row>
    <row r="10784" spans="1:5">
      <c r="A10784">
        <v>11737</v>
      </c>
      <c r="B10784" t="s">
        <v>18753</v>
      </c>
      <c r="C10784" t="s">
        <v>8337</v>
      </c>
      <c r="D10784" t="s">
        <v>8338</v>
      </c>
      <c r="E10784" s="114" t="s">
        <v>3132</v>
      </c>
    </row>
    <row r="10785" spans="1:5">
      <c r="A10785">
        <v>11738</v>
      </c>
      <c r="B10785" t="s">
        <v>18754</v>
      </c>
      <c r="C10785" t="s">
        <v>8337</v>
      </c>
      <c r="D10785" t="s">
        <v>8338</v>
      </c>
      <c r="E10785" s="114" t="s">
        <v>10215</v>
      </c>
    </row>
    <row r="10786" spans="1:5">
      <c r="A10786">
        <v>36143</v>
      </c>
      <c r="B10786" t="s">
        <v>18755</v>
      </c>
      <c r="C10786" t="s">
        <v>8337</v>
      </c>
      <c r="D10786" t="s">
        <v>8338</v>
      </c>
      <c r="E10786" s="114" t="s">
        <v>18756</v>
      </c>
    </row>
    <row r="10787" spans="1:5">
      <c r="A10787">
        <v>36142</v>
      </c>
      <c r="B10787" t="s">
        <v>18757</v>
      </c>
      <c r="C10787" t="s">
        <v>8337</v>
      </c>
      <c r="D10787" t="s">
        <v>8338</v>
      </c>
      <c r="E10787" s="114" t="s">
        <v>7396</v>
      </c>
    </row>
    <row r="10788" spans="1:5">
      <c r="A10788">
        <v>36146</v>
      </c>
      <c r="B10788" t="s">
        <v>18758</v>
      </c>
      <c r="C10788" t="s">
        <v>8337</v>
      </c>
      <c r="D10788" t="s">
        <v>8338</v>
      </c>
      <c r="E10788" s="114" t="s">
        <v>18759</v>
      </c>
    </row>
    <row r="10789" spans="1:5">
      <c r="A10789">
        <v>39015</v>
      </c>
      <c r="B10789" t="s">
        <v>18760</v>
      </c>
      <c r="C10789" t="s">
        <v>8337</v>
      </c>
      <c r="D10789" t="s">
        <v>8341</v>
      </c>
      <c r="E10789" s="114" t="s">
        <v>6714</v>
      </c>
    </row>
    <row r="10790" spans="1:5">
      <c r="A10790">
        <v>38377</v>
      </c>
      <c r="B10790" t="s">
        <v>18761</v>
      </c>
      <c r="C10790" t="s">
        <v>8337</v>
      </c>
      <c r="D10790" t="s">
        <v>8338</v>
      </c>
      <c r="E10790" s="114" t="s">
        <v>6878</v>
      </c>
    </row>
    <row r="10791" spans="1:5">
      <c r="A10791">
        <v>38376</v>
      </c>
      <c r="B10791" t="s">
        <v>18762</v>
      </c>
      <c r="C10791" t="s">
        <v>8337</v>
      </c>
      <c r="D10791" t="s">
        <v>8338</v>
      </c>
      <c r="E10791" s="114" t="s">
        <v>12453</v>
      </c>
    </row>
    <row r="10792" spans="1:5">
      <c r="A10792">
        <v>38116</v>
      </c>
      <c r="B10792" t="s">
        <v>18763</v>
      </c>
      <c r="C10792" t="s">
        <v>8337</v>
      </c>
      <c r="D10792" t="s">
        <v>8338</v>
      </c>
      <c r="E10792" s="114" t="s">
        <v>7125</v>
      </c>
    </row>
    <row r="10793" spans="1:5">
      <c r="A10793">
        <v>38066</v>
      </c>
      <c r="B10793" t="s">
        <v>18764</v>
      </c>
      <c r="C10793" t="s">
        <v>8337</v>
      </c>
      <c r="D10793" t="s">
        <v>8338</v>
      </c>
      <c r="E10793" s="114" t="s">
        <v>18765</v>
      </c>
    </row>
    <row r="10794" spans="1:5">
      <c r="A10794">
        <v>38117</v>
      </c>
      <c r="B10794" t="s">
        <v>18766</v>
      </c>
      <c r="C10794" t="s">
        <v>8337</v>
      </c>
      <c r="D10794" t="s">
        <v>8338</v>
      </c>
      <c r="E10794" s="114" t="s">
        <v>18767</v>
      </c>
    </row>
    <row r="10795" spans="1:5">
      <c r="A10795">
        <v>38067</v>
      </c>
      <c r="B10795" t="s">
        <v>18768</v>
      </c>
      <c r="C10795" t="s">
        <v>8337</v>
      </c>
      <c r="D10795" t="s">
        <v>8338</v>
      </c>
      <c r="E10795" s="114" t="s">
        <v>2221</v>
      </c>
    </row>
    <row r="10796" spans="1:5">
      <c r="A10796">
        <v>11522</v>
      </c>
      <c r="B10796" t="s">
        <v>18769</v>
      </c>
      <c r="C10796" t="s">
        <v>8337</v>
      </c>
      <c r="D10796" t="s">
        <v>8338</v>
      </c>
      <c r="E10796" s="114" t="s">
        <v>2176</v>
      </c>
    </row>
    <row r="10797" spans="1:5">
      <c r="A10797">
        <v>43600</v>
      </c>
      <c r="B10797" t="s">
        <v>18770</v>
      </c>
      <c r="C10797" t="s">
        <v>8337</v>
      </c>
      <c r="D10797" t="s">
        <v>8338</v>
      </c>
      <c r="E10797" s="114" t="s">
        <v>8947</v>
      </c>
    </row>
    <row r="10798" spans="1:5">
      <c r="A10798">
        <v>5080</v>
      </c>
      <c r="B10798" t="s">
        <v>18771</v>
      </c>
      <c r="C10798" t="s">
        <v>8337</v>
      </c>
      <c r="D10798" t="s">
        <v>8338</v>
      </c>
      <c r="E10798" s="114" t="s">
        <v>8757</v>
      </c>
    </row>
    <row r="10799" spans="1:5">
      <c r="A10799">
        <v>38168</v>
      </c>
      <c r="B10799" t="s">
        <v>18772</v>
      </c>
      <c r="C10799" t="s">
        <v>8337</v>
      </c>
      <c r="D10799" t="s">
        <v>8338</v>
      </c>
      <c r="E10799" s="114" t="s">
        <v>8948</v>
      </c>
    </row>
    <row r="10800" spans="1:5">
      <c r="A10800">
        <v>43601</v>
      </c>
      <c r="B10800" t="s">
        <v>18773</v>
      </c>
      <c r="C10800" t="s">
        <v>8337</v>
      </c>
      <c r="D10800" t="s">
        <v>8338</v>
      </c>
      <c r="E10800" s="114" t="s">
        <v>8416</v>
      </c>
    </row>
    <row r="10801" spans="1:5">
      <c r="A10801">
        <v>13393</v>
      </c>
      <c r="B10801" t="s">
        <v>18774</v>
      </c>
      <c r="C10801" t="s">
        <v>8337</v>
      </c>
      <c r="D10801" t="s">
        <v>8338</v>
      </c>
      <c r="E10801" s="114" t="s">
        <v>7157</v>
      </c>
    </row>
    <row r="10802" spans="1:5">
      <c r="A10802">
        <v>13395</v>
      </c>
      <c r="B10802" t="s">
        <v>18775</v>
      </c>
      <c r="C10802" t="s">
        <v>8337</v>
      </c>
      <c r="D10802" t="s">
        <v>8338</v>
      </c>
      <c r="E10802" s="114" t="s">
        <v>10216</v>
      </c>
    </row>
    <row r="10803" spans="1:5">
      <c r="A10803">
        <v>12039</v>
      </c>
      <c r="B10803" t="s">
        <v>18776</v>
      </c>
      <c r="C10803" t="s">
        <v>8337</v>
      </c>
      <c r="D10803" t="s">
        <v>8338</v>
      </c>
      <c r="E10803" s="114" t="s">
        <v>10217</v>
      </c>
    </row>
    <row r="10804" spans="1:5">
      <c r="A10804">
        <v>13396</v>
      </c>
      <c r="B10804" t="s">
        <v>18777</v>
      </c>
      <c r="C10804" t="s">
        <v>8337</v>
      </c>
      <c r="D10804" t="s">
        <v>8338</v>
      </c>
      <c r="E10804" s="114" t="s">
        <v>10218</v>
      </c>
    </row>
    <row r="10805" spans="1:5">
      <c r="A10805">
        <v>12041</v>
      </c>
      <c r="B10805" t="s">
        <v>18778</v>
      </c>
      <c r="C10805" t="s">
        <v>8337</v>
      </c>
      <c r="D10805" t="s">
        <v>8338</v>
      </c>
      <c r="E10805" s="114" t="s">
        <v>10219</v>
      </c>
    </row>
    <row r="10806" spans="1:5">
      <c r="A10806">
        <v>12043</v>
      </c>
      <c r="B10806" t="s">
        <v>18779</v>
      </c>
      <c r="C10806" t="s">
        <v>8337</v>
      </c>
      <c r="D10806" t="s">
        <v>8338</v>
      </c>
      <c r="E10806" s="114" t="s">
        <v>10220</v>
      </c>
    </row>
    <row r="10807" spans="1:5">
      <c r="A10807">
        <v>39762</v>
      </c>
      <c r="B10807" t="s">
        <v>18780</v>
      </c>
      <c r="C10807" t="s">
        <v>8337</v>
      </c>
      <c r="D10807" t="s">
        <v>8338</v>
      </c>
      <c r="E10807" s="114" t="s">
        <v>10221</v>
      </c>
    </row>
    <row r="10808" spans="1:5">
      <c r="A10808">
        <v>12042</v>
      </c>
      <c r="B10808" t="s">
        <v>18781</v>
      </c>
      <c r="C10808" t="s">
        <v>8337</v>
      </c>
      <c r="D10808" t="s">
        <v>8338</v>
      </c>
      <c r="E10808" s="114" t="s">
        <v>10222</v>
      </c>
    </row>
    <row r="10809" spans="1:5">
      <c r="A10809">
        <v>39763</v>
      </c>
      <c r="B10809" t="s">
        <v>18782</v>
      </c>
      <c r="C10809" t="s">
        <v>8337</v>
      </c>
      <c r="D10809" t="s">
        <v>8338</v>
      </c>
      <c r="E10809" s="114" t="s">
        <v>10223</v>
      </c>
    </row>
    <row r="10810" spans="1:5">
      <c r="A10810">
        <v>39760</v>
      </c>
      <c r="B10810" t="s">
        <v>18783</v>
      </c>
      <c r="C10810" t="s">
        <v>8337</v>
      </c>
      <c r="D10810" t="s">
        <v>8338</v>
      </c>
      <c r="E10810" s="114" t="s">
        <v>10224</v>
      </c>
    </row>
    <row r="10811" spans="1:5">
      <c r="A10811">
        <v>39756</v>
      </c>
      <c r="B10811" t="s">
        <v>18784</v>
      </c>
      <c r="C10811" t="s">
        <v>8337</v>
      </c>
      <c r="D10811" t="s">
        <v>8338</v>
      </c>
      <c r="E10811" s="114" t="s">
        <v>10225</v>
      </c>
    </row>
    <row r="10812" spans="1:5">
      <c r="A10812">
        <v>12038</v>
      </c>
      <c r="B10812" t="s">
        <v>18785</v>
      </c>
      <c r="C10812" t="s">
        <v>8337</v>
      </c>
      <c r="D10812" t="s">
        <v>8338</v>
      </c>
      <c r="E10812" s="114" t="s">
        <v>10226</v>
      </c>
    </row>
    <row r="10813" spans="1:5">
      <c r="A10813">
        <v>39757</v>
      </c>
      <c r="B10813" t="s">
        <v>18786</v>
      </c>
      <c r="C10813" t="s">
        <v>8337</v>
      </c>
      <c r="D10813" t="s">
        <v>8338</v>
      </c>
      <c r="E10813" s="114" t="s">
        <v>10227</v>
      </c>
    </row>
    <row r="10814" spans="1:5">
      <c r="A10814">
        <v>39758</v>
      </c>
      <c r="B10814" t="s">
        <v>18787</v>
      </c>
      <c r="C10814" t="s">
        <v>8337</v>
      </c>
      <c r="D10814" t="s">
        <v>8338</v>
      </c>
      <c r="E10814" s="114" t="s">
        <v>10228</v>
      </c>
    </row>
    <row r="10815" spans="1:5">
      <c r="A10815">
        <v>39759</v>
      </c>
      <c r="B10815" t="s">
        <v>18788</v>
      </c>
      <c r="C10815" t="s">
        <v>8337</v>
      </c>
      <c r="D10815" t="s">
        <v>8338</v>
      </c>
      <c r="E10815" s="114" t="s">
        <v>10229</v>
      </c>
    </row>
    <row r="10816" spans="1:5">
      <c r="A10816">
        <v>39761</v>
      </c>
      <c r="B10816" t="s">
        <v>18789</v>
      </c>
      <c r="C10816" t="s">
        <v>8337</v>
      </c>
      <c r="D10816" t="s">
        <v>8338</v>
      </c>
      <c r="E10816" s="114" t="s">
        <v>10230</v>
      </c>
    </row>
    <row r="10817" spans="1:5">
      <c r="A10817">
        <v>39805</v>
      </c>
      <c r="B10817" t="s">
        <v>18790</v>
      </c>
      <c r="C10817" t="s">
        <v>8337</v>
      </c>
      <c r="D10817" t="s">
        <v>8338</v>
      </c>
      <c r="E10817" s="114" t="s">
        <v>18791</v>
      </c>
    </row>
    <row r="10818" spans="1:5">
      <c r="A10818">
        <v>39806</v>
      </c>
      <c r="B10818" t="s">
        <v>18792</v>
      </c>
      <c r="C10818" t="s">
        <v>8337</v>
      </c>
      <c r="D10818" t="s">
        <v>8338</v>
      </c>
      <c r="E10818" s="114" t="s">
        <v>18793</v>
      </c>
    </row>
    <row r="10819" spans="1:5">
      <c r="A10819">
        <v>39807</v>
      </c>
      <c r="B10819" t="s">
        <v>18794</v>
      </c>
      <c r="C10819" t="s">
        <v>8337</v>
      </c>
      <c r="D10819" t="s">
        <v>8338</v>
      </c>
      <c r="E10819" s="114" t="s">
        <v>11642</v>
      </c>
    </row>
    <row r="10820" spans="1:5">
      <c r="A10820">
        <v>43100</v>
      </c>
      <c r="B10820" t="s">
        <v>18795</v>
      </c>
      <c r="C10820" t="s">
        <v>8337</v>
      </c>
      <c r="D10820" t="s">
        <v>8338</v>
      </c>
      <c r="E10820" s="114" t="s">
        <v>18796</v>
      </c>
    </row>
    <row r="10821" spans="1:5">
      <c r="A10821">
        <v>39804</v>
      </c>
      <c r="B10821" t="s">
        <v>18797</v>
      </c>
      <c r="C10821" t="s">
        <v>8337</v>
      </c>
      <c r="D10821" t="s">
        <v>8338</v>
      </c>
      <c r="E10821" s="114" t="s">
        <v>12905</v>
      </c>
    </row>
    <row r="10822" spans="1:5">
      <c r="A10822">
        <v>39796</v>
      </c>
      <c r="B10822" t="s">
        <v>18798</v>
      </c>
      <c r="C10822" t="s">
        <v>8337</v>
      </c>
      <c r="D10822" t="s">
        <v>8338</v>
      </c>
      <c r="E10822" s="114" t="s">
        <v>18799</v>
      </c>
    </row>
    <row r="10823" spans="1:5">
      <c r="A10823">
        <v>39797</v>
      </c>
      <c r="B10823" t="s">
        <v>18800</v>
      </c>
      <c r="C10823" t="s">
        <v>8337</v>
      </c>
      <c r="D10823" t="s">
        <v>8336</v>
      </c>
      <c r="E10823" s="114" t="s">
        <v>18801</v>
      </c>
    </row>
    <row r="10824" spans="1:5">
      <c r="A10824">
        <v>39798</v>
      </c>
      <c r="B10824" t="s">
        <v>18802</v>
      </c>
      <c r="C10824" t="s">
        <v>8337</v>
      </c>
      <c r="D10824" t="s">
        <v>8338</v>
      </c>
      <c r="E10824" s="114" t="s">
        <v>10231</v>
      </c>
    </row>
    <row r="10825" spans="1:5">
      <c r="A10825">
        <v>39794</v>
      </c>
      <c r="B10825" t="s">
        <v>18803</v>
      </c>
      <c r="C10825" t="s">
        <v>8337</v>
      </c>
      <c r="D10825" t="s">
        <v>8338</v>
      </c>
      <c r="E10825" s="114" t="s">
        <v>4680</v>
      </c>
    </row>
    <row r="10826" spans="1:5">
      <c r="A10826">
        <v>39795</v>
      </c>
      <c r="B10826" t="s">
        <v>18804</v>
      </c>
      <c r="C10826" t="s">
        <v>8337</v>
      </c>
      <c r="D10826" t="s">
        <v>8338</v>
      </c>
      <c r="E10826" s="114" t="s">
        <v>18805</v>
      </c>
    </row>
    <row r="10827" spans="1:5">
      <c r="A10827">
        <v>39799</v>
      </c>
      <c r="B10827" t="s">
        <v>18806</v>
      </c>
      <c r="C10827" t="s">
        <v>8337</v>
      </c>
      <c r="D10827" t="s">
        <v>8338</v>
      </c>
      <c r="E10827" s="114" t="s">
        <v>12334</v>
      </c>
    </row>
    <row r="10828" spans="1:5">
      <c r="A10828">
        <v>39801</v>
      </c>
      <c r="B10828" t="s">
        <v>18807</v>
      </c>
      <c r="C10828" t="s">
        <v>8337</v>
      </c>
      <c r="D10828" t="s">
        <v>8338</v>
      </c>
      <c r="E10828" s="114" t="s">
        <v>13033</v>
      </c>
    </row>
    <row r="10829" spans="1:5">
      <c r="A10829">
        <v>39802</v>
      </c>
      <c r="B10829" t="s">
        <v>18808</v>
      </c>
      <c r="C10829" t="s">
        <v>8337</v>
      </c>
      <c r="D10829" t="s">
        <v>8338</v>
      </c>
      <c r="E10829" s="114" t="s">
        <v>18809</v>
      </c>
    </row>
    <row r="10830" spans="1:5">
      <c r="A10830">
        <v>39803</v>
      </c>
      <c r="B10830" t="s">
        <v>18810</v>
      </c>
      <c r="C10830" t="s">
        <v>8337</v>
      </c>
      <c r="D10830" t="s">
        <v>8338</v>
      </c>
      <c r="E10830" s="114" t="s">
        <v>18811</v>
      </c>
    </row>
    <row r="10831" spans="1:5">
      <c r="A10831">
        <v>39800</v>
      </c>
      <c r="B10831" t="s">
        <v>18812</v>
      </c>
      <c r="C10831" t="s">
        <v>8337</v>
      </c>
      <c r="D10831" t="s">
        <v>8338</v>
      </c>
      <c r="E10831" s="114" t="s">
        <v>10232</v>
      </c>
    </row>
    <row r="10832" spans="1:5">
      <c r="A10832">
        <v>21059</v>
      </c>
      <c r="B10832" t="s">
        <v>18813</v>
      </c>
      <c r="C10832" t="s">
        <v>8337</v>
      </c>
      <c r="D10832" t="s">
        <v>8341</v>
      </c>
      <c r="E10832" s="114" t="s">
        <v>8951</v>
      </c>
    </row>
    <row r="10833" spans="1:5">
      <c r="A10833">
        <v>11234</v>
      </c>
      <c r="B10833" t="s">
        <v>18814</v>
      </c>
      <c r="C10833" t="s">
        <v>8337</v>
      </c>
      <c r="D10833" t="s">
        <v>8341</v>
      </c>
      <c r="E10833" s="114" t="s">
        <v>8952</v>
      </c>
    </row>
    <row r="10834" spans="1:5">
      <c r="A10834">
        <v>21060</v>
      </c>
      <c r="B10834" t="s">
        <v>18815</v>
      </c>
      <c r="C10834" t="s">
        <v>8337</v>
      </c>
      <c r="D10834" t="s">
        <v>8341</v>
      </c>
      <c r="E10834" s="114" t="s">
        <v>8953</v>
      </c>
    </row>
    <row r="10835" spans="1:5">
      <c r="A10835">
        <v>21061</v>
      </c>
      <c r="B10835" t="s">
        <v>18816</v>
      </c>
      <c r="C10835" t="s">
        <v>8337</v>
      </c>
      <c r="D10835" t="s">
        <v>8341</v>
      </c>
      <c r="E10835" s="114" t="s">
        <v>8954</v>
      </c>
    </row>
    <row r="10836" spans="1:5">
      <c r="A10836">
        <v>21062</v>
      </c>
      <c r="B10836" t="s">
        <v>18817</v>
      </c>
      <c r="C10836" t="s">
        <v>8337</v>
      </c>
      <c r="D10836" t="s">
        <v>8341</v>
      </c>
      <c r="E10836" s="114" t="s">
        <v>8955</v>
      </c>
    </row>
    <row r="10837" spans="1:5">
      <c r="A10837">
        <v>11708</v>
      </c>
      <c r="B10837" t="s">
        <v>18818</v>
      </c>
      <c r="C10837" t="s">
        <v>8337</v>
      </c>
      <c r="D10837" t="s">
        <v>8341</v>
      </c>
      <c r="E10837" s="114" t="s">
        <v>3503</v>
      </c>
    </row>
    <row r="10838" spans="1:5">
      <c r="A10838">
        <v>11709</v>
      </c>
      <c r="B10838" t="s">
        <v>18819</v>
      </c>
      <c r="C10838" t="s">
        <v>8337</v>
      </c>
      <c r="D10838" t="s">
        <v>8341</v>
      </c>
      <c r="E10838" s="114" t="s">
        <v>8956</v>
      </c>
    </row>
    <row r="10839" spans="1:5">
      <c r="A10839">
        <v>11710</v>
      </c>
      <c r="B10839" t="s">
        <v>18820</v>
      </c>
      <c r="C10839" t="s">
        <v>8337</v>
      </c>
      <c r="D10839" t="s">
        <v>8341</v>
      </c>
      <c r="E10839" s="114" t="s">
        <v>8957</v>
      </c>
    </row>
    <row r="10840" spans="1:5">
      <c r="A10840">
        <v>11707</v>
      </c>
      <c r="B10840" t="s">
        <v>18821</v>
      </c>
      <c r="C10840" t="s">
        <v>8337</v>
      </c>
      <c r="D10840" t="s">
        <v>8341</v>
      </c>
      <c r="E10840" s="114" t="s">
        <v>2852</v>
      </c>
    </row>
    <row r="10841" spans="1:5">
      <c r="A10841">
        <v>11739</v>
      </c>
      <c r="B10841" t="s">
        <v>18822</v>
      </c>
      <c r="C10841" t="s">
        <v>8337</v>
      </c>
      <c r="D10841" t="s">
        <v>8338</v>
      </c>
      <c r="E10841" s="114" t="s">
        <v>8723</v>
      </c>
    </row>
    <row r="10842" spans="1:5">
      <c r="A10842">
        <v>11711</v>
      </c>
      <c r="B10842" t="s">
        <v>18823</v>
      </c>
      <c r="C10842" t="s">
        <v>8337</v>
      </c>
      <c r="D10842" t="s">
        <v>8338</v>
      </c>
      <c r="E10842" s="114" t="s">
        <v>4230</v>
      </c>
    </row>
    <row r="10843" spans="1:5">
      <c r="A10843">
        <v>5102</v>
      </c>
      <c r="B10843" t="s">
        <v>18824</v>
      </c>
      <c r="C10843" t="s">
        <v>8337</v>
      </c>
      <c r="D10843" t="s">
        <v>8338</v>
      </c>
      <c r="E10843" s="114" t="s">
        <v>2408</v>
      </c>
    </row>
    <row r="10844" spans="1:5">
      <c r="A10844">
        <v>11741</v>
      </c>
      <c r="B10844" t="s">
        <v>18825</v>
      </c>
      <c r="C10844" t="s">
        <v>8337</v>
      </c>
      <c r="D10844" t="s">
        <v>8338</v>
      </c>
      <c r="E10844" s="114" t="s">
        <v>3316</v>
      </c>
    </row>
    <row r="10845" spans="1:5">
      <c r="A10845">
        <v>11743</v>
      </c>
      <c r="B10845" t="s">
        <v>18826</v>
      </c>
      <c r="C10845" t="s">
        <v>8337</v>
      </c>
      <c r="D10845" t="s">
        <v>8338</v>
      </c>
      <c r="E10845" s="114" t="s">
        <v>6148</v>
      </c>
    </row>
    <row r="10846" spans="1:5">
      <c r="A10846">
        <v>11745</v>
      </c>
      <c r="B10846" t="s">
        <v>18827</v>
      </c>
      <c r="C10846" t="s">
        <v>8337</v>
      </c>
      <c r="D10846" t="s">
        <v>8338</v>
      </c>
      <c r="E10846" s="114" t="s">
        <v>9652</v>
      </c>
    </row>
    <row r="10847" spans="1:5">
      <c r="A10847">
        <v>25961</v>
      </c>
      <c r="B10847" t="s">
        <v>18828</v>
      </c>
      <c r="C10847" t="s">
        <v>8373</v>
      </c>
      <c r="D10847" t="s">
        <v>8338</v>
      </c>
      <c r="E10847" s="114" t="s">
        <v>8423</v>
      </c>
    </row>
    <row r="10848" spans="1:5">
      <c r="A10848">
        <v>40985</v>
      </c>
      <c r="B10848" t="s">
        <v>18829</v>
      </c>
      <c r="C10848" t="s">
        <v>8374</v>
      </c>
      <c r="D10848" t="s">
        <v>8338</v>
      </c>
      <c r="E10848" s="114" t="s">
        <v>8424</v>
      </c>
    </row>
    <row r="10849" spans="1:5">
      <c r="A10849">
        <v>1088</v>
      </c>
      <c r="B10849" t="s">
        <v>18830</v>
      </c>
      <c r="C10849" t="s">
        <v>8337</v>
      </c>
      <c r="D10849" t="s">
        <v>8341</v>
      </c>
      <c r="E10849" s="114" t="s">
        <v>13283</v>
      </c>
    </row>
    <row r="10850" spans="1:5">
      <c r="A10850">
        <v>1087</v>
      </c>
      <c r="B10850" t="s">
        <v>18831</v>
      </c>
      <c r="C10850" t="s">
        <v>8337</v>
      </c>
      <c r="D10850" t="s">
        <v>8341</v>
      </c>
      <c r="E10850" s="114" t="s">
        <v>18832</v>
      </c>
    </row>
    <row r="10851" spans="1:5">
      <c r="A10851">
        <v>38777</v>
      </c>
      <c r="B10851" t="s">
        <v>18833</v>
      </c>
      <c r="C10851" t="s">
        <v>8337</v>
      </c>
      <c r="D10851" t="s">
        <v>8341</v>
      </c>
      <c r="E10851" s="114" t="s">
        <v>9612</v>
      </c>
    </row>
    <row r="10852" spans="1:5">
      <c r="A10852">
        <v>1086</v>
      </c>
      <c r="B10852" t="s">
        <v>18834</v>
      </c>
      <c r="C10852" t="s">
        <v>8337</v>
      </c>
      <c r="D10852" t="s">
        <v>8341</v>
      </c>
      <c r="E10852" s="114" t="s">
        <v>18835</v>
      </c>
    </row>
    <row r="10853" spans="1:5">
      <c r="A10853">
        <v>1079</v>
      </c>
      <c r="B10853" t="s">
        <v>18836</v>
      </c>
      <c r="C10853" t="s">
        <v>8337</v>
      </c>
      <c r="D10853" t="s">
        <v>8341</v>
      </c>
      <c r="E10853" s="114" t="s">
        <v>18837</v>
      </c>
    </row>
    <row r="10854" spans="1:5">
      <c r="A10854">
        <v>39374</v>
      </c>
      <c r="B10854" t="s">
        <v>18838</v>
      </c>
      <c r="C10854" t="s">
        <v>8337</v>
      </c>
      <c r="D10854" t="s">
        <v>8336</v>
      </c>
      <c r="E10854" s="114" t="s">
        <v>18839</v>
      </c>
    </row>
    <row r="10855" spans="1:5">
      <c r="A10855">
        <v>1082</v>
      </c>
      <c r="B10855" t="s">
        <v>18840</v>
      </c>
      <c r="C10855" t="s">
        <v>8337</v>
      </c>
      <c r="D10855" t="s">
        <v>8341</v>
      </c>
      <c r="E10855" s="114" t="s">
        <v>18841</v>
      </c>
    </row>
    <row r="10856" spans="1:5">
      <c r="A10856">
        <v>12316</v>
      </c>
      <c r="B10856" t="s">
        <v>18842</v>
      </c>
      <c r="C10856" t="s">
        <v>8337</v>
      </c>
      <c r="D10856" t="s">
        <v>8341</v>
      </c>
      <c r="E10856" s="114" t="s">
        <v>18843</v>
      </c>
    </row>
    <row r="10857" spans="1:5">
      <c r="A10857">
        <v>12317</v>
      </c>
      <c r="B10857" t="s">
        <v>18844</v>
      </c>
      <c r="C10857" t="s">
        <v>8337</v>
      </c>
      <c r="D10857" t="s">
        <v>8341</v>
      </c>
      <c r="E10857" s="114" t="s">
        <v>18845</v>
      </c>
    </row>
    <row r="10858" spans="1:5">
      <c r="A10858">
        <v>12318</v>
      </c>
      <c r="B10858" t="s">
        <v>18846</v>
      </c>
      <c r="C10858" t="s">
        <v>8337</v>
      </c>
      <c r="D10858" t="s">
        <v>8341</v>
      </c>
      <c r="E10858" s="114" t="s">
        <v>18847</v>
      </c>
    </row>
    <row r="10859" spans="1:5">
      <c r="A10859">
        <v>5104</v>
      </c>
      <c r="B10859" t="s">
        <v>18848</v>
      </c>
      <c r="C10859" t="s">
        <v>8353</v>
      </c>
      <c r="D10859" t="s">
        <v>8341</v>
      </c>
      <c r="E10859" s="114" t="s">
        <v>12233</v>
      </c>
    </row>
    <row r="10860" spans="1:5">
      <c r="A10860">
        <v>26023</v>
      </c>
      <c r="B10860" t="s">
        <v>18849</v>
      </c>
      <c r="C10860" t="s">
        <v>8337</v>
      </c>
      <c r="D10860" t="s">
        <v>8338</v>
      </c>
      <c r="E10860" s="114" t="s">
        <v>18850</v>
      </c>
    </row>
    <row r="10861" spans="1:5">
      <c r="A10861">
        <v>2710</v>
      </c>
      <c r="B10861" t="s">
        <v>18851</v>
      </c>
      <c r="C10861" t="s">
        <v>8337</v>
      </c>
      <c r="D10861" t="s">
        <v>8338</v>
      </c>
      <c r="E10861" s="114" t="s">
        <v>18852</v>
      </c>
    </row>
    <row r="10862" spans="1:5">
      <c r="A10862">
        <v>14575</v>
      </c>
      <c r="B10862" t="s">
        <v>18853</v>
      </c>
      <c r="C10862" t="s">
        <v>8337</v>
      </c>
      <c r="D10862" t="s">
        <v>8341</v>
      </c>
      <c r="E10862" s="114" t="s">
        <v>18854</v>
      </c>
    </row>
    <row r="10863" spans="1:5">
      <c r="A10863">
        <v>20034</v>
      </c>
      <c r="B10863" t="s">
        <v>18855</v>
      </c>
      <c r="C10863" t="s">
        <v>8337</v>
      </c>
      <c r="D10863" t="s">
        <v>8341</v>
      </c>
      <c r="E10863" s="114" t="s">
        <v>18856</v>
      </c>
    </row>
    <row r="10864" spans="1:5">
      <c r="A10864">
        <v>20036</v>
      </c>
      <c r="B10864" t="s">
        <v>18857</v>
      </c>
      <c r="C10864" t="s">
        <v>8337</v>
      </c>
      <c r="D10864" t="s">
        <v>8341</v>
      </c>
      <c r="E10864" s="114" t="s">
        <v>18858</v>
      </c>
    </row>
    <row r="10865" spans="1:5">
      <c r="A10865">
        <v>20037</v>
      </c>
      <c r="B10865" t="s">
        <v>18859</v>
      </c>
      <c r="C10865" t="s">
        <v>8337</v>
      </c>
      <c r="D10865" t="s">
        <v>8341</v>
      </c>
      <c r="E10865" s="114" t="s">
        <v>18860</v>
      </c>
    </row>
    <row r="10866" spans="1:5">
      <c r="A10866">
        <v>20043</v>
      </c>
      <c r="B10866" t="s">
        <v>18861</v>
      </c>
      <c r="C10866" t="s">
        <v>8337</v>
      </c>
      <c r="D10866" t="s">
        <v>8338</v>
      </c>
      <c r="E10866" s="114" t="s">
        <v>18862</v>
      </c>
    </row>
    <row r="10867" spans="1:5">
      <c r="A10867">
        <v>20044</v>
      </c>
      <c r="B10867" t="s">
        <v>18863</v>
      </c>
      <c r="C10867" t="s">
        <v>8337</v>
      </c>
      <c r="D10867" t="s">
        <v>8338</v>
      </c>
      <c r="E10867" s="114" t="s">
        <v>4400</v>
      </c>
    </row>
    <row r="10868" spans="1:5">
      <c r="A10868">
        <v>20042</v>
      </c>
      <c r="B10868" t="s">
        <v>18864</v>
      </c>
      <c r="C10868" t="s">
        <v>8337</v>
      </c>
      <c r="D10868" t="s">
        <v>8338</v>
      </c>
      <c r="E10868" s="114" t="s">
        <v>8959</v>
      </c>
    </row>
    <row r="10869" spans="1:5">
      <c r="A10869">
        <v>20046</v>
      </c>
      <c r="B10869" t="s">
        <v>18865</v>
      </c>
      <c r="C10869" t="s">
        <v>8337</v>
      </c>
      <c r="D10869" t="s">
        <v>8338</v>
      </c>
      <c r="E10869" s="114" t="s">
        <v>6701</v>
      </c>
    </row>
    <row r="10870" spans="1:5">
      <c r="A10870">
        <v>20047</v>
      </c>
      <c r="B10870" t="s">
        <v>18866</v>
      </c>
      <c r="C10870" t="s">
        <v>8337</v>
      </c>
      <c r="D10870" t="s">
        <v>8338</v>
      </c>
      <c r="E10870" s="114" t="s">
        <v>10588</v>
      </c>
    </row>
    <row r="10871" spans="1:5">
      <c r="A10871">
        <v>20045</v>
      </c>
      <c r="B10871" t="s">
        <v>18867</v>
      </c>
      <c r="C10871" t="s">
        <v>8337</v>
      </c>
      <c r="D10871" t="s">
        <v>8338</v>
      </c>
      <c r="E10871" s="114" t="s">
        <v>832</v>
      </c>
    </row>
    <row r="10872" spans="1:5">
      <c r="A10872">
        <v>20972</v>
      </c>
      <c r="B10872" t="s">
        <v>18868</v>
      </c>
      <c r="C10872" t="s">
        <v>8337</v>
      </c>
      <c r="D10872" t="s">
        <v>8338</v>
      </c>
      <c r="E10872" s="114" t="s">
        <v>18869</v>
      </c>
    </row>
    <row r="10873" spans="1:5">
      <c r="A10873">
        <v>20032</v>
      </c>
      <c r="B10873" t="s">
        <v>18870</v>
      </c>
      <c r="C10873" t="s">
        <v>8337</v>
      </c>
      <c r="D10873" t="s">
        <v>8341</v>
      </c>
      <c r="E10873" s="114" t="s">
        <v>13152</v>
      </c>
    </row>
    <row r="10874" spans="1:5">
      <c r="A10874">
        <v>11321</v>
      </c>
      <c r="B10874" t="s">
        <v>18871</v>
      </c>
      <c r="C10874" t="s">
        <v>8337</v>
      </c>
      <c r="D10874" t="s">
        <v>8341</v>
      </c>
      <c r="E10874" s="114" t="s">
        <v>4418</v>
      </c>
    </row>
    <row r="10875" spans="1:5">
      <c r="A10875">
        <v>11323</v>
      </c>
      <c r="B10875" t="s">
        <v>18872</v>
      </c>
      <c r="C10875" t="s">
        <v>8337</v>
      </c>
      <c r="D10875" t="s">
        <v>8341</v>
      </c>
      <c r="E10875" s="114" t="s">
        <v>18873</v>
      </c>
    </row>
    <row r="10876" spans="1:5">
      <c r="A10876">
        <v>20327</v>
      </c>
      <c r="B10876" t="s">
        <v>18874</v>
      </c>
      <c r="C10876" t="s">
        <v>8337</v>
      </c>
      <c r="D10876" t="s">
        <v>8341</v>
      </c>
      <c r="E10876" s="114" t="s">
        <v>5171</v>
      </c>
    </row>
    <row r="10877" spans="1:5">
      <c r="A10877">
        <v>13390</v>
      </c>
      <c r="B10877" t="s">
        <v>18875</v>
      </c>
      <c r="C10877" t="s">
        <v>8337</v>
      </c>
      <c r="D10877" t="s">
        <v>8341</v>
      </c>
      <c r="E10877" s="114" t="s">
        <v>10233</v>
      </c>
    </row>
    <row r="10878" spans="1:5">
      <c r="A10878">
        <v>6034</v>
      </c>
      <c r="B10878" t="s">
        <v>18876</v>
      </c>
      <c r="C10878" t="s">
        <v>8337</v>
      </c>
      <c r="D10878" t="s">
        <v>8338</v>
      </c>
      <c r="E10878" s="114" t="s">
        <v>3082</v>
      </c>
    </row>
    <row r="10879" spans="1:5">
      <c r="A10879">
        <v>6036</v>
      </c>
      <c r="B10879" t="s">
        <v>18877</v>
      </c>
      <c r="C10879" t="s">
        <v>8337</v>
      </c>
      <c r="D10879" t="s">
        <v>8338</v>
      </c>
      <c r="E10879" s="114" t="s">
        <v>9017</v>
      </c>
    </row>
    <row r="10880" spans="1:5">
      <c r="A10880">
        <v>6031</v>
      </c>
      <c r="B10880" t="s">
        <v>18878</v>
      </c>
      <c r="C10880" t="s">
        <v>8337</v>
      </c>
      <c r="D10880" t="s">
        <v>8336</v>
      </c>
      <c r="E10880" s="114" t="s">
        <v>9756</v>
      </c>
    </row>
    <row r="10881" spans="1:5">
      <c r="A10881">
        <v>6029</v>
      </c>
      <c r="B10881" t="s">
        <v>18879</v>
      </c>
      <c r="C10881" t="s">
        <v>8337</v>
      </c>
      <c r="D10881" t="s">
        <v>8338</v>
      </c>
      <c r="E10881" s="114" t="s">
        <v>3396</v>
      </c>
    </row>
    <row r="10882" spans="1:5">
      <c r="A10882">
        <v>6033</v>
      </c>
      <c r="B10882" t="s">
        <v>18880</v>
      </c>
      <c r="C10882" t="s">
        <v>8337</v>
      </c>
      <c r="D10882" t="s">
        <v>8338</v>
      </c>
      <c r="E10882" s="114" t="s">
        <v>10536</v>
      </c>
    </row>
    <row r="10883" spans="1:5">
      <c r="A10883">
        <v>11672</v>
      </c>
      <c r="B10883" t="s">
        <v>18881</v>
      </c>
      <c r="C10883" t="s">
        <v>8337</v>
      </c>
      <c r="D10883" t="s">
        <v>8338</v>
      </c>
      <c r="E10883" s="114" t="s">
        <v>18882</v>
      </c>
    </row>
    <row r="10884" spans="1:5">
      <c r="A10884">
        <v>11669</v>
      </c>
      <c r="B10884" t="s">
        <v>18883</v>
      </c>
      <c r="C10884" t="s">
        <v>8337</v>
      </c>
      <c r="D10884" t="s">
        <v>8338</v>
      </c>
      <c r="E10884" s="114" t="s">
        <v>15965</v>
      </c>
    </row>
    <row r="10885" spans="1:5">
      <c r="A10885">
        <v>11670</v>
      </c>
      <c r="B10885" t="s">
        <v>18884</v>
      </c>
      <c r="C10885" t="s">
        <v>8337</v>
      </c>
      <c r="D10885" t="s">
        <v>8338</v>
      </c>
      <c r="E10885" s="114" t="s">
        <v>6196</v>
      </c>
    </row>
    <row r="10886" spans="1:5">
      <c r="A10886">
        <v>20055</v>
      </c>
      <c r="B10886" t="s">
        <v>18885</v>
      </c>
      <c r="C10886" t="s">
        <v>8337</v>
      </c>
      <c r="D10886" t="s">
        <v>8338</v>
      </c>
      <c r="E10886" s="114" t="s">
        <v>7773</v>
      </c>
    </row>
    <row r="10887" spans="1:5">
      <c r="A10887">
        <v>11671</v>
      </c>
      <c r="B10887" t="s">
        <v>18886</v>
      </c>
      <c r="C10887" t="s">
        <v>8337</v>
      </c>
      <c r="D10887" t="s">
        <v>8338</v>
      </c>
      <c r="E10887" s="114" t="s">
        <v>18887</v>
      </c>
    </row>
    <row r="10888" spans="1:5">
      <c r="A10888">
        <v>6032</v>
      </c>
      <c r="B10888" t="s">
        <v>18888</v>
      </c>
      <c r="C10888" t="s">
        <v>8337</v>
      </c>
      <c r="D10888" t="s">
        <v>8338</v>
      </c>
      <c r="E10888" s="114" t="s">
        <v>1144</v>
      </c>
    </row>
    <row r="10889" spans="1:5">
      <c r="A10889">
        <v>11673</v>
      </c>
      <c r="B10889" t="s">
        <v>18889</v>
      </c>
      <c r="C10889" t="s">
        <v>8337</v>
      </c>
      <c r="D10889" t="s">
        <v>8338</v>
      </c>
      <c r="E10889" s="114" t="s">
        <v>4800</v>
      </c>
    </row>
    <row r="10890" spans="1:5">
      <c r="A10890">
        <v>11674</v>
      </c>
      <c r="B10890" t="s">
        <v>18890</v>
      </c>
      <c r="C10890" t="s">
        <v>8337</v>
      </c>
      <c r="D10890" t="s">
        <v>8338</v>
      </c>
      <c r="E10890" s="114" t="s">
        <v>4109</v>
      </c>
    </row>
    <row r="10891" spans="1:5">
      <c r="A10891">
        <v>11675</v>
      </c>
      <c r="B10891" t="s">
        <v>18891</v>
      </c>
      <c r="C10891" t="s">
        <v>8337</v>
      </c>
      <c r="D10891" t="s">
        <v>8338</v>
      </c>
      <c r="E10891" s="114" t="s">
        <v>18892</v>
      </c>
    </row>
    <row r="10892" spans="1:5">
      <c r="A10892">
        <v>11676</v>
      </c>
      <c r="B10892" t="s">
        <v>18893</v>
      </c>
      <c r="C10892" t="s">
        <v>8337</v>
      </c>
      <c r="D10892" t="s">
        <v>8338</v>
      </c>
      <c r="E10892" s="114" t="s">
        <v>8697</v>
      </c>
    </row>
    <row r="10893" spans="1:5">
      <c r="A10893">
        <v>11677</v>
      </c>
      <c r="B10893" t="s">
        <v>18894</v>
      </c>
      <c r="C10893" t="s">
        <v>8337</v>
      </c>
      <c r="D10893" t="s">
        <v>8338</v>
      </c>
      <c r="E10893" s="114" t="s">
        <v>9067</v>
      </c>
    </row>
    <row r="10894" spans="1:5">
      <c r="A10894">
        <v>11678</v>
      </c>
      <c r="B10894" t="s">
        <v>18895</v>
      </c>
      <c r="C10894" t="s">
        <v>8337</v>
      </c>
      <c r="D10894" t="s">
        <v>8338</v>
      </c>
      <c r="E10894" s="114" t="s">
        <v>18896</v>
      </c>
    </row>
    <row r="10895" spans="1:5">
      <c r="A10895">
        <v>6038</v>
      </c>
      <c r="B10895" t="s">
        <v>18897</v>
      </c>
      <c r="C10895" t="s">
        <v>8337</v>
      </c>
      <c r="D10895" t="s">
        <v>8338</v>
      </c>
      <c r="E10895" s="114" t="s">
        <v>6068</v>
      </c>
    </row>
    <row r="10896" spans="1:5">
      <c r="A10896">
        <v>11718</v>
      </c>
      <c r="B10896" t="s">
        <v>18898</v>
      </c>
      <c r="C10896" t="s">
        <v>8337</v>
      </c>
      <c r="D10896" t="s">
        <v>8338</v>
      </c>
      <c r="E10896" s="114" t="s">
        <v>4605</v>
      </c>
    </row>
    <row r="10897" spans="1:5">
      <c r="A10897">
        <v>6037</v>
      </c>
      <c r="B10897" t="s">
        <v>18899</v>
      </c>
      <c r="C10897" t="s">
        <v>8337</v>
      </c>
      <c r="D10897" t="s">
        <v>8338</v>
      </c>
      <c r="E10897" s="114" t="s">
        <v>18900</v>
      </c>
    </row>
    <row r="10898" spans="1:5">
      <c r="A10898">
        <v>11719</v>
      </c>
      <c r="B10898" t="s">
        <v>18901</v>
      </c>
      <c r="C10898" t="s">
        <v>8337</v>
      </c>
      <c r="D10898" t="s">
        <v>8338</v>
      </c>
      <c r="E10898" s="114" t="s">
        <v>9192</v>
      </c>
    </row>
    <row r="10899" spans="1:5">
      <c r="A10899">
        <v>6019</v>
      </c>
      <c r="B10899" t="s">
        <v>18902</v>
      </c>
      <c r="C10899" t="s">
        <v>8337</v>
      </c>
      <c r="D10899" t="s">
        <v>8338</v>
      </c>
      <c r="E10899" s="114" t="s">
        <v>5853</v>
      </c>
    </row>
    <row r="10900" spans="1:5">
      <c r="A10900">
        <v>6010</v>
      </c>
      <c r="B10900" t="s">
        <v>18903</v>
      </c>
      <c r="C10900" t="s">
        <v>8337</v>
      </c>
      <c r="D10900" t="s">
        <v>8338</v>
      </c>
      <c r="E10900" s="114" t="s">
        <v>10007</v>
      </c>
    </row>
    <row r="10901" spans="1:5">
      <c r="A10901">
        <v>6017</v>
      </c>
      <c r="B10901" t="s">
        <v>18904</v>
      </c>
      <c r="C10901" t="s">
        <v>8337</v>
      </c>
      <c r="D10901" t="s">
        <v>8338</v>
      </c>
      <c r="E10901" s="114" t="s">
        <v>18905</v>
      </c>
    </row>
    <row r="10902" spans="1:5">
      <c r="A10902">
        <v>6020</v>
      </c>
      <c r="B10902" t="s">
        <v>18906</v>
      </c>
      <c r="C10902" t="s">
        <v>8337</v>
      </c>
      <c r="D10902" t="s">
        <v>8338</v>
      </c>
      <c r="E10902" s="114" t="s">
        <v>7857</v>
      </c>
    </row>
    <row r="10903" spans="1:5">
      <c r="A10903">
        <v>6028</v>
      </c>
      <c r="B10903" t="s">
        <v>18907</v>
      </c>
      <c r="C10903" t="s">
        <v>8337</v>
      </c>
      <c r="D10903" t="s">
        <v>8338</v>
      </c>
      <c r="E10903" s="114" t="s">
        <v>18908</v>
      </c>
    </row>
    <row r="10904" spans="1:5">
      <c r="A10904">
        <v>6011</v>
      </c>
      <c r="B10904" t="s">
        <v>18909</v>
      </c>
      <c r="C10904" t="s">
        <v>8337</v>
      </c>
      <c r="D10904" t="s">
        <v>8338</v>
      </c>
      <c r="E10904" s="114" t="s">
        <v>18910</v>
      </c>
    </row>
    <row r="10905" spans="1:5">
      <c r="A10905">
        <v>6012</v>
      </c>
      <c r="B10905" t="s">
        <v>18911</v>
      </c>
      <c r="C10905" t="s">
        <v>8337</v>
      </c>
      <c r="D10905" t="s">
        <v>8338</v>
      </c>
      <c r="E10905" s="114" t="s">
        <v>18912</v>
      </c>
    </row>
    <row r="10906" spans="1:5">
      <c r="A10906">
        <v>6016</v>
      </c>
      <c r="B10906" t="s">
        <v>18913</v>
      </c>
      <c r="C10906" t="s">
        <v>8337</v>
      </c>
      <c r="D10906" t="s">
        <v>8338</v>
      </c>
      <c r="E10906" s="114" t="s">
        <v>9463</v>
      </c>
    </row>
    <row r="10907" spans="1:5">
      <c r="A10907">
        <v>6027</v>
      </c>
      <c r="B10907" t="s">
        <v>18914</v>
      </c>
      <c r="C10907" t="s">
        <v>8337</v>
      </c>
      <c r="D10907" t="s">
        <v>8338</v>
      </c>
      <c r="E10907" s="114" t="s">
        <v>18184</v>
      </c>
    </row>
    <row r="10908" spans="1:5">
      <c r="A10908">
        <v>6013</v>
      </c>
      <c r="B10908" t="s">
        <v>18915</v>
      </c>
      <c r="C10908" t="s">
        <v>8337</v>
      </c>
      <c r="D10908" t="s">
        <v>8338</v>
      </c>
      <c r="E10908" s="114" t="s">
        <v>18916</v>
      </c>
    </row>
    <row r="10909" spans="1:5">
      <c r="A10909">
        <v>6015</v>
      </c>
      <c r="B10909" t="s">
        <v>18917</v>
      </c>
      <c r="C10909" t="s">
        <v>8337</v>
      </c>
      <c r="D10909" t="s">
        <v>8338</v>
      </c>
      <c r="E10909" s="114" t="s">
        <v>9367</v>
      </c>
    </row>
    <row r="10910" spans="1:5">
      <c r="A10910">
        <v>6014</v>
      </c>
      <c r="B10910" t="s">
        <v>18918</v>
      </c>
      <c r="C10910" t="s">
        <v>8337</v>
      </c>
      <c r="D10910" t="s">
        <v>8338</v>
      </c>
      <c r="E10910" s="114" t="s">
        <v>18919</v>
      </c>
    </row>
    <row r="10911" spans="1:5">
      <c r="A10911">
        <v>6006</v>
      </c>
      <c r="B10911" t="s">
        <v>18920</v>
      </c>
      <c r="C10911" t="s">
        <v>8337</v>
      </c>
      <c r="D10911" t="s">
        <v>8338</v>
      </c>
      <c r="E10911" s="114" t="s">
        <v>12486</v>
      </c>
    </row>
    <row r="10912" spans="1:5">
      <c r="A10912">
        <v>6005</v>
      </c>
      <c r="B10912" t="s">
        <v>18921</v>
      </c>
      <c r="C10912" t="s">
        <v>8337</v>
      </c>
      <c r="D10912" t="s">
        <v>8336</v>
      </c>
      <c r="E10912" s="114" t="s">
        <v>3471</v>
      </c>
    </row>
    <row r="10913" spans="1:5">
      <c r="A10913">
        <v>11756</v>
      </c>
      <c r="B10913" t="s">
        <v>18922</v>
      </c>
      <c r="C10913" t="s">
        <v>8337</v>
      </c>
      <c r="D10913" t="s">
        <v>8338</v>
      </c>
      <c r="E10913" s="114" t="s">
        <v>8756</v>
      </c>
    </row>
    <row r="10914" spans="1:5">
      <c r="A10914">
        <v>10904</v>
      </c>
      <c r="B10914" t="s">
        <v>18923</v>
      </c>
      <c r="C10914" t="s">
        <v>8337</v>
      </c>
      <c r="D10914" t="s">
        <v>8336</v>
      </c>
      <c r="E10914" s="114" t="s">
        <v>18924</v>
      </c>
    </row>
    <row r="10915" spans="1:5">
      <c r="A10915">
        <v>11752</v>
      </c>
      <c r="B10915" t="s">
        <v>18925</v>
      </c>
      <c r="C10915" t="s">
        <v>8337</v>
      </c>
      <c r="D10915" t="s">
        <v>8338</v>
      </c>
      <c r="E10915" s="114" t="s">
        <v>5013</v>
      </c>
    </row>
    <row r="10916" spans="1:5">
      <c r="A10916">
        <v>11753</v>
      </c>
      <c r="B10916" t="s">
        <v>18926</v>
      </c>
      <c r="C10916" t="s">
        <v>8337</v>
      </c>
      <c r="D10916" t="s">
        <v>8338</v>
      </c>
      <c r="E10916" s="114" t="s">
        <v>9049</v>
      </c>
    </row>
    <row r="10917" spans="1:5">
      <c r="A10917">
        <v>6021</v>
      </c>
      <c r="B10917" t="s">
        <v>18927</v>
      </c>
      <c r="C10917" t="s">
        <v>8337</v>
      </c>
      <c r="D10917" t="s">
        <v>8338</v>
      </c>
      <c r="E10917" s="114" t="s">
        <v>10584</v>
      </c>
    </row>
    <row r="10918" spans="1:5">
      <c r="A10918">
        <v>6024</v>
      </c>
      <c r="B10918" t="s">
        <v>18928</v>
      </c>
      <c r="C10918" t="s">
        <v>8337</v>
      </c>
      <c r="D10918" t="s">
        <v>8338</v>
      </c>
      <c r="E10918" s="114" t="s">
        <v>18929</v>
      </c>
    </row>
    <row r="10919" spans="1:5">
      <c r="A10919">
        <v>38379</v>
      </c>
      <c r="B10919" t="s">
        <v>18930</v>
      </c>
      <c r="C10919" t="s">
        <v>8344</v>
      </c>
      <c r="D10919" t="s">
        <v>8338</v>
      </c>
      <c r="E10919" s="114" t="s">
        <v>10727</v>
      </c>
    </row>
    <row r="10920" spans="1:5">
      <c r="A10920">
        <v>13897</v>
      </c>
      <c r="B10920" t="s">
        <v>18931</v>
      </c>
      <c r="C10920" t="s">
        <v>8337</v>
      </c>
      <c r="D10920" t="s">
        <v>8341</v>
      </c>
      <c r="E10920" s="114" t="s">
        <v>18932</v>
      </c>
    </row>
    <row r="10921" spans="1:5">
      <c r="A10921">
        <v>10640</v>
      </c>
      <c r="B10921" t="s">
        <v>18933</v>
      </c>
      <c r="C10921" t="s">
        <v>8337</v>
      </c>
      <c r="D10921" t="s">
        <v>8341</v>
      </c>
      <c r="E10921" s="114" t="s">
        <v>18934</v>
      </c>
    </row>
    <row r="10922" spans="1:5">
      <c r="A10922">
        <v>11086</v>
      </c>
      <c r="B10922" t="s">
        <v>18935</v>
      </c>
      <c r="C10922" t="s">
        <v>8372</v>
      </c>
      <c r="D10922" t="s">
        <v>8338</v>
      </c>
      <c r="E10922" s="114" t="s">
        <v>8964</v>
      </c>
    </row>
    <row r="10923" spans="1:5">
      <c r="A10923">
        <v>34357</v>
      </c>
      <c r="B10923" t="s">
        <v>18936</v>
      </c>
      <c r="C10923" t="s">
        <v>8353</v>
      </c>
      <c r="D10923" t="s">
        <v>8338</v>
      </c>
      <c r="E10923" s="114" t="s">
        <v>3850</v>
      </c>
    </row>
    <row r="10924" spans="1:5">
      <c r="A10924">
        <v>37329</v>
      </c>
      <c r="B10924" t="s">
        <v>18937</v>
      </c>
      <c r="C10924" t="s">
        <v>8353</v>
      </c>
      <c r="D10924" t="s">
        <v>8338</v>
      </c>
      <c r="E10924" s="114" t="s">
        <v>8965</v>
      </c>
    </row>
    <row r="10925" spans="1:5">
      <c r="A10925">
        <v>2510</v>
      </c>
      <c r="B10925" t="s">
        <v>18938</v>
      </c>
      <c r="C10925" t="s">
        <v>8337</v>
      </c>
      <c r="D10925" t="s">
        <v>8341</v>
      </c>
      <c r="E10925" s="114" t="s">
        <v>12304</v>
      </c>
    </row>
    <row r="10926" spans="1:5">
      <c r="A10926">
        <v>12359</v>
      </c>
      <c r="B10926" t="s">
        <v>18939</v>
      </c>
      <c r="C10926" t="s">
        <v>8337</v>
      </c>
      <c r="D10926" t="s">
        <v>8338</v>
      </c>
      <c r="E10926" s="114" t="s">
        <v>18940</v>
      </c>
    </row>
    <row r="10927" spans="1:5">
      <c r="A10927">
        <v>7353</v>
      </c>
      <c r="B10927" t="s">
        <v>18941</v>
      </c>
      <c r="C10927" t="s">
        <v>8342</v>
      </c>
      <c r="D10927" t="s">
        <v>8338</v>
      </c>
      <c r="E10927" s="114" t="s">
        <v>8967</v>
      </c>
    </row>
    <row r="10928" spans="1:5">
      <c r="A10928">
        <v>36144</v>
      </c>
      <c r="B10928" t="s">
        <v>18942</v>
      </c>
      <c r="C10928" t="s">
        <v>8337</v>
      </c>
      <c r="D10928" t="s">
        <v>8338</v>
      </c>
      <c r="E10928" s="114" t="s">
        <v>13391</v>
      </c>
    </row>
    <row r="10929" spans="1:5">
      <c r="A10929">
        <v>10518</v>
      </c>
      <c r="B10929" t="s">
        <v>18943</v>
      </c>
      <c r="C10929" t="s">
        <v>8337</v>
      </c>
      <c r="D10929" t="s">
        <v>8341</v>
      </c>
      <c r="E10929" s="114" t="s">
        <v>10234</v>
      </c>
    </row>
    <row r="10930" spans="1:5">
      <c r="A10930">
        <v>36530</v>
      </c>
      <c r="B10930" t="s">
        <v>18944</v>
      </c>
      <c r="C10930" t="s">
        <v>8337</v>
      </c>
      <c r="D10930" t="s">
        <v>8341</v>
      </c>
      <c r="E10930" s="114" t="s">
        <v>18945</v>
      </c>
    </row>
    <row r="10931" spans="1:5">
      <c r="A10931">
        <v>6046</v>
      </c>
      <c r="B10931" t="s">
        <v>18946</v>
      </c>
      <c r="C10931" t="s">
        <v>8337</v>
      </c>
      <c r="D10931" t="s">
        <v>8341</v>
      </c>
      <c r="E10931" s="114" t="s">
        <v>18947</v>
      </c>
    </row>
    <row r="10932" spans="1:5">
      <c r="A10932">
        <v>36531</v>
      </c>
      <c r="B10932" t="s">
        <v>18948</v>
      </c>
      <c r="C10932" t="s">
        <v>8337</v>
      </c>
      <c r="D10932" t="s">
        <v>8341</v>
      </c>
      <c r="E10932" s="114" t="s">
        <v>18949</v>
      </c>
    </row>
    <row r="10933" spans="1:5">
      <c r="A10933">
        <v>34684</v>
      </c>
      <c r="B10933" t="s">
        <v>18950</v>
      </c>
      <c r="C10933" t="s">
        <v>8335</v>
      </c>
      <c r="D10933" t="s">
        <v>8341</v>
      </c>
      <c r="E10933" s="114" t="s">
        <v>10235</v>
      </c>
    </row>
    <row r="10934" spans="1:5">
      <c r="A10934">
        <v>34683</v>
      </c>
      <c r="B10934" t="s">
        <v>18951</v>
      </c>
      <c r="C10934" t="s">
        <v>8335</v>
      </c>
      <c r="D10934" t="s">
        <v>8341</v>
      </c>
      <c r="E10934" s="114" t="s">
        <v>10236</v>
      </c>
    </row>
    <row r="10935" spans="1:5">
      <c r="A10935">
        <v>533</v>
      </c>
      <c r="B10935" t="s">
        <v>18952</v>
      </c>
      <c r="C10935" t="s">
        <v>8335</v>
      </c>
      <c r="D10935" t="s">
        <v>8338</v>
      </c>
      <c r="E10935" s="114" t="s">
        <v>18953</v>
      </c>
    </row>
    <row r="10936" spans="1:5">
      <c r="A10936">
        <v>10515</v>
      </c>
      <c r="B10936" t="s">
        <v>18954</v>
      </c>
      <c r="C10936" t="s">
        <v>8335</v>
      </c>
      <c r="D10936" t="s">
        <v>8338</v>
      </c>
      <c r="E10936" s="114" t="s">
        <v>10237</v>
      </c>
    </row>
    <row r="10937" spans="1:5">
      <c r="A10937">
        <v>536</v>
      </c>
      <c r="B10937" t="s">
        <v>18955</v>
      </c>
      <c r="C10937" t="s">
        <v>8335</v>
      </c>
      <c r="D10937" t="s">
        <v>8336</v>
      </c>
      <c r="E10937" s="114" t="s">
        <v>13322</v>
      </c>
    </row>
    <row r="10938" spans="1:5">
      <c r="A10938">
        <v>153</v>
      </c>
      <c r="B10938" t="s">
        <v>18956</v>
      </c>
      <c r="C10938" t="s">
        <v>8342</v>
      </c>
      <c r="D10938" t="s">
        <v>8338</v>
      </c>
      <c r="E10938" s="114" t="s">
        <v>8970</v>
      </c>
    </row>
    <row r="10939" spans="1:5">
      <c r="A10939">
        <v>34682</v>
      </c>
      <c r="B10939" t="s">
        <v>18957</v>
      </c>
      <c r="C10939" t="s">
        <v>8335</v>
      </c>
      <c r="D10939" t="s">
        <v>8341</v>
      </c>
      <c r="E10939" s="114" t="s">
        <v>10238</v>
      </c>
    </row>
    <row r="10940" spans="1:5">
      <c r="A10940">
        <v>20205</v>
      </c>
      <c r="B10940" t="s">
        <v>18958</v>
      </c>
      <c r="C10940" t="s">
        <v>8344</v>
      </c>
      <c r="D10940" t="s">
        <v>8338</v>
      </c>
      <c r="E10940" s="114" t="s">
        <v>1176</v>
      </c>
    </row>
    <row r="10941" spans="1:5">
      <c r="A10941">
        <v>4412</v>
      </c>
      <c r="B10941" t="s">
        <v>18959</v>
      </c>
      <c r="C10941" t="s">
        <v>8344</v>
      </c>
      <c r="D10941" t="s">
        <v>8338</v>
      </c>
      <c r="E10941" s="114" t="s">
        <v>294</v>
      </c>
    </row>
    <row r="10942" spans="1:5">
      <c r="A10942">
        <v>4408</v>
      </c>
      <c r="B10942" t="s">
        <v>18960</v>
      </c>
      <c r="C10942" t="s">
        <v>8344</v>
      </c>
      <c r="D10942" t="s">
        <v>8338</v>
      </c>
      <c r="E10942" s="114" t="s">
        <v>1389</v>
      </c>
    </row>
    <row r="10943" spans="1:5">
      <c r="A10943">
        <v>10559</v>
      </c>
      <c r="B10943" t="s">
        <v>18961</v>
      </c>
      <c r="C10943" t="s">
        <v>8337</v>
      </c>
      <c r="D10943" t="s">
        <v>8336</v>
      </c>
      <c r="E10943" s="114" t="s">
        <v>18962</v>
      </c>
    </row>
    <row r="10944" spans="1:5">
      <c r="A10944">
        <v>10664</v>
      </c>
      <c r="B10944" t="s">
        <v>18963</v>
      </c>
      <c r="C10944" t="s">
        <v>8337</v>
      </c>
      <c r="D10944" t="s">
        <v>8338</v>
      </c>
      <c r="E10944" s="114" t="s">
        <v>18964</v>
      </c>
    </row>
    <row r="10945" spans="1:5">
      <c r="A10945">
        <v>36250</v>
      </c>
      <c r="B10945" t="s">
        <v>18965</v>
      </c>
      <c r="C10945" t="s">
        <v>8344</v>
      </c>
      <c r="D10945" t="s">
        <v>8338</v>
      </c>
      <c r="E10945" s="114" t="s">
        <v>6078</v>
      </c>
    </row>
    <row r="10946" spans="1:5">
      <c r="A10946">
        <v>10857</v>
      </c>
      <c r="B10946" t="s">
        <v>18966</v>
      </c>
      <c r="C10946" t="s">
        <v>8344</v>
      </c>
      <c r="D10946" t="s">
        <v>8338</v>
      </c>
      <c r="E10946" s="114" t="s">
        <v>13032</v>
      </c>
    </row>
    <row r="10947" spans="1:5">
      <c r="A10947">
        <v>4803</v>
      </c>
      <c r="B10947" t="s">
        <v>18967</v>
      </c>
      <c r="C10947" t="s">
        <v>8344</v>
      </c>
      <c r="D10947" t="s">
        <v>8338</v>
      </c>
      <c r="E10947" s="114" t="s">
        <v>8785</v>
      </c>
    </row>
    <row r="10948" spans="1:5">
      <c r="A10948">
        <v>6186</v>
      </c>
      <c r="B10948" t="s">
        <v>18968</v>
      </c>
      <c r="C10948" t="s">
        <v>8344</v>
      </c>
      <c r="D10948" t="s">
        <v>8341</v>
      </c>
      <c r="E10948" s="114" t="s">
        <v>473</v>
      </c>
    </row>
    <row r="10949" spans="1:5">
      <c r="A10949">
        <v>4829</v>
      </c>
      <c r="B10949" t="s">
        <v>18969</v>
      </c>
      <c r="C10949" t="s">
        <v>8344</v>
      </c>
      <c r="D10949" t="s">
        <v>8341</v>
      </c>
      <c r="E10949" s="114" t="s">
        <v>5080</v>
      </c>
    </row>
    <row r="10950" spans="1:5">
      <c r="A10950">
        <v>39829</v>
      </c>
      <c r="B10950" t="s">
        <v>18970</v>
      </c>
      <c r="C10950" t="s">
        <v>8344</v>
      </c>
      <c r="D10950" t="s">
        <v>8341</v>
      </c>
      <c r="E10950" s="114" t="s">
        <v>3463</v>
      </c>
    </row>
    <row r="10951" spans="1:5">
      <c r="A10951">
        <v>20231</v>
      </c>
      <c r="B10951" t="s">
        <v>18971</v>
      </c>
      <c r="C10951" t="s">
        <v>8344</v>
      </c>
      <c r="D10951" t="s">
        <v>8341</v>
      </c>
      <c r="E10951" s="114" t="s">
        <v>8971</v>
      </c>
    </row>
    <row r="10952" spans="1:5">
      <c r="A10952">
        <v>4804</v>
      </c>
      <c r="B10952" t="s">
        <v>18972</v>
      </c>
      <c r="C10952" t="s">
        <v>8344</v>
      </c>
      <c r="D10952" t="s">
        <v>8338</v>
      </c>
      <c r="E10952" s="114" t="s">
        <v>13030</v>
      </c>
    </row>
    <row r="10953" spans="1:5">
      <c r="A10953">
        <v>34680</v>
      </c>
      <c r="B10953" t="s">
        <v>18973</v>
      </c>
      <c r="C10953" t="s">
        <v>8344</v>
      </c>
      <c r="D10953" t="s">
        <v>8341</v>
      </c>
      <c r="E10953" s="114" t="s">
        <v>10239</v>
      </c>
    </row>
    <row r="10954" spans="1:5">
      <c r="A10954">
        <v>11573</v>
      </c>
      <c r="B10954" t="s">
        <v>18974</v>
      </c>
      <c r="C10954" t="s">
        <v>8337</v>
      </c>
      <c r="D10954" t="s">
        <v>8338</v>
      </c>
      <c r="E10954" s="114" t="s">
        <v>6116</v>
      </c>
    </row>
    <row r="10955" spans="1:5">
      <c r="A10955">
        <v>38401</v>
      </c>
      <c r="B10955" t="s">
        <v>18975</v>
      </c>
      <c r="C10955" t="s">
        <v>8337</v>
      </c>
      <c r="D10955" t="s">
        <v>8338</v>
      </c>
      <c r="E10955" s="114" t="s">
        <v>6746</v>
      </c>
    </row>
    <row r="10956" spans="1:5">
      <c r="A10956">
        <v>11575</v>
      </c>
      <c r="B10956" t="s">
        <v>18976</v>
      </c>
      <c r="C10956" t="s">
        <v>8337</v>
      </c>
      <c r="D10956" t="s">
        <v>8338</v>
      </c>
      <c r="E10956" s="114" t="s">
        <v>8972</v>
      </c>
    </row>
    <row r="10957" spans="1:5">
      <c r="A10957">
        <v>38179</v>
      </c>
      <c r="B10957" t="s">
        <v>18977</v>
      </c>
      <c r="C10957" t="s">
        <v>8337</v>
      </c>
      <c r="D10957" t="s">
        <v>8338</v>
      </c>
      <c r="E10957" s="114" t="s">
        <v>8973</v>
      </c>
    </row>
    <row r="10958" spans="1:5">
      <c r="A10958">
        <v>20256</v>
      </c>
      <c r="B10958" t="s">
        <v>18978</v>
      </c>
      <c r="C10958" t="s">
        <v>8337</v>
      </c>
      <c r="D10958" t="s">
        <v>8338</v>
      </c>
      <c r="E10958" s="114" t="s">
        <v>994</v>
      </c>
    </row>
    <row r="10959" spans="1:5">
      <c r="A10959">
        <v>14511</v>
      </c>
      <c r="B10959" t="s">
        <v>18979</v>
      </c>
      <c r="C10959" t="s">
        <v>8337</v>
      </c>
      <c r="D10959" t="s">
        <v>8341</v>
      </c>
      <c r="E10959" s="114" t="s">
        <v>18980</v>
      </c>
    </row>
    <row r="10960" spans="1:5">
      <c r="A10960">
        <v>10642</v>
      </c>
      <c r="B10960" t="s">
        <v>18981</v>
      </c>
      <c r="C10960" t="s">
        <v>8337</v>
      </c>
      <c r="D10960" t="s">
        <v>8341</v>
      </c>
      <c r="E10960" s="114" t="s">
        <v>18982</v>
      </c>
    </row>
    <row r="10961" spans="1:5">
      <c r="A10961">
        <v>14489</v>
      </c>
      <c r="B10961" t="s">
        <v>18983</v>
      </c>
      <c r="C10961" t="s">
        <v>8337</v>
      </c>
      <c r="D10961" t="s">
        <v>8341</v>
      </c>
      <c r="E10961" s="114" t="s">
        <v>18984</v>
      </c>
    </row>
    <row r="10962" spans="1:5">
      <c r="A10962">
        <v>14513</v>
      </c>
      <c r="B10962" t="s">
        <v>18985</v>
      </c>
      <c r="C10962" t="s">
        <v>8337</v>
      </c>
      <c r="D10962" t="s">
        <v>8341</v>
      </c>
      <c r="E10962" s="114" t="s">
        <v>18986</v>
      </c>
    </row>
    <row r="10963" spans="1:5">
      <c r="A10963">
        <v>13600</v>
      </c>
      <c r="B10963" t="s">
        <v>18987</v>
      </c>
      <c r="C10963" t="s">
        <v>8337</v>
      </c>
      <c r="D10963" t="s">
        <v>8341</v>
      </c>
      <c r="E10963" s="114" t="s">
        <v>18988</v>
      </c>
    </row>
    <row r="10964" spans="1:5">
      <c r="A10964">
        <v>10646</v>
      </c>
      <c r="B10964" t="s">
        <v>18989</v>
      </c>
      <c r="C10964" t="s">
        <v>8337</v>
      </c>
      <c r="D10964" t="s">
        <v>8341</v>
      </c>
      <c r="E10964" s="114" t="s">
        <v>18990</v>
      </c>
    </row>
    <row r="10965" spans="1:5">
      <c r="A10965">
        <v>6070</v>
      </c>
      <c r="B10965" t="s">
        <v>18991</v>
      </c>
      <c r="C10965" t="s">
        <v>8337</v>
      </c>
      <c r="D10965" t="s">
        <v>8341</v>
      </c>
      <c r="E10965" s="114" t="s">
        <v>18992</v>
      </c>
    </row>
    <row r="10966" spans="1:5">
      <c r="A10966">
        <v>6069</v>
      </c>
      <c r="B10966" t="s">
        <v>18993</v>
      </c>
      <c r="C10966" t="s">
        <v>8337</v>
      </c>
      <c r="D10966" t="s">
        <v>8341</v>
      </c>
      <c r="E10966" s="114" t="s">
        <v>18994</v>
      </c>
    </row>
    <row r="10967" spans="1:5">
      <c r="A10967">
        <v>14626</v>
      </c>
      <c r="B10967" t="s">
        <v>18995</v>
      </c>
      <c r="C10967" t="s">
        <v>8337</v>
      </c>
      <c r="D10967" t="s">
        <v>8341</v>
      </c>
      <c r="E10967" s="114" t="s">
        <v>18996</v>
      </c>
    </row>
    <row r="10968" spans="1:5">
      <c r="A10968">
        <v>6067</v>
      </c>
      <c r="B10968" t="s">
        <v>18997</v>
      </c>
      <c r="C10968" t="s">
        <v>8337</v>
      </c>
      <c r="D10968" t="s">
        <v>8341</v>
      </c>
      <c r="E10968" s="114" t="s">
        <v>18998</v>
      </c>
    </row>
    <row r="10969" spans="1:5">
      <c r="A10969">
        <v>38393</v>
      </c>
      <c r="B10969" t="s">
        <v>18999</v>
      </c>
      <c r="C10969" t="s">
        <v>8337</v>
      </c>
      <c r="D10969" t="s">
        <v>8336</v>
      </c>
      <c r="E10969" s="114" t="s">
        <v>2813</v>
      </c>
    </row>
    <row r="10970" spans="1:5">
      <c r="A10970">
        <v>38390</v>
      </c>
      <c r="B10970" t="s">
        <v>19000</v>
      </c>
      <c r="C10970" t="s">
        <v>8337</v>
      </c>
      <c r="D10970" t="s">
        <v>8338</v>
      </c>
      <c r="E10970" s="114" t="s">
        <v>9212</v>
      </c>
    </row>
    <row r="10971" spans="1:5">
      <c r="A10971">
        <v>36532</v>
      </c>
      <c r="B10971" t="s">
        <v>19001</v>
      </c>
      <c r="C10971" t="s">
        <v>8337</v>
      </c>
      <c r="D10971" t="s">
        <v>8338</v>
      </c>
      <c r="E10971" s="114" t="s">
        <v>19002</v>
      </c>
    </row>
    <row r="10972" spans="1:5">
      <c r="A10972">
        <v>11578</v>
      </c>
      <c r="B10972" t="s">
        <v>19003</v>
      </c>
      <c r="C10972" t="s">
        <v>8337</v>
      </c>
      <c r="D10972" t="s">
        <v>8338</v>
      </c>
      <c r="E10972" s="114" t="s">
        <v>1616</v>
      </c>
    </row>
    <row r="10973" spans="1:5">
      <c r="A10973">
        <v>11577</v>
      </c>
      <c r="B10973" t="s">
        <v>19004</v>
      </c>
      <c r="C10973" t="s">
        <v>8337</v>
      </c>
      <c r="D10973" t="s">
        <v>8338</v>
      </c>
      <c r="E10973" s="114" t="s">
        <v>759</v>
      </c>
    </row>
    <row r="10974" spans="1:5">
      <c r="A10974">
        <v>42432</v>
      </c>
      <c r="B10974" t="s">
        <v>19005</v>
      </c>
      <c r="C10974" t="s">
        <v>8337</v>
      </c>
      <c r="D10974" t="s">
        <v>8341</v>
      </c>
      <c r="E10974" s="114" t="s">
        <v>10240</v>
      </c>
    </row>
    <row r="10975" spans="1:5">
      <c r="A10975">
        <v>42437</v>
      </c>
      <c r="B10975" t="s">
        <v>19006</v>
      </c>
      <c r="C10975" t="s">
        <v>8337</v>
      </c>
      <c r="D10975" t="s">
        <v>8341</v>
      </c>
      <c r="E10975" s="114" t="s">
        <v>10241</v>
      </c>
    </row>
    <row r="10976" spans="1:5">
      <c r="A10976">
        <v>1116</v>
      </c>
      <c r="B10976" t="s">
        <v>19007</v>
      </c>
      <c r="C10976" t="s">
        <v>8344</v>
      </c>
      <c r="D10976" t="s">
        <v>8338</v>
      </c>
      <c r="E10976" s="114" t="s">
        <v>3949</v>
      </c>
    </row>
    <row r="10977" spans="1:5">
      <c r="A10977">
        <v>1115</v>
      </c>
      <c r="B10977" t="s">
        <v>19008</v>
      </c>
      <c r="C10977" t="s">
        <v>8344</v>
      </c>
      <c r="D10977" t="s">
        <v>8338</v>
      </c>
      <c r="E10977" s="114" t="s">
        <v>3493</v>
      </c>
    </row>
    <row r="10978" spans="1:5">
      <c r="A10978">
        <v>1113</v>
      </c>
      <c r="B10978" t="s">
        <v>19009</v>
      </c>
      <c r="C10978" t="s">
        <v>8344</v>
      </c>
      <c r="D10978" t="s">
        <v>8338</v>
      </c>
      <c r="E10978" s="114" t="s">
        <v>4680</v>
      </c>
    </row>
    <row r="10979" spans="1:5">
      <c r="A10979">
        <v>1114</v>
      </c>
      <c r="B10979" t="s">
        <v>19010</v>
      </c>
      <c r="C10979" t="s">
        <v>8344</v>
      </c>
      <c r="D10979" t="s">
        <v>8338</v>
      </c>
      <c r="E10979" s="114" t="s">
        <v>768</v>
      </c>
    </row>
    <row r="10980" spans="1:5">
      <c r="A10980">
        <v>40873</v>
      </c>
      <c r="B10980" t="s">
        <v>19011</v>
      </c>
      <c r="C10980" t="s">
        <v>8344</v>
      </c>
      <c r="D10980" t="s">
        <v>8338</v>
      </c>
      <c r="E10980" s="114" t="s">
        <v>4841</v>
      </c>
    </row>
    <row r="10981" spans="1:5">
      <c r="A10981">
        <v>20214</v>
      </c>
      <c r="B10981" t="s">
        <v>19012</v>
      </c>
      <c r="C10981" t="s">
        <v>8337</v>
      </c>
      <c r="D10981" t="s">
        <v>8338</v>
      </c>
      <c r="E10981" s="114" t="s">
        <v>19013</v>
      </c>
    </row>
    <row r="10982" spans="1:5">
      <c r="A10982">
        <v>11064</v>
      </c>
      <c r="B10982" t="s">
        <v>19014</v>
      </c>
      <c r="C10982" t="s">
        <v>8337</v>
      </c>
      <c r="D10982" t="s">
        <v>8338</v>
      </c>
      <c r="E10982" s="114" t="s">
        <v>13812</v>
      </c>
    </row>
    <row r="10983" spans="1:5">
      <c r="A10983">
        <v>7237</v>
      </c>
      <c r="B10983" t="s">
        <v>19015</v>
      </c>
      <c r="C10983" t="s">
        <v>8337</v>
      </c>
      <c r="D10983" t="s">
        <v>8338</v>
      </c>
      <c r="E10983" s="114" t="s">
        <v>8646</v>
      </c>
    </row>
    <row r="10984" spans="1:5">
      <c r="A10984">
        <v>11757</v>
      </c>
      <c r="B10984" t="s">
        <v>19016</v>
      </c>
      <c r="C10984" t="s">
        <v>8337</v>
      </c>
      <c r="D10984" t="s">
        <v>8336</v>
      </c>
      <c r="E10984" s="114" t="s">
        <v>12536</v>
      </c>
    </row>
    <row r="10985" spans="1:5">
      <c r="A10985">
        <v>11758</v>
      </c>
      <c r="B10985" t="s">
        <v>19017</v>
      </c>
      <c r="C10985" t="s">
        <v>8337</v>
      </c>
      <c r="D10985" t="s">
        <v>8336</v>
      </c>
      <c r="E10985" s="114" t="s">
        <v>17564</v>
      </c>
    </row>
    <row r="10986" spans="1:5">
      <c r="A10986">
        <v>37526</v>
      </c>
      <c r="B10986" t="s">
        <v>19018</v>
      </c>
      <c r="C10986" t="s">
        <v>8337</v>
      </c>
      <c r="D10986" t="s">
        <v>8338</v>
      </c>
      <c r="E10986" s="114" t="s">
        <v>8828</v>
      </c>
    </row>
    <row r="10987" spans="1:5">
      <c r="A10987">
        <v>6076</v>
      </c>
      <c r="B10987" t="s">
        <v>19019</v>
      </c>
      <c r="C10987" t="s">
        <v>8372</v>
      </c>
      <c r="D10987" t="s">
        <v>8336</v>
      </c>
      <c r="E10987" s="114" t="s">
        <v>6483</v>
      </c>
    </row>
    <row r="10988" spans="1:5">
      <c r="A10988">
        <v>13109</v>
      </c>
      <c r="B10988" t="s">
        <v>19020</v>
      </c>
      <c r="C10988" t="s">
        <v>8337</v>
      </c>
      <c r="D10988" t="s">
        <v>8341</v>
      </c>
      <c r="E10988" s="114" t="s">
        <v>19021</v>
      </c>
    </row>
    <row r="10989" spans="1:5">
      <c r="A10989">
        <v>13110</v>
      </c>
      <c r="B10989" t="s">
        <v>19022</v>
      </c>
      <c r="C10989" t="s">
        <v>8337</v>
      </c>
      <c r="D10989" t="s">
        <v>8341</v>
      </c>
      <c r="E10989" s="114" t="s">
        <v>19023</v>
      </c>
    </row>
    <row r="10990" spans="1:5">
      <c r="A10990">
        <v>7581</v>
      </c>
      <c r="B10990" t="s">
        <v>19024</v>
      </c>
      <c r="C10990" t="s">
        <v>8337</v>
      </c>
      <c r="D10990" t="s">
        <v>8338</v>
      </c>
      <c r="E10990" s="114" t="s">
        <v>10611</v>
      </c>
    </row>
    <row r="10991" spans="1:5">
      <c r="A10991">
        <v>4509</v>
      </c>
      <c r="B10991" t="s">
        <v>19025</v>
      </c>
      <c r="C10991" t="s">
        <v>8344</v>
      </c>
      <c r="D10991" t="s">
        <v>8338</v>
      </c>
      <c r="E10991" s="114" t="s">
        <v>947</v>
      </c>
    </row>
    <row r="10992" spans="1:5">
      <c r="A10992">
        <v>4512</v>
      </c>
      <c r="B10992" t="s">
        <v>19026</v>
      </c>
      <c r="C10992" t="s">
        <v>8344</v>
      </c>
      <c r="D10992" t="s">
        <v>8338</v>
      </c>
      <c r="E10992" s="114" t="s">
        <v>8515</v>
      </c>
    </row>
    <row r="10993" spans="1:5">
      <c r="A10993">
        <v>4517</v>
      </c>
      <c r="B10993" t="s">
        <v>19027</v>
      </c>
      <c r="C10993" t="s">
        <v>8344</v>
      </c>
      <c r="D10993" t="s">
        <v>8338</v>
      </c>
      <c r="E10993" s="114" t="s">
        <v>612</v>
      </c>
    </row>
    <row r="10994" spans="1:5">
      <c r="A10994">
        <v>20206</v>
      </c>
      <c r="B10994" t="s">
        <v>19028</v>
      </c>
      <c r="C10994" t="s">
        <v>8344</v>
      </c>
      <c r="D10994" t="s">
        <v>8338</v>
      </c>
      <c r="E10994" s="114" t="s">
        <v>4243</v>
      </c>
    </row>
    <row r="10995" spans="1:5">
      <c r="A10995">
        <v>4460</v>
      </c>
      <c r="B10995" t="s">
        <v>19029</v>
      </c>
      <c r="C10995" t="s">
        <v>8344</v>
      </c>
      <c r="D10995" t="s">
        <v>8338</v>
      </c>
      <c r="E10995" s="114" t="s">
        <v>5304</v>
      </c>
    </row>
    <row r="10996" spans="1:5">
      <c r="A10996">
        <v>4417</v>
      </c>
      <c r="B10996" t="s">
        <v>19030</v>
      </c>
      <c r="C10996" t="s">
        <v>8344</v>
      </c>
      <c r="D10996" t="s">
        <v>8338</v>
      </c>
      <c r="E10996" s="114" t="s">
        <v>484</v>
      </c>
    </row>
    <row r="10997" spans="1:5">
      <c r="A10997">
        <v>4415</v>
      </c>
      <c r="B10997" t="s">
        <v>19031</v>
      </c>
      <c r="C10997" t="s">
        <v>8344</v>
      </c>
      <c r="D10997" t="s">
        <v>8338</v>
      </c>
      <c r="E10997" s="114" t="s">
        <v>612</v>
      </c>
    </row>
    <row r="10998" spans="1:5">
      <c r="A10998">
        <v>37373</v>
      </c>
      <c r="B10998" t="s">
        <v>19032</v>
      </c>
      <c r="C10998" t="s">
        <v>8373</v>
      </c>
      <c r="D10998" t="s">
        <v>8336</v>
      </c>
      <c r="E10998" s="114" t="s">
        <v>1302</v>
      </c>
    </row>
    <row r="10999" spans="1:5">
      <c r="A10999">
        <v>40864</v>
      </c>
      <c r="B10999" t="s">
        <v>19033</v>
      </c>
      <c r="C10999" t="s">
        <v>8374</v>
      </c>
      <c r="D10999" t="s">
        <v>8336</v>
      </c>
      <c r="E10999" s="114" t="s">
        <v>8032</v>
      </c>
    </row>
    <row r="11000" spans="1:5">
      <c r="A11000">
        <v>4734</v>
      </c>
      <c r="B11000" t="s">
        <v>19034</v>
      </c>
      <c r="C11000" t="s">
        <v>8372</v>
      </c>
      <c r="D11000" t="s">
        <v>8338</v>
      </c>
      <c r="E11000" s="114" t="s">
        <v>4148</v>
      </c>
    </row>
    <row r="11001" spans="1:5">
      <c r="A11001">
        <v>6085</v>
      </c>
      <c r="B11001" t="s">
        <v>19035</v>
      </c>
      <c r="C11001" t="s">
        <v>8342</v>
      </c>
      <c r="D11001" t="s">
        <v>8336</v>
      </c>
      <c r="E11001" s="114" t="s">
        <v>250</v>
      </c>
    </row>
    <row r="11002" spans="1:5">
      <c r="A11002">
        <v>38396</v>
      </c>
      <c r="B11002" t="s">
        <v>19036</v>
      </c>
      <c r="C11002" t="s">
        <v>8337</v>
      </c>
      <c r="D11002" t="s">
        <v>8338</v>
      </c>
      <c r="E11002" s="114" t="s">
        <v>19037</v>
      </c>
    </row>
    <row r="11003" spans="1:5">
      <c r="A11003">
        <v>11622</v>
      </c>
      <c r="B11003" t="s">
        <v>19038</v>
      </c>
      <c r="C11003" t="s">
        <v>8353</v>
      </c>
      <c r="D11003" t="s">
        <v>8338</v>
      </c>
      <c r="E11003" s="114" t="s">
        <v>8977</v>
      </c>
    </row>
    <row r="11004" spans="1:5">
      <c r="A11004">
        <v>43143</v>
      </c>
      <c r="B11004" t="s">
        <v>19039</v>
      </c>
      <c r="C11004" t="s">
        <v>8342</v>
      </c>
      <c r="D11004" t="s">
        <v>8338</v>
      </c>
      <c r="E11004" s="114" t="s">
        <v>8978</v>
      </c>
    </row>
    <row r="11005" spans="1:5">
      <c r="A11005">
        <v>7317</v>
      </c>
      <c r="B11005" t="s">
        <v>19040</v>
      </c>
      <c r="C11005" t="s">
        <v>8353</v>
      </c>
      <c r="D11005" t="s">
        <v>8338</v>
      </c>
      <c r="E11005" s="114" t="s">
        <v>19041</v>
      </c>
    </row>
    <row r="11006" spans="1:5">
      <c r="A11006">
        <v>142</v>
      </c>
      <c r="B11006" t="s">
        <v>19042</v>
      </c>
      <c r="C11006" t="s">
        <v>8979</v>
      </c>
      <c r="D11006" t="s">
        <v>8338</v>
      </c>
      <c r="E11006" s="114" t="s">
        <v>10626</v>
      </c>
    </row>
    <row r="11007" spans="1:5">
      <c r="A11007">
        <v>43142</v>
      </c>
      <c r="B11007" t="s">
        <v>19043</v>
      </c>
      <c r="C11007" t="s">
        <v>8342</v>
      </c>
      <c r="D11007" t="s">
        <v>8338</v>
      </c>
      <c r="E11007" s="114" t="s">
        <v>19044</v>
      </c>
    </row>
    <row r="11008" spans="1:5">
      <c r="A11008">
        <v>38123</v>
      </c>
      <c r="B11008" t="s">
        <v>19045</v>
      </c>
      <c r="C11008" t="s">
        <v>8353</v>
      </c>
      <c r="D11008" t="s">
        <v>8336</v>
      </c>
      <c r="E11008" s="114" t="s">
        <v>12295</v>
      </c>
    </row>
    <row r="11009" spans="1:5">
      <c r="A11009">
        <v>42701</v>
      </c>
      <c r="B11009" t="s">
        <v>19046</v>
      </c>
      <c r="C11009" t="s">
        <v>8337</v>
      </c>
      <c r="D11009" t="s">
        <v>8341</v>
      </c>
      <c r="E11009" s="114" t="s">
        <v>9551</v>
      </c>
    </row>
    <row r="11010" spans="1:5">
      <c r="A11010">
        <v>42702</v>
      </c>
      <c r="B11010" t="s">
        <v>19047</v>
      </c>
      <c r="C11010" t="s">
        <v>8337</v>
      </c>
      <c r="D11010" t="s">
        <v>8341</v>
      </c>
      <c r="E11010" s="114" t="s">
        <v>19048</v>
      </c>
    </row>
    <row r="11011" spans="1:5">
      <c r="A11011">
        <v>37955</v>
      </c>
      <c r="B11011" t="s">
        <v>19049</v>
      </c>
      <c r="C11011" t="s">
        <v>8337</v>
      </c>
      <c r="D11011" t="s">
        <v>8341</v>
      </c>
      <c r="E11011" s="114" t="s">
        <v>19050</v>
      </c>
    </row>
    <row r="11012" spans="1:5">
      <c r="A11012">
        <v>42699</v>
      </c>
      <c r="B11012" t="s">
        <v>19051</v>
      </c>
      <c r="C11012" t="s">
        <v>8337</v>
      </c>
      <c r="D11012" t="s">
        <v>8341</v>
      </c>
      <c r="E11012" s="114" t="s">
        <v>6878</v>
      </c>
    </row>
    <row r="11013" spans="1:5">
      <c r="A11013">
        <v>42700</v>
      </c>
      <c r="B11013" t="s">
        <v>19052</v>
      </c>
      <c r="C11013" t="s">
        <v>8337</v>
      </c>
      <c r="D11013" t="s">
        <v>8341</v>
      </c>
      <c r="E11013" s="114" t="s">
        <v>10242</v>
      </c>
    </row>
    <row r="11014" spans="1:5">
      <c r="A11014">
        <v>37743</v>
      </c>
      <c r="B11014" t="s">
        <v>19053</v>
      </c>
      <c r="C11014" t="s">
        <v>8337</v>
      </c>
      <c r="D11014" t="s">
        <v>8341</v>
      </c>
      <c r="E11014" s="114" t="s">
        <v>19054</v>
      </c>
    </row>
    <row r="11015" spans="1:5">
      <c r="A11015">
        <v>37744</v>
      </c>
      <c r="B11015" t="s">
        <v>19055</v>
      </c>
      <c r="C11015" t="s">
        <v>8337</v>
      </c>
      <c r="D11015" t="s">
        <v>8341</v>
      </c>
      <c r="E11015" s="114" t="s">
        <v>19056</v>
      </c>
    </row>
    <row r="11016" spans="1:5">
      <c r="A11016">
        <v>37741</v>
      </c>
      <c r="B11016" t="s">
        <v>19057</v>
      </c>
      <c r="C11016" t="s">
        <v>8337</v>
      </c>
      <c r="D11016" t="s">
        <v>8341</v>
      </c>
      <c r="E11016" s="114" t="s">
        <v>19058</v>
      </c>
    </row>
    <row r="11017" spans="1:5">
      <c r="A11017">
        <v>39396</v>
      </c>
      <c r="B11017" t="s">
        <v>19059</v>
      </c>
      <c r="C11017" t="s">
        <v>8337</v>
      </c>
      <c r="D11017" t="s">
        <v>8341</v>
      </c>
      <c r="E11017" s="114" t="s">
        <v>19060</v>
      </c>
    </row>
    <row r="11018" spans="1:5">
      <c r="A11018">
        <v>39392</v>
      </c>
      <c r="B11018" t="s">
        <v>19061</v>
      </c>
      <c r="C11018" t="s">
        <v>8337</v>
      </c>
      <c r="D11018" t="s">
        <v>8341</v>
      </c>
      <c r="E11018" s="114" t="s">
        <v>19062</v>
      </c>
    </row>
    <row r="11019" spans="1:5">
      <c r="A11019">
        <v>39393</v>
      </c>
      <c r="B11019" t="s">
        <v>19063</v>
      </c>
      <c r="C11019" t="s">
        <v>8337</v>
      </c>
      <c r="D11019" t="s">
        <v>8341</v>
      </c>
      <c r="E11019" s="114" t="s">
        <v>13467</v>
      </c>
    </row>
    <row r="11020" spans="1:5">
      <c r="A11020">
        <v>39394</v>
      </c>
      <c r="B11020" t="s">
        <v>19064</v>
      </c>
      <c r="C11020" t="s">
        <v>8337</v>
      </c>
      <c r="D11020" t="s">
        <v>8341</v>
      </c>
      <c r="E11020" s="114" t="s">
        <v>19065</v>
      </c>
    </row>
    <row r="11021" spans="1:5">
      <c r="A11021">
        <v>39395</v>
      </c>
      <c r="B11021" t="s">
        <v>19066</v>
      </c>
      <c r="C11021" t="s">
        <v>8337</v>
      </c>
      <c r="D11021" t="s">
        <v>8341</v>
      </c>
      <c r="E11021" s="114" t="s">
        <v>10243</v>
      </c>
    </row>
    <row r="11022" spans="1:5">
      <c r="A11022">
        <v>14618</v>
      </c>
      <c r="B11022" t="s">
        <v>19067</v>
      </c>
      <c r="C11022" t="s">
        <v>8337</v>
      </c>
      <c r="D11022" t="s">
        <v>8338</v>
      </c>
      <c r="E11022" s="114" t="s">
        <v>19068</v>
      </c>
    </row>
    <row r="11023" spans="1:5">
      <c r="A11023">
        <v>40269</v>
      </c>
      <c r="B11023" t="s">
        <v>19069</v>
      </c>
      <c r="C11023" t="s">
        <v>8337</v>
      </c>
      <c r="D11023" t="s">
        <v>8338</v>
      </c>
      <c r="E11023" s="114" t="s">
        <v>19070</v>
      </c>
    </row>
    <row r="11024" spans="1:5">
      <c r="A11024">
        <v>6110</v>
      </c>
      <c r="B11024" t="s">
        <v>19071</v>
      </c>
      <c r="C11024" t="s">
        <v>8373</v>
      </c>
      <c r="D11024" t="s">
        <v>8338</v>
      </c>
      <c r="E11024" s="114" t="s">
        <v>8386</v>
      </c>
    </row>
    <row r="11025" spans="1:5">
      <c r="A11025">
        <v>40910</v>
      </c>
      <c r="B11025" t="s">
        <v>19072</v>
      </c>
      <c r="C11025" t="s">
        <v>8374</v>
      </c>
      <c r="D11025" t="s">
        <v>8338</v>
      </c>
      <c r="E11025" s="114" t="s">
        <v>8387</v>
      </c>
    </row>
    <row r="11026" spans="1:5">
      <c r="A11026">
        <v>6111</v>
      </c>
      <c r="B11026" t="s">
        <v>19073</v>
      </c>
      <c r="C11026" t="s">
        <v>8373</v>
      </c>
      <c r="D11026" t="s">
        <v>8336</v>
      </c>
      <c r="E11026" s="114" t="s">
        <v>3320</v>
      </c>
    </row>
    <row r="11027" spans="1:5">
      <c r="A11027">
        <v>41084</v>
      </c>
      <c r="B11027" t="s">
        <v>19074</v>
      </c>
      <c r="C11027" t="s">
        <v>8374</v>
      </c>
      <c r="D11027" t="s">
        <v>8338</v>
      </c>
      <c r="E11027" s="114" t="s">
        <v>8980</v>
      </c>
    </row>
    <row r="11028" spans="1:5">
      <c r="A11028">
        <v>25950</v>
      </c>
      <c r="B11028" t="s">
        <v>19075</v>
      </c>
      <c r="C11028" t="s">
        <v>8372</v>
      </c>
      <c r="D11028" t="s">
        <v>8338</v>
      </c>
      <c r="E11028" s="114" t="s">
        <v>19076</v>
      </c>
    </row>
    <row r="11029" spans="1:5">
      <c r="A11029">
        <v>38637</v>
      </c>
      <c r="B11029" t="s">
        <v>19077</v>
      </c>
      <c r="C11029" t="s">
        <v>8337</v>
      </c>
      <c r="D11029" t="s">
        <v>8338</v>
      </c>
      <c r="E11029" s="114" t="s">
        <v>8981</v>
      </c>
    </row>
    <row r="11030" spans="1:5">
      <c r="A11030">
        <v>6150</v>
      </c>
      <c r="B11030" t="s">
        <v>19078</v>
      </c>
      <c r="C11030" t="s">
        <v>8337</v>
      </c>
      <c r="D11030" t="s">
        <v>8338</v>
      </c>
      <c r="E11030" s="114" t="s">
        <v>8982</v>
      </c>
    </row>
    <row r="11031" spans="1:5">
      <c r="A11031">
        <v>6136</v>
      </c>
      <c r="B11031" t="s">
        <v>19079</v>
      </c>
      <c r="C11031" t="s">
        <v>8337</v>
      </c>
      <c r="D11031" t="s">
        <v>8336</v>
      </c>
      <c r="E11031" s="114" t="s">
        <v>8983</v>
      </c>
    </row>
    <row r="11032" spans="1:5">
      <c r="A11032">
        <v>38638</v>
      </c>
      <c r="B11032" t="s">
        <v>19080</v>
      </c>
      <c r="C11032" t="s">
        <v>8337</v>
      </c>
      <c r="D11032" t="s">
        <v>8338</v>
      </c>
      <c r="E11032" s="114" t="s">
        <v>8984</v>
      </c>
    </row>
    <row r="11033" spans="1:5">
      <c r="A11033">
        <v>20262</v>
      </c>
      <c r="B11033" t="s">
        <v>19081</v>
      </c>
      <c r="C11033" t="s">
        <v>8337</v>
      </c>
      <c r="D11033" t="s">
        <v>8338</v>
      </c>
      <c r="E11033" s="114" t="s">
        <v>8985</v>
      </c>
    </row>
    <row r="11034" spans="1:5">
      <c r="A11034">
        <v>6148</v>
      </c>
      <c r="B11034" t="s">
        <v>19082</v>
      </c>
      <c r="C11034" t="s">
        <v>8337</v>
      </c>
      <c r="D11034" t="s">
        <v>8336</v>
      </c>
      <c r="E11034" s="114" t="s">
        <v>614</v>
      </c>
    </row>
    <row r="11035" spans="1:5">
      <c r="A11035">
        <v>6145</v>
      </c>
      <c r="B11035" t="s">
        <v>19083</v>
      </c>
      <c r="C11035" t="s">
        <v>8337</v>
      </c>
      <c r="D11035" t="s">
        <v>8338</v>
      </c>
      <c r="E11035" s="114" t="s">
        <v>6592</v>
      </c>
    </row>
    <row r="11036" spans="1:5">
      <c r="A11036">
        <v>6149</v>
      </c>
      <c r="B11036" t="s">
        <v>19084</v>
      </c>
      <c r="C11036" t="s">
        <v>8337</v>
      </c>
      <c r="D11036" t="s">
        <v>8338</v>
      </c>
      <c r="E11036" s="114" t="s">
        <v>6210</v>
      </c>
    </row>
    <row r="11037" spans="1:5">
      <c r="A11037">
        <v>6146</v>
      </c>
      <c r="B11037" t="s">
        <v>19085</v>
      </c>
      <c r="C11037" t="s">
        <v>8337</v>
      </c>
      <c r="D11037" t="s">
        <v>8338</v>
      </c>
      <c r="E11037" s="114" t="s">
        <v>4268</v>
      </c>
    </row>
    <row r="11038" spans="1:5">
      <c r="A11038">
        <v>26026</v>
      </c>
      <c r="B11038" t="s">
        <v>19086</v>
      </c>
      <c r="C11038" t="s">
        <v>8353</v>
      </c>
      <c r="D11038" t="s">
        <v>8338</v>
      </c>
      <c r="E11038" s="114" t="s">
        <v>897</v>
      </c>
    </row>
    <row r="11039" spans="1:5">
      <c r="A11039">
        <v>39961</v>
      </c>
      <c r="B11039" t="s">
        <v>19087</v>
      </c>
      <c r="C11039" t="s">
        <v>8337</v>
      </c>
      <c r="D11039" t="s">
        <v>8338</v>
      </c>
      <c r="E11039" s="114" t="s">
        <v>8961</v>
      </c>
    </row>
    <row r="11040" spans="1:5">
      <c r="A11040">
        <v>42433</v>
      </c>
      <c r="B11040" t="s">
        <v>19088</v>
      </c>
      <c r="C11040" t="s">
        <v>8337</v>
      </c>
      <c r="D11040" t="s">
        <v>8341</v>
      </c>
      <c r="E11040" s="114" t="s">
        <v>10244</v>
      </c>
    </row>
    <row r="11041" spans="1:5">
      <c r="A11041">
        <v>42434</v>
      </c>
      <c r="B11041" t="s">
        <v>19089</v>
      </c>
      <c r="C11041" t="s">
        <v>8337</v>
      </c>
      <c r="D11041" t="s">
        <v>8341</v>
      </c>
      <c r="E11041" s="114" t="s">
        <v>10245</v>
      </c>
    </row>
    <row r="11042" spans="1:5">
      <c r="A11042">
        <v>42435</v>
      </c>
      <c r="B11042" t="s">
        <v>19090</v>
      </c>
      <c r="C11042" t="s">
        <v>8337</v>
      </c>
      <c r="D11042" t="s">
        <v>8341</v>
      </c>
      <c r="E11042" s="114" t="s">
        <v>10246</v>
      </c>
    </row>
    <row r="11043" spans="1:5">
      <c r="A11043">
        <v>38061</v>
      </c>
      <c r="B11043" t="s">
        <v>19091</v>
      </c>
      <c r="C11043" t="s">
        <v>8337</v>
      </c>
      <c r="D11043" t="s">
        <v>8338</v>
      </c>
      <c r="E11043" s="114" t="s">
        <v>13003</v>
      </c>
    </row>
    <row r="11044" spans="1:5">
      <c r="A11044">
        <v>20250</v>
      </c>
      <c r="B11044" t="s">
        <v>19092</v>
      </c>
      <c r="C11044" t="s">
        <v>8353</v>
      </c>
      <c r="D11044" t="s">
        <v>8336</v>
      </c>
      <c r="E11044" s="114" t="s">
        <v>5992</v>
      </c>
    </row>
    <row r="11045" spans="1:5">
      <c r="A11045">
        <v>13388</v>
      </c>
      <c r="B11045" t="s">
        <v>19093</v>
      </c>
      <c r="C11045" t="s">
        <v>8353</v>
      </c>
      <c r="D11045" t="s">
        <v>8338</v>
      </c>
      <c r="E11045" s="114" t="s">
        <v>10247</v>
      </c>
    </row>
    <row r="11046" spans="1:5">
      <c r="A11046">
        <v>39914</v>
      </c>
      <c r="B11046" t="s">
        <v>19094</v>
      </c>
      <c r="C11046" t="s">
        <v>8353</v>
      </c>
      <c r="D11046" t="s">
        <v>8341</v>
      </c>
      <c r="E11046" s="114" t="s">
        <v>19095</v>
      </c>
    </row>
    <row r="11047" spans="1:5">
      <c r="A11047">
        <v>12732</v>
      </c>
      <c r="B11047" t="s">
        <v>19096</v>
      </c>
      <c r="C11047" t="s">
        <v>8337</v>
      </c>
      <c r="D11047" t="s">
        <v>8341</v>
      </c>
      <c r="E11047" s="114" t="s">
        <v>19097</v>
      </c>
    </row>
    <row r="11048" spans="1:5">
      <c r="A11048">
        <v>6160</v>
      </c>
      <c r="B11048" t="s">
        <v>19098</v>
      </c>
      <c r="C11048" t="s">
        <v>8373</v>
      </c>
      <c r="D11048" t="s">
        <v>8336</v>
      </c>
      <c r="E11048" s="114" t="s">
        <v>8386</v>
      </c>
    </row>
    <row r="11049" spans="1:5">
      <c r="A11049">
        <v>41087</v>
      </c>
      <c r="B11049" t="s">
        <v>19099</v>
      </c>
      <c r="C11049" t="s">
        <v>8374</v>
      </c>
      <c r="D11049" t="s">
        <v>8338</v>
      </c>
      <c r="E11049" s="114" t="s">
        <v>8387</v>
      </c>
    </row>
    <row r="11050" spans="1:5">
      <c r="A11050">
        <v>6166</v>
      </c>
      <c r="B11050" t="s">
        <v>19100</v>
      </c>
      <c r="C11050" t="s">
        <v>8373</v>
      </c>
      <c r="D11050" t="s">
        <v>8338</v>
      </c>
      <c r="E11050" s="114" t="s">
        <v>8987</v>
      </c>
    </row>
    <row r="11051" spans="1:5">
      <c r="A11051">
        <v>41088</v>
      </c>
      <c r="B11051" t="s">
        <v>19101</v>
      </c>
      <c r="C11051" t="s">
        <v>8374</v>
      </c>
      <c r="D11051" t="s">
        <v>8338</v>
      </c>
      <c r="E11051" s="114" t="s">
        <v>8988</v>
      </c>
    </row>
    <row r="11052" spans="1:5">
      <c r="A11052">
        <v>20232</v>
      </c>
      <c r="B11052" t="s">
        <v>19102</v>
      </c>
      <c r="C11052" t="s">
        <v>8344</v>
      </c>
      <c r="D11052" t="s">
        <v>8341</v>
      </c>
      <c r="E11052" s="114" t="s">
        <v>10435</v>
      </c>
    </row>
    <row r="11053" spans="1:5">
      <c r="A11053">
        <v>10856</v>
      </c>
      <c r="B11053" t="s">
        <v>19103</v>
      </c>
      <c r="C11053" t="s">
        <v>8344</v>
      </c>
      <c r="D11053" t="s">
        <v>8341</v>
      </c>
      <c r="E11053" s="114" t="s">
        <v>10248</v>
      </c>
    </row>
    <row r="11054" spans="1:5">
      <c r="A11054">
        <v>4828</v>
      </c>
      <c r="B11054" t="s">
        <v>19104</v>
      </c>
      <c r="C11054" t="s">
        <v>8344</v>
      </c>
      <c r="D11054" t="s">
        <v>8341</v>
      </c>
      <c r="E11054" s="114" t="s">
        <v>10249</v>
      </c>
    </row>
    <row r="11055" spans="1:5">
      <c r="A11055">
        <v>20249</v>
      </c>
      <c r="B11055" t="s">
        <v>19105</v>
      </c>
      <c r="C11055" t="s">
        <v>8344</v>
      </c>
      <c r="D11055" t="s">
        <v>8341</v>
      </c>
      <c r="E11055" s="114" t="s">
        <v>8831</v>
      </c>
    </row>
    <row r="11056" spans="1:5">
      <c r="A11056">
        <v>11609</v>
      </c>
      <c r="B11056" t="s">
        <v>19106</v>
      </c>
      <c r="C11056" t="s">
        <v>8342</v>
      </c>
      <c r="D11056" t="s">
        <v>8338</v>
      </c>
      <c r="E11056" s="114" t="s">
        <v>4286</v>
      </c>
    </row>
    <row r="11057" spans="1:5">
      <c r="A11057">
        <v>20083</v>
      </c>
      <c r="B11057" t="s">
        <v>19107</v>
      </c>
      <c r="C11057" t="s">
        <v>8337</v>
      </c>
      <c r="D11057" t="s">
        <v>8338</v>
      </c>
      <c r="E11057" s="114" t="s">
        <v>19108</v>
      </c>
    </row>
    <row r="11058" spans="1:5">
      <c r="A11058">
        <v>5318</v>
      </c>
      <c r="B11058" t="s">
        <v>19109</v>
      </c>
      <c r="C11058" t="s">
        <v>8342</v>
      </c>
      <c r="D11058" t="s">
        <v>8336</v>
      </c>
      <c r="E11058" s="114" t="s">
        <v>5284</v>
      </c>
    </row>
    <row r="11059" spans="1:5">
      <c r="A11059">
        <v>10691</v>
      </c>
      <c r="B11059" t="s">
        <v>19110</v>
      </c>
      <c r="C11059" t="s">
        <v>8342</v>
      </c>
      <c r="D11059" t="s">
        <v>8338</v>
      </c>
      <c r="E11059" s="114" t="s">
        <v>19111</v>
      </c>
    </row>
    <row r="11060" spans="1:5">
      <c r="A11060">
        <v>12295</v>
      </c>
      <c r="B11060" t="s">
        <v>19112</v>
      </c>
      <c r="C11060" t="s">
        <v>8337</v>
      </c>
      <c r="D11060" t="s">
        <v>8338</v>
      </c>
      <c r="E11060" s="114" t="s">
        <v>3831</v>
      </c>
    </row>
    <row r="11061" spans="1:5">
      <c r="A11061">
        <v>12296</v>
      </c>
      <c r="B11061" t="s">
        <v>19113</v>
      </c>
      <c r="C11061" t="s">
        <v>8337</v>
      </c>
      <c r="D11061" t="s">
        <v>8338</v>
      </c>
      <c r="E11061" s="114" t="s">
        <v>654</v>
      </c>
    </row>
    <row r="11062" spans="1:5">
      <c r="A11062">
        <v>12294</v>
      </c>
      <c r="B11062" t="s">
        <v>19114</v>
      </c>
      <c r="C11062" t="s">
        <v>8337</v>
      </c>
      <c r="D11062" t="s">
        <v>8338</v>
      </c>
      <c r="E11062" s="114" t="s">
        <v>5926</v>
      </c>
    </row>
    <row r="11063" spans="1:5">
      <c r="A11063">
        <v>14543</v>
      </c>
      <c r="B11063" t="s">
        <v>19115</v>
      </c>
      <c r="C11063" t="s">
        <v>8337</v>
      </c>
      <c r="D11063" t="s">
        <v>8338</v>
      </c>
      <c r="E11063" s="114" t="s">
        <v>8755</v>
      </c>
    </row>
    <row r="11064" spans="1:5">
      <c r="A11064">
        <v>13329</v>
      </c>
      <c r="B11064" t="s">
        <v>19116</v>
      </c>
      <c r="C11064" t="s">
        <v>8337</v>
      </c>
      <c r="D11064" t="s">
        <v>8336</v>
      </c>
      <c r="E11064" s="114" t="s">
        <v>248</v>
      </c>
    </row>
    <row r="11065" spans="1:5">
      <c r="A11065">
        <v>21044</v>
      </c>
      <c r="B11065" t="s">
        <v>19117</v>
      </c>
      <c r="C11065" t="s">
        <v>8337</v>
      </c>
      <c r="D11065" t="s">
        <v>8341</v>
      </c>
      <c r="E11065" s="114" t="s">
        <v>8126</v>
      </c>
    </row>
    <row r="11066" spans="1:5">
      <c r="A11066">
        <v>21045</v>
      </c>
      <c r="B11066" t="s">
        <v>19118</v>
      </c>
      <c r="C11066" t="s">
        <v>8337</v>
      </c>
      <c r="D11066" t="s">
        <v>8341</v>
      </c>
      <c r="E11066" s="114" t="s">
        <v>9628</v>
      </c>
    </row>
    <row r="11067" spans="1:5">
      <c r="A11067">
        <v>21040</v>
      </c>
      <c r="B11067" t="s">
        <v>19119</v>
      </c>
      <c r="C11067" t="s">
        <v>8337</v>
      </c>
      <c r="D11067" t="s">
        <v>8341</v>
      </c>
      <c r="E11067" s="114" t="s">
        <v>8145</v>
      </c>
    </row>
    <row r="11068" spans="1:5">
      <c r="A11068">
        <v>21041</v>
      </c>
      <c r="B11068" t="s">
        <v>19120</v>
      </c>
      <c r="C11068" t="s">
        <v>8337</v>
      </c>
      <c r="D11068" t="s">
        <v>8341</v>
      </c>
      <c r="E11068" s="114" t="s">
        <v>11937</v>
      </c>
    </row>
    <row r="11069" spans="1:5">
      <c r="A11069">
        <v>21047</v>
      </c>
      <c r="B11069" t="s">
        <v>19121</v>
      </c>
      <c r="C11069" t="s">
        <v>8337</v>
      </c>
      <c r="D11069" t="s">
        <v>8341</v>
      </c>
      <c r="E11069" s="114" t="s">
        <v>14561</v>
      </c>
    </row>
    <row r="11070" spans="1:5">
      <c r="A11070">
        <v>21043</v>
      </c>
      <c r="B11070" t="s">
        <v>19122</v>
      </c>
      <c r="C11070" t="s">
        <v>8337</v>
      </c>
      <c r="D11070" t="s">
        <v>8341</v>
      </c>
      <c r="E11070" s="114" t="s">
        <v>12259</v>
      </c>
    </row>
    <row r="11071" spans="1:5">
      <c r="A11071">
        <v>21042</v>
      </c>
      <c r="B11071" t="s">
        <v>19123</v>
      </c>
      <c r="C11071" t="s">
        <v>8337</v>
      </c>
      <c r="D11071" t="s">
        <v>8341</v>
      </c>
      <c r="E11071" s="114" t="s">
        <v>19124</v>
      </c>
    </row>
    <row r="11072" spans="1:5">
      <c r="A11072">
        <v>14149</v>
      </c>
      <c r="B11072" t="s">
        <v>19125</v>
      </c>
      <c r="C11072" t="s">
        <v>8718</v>
      </c>
      <c r="D11072" t="s">
        <v>8341</v>
      </c>
      <c r="E11072" s="114" t="s">
        <v>19126</v>
      </c>
    </row>
    <row r="11073" spans="1:5">
      <c r="A11073">
        <v>38099</v>
      </c>
      <c r="B11073" t="s">
        <v>19127</v>
      </c>
      <c r="C11073" t="s">
        <v>8337</v>
      </c>
      <c r="D11073" t="s">
        <v>8338</v>
      </c>
      <c r="E11073" s="114" t="s">
        <v>8350</v>
      </c>
    </row>
    <row r="11074" spans="1:5">
      <c r="A11074">
        <v>38100</v>
      </c>
      <c r="B11074" t="s">
        <v>19128</v>
      </c>
      <c r="C11074" t="s">
        <v>8337</v>
      </c>
      <c r="D11074" t="s">
        <v>8338</v>
      </c>
      <c r="E11074" s="114" t="s">
        <v>6227</v>
      </c>
    </row>
    <row r="11075" spans="1:5">
      <c r="A11075">
        <v>20061</v>
      </c>
      <c r="B11075" t="s">
        <v>19129</v>
      </c>
      <c r="C11075" t="s">
        <v>8337</v>
      </c>
      <c r="D11075" t="s">
        <v>8341</v>
      </c>
      <c r="E11075" s="114" t="s">
        <v>8450</v>
      </c>
    </row>
    <row r="11076" spans="1:5">
      <c r="A11076">
        <v>7576</v>
      </c>
      <c r="B11076" t="s">
        <v>19130</v>
      </c>
      <c r="C11076" t="s">
        <v>8337</v>
      </c>
      <c r="D11076" t="s">
        <v>8338</v>
      </c>
      <c r="E11076" s="114" t="s">
        <v>19131</v>
      </c>
    </row>
    <row r="11077" spans="1:5">
      <c r="A11077">
        <v>3384</v>
      </c>
      <c r="B11077" t="s">
        <v>19132</v>
      </c>
      <c r="C11077" t="s">
        <v>8337</v>
      </c>
      <c r="D11077" t="s">
        <v>8338</v>
      </c>
      <c r="E11077" s="114" t="s">
        <v>8789</v>
      </c>
    </row>
    <row r="11078" spans="1:5">
      <c r="A11078">
        <v>7572</v>
      </c>
      <c r="B11078" t="s">
        <v>19133</v>
      </c>
      <c r="C11078" t="s">
        <v>8337</v>
      </c>
      <c r="D11078" t="s">
        <v>8338</v>
      </c>
      <c r="E11078" s="114" t="s">
        <v>4506</v>
      </c>
    </row>
    <row r="11079" spans="1:5">
      <c r="A11079">
        <v>3396</v>
      </c>
      <c r="B11079" t="s">
        <v>19134</v>
      </c>
      <c r="C11079" t="s">
        <v>8337</v>
      </c>
      <c r="D11079" t="s">
        <v>8338</v>
      </c>
      <c r="E11079" s="114" t="s">
        <v>4207</v>
      </c>
    </row>
    <row r="11080" spans="1:5">
      <c r="A11080">
        <v>37590</v>
      </c>
      <c r="B11080" t="s">
        <v>19135</v>
      </c>
      <c r="C11080" t="s">
        <v>8337</v>
      </c>
      <c r="D11080" t="s">
        <v>8341</v>
      </c>
      <c r="E11080" s="114" t="s">
        <v>10250</v>
      </c>
    </row>
    <row r="11081" spans="1:5">
      <c r="A11081">
        <v>37591</v>
      </c>
      <c r="B11081" t="s">
        <v>19136</v>
      </c>
      <c r="C11081" t="s">
        <v>8337</v>
      </c>
      <c r="D11081" t="s">
        <v>8341</v>
      </c>
      <c r="E11081" s="114" t="s">
        <v>13698</v>
      </c>
    </row>
    <row r="11082" spans="1:5">
      <c r="A11082">
        <v>12626</v>
      </c>
      <c r="B11082" t="s">
        <v>19137</v>
      </c>
      <c r="C11082" t="s">
        <v>8337</v>
      </c>
      <c r="D11082" t="s">
        <v>8341</v>
      </c>
      <c r="E11082" s="114" t="s">
        <v>6026</v>
      </c>
    </row>
    <row r="11083" spans="1:5">
      <c r="A11083">
        <v>11033</v>
      </c>
      <c r="B11083" t="s">
        <v>19138</v>
      </c>
      <c r="C11083" t="s">
        <v>8337</v>
      </c>
      <c r="D11083" t="s">
        <v>8338</v>
      </c>
      <c r="E11083" s="114" t="s">
        <v>6214</v>
      </c>
    </row>
    <row r="11084" spans="1:5">
      <c r="A11084">
        <v>390</v>
      </c>
      <c r="B11084" t="s">
        <v>19139</v>
      </c>
      <c r="C11084" t="s">
        <v>8337</v>
      </c>
      <c r="D11084" t="s">
        <v>8338</v>
      </c>
      <c r="E11084" s="114" t="s">
        <v>6590</v>
      </c>
    </row>
    <row r="11085" spans="1:5">
      <c r="A11085">
        <v>42436</v>
      </c>
      <c r="B11085" t="s">
        <v>19140</v>
      </c>
      <c r="C11085" t="s">
        <v>8337</v>
      </c>
      <c r="D11085" t="s">
        <v>8341</v>
      </c>
      <c r="E11085" s="114" t="s">
        <v>10251</v>
      </c>
    </row>
    <row r="11086" spans="1:5">
      <c r="A11086">
        <v>6193</v>
      </c>
      <c r="B11086" t="s">
        <v>19141</v>
      </c>
      <c r="C11086" t="s">
        <v>8344</v>
      </c>
      <c r="D11086" t="s">
        <v>8338</v>
      </c>
      <c r="E11086" s="114" t="s">
        <v>8177</v>
      </c>
    </row>
    <row r="11087" spans="1:5">
      <c r="A11087">
        <v>6194</v>
      </c>
      <c r="B11087" t="s">
        <v>19142</v>
      </c>
      <c r="C11087" t="s">
        <v>8344</v>
      </c>
      <c r="D11087" t="s">
        <v>8338</v>
      </c>
      <c r="E11087" s="114" t="s">
        <v>953</v>
      </c>
    </row>
    <row r="11088" spans="1:5">
      <c r="A11088">
        <v>10567</v>
      </c>
      <c r="B11088" t="s">
        <v>19143</v>
      </c>
      <c r="C11088" t="s">
        <v>8344</v>
      </c>
      <c r="D11088" t="s">
        <v>8338</v>
      </c>
      <c r="E11088" s="114" t="s">
        <v>13875</v>
      </c>
    </row>
    <row r="11089" spans="1:5">
      <c r="A11089">
        <v>6212</v>
      </c>
      <c r="B11089" t="s">
        <v>19144</v>
      </c>
      <c r="C11089" t="s">
        <v>8344</v>
      </c>
      <c r="D11089" t="s">
        <v>8336</v>
      </c>
      <c r="E11089" s="114" t="s">
        <v>512</v>
      </c>
    </row>
    <row r="11090" spans="1:5">
      <c r="A11090">
        <v>3993</v>
      </c>
      <c r="B11090" t="s">
        <v>19145</v>
      </c>
      <c r="C11090" t="s">
        <v>8335</v>
      </c>
      <c r="D11090" t="s">
        <v>8338</v>
      </c>
      <c r="E11090" s="114" t="s">
        <v>8642</v>
      </c>
    </row>
    <row r="11091" spans="1:5">
      <c r="A11091">
        <v>3990</v>
      </c>
      <c r="B11091" t="s">
        <v>19146</v>
      </c>
      <c r="C11091" t="s">
        <v>8344</v>
      </c>
      <c r="D11091" t="s">
        <v>8338</v>
      </c>
      <c r="E11091" s="114" t="s">
        <v>6883</v>
      </c>
    </row>
    <row r="11092" spans="1:5">
      <c r="A11092">
        <v>3992</v>
      </c>
      <c r="B11092" t="s">
        <v>19147</v>
      </c>
      <c r="C11092" t="s">
        <v>8344</v>
      </c>
      <c r="D11092" t="s">
        <v>8338</v>
      </c>
      <c r="E11092" s="114" t="s">
        <v>6658</v>
      </c>
    </row>
    <row r="11093" spans="1:5">
      <c r="A11093">
        <v>6178</v>
      </c>
      <c r="B11093" t="s">
        <v>19148</v>
      </c>
      <c r="C11093" t="s">
        <v>8335</v>
      </c>
      <c r="D11093" t="s">
        <v>8341</v>
      </c>
      <c r="E11093" s="114" t="s">
        <v>19149</v>
      </c>
    </row>
    <row r="11094" spans="1:5">
      <c r="A11094">
        <v>6180</v>
      </c>
      <c r="B11094" t="s">
        <v>19150</v>
      </c>
      <c r="C11094" t="s">
        <v>8335</v>
      </c>
      <c r="D11094" t="s">
        <v>8341</v>
      </c>
      <c r="E11094" s="114" t="s">
        <v>19151</v>
      </c>
    </row>
    <row r="11095" spans="1:5">
      <c r="A11095">
        <v>6182</v>
      </c>
      <c r="B11095" t="s">
        <v>19152</v>
      </c>
      <c r="C11095" t="s">
        <v>8335</v>
      </c>
      <c r="D11095" t="s">
        <v>8341</v>
      </c>
      <c r="E11095" s="114" t="s">
        <v>19153</v>
      </c>
    </row>
    <row r="11096" spans="1:5">
      <c r="A11096">
        <v>43614</v>
      </c>
      <c r="B11096" t="s">
        <v>19154</v>
      </c>
      <c r="C11096" t="s">
        <v>8344</v>
      </c>
      <c r="D11096" t="s">
        <v>8338</v>
      </c>
      <c r="E11096" s="114" t="s">
        <v>4326</v>
      </c>
    </row>
    <row r="11097" spans="1:5">
      <c r="A11097">
        <v>6189</v>
      </c>
      <c r="B11097" t="s">
        <v>19155</v>
      </c>
      <c r="C11097" t="s">
        <v>8344</v>
      </c>
      <c r="D11097" t="s">
        <v>8338</v>
      </c>
      <c r="E11097" s="114" t="s">
        <v>15778</v>
      </c>
    </row>
    <row r="11098" spans="1:5">
      <c r="A11098">
        <v>6214</v>
      </c>
      <c r="B11098" t="s">
        <v>19156</v>
      </c>
      <c r="C11098" t="s">
        <v>8335</v>
      </c>
      <c r="D11098" t="s">
        <v>8341</v>
      </c>
      <c r="E11098" s="114" t="s">
        <v>19157</v>
      </c>
    </row>
    <row r="11099" spans="1:5">
      <c r="A11099">
        <v>36153</v>
      </c>
      <c r="B11099" t="s">
        <v>19158</v>
      </c>
      <c r="C11099" t="s">
        <v>8337</v>
      </c>
      <c r="D11099" t="s">
        <v>8338</v>
      </c>
      <c r="E11099" s="114" t="s">
        <v>19159</v>
      </c>
    </row>
    <row r="11100" spans="1:5">
      <c r="A11100">
        <v>10740</v>
      </c>
      <c r="B11100" t="s">
        <v>19160</v>
      </c>
      <c r="C11100" t="s">
        <v>8337</v>
      </c>
      <c r="D11100" t="s">
        <v>8338</v>
      </c>
      <c r="E11100" s="114" t="s">
        <v>19161</v>
      </c>
    </row>
    <row r="11101" spans="1:5">
      <c r="A11101">
        <v>13914</v>
      </c>
      <c r="B11101" t="s">
        <v>19162</v>
      </c>
      <c r="C11101" t="s">
        <v>8337</v>
      </c>
      <c r="D11101" t="s">
        <v>8338</v>
      </c>
      <c r="E11101" s="114" t="s">
        <v>19163</v>
      </c>
    </row>
    <row r="11102" spans="1:5">
      <c r="A11102">
        <v>10742</v>
      </c>
      <c r="B11102" t="s">
        <v>19164</v>
      </c>
      <c r="C11102" t="s">
        <v>8337</v>
      </c>
      <c r="D11102" t="s">
        <v>8336</v>
      </c>
      <c r="E11102" s="114" t="s">
        <v>19165</v>
      </c>
    </row>
    <row r="11103" spans="1:5">
      <c r="A11103">
        <v>38465</v>
      </c>
      <c r="B11103" t="s">
        <v>19166</v>
      </c>
      <c r="C11103" t="s">
        <v>8337</v>
      </c>
      <c r="D11103" t="s">
        <v>8338</v>
      </c>
      <c r="E11103" s="114" t="s">
        <v>15525</v>
      </c>
    </row>
    <row r="11104" spans="1:5">
      <c r="A11104">
        <v>7543</v>
      </c>
      <c r="B11104" t="s">
        <v>19167</v>
      </c>
      <c r="C11104" t="s">
        <v>8337</v>
      </c>
      <c r="D11104" t="s">
        <v>8338</v>
      </c>
      <c r="E11104" s="114" t="s">
        <v>1383</v>
      </c>
    </row>
    <row r="11105" spans="1:5">
      <c r="A11105">
        <v>43427</v>
      </c>
      <c r="B11105" t="s">
        <v>19168</v>
      </c>
      <c r="C11105" t="s">
        <v>8337</v>
      </c>
      <c r="D11105" t="s">
        <v>8338</v>
      </c>
      <c r="E11105" s="114" t="s">
        <v>19169</v>
      </c>
    </row>
    <row r="11106" spans="1:5">
      <c r="A11106">
        <v>41613</v>
      </c>
      <c r="B11106" t="s">
        <v>19170</v>
      </c>
      <c r="C11106" t="s">
        <v>8337</v>
      </c>
      <c r="D11106" t="s">
        <v>8338</v>
      </c>
      <c r="E11106" s="114" t="s">
        <v>19171</v>
      </c>
    </row>
    <row r="11107" spans="1:5">
      <c r="A11107">
        <v>41614</v>
      </c>
      <c r="B11107" t="s">
        <v>19172</v>
      </c>
      <c r="C11107" t="s">
        <v>8337</v>
      </c>
      <c r="D11107" t="s">
        <v>8338</v>
      </c>
      <c r="E11107" s="114" t="s">
        <v>19173</v>
      </c>
    </row>
    <row r="11108" spans="1:5">
      <c r="A11108">
        <v>41615</v>
      </c>
      <c r="B11108" t="s">
        <v>19174</v>
      </c>
      <c r="C11108" t="s">
        <v>8337</v>
      </c>
      <c r="D11108" t="s">
        <v>8338</v>
      </c>
      <c r="E11108" s="114" t="s">
        <v>19175</v>
      </c>
    </row>
    <row r="11109" spans="1:5">
      <c r="A11109">
        <v>41616</v>
      </c>
      <c r="B11109" t="s">
        <v>19176</v>
      </c>
      <c r="C11109" t="s">
        <v>8337</v>
      </c>
      <c r="D11109" t="s">
        <v>8338</v>
      </c>
      <c r="E11109" s="114" t="s">
        <v>10252</v>
      </c>
    </row>
    <row r="11110" spans="1:5">
      <c r="A11110">
        <v>41617</v>
      </c>
      <c r="B11110" t="s">
        <v>19177</v>
      </c>
      <c r="C11110" t="s">
        <v>8337</v>
      </c>
      <c r="D11110" t="s">
        <v>8338</v>
      </c>
      <c r="E11110" s="114" t="s">
        <v>19178</v>
      </c>
    </row>
    <row r="11111" spans="1:5">
      <c r="A11111">
        <v>41618</v>
      </c>
      <c r="B11111" t="s">
        <v>19179</v>
      </c>
      <c r="C11111" t="s">
        <v>8337</v>
      </c>
      <c r="D11111" t="s">
        <v>8338</v>
      </c>
      <c r="E11111" s="114" t="s">
        <v>19180</v>
      </c>
    </row>
    <row r="11112" spans="1:5">
      <c r="A11112">
        <v>43428</v>
      </c>
      <c r="B11112" t="s">
        <v>19181</v>
      </c>
      <c r="C11112" t="s">
        <v>8337</v>
      </c>
      <c r="D11112" t="s">
        <v>8338</v>
      </c>
      <c r="E11112" s="114" t="s">
        <v>19182</v>
      </c>
    </row>
    <row r="11113" spans="1:5">
      <c r="A11113">
        <v>41619</v>
      </c>
      <c r="B11113" t="s">
        <v>19183</v>
      </c>
      <c r="C11113" t="s">
        <v>8337</v>
      </c>
      <c r="D11113" t="s">
        <v>8338</v>
      </c>
      <c r="E11113" s="114" t="s">
        <v>13983</v>
      </c>
    </row>
    <row r="11114" spans="1:5">
      <c r="A11114">
        <v>41620</v>
      </c>
      <c r="B11114" t="s">
        <v>19184</v>
      </c>
      <c r="C11114" t="s">
        <v>8337</v>
      </c>
      <c r="D11114" t="s">
        <v>8338</v>
      </c>
      <c r="E11114" s="114" t="s">
        <v>19185</v>
      </c>
    </row>
    <row r="11115" spans="1:5">
      <c r="A11115">
        <v>41622</v>
      </c>
      <c r="B11115" t="s">
        <v>19186</v>
      </c>
      <c r="C11115" t="s">
        <v>8337</v>
      </c>
      <c r="D11115" t="s">
        <v>8338</v>
      </c>
      <c r="E11115" s="114" t="s">
        <v>19187</v>
      </c>
    </row>
    <row r="11116" spans="1:5">
      <c r="A11116">
        <v>41623</v>
      </c>
      <c r="B11116" t="s">
        <v>19188</v>
      </c>
      <c r="C11116" t="s">
        <v>8337</v>
      </c>
      <c r="D11116" t="s">
        <v>8338</v>
      </c>
      <c r="E11116" s="114" t="s">
        <v>19189</v>
      </c>
    </row>
    <row r="11117" spans="1:5">
      <c r="A11117">
        <v>41624</v>
      </c>
      <c r="B11117" t="s">
        <v>19190</v>
      </c>
      <c r="C11117" t="s">
        <v>8337</v>
      </c>
      <c r="D11117" t="s">
        <v>8338</v>
      </c>
      <c r="E11117" s="114" t="s">
        <v>19191</v>
      </c>
    </row>
    <row r="11118" spans="1:5">
      <c r="A11118">
        <v>41625</v>
      </c>
      <c r="B11118" t="s">
        <v>19192</v>
      </c>
      <c r="C11118" t="s">
        <v>8337</v>
      </c>
      <c r="D11118" t="s">
        <v>8338</v>
      </c>
      <c r="E11118" s="114" t="s">
        <v>19193</v>
      </c>
    </row>
    <row r="11119" spans="1:5">
      <c r="A11119">
        <v>39352</v>
      </c>
      <c r="B11119" t="s">
        <v>19194</v>
      </c>
      <c r="C11119" t="s">
        <v>8337</v>
      </c>
      <c r="D11119" t="s">
        <v>8338</v>
      </c>
      <c r="E11119" s="114" t="s">
        <v>8489</v>
      </c>
    </row>
    <row r="11120" spans="1:5">
      <c r="A11120">
        <v>39346</v>
      </c>
      <c r="B11120" t="s">
        <v>19195</v>
      </c>
      <c r="C11120" t="s">
        <v>8337</v>
      </c>
      <c r="D11120" t="s">
        <v>8338</v>
      </c>
      <c r="E11120" s="114" t="s">
        <v>8489</v>
      </c>
    </row>
    <row r="11121" spans="1:5">
      <c r="A11121">
        <v>39350</v>
      </c>
      <c r="B11121" t="s">
        <v>19196</v>
      </c>
      <c r="C11121" t="s">
        <v>8337</v>
      </c>
      <c r="D11121" t="s">
        <v>8338</v>
      </c>
      <c r="E11121" s="114" t="s">
        <v>8401</v>
      </c>
    </row>
    <row r="11122" spans="1:5">
      <c r="A11122">
        <v>39351</v>
      </c>
      <c r="B11122" t="s">
        <v>19197</v>
      </c>
      <c r="C11122" t="s">
        <v>8337</v>
      </c>
      <c r="D11122" t="s">
        <v>8338</v>
      </c>
      <c r="E11122" s="114" t="s">
        <v>6623</v>
      </c>
    </row>
    <row r="11123" spans="1:5">
      <c r="A11123">
        <v>38952</v>
      </c>
      <c r="B11123" t="s">
        <v>19198</v>
      </c>
      <c r="C11123" t="s">
        <v>8337</v>
      </c>
      <c r="D11123" t="s">
        <v>8341</v>
      </c>
      <c r="E11123" s="114" t="s">
        <v>8524</v>
      </c>
    </row>
    <row r="11124" spans="1:5">
      <c r="A11124">
        <v>38953</v>
      </c>
      <c r="B11124" t="s">
        <v>19199</v>
      </c>
      <c r="C11124" t="s">
        <v>8337</v>
      </c>
      <c r="D11124" t="s">
        <v>8341</v>
      </c>
      <c r="E11124" s="114" t="s">
        <v>832</v>
      </c>
    </row>
    <row r="11125" spans="1:5">
      <c r="A11125">
        <v>38835</v>
      </c>
      <c r="B11125" t="s">
        <v>19200</v>
      </c>
      <c r="C11125" t="s">
        <v>8337</v>
      </c>
      <c r="D11125" t="s">
        <v>8341</v>
      </c>
      <c r="E11125" s="114" t="s">
        <v>7127</v>
      </c>
    </row>
    <row r="11126" spans="1:5">
      <c r="A11126">
        <v>38837</v>
      </c>
      <c r="B11126" t="s">
        <v>19201</v>
      </c>
      <c r="C11126" t="s">
        <v>8337</v>
      </c>
      <c r="D11126" t="s">
        <v>8341</v>
      </c>
      <c r="E11126" s="114" t="s">
        <v>7511</v>
      </c>
    </row>
    <row r="11127" spans="1:5">
      <c r="A11127">
        <v>38836</v>
      </c>
      <c r="B11127" t="s">
        <v>19202</v>
      </c>
      <c r="C11127" t="s">
        <v>8337</v>
      </c>
      <c r="D11127" t="s">
        <v>8341</v>
      </c>
      <c r="E11127" s="114" t="s">
        <v>614</v>
      </c>
    </row>
    <row r="11128" spans="1:5">
      <c r="A11128">
        <v>2666</v>
      </c>
      <c r="B11128" t="s">
        <v>19203</v>
      </c>
      <c r="C11128" t="s">
        <v>8337</v>
      </c>
      <c r="D11128" t="s">
        <v>8338</v>
      </c>
      <c r="E11128" s="114" t="s">
        <v>8492</v>
      </c>
    </row>
    <row r="11129" spans="1:5">
      <c r="A11129">
        <v>2668</v>
      </c>
      <c r="B11129" t="s">
        <v>19204</v>
      </c>
      <c r="C11129" t="s">
        <v>8337</v>
      </c>
      <c r="D11129" t="s">
        <v>8338</v>
      </c>
      <c r="E11129" s="114" t="s">
        <v>8649</v>
      </c>
    </row>
    <row r="11130" spans="1:5">
      <c r="A11130">
        <v>2664</v>
      </c>
      <c r="B11130" t="s">
        <v>19205</v>
      </c>
      <c r="C11130" t="s">
        <v>8337</v>
      </c>
      <c r="D11130" t="s">
        <v>8338</v>
      </c>
      <c r="E11130" s="114" t="s">
        <v>920</v>
      </c>
    </row>
    <row r="11131" spans="1:5">
      <c r="A11131">
        <v>2662</v>
      </c>
      <c r="B11131" t="s">
        <v>19206</v>
      </c>
      <c r="C11131" t="s">
        <v>8337</v>
      </c>
      <c r="D11131" t="s">
        <v>8338</v>
      </c>
      <c r="E11131" s="114" t="s">
        <v>5824</v>
      </c>
    </row>
    <row r="11132" spans="1:5">
      <c r="A11132">
        <v>20964</v>
      </c>
      <c r="B11132" t="s">
        <v>19207</v>
      </c>
      <c r="C11132" t="s">
        <v>8337</v>
      </c>
      <c r="D11132" t="s">
        <v>8338</v>
      </c>
      <c r="E11132" s="114" t="s">
        <v>8810</v>
      </c>
    </row>
    <row r="11133" spans="1:5">
      <c r="A11133">
        <v>10905</v>
      </c>
      <c r="B11133" t="s">
        <v>19208</v>
      </c>
      <c r="C11133" t="s">
        <v>8337</v>
      </c>
      <c r="D11133" t="s">
        <v>8338</v>
      </c>
      <c r="E11133" s="114" t="s">
        <v>19209</v>
      </c>
    </row>
    <row r="11134" spans="1:5">
      <c r="A11134">
        <v>42703</v>
      </c>
      <c r="B11134" t="s">
        <v>19210</v>
      </c>
      <c r="C11134" t="s">
        <v>8337</v>
      </c>
      <c r="D11134" t="s">
        <v>8341</v>
      </c>
      <c r="E11134" s="114" t="s">
        <v>19211</v>
      </c>
    </row>
    <row r="11135" spans="1:5">
      <c r="A11135">
        <v>42704</v>
      </c>
      <c r="B11135" t="s">
        <v>19212</v>
      </c>
      <c r="C11135" t="s">
        <v>8337</v>
      </c>
      <c r="D11135" t="s">
        <v>8341</v>
      </c>
      <c r="E11135" s="114" t="s">
        <v>19213</v>
      </c>
    </row>
    <row r="11136" spans="1:5">
      <c r="A11136">
        <v>42705</v>
      </c>
      <c r="B11136" t="s">
        <v>19214</v>
      </c>
      <c r="C11136" t="s">
        <v>8337</v>
      </c>
      <c r="D11136" t="s">
        <v>8341</v>
      </c>
      <c r="E11136" s="114" t="s">
        <v>19215</v>
      </c>
    </row>
    <row r="11137" spans="1:5">
      <c r="A11137">
        <v>42706</v>
      </c>
      <c r="B11137" t="s">
        <v>19216</v>
      </c>
      <c r="C11137" t="s">
        <v>8337</v>
      </c>
      <c r="D11137" t="s">
        <v>8341</v>
      </c>
      <c r="E11137" s="114" t="s">
        <v>19217</v>
      </c>
    </row>
    <row r="11138" spans="1:5">
      <c r="A11138">
        <v>11289</v>
      </c>
      <c r="B11138" t="s">
        <v>19218</v>
      </c>
      <c r="C11138" t="s">
        <v>8337</v>
      </c>
      <c r="D11138" t="s">
        <v>8341</v>
      </c>
      <c r="E11138" s="114" t="s">
        <v>8996</v>
      </c>
    </row>
    <row r="11139" spans="1:5">
      <c r="A11139">
        <v>11241</v>
      </c>
      <c r="B11139" t="s">
        <v>19219</v>
      </c>
      <c r="C11139" t="s">
        <v>8337</v>
      </c>
      <c r="D11139" t="s">
        <v>8341</v>
      </c>
      <c r="E11139" s="114" t="s">
        <v>8997</v>
      </c>
    </row>
    <row r="11140" spans="1:5">
      <c r="A11140">
        <v>11301</v>
      </c>
      <c r="B11140" t="s">
        <v>19220</v>
      </c>
      <c r="C11140" t="s">
        <v>8337</v>
      </c>
      <c r="D11140" t="s">
        <v>8341</v>
      </c>
      <c r="E11140" s="114" t="s">
        <v>8998</v>
      </c>
    </row>
    <row r="11141" spans="1:5">
      <c r="A11141">
        <v>21090</v>
      </c>
      <c r="B11141" t="s">
        <v>19221</v>
      </c>
      <c r="C11141" t="s">
        <v>8337</v>
      </c>
      <c r="D11141" t="s">
        <v>8341</v>
      </c>
      <c r="E11141" s="114" t="s">
        <v>8999</v>
      </c>
    </row>
    <row r="11142" spans="1:5">
      <c r="A11142">
        <v>14112</v>
      </c>
      <c r="B11142" t="s">
        <v>19222</v>
      </c>
      <c r="C11142" t="s">
        <v>8337</v>
      </c>
      <c r="D11142" t="s">
        <v>8341</v>
      </c>
      <c r="E11142" s="114" t="s">
        <v>9000</v>
      </c>
    </row>
    <row r="11143" spans="1:5">
      <c r="A11143">
        <v>11315</v>
      </c>
      <c r="B11143" t="s">
        <v>19223</v>
      </c>
      <c r="C11143" t="s">
        <v>8337</v>
      </c>
      <c r="D11143" t="s">
        <v>8341</v>
      </c>
      <c r="E11143" s="114" t="s">
        <v>9001</v>
      </c>
    </row>
    <row r="11144" spans="1:5">
      <c r="A11144">
        <v>21071</v>
      </c>
      <c r="B11144" t="s">
        <v>19224</v>
      </c>
      <c r="C11144" t="s">
        <v>8337</v>
      </c>
      <c r="D11144" t="s">
        <v>8341</v>
      </c>
      <c r="E11144" s="114" t="s">
        <v>9002</v>
      </c>
    </row>
    <row r="11145" spans="1:5">
      <c r="A11145">
        <v>11316</v>
      </c>
      <c r="B11145" t="s">
        <v>19225</v>
      </c>
      <c r="C11145" t="s">
        <v>8337</v>
      </c>
      <c r="D11145" t="s">
        <v>8341</v>
      </c>
      <c r="E11145" s="114" t="s">
        <v>9003</v>
      </c>
    </row>
    <row r="11146" spans="1:5">
      <c r="A11146">
        <v>6243</v>
      </c>
      <c r="B11146" t="s">
        <v>19226</v>
      </c>
      <c r="C11146" t="s">
        <v>8337</v>
      </c>
      <c r="D11146" t="s">
        <v>8341</v>
      </c>
      <c r="E11146" s="114" t="s">
        <v>9004</v>
      </c>
    </row>
    <row r="11147" spans="1:5">
      <c r="A11147">
        <v>6240</v>
      </c>
      <c r="B11147" t="s">
        <v>19227</v>
      </c>
      <c r="C11147" t="s">
        <v>8337</v>
      </c>
      <c r="D11147" t="s">
        <v>8341</v>
      </c>
      <c r="E11147" s="114" t="s">
        <v>9005</v>
      </c>
    </row>
    <row r="11148" spans="1:5">
      <c r="A11148">
        <v>11296</v>
      </c>
      <c r="B11148" t="s">
        <v>19228</v>
      </c>
      <c r="C11148" t="s">
        <v>8337</v>
      </c>
      <c r="D11148" t="s">
        <v>8341</v>
      </c>
      <c r="E11148" s="114" t="s">
        <v>9006</v>
      </c>
    </row>
    <row r="11149" spans="1:5">
      <c r="A11149">
        <v>11299</v>
      </c>
      <c r="B11149" t="s">
        <v>19229</v>
      </c>
      <c r="C11149" t="s">
        <v>8337</v>
      </c>
      <c r="D11149" t="s">
        <v>8341</v>
      </c>
      <c r="E11149" s="114" t="s">
        <v>9007</v>
      </c>
    </row>
    <row r="11150" spans="1:5">
      <c r="A11150">
        <v>11066</v>
      </c>
      <c r="B11150" t="s">
        <v>19230</v>
      </c>
      <c r="C11150" t="s">
        <v>8337</v>
      </c>
      <c r="D11150" t="s">
        <v>8338</v>
      </c>
      <c r="E11150" s="114" t="s">
        <v>1668</v>
      </c>
    </row>
    <row r="11151" spans="1:5">
      <c r="A11151">
        <v>11065</v>
      </c>
      <c r="B11151" t="s">
        <v>19231</v>
      </c>
      <c r="C11151" t="s">
        <v>8337</v>
      </c>
      <c r="D11151" t="s">
        <v>8338</v>
      </c>
      <c r="E11151" s="114" t="s">
        <v>7836</v>
      </c>
    </row>
    <row r="11152" spans="1:5">
      <c r="A11152">
        <v>11688</v>
      </c>
      <c r="B11152" t="s">
        <v>19232</v>
      </c>
      <c r="C11152" t="s">
        <v>8337</v>
      </c>
      <c r="D11152" t="s">
        <v>8338</v>
      </c>
      <c r="E11152" s="114" t="s">
        <v>19233</v>
      </c>
    </row>
    <row r="11153" spans="1:5">
      <c r="A11153">
        <v>37736</v>
      </c>
      <c r="B11153" t="s">
        <v>19234</v>
      </c>
      <c r="C11153" t="s">
        <v>8337</v>
      </c>
      <c r="D11153" t="s">
        <v>8341</v>
      </c>
      <c r="E11153" s="114" t="s">
        <v>19235</v>
      </c>
    </row>
    <row r="11154" spans="1:5">
      <c r="A11154">
        <v>37739</v>
      </c>
      <c r="B11154" t="s">
        <v>19236</v>
      </c>
      <c r="C11154" t="s">
        <v>8337</v>
      </c>
      <c r="D11154" t="s">
        <v>8341</v>
      </c>
      <c r="E11154" s="114" t="s">
        <v>19237</v>
      </c>
    </row>
    <row r="11155" spans="1:5">
      <c r="A11155">
        <v>37740</v>
      </c>
      <c r="B11155" t="s">
        <v>19238</v>
      </c>
      <c r="C11155" t="s">
        <v>8337</v>
      </c>
      <c r="D11155" t="s">
        <v>8341</v>
      </c>
      <c r="E11155" s="114" t="s">
        <v>19239</v>
      </c>
    </row>
    <row r="11156" spans="1:5">
      <c r="A11156">
        <v>37738</v>
      </c>
      <c r="B11156" t="s">
        <v>19240</v>
      </c>
      <c r="C11156" t="s">
        <v>8337</v>
      </c>
      <c r="D11156" t="s">
        <v>8341</v>
      </c>
      <c r="E11156" s="114" t="s">
        <v>19241</v>
      </c>
    </row>
    <row r="11157" spans="1:5">
      <c r="A11157">
        <v>37737</v>
      </c>
      <c r="B11157" t="s">
        <v>19242</v>
      </c>
      <c r="C11157" t="s">
        <v>8337</v>
      </c>
      <c r="D11157" t="s">
        <v>8341</v>
      </c>
      <c r="E11157" s="114" t="s">
        <v>19243</v>
      </c>
    </row>
    <row r="11158" spans="1:5">
      <c r="A11158">
        <v>25014</v>
      </c>
      <c r="B11158" t="s">
        <v>19244</v>
      </c>
      <c r="C11158" t="s">
        <v>8337</v>
      </c>
      <c r="D11158" t="s">
        <v>8341</v>
      </c>
      <c r="E11158" s="114" t="s">
        <v>19245</v>
      </c>
    </row>
    <row r="11159" spans="1:5">
      <c r="A11159">
        <v>25013</v>
      </c>
      <c r="B11159" t="s">
        <v>19246</v>
      </c>
      <c r="C11159" t="s">
        <v>8337</v>
      </c>
      <c r="D11159" t="s">
        <v>8341</v>
      </c>
      <c r="E11159" s="114" t="s">
        <v>19247</v>
      </c>
    </row>
    <row r="11160" spans="1:5">
      <c r="A11160">
        <v>14405</v>
      </c>
      <c r="B11160" t="s">
        <v>19248</v>
      </c>
      <c r="C11160" t="s">
        <v>8337</v>
      </c>
      <c r="D11160" t="s">
        <v>8341</v>
      </c>
      <c r="E11160" s="114" t="s">
        <v>19249</v>
      </c>
    </row>
    <row r="11161" spans="1:5">
      <c r="A11161">
        <v>20271</v>
      </c>
      <c r="B11161" t="s">
        <v>19250</v>
      </c>
      <c r="C11161" t="s">
        <v>8337</v>
      </c>
      <c r="D11161" t="s">
        <v>8338</v>
      </c>
      <c r="E11161" s="114" t="s">
        <v>19251</v>
      </c>
    </row>
    <row r="11162" spans="1:5">
      <c r="A11162">
        <v>10423</v>
      </c>
      <c r="B11162" t="s">
        <v>19252</v>
      </c>
      <c r="C11162" t="s">
        <v>8337</v>
      </c>
      <c r="D11162" t="s">
        <v>8338</v>
      </c>
      <c r="E11162" s="114" t="s">
        <v>19253</v>
      </c>
    </row>
    <row r="11163" spans="1:5">
      <c r="A11163">
        <v>36790</v>
      </c>
      <c r="B11163" t="s">
        <v>19254</v>
      </c>
      <c r="C11163" t="s">
        <v>8337</v>
      </c>
      <c r="D11163" t="s">
        <v>8338</v>
      </c>
      <c r="E11163" s="114" t="s">
        <v>19255</v>
      </c>
    </row>
    <row r="11164" spans="1:5">
      <c r="A11164">
        <v>37589</v>
      </c>
      <c r="B11164" t="s">
        <v>19256</v>
      </c>
      <c r="C11164" t="s">
        <v>8337</v>
      </c>
      <c r="D11164" t="s">
        <v>8338</v>
      </c>
      <c r="E11164" s="114" t="s">
        <v>19257</v>
      </c>
    </row>
    <row r="11165" spans="1:5">
      <c r="A11165">
        <v>11690</v>
      </c>
      <c r="B11165" t="s">
        <v>19258</v>
      </c>
      <c r="C11165" t="s">
        <v>8337</v>
      </c>
      <c r="D11165" t="s">
        <v>8338</v>
      </c>
      <c r="E11165" s="114" t="s">
        <v>19259</v>
      </c>
    </row>
    <row r="11166" spans="1:5">
      <c r="A11166">
        <v>20234</v>
      </c>
      <c r="B11166" t="s">
        <v>19260</v>
      </c>
      <c r="C11166" t="s">
        <v>8337</v>
      </c>
      <c r="D11166" t="s">
        <v>8338</v>
      </c>
      <c r="E11166" s="114" t="s">
        <v>19261</v>
      </c>
    </row>
    <row r="11167" spans="1:5">
      <c r="A11167">
        <v>4763</v>
      </c>
      <c r="B11167" t="s">
        <v>19262</v>
      </c>
      <c r="C11167" t="s">
        <v>8373</v>
      </c>
      <c r="D11167" t="s">
        <v>8338</v>
      </c>
      <c r="E11167" s="114" t="s">
        <v>9008</v>
      </c>
    </row>
    <row r="11168" spans="1:5">
      <c r="A11168">
        <v>41070</v>
      </c>
      <c r="B11168" t="s">
        <v>19263</v>
      </c>
      <c r="C11168" t="s">
        <v>8374</v>
      </c>
      <c r="D11168" t="s">
        <v>8338</v>
      </c>
      <c r="E11168" s="114" t="s">
        <v>9009</v>
      </c>
    </row>
    <row r="11169" spans="1:5">
      <c r="A11169">
        <v>14583</v>
      </c>
      <c r="B11169" t="s">
        <v>19264</v>
      </c>
      <c r="C11169" t="s">
        <v>8372</v>
      </c>
      <c r="D11169" t="s">
        <v>8338</v>
      </c>
      <c r="E11169" s="114" t="s">
        <v>11595</v>
      </c>
    </row>
    <row r="11170" spans="1:5">
      <c r="A11170">
        <v>11457</v>
      </c>
      <c r="B11170" t="s">
        <v>19265</v>
      </c>
      <c r="C11170" t="s">
        <v>8337</v>
      </c>
      <c r="D11170" t="s">
        <v>8338</v>
      </c>
      <c r="E11170" s="114" t="s">
        <v>2170</v>
      </c>
    </row>
    <row r="11171" spans="1:5">
      <c r="A11171">
        <v>21121</v>
      </c>
      <c r="B11171" t="s">
        <v>19266</v>
      </c>
      <c r="C11171" t="s">
        <v>8337</v>
      </c>
      <c r="D11171" t="s">
        <v>8338</v>
      </c>
      <c r="E11171" s="114" t="s">
        <v>5779</v>
      </c>
    </row>
    <row r="11172" spans="1:5">
      <c r="A11172">
        <v>38010</v>
      </c>
      <c r="B11172" t="s">
        <v>19267</v>
      </c>
      <c r="C11172" t="s">
        <v>8337</v>
      </c>
      <c r="D11172" t="s">
        <v>8338</v>
      </c>
      <c r="E11172" s="114" t="s">
        <v>4249</v>
      </c>
    </row>
    <row r="11173" spans="1:5">
      <c r="A11173">
        <v>38011</v>
      </c>
      <c r="B11173" t="s">
        <v>19268</v>
      </c>
      <c r="C11173" t="s">
        <v>8337</v>
      </c>
      <c r="D11173" t="s">
        <v>8338</v>
      </c>
      <c r="E11173" s="114" t="s">
        <v>3211</v>
      </c>
    </row>
    <row r="11174" spans="1:5">
      <c r="A11174">
        <v>38012</v>
      </c>
      <c r="B11174" t="s">
        <v>19269</v>
      </c>
      <c r="C11174" t="s">
        <v>8337</v>
      </c>
      <c r="D11174" t="s">
        <v>8338</v>
      </c>
      <c r="E11174" s="114" t="s">
        <v>10253</v>
      </c>
    </row>
    <row r="11175" spans="1:5">
      <c r="A11175">
        <v>38013</v>
      </c>
      <c r="B11175" t="s">
        <v>19270</v>
      </c>
      <c r="C11175" t="s">
        <v>8337</v>
      </c>
      <c r="D11175" t="s">
        <v>8338</v>
      </c>
      <c r="E11175" s="114" t="s">
        <v>19271</v>
      </c>
    </row>
    <row r="11176" spans="1:5">
      <c r="A11176">
        <v>38014</v>
      </c>
      <c r="B11176" t="s">
        <v>19272</v>
      </c>
      <c r="C11176" t="s">
        <v>8337</v>
      </c>
      <c r="D11176" t="s">
        <v>8338</v>
      </c>
      <c r="E11176" s="114" t="s">
        <v>10254</v>
      </c>
    </row>
    <row r="11177" spans="1:5">
      <c r="A11177">
        <v>38015</v>
      </c>
      <c r="B11177" t="s">
        <v>19273</v>
      </c>
      <c r="C11177" t="s">
        <v>8337</v>
      </c>
      <c r="D11177" t="s">
        <v>8338</v>
      </c>
      <c r="E11177" s="114" t="s">
        <v>11856</v>
      </c>
    </row>
    <row r="11178" spans="1:5">
      <c r="A11178">
        <v>38016</v>
      </c>
      <c r="B11178" t="s">
        <v>19274</v>
      </c>
      <c r="C11178" t="s">
        <v>8337</v>
      </c>
      <c r="D11178" t="s">
        <v>8338</v>
      </c>
      <c r="E11178" s="114" t="s">
        <v>19275</v>
      </c>
    </row>
    <row r="11179" spans="1:5">
      <c r="A11179">
        <v>12741</v>
      </c>
      <c r="B11179" t="s">
        <v>19276</v>
      </c>
      <c r="C11179" t="s">
        <v>8337</v>
      </c>
      <c r="D11179" t="s">
        <v>8341</v>
      </c>
      <c r="E11179" s="114" t="s">
        <v>19277</v>
      </c>
    </row>
    <row r="11180" spans="1:5">
      <c r="A11180">
        <v>12733</v>
      </c>
      <c r="B11180" t="s">
        <v>19278</v>
      </c>
      <c r="C11180" t="s">
        <v>8337</v>
      </c>
      <c r="D11180" t="s">
        <v>8341</v>
      </c>
      <c r="E11180" s="114" t="s">
        <v>1502</v>
      </c>
    </row>
    <row r="11181" spans="1:5">
      <c r="A11181">
        <v>12734</v>
      </c>
      <c r="B11181" t="s">
        <v>19279</v>
      </c>
      <c r="C11181" t="s">
        <v>8337</v>
      </c>
      <c r="D11181" t="s">
        <v>8341</v>
      </c>
      <c r="E11181" s="114" t="s">
        <v>12322</v>
      </c>
    </row>
    <row r="11182" spans="1:5">
      <c r="A11182">
        <v>12735</v>
      </c>
      <c r="B11182" t="s">
        <v>19280</v>
      </c>
      <c r="C11182" t="s">
        <v>8337</v>
      </c>
      <c r="D11182" t="s">
        <v>8341</v>
      </c>
      <c r="E11182" s="114" t="s">
        <v>10037</v>
      </c>
    </row>
    <row r="11183" spans="1:5">
      <c r="A11183">
        <v>12736</v>
      </c>
      <c r="B11183" t="s">
        <v>19281</v>
      </c>
      <c r="C11183" t="s">
        <v>8337</v>
      </c>
      <c r="D11183" t="s">
        <v>8341</v>
      </c>
      <c r="E11183" s="114" t="s">
        <v>19282</v>
      </c>
    </row>
    <row r="11184" spans="1:5">
      <c r="A11184">
        <v>12737</v>
      </c>
      <c r="B11184" t="s">
        <v>19283</v>
      </c>
      <c r="C11184" t="s">
        <v>8337</v>
      </c>
      <c r="D11184" t="s">
        <v>8341</v>
      </c>
      <c r="E11184" s="114" t="s">
        <v>19284</v>
      </c>
    </row>
    <row r="11185" spans="1:5">
      <c r="A11185">
        <v>12738</v>
      </c>
      <c r="B11185" t="s">
        <v>19285</v>
      </c>
      <c r="C11185" t="s">
        <v>8337</v>
      </c>
      <c r="D11185" t="s">
        <v>8341</v>
      </c>
      <c r="E11185" s="114" t="s">
        <v>19286</v>
      </c>
    </row>
    <row r="11186" spans="1:5">
      <c r="A11186">
        <v>12739</v>
      </c>
      <c r="B11186" t="s">
        <v>19287</v>
      </c>
      <c r="C11186" t="s">
        <v>8337</v>
      </c>
      <c r="D11186" t="s">
        <v>8341</v>
      </c>
      <c r="E11186" s="114" t="s">
        <v>19288</v>
      </c>
    </row>
    <row r="11187" spans="1:5">
      <c r="A11187">
        <v>12740</v>
      </c>
      <c r="B11187" t="s">
        <v>19289</v>
      </c>
      <c r="C11187" t="s">
        <v>8337</v>
      </c>
      <c r="D11187" t="s">
        <v>8341</v>
      </c>
      <c r="E11187" s="114" t="s">
        <v>19290</v>
      </c>
    </row>
    <row r="11188" spans="1:5">
      <c r="A11188">
        <v>6297</v>
      </c>
      <c r="B11188" t="s">
        <v>19291</v>
      </c>
      <c r="C11188" t="s">
        <v>8337</v>
      </c>
      <c r="D11188" t="s">
        <v>8338</v>
      </c>
      <c r="E11188" s="114" t="s">
        <v>19292</v>
      </c>
    </row>
    <row r="11189" spans="1:5">
      <c r="A11189">
        <v>6296</v>
      </c>
      <c r="B11189" t="s">
        <v>19293</v>
      </c>
      <c r="C11189" t="s">
        <v>8337</v>
      </c>
      <c r="D11189" t="s">
        <v>8338</v>
      </c>
      <c r="E11189" s="114" t="s">
        <v>19294</v>
      </c>
    </row>
    <row r="11190" spans="1:5">
      <c r="A11190">
        <v>6294</v>
      </c>
      <c r="B11190" t="s">
        <v>19295</v>
      </c>
      <c r="C11190" t="s">
        <v>8337</v>
      </c>
      <c r="D11190" t="s">
        <v>8338</v>
      </c>
      <c r="E11190" s="114" t="s">
        <v>4284</v>
      </c>
    </row>
    <row r="11191" spans="1:5">
      <c r="A11191">
        <v>6323</v>
      </c>
      <c r="B11191" t="s">
        <v>19296</v>
      </c>
      <c r="C11191" t="s">
        <v>8337</v>
      </c>
      <c r="D11191" t="s">
        <v>8338</v>
      </c>
      <c r="E11191" s="114" t="s">
        <v>10255</v>
      </c>
    </row>
    <row r="11192" spans="1:5">
      <c r="A11192">
        <v>6299</v>
      </c>
      <c r="B11192" t="s">
        <v>19297</v>
      </c>
      <c r="C11192" t="s">
        <v>8337</v>
      </c>
      <c r="D11192" t="s">
        <v>8338</v>
      </c>
      <c r="E11192" s="114" t="s">
        <v>9785</v>
      </c>
    </row>
    <row r="11193" spans="1:5">
      <c r="A11193">
        <v>6298</v>
      </c>
      <c r="B11193" t="s">
        <v>19298</v>
      </c>
      <c r="C11193" t="s">
        <v>8337</v>
      </c>
      <c r="D11193" t="s">
        <v>8338</v>
      </c>
      <c r="E11193" s="114" t="s">
        <v>11491</v>
      </c>
    </row>
    <row r="11194" spans="1:5">
      <c r="A11194">
        <v>6295</v>
      </c>
      <c r="B11194" t="s">
        <v>19299</v>
      </c>
      <c r="C11194" t="s">
        <v>8337</v>
      </c>
      <c r="D11194" t="s">
        <v>8338</v>
      </c>
      <c r="E11194" s="114" t="s">
        <v>4675</v>
      </c>
    </row>
    <row r="11195" spans="1:5">
      <c r="A11195">
        <v>6322</v>
      </c>
      <c r="B11195" t="s">
        <v>19300</v>
      </c>
      <c r="C11195" t="s">
        <v>8337</v>
      </c>
      <c r="D11195" t="s">
        <v>8338</v>
      </c>
      <c r="E11195" s="114" t="s">
        <v>19301</v>
      </c>
    </row>
    <row r="11196" spans="1:5">
      <c r="A11196">
        <v>6300</v>
      </c>
      <c r="B11196" t="s">
        <v>19302</v>
      </c>
      <c r="C11196" t="s">
        <v>8337</v>
      </c>
      <c r="D11196" t="s">
        <v>8338</v>
      </c>
      <c r="E11196" s="114" t="s">
        <v>19303</v>
      </c>
    </row>
    <row r="11197" spans="1:5">
      <c r="A11197">
        <v>6321</v>
      </c>
      <c r="B11197" t="s">
        <v>19304</v>
      </c>
      <c r="C11197" t="s">
        <v>8337</v>
      </c>
      <c r="D11197" t="s">
        <v>8338</v>
      </c>
      <c r="E11197" s="114" t="s">
        <v>19305</v>
      </c>
    </row>
    <row r="11198" spans="1:5">
      <c r="A11198">
        <v>6301</v>
      </c>
      <c r="B11198" t="s">
        <v>19306</v>
      </c>
      <c r="C11198" t="s">
        <v>8337</v>
      </c>
      <c r="D11198" t="s">
        <v>8338</v>
      </c>
      <c r="E11198" s="114" t="s">
        <v>19307</v>
      </c>
    </row>
    <row r="11199" spans="1:5">
      <c r="A11199">
        <v>7105</v>
      </c>
      <c r="B11199" t="s">
        <v>19308</v>
      </c>
      <c r="C11199" t="s">
        <v>8337</v>
      </c>
      <c r="D11199" t="s">
        <v>8338</v>
      </c>
      <c r="E11199" s="114" t="s">
        <v>12792</v>
      </c>
    </row>
    <row r="11200" spans="1:5">
      <c r="A11200">
        <v>20183</v>
      </c>
      <c r="B11200" t="s">
        <v>19309</v>
      </c>
      <c r="C11200" t="s">
        <v>8337</v>
      </c>
      <c r="D11200" t="s">
        <v>8338</v>
      </c>
      <c r="E11200" s="114" t="s">
        <v>6244</v>
      </c>
    </row>
    <row r="11201" spans="1:5">
      <c r="A11201">
        <v>38448</v>
      </c>
      <c r="B11201" t="s">
        <v>19310</v>
      </c>
      <c r="C11201" t="s">
        <v>8337</v>
      </c>
      <c r="D11201" t="s">
        <v>8338</v>
      </c>
      <c r="E11201" s="114" t="s">
        <v>19311</v>
      </c>
    </row>
    <row r="11202" spans="1:5">
      <c r="A11202">
        <v>20182</v>
      </c>
      <c r="B11202" t="s">
        <v>19312</v>
      </c>
      <c r="C11202" t="s">
        <v>8337</v>
      </c>
      <c r="D11202" t="s">
        <v>8338</v>
      </c>
      <c r="E11202" s="114" t="s">
        <v>7662</v>
      </c>
    </row>
    <row r="11203" spans="1:5">
      <c r="A11203">
        <v>7119</v>
      </c>
      <c r="B11203" t="s">
        <v>19313</v>
      </c>
      <c r="C11203" t="s">
        <v>8337</v>
      </c>
      <c r="D11203" t="s">
        <v>8338</v>
      </c>
      <c r="E11203" s="114" t="s">
        <v>10256</v>
      </c>
    </row>
    <row r="11204" spans="1:5">
      <c r="A11204">
        <v>7120</v>
      </c>
      <c r="B11204" t="s">
        <v>19314</v>
      </c>
      <c r="C11204" t="s">
        <v>8337</v>
      </c>
      <c r="D11204" t="s">
        <v>8338</v>
      </c>
      <c r="E11204" s="114" t="s">
        <v>3082</v>
      </c>
    </row>
    <row r="11205" spans="1:5">
      <c r="A11205">
        <v>6319</v>
      </c>
      <c r="B11205" t="s">
        <v>19315</v>
      </c>
      <c r="C11205" t="s">
        <v>8337</v>
      </c>
      <c r="D11205" t="s">
        <v>8338</v>
      </c>
      <c r="E11205" s="114" t="s">
        <v>8831</v>
      </c>
    </row>
    <row r="11206" spans="1:5">
      <c r="A11206">
        <v>6304</v>
      </c>
      <c r="B11206" t="s">
        <v>19316</v>
      </c>
      <c r="C11206" t="s">
        <v>8337</v>
      </c>
      <c r="D11206" t="s">
        <v>8338</v>
      </c>
      <c r="E11206" s="114" t="s">
        <v>8831</v>
      </c>
    </row>
    <row r="11207" spans="1:5">
      <c r="A11207">
        <v>21116</v>
      </c>
      <c r="B11207" t="s">
        <v>19317</v>
      </c>
      <c r="C11207" t="s">
        <v>8337</v>
      </c>
      <c r="D11207" t="s">
        <v>8338</v>
      </c>
      <c r="E11207" s="114" t="s">
        <v>9618</v>
      </c>
    </row>
    <row r="11208" spans="1:5">
      <c r="A11208">
        <v>6320</v>
      </c>
      <c r="B11208" t="s">
        <v>19318</v>
      </c>
      <c r="C11208" t="s">
        <v>8337</v>
      </c>
      <c r="D11208" t="s">
        <v>8338</v>
      </c>
      <c r="E11208" s="114" t="s">
        <v>9281</v>
      </c>
    </row>
    <row r="11209" spans="1:5">
      <c r="A11209">
        <v>6303</v>
      </c>
      <c r="B11209" t="s">
        <v>19319</v>
      </c>
      <c r="C11209" t="s">
        <v>8337</v>
      </c>
      <c r="D11209" t="s">
        <v>8338</v>
      </c>
      <c r="E11209" s="114" t="s">
        <v>9281</v>
      </c>
    </row>
    <row r="11210" spans="1:5">
      <c r="A11210">
        <v>6308</v>
      </c>
      <c r="B11210" t="s">
        <v>19320</v>
      </c>
      <c r="C11210" t="s">
        <v>8337</v>
      </c>
      <c r="D11210" t="s">
        <v>8338</v>
      </c>
      <c r="E11210" s="114" t="s">
        <v>10257</v>
      </c>
    </row>
    <row r="11211" spans="1:5">
      <c r="A11211">
        <v>6317</v>
      </c>
      <c r="B11211" t="s">
        <v>19321</v>
      </c>
      <c r="C11211" t="s">
        <v>8337</v>
      </c>
      <c r="D11211" t="s">
        <v>8338</v>
      </c>
      <c r="E11211" s="114" t="s">
        <v>10257</v>
      </c>
    </row>
    <row r="11212" spans="1:5">
      <c r="A11212">
        <v>6307</v>
      </c>
      <c r="B11212" t="s">
        <v>19322</v>
      </c>
      <c r="C11212" t="s">
        <v>8337</v>
      </c>
      <c r="D11212" t="s">
        <v>8338</v>
      </c>
      <c r="E11212" s="114" t="s">
        <v>10257</v>
      </c>
    </row>
    <row r="11213" spans="1:5">
      <c r="A11213">
        <v>6309</v>
      </c>
      <c r="B11213" t="s">
        <v>19323</v>
      </c>
      <c r="C11213" t="s">
        <v>8337</v>
      </c>
      <c r="D11213" t="s">
        <v>8338</v>
      </c>
      <c r="E11213" s="114" t="s">
        <v>19324</v>
      </c>
    </row>
    <row r="11214" spans="1:5">
      <c r="A11214">
        <v>6318</v>
      </c>
      <c r="B11214" t="s">
        <v>19325</v>
      </c>
      <c r="C11214" t="s">
        <v>8337</v>
      </c>
      <c r="D11214" t="s">
        <v>8338</v>
      </c>
      <c r="E11214" s="114" t="s">
        <v>19326</v>
      </c>
    </row>
    <row r="11215" spans="1:5">
      <c r="A11215">
        <v>6306</v>
      </c>
      <c r="B11215" t="s">
        <v>19327</v>
      </c>
      <c r="C11215" t="s">
        <v>8337</v>
      </c>
      <c r="D11215" t="s">
        <v>8338</v>
      </c>
      <c r="E11215" s="114" t="s">
        <v>19326</v>
      </c>
    </row>
    <row r="11216" spans="1:5">
      <c r="A11216">
        <v>6305</v>
      </c>
      <c r="B11216" t="s">
        <v>19328</v>
      </c>
      <c r="C11216" t="s">
        <v>8337</v>
      </c>
      <c r="D11216" t="s">
        <v>8338</v>
      </c>
      <c r="E11216" s="114" t="s">
        <v>19326</v>
      </c>
    </row>
    <row r="11217" spans="1:5">
      <c r="A11217">
        <v>6302</v>
      </c>
      <c r="B11217" t="s">
        <v>19329</v>
      </c>
      <c r="C11217" t="s">
        <v>8337</v>
      </c>
      <c r="D11217" t="s">
        <v>8338</v>
      </c>
      <c r="E11217" s="114" t="s">
        <v>1691</v>
      </c>
    </row>
    <row r="11218" spans="1:5">
      <c r="A11218">
        <v>6312</v>
      </c>
      <c r="B11218" t="s">
        <v>19330</v>
      </c>
      <c r="C11218" t="s">
        <v>8337</v>
      </c>
      <c r="D11218" t="s">
        <v>8338</v>
      </c>
      <c r="E11218" s="114" t="s">
        <v>19331</v>
      </c>
    </row>
    <row r="11219" spans="1:5">
      <c r="A11219">
        <v>6311</v>
      </c>
      <c r="B11219" t="s">
        <v>19332</v>
      </c>
      <c r="C11219" t="s">
        <v>8337</v>
      </c>
      <c r="D11219" t="s">
        <v>8338</v>
      </c>
      <c r="E11219" s="114" t="s">
        <v>19331</v>
      </c>
    </row>
    <row r="11220" spans="1:5">
      <c r="A11220">
        <v>6310</v>
      </c>
      <c r="B11220" t="s">
        <v>19333</v>
      </c>
      <c r="C11220" t="s">
        <v>8337</v>
      </c>
      <c r="D11220" t="s">
        <v>8338</v>
      </c>
      <c r="E11220" s="114" t="s">
        <v>19331</v>
      </c>
    </row>
    <row r="11221" spans="1:5">
      <c r="A11221">
        <v>6314</v>
      </c>
      <c r="B11221" t="s">
        <v>19334</v>
      </c>
      <c r="C11221" t="s">
        <v>8337</v>
      </c>
      <c r="D11221" t="s">
        <v>8338</v>
      </c>
      <c r="E11221" s="114" t="s">
        <v>19331</v>
      </c>
    </row>
    <row r="11222" spans="1:5">
      <c r="A11222">
        <v>6313</v>
      </c>
      <c r="B11222" t="s">
        <v>19335</v>
      </c>
      <c r="C11222" t="s">
        <v>8337</v>
      </c>
      <c r="D11222" t="s">
        <v>8338</v>
      </c>
      <c r="E11222" s="114" t="s">
        <v>19331</v>
      </c>
    </row>
    <row r="11223" spans="1:5">
      <c r="A11223">
        <v>6315</v>
      </c>
      <c r="B11223" t="s">
        <v>19336</v>
      </c>
      <c r="C11223" t="s">
        <v>8337</v>
      </c>
      <c r="D11223" t="s">
        <v>8338</v>
      </c>
      <c r="E11223" s="114" t="s">
        <v>19337</v>
      </c>
    </row>
    <row r="11224" spans="1:5">
      <c r="A11224">
        <v>6316</v>
      </c>
      <c r="B11224" t="s">
        <v>19338</v>
      </c>
      <c r="C11224" t="s">
        <v>8337</v>
      </c>
      <c r="D11224" t="s">
        <v>8338</v>
      </c>
      <c r="E11224" s="114" t="s">
        <v>19337</v>
      </c>
    </row>
    <row r="11225" spans="1:5">
      <c r="A11225">
        <v>38878</v>
      </c>
      <c r="B11225" t="s">
        <v>19339</v>
      </c>
      <c r="C11225" t="s">
        <v>8337</v>
      </c>
      <c r="D11225" t="s">
        <v>8341</v>
      </c>
      <c r="E11225" s="114" t="s">
        <v>6977</v>
      </c>
    </row>
    <row r="11226" spans="1:5">
      <c r="A11226">
        <v>38879</v>
      </c>
      <c r="B11226" t="s">
        <v>19340</v>
      </c>
      <c r="C11226" t="s">
        <v>8337</v>
      </c>
      <c r="D11226" t="s">
        <v>8341</v>
      </c>
      <c r="E11226" s="114" t="s">
        <v>19341</v>
      </c>
    </row>
    <row r="11227" spans="1:5">
      <c r="A11227">
        <v>38881</v>
      </c>
      <c r="B11227" t="s">
        <v>19342</v>
      </c>
      <c r="C11227" t="s">
        <v>8337</v>
      </c>
      <c r="D11227" t="s">
        <v>8341</v>
      </c>
      <c r="E11227" s="114" t="s">
        <v>203</v>
      </c>
    </row>
    <row r="11228" spans="1:5">
      <c r="A11228">
        <v>38880</v>
      </c>
      <c r="B11228" t="s">
        <v>19343</v>
      </c>
      <c r="C11228" t="s">
        <v>8337</v>
      </c>
      <c r="D11228" t="s">
        <v>8341</v>
      </c>
      <c r="E11228" s="114" t="s">
        <v>3125</v>
      </c>
    </row>
    <row r="11229" spans="1:5">
      <c r="A11229">
        <v>38882</v>
      </c>
      <c r="B11229" t="s">
        <v>19344</v>
      </c>
      <c r="C11229" t="s">
        <v>8337</v>
      </c>
      <c r="D11229" t="s">
        <v>8341</v>
      </c>
      <c r="E11229" s="114" t="s">
        <v>4886</v>
      </c>
    </row>
    <row r="11230" spans="1:5">
      <c r="A11230">
        <v>38883</v>
      </c>
      <c r="B11230" t="s">
        <v>19345</v>
      </c>
      <c r="C11230" t="s">
        <v>8337</v>
      </c>
      <c r="D11230" t="s">
        <v>8341</v>
      </c>
      <c r="E11230" s="114" t="s">
        <v>7448</v>
      </c>
    </row>
    <row r="11231" spans="1:5">
      <c r="A11231">
        <v>38884</v>
      </c>
      <c r="B11231" t="s">
        <v>19346</v>
      </c>
      <c r="C11231" t="s">
        <v>8337</v>
      </c>
      <c r="D11231" t="s">
        <v>8341</v>
      </c>
      <c r="E11231" s="114" t="s">
        <v>9208</v>
      </c>
    </row>
    <row r="11232" spans="1:5">
      <c r="A11232">
        <v>38885</v>
      </c>
      <c r="B11232" t="s">
        <v>19347</v>
      </c>
      <c r="C11232" t="s">
        <v>8337</v>
      </c>
      <c r="D11232" t="s">
        <v>8341</v>
      </c>
      <c r="E11232" s="114" t="s">
        <v>10258</v>
      </c>
    </row>
    <row r="11233" spans="1:5">
      <c r="A11233">
        <v>38886</v>
      </c>
      <c r="B11233" t="s">
        <v>19348</v>
      </c>
      <c r="C11233" t="s">
        <v>8337</v>
      </c>
      <c r="D11233" t="s">
        <v>8341</v>
      </c>
      <c r="E11233" s="114" t="s">
        <v>17104</v>
      </c>
    </row>
    <row r="11234" spans="1:5">
      <c r="A11234">
        <v>38887</v>
      </c>
      <c r="B11234" t="s">
        <v>19349</v>
      </c>
      <c r="C11234" t="s">
        <v>8337</v>
      </c>
      <c r="D11234" t="s">
        <v>8341</v>
      </c>
      <c r="E11234" s="114" t="s">
        <v>6766</v>
      </c>
    </row>
    <row r="11235" spans="1:5">
      <c r="A11235">
        <v>38888</v>
      </c>
      <c r="B11235" t="s">
        <v>19350</v>
      </c>
      <c r="C11235" t="s">
        <v>8337</v>
      </c>
      <c r="D11235" t="s">
        <v>8341</v>
      </c>
      <c r="E11235" s="114" t="s">
        <v>19351</v>
      </c>
    </row>
    <row r="11236" spans="1:5">
      <c r="A11236">
        <v>38890</v>
      </c>
      <c r="B11236" t="s">
        <v>19352</v>
      </c>
      <c r="C11236" t="s">
        <v>8337</v>
      </c>
      <c r="D11236" t="s">
        <v>8341</v>
      </c>
      <c r="E11236" s="114" t="s">
        <v>10259</v>
      </c>
    </row>
    <row r="11237" spans="1:5">
      <c r="A11237">
        <v>38893</v>
      </c>
      <c r="B11237" t="s">
        <v>19353</v>
      </c>
      <c r="C11237" t="s">
        <v>8337</v>
      </c>
      <c r="D11237" t="s">
        <v>8341</v>
      </c>
      <c r="E11237" s="114" t="s">
        <v>12336</v>
      </c>
    </row>
    <row r="11238" spans="1:5">
      <c r="A11238">
        <v>38894</v>
      </c>
      <c r="B11238" t="s">
        <v>19354</v>
      </c>
      <c r="C11238" t="s">
        <v>8337</v>
      </c>
      <c r="D11238" t="s">
        <v>8341</v>
      </c>
      <c r="E11238" s="114" t="s">
        <v>6249</v>
      </c>
    </row>
    <row r="11239" spans="1:5">
      <c r="A11239">
        <v>38896</v>
      </c>
      <c r="B11239" t="s">
        <v>19355</v>
      </c>
      <c r="C11239" t="s">
        <v>8337</v>
      </c>
      <c r="D11239" t="s">
        <v>8341</v>
      </c>
      <c r="E11239" s="114" t="s">
        <v>19356</v>
      </c>
    </row>
    <row r="11240" spans="1:5">
      <c r="A11240">
        <v>39324</v>
      </c>
      <c r="B11240" t="s">
        <v>19357</v>
      </c>
      <c r="C11240" t="s">
        <v>8337</v>
      </c>
      <c r="D11240" t="s">
        <v>8338</v>
      </c>
      <c r="E11240" s="114" t="s">
        <v>4673</v>
      </c>
    </row>
    <row r="11241" spans="1:5">
      <c r="A11241">
        <v>39325</v>
      </c>
      <c r="B11241" t="s">
        <v>19358</v>
      </c>
      <c r="C11241" t="s">
        <v>8337</v>
      </c>
      <c r="D11241" t="s">
        <v>8338</v>
      </c>
      <c r="E11241" s="114" t="s">
        <v>3506</v>
      </c>
    </row>
    <row r="11242" spans="1:5">
      <c r="A11242">
        <v>39326</v>
      </c>
      <c r="B11242" t="s">
        <v>19359</v>
      </c>
      <c r="C11242" t="s">
        <v>8337</v>
      </c>
      <c r="D11242" t="s">
        <v>8338</v>
      </c>
      <c r="E11242" s="114" t="s">
        <v>19360</v>
      </c>
    </row>
    <row r="11243" spans="1:5">
      <c r="A11243">
        <v>39327</v>
      </c>
      <c r="B11243" t="s">
        <v>19361</v>
      </c>
      <c r="C11243" t="s">
        <v>8337</v>
      </c>
      <c r="D11243" t="s">
        <v>8338</v>
      </c>
      <c r="E11243" s="114" t="s">
        <v>19362</v>
      </c>
    </row>
    <row r="11244" spans="1:5">
      <c r="A11244">
        <v>20176</v>
      </c>
      <c r="B11244" t="s">
        <v>19363</v>
      </c>
      <c r="C11244" t="s">
        <v>8337</v>
      </c>
      <c r="D11244" t="s">
        <v>8338</v>
      </c>
      <c r="E11244" s="114" t="s">
        <v>9015</v>
      </c>
    </row>
    <row r="11245" spans="1:5">
      <c r="A11245">
        <v>11378</v>
      </c>
      <c r="B11245" t="s">
        <v>19364</v>
      </c>
      <c r="C11245" t="s">
        <v>8337</v>
      </c>
      <c r="D11245" t="s">
        <v>8341</v>
      </c>
      <c r="E11245" s="114" t="s">
        <v>19365</v>
      </c>
    </row>
    <row r="11246" spans="1:5">
      <c r="A11246">
        <v>11379</v>
      </c>
      <c r="B11246" t="s">
        <v>19366</v>
      </c>
      <c r="C11246" t="s">
        <v>8337</v>
      </c>
      <c r="D11246" t="s">
        <v>8341</v>
      </c>
      <c r="E11246" s="114" t="s">
        <v>19367</v>
      </c>
    </row>
    <row r="11247" spans="1:5">
      <c r="A11247">
        <v>11493</v>
      </c>
      <c r="B11247" t="s">
        <v>19368</v>
      </c>
      <c r="C11247" t="s">
        <v>8337</v>
      </c>
      <c r="D11247" t="s">
        <v>8341</v>
      </c>
      <c r="E11247" s="114" t="s">
        <v>10260</v>
      </c>
    </row>
    <row r="11248" spans="1:5">
      <c r="A11248">
        <v>42717</v>
      </c>
      <c r="B11248" t="s">
        <v>19369</v>
      </c>
      <c r="C11248" t="s">
        <v>8337</v>
      </c>
      <c r="D11248" t="s">
        <v>8341</v>
      </c>
      <c r="E11248" s="114" t="s">
        <v>19370</v>
      </c>
    </row>
    <row r="11249" spans="1:5">
      <c r="A11249">
        <v>42718</v>
      </c>
      <c r="B11249" t="s">
        <v>19371</v>
      </c>
      <c r="C11249" t="s">
        <v>8337</v>
      </c>
      <c r="D11249" t="s">
        <v>8341</v>
      </c>
      <c r="E11249" s="114" t="s">
        <v>19372</v>
      </c>
    </row>
    <row r="11250" spans="1:5">
      <c r="A11250">
        <v>7106</v>
      </c>
      <c r="B11250" t="s">
        <v>19373</v>
      </c>
      <c r="C11250" t="s">
        <v>8337</v>
      </c>
      <c r="D11250" t="s">
        <v>8338</v>
      </c>
      <c r="E11250" s="114" t="s">
        <v>19374</v>
      </c>
    </row>
    <row r="11251" spans="1:5">
      <c r="A11251">
        <v>7104</v>
      </c>
      <c r="B11251" t="s">
        <v>19375</v>
      </c>
      <c r="C11251" t="s">
        <v>8337</v>
      </c>
      <c r="D11251" t="s">
        <v>8338</v>
      </c>
      <c r="E11251" s="114" t="s">
        <v>1266</v>
      </c>
    </row>
    <row r="11252" spans="1:5">
      <c r="A11252">
        <v>7136</v>
      </c>
      <c r="B11252" t="s">
        <v>19376</v>
      </c>
      <c r="C11252" t="s">
        <v>8337</v>
      </c>
      <c r="D11252" t="s">
        <v>8338</v>
      </c>
      <c r="E11252" s="114" t="s">
        <v>3177</v>
      </c>
    </row>
    <row r="11253" spans="1:5">
      <c r="A11253">
        <v>7128</v>
      </c>
      <c r="B11253" t="s">
        <v>19377</v>
      </c>
      <c r="C11253" t="s">
        <v>8337</v>
      </c>
      <c r="D11253" t="s">
        <v>8338</v>
      </c>
      <c r="E11253" s="114" t="s">
        <v>4344</v>
      </c>
    </row>
    <row r="11254" spans="1:5">
      <c r="A11254">
        <v>7108</v>
      </c>
      <c r="B11254" t="s">
        <v>19378</v>
      </c>
      <c r="C11254" t="s">
        <v>8337</v>
      </c>
      <c r="D11254" t="s">
        <v>8338</v>
      </c>
      <c r="E11254" s="114" t="s">
        <v>10659</v>
      </c>
    </row>
    <row r="11255" spans="1:5">
      <c r="A11255">
        <v>7129</v>
      </c>
      <c r="B11255" t="s">
        <v>19379</v>
      </c>
      <c r="C11255" t="s">
        <v>8337</v>
      </c>
      <c r="D11255" t="s">
        <v>8338</v>
      </c>
      <c r="E11255" s="114" t="s">
        <v>6888</v>
      </c>
    </row>
    <row r="11256" spans="1:5">
      <c r="A11256">
        <v>7130</v>
      </c>
      <c r="B11256" t="s">
        <v>19380</v>
      </c>
      <c r="C11256" t="s">
        <v>8337</v>
      </c>
      <c r="D11256" t="s">
        <v>8338</v>
      </c>
      <c r="E11256" s="114" t="s">
        <v>1738</v>
      </c>
    </row>
    <row r="11257" spans="1:5">
      <c r="A11257">
        <v>7131</v>
      </c>
      <c r="B11257" t="s">
        <v>19381</v>
      </c>
      <c r="C11257" t="s">
        <v>8337</v>
      </c>
      <c r="D11257" t="s">
        <v>8338</v>
      </c>
      <c r="E11257" s="114" t="s">
        <v>8582</v>
      </c>
    </row>
    <row r="11258" spans="1:5">
      <c r="A11258">
        <v>7132</v>
      </c>
      <c r="B11258" t="s">
        <v>19382</v>
      </c>
      <c r="C11258" t="s">
        <v>8337</v>
      </c>
      <c r="D11258" t="s">
        <v>8338</v>
      </c>
      <c r="E11258" s="114" t="s">
        <v>9657</v>
      </c>
    </row>
    <row r="11259" spans="1:5">
      <c r="A11259">
        <v>7133</v>
      </c>
      <c r="B11259" t="s">
        <v>19383</v>
      </c>
      <c r="C11259" t="s">
        <v>8337</v>
      </c>
      <c r="D11259" t="s">
        <v>8338</v>
      </c>
      <c r="E11259" s="114" t="s">
        <v>19384</v>
      </c>
    </row>
    <row r="11260" spans="1:5">
      <c r="A11260">
        <v>37420</v>
      </c>
      <c r="B11260" t="s">
        <v>19385</v>
      </c>
      <c r="C11260" t="s">
        <v>8337</v>
      </c>
      <c r="D11260" t="s">
        <v>8341</v>
      </c>
      <c r="E11260" s="114" t="s">
        <v>10261</v>
      </c>
    </row>
    <row r="11261" spans="1:5">
      <c r="A11261">
        <v>37421</v>
      </c>
      <c r="B11261" t="s">
        <v>19386</v>
      </c>
      <c r="C11261" t="s">
        <v>8337</v>
      </c>
      <c r="D11261" t="s">
        <v>8341</v>
      </c>
      <c r="E11261" s="114" t="s">
        <v>19387</v>
      </c>
    </row>
    <row r="11262" spans="1:5">
      <c r="A11262">
        <v>37422</v>
      </c>
      <c r="B11262" t="s">
        <v>19388</v>
      </c>
      <c r="C11262" t="s">
        <v>8337</v>
      </c>
      <c r="D11262" t="s">
        <v>8341</v>
      </c>
      <c r="E11262" s="114" t="s">
        <v>9767</v>
      </c>
    </row>
    <row r="11263" spans="1:5">
      <c r="A11263">
        <v>37443</v>
      </c>
      <c r="B11263" t="s">
        <v>19389</v>
      </c>
      <c r="C11263" t="s">
        <v>8337</v>
      </c>
      <c r="D11263" t="s">
        <v>8341</v>
      </c>
      <c r="E11263" s="114" t="s">
        <v>10262</v>
      </c>
    </row>
    <row r="11264" spans="1:5">
      <c r="A11264">
        <v>37444</v>
      </c>
      <c r="B11264" t="s">
        <v>19390</v>
      </c>
      <c r="C11264" t="s">
        <v>8337</v>
      </c>
      <c r="D11264" t="s">
        <v>8341</v>
      </c>
      <c r="E11264" s="114" t="s">
        <v>10263</v>
      </c>
    </row>
    <row r="11265" spans="1:5">
      <c r="A11265">
        <v>37445</v>
      </c>
      <c r="B11265" t="s">
        <v>19391</v>
      </c>
      <c r="C11265" t="s">
        <v>8337</v>
      </c>
      <c r="D11265" t="s">
        <v>8341</v>
      </c>
      <c r="E11265" s="114" t="s">
        <v>10264</v>
      </c>
    </row>
    <row r="11266" spans="1:5">
      <c r="A11266">
        <v>37446</v>
      </c>
      <c r="B11266" t="s">
        <v>19392</v>
      </c>
      <c r="C11266" t="s">
        <v>8337</v>
      </c>
      <c r="D11266" t="s">
        <v>8341</v>
      </c>
      <c r="E11266" s="114" t="s">
        <v>10265</v>
      </c>
    </row>
    <row r="11267" spans="1:5">
      <c r="A11267">
        <v>37447</v>
      </c>
      <c r="B11267" t="s">
        <v>19393</v>
      </c>
      <c r="C11267" t="s">
        <v>8337</v>
      </c>
      <c r="D11267" t="s">
        <v>8341</v>
      </c>
      <c r="E11267" s="114" t="s">
        <v>10266</v>
      </c>
    </row>
    <row r="11268" spans="1:5">
      <c r="A11268">
        <v>37448</v>
      </c>
      <c r="B11268" t="s">
        <v>19394</v>
      </c>
      <c r="C11268" t="s">
        <v>8337</v>
      </c>
      <c r="D11268" t="s">
        <v>8341</v>
      </c>
      <c r="E11268" s="114" t="s">
        <v>10267</v>
      </c>
    </row>
    <row r="11269" spans="1:5">
      <c r="A11269">
        <v>37440</v>
      </c>
      <c r="B11269" t="s">
        <v>19395</v>
      </c>
      <c r="C11269" t="s">
        <v>8337</v>
      </c>
      <c r="D11269" t="s">
        <v>8341</v>
      </c>
      <c r="E11269" s="114" t="s">
        <v>10268</v>
      </c>
    </row>
    <row r="11270" spans="1:5">
      <c r="A11270">
        <v>37441</v>
      </c>
      <c r="B11270" t="s">
        <v>19396</v>
      </c>
      <c r="C11270" t="s">
        <v>8337</v>
      </c>
      <c r="D11270" t="s">
        <v>8341</v>
      </c>
      <c r="E11270" s="114" t="s">
        <v>10268</v>
      </c>
    </row>
    <row r="11271" spans="1:5">
      <c r="A11271">
        <v>37442</v>
      </c>
      <c r="B11271" t="s">
        <v>19397</v>
      </c>
      <c r="C11271" t="s">
        <v>8337</v>
      </c>
      <c r="D11271" t="s">
        <v>8341</v>
      </c>
      <c r="E11271" s="114" t="s">
        <v>10269</v>
      </c>
    </row>
    <row r="11272" spans="1:5">
      <c r="A11272">
        <v>38017</v>
      </c>
      <c r="B11272" t="s">
        <v>19398</v>
      </c>
      <c r="C11272" t="s">
        <v>8337</v>
      </c>
      <c r="D11272" t="s">
        <v>8338</v>
      </c>
      <c r="E11272" s="114" t="s">
        <v>6689</v>
      </c>
    </row>
    <row r="11273" spans="1:5">
      <c r="A11273">
        <v>38018</v>
      </c>
      <c r="B11273" t="s">
        <v>19399</v>
      </c>
      <c r="C11273" t="s">
        <v>8337</v>
      </c>
      <c r="D11273" t="s">
        <v>8338</v>
      </c>
      <c r="E11273" s="114" t="s">
        <v>12440</v>
      </c>
    </row>
    <row r="11274" spans="1:5">
      <c r="A11274">
        <v>39895</v>
      </c>
      <c r="B11274" t="s">
        <v>19400</v>
      </c>
      <c r="C11274" t="s">
        <v>8337</v>
      </c>
      <c r="D11274" t="s">
        <v>8341</v>
      </c>
      <c r="E11274" s="114" t="s">
        <v>19401</v>
      </c>
    </row>
    <row r="11275" spans="1:5">
      <c r="A11275">
        <v>39896</v>
      </c>
      <c r="B11275" t="s">
        <v>19402</v>
      </c>
      <c r="C11275" t="s">
        <v>8337</v>
      </c>
      <c r="D11275" t="s">
        <v>8341</v>
      </c>
      <c r="E11275" s="114" t="s">
        <v>10633</v>
      </c>
    </row>
    <row r="11276" spans="1:5">
      <c r="A11276">
        <v>38873</v>
      </c>
      <c r="B11276" t="s">
        <v>19403</v>
      </c>
      <c r="C11276" t="s">
        <v>8337</v>
      </c>
      <c r="D11276" t="s">
        <v>8341</v>
      </c>
      <c r="E11276" s="114" t="s">
        <v>13259</v>
      </c>
    </row>
    <row r="11277" spans="1:5">
      <c r="A11277">
        <v>38874</v>
      </c>
      <c r="B11277" t="s">
        <v>19404</v>
      </c>
      <c r="C11277" t="s">
        <v>8337</v>
      </c>
      <c r="D11277" t="s">
        <v>8341</v>
      </c>
      <c r="E11277" s="114" t="s">
        <v>12605</v>
      </c>
    </row>
    <row r="11278" spans="1:5">
      <c r="A11278">
        <v>38875</v>
      </c>
      <c r="B11278" t="s">
        <v>19405</v>
      </c>
      <c r="C11278" t="s">
        <v>8337</v>
      </c>
      <c r="D11278" t="s">
        <v>8341</v>
      </c>
      <c r="E11278" s="114" t="s">
        <v>19406</v>
      </c>
    </row>
    <row r="11279" spans="1:5">
      <c r="A11279">
        <v>38876</v>
      </c>
      <c r="B11279" t="s">
        <v>19407</v>
      </c>
      <c r="C11279" t="s">
        <v>8337</v>
      </c>
      <c r="D11279" t="s">
        <v>8341</v>
      </c>
      <c r="E11279" s="114" t="s">
        <v>19408</v>
      </c>
    </row>
    <row r="11280" spans="1:5">
      <c r="A11280">
        <v>39000</v>
      </c>
      <c r="B11280" t="s">
        <v>19409</v>
      </c>
      <c r="C11280" t="s">
        <v>8337</v>
      </c>
      <c r="D11280" t="s">
        <v>8341</v>
      </c>
      <c r="E11280" s="114" t="s">
        <v>14696</v>
      </c>
    </row>
    <row r="11281" spans="1:5">
      <c r="A11281">
        <v>38674</v>
      </c>
      <c r="B11281" t="s">
        <v>19410</v>
      </c>
      <c r="C11281" t="s">
        <v>8337</v>
      </c>
      <c r="D11281" t="s">
        <v>8338</v>
      </c>
      <c r="E11281" s="114" t="s">
        <v>13471</v>
      </c>
    </row>
    <row r="11282" spans="1:5">
      <c r="A11282">
        <v>38911</v>
      </c>
      <c r="B11282" t="s">
        <v>19411</v>
      </c>
      <c r="C11282" t="s">
        <v>8337</v>
      </c>
      <c r="D11282" t="s">
        <v>8341</v>
      </c>
      <c r="E11282" s="114" t="s">
        <v>10270</v>
      </c>
    </row>
    <row r="11283" spans="1:5">
      <c r="A11283">
        <v>38912</v>
      </c>
      <c r="B11283" t="s">
        <v>19412</v>
      </c>
      <c r="C11283" t="s">
        <v>8337</v>
      </c>
      <c r="D11283" t="s">
        <v>8341</v>
      </c>
      <c r="E11283" s="114" t="s">
        <v>8721</v>
      </c>
    </row>
    <row r="11284" spans="1:5">
      <c r="A11284">
        <v>38019</v>
      </c>
      <c r="B11284" t="s">
        <v>19413</v>
      </c>
      <c r="C11284" t="s">
        <v>8337</v>
      </c>
      <c r="D11284" t="s">
        <v>8338</v>
      </c>
      <c r="E11284" s="114" t="s">
        <v>13289</v>
      </c>
    </row>
    <row r="11285" spans="1:5">
      <c r="A11285">
        <v>38020</v>
      </c>
      <c r="B11285" t="s">
        <v>19414</v>
      </c>
      <c r="C11285" t="s">
        <v>8337</v>
      </c>
      <c r="D11285" t="s">
        <v>8338</v>
      </c>
      <c r="E11285" s="114" t="s">
        <v>12440</v>
      </c>
    </row>
    <row r="11286" spans="1:5">
      <c r="A11286">
        <v>38454</v>
      </c>
      <c r="B11286" t="s">
        <v>19415</v>
      </c>
      <c r="C11286" t="s">
        <v>8337</v>
      </c>
      <c r="D11286" t="s">
        <v>8341</v>
      </c>
      <c r="E11286" s="114" t="s">
        <v>6776</v>
      </c>
    </row>
    <row r="11287" spans="1:5">
      <c r="A11287">
        <v>38455</v>
      </c>
      <c r="B11287" t="s">
        <v>19416</v>
      </c>
      <c r="C11287" t="s">
        <v>8337</v>
      </c>
      <c r="D11287" t="s">
        <v>8341</v>
      </c>
      <c r="E11287" s="114" t="s">
        <v>9603</v>
      </c>
    </row>
    <row r="11288" spans="1:5">
      <c r="A11288">
        <v>38462</v>
      </c>
      <c r="B11288" t="s">
        <v>19417</v>
      </c>
      <c r="C11288" t="s">
        <v>8337</v>
      </c>
      <c r="D11288" t="s">
        <v>8341</v>
      </c>
      <c r="E11288" s="114" t="s">
        <v>19418</v>
      </c>
    </row>
    <row r="11289" spans="1:5">
      <c r="A11289">
        <v>36362</v>
      </c>
      <c r="B11289" t="s">
        <v>19419</v>
      </c>
      <c r="C11289" t="s">
        <v>8337</v>
      </c>
      <c r="D11289" t="s">
        <v>8341</v>
      </c>
      <c r="E11289" s="114" t="s">
        <v>14408</v>
      </c>
    </row>
    <row r="11290" spans="1:5">
      <c r="A11290">
        <v>36298</v>
      </c>
      <c r="B11290" t="s">
        <v>19420</v>
      </c>
      <c r="C11290" t="s">
        <v>8337</v>
      </c>
      <c r="D11290" t="s">
        <v>8341</v>
      </c>
      <c r="E11290" s="114" t="s">
        <v>1467</v>
      </c>
    </row>
    <row r="11291" spans="1:5">
      <c r="A11291">
        <v>38456</v>
      </c>
      <c r="B11291" t="s">
        <v>19421</v>
      </c>
      <c r="C11291" t="s">
        <v>8337</v>
      </c>
      <c r="D11291" t="s">
        <v>8341</v>
      </c>
      <c r="E11291" s="114" t="s">
        <v>6098</v>
      </c>
    </row>
    <row r="11292" spans="1:5">
      <c r="A11292">
        <v>38457</v>
      </c>
      <c r="B11292" t="s">
        <v>19422</v>
      </c>
      <c r="C11292" t="s">
        <v>8337</v>
      </c>
      <c r="D11292" t="s">
        <v>8341</v>
      </c>
      <c r="E11292" s="114" t="s">
        <v>6026</v>
      </c>
    </row>
    <row r="11293" spans="1:5">
      <c r="A11293">
        <v>38458</v>
      </c>
      <c r="B11293" t="s">
        <v>19423</v>
      </c>
      <c r="C11293" t="s">
        <v>8337</v>
      </c>
      <c r="D11293" t="s">
        <v>8341</v>
      </c>
      <c r="E11293" s="114" t="s">
        <v>10147</v>
      </c>
    </row>
    <row r="11294" spans="1:5">
      <c r="A11294">
        <v>38459</v>
      </c>
      <c r="B11294" t="s">
        <v>19424</v>
      </c>
      <c r="C11294" t="s">
        <v>8337</v>
      </c>
      <c r="D11294" t="s">
        <v>8341</v>
      </c>
      <c r="E11294" s="114" t="s">
        <v>12614</v>
      </c>
    </row>
    <row r="11295" spans="1:5">
      <c r="A11295">
        <v>38460</v>
      </c>
      <c r="B11295" t="s">
        <v>19425</v>
      </c>
      <c r="C11295" t="s">
        <v>8337</v>
      </c>
      <c r="D11295" t="s">
        <v>8341</v>
      </c>
      <c r="E11295" s="114" t="s">
        <v>10271</v>
      </c>
    </row>
    <row r="11296" spans="1:5">
      <c r="A11296">
        <v>38461</v>
      </c>
      <c r="B11296" t="s">
        <v>19426</v>
      </c>
      <c r="C11296" t="s">
        <v>8337</v>
      </c>
      <c r="D11296" t="s">
        <v>8341</v>
      </c>
      <c r="E11296" s="114" t="s">
        <v>11496</v>
      </c>
    </row>
    <row r="11297" spans="1:5">
      <c r="A11297">
        <v>7094</v>
      </c>
      <c r="B11297" t="s">
        <v>19427</v>
      </c>
      <c r="C11297" t="s">
        <v>8337</v>
      </c>
      <c r="D11297" t="s">
        <v>8338</v>
      </c>
      <c r="E11297" s="114" t="s">
        <v>6654</v>
      </c>
    </row>
    <row r="11298" spans="1:5">
      <c r="A11298">
        <v>7116</v>
      </c>
      <c r="B11298" t="s">
        <v>19428</v>
      </c>
      <c r="C11298" t="s">
        <v>8337</v>
      </c>
      <c r="D11298" t="s">
        <v>8338</v>
      </c>
      <c r="E11298" s="114" t="s">
        <v>8402</v>
      </c>
    </row>
    <row r="11299" spans="1:5">
      <c r="A11299">
        <v>7118</v>
      </c>
      <c r="B11299" t="s">
        <v>19429</v>
      </c>
      <c r="C11299" t="s">
        <v>8337</v>
      </c>
      <c r="D11299" t="s">
        <v>8338</v>
      </c>
      <c r="E11299" s="114" t="s">
        <v>5118</v>
      </c>
    </row>
    <row r="11300" spans="1:5">
      <c r="A11300">
        <v>7117</v>
      </c>
      <c r="B11300" t="s">
        <v>19430</v>
      </c>
      <c r="C11300" t="s">
        <v>8337</v>
      </c>
      <c r="D11300" t="s">
        <v>8338</v>
      </c>
      <c r="E11300" s="114" t="s">
        <v>10147</v>
      </c>
    </row>
    <row r="11301" spans="1:5">
      <c r="A11301">
        <v>7098</v>
      </c>
      <c r="B11301" t="s">
        <v>19431</v>
      </c>
      <c r="C11301" t="s">
        <v>8337</v>
      </c>
      <c r="D11301" t="s">
        <v>8338</v>
      </c>
      <c r="E11301" s="114" t="s">
        <v>804</v>
      </c>
    </row>
    <row r="11302" spans="1:5">
      <c r="A11302">
        <v>7110</v>
      </c>
      <c r="B11302" t="s">
        <v>19432</v>
      </c>
      <c r="C11302" t="s">
        <v>8337</v>
      </c>
      <c r="D11302" t="s">
        <v>8338</v>
      </c>
      <c r="E11302" s="114" t="s">
        <v>19433</v>
      </c>
    </row>
    <row r="11303" spans="1:5">
      <c r="A11303">
        <v>7123</v>
      </c>
      <c r="B11303" t="s">
        <v>19434</v>
      </c>
      <c r="C11303" t="s">
        <v>8337</v>
      </c>
      <c r="D11303" t="s">
        <v>8338</v>
      </c>
      <c r="E11303" s="114" t="s">
        <v>11817</v>
      </c>
    </row>
    <row r="11304" spans="1:5">
      <c r="A11304">
        <v>7121</v>
      </c>
      <c r="B11304" t="s">
        <v>19435</v>
      </c>
      <c r="C11304" t="s">
        <v>8337</v>
      </c>
      <c r="D11304" t="s">
        <v>8338</v>
      </c>
      <c r="E11304" s="114" t="s">
        <v>5822</v>
      </c>
    </row>
    <row r="11305" spans="1:5">
      <c r="A11305">
        <v>7137</v>
      </c>
      <c r="B11305" t="s">
        <v>19436</v>
      </c>
      <c r="C11305" t="s">
        <v>8337</v>
      </c>
      <c r="D11305" t="s">
        <v>8338</v>
      </c>
      <c r="E11305" s="114" t="s">
        <v>9063</v>
      </c>
    </row>
    <row r="11306" spans="1:5">
      <c r="A11306">
        <v>7122</v>
      </c>
      <c r="B11306" t="s">
        <v>19437</v>
      </c>
      <c r="C11306" t="s">
        <v>8337</v>
      </c>
      <c r="D11306" t="s">
        <v>8338</v>
      </c>
      <c r="E11306" s="114" t="s">
        <v>6015</v>
      </c>
    </row>
    <row r="11307" spans="1:5">
      <c r="A11307">
        <v>7114</v>
      </c>
      <c r="B11307" t="s">
        <v>19438</v>
      </c>
      <c r="C11307" t="s">
        <v>8337</v>
      </c>
      <c r="D11307" t="s">
        <v>8338</v>
      </c>
      <c r="E11307" s="114" t="s">
        <v>2713</v>
      </c>
    </row>
    <row r="11308" spans="1:5">
      <c r="A11308">
        <v>7109</v>
      </c>
      <c r="B11308" t="s">
        <v>19439</v>
      </c>
      <c r="C11308" t="s">
        <v>8337</v>
      </c>
      <c r="D11308" t="s">
        <v>8338</v>
      </c>
      <c r="E11308" s="114" t="s">
        <v>7502</v>
      </c>
    </row>
    <row r="11309" spans="1:5">
      <c r="A11309">
        <v>7135</v>
      </c>
      <c r="B11309" t="s">
        <v>19440</v>
      </c>
      <c r="C11309" t="s">
        <v>8337</v>
      </c>
      <c r="D11309" t="s">
        <v>8338</v>
      </c>
      <c r="E11309" s="114" t="s">
        <v>5907</v>
      </c>
    </row>
    <row r="11310" spans="1:5">
      <c r="A11310">
        <v>37947</v>
      </c>
      <c r="B11310" t="s">
        <v>19441</v>
      </c>
      <c r="C11310" t="s">
        <v>8337</v>
      </c>
      <c r="D11310" t="s">
        <v>8338</v>
      </c>
      <c r="E11310" s="114" t="s">
        <v>8413</v>
      </c>
    </row>
    <row r="11311" spans="1:5">
      <c r="A11311">
        <v>7103</v>
      </c>
      <c r="B11311" t="s">
        <v>19442</v>
      </c>
      <c r="C11311" t="s">
        <v>8337</v>
      </c>
      <c r="D11311" t="s">
        <v>8338</v>
      </c>
      <c r="E11311" s="114" t="s">
        <v>10659</v>
      </c>
    </row>
    <row r="11312" spans="1:5">
      <c r="A11312">
        <v>40419</v>
      </c>
      <c r="B11312" t="s">
        <v>19443</v>
      </c>
      <c r="C11312" t="s">
        <v>8337</v>
      </c>
      <c r="D11312" t="s">
        <v>8341</v>
      </c>
      <c r="E11312" s="114" t="s">
        <v>4761</v>
      </c>
    </row>
    <row r="11313" spans="1:5">
      <c r="A11313">
        <v>40420</v>
      </c>
      <c r="B11313" t="s">
        <v>19444</v>
      </c>
      <c r="C11313" t="s">
        <v>8337</v>
      </c>
      <c r="D11313" t="s">
        <v>8341</v>
      </c>
      <c r="E11313" s="114" t="s">
        <v>19445</v>
      </c>
    </row>
    <row r="11314" spans="1:5">
      <c r="A11314">
        <v>40421</v>
      </c>
      <c r="B11314" t="s">
        <v>19446</v>
      </c>
      <c r="C11314" t="s">
        <v>8337</v>
      </c>
      <c r="D11314" t="s">
        <v>8341</v>
      </c>
      <c r="E11314" s="114" t="s">
        <v>11865</v>
      </c>
    </row>
    <row r="11315" spans="1:5">
      <c r="A11315">
        <v>7126</v>
      </c>
      <c r="B11315" t="s">
        <v>19447</v>
      </c>
      <c r="C11315" t="s">
        <v>8337</v>
      </c>
      <c r="D11315" t="s">
        <v>8338</v>
      </c>
      <c r="E11315" s="114" t="s">
        <v>19448</v>
      </c>
    </row>
    <row r="11316" spans="1:5">
      <c r="A11316">
        <v>38905</v>
      </c>
      <c r="B11316" t="s">
        <v>19449</v>
      </c>
      <c r="C11316" t="s">
        <v>8337</v>
      </c>
      <c r="D11316" t="s">
        <v>8341</v>
      </c>
      <c r="E11316" s="114" t="s">
        <v>5246</v>
      </c>
    </row>
    <row r="11317" spans="1:5">
      <c r="A11317">
        <v>38907</v>
      </c>
      <c r="B11317" t="s">
        <v>19450</v>
      </c>
      <c r="C11317" t="s">
        <v>8337</v>
      </c>
      <c r="D11317" t="s">
        <v>8341</v>
      </c>
      <c r="E11317" s="114" t="s">
        <v>19451</v>
      </c>
    </row>
    <row r="11318" spans="1:5">
      <c r="A11318">
        <v>38908</v>
      </c>
      <c r="B11318" t="s">
        <v>19452</v>
      </c>
      <c r="C11318" t="s">
        <v>8337</v>
      </c>
      <c r="D11318" t="s">
        <v>8341</v>
      </c>
      <c r="E11318" s="114" t="s">
        <v>10272</v>
      </c>
    </row>
    <row r="11319" spans="1:5">
      <c r="A11319">
        <v>38909</v>
      </c>
      <c r="B11319" t="s">
        <v>19453</v>
      </c>
      <c r="C11319" t="s">
        <v>8337</v>
      </c>
      <c r="D11319" t="s">
        <v>8341</v>
      </c>
      <c r="E11319" s="114" t="s">
        <v>19454</v>
      </c>
    </row>
    <row r="11320" spans="1:5">
      <c r="A11320">
        <v>38910</v>
      </c>
      <c r="B11320" t="s">
        <v>19455</v>
      </c>
      <c r="C11320" t="s">
        <v>8337</v>
      </c>
      <c r="D11320" t="s">
        <v>8341</v>
      </c>
      <c r="E11320" s="114" t="s">
        <v>9663</v>
      </c>
    </row>
    <row r="11321" spans="1:5">
      <c r="A11321">
        <v>38897</v>
      </c>
      <c r="B11321" t="s">
        <v>19456</v>
      </c>
      <c r="C11321" t="s">
        <v>8337</v>
      </c>
      <c r="D11321" t="s">
        <v>8341</v>
      </c>
      <c r="E11321" s="114" t="s">
        <v>8841</v>
      </c>
    </row>
    <row r="11322" spans="1:5">
      <c r="A11322">
        <v>38899</v>
      </c>
      <c r="B11322" t="s">
        <v>19457</v>
      </c>
      <c r="C11322" t="s">
        <v>8337</v>
      </c>
      <c r="D11322" t="s">
        <v>8341</v>
      </c>
      <c r="E11322" s="114" t="s">
        <v>19458</v>
      </c>
    </row>
    <row r="11323" spans="1:5">
      <c r="A11323">
        <v>38900</v>
      </c>
      <c r="B11323" t="s">
        <v>19459</v>
      </c>
      <c r="C11323" t="s">
        <v>8337</v>
      </c>
      <c r="D11323" t="s">
        <v>8341</v>
      </c>
      <c r="E11323" s="114" t="s">
        <v>8602</v>
      </c>
    </row>
    <row r="11324" spans="1:5">
      <c r="A11324">
        <v>38901</v>
      </c>
      <c r="B11324" t="s">
        <v>19460</v>
      </c>
      <c r="C11324" t="s">
        <v>8337</v>
      </c>
      <c r="D11324" t="s">
        <v>8341</v>
      </c>
      <c r="E11324" s="114" t="s">
        <v>19461</v>
      </c>
    </row>
    <row r="11325" spans="1:5">
      <c r="A11325">
        <v>38904</v>
      </c>
      <c r="B11325" t="s">
        <v>19462</v>
      </c>
      <c r="C11325" t="s">
        <v>8337</v>
      </c>
      <c r="D11325" t="s">
        <v>8341</v>
      </c>
      <c r="E11325" s="114" t="s">
        <v>19463</v>
      </c>
    </row>
    <row r="11326" spans="1:5">
      <c r="A11326">
        <v>38903</v>
      </c>
      <c r="B11326" t="s">
        <v>19464</v>
      </c>
      <c r="C11326" t="s">
        <v>8337</v>
      </c>
      <c r="D11326" t="s">
        <v>8341</v>
      </c>
      <c r="E11326" s="114" t="s">
        <v>19465</v>
      </c>
    </row>
    <row r="11327" spans="1:5">
      <c r="A11327">
        <v>7091</v>
      </c>
      <c r="B11327" t="s">
        <v>19466</v>
      </c>
      <c r="C11327" t="s">
        <v>8337</v>
      </c>
      <c r="D11327" t="s">
        <v>8338</v>
      </c>
      <c r="E11327" s="114" t="s">
        <v>13776</v>
      </c>
    </row>
    <row r="11328" spans="1:5">
      <c r="A11328">
        <v>11655</v>
      </c>
      <c r="B11328" t="s">
        <v>19467</v>
      </c>
      <c r="C11328" t="s">
        <v>8337</v>
      </c>
      <c r="D11328" t="s">
        <v>8338</v>
      </c>
      <c r="E11328" s="114" t="s">
        <v>9020</v>
      </c>
    </row>
    <row r="11329" spans="1:5">
      <c r="A11329">
        <v>11656</v>
      </c>
      <c r="B11329" t="s">
        <v>19468</v>
      </c>
      <c r="C11329" t="s">
        <v>8337</v>
      </c>
      <c r="D11329" t="s">
        <v>8338</v>
      </c>
      <c r="E11329" s="114" t="s">
        <v>9021</v>
      </c>
    </row>
    <row r="11330" spans="1:5">
      <c r="A11330">
        <v>37948</v>
      </c>
      <c r="B11330" t="s">
        <v>19469</v>
      </c>
      <c r="C11330" t="s">
        <v>8337</v>
      </c>
      <c r="D11330" t="s">
        <v>8338</v>
      </c>
      <c r="E11330" s="114" t="s">
        <v>8813</v>
      </c>
    </row>
    <row r="11331" spans="1:5">
      <c r="A11331">
        <v>7097</v>
      </c>
      <c r="B11331" t="s">
        <v>19470</v>
      </c>
      <c r="C11331" t="s">
        <v>8337</v>
      </c>
      <c r="D11331" t="s">
        <v>8338</v>
      </c>
      <c r="E11331" s="114" t="s">
        <v>9022</v>
      </c>
    </row>
    <row r="11332" spans="1:5">
      <c r="A11332">
        <v>11657</v>
      </c>
      <c r="B11332" t="s">
        <v>19471</v>
      </c>
      <c r="C11332" t="s">
        <v>8337</v>
      </c>
      <c r="D11332" t="s">
        <v>8338</v>
      </c>
      <c r="E11332" s="114" t="s">
        <v>5948</v>
      </c>
    </row>
    <row r="11333" spans="1:5">
      <c r="A11333">
        <v>11658</v>
      </c>
      <c r="B11333" t="s">
        <v>19472</v>
      </c>
      <c r="C11333" t="s">
        <v>8337</v>
      </c>
      <c r="D11333" t="s">
        <v>8338</v>
      </c>
      <c r="E11333" s="114" t="s">
        <v>2850</v>
      </c>
    </row>
    <row r="11334" spans="1:5">
      <c r="A11334">
        <v>7146</v>
      </c>
      <c r="B11334" t="s">
        <v>19473</v>
      </c>
      <c r="C11334" t="s">
        <v>8337</v>
      </c>
      <c r="D11334" t="s">
        <v>8338</v>
      </c>
      <c r="E11334" s="114" t="s">
        <v>10273</v>
      </c>
    </row>
    <row r="11335" spans="1:5">
      <c r="A11335">
        <v>7138</v>
      </c>
      <c r="B11335" t="s">
        <v>19474</v>
      </c>
      <c r="C11335" t="s">
        <v>8337</v>
      </c>
      <c r="D11335" t="s">
        <v>8338</v>
      </c>
      <c r="E11335" s="114" t="s">
        <v>705</v>
      </c>
    </row>
    <row r="11336" spans="1:5">
      <c r="A11336">
        <v>7139</v>
      </c>
      <c r="B11336" t="s">
        <v>19475</v>
      </c>
      <c r="C11336" t="s">
        <v>8337</v>
      </c>
      <c r="D11336" t="s">
        <v>8338</v>
      </c>
      <c r="E11336" s="114" t="s">
        <v>8350</v>
      </c>
    </row>
    <row r="11337" spans="1:5">
      <c r="A11337">
        <v>7140</v>
      </c>
      <c r="B11337" t="s">
        <v>19476</v>
      </c>
      <c r="C11337" t="s">
        <v>8337</v>
      </c>
      <c r="D11337" t="s">
        <v>8338</v>
      </c>
      <c r="E11337" s="114" t="s">
        <v>4766</v>
      </c>
    </row>
    <row r="11338" spans="1:5">
      <c r="A11338">
        <v>7141</v>
      </c>
      <c r="B11338" t="s">
        <v>19477</v>
      </c>
      <c r="C11338" t="s">
        <v>8337</v>
      </c>
      <c r="D11338" t="s">
        <v>8338</v>
      </c>
      <c r="E11338" s="114" t="s">
        <v>6188</v>
      </c>
    </row>
    <row r="11339" spans="1:5">
      <c r="A11339">
        <v>7143</v>
      </c>
      <c r="B11339" t="s">
        <v>19478</v>
      </c>
      <c r="C11339" t="s">
        <v>8337</v>
      </c>
      <c r="D11339" t="s">
        <v>8338</v>
      </c>
      <c r="E11339" s="114" t="s">
        <v>4955</v>
      </c>
    </row>
    <row r="11340" spans="1:5">
      <c r="A11340">
        <v>7144</v>
      </c>
      <c r="B11340" t="s">
        <v>19479</v>
      </c>
      <c r="C11340" t="s">
        <v>8337</v>
      </c>
      <c r="D11340" t="s">
        <v>8338</v>
      </c>
      <c r="E11340" s="114" t="s">
        <v>19271</v>
      </c>
    </row>
    <row r="11341" spans="1:5">
      <c r="A11341">
        <v>7145</v>
      </c>
      <c r="B11341" t="s">
        <v>19480</v>
      </c>
      <c r="C11341" t="s">
        <v>8337</v>
      </c>
      <c r="D11341" t="s">
        <v>8338</v>
      </c>
      <c r="E11341" s="114" t="s">
        <v>19481</v>
      </c>
    </row>
    <row r="11342" spans="1:5">
      <c r="A11342">
        <v>7142</v>
      </c>
      <c r="B11342" t="s">
        <v>19482</v>
      </c>
      <c r="C11342" t="s">
        <v>8337</v>
      </c>
      <c r="D11342" t="s">
        <v>8338</v>
      </c>
      <c r="E11342" s="114" t="s">
        <v>8376</v>
      </c>
    </row>
    <row r="11343" spans="1:5">
      <c r="A11343">
        <v>3593</v>
      </c>
      <c r="B11343" t="s">
        <v>19483</v>
      </c>
      <c r="C11343" t="s">
        <v>8337</v>
      </c>
      <c r="D11343" t="s">
        <v>8338</v>
      </c>
      <c r="E11343" s="114" t="s">
        <v>10274</v>
      </c>
    </row>
    <row r="11344" spans="1:5">
      <c r="A11344">
        <v>3588</v>
      </c>
      <c r="B11344" t="s">
        <v>19484</v>
      </c>
      <c r="C11344" t="s">
        <v>8337</v>
      </c>
      <c r="D11344" t="s">
        <v>8338</v>
      </c>
      <c r="E11344" s="114" t="s">
        <v>19485</v>
      </c>
    </row>
    <row r="11345" spans="1:5">
      <c r="A11345">
        <v>3585</v>
      </c>
      <c r="B11345" t="s">
        <v>19486</v>
      </c>
      <c r="C11345" t="s">
        <v>8337</v>
      </c>
      <c r="D11345" t="s">
        <v>8338</v>
      </c>
      <c r="E11345" s="114" t="s">
        <v>8791</v>
      </c>
    </row>
    <row r="11346" spans="1:5">
      <c r="A11346">
        <v>3587</v>
      </c>
      <c r="B11346" t="s">
        <v>19487</v>
      </c>
      <c r="C11346" t="s">
        <v>8337</v>
      </c>
      <c r="D11346" t="s">
        <v>8338</v>
      </c>
      <c r="E11346" s="114" t="s">
        <v>10049</v>
      </c>
    </row>
    <row r="11347" spans="1:5">
      <c r="A11347">
        <v>3590</v>
      </c>
      <c r="B11347" t="s">
        <v>19488</v>
      </c>
      <c r="C11347" t="s">
        <v>8337</v>
      </c>
      <c r="D11347" t="s">
        <v>8338</v>
      </c>
      <c r="E11347" s="114" t="s">
        <v>10275</v>
      </c>
    </row>
    <row r="11348" spans="1:5">
      <c r="A11348">
        <v>3589</v>
      </c>
      <c r="B11348" t="s">
        <v>19489</v>
      </c>
      <c r="C11348" t="s">
        <v>8337</v>
      </c>
      <c r="D11348" t="s">
        <v>8338</v>
      </c>
      <c r="E11348" s="114" t="s">
        <v>10276</v>
      </c>
    </row>
    <row r="11349" spans="1:5">
      <c r="A11349">
        <v>3586</v>
      </c>
      <c r="B11349" t="s">
        <v>19490</v>
      </c>
      <c r="C11349" t="s">
        <v>8337</v>
      </c>
      <c r="D11349" t="s">
        <v>8338</v>
      </c>
      <c r="E11349" s="114" t="s">
        <v>9581</v>
      </c>
    </row>
    <row r="11350" spans="1:5">
      <c r="A11350">
        <v>3592</v>
      </c>
      <c r="B11350" t="s">
        <v>19491</v>
      </c>
      <c r="C11350" t="s">
        <v>8337</v>
      </c>
      <c r="D11350" t="s">
        <v>8338</v>
      </c>
      <c r="E11350" s="114" t="s">
        <v>19492</v>
      </c>
    </row>
    <row r="11351" spans="1:5">
      <c r="A11351">
        <v>3591</v>
      </c>
      <c r="B11351" t="s">
        <v>19493</v>
      </c>
      <c r="C11351" t="s">
        <v>8337</v>
      </c>
      <c r="D11351" t="s">
        <v>8338</v>
      </c>
      <c r="E11351" s="114" t="s">
        <v>19494</v>
      </c>
    </row>
    <row r="11352" spans="1:5">
      <c r="A11352">
        <v>40396</v>
      </c>
      <c r="B11352" t="s">
        <v>19495</v>
      </c>
      <c r="C11352" t="s">
        <v>8337</v>
      </c>
      <c r="D11352" t="s">
        <v>8341</v>
      </c>
      <c r="E11352" s="114" t="s">
        <v>12015</v>
      </c>
    </row>
    <row r="11353" spans="1:5">
      <c r="A11353">
        <v>40395</v>
      </c>
      <c r="B11353" t="s">
        <v>19496</v>
      </c>
      <c r="C11353" t="s">
        <v>8337</v>
      </c>
      <c r="D11353" t="s">
        <v>8341</v>
      </c>
      <c r="E11353" s="114" t="s">
        <v>19497</v>
      </c>
    </row>
    <row r="11354" spans="1:5">
      <c r="A11354">
        <v>40392</v>
      </c>
      <c r="B11354" t="s">
        <v>19498</v>
      </c>
      <c r="C11354" t="s">
        <v>8337</v>
      </c>
      <c r="D11354" t="s">
        <v>8341</v>
      </c>
      <c r="E11354" s="114" t="s">
        <v>12144</v>
      </c>
    </row>
    <row r="11355" spans="1:5">
      <c r="A11355">
        <v>40394</v>
      </c>
      <c r="B11355" t="s">
        <v>19499</v>
      </c>
      <c r="C11355" t="s">
        <v>8337</v>
      </c>
      <c r="D11355" t="s">
        <v>8341</v>
      </c>
      <c r="E11355" s="114" t="s">
        <v>19500</v>
      </c>
    </row>
    <row r="11356" spans="1:5">
      <c r="A11356">
        <v>40398</v>
      </c>
      <c r="B11356" t="s">
        <v>19501</v>
      </c>
      <c r="C11356" t="s">
        <v>8337</v>
      </c>
      <c r="D11356" t="s">
        <v>8341</v>
      </c>
      <c r="E11356" s="114" t="s">
        <v>19502</v>
      </c>
    </row>
    <row r="11357" spans="1:5">
      <c r="A11357">
        <v>40397</v>
      </c>
      <c r="B11357" t="s">
        <v>19503</v>
      </c>
      <c r="C11357" t="s">
        <v>8337</v>
      </c>
      <c r="D11357" t="s">
        <v>8341</v>
      </c>
      <c r="E11357" s="114" t="s">
        <v>19504</v>
      </c>
    </row>
    <row r="11358" spans="1:5">
      <c r="A11358">
        <v>40393</v>
      </c>
      <c r="B11358" t="s">
        <v>19505</v>
      </c>
      <c r="C11358" t="s">
        <v>8337</v>
      </c>
      <c r="D11358" t="s">
        <v>8341</v>
      </c>
      <c r="E11358" s="114" t="s">
        <v>19506</v>
      </c>
    </row>
    <row r="11359" spans="1:5">
      <c r="A11359">
        <v>40399</v>
      </c>
      <c r="B11359" t="s">
        <v>19507</v>
      </c>
      <c r="C11359" t="s">
        <v>8337</v>
      </c>
      <c r="D11359" t="s">
        <v>8341</v>
      </c>
      <c r="E11359" s="114" t="s">
        <v>19508</v>
      </c>
    </row>
    <row r="11360" spans="1:5">
      <c r="A11360">
        <v>39322</v>
      </c>
      <c r="B11360" t="s">
        <v>19509</v>
      </c>
      <c r="C11360" t="s">
        <v>8337</v>
      </c>
      <c r="D11360" t="s">
        <v>8341</v>
      </c>
      <c r="E11360" s="114" t="s">
        <v>13283</v>
      </c>
    </row>
    <row r="11361" spans="1:5">
      <c r="A11361">
        <v>39289</v>
      </c>
      <c r="B11361" t="s">
        <v>19510</v>
      </c>
      <c r="C11361" t="s">
        <v>8337</v>
      </c>
      <c r="D11361" t="s">
        <v>8341</v>
      </c>
      <c r="E11361" s="114" t="s">
        <v>9181</v>
      </c>
    </row>
    <row r="11362" spans="1:5">
      <c r="A11362">
        <v>39290</v>
      </c>
      <c r="B11362" t="s">
        <v>19511</v>
      </c>
      <c r="C11362" t="s">
        <v>8337</v>
      </c>
      <c r="D11362" t="s">
        <v>8341</v>
      </c>
      <c r="E11362" s="114" t="s">
        <v>19512</v>
      </c>
    </row>
    <row r="11363" spans="1:5">
      <c r="A11363">
        <v>39291</v>
      </c>
      <c r="B11363" t="s">
        <v>19513</v>
      </c>
      <c r="C11363" t="s">
        <v>8337</v>
      </c>
      <c r="D11363" t="s">
        <v>8341</v>
      </c>
      <c r="E11363" s="114" t="s">
        <v>19514</v>
      </c>
    </row>
    <row r="11364" spans="1:5">
      <c r="A11364">
        <v>20174</v>
      </c>
      <c r="B11364" t="s">
        <v>19515</v>
      </c>
      <c r="C11364" t="s">
        <v>8337</v>
      </c>
      <c r="D11364" t="s">
        <v>8338</v>
      </c>
      <c r="E11364" s="114" t="s">
        <v>15333</v>
      </c>
    </row>
    <row r="11365" spans="1:5">
      <c r="A11365">
        <v>41892</v>
      </c>
      <c r="B11365" t="s">
        <v>19516</v>
      </c>
      <c r="C11365" t="s">
        <v>8337</v>
      </c>
      <c r="D11365" t="s">
        <v>8341</v>
      </c>
      <c r="E11365" s="114" t="s">
        <v>19517</v>
      </c>
    </row>
    <row r="11366" spans="1:5">
      <c r="A11366">
        <v>7048</v>
      </c>
      <c r="B11366" t="s">
        <v>19518</v>
      </c>
      <c r="C11366" t="s">
        <v>8337</v>
      </c>
      <c r="D11366" t="s">
        <v>8341</v>
      </c>
      <c r="E11366" s="114" t="s">
        <v>8184</v>
      </c>
    </row>
    <row r="11367" spans="1:5">
      <c r="A11367">
        <v>7088</v>
      </c>
      <c r="B11367" t="s">
        <v>19519</v>
      </c>
      <c r="C11367" t="s">
        <v>8337</v>
      </c>
      <c r="D11367" t="s">
        <v>8341</v>
      </c>
      <c r="E11367" s="114" t="s">
        <v>8352</v>
      </c>
    </row>
    <row r="11368" spans="1:5">
      <c r="A11368">
        <v>20179</v>
      </c>
      <c r="B11368" t="s">
        <v>19520</v>
      </c>
      <c r="C11368" t="s">
        <v>8337</v>
      </c>
      <c r="D11368" t="s">
        <v>8338</v>
      </c>
      <c r="E11368" s="114" t="s">
        <v>19521</v>
      </c>
    </row>
    <row r="11369" spans="1:5">
      <c r="A11369">
        <v>20178</v>
      </c>
      <c r="B11369" t="s">
        <v>19522</v>
      </c>
      <c r="C11369" t="s">
        <v>8337</v>
      </c>
      <c r="D11369" t="s">
        <v>8338</v>
      </c>
      <c r="E11369" s="114" t="s">
        <v>9024</v>
      </c>
    </row>
    <row r="11370" spans="1:5">
      <c r="A11370">
        <v>20180</v>
      </c>
      <c r="B11370" t="s">
        <v>19523</v>
      </c>
      <c r="C11370" t="s">
        <v>8337</v>
      </c>
      <c r="D11370" t="s">
        <v>8338</v>
      </c>
      <c r="E11370" s="114" t="s">
        <v>19524</v>
      </c>
    </row>
    <row r="11371" spans="1:5">
      <c r="A11371">
        <v>20181</v>
      </c>
      <c r="B11371" t="s">
        <v>19525</v>
      </c>
      <c r="C11371" t="s">
        <v>8337</v>
      </c>
      <c r="D11371" t="s">
        <v>8338</v>
      </c>
      <c r="E11371" s="114" t="s">
        <v>19526</v>
      </c>
    </row>
    <row r="11372" spans="1:5">
      <c r="A11372">
        <v>20177</v>
      </c>
      <c r="B11372" t="s">
        <v>19527</v>
      </c>
      <c r="C11372" t="s">
        <v>8337</v>
      </c>
      <c r="D11372" t="s">
        <v>8338</v>
      </c>
      <c r="E11372" s="114" t="s">
        <v>19528</v>
      </c>
    </row>
    <row r="11373" spans="1:5">
      <c r="A11373">
        <v>7082</v>
      </c>
      <c r="B11373" t="s">
        <v>19529</v>
      </c>
      <c r="C11373" t="s">
        <v>8337</v>
      </c>
      <c r="D11373" t="s">
        <v>8341</v>
      </c>
      <c r="E11373" s="114" t="s">
        <v>19530</v>
      </c>
    </row>
    <row r="11374" spans="1:5">
      <c r="A11374">
        <v>42707</v>
      </c>
      <c r="B11374" t="s">
        <v>19531</v>
      </c>
      <c r="C11374" t="s">
        <v>8337</v>
      </c>
      <c r="D11374" t="s">
        <v>8341</v>
      </c>
      <c r="E11374" s="114" t="s">
        <v>19532</v>
      </c>
    </row>
    <row r="11375" spans="1:5">
      <c r="A11375">
        <v>7069</v>
      </c>
      <c r="B11375" t="s">
        <v>19533</v>
      </c>
      <c r="C11375" t="s">
        <v>8337</v>
      </c>
      <c r="D11375" t="s">
        <v>8341</v>
      </c>
      <c r="E11375" s="114" t="s">
        <v>19534</v>
      </c>
    </row>
    <row r="11376" spans="1:5">
      <c r="A11376">
        <v>42708</v>
      </c>
      <c r="B11376" t="s">
        <v>19535</v>
      </c>
      <c r="C11376" t="s">
        <v>8337</v>
      </c>
      <c r="D11376" t="s">
        <v>8341</v>
      </c>
      <c r="E11376" s="114" t="s">
        <v>19536</v>
      </c>
    </row>
    <row r="11377" spans="1:5">
      <c r="A11377">
        <v>7070</v>
      </c>
      <c r="B11377" t="s">
        <v>19537</v>
      </c>
      <c r="C11377" t="s">
        <v>8337</v>
      </c>
      <c r="D11377" t="s">
        <v>8341</v>
      </c>
      <c r="E11377" s="114" t="s">
        <v>19538</v>
      </c>
    </row>
    <row r="11378" spans="1:5">
      <c r="A11378">
        <v>42709</v>
      </c>
      <c r="B11378" t="s">
        <v>19539</v>
      </c>
      <c r="C11378" t="s">
        <v>8337</v>
      </c>
      <c r="D11378" t="s">
        <v>8341</v>
      </c>
      <c r="E11378" s="114" t="s">
        <v>18671</v>
      </c>
    </row>
    <row r="11379" spans="1:5">
      <c r="A11379">
        <v>42710</v>
      </c>
      <c r="B11379" t="s">
        <v>19540</v>
      </c>
      <c r="C11379" t="s">
        <v>8337</v>
      </c>
      <c r="D11379" t="s">
        <v>8341</v>
      </c>
      <c r="E11379" s="114" t="s">
        <v>19541</v>
      </c>
    </row>
    <row r="11380" spans="1:5">
      <c r="A11380">
        <v>42716</v>
      </c>
      <c r="B11380" t="s">
        <v>19542</v>
      </c>
      <c r="C11380" t="s">
        <v>8337</v>
      </c>
      <c r="D11380" t="s">
        <v>8341</v>
      </c>
      <c r="E11380" s="114" t="s">
        <v>19543</v>
      </c>
    </row>
    <row r="11381" spans="1:5">
      <c r="A11381">
        <v>20172</v>
      </c>
      <c r="B11381" t="s">
        <v>19544</v>
      </c>
      <c r="C11381" t="s">
        <v>8337</v>
      </c>
      <c r="D11381" t="s">
        <v>8341</v>
      </c>
      <c r="E11381" s="114" t="s">
        <v>10277</v>
      </c>
    </row>
    <row r="11382" spans="1:5">
      <c r="A11382">
        <v>40945</v>
      </c>
      <c r="B11382" t="s">
        <v>19545</v>
      </c>
      <c r="C11382" t="s">
        <v>8373</v>
      </c>
      <c r="D11382" t="s">
        <v>8338</v>
      </c>
      <c r="E11382" s="114" t="s">
        <v>8571</v>
      </c>
    </row>
    <row r="11383" spans="1:5">
      <c r="A11383">
        <v>40946</v>
      </c>
      <c r="B11383" t="s">
        <v>19546</v>
      </c>
      <c r="C11383" t="s">
        <v>8374</v>
      </c>
      <c r="D11383" t="s">
        <v>8338</v>
      </c>
      <c r="E11383" s="114" t="s">
        <v>9025</v>
      </c>
    </row>
    <row r="11384" spans="1:5">
      <c r="A11384">
        <v>7153</v>
      </c>
      <c r="B11384" t="s">
        <v>19547</v>
      </c>
      <c r="C11384" t="s">
        <v>8373</v>
      </c>
      <c r="D11384" t="s">
        <v>8338</v>
      </c>
      <c r="E11384" s="114" t="s">
        <v>9026</v>
      </c>
    </row>
    <row r="11385" spans="1:5">
      <c r="A11385">
        <v>41089</v>
      </c>
      <c r="B11385" t="s">
        <v>19548</v>
      </c>
      <c r="C11385" t="s">
        <v>8374</v>
      </c>
      <c r="D11385" t="s">
        <v>8338</v>
      </c>
      <c r="E11385" s="114" t="s">
        <v>9027</v>
      </c>
    </row>
    <row r="11386" spans="1:5">
      <c r="A11386">
        <v>40943</v>
      </c>
      <c r="B11386" t="s">
        <v>19549</v>
      </c>
      <c r="C11386" t="s">
        <v>8373</v>
      </c>
      <c r="D11386" t="s">
        <v>8338</v>
      </c>
      <c r="E11386" s="114" t="s">
        <v>5151</v>
      </c>
    </row>
    <row r="11387" spans="1:5">
      <c r="A11387">
        <v>40944</v>
      </c>
      <c r="B11387" t="s">
        <v>19550</v>
      </c>
      <c r="C11387" t="s">
        <v>8374</v>
      </c>
      <c r="D11387" t="s">
        <v>8338</v>
      </c>
      <c r="E11387" s="114" t="s">
        <v>9028</v>
      </c>
    </row>
    <row r="11388" spans="1:5">
      <c r="A11388">
        <v>6175</v>
      </c>
      <c r="B11388" t="s">
        <v>19551</v>
      </c>
      <c r="C11388" t="s">
        <v>8373</v>
      </c>
      <c r="D11388" t="s">
        <v>8338</v>
      </c>
      <c r="E11388" s="114" t="s">
        <v>6161</v>
      </c>
    </row>
    <row r="11389" spans="1:5">
      <c r="A11389">
        <v>41092</v>
      </c>
      <c r="B11389" t="s">
        <v>19552</v>
      </c>
      <c r="C11389" t="s">
        <v>8374</v>
      </c>
      <c r="D11389" t="s">
        <v>8338</v>
      </c>
      <c r="E11389" s="114" t="s">
        <v>9029</v>
      </c>
    </row>
    <row r="11390" spans="1:5">
      <c r="A11390">
        <v>37712</v>
      </c>
      <c r="B11390" t="s">
        <v>19553</v>
      </c>
      <c r="C11390" t="s">
        <v>8335</v>
      </c>
      <c r="D11390" t="s">
        <v>8341</v>
      </c>
      <c r="E11390" s="114" t="s">
        <v>9030</v>
      </c>
    </row>
    <row r="11391" spans="1:5">
      <c r="A11391">
        <v>34547</v>
      </c>
      <c r="B11391" t="s">
        <v>19554</v>
      </c>
      <c r="C11391" t="s">
        <v>8344</v>
      </c>
      <c r="D11391" t="s">
        <v>8338</v>
      </c>
      <c r="E11391" s="114" t="s">
        <v>11814</v>
      </c>
    </row>
    <row r="11392" spans="1:5">
      <c r="A11392">
        <v>34548</v>
      </c>
      <c r="B11392" t="s">
        <v>19555</v>
      </c>
      <c r="C11392" t="s">
        <v>8344</v>
      </c>
      <c r="D11392" t="s">
        <v>8338</v>
      </c>
      <c r="E11392" s="114" t="s">
        <v>7132</v>
      </c>
    </row>
    <row r="11393" spans="1:5">
      <c r="A11393">
        <v>34558</v>
      </c>
      <c r="B11393" t="s">
        <v>19556</v>
      </c>
      <c r="C11393" t="s">
        <v>8344</v>
      </c>
      <c r="D11393" t="s">
        <v>8338</v>
      </c>
      <c r="E11393" s="114" t="s">
        <v>3160</v>
      </c>
    </row>
    <row r="11394" spans="1:5">
      <c r="A11394">
        <v>34550</v>
      </c>
      <c r="B11394" t="s">
        <v>19557</v>
      </c>
      <c r="C11394" t="s">
        <v>8344</v>
      </c>
      <c r="D11394" t="s">
        <v>8338</v>
      </c>
      <c r="E11394" s="114" t="s">
        <v>804</v>
      </c>
    </row>
    <row r="11395" spans="1:5">
      <c r="A11395">
        <v>34557</v>
      </c>
      <c r="B11395" t="s">
        <v>19558</v>
      </c>
      <c r="C11395" t="s">
        <v>8344</v>
      </c>
      <c r="D11395" t="s">
        <v>8338</v>
      </c>
      <c r="E11395" s="114" t="s">
        <v>5814</v>
      </c>
    </row>
    <row r="11396" spans="1:5">
      <c r="A11396">
        <v>37411</v>
      </c>
      <c r="B11396" t="s">
        <v>19559</v>
      </c>
      <c r="C11396" t="s">
        <v>8335</v>
      </c>
      <c r="D11396" t="s">
        <v>8338</v>
      </c>
      <c r="E11396" s="114" t="s">
        <v>11194</v>
      </c>
    </row>
    <row r="11397" spans="1:5">
      <c r="A11397">
        <v>39508</v>
      </c>
      <c r="B11397" t="s">
        <v>19560</v>
      </c>
      <c r="C11397" t="s">
        <v>8335</v>
      </c>
      <c r="D11397" t="s">
        <v>8338</v>
      </c>
      <c r="E11397" s="114" t="s">
        <v>3282</v>
      </c>
    </row>
    <row r="11398" spans="1:5">
      <c r="A11398">
        <v>39507</v>
      </c>
      <c r="B11398" t="s">
        <v>19561</v>
      </c>
      <c r="C11398" t="s">
        <v>8335</v>
      </c>
      <c r="D11398" t="s">
        <v>8338</v>
      </c>
      <c r="E11398" s="114" t="s">
        <v>4398</v>
      </c>
    </row>
    <row r="11399" spans="1:5">
      <c r="A11399">
        <v>7155</v>
      </c>
      <c r="B11399" t="s">
        <v>19562</v>
      </c>
      <c r="C11399" t="s">
        <v>8335</v>
      </c>
      <c r="D11399" t="s">
        <v>8338</v>
      </c>
      <c r="E11399" s="114" t="s">
        <v>8510</v>
      </c>
    </row>
    <row r="11400" spans="1:5">
      <c r="A11400">
        <v>42406</v>
      </c>
      <c r="B11400" t="s">
        <v>19563</v>
      </c>
      <c r="C11400" t="s">
        <v>8335</v>
      </c>
      <c r="D11400" t="s">
        <v>8338</v>
      </c>
      <c r="E11400" s="114" t="s">
        <v>10237</v>
      </c>
    </row>
    <row r="11401" spans="1:5">
      <c r="A11401">
        <v>7156</v>
      </c>
      <c r="B11401" t="s">
        <v>19564</v>
      </c>
      <c r="C11401" t="s">
        <v>8335</v>
      </c>
      <c r="D11401" t="s">
        <v>8336</v>
      </c>
      <c r="E11401" s="114" t="s">
        <v>9203</v>
      </c>
    </row>
    <row r="11402" spans="1:5">
      <c r="A11402">
        <v>43127</v>
      </c>
      <c r="B11402" t="s">
        <v>19565</v>
      </c>
      <c r="C11402" t="s">
        <v>8335</v>
      </c>
      <c r="D11402" t="s">
        <v>8338</v>
      </c>
      <c r="E11402" s="114" t="s">
        <v>11122</v>
      </c>
    </row>
    <row r="11403" spans="1:5">
      <c r="A11403">
        <v>10917</v>
      </c>
      <c r="B11403" t="s">
        <v>19566</v>
      </c>
      <c r="C11403" t="s">
        <v>8335</v>
      </c>
      <c r="D11403" t="s">
        <v>8338</v>
      </c>
      <c r="E11403" s="114" t="s">
        <v>2491</v>
      </c>
    </row>
    <row r="11404" spans="1:5">
      <c r="A11404">
        <v>21141</v>
      </c>
      <c r="B11404" t="s">
        <v>19567</v>
      </c>
      <c r="C11404" t="s">
        <v>8335</v>
      </c>
      <c r="D11404" t="s">
        <v>8338</v>
      </c>
      <c r="E11404" s="114" t="s">
        <v>971</v>
      </c>
    </row>
    <row r="11405" spans="1:5">
      <c r="A11405">
        <v>39509</v>
      </c>
      <c r="B11405" t="s">
        <v>19568</v>
      </c>
      <c r="C11405" t="s">
        <v>8335</v>
      </c>
      <c r="D11405" t="s">
        <v>8338</v>
      </c>
      <c r="E11405" s="114" t="s">
        <v>7853</v>
      </c>
    </row>
    <row r="11406" spans="1:5">
      <c r="A11406">
        <v>25988</v>
      </c>
      <c r="B11406" t="s">
        <v>19569</v>
      </c>
      <c r="C11406" t="s">
        <v>8335</v>
      </c>
      <c r="D11406" t="s">
        <v>8338</v>
      </c>
      <c r="E11406" s="114" t="s">
        <v>3304</v>
      </c>
    </row>
    <row r="11407" spans="1:5">
      <c r="A11407">
        <v>7167</v>
      </c>
      <c r="B11407" t="s">
        <v>19570</v>
      </c>
      <c r="C11407" t="s">
        <v>8335</v>
      </c>
      <c r="D11407" t="s">
        <v>8338</v>
      </c>
      <c r="E11407" s="114" t="s">
        <v>9031</v>
      </c>
    </row>
    <row r="11408" spans="1:5">
      <c r="A11408">
        <v>10928</v>
      </c>
      <c r="B11408" t="s">
        <v>19571</v>
      </c>
      <c r="C11408" t="s">
        <v>8335</v>
      </c>
      <c r="D11408" t="s">
        <v>8338</v>
      </c>
      <c r="E11408" s="114" t="s">
        <v>3519</v>
      </c>
    </row>
    <row r="11409" spans="1:5">
      <c r="A11409">
        <v>10933</v>
      </c>
      <c r="B11409" t="s">
        <v>19572</v>
      </c>
      <c r="C11409" t="s">
        <v>8335</v>
      </c>
      <c r="D11409" t="s">
        <v>8338</v>
      </c>
      <c r="E11409" s="114" t="s">
        <v>9032</v>
      </c>
    </row>
    <row r="11410" spans="1:5">
      <c r="A11410">
        <v>7158</v>
      </c>
      <c r="B11410" t="s">
        <v>19573</v>
      </c>
      <c r="C11410" t="s">
        <v>8335</v>
      </c>
      <c r="D11410" t="s">
        <v>8336</v>
      </c>
      <c r="E11410" s="114" t="s">
        <v>8510</v>
      </c>
    </row>
    <row r="11411" spans="1:5">
      <c r="A11411">
        <v>10927</v>
      </c>
      <c r="B11411" t="s">
        <v>19574</v>
      </c>
      <c r="C11411" t="s">
        <v>8335</v>
      </c>
      <c r="D11411" t="s">
        <v>8338</v>
      </c>
      <c r="E11411" s="114" t="s">
        <v>3907</v>
      </c>
    </row>
    <row r="11412" spans="1:5">
      <c r="A11412">
        <v>7162</v>
      </c>
      <c r="B11412" t="s">
        <v>19575</v>
      </c>
      <c r="C11412" t="s">
        <v>8335</v>
      </c>
      <c r="D11412" t="s">
        <v>8338</v>
      </c>
      <c r="E11412" s="114" t="s">
        <v>9033</v>
      </c>
    </row>
    <row r="11413" spans="1:5">
      <c r="A11413">
        <v>10932</v>
      </c>
      <c r="B11413" t="s">
        <v>19576</v>
      </c>
      <c r="C11413" t="s">
        <v>8335</v>
      </c>
      <c r="D11413" t="s">
        <v>8338</v>
      </c>
      <c r="E11413" s="114" t="s">
        <v>9034</v>
      </c>
    </row>
    <row r="11414" spans="1:5">
      <c r="A11414">
        <v>10937</v>
      </c>
      <c r="B11414" t="s">
        <v>19577</v>
      </c>
      <c r="C11414" t="s">
        <v>8335</v>
      </c>
      <c r="D11414" t="s">
        <v>8338</v>
      </c>
      <c r="E11414" s="114" t="s">
        <v>8816</v>
      </c>
    </row>
    <row r="11415" spans="1:5">
      <c r="A11415">
        <v>10935</v>
      </c>
      <c r="B11415" t="s">
        <v>19578</v>
      </c>
      <c r="C11415" t="s">
        <v>8335</v>
      </c>
      <c r="D11415" t="s">
        <v>8338</v>
      </c>
      <c r="E11415" s="114" t="s">
        <v>9035</v>
      </c>
    </row>
    <row r="11416" spans="1:5">
      <c r="A11416">
        <v>10931</v>
      </c>
      <c r="B11416" t="s">
        <v>19579</v>
      </c>
      <c r="C11416" t="s">
        <v>8335</v>
      </c>
      <c r="D11416" t="s">
        <v>8338</v>
      </c>
      <c r="E11416" s="114" t="s">
        <v>3279</v>
      </c>
    </row>
    <row r="11417" spans="1:5">
      <c r="A11417">
        <v>7164</v>
      </c>
      <c r="B11417" t="s">
        <v>19580</v>
      </c>
      <c r="C11417" t="s">
        <v>8335</v>
      </c>
      <c r="D11417" t="s">
        <v>8338</v>
      </c>
      <c r="E11417" s="114" t="s">
        <v>9036</v>
      </c>
    </row>
    <row r="11418" spans="1:5">
      <c r="A11418">
        <v>36887</v>
      </c>
      <c r="B11418" t="s">
        <v>19581</v>
      </c>
      <c r="C11418" t="s">
        <v>8335</v>
      </c>
      <c r="D11418" t="s">
        <v>8338</v>
      </c>
      <c r="E11418" s="114" t="s">
        <v>2492</v>
      </c>
    </row>
    <row r="11419" spans="1:5">
      <c r="A11419">
        <v>34630</v>
      </c>
      <c r="B11419" t="s">
        <v>19582</v>
      </c>
      <c r="C11419" t="s">
        <v>8337</v>
      </c>
      <c r="D11419" t="s">
        <v>8341</v>
      </c>
      <c r="E11419" s="114" t="s">
        <v>9037</v>
      </c>
    </row>
    <row r="11420" spans="1:5">
      <c r="A11420">
        <v>7161</v>
      </c>
      <c r="B11420" t="s">
        <v>19583</v>
      </c>
      <c r="C11420" t="s">
        <v>8335</v>
      </c>
      <c r="D11420" t="s">
        <v>8338</v>
      </c>
      <c r="E11420" s="114" t="s">
        <v>1590</v>
      </c>
    </row>
    <row r="11421" spans="1:5">
      <c r="A11421">
        <v>7170</v>
      </c>
      <c r="B11421" t="s">
        <v>19584</v>
      </c>
      <c r="C11421" t="s">
        <v>8335</v>
      </c>
      <c r="D11421" t="s">
        <v>8338</v>
      </c>
      <c r="E11421" s="114" t="s">
        <v>8351</v>
      </c>
    </row>
    <row r="11422" spans="1:5">
      <c r="A11422">
        <v>37524</v>
      </c>
      <c r="B11422" t="s">
        <v>19585</v>
      </c>
      <c r="C11422" t="s">
        <v>8344</v>
      </c>
      <c r="D11422" t="s">
        <v>8336</v>
      </c>
      <c r="E11422" s="114" t="s">
        <v>19586</v>
      </c>
    </row>
    <row r="11423" spans="1:5">
      <c r="A11423">
        <v>37525</v>
      </c>
      <c r="B11423" t="s">
        <v>19587</v>
      </c>
      <c r="C11423" t="s">
        <v>8344</v>
      </c>
      <c r="D11423" t="s">
        <v>8338</v>
      </c>
      <c r="E11423" s="114" t="s">
        <v>1312</v>
      </c>
    </row>
    <row r="11424" spans="1:5">
      <c r="A11424">
        <v>36789</v>
      </c>
      <c r="B11424" t="s">
        <v>19588</v>
      </c>
      <c r="C11424" t="s">
        <v>8337</v>
      </c>
      <c r="D11424" t="s">
        <v>8338</v>
      </c>
      <c r="E11424" s="114" t="s">
        <v>8412</v>
      </c>
    </row>
    <row r="11425" spans="1:5">
      <c r="A11425">
        <v>7173</v>
      </c>
      <c r="B11425" t="s">
        <v>19589</v>
      </c>
      <c r="C11425" t="s">
        <v>8443</v>
      </c>
      <c r="D11425" t="s">
        <v>8336</v>
      </c>
      <c r="E11425" s="114" t="s">
        <v>10278</v>
      </c>
    </row>
    <row r="11426" spans="1:5">
      <c r="A11426">
        <v>7175</v>
      </c>
      <c r="B11426" t="s">
        <v>19590</v>
      </c>
      <c r="C11426" t="s">
        <v>8337</v>
      </c>
      <c r="D11426" t="s">
        <v>8338</v>
      </c>
      <c r="E11426" s="114" t="s">
        <v>6625</v>
      </c>
    </row>
    <row r="11427" spans="1:5">
      <c r="A11427">
        <v>40741</v>
      </c>
      <c r="B11427" t="s">
        <v>19591</v>
      </c>
      <c r="C11427" t="s">
        <v>8337</v>
      </c>
      <c r="D11427" t="s">
        <v>8338</v>
      </c>
      <c r="E11427" s="114" t="s">
        <v>1312</v>
      </c>
    </row>
    <row r="11428" spans="1:5">
      <c r="A11428">
        <v>7184</v>
      </c>
      <c r="B11428" t="s">
        <v>19592</v>
      </c>
      <c r="C11428" t="s">
        <v>8335</v>
      </c>
      <c r="D11428" t="s">
        <v>8336</v>
      </c>
      <c r="E11428" s="114" t="s">
        <v>13370</v>
      </c>
    </row>
    <row r="11429" spans="1:5">
      <c r="A11429">
        <v>34458</v>
      </c>
      <c r="B11429" t="s">
        <v>19593</v>
      </c>
      <c r="C11429" t="s">
        <v>8337</v>
      </c>
      <c r="D11429" t="s">
        <v>8338</v>
      </c>
      <c r="E11429" s="114" t="s">
        <v>19594</v>
      </c>
    </row>
    <row r="11430" spans="1:5">
      <c r="A11430">
        <v>34464</v>
      </c>
      <c r="B11430" t="s">
        <v>19595</v>
      </c>
      <c r="C11430" t="s">
        <v>8337</v>
      </c>
      <c r="D11430" t="s">
        <v>8338</v>
      </c>
      <c r="E11430" s="114" t="s">
        <v>19596</v>
      </c>
    </row>
    <row r="11431" spans="1:5">
      <c r="A11431">
        <v>34468</v>
      </c>
      <c r="B11431" t="s">
        <v>19597</v>
      </c>
      <c r="C11431" t="s">
        <v>8337</v>
      </c>
      <c r="D11431" t="s">
        <v>8338</v>
      </c>
      <c r="E11431" s="114" t="s">
        <v>19598</v>
      </c>
    </row>
    <row r="11432" spans="1:5">
      <c r="A11432">
        <v>34473</v>
      </c>
      <c r="B11432" t="s">
        <v>19599</v>
      </c>
      <c r="C11432" t="s">
        <v>8337</v>
      </c>
      <c r="D11432" t="s">
        <v>8338</v>
      </c>
      <c r="E11432" s="114" t="s">
        <v>19600</v>
      </c>
    </row>
    <row r="11433" spans="1:5">
      <c r="A11433">
        <v>34480</v>
      </c>
      <c r="B11433" t="s">
        <v>19601</v>
      </c>
      <c r="C11433" t="s">
        <v>8337</v>
      </c>
      <c r="D11433" t="s">
        <v>8338</v>
      </c>
      <c r="E11433" s="114" t="s">
        <v>19602</v>
      </c>
    </row>
    <row r="11434" spans="1:5">
      <c r="A11434">
        <v>34486</v>
      </c>
      <c r="B11434" t="s">
        <v>19603</v>
      </c>
      <c r="C11434" t="s">
        <v>8337</v>
      </c>
      <c r="D11434" t="s">
        <v>8338</v>
      </c>
      <c r="E11434" s="114" t="s">
        <v>19604</v>
      </c>
    </row>
    <row r="11435" spans="1:5">
      <c r="A11435">
        <v>7202</v>
      </c>
      <c r="B11435" t="s">
        <v>19605</v>
      </c>
      <c r="C11435" t="s">
        <v>8335</v>
      </c>
      <c r="D11435" t="s">
        <v>8338</v>
      </c>
      <c r="E11435" s="114" t="s">
        <v>19606</v>
      </c>
    </row>
    <row r="11436" spans="1:5">
      <c r="A11436">
        <v>7190</v>
      </c>
      <c r="B11436" t="s">
        <v>19607</v>
      </c>
      <c r="C11436" t="s">
        <v>8337</v>
      </c>
      <c r="D11436" t="s">
        <v>8338</v>
      </c>
      <c r="E11436" s="114" t="s">
        <v>6695</v>
      </c>
    </row>
    <row r="11437" spans="1:5">
      <c r="A11437">
        <v>34417</v>
      </c>
      <c r="B11437" t="s">
        <v>19608</v>
      </c>
      <c r="C11437" t="s">
        <v>8337</v>
      </c>
      <c r="D11437" t="s">
        <v>8338</v>
      </c>
      <c r="E11437" s="114" t="s">
        <v>12287</v>
      </c>
    </row>
    <row r="11438" spans="1:5">
      <c r="A11438">
        <v>7213</v>
      </c>
      <c r="B11438" t="s">
        <v>19609</v>
      </c>
      <c r="C11438" t="s">
        <v>8335</v>
      </c>
      <c r="D11438" t="s">
        <v>8338</v>
      </c>
      <c r="E11438" s="114" t="s">
        <v>9038</v>
      </c>
    </row>
    <row r="11439" spans="1:5">
      <c r="A11439">
        <v>7195</v>
      </c>
      <c r="B11439" t="s">
        <v>19610</v>
      </c>
      <c r="C11439" t="s">
        <v>8337</v>
      </c>
      <c r="D11439" t="s">
        <v>8338</v>
      </c>
      <c r="E11439" s="114" t="s">
        <v>19611</v>
      </c>
    </row>
    <row r="11440" spans="1:5">
      <c r="A11440">
        <v>7186</v>
      </c>
      <c r="B11440" t="s">
        <v>19612</v>
      </c>
      <c r="C11440" t="s">
        <v>8337</v>
      </c>
      <c r="D11440" t="s">
        <v>8336</v>
      </c>
      <c r="E11440" s="114" t="s">
        <v>19613</v>
      </c>
    </row>
    <row r="11441" spans="1:5">
      <c r="A11441">
        <v>7194</v>
      </c>
      <c r="B11441" t="s">
        <v>19614</v>
      </c>
      <c r="C11441" t="s">
        <v>8335</v>
      </c>
      <c r="D11441" t="s">
        <v>8338</v>
      </c>
      <c r="E11441" s="114" t="s">
        <v>9039</v>
      </c>
    </row>
    <row r="11442" spans="1:5">
      <c r="A11442">
        <v>7197</v>
      </c>
      <c r="B11442" t="s">
        <v>19615</v>
      </c>
      <c r="C11442" t="s">
        <v>8337</v>
      </c>
      <c r="D11442" t="s">
        <v>8338</v>
      </c>
      <c r="E11442" s="114" t="s">
        <v>19616</v>
      </c>
    </row>
    <row r="11443" spans="1:5">
      <c r="A11443">
        <v>7192</v>
      </c>
      <c r="B11443" t="s">
        <v>19617</v>
      </c>
      <c r="C11443" t="s">
        <v>8337</v>
      </c>
      <c r="D11443" t="s">
        <v>8338</v>
      </c>
      <c r="E11443" s="114" t="s">
        <v>19618</v>
      </c>
    </row>
    <row r="11444" spans="1:5">
      <c r="A11444">
        <v>7193</v>
      </c>
      <c r="B11444" t="s">
        <v>19619</v>
      </c>
      <c r="C11444" t="s">
        <v>8337</v>
      </c>
      <c r="D11444" t="s">
        <v>8338</v>
      </c>
      <c r="E11444" s="114" t="s">
        <v>19620</v>
      </c>
    </row>
    <row r="11445" spans="1:5">
      <c r="A11445">
        <v>7189</v>
      </c>
      <c r="B11445" t="s">
        <v>19621</v>
      </c>
      <c r="C11445" t="s">
        <v>8337</v>
      </c>
      <c r="D11445" t="s">
        <v>8338</v>
      </c>
      <c r="E11445" s="114" t="s">
        <v>19622</v>
      </c>
    </row>
    <row r="11446" spans="1:5">
      <c r="A11446">
        <v>7198</v>
      </c>
      <c r="B11446" t="s">
        <v>19623</v>
      </c>
      <c r="C11446" t="s">
        <v>8335</v>
      </c>
      <c r="D11446" t="s">
        <v>8338</v>
      </c>
      <c r="E11446" s="114" t="s">
        <v>19624</v>
      </c>
    </row>
    <row r="11447" spans="1:5">
      <c r="A11447">
        <v>34402</v>
      </c>
      <c r="B11447" t="s">
        <v>19623</v>
      </c>
      <c r="C11447" t="s">
        <v>8337</v>
      </c>
      <c r="D11447" t="s">
        <v>8338</v>
      </c>
      <c r="E11447" s="114" t="s">
        <v>19625</v>
      </c>
    </row>
    <row r="11448" spans="1:5">
      <c r="A11448">
        <v>7245</v>
      </c>
      <c r="B11448" t="s">
        <v>19626</v>
      </c>
      <c r="C11448" t="s">
        <v>8337</v>
      </c>
      <c r="D11448" t="s">
        <v>8338</v>
      </c>
      <c r="E11448" s="114" t="s">
        <v>4554</v>
      </c>
    </row>
    <row r="11449" spans="1:5">
      <c r="A11449">
        <v>34425</v>
      </c>
      <c r="B11449" t="s">
        <v>19627</v>
      </c>
      <c r="C11449" t="s">
        <v>8337</v>
      </c>
      <c r="D11449" t="s">
        <v>8338</v>
      </c>
      <c r="E11449" s="114" t="s">
        <v>19628</v>
      </c>
    </row>
    <row r="11450" spans="1:5">
      <c r="A11450">
        <v>7223</v>
      </c>
      <c r="B11450" t="s">
        <v>19629</v>
      </c>
      <c r="C11450" t="s">
        <v>8337</v>
      </c>
      <c r="D11450" t="s">
        <v>8338</v>
      </c>
      <c r="E11450" s="114" t="s">
        <v>8687</v>
      </c>
    </row>
    <row r="11451" spans="1:5">
      <c r="A11451">
        <v>7234</v>
      </c>
      <c r="B11451" t="s">
        <v>19630</v>
      </c>
      <c r="C11451" t="s">
        <v>8337</v>
      </c>
      <c r="D11451" t="s">
        <v>8338</v>
      </c>
      <c r="E11451" s="114" t="s">
        <v>19631</v>
      </c>
    </row>
    <row r="11452" spans="1:5">
      <c r="A11452">
        <v>7224</v>
      </c>
      <c r="B11452" t="s">
        <v>19632</v>
      </c>
      <c r="C11452" t="s">
        <v>8337</v>
      </c>
      <c r="D11452" t="s">
        <v>8338</v>
      </c>
      <c r="E11452" s="114" t="s">
        <v>19633</v>
      </c>
    </row>
    <row r="11453" spans="1:5">
      <c r="A11453">
        <v>7221</v>
      </c>
      <c r="B11453" t="s">
        <v>19634</v>
      </c>
      <c r="C11453" t="s">
        <v>8335</v>
      </c>
      <c r="D11453" t="s">
        <v>8338</v>
      </c>
      <c r="E11453" s="114" t="s">
        <v>19635</v>
      </c>
    </row>
    <row r="11454" spans="1:5">
      <c r="A11454">
        <v>7225</v>
      </c>
      <c r="B11454" t="s">
        <v>19636</v>
      </c>
      <c r="C11454" t="s">
        <v>8337</v>
      </c>
      <c r="D11454" t="s">
        <v>8338</v>
      </c>
      <c r="E11454" s="114" t="s">
        <v>19637</v>
      </c>
    </row>
    <row r="11455" spans="1:5">
      <c r="A11455">
        <v>7226</v>
      </c>
      <c r="B11455" t="s">
        <v>19638</v>
      </c>
      <c r="C11455" t="s">
        <v>8337</v>
      </c>
      <c r="D11455" t="s">
        <v>8338</v>
      </c>
      <c r="E11455" s="114" t="s">
        <v>19639</v>
      </c>
    </row>
    <row r="11456" spans="1:5">
      <c r="A11456">
        <v>7236</v>
      </c>
      <c r="B11456" t="s">
        <v>19640</v>
      </c>
      <c r="C11456" t="s">
        <v>8337</v>
      </c>
      <c r="D11456" t="s">
        <v>8338</v>
      </c>
      <c r="E11456" s="114" t="s">
        <v>9040</v>
      </c>
    </row>
    <row r="11457" spans="1:5">
      <c r="A11457">
        <v>7227</v>
      </c>
      <c r="B11457" t="s">
        <v>19641</v>
      </c>
      <c r="C11457" t="s">
        <v>8337</v>
      </c>
      <c r="D11457" t="s">
        <v>8338</v>
      </c>
      <c r="E11457" s="114" t="s">
        <v>19642</v>
      </c>
    </row>
    <row r="11458" spans="1:5">
      <c r="A11458">
        <v>7212</v>
      </c>
      <c r="B11458" t="s">
        <v>19643</v>
      </c>
      <c r="C11458" t="s">
        <v>8337</v>
      </c>
      <c r="D11458" t="s">
        <v>8338</v>
      </c>
      <c r="E11458" s="114" t="s">
        <v>19644</v>
      </c>
    </row>
    <row r="11459" spans="1:5">
      <c r="A11459">
        <v>7229</v>
      </c>
      <c r="B11459" t="s">
        <v>19645</v>
      </c>
      <c r="C11459" t="s">
        <v>8337</v>
      </c>
      <c r="D11459" t="s">
        <v>8338</v>
      </c>
      <c r="E11459" s="114" t="s">
        <v>19646</v>
      </c>
    </row>
    <row r="11460" spans="1:5">
      <c r="A11460">
        <v>7230</v>
      </c>
      <c r="B11460" t="s">
        <v>19647</v>
      </c>
      <c r="C11460" t="s">
        <v>8337</v>
      </c>
      <c r="D11460" t="s">
        <v>8338</v>
      </c>
      <c r="E11460" s="114" t="s">
        <v>19648</v>
      </c>
    </row>
    <row r="11461" spans="1:5">
      <c r="A11461">
        <v>7231</v>
      </c>
      <c r="B11461" t="s">
        <v>19649</v>
      </c>
      <c r="C11461" t="s">
        <v>8337</v>
      </c>
      <c r="D11461" t="s">
        <v>8338</v>
      </c>
      <c r="E11461" s="114" t="s">
        <v>19650</v>
      </c>
    </row>
    <row r="11462" spans="1:5">
      <c r="A11462">
        <v>7220</v>
      </c>
      <c r="B11462" t="s">
        <v>19651</v>
      </c>
      <c r="C11462" t="s">
        <v>8337</v>
      </c>
      <c r="D11462" t="s">
        <v>8338</v>
      </c>
      <c r="E11462" s="114" t="s">
        <v>19652</v>
      </c>
    </row>
    <row r="11463" spans="1:5">
      <c r="A11463">
        <v>34447</v>
      </c>
      <c r="B11463" t="s">
        <v>19653</v>
      </c>
      <c r="C11463" t="s">
        <v>8337</v>
      </c>
      <c r="D11463" t="s">
        <v>8338</v>
      </c>
      <c r="E11463" s="114" t="s">
        <v>19654</v>
      </c>
    </row>
    <row r="11464" spans="1:5">
      <c r="A11464">
        <v>7233</v>
      </c>
      <c r="B11464" t="s">
        <v>19655</v>
      </c>
      <c r="C11464" t="s">
        <v>8337</v>
      </c>
      <c r="D11464" t="s">
        <v>8338</v>
      </c>
      <c r="E11464" s="114" t="s">
        <v>19656</v>
      </c>
    </row>
    <row r="11465" spans="1:5">
      <c r="A11465">
        <v>40740</v>
      </c>
      <c r="B11465" t="s">
        <v>19657</v>
      </c>
      <c r="C11465" t="s">
        <v>8335</v>
      </c>
      <c r="D11465" t="s">
        <v>8338</v>
      </c>
      <c r="E11465" s="114" t="s">
        <v>19658</v>
      </c>
    </row>
    <row r="11466" spans="1:5">
      <c r="A11466">
        <v>25007</v>
      </c>
      <c r="B11466" t="s">
        <v>19659</v>
      </c>
      <c r="C11466" t="s">
        <v>8335</v>
      </c>
      <c r="D11466" t="s">
        <v>8336</v>
      </c>
      <c r="E11466" s="114" t="s">
        <v>12976</v>
      </c>
    </row>
    <row r="11467" spans="1:5">
      <c r="A11467">
        <v>43071</v>
      </c>
      <c r="B11467" t="s">
        <v>19660</v>
      </c>
      <c r="C11467" t="s">
        <v>8335</v>
      </c>
      <c r="D11467" t="s">
        <v>8338</v>
      </c>
      <c r="E11467" s="114" t="s">
        <v>19661</v>
      </c>
    </row>
    <row r="11468" spans="1:5">
      <c r="A11468">
        <v>39520</v>
      </c>
      <c r="B11468" t="s">
        <v>19662</v>
      </c>
      <c r="C11468" t="s">
        <v>8335</v>
      </c>
      <c r="D11468" t="s">
        <v>8338</v>
      </c>
      <c r="E11468" s="114" t="s">
        <v>19663</v>
      </c>
    </row>
    <row r="11469" spans="1:5">
      <c r="A11469">
        <v>39521</v>
      </c>
      <c r="B11469" t="s">
        <v>19664</v>
      </c>
      <c r="C11469" t="s">
        <v>8335</v>
      </c>
      <c r="D11469" t="s">
        <v>8338</v>
      </c>
      <c r="E11469" s="114" t="s">
        <v>19665</v>
      </c>
    </row>
    <row r="11470" spans="1:5">
      <c r="A11470">
        <v>39522</v>
      </c>
      <c r="B11470" t="s">
        <v>19666</v>
      </c>
      <c r="C11470" t="s">
        <v>8335</v>
      </c>
      <c r="D11470" t="s">
        <v>8338</v>
      </c>
      <c r="E11470" s="114" t="s">
        <v>19667</v>
      </c>
    </row>
    <row r="11471" spans="1:5">
      <c r="A11471">
        <v>7243</v>
      </c>
      <c r="B11471" t="s">
        <v>19668</v>
      </c>
      <c r="C11471" t="s">
        <v>8335</v>
      </c>
      <c r="D11471" t="s">
        <v>8338</v>
      </c>
      <c r="E11471" s="114" t="s">
        <v>19669</v>
      </c>
    </row>
    <row r="11472" spans="1:5">
      <c r="A11472">
        <v>11067</v>
      </c>
      <c r="B11472" t="s">
        <v>19670</v>
      </c>
      <c r="C11472" t="s">
        <v>8337</v>
      </c>
      <c r="D11472" t="s">
        <v>8341</v>
      </c>
      <c r="E11472" s="114" t="s">
        <v>19671</v>
      </c>
    </row>
    <row r="11473" spans="1:5">
      <c r="A11473">
        <v>11068</v>
      </c>
      <c r="B11473" t="s">
        <v>19672</v>
      </c>
      <c r="C11473" t="s">
        <v>8337</v>
      </c>
      <c r="D11473" t="s">
        <v>8341</v>
      </c>
      <c r="E11473" s="114" t="s">
        <v>19673</v>
      </c>
    </row>
    <row r="11474" spans="1:5">
      <c r="A11474">
        <v>7246</v>
      </c>
      <c r="B11474" t="s">
        <v>19674</v>
      </c>
      <c r="C11474" t="s">
        <v>8337</v>
      </c>
      <c r="D11474" t="s">
        <v>8338</v>
      </c>
      <c r="E11474" s="114" t="s">
        <v>19675</v>
      </c>
    </row>
    <row r="11475" spans="1:5">
      <c r="A11475">
        <v>12869</v>
      </c>
      <c r="B11475" t="s">
        <v>19676</v>
      </c>
      <c r="C11475" t="s">
        <v>8373</v>
      </c>
      <c r="D11475" t="s">
        <v>8338</v>
      </c>
      <c r="E11475" s="114" t="s">
        <v>4510</v>
      </c>
    </row>
    <row r="11476" spans="1:5">
      <c r="A11476">
        <v>41097</v>
      </c>
      <c r="B11476" t="s">
        <v>19677</v>
      </c>
      <c r="C11476" t="s">
        <v>8374</v>
      </c>
      <c r="D11476" t="s">
        <v>8338</v>
      </c>
      <c r="E11476" s="114" t="s">
        <v>8533</v>
      </c>
    </row>
    <row r="11477" spans="1:5">
      <c r="A11477">
        <v>1574</v>
      </c>
      <c r="B11477" t="s">
        <v>19678</v>
      </c>
      <c r="C11477" t="s">
        <v>8337</v>
      </c>
      <c r="D11477" t="s">
        <v>8338</v>
      </c>
      <c r="E11477" s="114" t="s">
        <v>1343</v>
      </c>
    </row>
    <row r="11478" spans="1:5">
      <c r="A11478">
        <v>1581</v>
      </c>
      <c r="B11478" t="s">
        <v>19679</v>
      </c>
      <c r="C11478" t="s">
        <v>8337</v>
      </c>
      <c r="D11478" t="s">
        <v>8338</v>
      </c>
      <c r="E11478" s="114" t="s">
        <v>8576</v>
      </c>
    </row>
    <row r="11479" spans="1:5">
      <c r="A11479">
        <v>1575</v>
      </c>
      <c r="B11479" t="s">
        <v>19680</v>
      </c>
      <c r="C11479" t="s">
        <v>8337</v>
      </c>
      <c r="D11479" t="s">
        <v>8338</v>
      </c>
      <c r="E11479" s="114" t="s">
        <v>1017</v>
      </c>
    </row>
    <row r="11480" spans="1:5">
      <c r="A11480">
        <v>1570</v>
      </c>
      <c r="B11480" t="s">
        <v>19681</v>
      </c>
      <c r="C11480" t="s">
        <v>8337</v>
      </c>
      <c r="D11480" t="s">
        <v>8338</v>
      </c>
      <c r="E11480" s="114" t="s">
        <v>8830</v>
      </c>
    </row>
    <row r="11481" spans="1:5">
      <c r="A11481">
        <v>1576</v>
      </c>
      <c r="B11481" t="s">
        <v>19682</v>
      </c>
      <c r="C11481" t="s">
        <v>8337</v>
      </c>
      <c r="D11481" t="s">
        <v>8338</v>
      </c>
      <c r="E11481" s="114" t="s">
        <v>7568</v>
      </c>
    </row>
    <row r="11482" spans="1:5">
      <c r="A11482">
        <v>1577</v>
      </c>
      <c r="B11482" t="s">
        <v>19683</v>
      </c>
      <c r="C11482" t="s">
        <v>8337</v>
      </c>
      <c r="D11482" t="s">
        <v>8338</v>
      </c>
      <c r="E11482" s="114" t="s">
        <v>5818</v>
      </c>
    </row>
    <row r="11483" spans="1:5">
      <c r="A11483">
        <v>1571</v>
      </c>
      <c r="B11483" t="s">
        <v>19684</v>
      </c>
      <c r="C11483" t="s">
        <v>8337</v>
      </c>
      <c r="D11483" t="s">
        <v>8338</v>
      </c>
      <c r="E11483" s="114" t="s">
        <v>1121</v>
      </c>
    </row>
    <row r="11484" spans="1:5">
      <c r="A11484">
        <v>1578</v>
      </c>
      <c r="B11484" t="s">
        <v>19685</v>
      </c>
      <c r="C11484" t="s">
        <v>8337</v>
      </c>
      <c r="D11484" t="s">
        <v>8338</v>
      </c>
      <c r="E11484" s="114" t="s">
        <v>855</v>
      </c>
    </row>
    <row r="11485" spans="1:5">
      <c r="A11485">
        <v>1573</v>
      </c>
      <c r="B11485" t="s">
        <v>19686</v>
      </c>
      <c r="C11485" t="s">
        <v>8337</v>
      </c>
      <c r="D11485" t="s">
        <v>8338</v>
      </c>
      <c r="E11485" s="114" t="s">
        <v>724</v>
      </c>
    </row>
    <row r="11486" spans="1:5">
      <c r="A11486">
        <v>1579</v>
      </c>
      <c r="B11486" t="s">
        <v>19687</v>
      </c>
      <c r="C11486" t="s">
        <v>8337</v>
      </c>
      <c r="D11486" t="s">
        <v>8338</v>
      </c>
      <c r="E11486" s="114" t="s">
        <v>1182</v>
      </c>
    </row>
    <row r="11487" spans="1:5">
      <c r="A11487">
        <v>1580</v>
      </c>
      <c r="B11487" t="s">
        <v>19688</v>
      </c>
      <c r="C11487" t="s">
        <v>8337</v>
      </c>
      <c r="D11487" t="s">
        <v>8338</v>
      </c>
      <c r="E11487" s="114" t="s">
        <v>8755</v>
      </c>
    </row>
    <row r="11488" spans="1:5">
      <c r="A11488">
        <v>39321</v>
      </c>
      <c r="B11488" t="s">
        <v>19689</v>
      </c>
      <c r="C11488" t="s">
        <v>8337</v>
      </c>
      <c r="D11488" t="s">
        <v>8338</v>
      </c>
      <c r="E11488" s="114" t="s">
        <v>19690</v>
      </c>
    </row>
    <row r="11489" spans="1:5">
      <c r="A11489">
        <v>39319</v>
      </c>
      <c r="B11489" t="s">
        <v>19691</v>
      </c>
      <c r="C11489" t="s">
        <v>8337</v>
      </c>
      <c r="D11489" t="s">
        <v>8338</v>
      </c>
      <c r="E11489" s="114" t="s">
        <v>3134</v>
      </c>
    </row>
    <row r="11490" spans="1:5">
      <c r="A11490">
        <v>39320</v>
      </c>
      <c r="B11490" t="s">
        <v>19692</v>
      </c>
      <c r="C11490" t="s">
        <v>8337</v>
      </c>
      <c r="D11490" t="s">
        <v>8338</v>
      </c>
      <c r="E11490" s="114" t="s">
        <v>1202</v>
      </c>
    </row>
    <row r="11491" spans="1:5">
      <c r="A11491">
        <v>1591</v>
      </c>
      <c r="B11491" t="s">
        <v>19693</v>
      </c>
      <c r="C11491" t="s">
        <v>8337</v>
      </c>
      <c r="D11491" t="s">
        <v>8338</v>
      </c>
      <c r="E11491" s="114" t="s">
        <v>10728</v>
      </c>
    </row>
    <row r="11492" spans="1:5">
      <c r="A11492">
        <v>1547</v>
      </c>
      <c r="B11492" t="s">
        <v>19694</v>
      </c>
      <c r="C11492" t="s">
        <v>8337</v>
      </c>
      <c r="D11492" t="s">
        <v>8338</v>
      </c>
      <c r="E11492" s="114" t="s">
        <v>19695</v>
      </c>
    </row>
    <row r="11493" spans="1:5">
      <c r="A11493">
        <v>38196</v>
      </c>
      <c r="B11493" t="s">
        <v>19696</v>
      </c>
      <c r="C11493" t="s">
        <v>8337</v>
      </c>
      <c r="D11493" t="s">
        <v>8338</v>
      </c>
      <c r="E11493" s="114" t="s">
        <v>10392</v>
      </c>
    </row>
    <row r="11494" spans="1:5">
      <c r="A11494">
        <v>1543</v>
      </c>
      <c r="B11494" t="s">
        <v>19697</v>
      </c>
      <c r="C11494" t="s">
        <v>8337</v>
      </c>
      <c r="D11494" t="s">
        <v>8338</v>
      </c>
      <c r="E11494" s="114" t="s">
        <v>4751</v>
      </c>
    </row>
    <row r="11495" spans="1:5">
      <c r="A11495">
        <v>1585</v>
      </c>
      <c r="B11495" t="s">
        <v>19698</v>
      </c>
      <c r="C11495" t="s">
        <v>8337</v>
      </c>
      <c r="D11495" t="s">
        <v>8338</v>
      </c>
      <c r="E11495" s="114" t="s">
        <v>855</v>
      </c>
    </row>
    <row r="11496" spans="1:5">
      <c r="A11496">
        <v>1593</v>
      </c>
      <c r="B11496" t="s">
        <v>19699</v>
      </c>
      <c r="C11496" t="s">
        <v>8337</v>
      </c>
      <c r="D11496" t="s">
        <v>8338</v>
      </c>
      <c r="E11496" s="114" t="s">
        <v>19700</v>
      </c>
    </row>
    <row r="11497" spans="1:5">
      <c r="A11497">
        <v>11838</v>
      </c>
      <c r="B11497" t="s">
        <v>19701</v>
      </c>
      <c r="C11497" t="s">
        <v>8337</v>
      </c>
      <c r="D11497" t="s">
        <v>8338</v>
      </c>
      <c r="E11497" s="114" t="s">
        <v>19702</v>
      </c>
    </row>
    <row r="11498" spans="1:5">
      <c r="A11498">
        <v>1594</v>
      </c>
      <c r="B11498" t="s">
        <v>19703</v>
      </c>
      <c r="C11498" t="s">
        <v>8337</v>
      </c>
      <c r="D11498" t="s">
        <v>8338</v>
      </c>
      <c r="E11498" s="114" t="s">
        <v>19704</v>
      </c>
    </row>
    <row r="11499" spans="1:5">
      <c r="A11499">
        <v>1586</v>
      </c>
      <c r="B11499" t="s">
        <v>19705</v>
      </c>
      <c r="C11499" t="s">
        <v>8337</v>
      </c>
      <c r="D11499" t="s">
        <v>8338</v>
      </c>
      <c r="E11499" s="114" t="s">
        <v>9042</v>
      </c>
    </row>
    <row r="11500" spans="1:5">
      <c r="A11500">
        <v>11839</v>
      </c>
      <c r="B11500" t="s">
        <v>19706</v>
      </c>
      <c r="C11500" t="s">
        <v>8337</v>
      </c>
      <c r="D11500" t="s">
        <v>8338</v>
      </c>
      <c r="E11500" s="114" t="s">
        <v>19707</v>
      </c>
    </row>
    <row r="11501" spans="1:5">
      <c r="A11501">
        <v>1587</v>
      </c>
      <c r="B11501" t="s">
        <v>19708</v>
      </c>
      <c r="C11501" t="s">
        <v>8337</v>
      </c>
      <c r="D11501" t="s">
        <v>8338</v>
      </c>
      <c r="E11501" s="114" t="s">
        <v>8480</v>
      </c>
    </row>
    <row r="11502" spans="1:5">
      <c r="A11502">
        <v>1545</v>
      </c>
      <c r="B11502" t="s">
        <v>19709</v>
      </c>
      <c r="C11502" t="s">
        <v>8337</v>
      </c>
      <c r="D11502" t="s">
        <v>8338</v>
      </c>
      <c r="E11502" s="114" t="s">
        <v>19710</v>
      </c>
    </row>
    <row r="11503" spans="1:5">
      <c r="A11503">
        <v>1588</v>
      </c>
      <c r="B11503" t="s">
        <v>19711</v>
      </c>
      <c r="C11503" t="s">
        <v>8337</v>
      </c>
      <c r="D11503" t="s">
        <v>8338</v>
      </c>
      <c r="E11503" s="114" t="s">
        <v>3115</v>
      </c>
    </row>
    <row r="11504" spans="1:5">
      <c r="A11504">
        <v>1535</v>
      </c>
      <c r="B11504" t="s">
        <v>19712</v>
      </c>
      <c r="C11504" t="s">
        <v>8337</v>
      </c>
      <c r="D11504" t="s">
        <v>8338</v>
      </c>
      <c r="E11504" s="114" t="s">
        <v>526</v>
      </c>
    </row>
    <row r="11505" spans="1:5">
      <c r="A11505">
        <v>1589</v>
      </c>
      <c r="B11505" t="s">
        <v>19713</v>
      </c>
      <c r="C11505" t="s">
        <v>8337</v>
      </c>
      <c r="D11505" t="s">
        <v>8338</v>
      </c>
      <c r="E11505" s="114" t="s">
        <v>4364</v>
      </c>
    </row>
    <row r="11506" spans="1:5">
      <c r="A11506">
        <v>1546</v>
      </c>
      <c r="B11506" t="s">
        <v>19714</v>
      </c>
      <c r="C11506" t="s">
        <v>8337</v>
      </c>
      <c r="D11506" t="s">
        <v>8338</v>
      </c>
      <c r="E11506" s="114" t="s">
        <v>19715</v>
      </c>
    </row>
    <row r="11507" spans="1:5">
      <c r="A11507">
        <v>1590</v>
      </c>
      <c r="B11507" t="s">
        <v>19716</v>
      </c>
      <c r="C11507" t="s">
        <v>8337</v>
      </c>
      <c r="D11507" t="s">
        <v>8338</v>
      </c>
      <c r="E11507" s="114" t="s">
        <v>9043</v>
      </c>
    </row>
    <row r="11508" spans="1:5">
      <c r="A11508">
        <v>1542</v>
      </c>
      <c r="B11508" t="s">
        <v>19717</v>
      </c>
      <c r="C11508" t="s">
        <v>8337</v>
      </c>
      <c r="D11508" t="s">
        <v>8338</v>
      </c>
      <c r="E11508" s="114" t="s">
        <v>11627</v>
      </c>
    </row>
    <row r="11509" spans="1:5">
      <c r="A11509">
        <v>38415</v>
      </c>
      <c r="B11509" t="s">
        <v>19718</v>
      </c>
      <c r="C11509" t="s">
        <v>8337</v>
      </c>
      <c r="D11509" t="s">
        <v>8338</v>
      </c>
      <c r="E11509" s="114" t="s">
        <v>19719</v>
      </c>
    </row>
    <row r="11510" spans="1:5">
      <c r="A11510">
        <v>38414</v>
      </c>
      <c r="B11510" t="s">
        <v>19720</v>
      </c>
      <c r="C11510" t="s">
        <v>8337</v>
      </c>
      <c r="D11510" t="s">
        <v>8338</v>
      </c>
      <c r="E11510" s="114" t="s">
        <v>19721</v>
      </c>
    </row>
    <row r="11511" spans="1:5">
      <c r="A11511">
        <v>38128</v>
      </c>
      <c r="B11511" t="s">
        <v>19722</v>
      </c>
      <c r="C11511" t="s">
        <v>8353</v>
      </c>
      <c r="D11511" t="s">
        <v>8336</v>
      </c>
      <c r="E11511" s="114" t="s">
        <v>7405</v>
      </c>
    </row>
    <row r="11512" spans="1:5">
      <c r="A11512">
        <v>7253</v>
      </c>
      <c r="B11512" t="s">
        <v>19723</v>
      </c>
      <c r="C11512" t="s">
        <v>8372</v>
      </c>
      <c r="D11512" t="s">
        <v>8338</v>
      </c>
      <c r="E11512" s="114" t="s">
        <v>19724</v>
      </c>
    </row>
    <row r="11513" spans="1:5">
      <c r="A11513">
        <v>4806</v>
      </c>
      <c r="B11513" t="s">
        <v>19725</v>
      </c>
      <c r="C11513" t="s">
        <v>8344</v>
      </c>
      <c r="D11513" t="s">
        <v>8338</v>
      </c>
      <c r="E11513" s="114" t="s">
        <v>5350</v>
      </c>
    </row>
    <row r="11514" spans="1:5">
      <c r="A11514">
        <v>34401</v>
      </c>
      <c r="B11514" t="s">
        <v>19726</v>
      </c>
      <c r="C11514" t="s">
        <v>8337</v>
      </c>
      <c r="D11514" t="s">
        <v>8338</v>
      </c>
      <c r="E11514" s="114" t="s">
        <v>897</v>
      </c>
    </row>
    <row r="11515" spans="1:5">
      <c r="A11515">
        <v>7260</v>
      </c>
      <c r="B11515" t="s">
        <v>19727</v>
      </c>
      <c r="C11515" t="s">
        <v>8337</v>
      </c>
      <c r="D11515" t="s">
        <v>8338</v>
      </c>
      <c r="E11515" s="114" t="s">
        <v>8750</v>
      </c>
    </row>
    <row r="11516" spans="1:5">
      <c r="A11516">
        <v>7256</v>
      </c>
      <c r="B11516" t="s">
        <v>19728</v>
      </c>
      <c r="C11516" t="s">
        <v>8337</v>
      </c>
      <c r="D11516" t="s">
        <v>8338</v>
      </c>
      <c r="E11516" s="114" t="s">
        <v>1176</v>
      </c>
    </row>
    <row r="11517" spans="1:5">
      <c r="A11517">
        <v>7258</v>
      </c>
      <c r="B11517" t="s">
        <v>19729</v>
      </c>
      <c r="C11517" t="s">
        <v>8337</v>
      </c>
      <c r="D11517" t="s">
        <v>8338</v>
      </c>
      <c r="E11517" s="114" t="s">
        <v>743</v>
      </c>
    </row>
    <row r="11518" spans="1:5">
      <c r="A11518">
        <v>34400</v>
      </c>
      <c r="B11518" t="s">
        <v>19730</v>
      </c>
      <c r="C11518" t="s">
        <v>8337</v>
      </c>
      <c r="D11518" t="s">
        <v>8338</v>
      </c>
      <c r="E11518" s="114" t="s">
        <v>8450</v>
      </c>
    </row>
    <row r="11519" spans="1:5">
      <c r="A11519">
        <v>10617</v>
      </c>
      <c r="B11519" t="s">
        <v>19731</v>
      </c>
      <c r="C11519" t="s">
        <v>8337</v>
      </c>
      <c r="D11519" t="s">
        <v>8338</v>
      </c>
      <c r="E11519" s="114" t="s">
        <v>9022</v>
      </c>
    </row>
    <row r="11520" spans="1:5">
      <c r="A11520">
        <v>7274</v>
      </c>
      <c r="B11520" t="s">
        <v>19732</v>
      </c>
      <c r="C11520" t="s">
        <v>8337</v>
      </c>
      <c r="D11520" t="s">
        <v>8341</v>
      </c>
      <c r="E11520" s="114" t="s">
        <v>19733</v>
      </c>
    </row>
    <row r="11521" spans="1:5">
      <c r="A11521">
        <v>11663</v>
      </c>
      <c r="B11521" t="s">
        <v>19734</v>
      </c>
      <c r="C11521" t="s">
        <v>8337</v>
      </c>
      <c r="D11521" t="s">
        <v>8341</v>
      </c>
      <c r="E11521" s="114" t="s">
        <v>19735</v>
      </c>
    </row>
    <row r="11522" spans="1:5">
      <c r="A11522">
        <v>154</v>
      </c>
      <c r="B11522" t="s">
        <v>19736</v>
      </c>
      <c r="C11522" t="s">
        <v>8342</v>
      </c>
      <c r="D11522" t="s">
        <v>8338</v>
      </c>
      <c r="E11522" s="114" t="s">
        <v>9045</v>
      </c>
    </row>
    <row r="11523" spans="1:5">
      <c r="A11523">
        <v>38121</v>
      </c>
      <c r="B11523" t="s">
        <v>19737</v>
      </c>
      <c r="C11523" t="s">
        <v>8342</v>
      </c>
      <c r="D11523" t="s">
        <v>8338</v>
      </c>
      <c r="E11523" s="114" t="s">
        <v>19738</v>
      </c>
    </row>
    <row r="11524" spans="1:5">
      <c r="A11524">
        <v>7343</v>
      </c>
      <c r="B11524" t="s">
        <v>19739</v>
      </c>
      <c r="C11524" t="s">
        <v>8342</v>
      </c>
      <c r="D11524" t="s">
        <v>8338</v>
      </c>
      <c r="E11524" s="114" t="s">
        <v>4364</v>
      </c>
    </row>
    <row r="11525" spans="1:5">
      <c r="A11525">
        <v>43776</v>
      </c>
      <c r="B11525" t="s">
        <v>19740</v>
      </c>
      <c r="C11525" t="s">
        <v>8342</v>
      </c>
      <c r="D11525" t="s">
        <v>8338</v>
      </c>
      <c r="E11525" s="114" t="s">
        <v>19741</v>
      </c>
    </row>
    <row r="11526" spans="1:5">
      <c r="A11526">
        <v>7350</v>
      </c>
      <c r="B11526" t="s">
        <v>19742</v>
      </c>
      <c r="C11526" t="s">
        <v>8342</v>
      </c>
      <c r="D11526" t="s">
        <v>8338</v>
      </c>
      <c r="E11526" s="114" t="s">
        <v>5068</v>
      </c>
    </row>
    <row r="11527" spans="1:5">
      <c r="A11527">
        <v>7348</v>
      </c>
      <c r="B11527" t="s">
        <v>19743</v>
      </c>
      <c r="C11527" t="s">
        <v>8342</v>
      </c>
      <c r="D11527" t="s">
        <v>8338</v>
      </c>
      <c r="E11527" s="114" t="s">
        <v>587</v>
      </c>
    </row>
    <row r="11528" spans="1:5">
      <c r="A11528">
        <v>7356</v>
      </c>
      <c r="B11528" t="s">
        <v>19744</v>
      </c>
      <c r="C11528" t="s">
        <v>8342</v>
      </c>
      <c r="D11528" t="s">
        <v>8338</v>
      </c>
      <c r="E11528" s="114" t="s">
        <v>18953</v>
      </c>
    </row>
    <row r="11529" spans="1:5">
      <c r="A11529">
        <v>7313</v>
      </c>
      <c r="B11529" t="s">
        <v>19745</v>
      </c>
      <c r="C11529" t="s">
        <v>8342</v>
      </c>
      <c r="D11529" t="s">
        <v>8338</v>
      </c>
      <c r="E11529" s="114" t="s">
        <v>8520</v>
      </c>
    </row>
    <row r="11530" spans="1:5">
      <c r="A11530">
        <v>7319</v>
      </c>
      <c r="B11530" t="s">
        <v>19746</v>
      </c>
      <c r="C11530" t="s">
        <v>8342</v>
      </c>
      <c r="D11530" t="s">
        <v>8338</v>
      </c>
      <c r="E11530" s="114" t="s">
        <v>13039</v>
      </c>
    </row>
    <row r="11531" spans="1:5">
      <c r="A11531">
        <v>38119</v>
      </c>
      <c r="B11531" t="s">
        <v>19747</v>
      </c>
      <c r="C11531" t="s">
        <v>8342</v>
      </c>
      <c r="D11531" t="s">
        <v>8338</v>
      </c>
      <c r="E11531" s="114" t="s">
        <v>10279</v>
      </c>
    </row>
    <row r="11532" spans="1:5">
      <c r="A11532">
        <v>7314</v>
      </c>
      <c r="B11532" t="s">
        <v>19748</v>
      </c>
      <c r="C11532" t="s">
        <v>8342</v>
      </c>
      <c r="D11532" t="s">
        <v>8338</v>
      </c>
      <c r="E11532" s="114" t="s">
        <v>19749</v>
      </c>
    </row>
    <row r="11533" spans="1:5">
      <c r="A11533">
        <v>38131</v>
      </c>
      <c r="B11533" t="s">
        <v>19750</v>
      </c>
      <c r="C11533" t="s">
        <v>8342</v>
      </c>
      <c r="D11533" t="s">
        <v>8338</v>
      </c>
      <c r="E11533" s="114" t="s">
        <v>19751</v>
      </c>
    </row>
    <row r="11534" spans="1:5">
      <c r="A11534">
        <v>7304</v>
      </c>
      <c r="B11534" t="s">
        <v>19752</v>
      </c>
      <c r="C11534" t="s">
        <v>8342</v>
      </c>
      <c r="D11534" t="s">
        <v>8338</v>
      </c>
      <c r="E11534" s="114" t="s">
        <v>10600</v>
      </c>
    </row>
    <row r="11535" spans="1:5">
      <c r="A11535">
        <v>43649</v>
      </c>
      <c r="B11535" t="s">
        <v>19753</v>
      </c>
      <c r="C11535" t="s">
        <v>8342</v>
      </c>
      <c r="D11535" t="s">
        <v>8338</v>
      </c>
      <c r="E11535" s="114" t="s">
        <v>19754</v>
      </c>
    </row>
    <row r="11536" spans="1:5">
      <c r="A11536">
        <v>43650</v>
      </c>
      <c r="B11536" t="s">
        <v>19755</v>
      </c>
      <c r="C11536" t="s">
        <v>8342</v>
      </c>
      <c r="D11536" t="s">
        <v>8338</v>
      </c>
      <c r="E11536" s="114" t="s">
        <v>10280</v>
      </c>
    </row>
    <row r="11537" spans="1:5">
      <c r="A11537">
        <v>7311</v>
      </c>
      <c r="B11537" t="s">
        <v>19756</v>
      </c>
      <c r="C11537" t="s">
        <v>8342</v>
      </c>
      <c r="D11537" t="s">
        <v>8338</v>
      </c>
      <c r="E11537" s="114" t="s">
        <v>19757</v>
      </c>
    </row>
    <row r="11538" spans="1:5">
      <c r="A11538">
        <v>7292</v>
      </c>
      <c r="B11538" t="s">
        <v>19758</v>
      </c>
      <c r="C11538" t="s">
        <v>8342</v>
      </c>
      <c r="D11538" t="s">
        <v>8336</v>
      </c>
      <c r="E11538" s="114" t="s">
        <v>8969</v>
      </c>
    </row>
    <row r="11539" spans="1:5">
      <c r="A11539">
        <v>7293</v>
      </c>
      <c r="B11539" t="s">
        <v>19759</v>
      </c>
      <c r="C11539" t="s">
        <v>8342</v>
      </c>
      <c r="D11539" t="s">
        <v>8338</v>
      </c>
      <c r="E11539" s="114" t="s">
        <v>19760</v>
      </c>
    </row>
    <row r="11540" spans="1:5">
      <c r="A11540">
        <v>7306</v>
      </c>
      <c r="B11540" t="s">
        <v>19761</v>
      </c>
      <c r="C11540" t="s">
        <v>8342</v>
      </c>
      <c r="D11540" t="s">
        <v>8338</v>
      </c>
      <c r="E11540" s="114" t="s">
        <v>9828</v>
      </c>
    </row>
    <row r="11541" spans="1:5">
      <c r="A11541">
        <v>7288</v>
      </c>
      <c r="B11541" t="s">
        <v>19762</v>
      </c>
      <c r="C11541" t="s">
        <v>8342</v>
      </c>
      <c r="D11541" t="s">
        <v>8338</v>
      </c>
      <c r="E11541" s="114" t="s">
        <v>11188</v>
      </c>
    </row>
    <row r="11542" spans="1:5">
      <c r="A11542">
        <v>43625</v>
      </c>
      <c r="B11542" t="s">
        <v>19763</v>
      </c>
      <c r="C11542" t="s">
        <v>8342</v>
      </c>
      <c r="D11542" t="s">
        <v>8338</v>
      </c>
      <c r="E11542" s="114" t="s">
        <v>10856</v>
      </c>
    </row>
    <row r="11543" spans="1:5">
      <c r="A11543">
        <v>43647</v>
      </c>
      <c r="B11543" t="s">
        <v>19764</v>
      </c>
      <c r="C11543" t="s">
        <v>8342</v>
      </c>
      <c r="D11543" t="s">
        <v>8338</v>
      </c>
      <c r="E11543" s="114" t="s">
        <v>827</v>
      </c>
    </row>
    <row r="11544" spans="1:5">
      <c r="A11544">
        <v>43648</v>
      </c>
      <c r="B11544" t="s">
        <v>19765</v>
      </c>
      <c r="C11544" t="s">
        <v>8342</v>
      </c>
      <c r="D11544" t="s">
        <v>8338</v>
      </c>
      <c r="E11544" s="114" t="s">
        <v>19766</v>
      </c>
    </row>
    <row r="11545" spans="1:5">
      <c r="A11545">
        <v>35693</v>
      </c>
      <c r="B11545" t="s">
        <v>19767</v>
      </c>
      <c r="C11545" t="s">
        <v>8342</v>
      </c>
      <c r="D11545" t="s">
        <v>8338</v>
      </c>
      <c r="E11545" s="114" t="s">
        <v>3205</v>
      </c>
    </row>
    <row r="11546" spans="1:5">
      <c r="A11546">
        <v>35692</v>
      </c>
      <c r="B11546" t="s">
        <v>19768</v>
      </c>
      <c r="C11546" t="s">
        <v>8342</v>
      </c>
      <c r="D11546" t="s">
        <v>8338</v>
      </c>
      <c r="E11546" s="114" t="s">
        <v>2789</v>
      </c>
    </row>
    <row r="11547" spans="1:5">
      <c r="A11547">
        <v>7342</v>
      </c>
      <c r="B11547" t="s">
        <v>19769</v>
      </c>
      <c r="C11547" t="s">
        <v>8353</v>
      </c>
      <c r="D11547" t="s">
        <v>8338</v>
      </c>
      <c r="E11547" s="114" t="s">
        <v>10355</v>
      </c>
    </row>
    <row r="11548" spans="1:5">
      <c r="A11548">
        <v>39574</v>
      </c>
      <c r="B11548" t="s">
        <v>19770</v>
      </c>
      <c r="C11548" t="s">
        <v>8337</v>
      </c>
      <c r="D11548" t="s">
        <v>8338</v>
      </c>
      <c r="E11548" s="114" t="s">
        <v>1174</v>
      </c>
    </row>
    <row r="11549" spans="1:5">
      <c r="A11549">
        <v>11060</v>
      </c>
      <c r="B11549" t="s">
        <v>19771</v>
      </c>
      <c r="C11549" t="s">
        <v>8337</v>
      </c>
      <c r="D11549" t="s">
        <v>8338</v>
      </c>
      <c r="E11549" s="114" t="s">
        <v>19772</v>
      </c>
    </row>
    <row r="11550" spans="1:5">
      <c r="A11550">
        <v>37401</v>
      </c>
      <c r="B11550" t="s">
        <v>19773</v>
      </c>
      <c r="C11550" t="s">
        <v>8337</v>
      </c>
      <c r="D11550" t="s">
        <v>8338</v>
      </c>
      <c r="E11550" s="114" t="s">
        <v>13682</v>
      </c>
    </row>
    <row r="11551" spans="1:5">
      <c r="A11551">
        <v>7525</v>
      </c>
      <c r="B11551" t="s">
        <v>19774</v>
      </c>
      <c r="C11551" t="s">
        <v>8337</v>
      </c>
      <c r="D11551" t="s">
        <v>8338</v>
      </c>
      <c r="E11551" s="114" t="s">
        <v>10281</v>
      </c>
    </row>
    <row r="11552" spans="1:5">
      <c r="A11552">
        <v>7524</v>
      </c>
      <c r="B11552" t="s">
        <v>19775</v>
      </c>
      <c r="C11552" t="s">
        <v>8337</v>
      </c>
      <c r="D11552" t="s">
        <v>8338</v>
      </c>
      <c r="E11552" s="114" t="s">
        <v>19776</v>
      </c>
    </row>
    <row r="11553" spans="1:5">
      <c r="A11553">
        <v>38105</v>
      </c>
      <c r="B11553" t="s">
        <v>19777</v>
      </c>
      <c r="C11553" t="s">
        <v>8337</v>
      </c>
      <c r="D11553" t="s">
        <v>8338</v>
      </c>
      <c r="E11553" s="114" t="s">
        <v>9762</v>
      </c>
    </row>
    <row r="11554" spans="1:5">
      <c r="A11554">
        <v>38084</v>
      </c>
      <c r="B11554" t="s">
        <v>19778</v>
      </c>
      <c r="C11554" t="s">
        <v>8337</v>
      </c>
      <c r="D11554" t="s">
        <v>8338</v>
      </c>
      <c r="E11554" s="114" t="s">
        <v>9578</v>
      </c>
    </row>
    <row r="11555" spans="1:5">
      <c r="A11555">
        <v>38103</v>
      </c>
      <c r="B11555" t="s">
        <v>19779</v>
      </c>
      <c r="C11555" t="s">
        <v>8337</v>
      </c>
      <c r="D11555" t="s">
        <v>8338</v>
      </c>
      <c r="E11555" s="114" t="s">
        <v>3211</v>
      </c>
    </row>
    <row r="11556" spans="1:5">
      <c r="A11556">
        <v>38082</v>
      </c>
      <c r="B11556" t="s">
        <v>19780</v>
      </c>
      <c r="C11556" t="s">
        <v>8337</v>
      </c>
      <c r="D11556" t="s">
        <v>8338</v>
      </c>
      <c r="E11556" s="114" t="s">
        <v>6947</v>
      </c>
    </row>
    <row r="11557" spans="1:5">
      <c r="A11557">
        <v>38104</v>
      </c>
      <c r="B11557" t="s">
        <v>19781</v>
      </c>
      <c r="C11557" t="s">
        <v>8337</v>
      </c>
      <c r="D11557" t="s">
        <v>8338</v>
      </c>
      <c r="E11557" s="114" t="s">
        <v>9915</v>
      </c>
    </row>
    <row r="11558" spans="1:5">
      <c r="A11558">
        <v>38083</v>
      </c>
      <c r="B11558" t="s">
        <v>19782</v>
      </c>
      <c r="C11558" t="s">
        <v>8337</v>
      </c>
      <c r="D11558" t="s">
        <v>8338</v>
      </c>
      <c r="E11558" s="114" t="s">
        <v>8966</v>
      </c>
    </row>
    <row r="11559" spans="1:5">
      <c r="A11559">
        <v>38101</v>
      </c>
      <c r="B11559" t="s">
        <v>19783</v>
      </c>
      <c r="C11559" t="s">
        <v>8337</v>
      </c>
      <c r="D11559" t="s">
        <v>8338</v>
      </c>
      <c r="E11559" s="114" t="s">
        <v>8995</v>
      </c>
    </row>
    <row r="11560" spans="1:5">
      <c r="A11560">
        <v>7528</v>
      </c>
      <c r="B11560" t="s">
        <v>19784</v>
      </c>
      <c r="C11560" t="s">
        <v>8337</v>
      </c>
      <c r="D11560" t="s">
        <v>8336</v>
      </c>
      <c r="E11560" s="114" t="s">
        <v>12135</v>
      </c>
    </row>
    <row r="11561" spans="1:5">
      <c r="A11561">
        <v>12147</v>
      </c>
      <c r="B11561" t="s">
        <v>19785</v>
      </c>
      <c r="C11561" t="s">
        <v>8337</v>
      </c>
      <c r="D11561" t="s">
        <v>8338</v>
      </c>
      <c r="E11561" s="114" t="s">
        <v>8899</v>
      </c>
    </row>
    <row r="11562" spans="1:5">
      <c r="A11562">
        <v>38075</v>
      </c>
      <c r="B11562" t="s">
        <v>19786</v>
      </c>
      <c r="C11562" t="s">
        <v>8337</v>
      </c>
      <c r="D11562" t="s">
        <v>8338</v>
      </c>
      <c r="E11562" s="114" t="s">
        <v>9747</v>
      </c>
    </row>
    <row r="11563" spans="1:5">
      <c r="A11563">
        <v>38102</v>
      </c>
      <c r="B11563" t="s">
        <v>19787</v>
      </c>
      <c r="C11563" t="s">
        <v>8337</v>
      </c>
      <c r="D11563" t="s">
        <v>8338</v>
      </c>
      <c r="E11563" s="114" t="s">
        <v>19788</v>
      </c>
    </row>
    <row r="11564" spans="1:5">
      <c r="A11564">
        <v>38076</v>
      </c>
      <c r="B11564" t="s">
        <v>19789</v>
      </c>
      <c r="C11564" t="s">
        <v>8337</v>
      </c>
      <c r="D11564" t="s">
        <v>8338</v>
      </c>
      <c r="E11564" s="114" t="s">
        <v>2789</v>
      </c>
    </row>
    <row r="11565" spans="1:5">
      <c r="A11565">
        <v>7592</v>
      </c>
      <c r="B11565" t="s">
        <v>19790</v>
      </c>
      <c r="C11565" t="s">
        <v>8373</v>
      </c>
      <c r="D11565" t="s">
        <v>8336</v>
      </c>
      <c r="E11565" s="114" t="s">
        <v>8386</v>
      </c>
    </row>
    <row r="11566" spans="1:5">
      <c r="A11566">
        <v>40820</v>
      </c>
      <c r="B11566" t="s">
        <v>19791</v>
      </c>
      <c r="C11566" t="s">
        <v>8374</v>
      </c>
      <c r="D11566" t="s">
        <v>8338</v>
      </c>
      <c r="E11566" s="114" t="s">
        <v>8387</v>
      </c>
    </row>
    <row r="11567" spans="1:5">
      <c r="A11567">
        <v>11762</v>
      </c>
      <c r="B11567" t="s">
        <v>19792</v>
      </c>
      <c r="C11567" t="s">
        <v>8337</v>
      </c>
      <c r="D11567" t="s">
        <v>8338</v>
      </c>
      <c r="E11567" s="114" t="s">
        <v>19793</v>
      </c>
    </row>
    <row r="11568" spans="1:5">
      <c r="A11568">
        <v>13984</v>
      </c>
      <c r="B11568" t="s">
        <v>19794</v>
      </c>
      <c r="C11568" t="s">
        <v>8337</v>
      </c>
      <c r="D11568" t="s">
        <v>8338</v>
      </c>
      <c r="E11568" s="114" t="s">
        <v>9050</v>
      </c>
    </row>
    <row r="11569" spans="1:5">
      <c r="A11569">
        <v>11772</v>
      </c>
      <c r="B11569" t="s">
        <v>19795</v>
      </c>
      <c r="C11569" t="s">
        <v>8337</v>
      </c>
      <c r="D11569" t="s">
        <v>8338</v>
      </c>
      <c r="E11569" s="114" t="s">
        <v>9051</v>
      </c>
    </row>
    <row r="11570" spans="1:5">
      <c r="A11570">
        <v>36795</v>
      </c>
      <c r="B11570" t="s">
        <v>19796</v>
      </c>
      <c r="C11570" t="s">
        <v>8337</v>
      </c>
      <c r="D11570" t="s">
        <v>8338</v>
      </c>
      <c r="E11570" s="114" t="s">
        <v>19797</v>
      </c>
    </row>
    <row r="11571" spans="1:5">
      <c r="A11571">
        <v>36796</v>
      </c>
      <c r="B11571" t="s">
        <v>19798</v>
      </c>
      <c r="C11571" t="s">
        <v>8337</v>
      </c>
      <c r="D11571" t="s">
        <v>8338</v>
      </c>
      <c r="E11571" s="114" t="s">
        <v>19799</v>
      </c>
    </row>
    <row r="11572" spans="1:5">
      <c r="A11572">
        <v>36791</v>
      </c>
      <c r="B11572" t="s">
        <v>19800</v>
      </c>
      <c r="C11572" t="s">
        <v>8337</v>
      </c>
      <c r="D11572" t="s">
        <v>8338</v>
      </c>
      <c r="E11572" s="114" t="s">
        <v>2609</v>
      </c>
    </row>
    <row r="11573" spans="1:5">
      <c r="A11573">
        <v>13415</v>
      </c>
      <c r="B11573" t="s">
        <v>19801</v>
      </c>
      <c r="C11573" t="s">
        <v>8337</v>
      </c>
      <c r="D11573" t="s">
        <v>8336</v>
      </c>
      <c r="E11573" s="114" t="s">
        <v>3954</v>
      </c>
    </row>
    <row r="11574" spans="1:5">
      <c r="A11574">
        <v>36792</v>
      </c>
      <c r="B11574" t="s">
        <v>19802</v>
      </c>
      <c r="C11574" t="s">
        <v>8337</v>
      </c>
      <c r="D11574" t="s">
        <v>8338</v>
      </c>
      <c r="E11574" s="114" t="s">
        <v>19803</v>
      </c>
    </row>
    <row r="11575" spans="1:5">
      <c r="A11575">
        <v>11773</v>
      </c>
      <c r="B11575" t="s">
        <v>19804</v>
      </c>
      <c r="C11575" t="s">
        <v>8337</v>
      </c>
      <c r="D11575" t="s">
        <v>8338</v>
      </c>
      <c r="E11575" s="114" t="s">
        <v>19805</v>
      </c>
    </row>
    <row r="11576" spans="1:5">
      <c r="A11576">
        <v>13983</v>
      </c>
      <c r="B11576" t="s">
        <v>19806</v>
      </c>
      <c r="C11576" t="s">
        <v>8337</v>
      </c>
      <c r="D11576" t="s">
        <v>8338</v>
      </c>
      <c r="E11576" s="114" t="s">
        <v>9052</v>
      </c>
    </row>
    <row r="11577" spans="1:5">
      <c r="A11577">
        <v>13416</v>
      </c>
      <c r="B11577" t="s">
        <v>19807</v>
      </c>
      <c r="C11577" t="s">
        <v>8337</v>
      </c>
      <c r="D11577" t="s">
        <v>8338</v>
      </c>
      <c r="E11577" s="114" t="s">
        <v>752</v>
      </c>
    </row>
    <row r="11578" spans="1:5">
      <c r="A11578">
        <v>13417</v>
      </c>
      <c r="B11578" t="s">
        <v>19808</v>
      </c>
      <c r="C11578" t="s">
        <v>8337</v>
      </c>
      <c r="D11578" t="s">
        <v>8338</v>
      </c>
      <c r="E11578" s="114" t="s">
        <v>9053</v>
      </c>
    </row>
    <row r="11579" spans="1:5">
      <c r="A11579">
        <v>7604</v>
      </c>
      <c r="B11579" t="s">
        <v>19809</v>
      </c>
      <c r="C11579" t="s">
        <v>8337</v>
      </c>
      <c r="D11579" t="s">
        <v>8338</v>
      </c>
      <c r="E11579" s="114" t="s">
        <v>8106</v>
      </c>
    </row>
    <row r="11580" spans="1:5">
      <c r="A11580">
        <v>11763</v>
      </c>
      <c r="B11580" t="s">
        <v>19810</v>
      </c>
      <c r="C11580" t="s">
        <v>8337</v>
      </c>
      <c r="D11580" t="s">
        <v>8338</v>
      </c>
      <c r="E11580" s="114" t="s">
        <v>19811</v>
      </c>
    </row>
    <row r="11581" spans="1:5">
      <c r="A11581">
        <v>11764</v>
      </c>
      <c r="B11581" t="s">
        <v>19812</v>
      </c>
      <c r="C11581" t="s">
        <v>8337</v>
      </c>
      <c r="D11581" t="s">
        <v>8338</v>
      </c>
      <c r="E11581" s="114" t="s">
        <v>19813</v>
      </c>
    </row>
    <row r="11582" spans="1:5">
      <c r="A11582">
        <v>11829</v>
      </c>
      <c r="B11582" t="s">
        <v>19814</v>
      </c>
      <c r="C11582" t="s">
        <v>8337</v>
      </c>
      <c r="D11582" t="s">
        <v>8338</v>
      </c>
      <c r="E11582" s="114" t="s">
        <v>4494</v>
      </c>
    </row>
    <row r="11583" spans="1:5">
      <c r="A11583">
        <v>11825</v>
      </c>
      <c r="B11583" t="s">
        <v>19815</v>
      </c>
      <c r="C11583" t="s">
        <v>8337</v>
      </c>
      <c r="D11583" t="s">
        <v>8338</v>
      </c>
      <c r="E11583" s="114" t="s">
        <v>13469</v>
      </c>
    </row>
    <row r="11584" spans="1:5">
      <c r="A11584">
        <v>11767</v>
      </c>
      <c r="B11584" t="s">
        <v>19816</v>
      </c>
      <c r="C11584" t="s">
        <v>8337</v>
      </c>
      <c r="D11584" t="s">
        <v>8338</v>
      </c>
      <c r="E11584" s="114" t="s">
        <v>10282</v>
      </c>
    </row>
    <row r="11585" spans="1:5">
      <c r="A11585">
        <v>11830</v>
      </c>
      <c r="B11585" t="s">
        <v>19817</v>
      </c>
      <c r="C11585" t="s">
        <v>8337</v>
      </c>
      <c r="D11585" t="s">
        <v>8338</v>
      </c>
      <c r="E11585" s="114" t="s">
        <v>1568</v>
      </c>
    </row>
    <row r="11586" spans="1:5">
      <c r="A11586">
        <v>11766</v>
      </c>
      <c r="B11586" t="s">
        <v>19818</v>
      </c>
      <c r="C11586" t="s">
        <v>8337</v>
      </c>
      <c r="D11586" t="s">
        <v>8338</v>
      </c>
      <c r="E11586" s="114" t="s">
        <v>679</v>
      </c>
    </row>
    <row r="11587" spans="1:5">
      <c r="A11587">
        <v>11765</v>
      </c>
      <c r="B11587" t="s">
        <v>19819</v>
      </c>
      <c r="C11587" t="s">
        <v>8337</v>
      </c>
      <c r="D11587" t="s">
        <v>8338</v>
      </c>
      <c r="E11587" s="114" t="s">
        <v>19820</v>
      </c>
    </row>
    <row r="11588" spans="1:5">
      <c r="A11588">
        <v>11824</v>
      </c>
      <c r="B11588" t="s">
        <v>19821</v>
      </c>
      <c r="C11588" t="s">
        <v>8337</v>
      </c>
      <c r="D11588" t="s">
        <v>8338</v>
      </c>
      <c r="E11588" s="114" t="s">
        <v>19822</v>
      </c>
    </row>
    <row r="11589" spans="1:5">
      <c r="A11589">
        <v>11777</v>
      </c>
      <c r="B11589" t="s">
        <v>19823</v>
      </c>
      <c r="C11589" t="s">
        <v>8337</v>
      </c>
      <c r="D11589" t="s">
        <v>8338</v>
      </c>
      <c r="E11589" s="114" t="s">
        <v>19824</v>
      </c>
    </row>
    <row r="11590" spans="1:5">
      <c r="A11590">
        <v>7602</v>
      </c>
      <c r="B11590" t="s">
        <v>19825</v>
      </c>
      <c r="C11590" t="s">
        <v>8337</v>
      </c>
      <c r="D11590" t="s">
        <v>8338</v>
      </c>
      <c r="E11590" s="114" t="s">
        <v>17649</v>
      </c>
    </row>
    <row r="11591" spans="1:5">
      <c r="A11591">
        <v>7603</v>
      </c>
      <c r="B11591" t="s">
        <v>19826</v>
      </c>
      <c r="C11591" t="s">
        <v>8337</v>
      </c>
      <c r="D11591" t="s">
        <v>8338</v>
      </c>
      <c r="E11591" s="114" t="s">
        <v>13335</v>
      </c>
    </row>
    <row r="11592" spans="1:5">
      <c r="A11592">
        <v>11826</v>
      </c>
      <c r="B11592" t="s">
        <v>19827</v>
      </c>
      <c r="C11592" t="s">
        <v>8337</v>
      </c>
      <c r="D11592" t="s">
        <v>8338</v>
      </c>
      <c r="E11592" s="114" t="s">
        <v>10283</v>
      </c>
    </row>
    <row r="11593" spans="1:5">
      <c r="A11593">
        <v>7606</v>
      </c>
      <c r="B11593" t="s">
        <v>19828</v>
      </c>
      <c r="C11593" t="s">
        <v>8337</v>
      </c>
      <c r="D11593" t="s">
        <v>8338</v>
      </c>
      <c r="E11593" s="114" t="s">
        <v>5874</v>
      </c>
    </row>
    <row r="11594" spans="1:5">
      <c r="A11594">
        <v>40329</v>
      </c>
      <c r="B11594" t="s">
        <v>19829</v>
      </c>
      <c r="C11594" t="s">
        <v>8337</v>
      </c>
      <c r="D11594" t="s">
        <v>8336</v>
      </c>
      <c r="E11594" s="114" t="s">
        <v>8454</v>
      </c>
    </row>
    <row r="11595" spans="1:5">
      <c r="A11595">
        <v>11823</v>
      </c>
      <c r="B11595" t="s">
        <v>19830</v>
      </c>
      <c r="C11595" t="s">
        <v>8337</v>
      </c>
      <c r="D11595" t="s">
        <v>8338</v>
      </c>
      <c r="E11595" s="114" t="s">
        <v>19831</v>
      </c>
    </row>
    <row r="11596" spans="1:5">
      <c r="A11596">
        <v>11822</v>
      </c>
      <c r="B11596" t="s">
        <v>19832</v>
      </c>
      <c r="C11596" t="s">
        <v>8337</v>
      </c>
      <c r="D11596" t="s">
        <v>8338</v>
      </c>
      <c r="E11596" s="114" t="s">
        <v>9054</v>
      </c>
    </row>
    <row r="11597" spans="1:5">
      <c r="A11597">
        <v>11831</v>
      </c>
      <c r="B11597" t="s">
        <v>19833</v>
      </c>
      <c r="C11597" t="s">
        <v>8337</v>
      </c>
      <c r="D11597" t="s">
        <v>8338</v>
      </c>
      <c r="E11597" s="114" t="s">
        <v>3378</v>
      </c>
    </row>
    <row r="11598" spans="1:5">
      <c r="A11598">
        <v>7613</v>
      </c>
      <c r="B11598" t="s">
        <v>19834</v>
      </c>
      <c r="C11598" t="s">
        <v>8337</v>
      </c>
      <c r="D11598" t="s">
        <v>8338</v>
      </c>
      <c r="E11598" s="114" t="s">
        <v>19835</v>
      </c>
    </row>
    <row r="11599" spans="1:5">
      <c r="A11599">
        <v>7619</v>
      </c>
      <c r="B11599" t="s">
        <v>19836</v>
      </c>
      <c r="C11599" t="s">
        <v>8337</v>
      </c>
      <c r="D11599" t="s">
        <v>8338</v>
      </c>
      <c r="E11599" s="114" t="s">
        <v>19837</v>
      </c>
    </row>
    <row r="11600" spans="1:5">
      <c r="A11600">
        <v>12076</v>
      </c>
      <c r="B11600" t="s">
        <v>19838</v>
      </c>
      <c r="C11600" t="s">
        <v>8337</v>
      </c>
      <c r="D11600" t="s">
        <v>8338</v>
      </c>
      <c r="E11600" s="114" t="s">
        <v>19839</v>
      </c>
    </row>
    <row r="11601" spans="1:5">
      <c r="A11601">
        <v>7614</v>
      </c>
      <c r="B11601" t="s">
        <v>19840</v>
      </c>
      <c r="C11601" t="s">
        <v>8337</v>
      </c>
      <c r="D11601" t="s">
        <v>8338</v>
      </c>
      <c r="E11601" s="114" t="s">
        <v>19841</v>
      </c>
    </row>
    <row r="11602" spans="1:5">
      <c r="A11602">
        <v>7618</v>
      </c>
      <c r="B11602" t="s">
        <v>19842</v>
      </c>
      <c r="C11602" t="s">
        <v>8337</v>
      </c>
      <c r="D11602" t="s">
        <v>8338</v>
      </c>
      <c r="E11602" s="114" t="s">
        <v>19843</v>
      </c>
    </row>
    <row r="11603" spans="1:5">
      <c r="A11603">
        <v>7620</v>
      </c>
      <c r="B11603" t="s">
        <v>19844</v>
      </c>
      <c r="C11603" t="s">
        <v>8337</v>
      </c>
      <c r="D11603" t="s">
        <v>8338</v>
      </c>
      <c r="E11603" s="114" t="s">
        <v>19845</v>
      </c>
    </row>
    <row r="11604" spans="1:5">
      <c r="A11604">
        <v>7610</v>
      </c>
      <c r="B11604" t="s">
        <v>19846</v>
      </c>
      <c r="C11604" t="s">
        <v>8337</v>
      </c>
      <c r="D11604" t="s">
        <v>8338</v>
      </c>
      <c r="E11604" s="114" t="s">
        <v>19847</v>
      </c>
    </row>
    <row r="11605" spans="1:5">
      <c r="A11605">
        <v>7615</v>
      </c>
      <c r="B11605" t="s">
        <v>19848</v>
      </c>
      <c r="C11605" t="s">
        <v>8337</v>
      </c>
      <c r="D11605" t="s">
        <v>8338</v>
      </c>
      <c r="E11605" s="114" t="s">
        <v>19849</v>
      </c>
    </row>
    <row r="11606" spans="1:5">
      <c r="A11606">
        <v>7617</v>
      </c>
      <c r="B11606" t="s">
        <v>19850</v>
      </c>
      <c r="C11606" t="s">
        <v>8337</v>
      </c>
      <c r="D11606" t="s">
        <v>8338</v>
      </c>
      <c r="E11606" s="114" t="s">
        <v>19851</v>
      </c>
    </row>
    <row r="11607" spans="1:5">
      <c r="A11607">
        <v>7616</v>
      </c>
      <c r="B11607" t="s">
        <v>19852</v>
      </c>
      <c r="C11607" t="s">
        <v>8337</v>
      </c>
      <c r="D11607" t="s">
        <v>8338</v>
      </c>
      <c r="E11607" s="114" t="s">
        <v>19853</v>
      </c>
    </row>
    <row r="11608" spans="1:5">
      <c r="A11608">
        <v>7611</v>
      </c>
      <c r="B11608" t="s">
        <v>19854</v>
      </c>
      <c r="C11608" t="s">
        <v>8337</v>
      </c>
      <c r="D11608" t="s">
        <v>8336</v>
      </c>
      <c r="E11608" s="114" t="s">
        <v>19855</v>
      </c>
    </row>
    <row r="11609" spans="1:5">
      <c r="A11609">
        <v>7612</v>
      </c>
      <c r="B11609" t="s">
        <v>19856</v>
      </c>
      <c r="C11609" t="s">
        <v>8337</v>
      </c>
      <c r="D11609" t="s">
        <v>8338</v>
      </c>
      <c r="E11609" s="114" t="s">
        <v>19857</v>
      </c>
    </row>
    <row r="11610" spans="1:5">
      <c r="A11610">
        <v>37371</v>
      </c>
      <c r="B11610" t="s">
        <v>19858</v>
      </c>
      <c r="C11610" t="s">
        <v>8373</v>
      </c>
      <c r="D11610" t="s">
        <v>8336</v>
      </c>
      <c r="E11610" s="114" t="s">
        <v>817</v>
      </c>
    </row>
    <row r="11611" spans="1:5">
      <c r="A11611">
        <v>40861</v>
      </c>
      <c r="B11611" t="s">
        <v>19859</v>
      </c>
      <c r="C11611" t="s">
        <v>8374</v>
      </c>
      <c r="D11611" t="s">
        <v>8336</v>
      </c>
      <c r="E11611" s="114" t="s">
        <v>5093</v>
      </c>
    </row>
    <row r="11612" spans="1:5">
      <c r="A11612">
        <v>36510</v>
      </c>
      <c r="B11612" t="s">
        <v>19860</v>
      </c>
      <c r="C11612" t="s">
        <v>8337</v>
      </c>
      <c r="D11612" t="s">
        <v>8341</v>
      </c>
      <c r="E11612" s="114" t="s">
        <v>10284</v>
      </c>
    </row>
    <row r="11613" spans="1:5">
      <c r="A11613">
        <v>25020</v>
      </c>
      <c r="B11613" t="s">
        <v>19861</v>
      </c>
      <c r="C11613" t="s">
        <v>8337</v>
      </c>
      <c r="D11613" t="s">
        <v>8341</v>
      </c>
      <c r="E11613" s="114" t="s">
        <v>10285</v>
      </c>
    </row>
    <row r="11614" spans="1:5">
      <c r="A11614">
        <v>7622</v>
      </c>
      <c r="B11614" t="s">
        <v>19862</v>
      </c>
      <c r="C11614" t="s">
        <v>8337</v>
      </c>
      <c r="D11614" t="s">
        <v>8341</v>
      </c>
      <c r="E11614" s="114" t="s">
        <v>10286</v>
      </c>
    </row>
    <row r="11615" spans="1:5">
      <c r="A11615">
        <v>7624</v>
      </c>
      <c r="B11615" t="s">
        <v>19863</v>
      </c>
      <c r="C11615" t="s">
        <v>8337</v>
      </c>
      <c r="D11615" t="s">
        <v>8341</v>
      </c>
      <c r="E11615" s="114" t="s">
        <v>10287</v>
      </c>
    </row>
    <row r="11616" spans="1:5">
      <c r="A11616">
        <v>7625</v>
      </c>
      <c r="B11616" t="s">
        <v>19864</v>
      </c>
      <c r="C11616" t="s">
        <v>8337</v>
      </c>
      <c r="D11616" t="s">
        <v>8341</v>
      </c>
      <c r="E11616" s="114" t="s">
        <v>10288</v>
      </c>
    </row>
    <row r="11617" spans="1:5">
      <c r="A11617">
        <v>7623</v>
      </c>
      <c r="B11617" t="s">
        <v>19865</v>
      </c>
      <c r="C11617" t="s">
        <v>8337</v>
      </c>
      <c r="D11617" t="s">
        <v>8341</v>
      </c>
      <c r="E11617" s="114" t="s">
        <v>10285</v>
      </c>
    </row>
    <row r="11618" spans="1:5">
      <c r="A11618">
        <v>36508</v>
      </c>
      <c r="B11618" t="s">
        <v>19866</v>
      </c>
      <c r="C11618" t="s">
        <v>8337</v>
      </c>
      <c r="D11618" t="s">
        <v>8341</v>
      </c>
      <c r="E11618" s="114" t="s">
        <v>10289</v>
      </c>
    </row>
    <row r="11619" spans="1:5">
      <c r="A11619">
        <v>36509</v>
      </c>
      <c r="B11619" t="s">
        <v>19867</v>
      </c>
      <c r="C11619" t="s">
        <v>8337</v>
      </c>
      <c r="D11619" t="s">
        <v>8341</v>
      </c>
      <c r="E11619" s="114" t="s">
        <v>10290</v>
      </c>
    </row>
    <row r="11620" spans="1:5">
      <c r="A11620">
        <v>13238</v>
      </c>
      <c r="B11620" t="s">
        <v>19868</v>
      </c>
      <c r="C11620" t="s">
        <v>8337</v>
      </c>
      <c r="D11620" t="s">
        <v>8341</v>
      </c>
      <c r="E11620" s="114" t="s">
        <v>19869</v>
      </c>
    </row>
    <row r="11621" spans="1:5">
      <c r="A11621">
        <v>36511</v>
      </c>
      <c r="B11621" t="s">
        <v>19870</v>
      </c>
      <c r="C11621" t="s">
        <v>8337</v>
      </c>
      <c r="D11621" t="s">
        <v>8341</v>
      </c>
      <c r="E11621" s="114" t="s">
        <v>19871</v>
      </c>
    </row>
    <row r="11622" spans="1:5">
      <c r="A11622">
        <v>36515</v>
      </c>
      <c r="B11622" t="s">
        <v>19872</v>
      </c>
      <c r="C11622" t="s">
        <v>8337</v>
      </c>
      <c r="D11622" t="s">
        <v>8341</v>
      </c>
      <c r="E11622" s="114" t="s">
        <v>19873</v>
      </c>
    </row>
    <row r="11623" spans="1:5">
      <c r="A11623">
        <v>10598</v>
      </c>
      <c r="B11623" t="s">
        <v>19874</v>
      </c>
      <c r="C11623" t="s">
        <v>8337</v>
      </c>
      <c r="D11623" t="s">
        <v>8341</v>
      </c>
      <c r="E11623" s="114" t="s">
        <v>19875</v>
      </c>
    </row>
    <row r="11624" spans="1:5">
      <c r="A11624">
        <v>7640</v>
      </c>
      <c r="B11624" t="s">
        <v>19876</v>
      </c>
      <c r="C11624" t="s">
        <v>8337</v>
      </c>
      <c r="D11624" t="s">
        <v>8341</v>
      </c>
      <c r="E11624" s="114" t="s">
        <v>19877</v>
      </c>
    </row>
    <row r="11625" spans="1:5">
      <c r="A11625">
        <v>36513</v>
      </c>
      <c r="B11625" t="s">
        <v>19878</v>
      </c>
      <c r="C11625" t="s">
        <v>8337</v>
      </c>
      <c r="D11625" t="s">
        <v>8341</v>
      </c>
      <c r="E11625" s="114" t="s">
        <v>19879</v>
      </c>
    </row>
    <row r="11626" spans="1:5">
      <c r="A11626">
        <v>36514</v>
      </c>
      <c r="B11626" t="s">
        <v>19880</v>
      </c>
      <c r="C11626" t="s">
        <v>8337</v>
      </c>
      <c r="D11626" t="s">
        <v>8341</v>
      </c>
      <c r="E11626" s="114" t="s">
        <v>19881</v>
      </c>
    </row>
    <row r="11627" spans="1:5">
      <c r="A11627">
        <v>11572</v>
      </c>
      <c r="B11627" t="s">
        <v>19882</v>
      </c>
      <c r="C11627" t="s">
        <v>8337</v>
      </c>
      <c r="D11627" t="s">
        <v>8338</v>
      </c>
      <c r="E11627" s="114" t="s">
        <v>9055</v>
      </c>
    </row>
    <row r="11628" spans="1:5">
      <c r="A11628">
        <v>36149</v>
      </c>
      <c r="B11628" t="s">
        <v>19883</v>
      </c>
      <c r="C11628" t="s">
        <v>8337</v>
      </c>
      <c r="D11628" t="s">
        <v>8338</v>
      </c>
      <c r="E11628" s="114" t="s">
        <v>19884</v>
      </c>
    </row>
    <row r="11629" spans="1:5">
      <c r="A11629">
        <v>42407</v>
      </c>
      <c r="B11629" t="s">
        <v>19885</v>
      </c>
      <c r="C11629" t="s">
        <v>8344</v>
      </c>
      <c r="D11629" t="s">
        <v>8338</v>
      </c>
      <c r="E11629" s="114" t="s">
        <v>8717</v>
      </c>
    </row>
    <row r="11630" spans="1:5">
      <c r="A11630">
        <v>11581</v>
      </c>
      <c r="B11630" t="s">
        <v>19886</v>
      </c>
      <c r="C11630" t="s">
        <v>8344</v>
      </c>
      <c r="D11630" t="s">
        <v>8338</v>
      </c>
      <c r="E11630" s="114" t="s">
        <v>5389</v>
      </c>
    </row>
    <row r="11631" spans="1:5">
      <c r="A11631">
        <v>43605</v>
      </c>
      <c r="B11631" t="s">
        <v>19887</v>
      </c>
      <c r="C11631" t="s">
        <v>8344</v>
      </c>
      <c r="D11631" t="s">
        <v>8338</v>
      </c>
      <c r="E11631" s="114" t="s">
        <v>9056</v>
      </c>
    </row>
    <row r="11632" spans="1:5">
      <c r="A11632">
        <v>11580</v>
      </c>
      <c r="B11632" t="s">
        <v>19888</v>
      </c>
      <c r="C11632" t="s">
        <v>8344</v>
      </c>
      <c r="D11632" t="s">
        <v>8338</v>
      </c>
      <c r="E11632" s="114" t="s">
        <v>5773</v>
      </c>
    </row>
    <row r="11633" spans="1:5">
      <c r="A11633">
        <v>10743</v>
      </c>
      <c r="B11633" t="s">
        <v>19889</v>
      </c>
      <c r="C11633" t="s">
        <v>8337</v>
      </c>
      <c r="D11633" t="s">
        <v>8338</v>
      </c>
      <c r="E11633" s="114" t="s">
        <v>19890</v>
      </c>
    </row>
    <row r="11634" spans="1:5">
      <c r="A11634">
        <v>39848</v>
      </c>
      <c r="B11634" t="s">
        <v>19891</v>
      </c>
      <c r="C11634" t="s">
        <v>8344</v>
      </c>
      <c r="D11634" t="s">
        <v>8341</v>
      </c>
      <c r="E11634" s="114" t="s">
        <v>240</v>
      </c>
    </row>
    <row r="11635" spans="1:5">
      <c r="A11635">
        <v>20999</v>
      </c>
      <c r="B11635" t="s">
        <v>19892</v>
      </c>
      <c r="C11635" t="s">
        <v>8344</v>
      </c>
      <c r="D11635" t="s">
        <v>8338</v>
      </c>
      <c r="E11635" s="114" t="s">
        <v>5800</v>
      </c>
    </row>
    <row r="11636" spans="1:5">
      <c r="A11636">
        <v>21001</v>
      </c>
      <c r="B11636" t="s">
        <v>19893</v>
      </c>
      <c r="C11636" t="s">
        <v>8344</v>
      </c>
      <c r="D11636" t="s">
        <v>8336</v>
      </c>
      <c r="E11636" s="114" t="s">
        <v>9145</v>
      </c>
    </row>
    <row r="11637" spans="1:5">
      <c r="A11637">
        <v>21003</v>
      </c>
      <c r="B11637" t="s">
        <v>19894</v>
      </c>
      <c r="C11637" t="s">
        <v>8344</v>
      </c>
      <c r="D11637" t="s">
        <v>8338</v>
      </c>
      <c r="E11637" s="114" t="s">
        <v>10291</v>
      </c>
    </row>
    <row r="11638" spans="1:5">
      <c r="A11638">
        <v>21006</v>
      </c>
      <c r="B11638" t="s">
        <v>19895</v>
      </c>
      <c r="C11638" t="s">
        <v>8344</v>
      </c>
      <c r="D11638" t="s">
        <v>8338</v>
      </c>
      <c r="E11638" s="114" t="s">
        <v>10292</v>
      </c>
    </row>
    <row r="11639" spans="1:5">
      <c r="A11639">
        <v>21019</v>
      </c>
      <c r="B11639" t="s">
        <v>19896</v>
      </c>
      <c r="C11639" t="s">
        <v>8344</v>
      </c>
      <c r="D11639" t="s">
        <v>8338</v>
      </c>
      <c r="E11639" s="114" t="s">
        <v>10293</v>
      </c>
    </row>
    <row r="11640" spans="1:5">
      <c r="A11640">
        <v>21021</v>
      </c>
      <c r="B11640" t="s">
        <v>19897</v>
      </c>
      <c r="C11640" t="s">
        <v>8344</v>
      </c>
      <c r="D11640" t="s">
        <v>8338</v>
      </c>
      <c r="E11640" s="114" t="s">
        <v>10294</v>
      </c>
    </row>
    <row r="11641" spans="1:5">
      <c r="A11641">
        <v>21024</v>
      </c>
      <c r="B11641" t="s">
        <v>19898</v>
      </c>
      <c r="C11641" t="s">
        <v>8344</v>
      </c>
      <c r="D11641" t="s">
        <v>8338</v>
      </c>
      <c r="E11641" s="114" t="s">
        <v>10295</v>
      </c>
    </row>
    <row r="11642" spans="1:5">
      <c r="A11642">
        <v>40624</v>
      </c>
      <c r="B11642" t="s">
        <v>19899</v>
      </c>
      <c r="C11642" t="s">
        <v>8344</v>
      </c>
      <c r="D11642" t="s">
        <v>8341</v>
      </c>
      <c r="E11642" s="114" t="s">
        <v>19900</v>
      </c>
    </row>
    <row r="11643" spans="1:5">
      <c r="A11643">
        <v>42575</v>
      </c>
      <c r="B11643" t="s">
        <v>19901</v>
      </c>
      <c r="C11643" t="s">
        <v>8344</v>
      </c>
      <c r="D11643" t="s">
        <v>8341</v>
      </c>
      <c r="E11643" s="114" t="s">
        <v>19902</v>
      </c>
    </row>
    <row r="11644" spans="1:5">
      <c r="A11644">
        <v>13127</v>
      </c>
      <c r="B11644" t="s">
        <v>19903</v>
      </c>
      <c r="C11644" t="s">
        <v>8344</v>
      </c>
      <c r="D11644" t="s">
        <v>8341</v>
      </c>
      <c r="E11644" s="114" t="s">
        <v>1584</v>
      </c>
    </row>
    <row r="11645" spans="1:5">
      <c r="A11645">
        <v>13137</v>
      </c>
      <c r="B11645" t="s">
        <v>19904</v>
      </c>
      <c r="C11645" t="s">
        <v>8344</v>
      </c>
      <c r="D11645" t="s">
        <v>8341</v>
      </c>
      <c r="E11645" s="114" t="s">
        <v>19905</v>
      </c>
    </row>
    <row r="11646" spans="1:5">
      <c r="A11646">
        <v>42574</v>
      </c>
      <c r="B11646" t="s">
        <v>19906</v>
      </c>
      <c r="C11646" t="s">
        <v>8344</v>
      </c>
      <c r="D11646" t="s">
        <v>8341</v>
      </c>
      <c r="E11646" s="114" t="s">
        <v>19907</v>
      </c>
    </row>
    <row r="11647" spans="1:5">
      <c r="A11647">
        <v>20989</v>
      </c>
      <c r="B11647" t="s">
        <v>19908</v>
      </c>
      <c r="C11647" t="s">
        <v>8344</v>
      </c>
      <c r="D11647" t="s">
        <v>8341</v>
      </c>
      <c r="E11647" s="114" t="s">
        <v>19909</v>
      </c>
    </row>
    <row r="11648" spans="1:5">
      <c r="A11648">
        <v>21147</v>
      </c>
      <c r="B11648" t="s">
        <v>19910</v>
      </c>
      <c r="C11648" t="s">
        <v>8344</v>
      </c>
      <c r="D11648" t="s">
        <v>8341</v>
      </c>
      <c r="E11648" s="114" t="s">
        <v>19911</v>
      </c>
    </row>
    <row r="11649" spans="1:5">
      <c r="A11649">
        <v>21148</v>
      </c>
      <c r="B11649" t="s">
        <v>19912</v>
      </c>
      <c r="C11649" t="s">
        <v>8344</v>
      </c>
      <c r="D11649" t="s">
        <v>8341</v>
      </c>
      <c r="E11649" s="114" t="s">
        <v>19913</v>
      </c>
    </row>
    <row r="11650" spans="1:5">
      <c r="A11650">
        <v>20984</v>
      </c>
      <c r="B11650" t="s">
        <v>19914</v>
      </c>
      <c r="C11650" t="s">
        <v>8344</v>
      </c>
      <c r="D11650" t="s">
        <v>8341</v>
      </c>
      <c r="E11650" s="114" t="s">
        <v>19915</v>
      </c>
    </row>
    <row r="11651" spans="1:5">
      <c r="A11651">
        <v>13042</v>
      </c>
      <c r="B11651" t="s">
        <v>19916</v>
      </c>
      <c r="C11651" t="s">
        <v>8344</v>
      </c>
      <c r="D11651" t="s">
        <v>8341</v>
      </c>
      <c r="E11651" s="114" t="s">
        <v>19917</v>
      </c>
    </row>
    <row r="11652" spans="1:5">
      <c r="A11652">
        <v>21150</v>
      </c>
      <c r="B11652" t="s">
        <v>19918</v>
      </c>
      <c r="C11652" t="s">
        <v>8344</v>
      </c>
      <c r="D11652" t="s">
        <v>8341</v>
      </c>
      <c r="E11652" s="114" t="s">
        <v>9811</v>
      </c>
    </row>
    <row r="11653" spans="1:5">
      <c r="A11653">
        <v>13141</v>
      </c>
      <c r="B11653" t="s">
        <v>19919</v>
      </c>
      <c r="C11653" t="s">
        <v>8344</v>
      </c>
      <c r="D11653" t="s">
        <v>8341</v>
      </c>
      <c r="E11653" s="114" t="s">
        <v>19920</v>
      </c>
    </row>
    <row r="11654" spans="1:5">
      <c r="A11654">
        <v>42576</v>
      </c>
      <c r="B11654" t="s">
        <v>19921</v>
      </c>
      <c r="C11654" t="s">
        <v>8344</v>
      </c>
      <c r="D11654" t="s">
        <v>8341</v>
      </c>
      <c r="E11654" s="114" t="s">
        <v>19922</v>
      </c>
    </row>
    <row r="11655" spans="1:5">
      <c r="A11655">
        <v>21151</v>
      </c>
      <c r="B11655" t="s">
        <v>19923</v>
      </c>
      <c r="C11655" t="s">
        <v>8344</v>
      </c>
      <c r="D11655" t="s">
        <v>8341</v>
      </c>
      <c r="E11655" s="114" t="s">
        <v>19924</v>
      </c>
    </row>
    <row r="11656" spans="1:5">
      <c r="A11656">
        <v>13142</v>
      </c>
      <c r="B11656" t="s">
        <v>19925</v>
      </c>
      <c r="C11656" t="s">
        <v>8344</v>
      </c>
      <c r="D11656" t="s">
        <v>8341</v>
      </c>
      <c r="E11656" s="114" t="s">
        <v>19926</v>
      </c>
    </row>
    <row r="11657" spans="1:5">
      <c r="A11657">
        <v>42577</v>
      </c>
      <c r="B11657" t="s">
        <v>19927</v>
      </c>
      <c r="C11657" t="s">
        <v>8344</v>
      </c>
      <c r="D11657" t="s">
        <v>8341</v>
      </c>
      <c r="E11657" s="114" t="s">
        <v>19928</v>
      </c>
    </row>
    <row r="11658" spans="1:5">
      <c r="A11658">
        <v>20994</v>
      </c>
      <c r="B11658" t="s">
        <v>19929</v>
      </c>
      <c r="C11658" t="s">
        <v>8344</v>
      </c>
      <c r="D11658" t="s">
        <v>8341</v>
      </c>
      <c r="E11658" s="114" t="s">
        <v>19930</v>
      </c>
    </row>
    <row r="11659" spans="1:5">
      <c r="A11659">
        <v>7672</v>
      </c>
      <c r="B11659" t="s">
        <v>19931</v>
      </c>
      <c r="C11659" t="s">
        <v>8344</v>
      </c>
      <c r="D11659" t="s">
        <v>8341</v>
      </c>
      <c r="E11659" s="114" t="s">
        <v>19932</v>
      </c>
    </row>
    <row r="11660" spans="1:5">
      <c r="A11660">
        <v>20995</v>
      </c>
      <c r="B11660" t="s">
        <v>19933</v>
      </c>
      <c r="C11660" t="s">
        <v>8344</v>
      </c>
      <c r="D11660" t="s">
        <v>8341</v>
      </c>
      <c r="E11660" s="114" t="s">
        <v>19934</v>
      </c>
    </row>
    <row r="11661" spans="1:5">
      <c r="A11661">
        <v>7690</v>
      </c>
      <c r="B11661" t="s">
        <v>19935</v>
      </c>
      <c r="C11661" t="s">
        <v>8344</v>
      </c>
      <c r="D11661" t="s">
        <v>8341</v>
      </c>
      <c r="E11661" s="114" t="s">
        <v>19936</v>
      </c>
    </row>
    <row r="11662" spans="1:5">
      <c r="A11662">
        <v>20980</v>
      </c>
      <c r="B11662" t="s">
        <v>19937</v>
      </c>
      <c r="C11662" t="s">
        <v>8344</v>
      </c>
      <c r="D11662" t="s">
        <v>8341</v>
      </c>
      <c r="E11662" s="114" t="s">
        <v>19938</v>
      </c>
    </row>
    <row r="11663" spans="1:5">
      <c r="A11663">
        <v>7661</v>
      </c>
      <c r="B11663" t="s">
        <v>19939</v>
      </c>
      <c r="C11663" t="s">
        <v>8344</v>
      </c>
      <c r="D11663" t="s">
        <v>8341</v>
      </c>
      <c r="E11663" s="114" t="s">
        <v>19940</v>
      </c>
    </row>
    <row r="11664" spans="1:5">
      <c r="A11664">
        <v>21016</v>
      </c>
      <c r="B11664" t="s">
        <v>19941</v>
      </c>
      <c r="C11664" t="s">
        <v>8344</v>
      </c>
      <c r="D11664" t="s">
        <v>8341</v>
      </c>
      <c r="E11664" s="114" t="s">
        <v>19942</v>
      </c>
    </row>
    <row r="11665" spans="1:5">
      <c r="A11665">
        <v>21008</v>
      </c>
      <c r="B11665" t="s">
        <v>19943</v>
      </c>
      <c r="C11665" t="s">
        <v>8344</v>
      </c>
      <c r="D11665" t="s">
        <v>8341</v>
      </c>
      <c r="E11665" s="114" t="s">
        <v>19944</v>
      </c>
    </row>
    <row r="11666" spans="1:5">
      <c r="A11666">
        <v>21009</v>
      </c>
      <c r="B11666" t="s">
        <v>19945</v>
      </c>
      <c r="C11666" t="s">
        <v>8344</v>
      </c>
      <c r="D11666" t="s">
        <v>8341</v>
      </c>
      <c r="E11666" s="114" t="s">
        <v>19946</v>
      </c>
    </row>
    <row r="11667" spans="1:5">
      <c r="A11667">
        <v>21010</v>
      </c>
      <c r="B11667" t="s">
        <v>19947</v>
      </c>
      <c r="C11667" t="s">
        <v>8344</v>
      </c>
      <c r="D11667" t="s">
        <v>8341</v>
      </c>
      <c r="E11667" s="114" t="s">
        <v>19948</v>
      </c>
    </row>
    <row r="11668" spans="1:5">
      <c r="A11668">
        <v>21011</v>
      </c>
      <c r="B11668" t="s">
        <v>19949</v>
      </c>
      <c r="C11668" t="s">
        <v>8344</v>
      </c>
      <c r="D11668" t="s">
        <v>8341</v>
      </c>
      <c r="E11668" s="114" t="s">
        <v>19950</v>
      </c>
    </row>
    <row r="11669" spans="1:5">
      <c r="A11669">
        <v>21012</v>
      </c>
      <c r="B11669" t="s">
        <v>19951</v>
      </c>
      <c r="C11669" t="s">
        <v>8344</v>
      </c>
      <c r="D11669" t="s">
        <v>8341</v>
      </c>
      <c r="E11669" s="114" t="s">
        <v>15341</v>
      </c>
    </row>
    <row r="11670" spans="1:5">
      <c r="A11670">
        <v>21013</v>
      </c>
      <c r="B11670" t="s">
        <v>19952</v>
      </c>
      <c r="C11670" t="s">
        <v>8344</v>
      </c>
      <c r="D11670" t="s">
        <v>8341</v>
      </c>
      <c r="E11670" s="114" t="s">
        <v>19953</v>
      </c>
    </row>
    <row r="11671" spans="1:5">
      <c r="A11671">
        <v>21014</v>
      </c>
      <c r="B11671" t="s">
        <v>19954</v>
      </c>
      <c r="C11671" t="s">
        <v>8344</v>
      </c>
      <c r="D11671" t="s">
        <v>8341</v>
      </c>
      <c r="E11671" s="114" t="s">
        <v>19955</v>
      </c>
    </row>
    <row r="11672" spans="1:5">
      <c r="A11672">
        <v>21015</v>
      </c>
      <c r="B11672" t="s">
        <v>19956</v>
      </c>
      <c r="C11672" t="s">
        <v>8344</v>
      </c>
      <c r="D11672" t="s">
        <v>8341</v>
      </c>
      <c r="E11672" s="114" t="s">
        <v>19957</v>
      </c>
    </row>
    <row r="11673" spans="1:5">
      <c r="A11673">
        <v>7697</v>
      </c>
      <c r="B11673" t="s">
        <v>19958</v>
      </c>
      <c r="C11673" t="s">
        <v>8344</v>
      </c>
      <c r="D11673" t="s">
        <v>8341</v>
      </c>
      <c r="E11673" s="114" t="s">
        <v>19959</v>
      </c>
    </row>
    <row r="11674" spans="1:5">
      <c r="A11674">
        <v>7698</v>
      </c>
      <c r="B11674" t="s">
        <v>19960</v>
      </c>
      <c r="C11674" t="s">
        <v>8344</v>
      </c>
      <c r="D11674" t="s">
        <v>8341</v>
      </c>
      <c r="E11674" s="114" t="s">
        <v>19961</v>
      </c>
    </row>
    <row r="11675" spans="1:5">
      <c r="A11675">
        <v>7691</v>
      </c>
      <c r="B11675" t="s">
        <v>19962</v>
      </c>
      <c r="C11675" t="s">
        <v>8344</v>
      </c>
      <c r="D11675" t="s">
        <v>8341</v>
      </c>
      <c r="E11675" s="114" t="s">
        <v>19963</v>
      </c>
    </row>
    <row r="11676" spans="1:5">
      <c r="A11676">
        <v>40626</v>
      </c>
      <c r="B11676" t="s">
        <v>19964</v>
      </c>
      <c r="C11676" t="s">
        <v>8344</v>
      </c>
      <c r="D11676" t="s">
        <v>8341</v>
      </c>
      <c r="E11676" s="114" t="s">
        <v>10296</v>
      </c>
    </row>
    <row r="11677" spans="1:5">
      <c r="A11677">
        <v>7701</v>
      </c>
      <c r="B11677" t="s">
        <v>19965</v>
      </c>
      <c r="C11677" t="s">
        <v>8344</v>
      </c>
      <c r="D11677" t="s">
        <v>8341</v>
      </c>
      <c r="E11677" s="114" t="s">
        <v>19966</v>
      </c>
    </row>
    <row r="11678" spans="1:5">
      <c r="A11678">
        <v>7696</v>
      </c>
      <c r="B11678" t="s">
        <v>19967</v>
      </c>
      <c r="C11678" t="s">
        <v>8344</v>
      </c>
      <c r="D11678" t="s">
        <v>8341</v>
      </c>
      <c r="E11678" s="114" t="s">
        <v>18869</v>
      </c>
    </row>
    <row r="11679" spans="1:5">
      <c r="A11679">
        <v>7700</v>
      </c>
      <c r="B11679" t="s">
        <v>19968</v>
      </c>
      <c r="C11679" t="s">
        <v>8344</v>
      </c>
      <c r="D11679" t="s">
        <v>8341</v>
      </c>
      <c r="E11679" s="114" t="s">
        <v>9957</v>
      </c>
    </row>
    <row r="11680" spans="1:5">
      <c r="A11680">
        <v>7694</v>
      </c>
      <c r="B11680" t="s">
        <v>19969</v>
      </c>
      <c r="C11680" t="s">
        <v>8344</v>
      </c>
      <c r="D11680" t="s">
        <v>8341</v>
      </c>
      <c r="E11680" s="114" t="s">
        <v>19970</v>
      </c>
    </row>
    <row r="11681" spans="1:5">
      <c r="A11681">
        <v>7693</v>
      </c>
      <c r="B11681" t="s">
        <v>19971</v>
      </c>
      <c r="C11681" t="s">
        <v>8344</v>
      </c>
      <c r="D11681" t="s">
        <v>8341</v>
      </c>
      <c r="E11681" s="114" t="s">
        <v>19972</v>
      </c>
    </row>
    <row r="11682" spans="1:5">
      <c r="A11682">
        <v>7692</v>
      </c>
      <c r="B11682" t="s">
        <v>19973</v>
      </c>
      <c r="C11682" t="s">
        <v>8344</v>
      </c>
      <c r="D11682" t="s">
        <v>8341</v>
      </c>
      <c r="E11682" s="114" t="s">
        <v>19974</v>
      </c>
    </row>
    <row r="11683" spans="1:5">
      <c r="A11683">
        <v>7695</v>
      </c>
      <c r="B11683" t="s">
        <v>19975</v>
      </c>
      <c r="C11683" t="s">
        <v>8344</v>
      </c>
      <c r="D11683" t="s">
        <v>8341</v>
      </c>
      <c r="E11683" s="114" t="s">
        <v>19976</v>
      </c>
    </row>
    <row r="11684" spans="1:5">
      <c r="A11684">
        <v>13356</v>
      </c>
      <c r="B11684" t="s">
        <v>19977</v>
      </c>
      <c r="C11684" t="s">
        <v>8344</v>
      </c>
      <c r="D11684" t="s">
        <v>8341</v>
      </c>
      <c r="E11684" s="114" t="s">
        <v>10297</v>
      </c>
    </row>
    <row r="11685" spans="1:5">
      <c r="A11685">
        <v>36365</v>
      </c>
      <c r="B11685" t="s">
        <v>19978</v>
      </c>
      <c r="C11685" t="s">
        <v>8344</v>
      </c>
      <c r="D11685" t="s">
        <v>8341</v>
      </c>
      <c r="E11685" s="114" t="s">
        <v>19979</v>
      </c>
    </row>
    <row r="11686" spans="1:5">
      <c r="A11686">
        <v>41930</v>
      </c>
      <c r="B11686" t="s">
        <v>19980</v>
      </c>
      <c r="C11686" t="s">
        <v>8344</v>
      </c>
      <c r="D11686" t="s">
        <v>8341</v>
      </c>
      <c r="E11686" s="114" t="s">
        <v>19981</v>
      </c>
    </row>
    <row r="11687" spans="1:5">
      <c r="A11687">
        <v>41931</v>
      </c>
      <c r="B11687" t="s">
        <v>19982</v>
      </c>
      <c r="C11687" t="s">
        <v>8344</v>
      </c>
      <c r="D11687" t="s">
        <v>8341</v>
      </c>
      <c r="E11687" s="114" t="s">
        <v>19983</v>
      </c>
    </row>
    <row r="11688" spans="1:5">
      <c r="A11688">
        <v>41932</v>
      </c>
      <c r="B11688" t="s">
        <v>19984</v>
      </c>
      <c r="C11688" t="s">
        <v>8344</v>
      </c>
      <c r="D11688" t="s">
        <v>8341</v>
      </c>
      <c r="E11688" s="114" t="s">
        <v>19985</v>
      </c>
    </row>
    <row r="11689" spans="1:5">
      <c r="A11689">
        <v>41933</v>
      </c>
      <c r="B11689" t="s">
        <v>19986</v>
      </c>
      <c r="C11689" t="s">
        <v>8344</v>
      </c>
      <c r="D11689" t="s">
        <v>8341</v>
      </c>
      <c r="E11689" s="114" t="s">
        <v>19987</v>
      </c>
    </row>
    <row r="11690" spans="1:5">
      <c r="A11690">
        <v>41934</v>
      </c>
      <c r="B11690" t="s">
        <v>19988</v>
      </c>
      <c r="C11690" t="s">
        <v>8344</v>
      </c>
      <c r="D11690" t="s">
        <v>8341</v>
      </c>
      <c r="E11690" s="114" t="s">
        <v>19989</v>
      </c>
    </row>
    <row r="11691" spans="1:5">
      <c r="A11691">
        <v>41936</v>
      </c>
      <c r="B11691" t="s">
        <v>19990</v>
      </c>
      <c r="C11691" t="s">
        <v>8344</v>
      </c>
      <c r="D11691" t="s">
        <v>8341</v>
      </c>
      <c r="E11691" s="114" t="s">
        <v>19900</v>
      </c>
    </row>
    <row r="11692" spans="1:5">
      <c r="A11692">
        <v>41785</v>
      </c>
      <c r="B11692" t="s">
        <v>19991</v>
      </c>
      <c r="C11692" t="s">
        <v>8344</v>
      </c>
      <c r="D11692" t="s">
        <v>8341</v>
      </c>
      <c r="E11692" s="114" t="s">
        <v>19992</v>
      </c>
    </row>
    <row r="11693" spans="1:5">
      <c r="A11693">
        <v>41781</v>
      </c>
      <c r="B11693" t="s">
        <v>19993</v>
      </c>
      <c r="C11693" t="s">
        <v>8344</v>
      </c>
      <c r="D11693" t="s">
        <v>8341</v>
      </c>
      <c r="E11693" s="114" t="s">
        <v>19994</v>
      </c>
    </row>
    <row r="11694" spans="1:5">
      <c r="A11694">
        <v>41783</v>
      </c>
      <c r="B11694" t="s">
        <v>19995</v>
      </c>
      <c r="C11694" t="s">
        <v>8344</v>
      </c>
      <c r="D11694" t="s">
        <v>8341</v>
      </c>
      <c r="E11694" s="114" t="s">
        <v>19996</v>
      </c>
    </row>
    <row r="11695" spans="1:5">
      <c r="A11695">
        <v>41786</v>
      </c>
      <c r="B11695" t="s">
        <v>19997</v>
      </c>
      <c r="C11695" t="s">
        <v>8344</v>
      </c>
      <c r="D11695" t="s">
        <v>8341</v>
      </c>
      <c r="E11695" s="114" t="s">
        <v>19998</v>
      </c>
    </row>
    <row r="11696" spans="1:5">
      <c r="A11696">
        <v>41779</v>
      </c>
      <c r="B11696" t="s">
        <v>19999</v>
      </c>
      <c r="C11696" t="s">
        <v>8344</v>
      </c>
      <c r="D11696" t="s">
        <v>8341</v>
      </c>
      <c r="E11696" s="114" t="s">
        <v>20000</v>
      </c>
    </row>
    <row r="11697" spans="1:5">
      <c r="A11697">
        <v>41780</v>
      </c>
      <c r="B11697" t="s">
        <v>20001</v>
      </c>
      <c r="C11697" t="s">
        <v>8344</v>
      </c>
      <c r="D11697" t="s">
        <v>8341</v>
      </c>
      <c r="E11697" s="114" t="s">
        <v>20002</v>
      </c>
    </row>
    <row r="11698" spans="1:5">
      <c r="A11698">
        <v>41782</v>
      </c>
      <c r="B11698" t="s">
        <v>20003</v>
      </c>
      <c r="C11698" t="s">
        <v>8344</v>
      </c>
      <c r="D11698" t="s">
        <v>8341</v>
      </c>
      <c r="E11698" s="114" t="s">
        <v>20004</v>
      </c>
    </row>
    <row r="11699" spans="1:5">
      <c r="A11699">
        <v>38130</v>
      </c>
      <c r="B11699" t="s">
        <v>20005</v>
      </c>
      <c r="C11699" t="s">
        <v>8344</v>
      </c>
      <c r="D11699" t="s">
        <v>8338</v>
      </c>
      <c r="E11699" s="114" t="s">
        <v>9057</v>
      </c>
    </row>
    <row r="11700" spans="1:5">
      <c r="A11700">
        <v>21123</v>
      </c>
      <c r="B11700" t="s">
        <v>20006</v>
      </c>
      <c r="C11700" t="s">
        <v>8344</v>
      </c>
      <c r="D11700" t="s">
        <v>8336</v>
      </c>
      <c r="E11700" s="114" t="s">
        <v>3332</v>
      </c>
    </row>
    <row r="11701" spans="1:5">
      <c r="A11701">
        <v>21124</v>
      </c>
      <c r="B11701" t="s">
        <v>20007</v>
      </c>
      <c r="C11701" t="s">
        <v>8344</v>
      </c>
      <c r="D11701" t="s">
        <v>8338</v>
      </c>
      <c r="E11701" s="114" t="s">
        <v>5017</v>
      </c>
    </row>
    <row r="11702" spans="1:5">
      <c r="A11702">
        <v>21125</v>
      </c>
      <c r="B11702" t="s">
        <v>20008</v>
      </c>
      <c r="C11702" t="s">
        <v>8344</v>
      </c>
      <c r="D11702" t="s">
        <v>8338</v>
      </c>
      <c r="E11702" s="114" t="s">
        <v>840</v>
      </c>
    </row>
    <row r="11703" spans="1:5">
      <c r="A11703">
        <v>38028</v>
      </c>
      <c r="B11703" t="s">
        <v>20009</v>
      </c>
      <c r="C11703" t="s">
        <v>8344</v>
      </c>
      <c r="D11703" t="s">
        <v>8338</v>
      </c>
      <c r="E11703" s="114" t="s">
        <v>9058</v>
      </c>
    </row>
    <row r="11704" spans="1:5">
      <c r="A11704">
        <v>38029</v>
      </c>
      <c r="B11704" t="s">
        <v>20010</v>
      </c>
      <c r="C11704" t="s">
        <v>8344</v>
      </c>
      <c r="D11704" t="s">
        <v>8338</v>
      </c>
      <c r="E11704" s="114" t="s">
        <v>4134</v>
      </c>
    </row>
    <row r="11705" spans="1:5">
      <c r="A11705">
        <v>38030</v>
      </c>
      <c r="B11705" t="s">
        <v>20011</v>
      </c>
      <c r="C11705" t="s">
        <v>8344</v>
      </c>
      <c r="D11705" t="s">
        <v>8338</v>
      </c>
      <c r="E11705" s="114" t="s">
        <v>9059</v>
      </c>
    </row>
    <row r="11706" spans="1:5">
      <c r="A11706">
        <v>38031</v>
      </c>
      <c r="B11706" t="s">
        <v>20012</v>
      </c>
      <c r="C11706" t="s">
        <v>8344</v>
      </c>
      <c r="D11706" t="s">
        <v>8338</v>
      </c>
      <c r="E11706" s="114" t="s">
        <v>6532</v>
      </c>
    </row>
    <row r="11707" spans="1:5">
      <c r="A11707">
        <v>39735</v>
      </c>
      <c r="B11707" t="s">
        <v>20013</v>
      </c>
      <c r="C11707" t="s">
        <v>8344</v>
      </c>
      <c r="D11707" t="s">
        <v>8338</v>
      </c>
      <c r="E11707" s="114" t="s">
        <v>20014</v>
      </c>
    </row>
    <row r="11708" spans="1:5">
      <c r="A11708">
        <v>39734</v>
      </c>
      <c r="B11708" t="s">
        <v>20015</v>
      </c>
      <c r="C11708" t="s">
        <v>8344</v>
      </c>
      <c r="D11708" t="s">
        <v>8338</v>
      </c>
      <c r="E11708" s="114" t="s">
        <v>20016</v>
      </c>
    </row>
    <row r="11709" spans="1:5">
      <c r="A11709">
        <v>39736</v>
      </c>
      <c r="B11709" t="s">
        <v>20017</v>
      </c>
      <c r="C11709" t="s">
        <v>8344</v>
      </c>
      <c r="D11709" t="s">
        <v>8338</v>
      </c>
      <c r="E11709" s="114" t="s">
        <v>20018</v>
      </c>
    </row>
    <row r="11710" spans="1:5">
      <c r="A11710">
        <v>39737</v>
      </c>
      <c r="B11710" t="s">
        <v>20019</v>
      </c>
      <c r="C11710" t="s">
        <v>8344</v>
      </c>
      <c r="D11710" t="s">
        <v>8338</v>
      </c>
      <c r="E11710" s="114" t="s">
        <v>8191</v>
      </c>
    </row>
    <row r="11711" spans="1:5">
      <c r="A11711">
        <v>39738</v>
      </c>
      <c r="B11711" t="s">
        <v>20020</v>
      </c>
      <c r="C11711" t="s">
        <v>8344</v>
      </c>
      <c r="D11711" t="s">
        <v>8338</v>
      </c>
      <c r="E11711" s="114" t="s">
        <v>1502</v>
      </c>
    </row>
    <row r="11712" spans="1:5">
      <c r="A11712">
        <v>39739</v>
      </c>
      <c r="B11712" t="s">
        <v>20021</v>
      </c>
      <c r="C11712" t="s">
        <v>8344</v>
      </c>
      <c r="D11712" t="s">
        <v>8338</v>
      </c>
      <c r="E11712" s="114" t="s">
        <v>10298</v>
      </c>
    </row>
    <row r="11713" spans="1:5">
      <c r="A11713">
        <v>39733</v>
      </c>
      <c r="B11713" t="s">
        <v>20022</v>
      </c>
      <c r="C11713" t="s">
        <v>8344</v>
      </c>
      <c r="D11713" t="s">
        <v>8338</v>
      </c>
      <c r="E11713" s="114" t="s">
        <v>20023</v>
      </c>
    </row>
    <row r="11714" spans="1:5">
      <c r="A11714">
        <v>39854</v>
      </c>
      <c r="B11714" t="s">
        <v>20024</v>
      </c>
      <c r="C11714" t="s">
        <v>8344</v>
      </c>
      <c r="D11714" t="s">
        <v>8338</v>
      </c>
      <c r="E11714" s="114" t="s">
        <v>20025</v>
      </c>
    </row>
    <row r="11715" spans="1:5">
      <c r="A11715">
        <v>39740</v>
      </c>
      <c r="B11715" t="s">
        <v>20026</v>
      </c>
      <c r="C11715" t="s">
        <v>8344</v>
      </c>
      <c r="D11715" t="s">
        <v>8338</v>
      </c>
      <c r="E11715" s="114" t="s">
        <v>10299</v>
      </c>
    </row>
    <row r="11716" spans="1:5">
      <c r="A11716">
        <v>39741</v>
      </c>
      <c r="B11716" t="s">
        <v>20027</v>
      </c>
      <c r="C11716" t="s">
        <v>8344</v>
      </c>
      <c r="D11716" t="s">
        <v>8338</v>
      </c>
      <c r="E11716" s="114" t="s">
        <v>544</v>
      </c>
    </row>
    <row r="11717" spans="1:5">
      <c r="A11717">
        <v>39853</v>
      </c>
      <c r="B11717" t="s">
        <v>20028</v>
      </c>
      <c r="C11717" t="s">
        <v>8344</v>
      </c>
      <c r="D11717" t="s">
        <v>8338</v>
      </c>
      <c r="E11717" s="114" t="s">
        <v>9477</v>
      </c>
    </row>
    <row r="11718" spans="1:5">
      <c r="A11718">
        <v>39742</v>
      </c>
      <c r="B11718" t="s">
        <v>20029</v>
      </c>
      <c r="C11718" t="s">
        <v>8344</v>
      </c>
      <c r="D11718" t="s">
        <v>8338</v>
      </c>
      <c r="E11718" s="114" t="s">
        <v>10159</v>
      </c>
    </row>
    <row r="11719" spans="1:5">
      <c r="A11719">
        <v>39749</v>
      </c>
      <c r="B11719" t="s">
        <v>20030</v>
      </c>
      <c r="C11719" t="s">
        <v>8344</v>
      </c>
      <c r="D11719" t="s">
        <v>8341</v>
      </c>
      <c r="E11719" s="114" t="s">
        <v>10300</v>
      </c>
    </row>
    <row r="11720" spans="1:5">
      <c r="A11720">
        <v>39751</v>
      </c>
      <c r="B11720" t="s">
        <v>20031</v>
      </c>
      <c r="C11720" t="s">
        <v>8344</v>
      </c>
      <c r="D11720" t="s">
        <v>8341</v>
      </c>
      <c r="E11720" s="114" t="s">
        <v>20032</v>
      </c>
    </row>
    <row r="11721" spans="1:5">
      <c r="A11721">
        <v>39750</v>
      </c>
      <c r="B11721" t="s">
        <v>20033</v>
      </c>
      <c r="C11721" t="s">
        <v>8344</v>
      </c>
      <c r="D11721" t="s">
        <v>8341</v>
      </c>
      <c r="E11721" s="114" t="s">
        <v>20034</v>
      </c>
    </row>
    <row r="11722" spans="1:5">
      <c r="A11722">
        <v>39747</v>
      </c>
      <c r="B11722" t="s">
        <v>20035</v>
      </c>
      <c r="C11722" t="s">
        <v>8344</v>
      </c>
      <c r="D11722" t="s">
        <v>8341</v>
      </c>
      <c r="E11722" s="114" t="s">
        <v>658</v>
      </c>
    </row>
    <row r="11723" spans="1:5">
      <c r="A11723">
        <v>39753</v>
      </c>
      <c r="B11723" t="s">
        <v>20036</v>
      </c>
      <c r="C11723" t="s">
        <v>8344</v>
      </c>
      <c r="D11723" t="s">
        <v>8341</v>
      </c>
      <c r="E11723" s="114" t="s">
        <v>20037</v>
      </c>
    </row>
    <row r="11724" spans="1:5">
      <c r="A11724">
        <v>39754</v>
      </c>
      <c r="B11724" t="s">
        <v>20038</v>
      </c>
      <c r="C11724" t="s">
        <v>8344</v>
      </c>
      <c r="D11724" t="s">
        <v>8341</v>
      </c>
      <c r="E11724" s="114" t="s">
        <v>20039</v>
      </c>
    </row>
    <row r="11725" spans="1:5">
      <c r="A11725">
        <v>39748</v>
      </c>
      <c r="B11725" t="s">
        <v>20040</v>
      </c>
      <c r="C11725" t="s">
        <v>8344</v>
      </c>
      <c r="D11725" t="s">
        <v>8341</v>
      </c>
      <c r="E11725" s="114" t="s">
        <v>20041</v>
      </c>
    </row>
    <row r="11726" spans="1:5">
      <c r="A11726">
        <v>39755</v>
      </c>
      <c r="B11726" t="s">
        <v>20042</v>
      </c>
      <c r="C11726" t="s">
        <v>8344</v>
      </c>
      <c r="D11726" t="s">
        <v>8341</v>
      </c>
      <c r="E11726" s="114" t="s">
        <v>20043</v>
      </c>
    </row>
    <row r="11727" spans="1:5">
      <c r="A11727">
        <v>12742</v>
      </c>
      <c r="B11727" t="s">
        <v>20044</v>
      </c>
      <c r="C11727" t="s">
        <v>8344</v>
      </c>
      <c r="D11727" t="s">
        <v>8341</v>
      </c>
      <c r="E11727" s="114" t="s">
        <v>20045</v>
      </c>
    </row>
    <row r="11728" spans="1:5">
      <c r="A11728">
        <v>12713</v>
      </c>
      <c r="B11728" t="s">
        <v>20046</v>
      </c>
      <c r="C11728" t="s">
        <v>8344</v>
      </c>
      <c r="D11728" t="s">
        <v>8341</v>
      </c>
      <c r="E11728" s="114" t="s">
        <v>20047</v>
      </c>
    </row>
    <row r="11729" spans="1:5">
      <c r="A11729">
        <v>12743</v>
      </c>
      <c r="B11729" t="s">
        <v>20048</v>
      </c>
      <c r="C11729" t="s">
        <v>8344</v>
      </c>
      <c r="D11729" t="s">
        <v>8341</v>
      </c>
      <c r="E11729" s="114" t="s">
        <v>9585</v>
      </c>
    </row>
    <row r="11730" spans="1:5">
      <c r="A11730">
        <v>12744</v>
      </c>
      <c r="B11730" t="s">
        <v>20049</v>
      </c>
      <c r="C11730" t="s">
        <v>8344</v>
      </c>
      <c r="D11730" t="s">
        <v>8341</v>
      </c>
      <c r="E11730" s="114" t="s">
        <v>6549</v>
      </c>
    </row>
    <row r="11731" spans="1:5">
      <c r="A11731">
        <v>12745</v>
      </c>
      <c r="B11731" t="s">
        <v>20050</v>
      </c>
      <c r="C11731" t="s">
        <v>8344</v>
      </c>
      <c r="D11731" t="s">
        <v>8341</v>
      </c>
      <c r="E11731" s="114" t="s">
        <v>20051</v>
      </c>
    </row>
    <row r="11732" spans="1:5">
      <c r="A11732">
        <v>12746</v>
      </c>
      <c r="B11732" t="s">
        <v>20052</v>
      </c>
      <c r="C11732" t="s">
        <v>8344</v>
      </c>
      <c r="D11732" t="s">
        <v>8341</v>
      </c>
      <c r="E11732" s="114" t="s">
        <v>20053</v>
      </c>
    </row>
    <row r="11733" spans="1:5">
      <c r="A11733">
        <v>12747</v>
      </c>
      <c r="B11733" t="s">
        <v>20054</v>
      </c>
      <c r="C11733" t="s">
        <v>8344</v>
      </c>
      <c r="D11733" t="s">
        <v>8341</v>
      </c>
      <c r="E11733" s="114" t="s">
        <v>20055</v>
      </c>
    </row>
    <row r="11734" spans="1:5">
      <c r="A11734">
        <v>12748</v>
      </c>
      <c r="B11734" t="s">
        <v>20056</v>
      </c>
      <c r="C11734" t="s">
        <v>8344</v>
      </c>
      <c r="D11734" t="s">
        <v>8341</v>
      </c>
      <c r="E11734" s="114" t="s">
        <v>20057</v>
      </c>
    </row>
    <row r="11735" spans="1:5">
      <c r="A11735">
        <v>12749</v>
      </c>
      <c r="B11735" t="s">
        <v>20058</v>
      </c>
      <c r="C11735" t="s">
        <v>8344</v>
      </c>
      <c r="D11735" t="s">
        <v>8341</v>
      </c>
      <c r="E11735" s="114" t="s">
        <v>20059</v>
      </c>
    </row>
    <row r="11736" spans="1:5">
      <c r="A11736">
        <v>39726</v>
      </c>
      <c r="B11736" t="s">
        <v>20060</v>
      </c>
      <c r="C11736" t="s">
        <v>8344</v>
      </c>
      <c r="D11736" t="s">
        <v>8341</v>
      </c>
      <c r="E11736" s="114" t="s">
        <v>20061</v>
      </c>
    </row>
    <row r="11737" spans="1:5">
      <c r="A11737">
        <v>39728</v>
      </c>
      <c r="B11737" t="s">
        <v>20062</v>
      </c>
      <c r="C11737" t="s">
        <v>8344</v>
      </c>
      <c r="D11737" t="s">
        <v>8341</v>
      </c>
      <c r="E11737" s="114" t="s">
        <v>20063</v>
      </c>
    </row>
    <row r="11738" spans="1:5">
      <c r="A11738">
        <v>39727</v>
      </c>
      <c r="B11738" t="s">
        <v>20064</v>
      </c>
      <c r="C11738" t="s">
        <v>8344</v>
      </c>
      <c r="D11738" t="s">
        <v>8341</v>
      </c>
      <c r="E11738" s="114" t="s">
        <v>20065</v>
      </c>
    </row>
    <row r="11739" spans="1:5">
      <c r="A11739">
        <v>39724</v>
      </c>
      <c r="B11739" t="s">
        <v>20066</v>
      </c>
      <c r="C11739" t="s">
        <v>8344</v>
      </c>
      <c r="D11739" t="s">
        <v>8341</v>
      </c>
      <c r="E11739" s="114" t="s">
        <v>10301</v>
      </c>
    </row>
    <row r="11740" spans="1:5">
      <c r="A11740">
        <v>39729</v>
      </c>
      <c r="B11740" t="s">
        <v>20067</v>
      </c>
      <c r="C11740" t="s">
        <v>8344</v>
      </c>
      <c r="D11740" t="s">
        <v>8341</v>
      </c>
      <c r="E11740" s="114" t="s">
        <v>20068</v>
      </c>
    </row>
    <row r="11741" spans="1:5">
      <c r="A11741">
        <v>39730</v>
      </c>
      <c r="B11741" t="s">
        <v>20069</v>
      </c>
      <c r="C11741" t="s">
        <v>8344</v>
      </c>
      <c r="D11741" t="s">
        <v>8341</v>
      </c>
      <c r="E11741" s="114" t="s">
        <v>20070</v>
      </c>
    </row>
    <row r="11742" spans="1:5">
      <c r="A11742">
        <v>39731</v>
      </c>
      <c r="B11742" t="s">
        <v>20071</v>
      </c>
      <c r="C11742" t="s">
        <v>8344</v>
      </c>
      <c r="D11742" t="s">
        <v>8341</v>
      </c>
      <c r="E11742" s="114" t="s">
        <v>20072</v>
      </c>
    </row>
    <row r="11743" spans="1:5">
      <c r="A11743">
        <v>39725</v>
      </c>
      <c r="B11743" t="s">
        <v>20073</v>
      </c>
      <c r="C11743" t="s">
        <v>8344</v>
      </c>
      <c r="D11743" t="s">
        <v>8341</v>
      </c>
      <c r="E11743" s="114" t="s">
        <v>20074</v>
      </c>
    </row>
    <row r="11744" spans="1:5">
      <c r="A11744">
        <v>39732</v>
      </c>
      <c r="B11744" t="s">
        <v>20075</v>
      </c>
      <c r="C11744" t="s">
        <v>8344</v>
      </c>
      <c r="D11744" t="s">
        <v>8341</v>
      </c>
      <c r="E11744" s="114" t="s">
        <v>20076</v>
      </c>
    </row>
    <row r="11745" spans="1:5">
      <c r="A11745">
        <v>39660</v>
      </c>
      <c r="B11745" t="s">
        <v>20077</v>
      </c>
      <c r="C11745" t="s">
        <v>8344</v>
      </c>
      <c r="D11745" t="s">
        <v>8341</v>
      </c>
      <c r="E11745" s="114" t="s">
        <v>10302</v>
      </c>
    </row>
    <row r="11746" spans="1:5">
      <c r="A11746">
        <v>39662</v>
      </c>
      <c r="B11746" t="s">
        <v>20078</v>
      </c>
      <c r="C11746" t="s">
        <v>8344</v>
      </c>
      <c r="D11746" t="s">
        <v>8341</v>
      </c>
      <c r="E11746" s="114" t="s">
        <v>5277</v>
      </c>
    </row>
    <row r="11747" spans="1:5">
      <c r="A11747">
        <v>39661</v>
      </c>
      <c r="B11747" t="s">
        <v>20079</v>
      </c>
      <c r="C11747" t="s">
        <v>8344</v>
      </c>
      <c r="D11747" t="s">
        <v>8341</v>
      </c>
      <c r="E11747" s="114" t="s">
        <v>2831</v>
      </c>
    </row>
    <row r="11748" spans="1:5">
      <c r="A11748">
        <v>39666</v>
      </c>
      <c r="B11748" t="s">
        <v>20080</v>
      </c>
      <c r="C11748" t="s">
        <v>8344</v>
      </c>
      <c r="D11748" t="s">
        <v>8341</v>
      </c>
      <c r="E11748" s="114" t="s">
        <v>20081</v>
      </c>
    </row>
    <row r="11749" spans="1:5">
      <c r="A11749">
        <v>39664</v>
      </c>
      <c r="B11749" t="s">
        <v>20082</v>
      </c>
      <c r="C11749" t="s">
        <v>8344</v>
      </c>
      <c r="D11749" t="s">
        <v>8341</v>
      </c>
      <c r="E11749" s="114" t="s">
        <v>12632</v>
      </c>
    </row>
    <row r="11750" spans="1:5">
      <c r="A11750">
        <v>39663</v>
      </c>
      <c r="B11750" t="s">
        <v>20083</v>
      </c>
      <c r="C11750" t="s">
        <v>8344</v>
      </c>
      <c r="D11750" t="s">
        <v>8341</v>
      </c>
      <c r="E11750" s="114" t="s">
        <v>20084</v>
      </c>
    </row>
    <row r="11751" spans="1:5">
      <c r="A11751">
        <v>39665</v>
      </c>
      <c r="B11751" t="s">
        <v>20085</v>
      </c>
      <c r="C11751" t="s">
        <v>8344</v>
      </c>
      <c r="D11751" t="s">
        <v>8341</v>
      </c>
      <c r="E11751" s="114" t="s">
        <v>20086</v>
      </c>
    </row>
    <row r="11752" spans="1:5">
      <c r="A11752">
        <v>39752</v>
      </c>
      <c r="B11752" t="s">
        <v>20087</v>
      </c>
      <c r="C11752" t="s">
        <v>8344</v>
      </c>
      <c r="D11752" t="s">
        <v>8341</v>
      </c>
      <c r="E11752" s="114" t="s">
        <v>20088</v>
      </c>
    </row>
    <row r="11753" spans="1:5">
      <c r="A11753">
        <v>7725</v>
      </c>
      <c r="B11753" t="s">
        <v>20089</v>
      </c>
      <c r="C11753" t="s">
        <v>8344</v>
      </c>
      <c r="D11753" t="s">
        <v>8336</v>
      </c>
      <c r="E11753" s="114" t="s">
        <v>20090</v>
      </c>
    </row>
    <row r="11754" spans="1:5">
      <c r="A11754">
        <v>7753</v>
      </c>
      <c r="B11754" t="s">
        <v>20091</v>
      </c>
      <c r="C11754" t="s">
        <v>8344</v>
      </c>
      <c r="D11754" t="s">
        <v>8338</v>
      </c>
      <c r="E11754" s="114" t="s">
        <v>20092</v>
      </c>
    </row>
    <row r="11755" spans="1:5">
      <c r="A11755">
        <v>13256</v>
      </c>
      <c r="B11755" t="s">
        <v>20093</v>
      </c>
      <c r="C11755" t="s">
        <v>8344</v>
      </c>
      <c r="D11755" t="s">
        <v>8338</v>
      </c>
      <c r="E11755" s="114" t="s">
        <v>20094</v>
      </c>
    </row>
    <row r="11756" spans="1:5">
      <c r="A11756">
        <v>7757</v>
      </c>
      <c r="B11756" t="s">
        <v>20095</v>
      </c>
      <c r="C11756" t="s">
        <v>8344</v>
      </c>
      <c r="D11756" t="s">
        <v>8338</v>
      </c>
      <c r="E11756" s="114" t="s">
        <v>20096</v>
      </c>
    </row>
    <row r="11757" spans="1:5">
      <c r="A11757">
        <v>7758</v>
      </c>
      <c r="B11757" t="s">
        <v>20097</v>
      </c>
      <c r="C11757" t="s">
        <v>8344</v>
      </c>
      <c r="D11757" t="s">
        <v>8338</v>
      </c>
      <c r="E11757" s="114" t="s">
        <v>20098</v>
      </c>
    </row>
    <row r="11758" spans="1:5">
      <c r="A11758">
        <v>7759</v>
      </c>
      <c r="B11758" t="s">
        <v>20099</v>
      </c>
      <c r="C11758" t="s">
        <v>8344</v>
      </c>
      <c r="D11758" t="s">
        <v>8338</v>
      </c>
      <c r="E11758" s="114" t="s">
        <v>20100</v>
      </c>
    </row>
    <row r="11759" spans="1:5">
      <c r="A11759">
        <v>40334</v>
      </c>
      <c r="B11759" t="s">
        <v>20101</v>
      </c>
      <c r="C11759" t="s">
        <v>8344</v>
      </c>
      <c r="D11759" t="s">
        <v>8338</v>
      </c>
      <c r="E11759" s="114" t="s">
        <v>13244</v>
      </c>
    </row>
    <row r="11760" spans="1:5">
      <c r="A11760">
        <v>7745</v>
      </c>
      <c r="B11760" t="s">
        <v>20102</v>
      </c>
      <c r="C11760" t="s">
        <v>8344</v>
      </c>
      <c r="D11760" t="s">
        <v>8338</v>
      </c>
      <c r="E11760" s="114" t="s">
        <v>20103</v>
      </c>
    </row>
    <row r="11761" spans="1:5">
      <c r="A11761">
        <v>7714</v>
      </c>
      <c r="B11761" t="s">
        <v>20104</v>
      </c>
      <c r="C11761" t="s">
        <v>8344</v>
      </c>
      <c r="D11761" t="s">
        <v>8338</v>
      </c>
      <c r="E11761" s="114" t="s">
        <v>20105</v>
      </c>
    </row>
    <row r="11762" spans="1:5">
      <c r="A11762">
        <v>7742</v>
      </c>
      <c r="B11762" t="s">
        <v>20106</v>
      </c>
      <c r="C11762" t="s">
        <v>8344</v>
      </c>
      <c r="D11762" t="s">
        <v>8338</v>
      </c>
      <c r="E11762" s="114" t="s">
        <v>20107</v>
      </c>
    </row>
    <row r="11763" spans="1:5">
      <c r="A11763">
        <v>7750</v>
      </c>
      <c r="B11763" t="s">
        <v>20108</v>
      </c>
      <c r="C11763" t="s">
        <v>8344</v>
      </c>
      <c r="D11763" t="s">
        <v>8338</v>
      </c>
      <c r="E11763" s="114" t="s">
        <v>20109</v>
      </c>
    </row>
    <row r="11764" spans="1:5">
      <c r="A11764">
        <v>7756</v>
      </c>
      <c r="B11764" t="s">
        <v>20110</v>
      </c>
      <c r="C11764" t="s">
        <v>8344</v>
      </c>
      <c r="D11764" t="s">
        <v>8338</v>
      </c>
      <c r="E11764" s="114" t="s">
        <v>20111</v>
      </c>
    </row>
    <row r="11765" spans="1:5">
      <c r="A11765">
        <v>7765</v>
      </c>
      <c r="B11765" t="s">
        <v>20112</v>
      </c>
      <c r="C11765" t="s">
        <v>8344</v>
      </c>
      <c r="D11765" t="s">
        <v>8338</v>
      </c>
      <c r="E11765" s="114" t="s">
        <v>12730</v>
      </c>
    </row>
    <row r="11766" spans="1:5">
      <c r="A11766">
        <v>12569</v>
      </c>
      <c r="B11766" t="s">
        <v>20113</v>
      </c>
      <c r="C11766" t="s">
        <v>8344</v>
      </c>
      <c r="D11766" t="s">
        <v>8338</v>
      </c>
      <c r="E11766" s="114" t="s">
        <v>20114</v>
      </c>
    </row>
    <row r="11767" spans="1:5">
      <c r="A11767">
        <v>7766</v>
      </c>
      <c r="B11767" t="s">
        <v>20115</v>
      </c>
      <c r="C11767" t="s">
        <v>8344</v>
      </c>
      <c r="D11767" t="s">
        <v>8338</v>
      </c>
      <c r="E11767" s="114" t="s">
        <v>20116</v>
      </c>
    </row>
    <row r="11768" spans="1:5">
      <c r="A11768">
        <v>7767</v>
      </c>
      <c r="B11768" t="s">
        <v>20117</v>
      </c>
      <c r="C11768" t="s">
        <v>8344</v>
      </c>
      <c r="D11768" t="s">
        <v>8338</v>
      </c>
      <c r="E11768" s="114" t="s">
        <v>20118</v>
      </c>
    </row>
    <row r="11769" spans="1:5">
      <c r="A11769">
        <v>7727</v>
      </c>
      <c r="B11769" t="s">
        <v>20119</v>
      </c>
      <c r="C11769" t="s">
        <v>8344</v>
      </c>
      <c r="D11769" t="s">
        <v>8338</v>
      </c>
      <c r="E11769" s="114" t="s">
        <v>20120</v>
      </c>
    </row>
    <row r="11770" spans="1:5">
      <c r="A11770">
        <v>7760</v>
      </c>
      <c r="B11770" t="s">
        <v>20121</v>
      </c>
      <c r="C11770" t="s">
        <v>8344</v>
      </c>
      <c r="D11770" t="s">
        <v>8338</v>
      </c>
      <c r="E11770" s="114" t="s">
        <v>19171</v>
      </c>
    </row>
    <row r="11771" spans="1:5">
      <c r="A11771">
        <v>7761</v>
      </c>
      <c r="B11771" t="s">
        <v>20122</v>
      </c>
      <c r="C11771" t="s">
        <v>8344</v>
      </c>
      <c r="D11771" t="s">
        <v>8338</v>
      </c>
      <c r="E11771" s="114" t="s">
        <v>20123</v>
      </c>
    </row>
    <row r="11772" spans="1:5">
      <c r="A11772">
        <v>7752</v>
      </c>
      <c r="B11772" t="s">
        <v>20124</v>
      </c>
      <c r="C11772" t="s">
        <v>8344</v>
      </c>
      <c r="D11772" t="s">
        <v>8338</v>
      </c>
      <c r="E11772" s="114" t="s">
        <v>19173</v>
      </c>
    </row>
    <row r="11773" spans="1:5">
      <c r="A11773">
        <v>7762</v>
      </c>
      <c r="B11773" t="s">
        <v>20125</v>
      </c>
      <c r="C11773" t="s">
        <v>8344</v>
      </c>
      <c r="D11773" t="s">
        <v>8338</v>
      </c>
      <c r="E11773" s="114" t="s">
        <v>20126</v>
      </c>
    </row>
    <row r="11774" spans="1:5">
      <c r="A11774">
        <v>7722</v>
      </c>
      <c r="B11774" t="s">
        <v>20127</v>
      </c>
      <c r="C11774" t="s">
        <v>8344</v>
      </c>
      <c r="D11774" t="s">
        <v>8338</v>
      </c>
      <c r="E11774" s="114" t="s">
        <v>20128</v>
      </c>
    </row>
    <row r="11775" spans="1:5">
      <c r="A11775">
        <v>7763</v>
      </c>
      <c r="B11775" t="s">
        <v>20129</v>
      </c>
      <c r="C11775" t="s">
        <v>8344</v>
      </c>
      <c r="D11775" t="s">
        <v>8338</v>
      </c>
      <c r="E11775" s="114" t="s">
        <v>14951</v>
      </c>
    </row>
    <row r="11776" spans="1:5">
      <c r="A11776">
        <v>7764</v>
      </c>
      <c r="B11776" t="s">
        <v>20130</v>
      </c>
      <c r="C11776" t="s">
        <v>8344</v>
      </c>
      <c r="D11776" t="s">
        <v>8338</v>
      </c>
      <c r="E11776" s="114" t="s">
        <v>20131</v>
      </c>
    </row>
    <row r="11777" spans="1:5">
      <c r="A11777">
        <v>12572</v>
      </c>
      <c r="B11777" t="s">
        <v>20132</v>
      </c>
      <c r="C11777" t="s">
        <v>8344</v>
      </c>
      <c r="D11777" t="s">
        <v>8338</v>
      </c>
      <c r="E11777" s="114" t="s">
        <v>20094</v>
      </c>
    </row>
    <row r="11778" spans="1:5">
      <c r="A11778">
        <v>12573</v>
      </c>
      <c r="B11778" t="s">
        <v>20133</v>
      </c>
      <c r="C11778" t="s">
        <v>8344</v>
      </c>
      <c r="D11778" t="s">
        <v>8338</v>
      </c>
      <c r="E11778" s="114" t="s">
        <v>20134</v>
      </c>
    </row>
    <row r="11779" spans="1:5">
      <c r="A11779">
        <v>12574</v>
      </c>
      <c r="B11779" t="s">
        <v>20135</v>
      </c>
      <c r="C11779" t="s">
        <v>8344</v>
      </c>
      <c r="D11779" t="s">
        <v>8338</v>
      </c>
      <c r="E11779" s="114" t="s">
        <v>20136</v>
      </c>
    </row>
    <row r="11780" spans="1:5">
      <c r="A11780">
        <v>12575</v>
      </c>
      <c r="B11780" t="s">
        <v>20137</v>
      </c>
      <c r="C11780" t="s">
        <v>8344</v>
      </c>
      <c r="D11780" t="s">
        <v>8338</v>
      </c>
      <c r="E11780" s="114" t="s">
        <v>20138</v>
      </c>
    </row>
    <row r="11781" spans="1:5">
      <c r="A11781">
        <v>12576</v>
      </c>
      <c r="B11781" t="s">
        <v>20139</v>
      </c>
      <c r="C11781" t="s">
        <v>8344</v>
      </c>
      <c r="D11781" t="s">
        <v>8338</v>
      </c>
      <c r="E11781" s="114" t="s">
        <v>20140</v>
      </c>
    </row>
    <row r="11782" spans="1:5">
      <c r="A11782">
        <v>12577</v>
      </c>
      <c r="B11782" t="s">
        <v>20141</v>
      </c>
      <c r="C11782" t="s">
        <v>8344</v>
      </c>
      <c r="D11782" t="s">
        <v>8338</v>
      </c>
      <c r="E11782" s="114" t="s">
        <v>20142</v>
      </c>
    </row>
    <row r="11783" spans="1:5">
      <c r="A11783">
        <v>12578</v>
      </c>
      <c r="B11783" t="s">
        <v>20143</v>
      </c>
      <c r="C11783" t="s">
        <v>8344</v>
      </c>
      <c r="D11783" t="s">
        <v>8338</v>
      </c>
      <c r="E11783" s="114" t="s">
        <v>20144</v>
      </c>
    </row>
    <row r="11784" spans="1:5">
      <c r="A11784">
        <v>12579</v>
      </c>
      <c r="B11784" t="s">
        <v>20145</v>
      </c>
      <c r="C11784" t="s">
        <v>8344</v>
      </c>
      <c r="D11784" t="s">
        <v>8338</v>
      </c>
      <c r="E11784" s="114" t="s">
        <v>20146</v>
      </c>
    </row>
    <row r="11785" spans="1:5">
      <c r="A11785">
        <v>12580</v>
      </c>
      <c r="B11785" t="s">
        <v>20147</v>
      </c>
      <c r="C11785" t="s">
        <v>8344</v>
      </c>
      <c r="D11785" t="s">
        <v>8338</v>
      </c>
      <c r="E11785" s="114" t="s">
        <v>20148</v>
      </c>
    </row>
    <row r="11786" spans="1:5">
      <c r="A11786">
        <v>12581</v>
      </c>
      <c r="B11786" t="s">
        <v>20149</v>
      </c>
      <c r="C11786" t="s">
        <v>8344</v>
      </c>
      <c r="D11786" t="s">
        <v>8338</v>
      </c>
      <c r="E11786" s="114" t="s">
        <v>20150</v>
      </c>
    </row>
    <row r="11787" spans="1:5">
      <c r="A11787">
        <v>7720</v>
      </c>
      <c r="B11787" t="s">
        <v>20151</v>
      </c>
      <c r="C11787" t="s">
        <v>8344</v>
      </c>
      <c r="D11787" t="s">
        <v>8338</v>
      </c>
      <c r="E11787" s="114" t="s">
        <v>20152</v>
      </c>
    </row>
    <row r="11788" spans="1:5">
      <c r="A11788">
        <v>40335</v>
      </c>
      <c r="B11788" t="s">
        <v>20153</v>
      </c>
      <c r="C11788" t="s">
        <v>8344</v>
      </c>
      <c r="D11788" t="s">
        <v>8338</v>
      </c>
      <c r="E11788" s="114" t="s">
        <v>20154</v>
      </c>
    </row>
    <row r="11789" spans="1:5">
      <c r="A11789">
        <v>7740</v>
      </c>
      <c r="B11789" t="s">
        <v>20155</v>
      </c>
      <c r="C11789" t="s">
        <v>8344</v>
      </c>
      <c r="D11789" t="s">
        <v>8338</v>
      </c>
      <c r="E11789" s="114" t="s">
        <v>20156</v>
      </c>
    </row>
    <row r="11790" spans="1:5">
      <c r="A11790">
        <v>7741</v>
      </c>
      <c r="B11790" t="s">
        <v>20157</v>
      </c>
      <c r="C11790" t="s">
        <v>8344</v>
      </c>
      <c r="D11790" t="s">
        <v>8338</v>
      </c>
      <c r="E11790" s="114" t="s">
        <v>20158</v>
      </c>
    </row>
    <row r="11791" spans="1:5">
      <c r="A11791">
        <v>7774</v>
      </c>
      <c r="B11791" t="s">
        <v>20159</v>
      </c>
      <c r="C11791" t="s">
        <v>8344</v>
      </c>
      <c r="D11791" t="s">
        <v>8338</v>
      </c>
      <c r="E11791" s="114" t="s">
        <v>20160</v>
      </c>
    </row>
    <row r="11792" spans="1:5">
      <c r="A11792">
        <v>7744</v>
      </c>
      <c r="B11792" t="s">
        <v>20161</v>
      </c>
      <c r="C11792" t="s">
        <v>8344</v>
      </c>
      <c r="D11792" t="s">
        <v>8338</v>
      </c>
      <c r="E11792" s="114" t="s">
        <v>20162</v>
      </c>
    </row>
    <row r="11793" spans="1:5">
      <c r="A11793">
        <v>7773</v>
      </c>
      <c r="B11793" t="s">
        <v>20163</v>
      </c>
      <c r="C11793" t="s">
        <v>8344</v>
      </c>
      <c r="D11793" t="s">
        <v>8338</v>
      </c>
      <c r="E11793" s="114" t="s">
        <v>20164</v>
      </c>
    </row>
    <row r="11794" spans="1:5">
      <c r="A11794">
        <v>7754</v>
      </c>
      <c r="B11794" t="s">
        <v>20165</v>
      </c>
      <c r="C11794" t="s">
        <v>8344</v>
      </c>
      <c r="D11794" t="s">
        <v>8338</v>
      </c>
      <c r="E11794" s="114" t="s">
        <v>20166</v>
      </c>
    </row>
    <row r="11795" spans="1:5">
      <c r="A11795">
        <v>7735</v>
      </c>
      <c r="B11795" t="s">
        <v>20167</v>
      </c>
      <c r="C11795" t="s">
        <v>8344</v>
      </c>
      <c r="D11795" t="s">
        <v>8338</v>
      </c>
      <c r="E11795" s="114" t="s">
        <v>20168</v>
      </c>
    </row>
    <row r="11796" spans="1:5">
      <c r="A11796">
        <v>7755</v>
      </c>
      <c r="B11796" t="s">
        <v>20169</v>
      </c>
      <c r="C11796" t="s">
        <v>8344</v>
      </c>
      <c r="D11796" t="s">
        <v>8338</v>
      </c>
      <c r="E11796" s="114" t="s">
        <v>20170</v>
      </c>
    </row>
    <row r="11797" spans="1:5">
      <c r="A11797">
        <v>7776</v>
      </c>
      <c r="B11797" t="s">
        <v>20171</v>
      </c>
      <c r="C11797" t="s">
        <v>8344</v>
      </c>
      <c r="D11797" t="s">
        <v>8338</v>
      </c>
      <c r="E11797" s="114" t="s">
        <v>20172</v>
      </c>
    </row>
    <row r="11798" spans="1:5">
      <c r="A11798">
        <v>7743</v>
      </c>
      <c r="B11798" t="s">
        <v>20173</v>
      </c>
      <c r="C11798" t="s">
        <v>8344</v>
      </c>
      <c r="D11798" t="s">
        <v>8338</v>
      </c>
      <c r="E11798" s="114" t="s">
        <v>10303</v>
      </c>
    </row>
    <row r="11799" spans="1:5">
      <c r="A11799">
        <v>7733</v>
      </c>
      <c r="B11799" t="s">
        <v>20174</v>
      </c>
      <c r="C11799" t="s">
        <v>8344</v>
      </c>
      <c r="D11799" t="s">
        <v>8338</v>
      </c>
      <c r="E11799" s="114" t="s">
        <v>20175</v>
      </c>
    </row>
    <row r="11800" spans="1:5">
      <c r="A11800">
        <v>7775</v>
      </c>
      <c r="B11800" t="s">
        <v>20176</v>
      </c>
      <c r="C11800" t="s">
        <v>8344</v>
      </c>
      <c r="D11800" t="s">
        <v>8338</v>
      </c>
      <c r="E11800" s="114" t="s">
        <v>20177</v>
      </c>
    </row>
    <row r="11801" spans="1:5">
      <c r="A11801">
        <v>7734</v>
      </c>
      <c r="B11801" t="s">
        <v>20178</v>
      </c>
      <c r="C11801" t="s">
        <v>8344</v>
      </c>
      <c r="D11801" t="s">
        <v>8338</v>
      </c>
      <c r="E11801" s="114" t="s">
        <v>20179</v>
      </c>
    </row>
    <row r="11802" spans="1:5">
      <c r="A11802">
        <v>37449</v>
      </c>
      <c r="B11802" t="s">
        <v>20180</v>
      </c>
      <c r="C11802" t="s">
        <v>8344</v>
      </c>
      <c r="D11802" t="s">
        <v>8341</v>
      </c>
      <c r="E11802" s="114" t="s">
        <v>8453</v>
      </c>
    </row>
    <row r="11803" spans="1:5">
      <c r="A11803">
        <v>37450</v>
      </c>
      <c r="B11803" t="s">
        <v>20181</v>
      </c>
      <c r="C11803" t="s">
        <v>8344</v>
      </c>
      <c r="D11803" t="s">
        <v>8341</v>
      </c>
      <c r="E11803" s="114" t="s">
        <v>12324</v>
      </c>
    </row>
    <row r="11804" spans="1:5">
      <c r="A11804">
        <v>37451</v>
      </c>
      <c r="B11804" t="s">
        <v>20182</v>
      </c>
      <c r="C11804" t="s">
        <v>8344</v>
      </c>
      <c r="D11804" t="s">
        <v>8341</v>
      </c>
      <c r="E11804" s="114" t="s">
        <v>20183</v>
      </c>
    </row>
    <row r="11805" spans="1:5">
      <c r="A11805">
        <v>37452</v>
      </c>
      <c r="B11805" t="s">
        <v>20184</v>
      </c>
      <c r="C11805" t="s">
        <v>8344</v>
      </c>
      <c r="D11805" t="s">
        <v>8341</v>
      </c>
      <c r="E11805" s="114" t="s">
        <v>8951</v>
      </c>
    </row>
    <row r="11806" spans="1:5">
      <c r="A11806">
        <v>37453</v>
      </c>
      <c r="B11806" t="s">
        <v>20185</v>
      </c>
      <c r="C11806" t="s">
        <v>8344</v>
      </c>
      <c r="D11806" t="s">
        <v>8341</v>
      </c>
      <c r="E11806" s="114" t="s">
        <v>449</v>
      </c>
    </row>
    <row r="11807" spans="1:5">
      <c r="A11807">
        <v>7778</v>
      </c>
      <c r="B11807" t="s">
        <v>20186</v>
      </c>
      <c r="C11807" t="s">
        <v>8344</v>
      </c>
      <c r="D11807" t="s">
        <v>8341</v>
      </c>
      <c r="E11807" s="114" t="s">
        <v>12608</v>
      </c>
    </row>
    <row r="11808" spans="1:5">
      <c r="A11808">
        <v>7796</v>
      </c>
      <c r="B11808" t="s">
        <v>20187</v>
      </c>
      <c r="C11808" t="s">
        <v>8344</v>
      </c>
      <c r="D11808" t="s">
        <v>8341</v>
      </c>
      <c r="E11808" s="114" t="s">
        <v>20188</v>
      </c>
    </row>
    <row r="11809" spans="1:5">
      <c r="A11809">
        <v>7781</v>
      </c>
      <c r="B11809" t="s">
        <v>20189</v>
      </c>
      <c r="C11809" t="s">
        <v>8344</v>
      </c>
      <c r="D11809" t="s">
        <v>8341</v>
      </c>
      <c r="E11809" s="114" t="s">
        <v>10304</v>
      </c>
    </row>
    <row r="11810" spans="1:5">
      <c r="A11810">
        <v>7795</v>
      </c>
      <c r="B11810" t="s">
        <v>20190</v>
      </c>
      <c r="C11810" t="s">
        <v>8344</v>
      </c>
      <c r="D11810" t="s">
        <v>8341</v>
      </c>
      <c r="E11810" s="114" t="s">
        <v>20191</v>
      </c>
    </row>
    <row r="11811" spans="1:5">
      <c r="A11811">
        <v>7791</v>
      </c>
      <c r="B11811" t="s">
        <v>20192</v>
      </c>
      <c r="C11811" t="s">
        <v>8344</v>
      </c>
      <c r="D11811" t="s">
        <v>8341</v>
      </c>
      <c r="E11811" s="114" t="s">
        <v>20193</v>
      </c>
    </row>
    <row r="11812" spans="1:5">
      <c r="A11812">
        <v>7783</v>
      </c>
      <c r="B11812" t="s">
        <v>20194</v>
      </c>
      <c r="C11812" t="s">
        <v>8344</v>
      </c>
      <c r="D11812" t="s">
        <v>8341</v>
      </c>
      <c r="E11812" s="114" t="s">
        <v>8763</v>
      </c>
    </row>
    <row r="11813" spans="1:5">
      <c r="A11813">
        <v>7790</v>
      </c>
      <c r="B11813" t="s">
        <v>20195</v>
      </c>
      <c r="C11813" t="s">
        <v>8344</v>
      </c>
      <c r="D11813" t="s">
        <v>8341</v>
      </c>
      <c r="E11813" s="114" t="s">
        <v>3947</v>
      </c>
    </row>
    <row r="11814" spans="1:5">
      <c r="A11814">
        <v>7785</v>
      </c>
      <c r="B11814" t="s">
        <v>20196</v>
      </c>
      <c r="C11814" t="s">
        <v>8344</v>
      </c>
      <c r="D11814" t="s">
        <v>8341</v>
      </c>
      <c r="E11814" s="114" t="s">
        <v>12469</v>
      </c>
    </row>
    <row r="11815" spans="1:5">
      <c r="A11815">
        <v>7792</v>
      </c>
      <c r="B11815" t="s">
        <v>20197</v>
      </c>
      <c r="C11815" t="s">
        <v>8344</v>
      </c>
      <c r="D11815" t="s">
        <v>8341</v>
      </c>
      <c r="E11815" s="114" t="s">
        <v>20198</v>
      </c>
    </row>
    <row r="11816" spans="1:5">
      <c r="A11816">
        <v>7793</v>
      </c>
      <c r="B11816" t="s">
        <v>20199</v>
      </c>
      <c r="C11816" t="s">
        <v>8344</v>
      </c>
      <c r="D11816" t="s">
        <v>8341</v>
      </c>
      <c r="E11816" s="114" t="s">
        <v>20200</v>
      </c>
    </row>
    <row r="11817" spans="1:5">
      <c r="A11817">
        <v>13159</v>
      </c>
      <c r="B11817" t="s">
        <v>20201</v>
      </c>
      <c r="C11817" t="s">
        <v>8344</v>
      </c>
      <c r="D11817" t="s">
        <v>8341</v>
      </c>
      <c r="E11817" s="114" t="s">
        <v>10305</v>
      </c>
    </row>
    <row r="11818" spans="1:5">
      <c r="A11818">
        <v>13168</v>
      </c>
      <c r="B11818" t="s">
        <v>20202</v>
      </c>
      <c r="C11818" t="s">
        <v>8344</v>
      </c>
      <c r="D11818" t="s">
        <v>8341</v>
      </c>
      <c r="E11818" s="114" t="s">
        <v>20203</v>
      </c>
    </row>
    <row r="11819" spans="1:5">
      <c r="A11819">
        <v>13173</v>
      </c>
      <c r="B11819" t="s">
        <v>20204</v>
      </c>
      <c r="C11819" t="s">
        <v>8344</v>
      </c>
      <c r="D11819" t="s">
        <v>8341</v>
      </c>
      <c r="E11819" s="114" t="s">
        <v>10306</v>
      </c>
    </row>
    <row r="11820" spans="1:5">
      <c r="A11820">
        <v>12583</v>
      </c>
      <c r="B11820" t="s">
        <v>20205</v>
      </c>
      <c r="C11820" t="s">
        <v>8344</v>
      </c>
      <c r="D11820" t="s">
        <v>8341</v>
      </c>
      <c r="E11820" s="114" t="s">
        <v>4330</v>
      </c>
    </row>
    <row r="11821" spans="1:5">
      <c r="A11821">
        <v>12584</v>
      </c>
      <c r="B11821" t="s">
        <v>20206</v>
      </c>
      <c r="C11821" t="s">
        <v>8344</v>
      </c>
      <c r="D11821" t="s">
        <v>8341</v>
      </c>
      <c r="E11821" s="114" t="s">
        <v>20207</v>
      </c>
    </row>
    <row r="11822" spans="1:5">
      <c r="A11822">
        <v>12613</v>
      </c>
      <c r="B11822" t="s">
        <v>20208</v>
      </c>
      <c r="C11822" t="s">
        <v>8337</v>
      </c>
      <c r="D11822" t="s">
        <v>8338</v>
      </c>
      <c r="E11822" s="114" t="s">
        <v>10307</v>
      </c>
    </row>
    <row r="11823" spans="1:5">
      <c r="A11823">
        <v>1031</v>
      </c>
      <c r="B11823" t="s">
        <v>20209</v>
      </c>
      <c r="C11823" t="s">
        <v>8337</v>
      </c>
      <c r="D11823" t="s">
        <v>8338</v>
      </c>
      <c r="E11823" s="114" t="s">
        <v>3217</v>
      </c>
    </row>
    <row r="11824" spans="1:5">
      <c r="A11824">
        <v>39707</v>
      </c>
      <c r="B11824" t="s">
        <v>20210</v>
      </c>
      <c r="C11824" t="s">
        <v>8344</v>
      </c>
      <c r="D11824" t="s">
        <v>8338</v>
      </c>
      <c r="E11824" s="114" t="s">
        <v>1654</v>
      </c>
    </row>
    <row r="11825" spans="1:5">
      <c r="A11825">
        <v>39708</v>
      </c>
      <c r="B11825" t="s">
        <v>20211</v>
      </c>
      <c r="C11825" t="s">
        <v>8344</v>
      </c>
      <c r="D11825" t="s">
        <v>8338</v>
      </c>
      <c r="E11825" s="114" t="s">
        <v>806</v>
      </c>
    </row>
    <row r="11826" spans="1:5">
      <c r="A11826">
        <v>39710</v>
      </c>
      <c r="B11826" t="s">
        <v>20212</v>
      </c>
      <c r="C11826" t="s">
        <v>8344</v>
      </c>
      <c r="D11826" t="s">
        <v>8338</v>
      </c>
      <c r="E11826" s="114" t="s">
        <v>6784</v>
      </c>
    </row>
    <row r="11827" spans="1:5">
      <c r="A11827">
        <v>39709</v>
      </c>
      <c r="B11827" t="s">
        <v>20213</v>
      </c>
      <c r="C11827" t="s">
        <v>8344</v>
      </c>
      <c r="D11827" t="s">
        <v>8338</v>
      </c>
      <c r="E11827" s="114" t="s">
        <v>3164</v>
      </c>
    </row>
    <row r="11828" spans="1:5">
      <c r="A11828">
        <v>39711</v>
      </c>
      <c r="B11828" t="s">
        <v>20214</v>
      </c>
      <c r="C11828" t="s">
        <v>8344</v>
      </c>
      <c r="D11828" t="s">
        <v>8338</v>
      </c>
      <c r="E11828" s="114" t="s">
        <v>8659</v>
      </c>
    </row>
    <row r="11829" spans="1:5">
      <c r="A11829">
        <v>39712</v>
      </c>
      <c r="B11829" t="s">
        <v>20215</v>
      </c>
      <c r="C11829" t="s">
        <v>8344</v>
      </c>
      <c r="D11829" t="s">
        <v>8336</v>
      </c>
      <c r="E11829" s="114" t="s">
        <v>7558</v>
      </c>
    </row>
    <row r="11830" spans="1:5">
      <c r="A11830">
        <v>39713</v>
      </c>
      <c r="B11830" t="s">
        <v>20216</v>
      </c>
      <c r="C11830" t="s">
        <v>8344</v>
      </c>
      <c r="D11830" t="s">
        <v>8338</v>
      </c>
      <c r="E11830" s="114" t="s">
        <v>1343</v>
      </c>
    </row>
    <row r="11831" spans="1:5">
      <c r="A11831">
        <v>39714</v>
      </c>
      <c r="B11831" t="s">
        <v>20217</v>
      </c>
      <c r="C11831" t="s">
        <v>8344</v>
      </c>
      <c r="D11831" t="s">
        <v>8338</v>
      </c>
      <c r="E11831" s="114" t="s">
        <v>7642</v>
      </c>
    </row>
    <row r="11832" spans="1:5">
      <c r="A11832">
        <v>39715</v>
      </c>
      <c r="B11832" t="s">
        <v>20218</v>
      </c>
      <c r="C11832" t="s">
        <v>8344</v>
      </c>
      <c r="D11832" t="s">
        <v>8338</v>
      </c>
      <c r="E11832" s="114" t="s">
        <v>7396</v>
      </c>
    </row>
    <row r="11833" spans="1:5">
      <c r="A11833">
        <v>39716</v>
      </c>
      <c r="B11833" t="s">
        <v>20219</v>
      </c>
      <c r="C11833" t="s">
        <v>8344</v>
      </c>
      <c r="D11833" t="s">
        <v>8338</v>
      </c>
      <c r="E11833" s="114" t="s">
        <v>1419</v>
      </c>
    </row>
    <row r="11834" spans="1:5">
      <c r="A11834">
        <v>39718</v>
      </c>
      <c r="B11834" t="s">
        <v>20220</v>
      </c>
      <c r="C11834" t="s">
        <v>8344</v>
      </c>
      <c r="D11834" t="s">
        <v>8338</v>
      </c>
      <c r="E11834" s="114" t="s">
        <v>8400</v>
      </c>
    </row>
    <row r="11835" spans="1:5">
      <c r="A11835">
        <v>9813</v>
      </c>
      <c r="B11835" t="s">
        <v>20221</v>
      </c>
      <c r="C11835" t="s">
        <v>8344</v>
      </c>
      <c r="D11835" t="s">
        <v>8341</v>
      </c>
      <c r="E11835" s="114" t="s">
        <v>3151</v>
      </c>
    </row>
    <row r="11836" spans="1:5">
      <c r="A11836">
        <v>9815</v>
      </c>
      <c r="B11836" t="s">
        <v>20222</v>
      </c>
      <c r="C11836" t="s">
        <v>8344</v>
      </c>
      <c r="D11836" t="s">
        <v>8341</v>
      </c>
      <c r="E11836" s="114" t="s">
        <v>8499</v>
      </c>
    </row>
    <row r="11837" spans="1:5">
      <c r="A11837">
        <v>25876</v>
      </c>
      <c r="B11837" t="s">
        <v>20223</v>
      </c>
      <c r="C11837" t="s">
        <v>8344</v>
      </c>
      <c r="D11837" t="s">
        <v>8341</v>
      </c>
      <c r="E11837" s="114" t="s">
        <v>10308</v>
      </c>
    </row>
    <row r="11838" spans="1:5">
      <c r="A11838">
        <v>25888</v>
      </c>
      <c r="B11838" t="s">
        <v>20224</v>
      </c>
      <c r="C11838" t="s">
        <v>8344</v>
      </c>
      <c r="D11838" t="s">
        <v>8341</v>
      </c>
      <c r="E11838" s="114" t="s">
        <v>10309</v>
      </c>
    </row>
    <row r="11839" spans="1:5">
      <c r="A11839">
        <v>25874</v>
      </c>
      <c r="B11839" t="s">
        <v>20225</v>
      </c>
      <c r="C11839" t="s">
        <v>8344</v>
      </c>
      <c r="D11839" t="s">
        <v>8341</v>
      </c>
      <c r="E11839" s="114" t="s">
        <v>10310</v>
      </c>
    </row>
    <row r="11840" spans="1:5">
      <c r="A11840">
        <v>25877</v>
      </c>
      <c r="B11840" t="s">
        <v>20226</v>
      </c>
      <c r="C11840" t="s">
        <v>8344</v>
      </c>
      <c r="D11840" t="s">
        <v>8341</v>
      </c>
      <c r="E11840" s="114" t="s">
        <v>10311</v>
      </c>
    </row>
    <row r="11841" spans="1:5">
      <c r="A11841">
        <v>25878</v>
      </c>
      <c r="B11841" t="s">
        <v>20227</v>
      </c>
      <c r="C11841" t="s">
        <v>8344</v>
      </c>
      <c r="D11841" t="s">
        <v>8341</v>
      </c>
      <c r="E11841" s="114" t="s">
        <v>10312</v>
      </c>
    </row>
    <row r="11842" spans="1:5">
      <c r="A11842">
        <v>25879</v>
      </c>
      <c r="B11842" t="s">
        <v>20228</v>
      </c>
      <c r="C11842" t="s">
        <v>8344</v>
      </c>
      <c r="D11842" t="s">
        <v>8341</v>
      </c>
      <c r="E11842" s="114" t="s">
        <v>10313</v>
      </c>
    </row>
    <row r="11843" spans="1:5">
      <c r="A11843">
        <v>25887</v>
      </c>
      <c r="B11843" t="s">
        <v>20229</v>
      </c>
      <c r="C11843" t="s">
        <v>8344</v>
      </c>
      <c r="D11843" t="s">
        <v>8341</v>
      </c>
      <c r="E11843" s="114" t="s">
        <v>10314</v>
      </c>
    </row>
    <row r="11844" spans="1:5">
      <c r="A11844">
        <v>25880</v>
      </c>
      <c r="B11844" t="s">
        <v>20230</v>
      </c>
      <c r="C11844" t="s">
        <v>8344</v>
      </c>
      <c r="D11844" t="s">
        <v>8341</v>
      </c>
      <c r="E11844" s="114" t="s">
        <v>10315</v>
      </c>
    </row>
    <row r="11845" spans="1:5">
      <c r="A11845">
        <v>25881</v>
      </c>
      <c r="B11845" t="s">
        <v>20231</v>
      </c>
      <c r="C11845" t="s">
        <v>8344</v>
      </c>
      <c r="D11845" t="s">
        <v>8341</v>
      </c>
      <c r="E11845" s="114" t="s">
        <v>10316</v>
      </c>
    </row>
    <row r="11846" spans="1:5">
      <c r="A11846">
        <v>25882</v>
      </c>
      <c r="B11846" t="s">
        <v>20232</v>
      </c>
      <c r="C11846" t="s">
        <v>8344</v>
      </c>
      <c r="D11846" t="s">
        <v>8341</v>
      </c>
      <c r="E11846" s="114" t="s">
        <v>10317</v>
      </c>
    </row>
    <row r="11847" spans="1:5">
      <c r="A11847">
        <v>25883</v>
      </c>
      <c r="B11847" t="s">
        <v>20233</v>
      </c>
      <c r="C11847" t="s">
        <v>8344</v>
      </c>
      <c r="D11847" t="s">
        <v>8341</v>
      </c>
      <c r="E11847" s="114" t="s">
        <v>8655</v>
      </c>
    </row>
    <row r="11848" spans="1:5">
      <c r="A11848">
        <v>25884</v>
      </c>
      <c r="B11848" t="s">
        <v>20234</v>
      </c>
      <c r="C11848" t="s">
        <v>8344</v>
      </c>
      <c r="D11848" t="s">
        <v>8341</v>
      </c>
      <c r="E11848" s="114" t="s">
        <v>10318</v>
      </c>
    </row>
    <row r="11849" spans="1:5">
      <c r="A11849">
        <v>25885</v>
      </c>
      <c r="B11849" t="s">
        <v>20235</v>
      </c>
      <c r="C11849" t="s">
        <v>8344</v>
      </c>
      <c r="D11849" t="s">
        <v>8341</v>
      </c>
      <c r="E11849" s="114" t="s">
        <v>10319</v>
      </c>
    </row>
    <row r="11850" spans="1:5">
      <c r="A11850">
        <v>25889</v>
      </c>
      <c r="B11850" t="s">
        <v>20236</v>
      </c>
      <c r="C11850" t="s">
        <v>8344</v>
      </c>
      <c r="D11850" t="s">
        <v>8341</v>
      </c>
      <c r="E11850" s="114" t="s">
        <v>10320</v>
      </c>
    </row>
    <row r="11851" spans="1:5">
      <c r="A11851">
        <v>25886</v>
      </c>
      <c r="B11851" t="s">
        <v>20237</v>
      </c>
      <c r="C11851" t="s">
        <v>8344</v>
      </c>
      <c r="D11851" t="s">
        <v>8341</v>
      </c>
      <c r="E11851" s="114" t="s">
        <v>9491</v>
      </c>
    </row>
    <row r="11852" spans="1:5">
      <c r="A11852">
        <v>25875</v>
      </c>
      <c r="B11852" t="s">
        <v>20238</v>
      </c>
      <c r="C11852" t="s">
        <v>8344</v>
      </c>
      <c r="D11852" t="s">
        <v>8341</v>
      </c>
      <c r="E11852" s="114" t="s">
        <v>10321</v>
      </c>
    </row>
    <row r="11853" spans="1:5">
      <c r="A11853">
        <v>9876</v>
      </c>
      <c r="B11853" t="s">
        <v>20239</v>
      </c>
      <c r="C11853" t="s">
        <v>8344</v>
      </c>
      <c r="D11853" t="s">
        <v>8338</v>
      </c>
      <c r="E11853" s="114" t="s">
        <v>20240</v>
      </c>
    </row>
    <row r="11854" spans="1:5">
      <c r="A11854">
        <v>9877</v>
      </c>
      <c r="B11854" t="s">
        <v>20241</v>
      </c>
      <c r="C11854" t="s">
        <v>8344</v>
      </c>
      <c r="D11854" t="s">
        <v>8338</v>
      </c>
      <c r="E11854" s="114" t="s">
        <v>3997</v>
      </c>
    </row>
    <row r="11855" spans="1:5">
      <c r="A11855">
        <v>9878</v>
      </c>
      <c r="B11855" t="s">
        <v>20242</v>
      </c>
      <c r="C11855" t="s">
        <v>8344</v>
      </c>
      <c r="D11855" t="s">
        <v>8338</v>
      </c>
      <c r="E11855" s="114" t="s">
        <v>20243</v>
      </c>
    </row>
    <row r="11856" spans="1:5">
      <c r="A11856">
        <v>9879</v>
      </c>
      <c r="B11856" t="s">
        <v>20244</v>
      </c>
      <c r="C11856" t="s">
        <v>8344</v>
      </c>
      <c r="D11856" t="s">
        <v>8338</v>
      </c>
      <c r="E11856" s="114" t="s">
        <v>20245</v>
      </c>
    </row>
    <row r="11857" spans="1:5">
      <c r="A11857">
        <v>41986</v>
      </c>
      <c r="B11857" t="s">
        <v>20246</v>
      </c>
      <c r="C11857" t="s">
        <v>8344</v>
      </c>
      <c r="D11857" t="s">
        <v>8341</v>
      </c>
      <c r="E11857" s="114" t="s">
        <v>20247</v>
      </c>
    </row>
    <row r="11858" spans="1:5">
      <c r="A11858">
        <v>43422</v>
      </c>
      <c r="B11858" t="s">
        <v>20248</v>
      </c>
      <c r="C11858" t="s">
        <v>8344</v>
      </c>
      <c r="D11858" t="s">
        <v>8341</v>
      </c>
      <c r="E11858" s="114" t="s">
        <v>20249</v>
      </c>
    </row>
    <row r="11859" spans="1:5">
      <c r="A11859">
        <v>41987</v>
      </c>
      <c r="B11859" t="s">
        <v>20250</v>
      </c>
      <c r="C11859" t="s">
        <v>8344</v>
      </c>
      <c r="D11859" t="s">
        <v>8341</v>
      </c>
      <c r="E11859" s="114" t="s">
        <v>20251</v>
      </c>
    </row>
    <row r="11860" spans="1:5">
      <c r="A11860">
        <v>41988</v>
      </c>
      <c r="B11860" t="s">
        <v>20252</v>
      </c>
      <c r="C11860" t="s">
        <v>8344</v>
      </c>
      <c r="D11860" t="s">
        <v>8341</v>
      </c>
      <c r="E11860" s="114" t="s">
        <v>20253</v>
      </c>
    </row>
    <row r="11861" spans="1:5">
      <c r="A11861">
        <v>41697</v>
      </c>
      <c r="B11861" t="s">
        <v>20254</v>
      </c>
      <c r="C11861" t="s">
        <v>8344</v>
      </c>
      <c r="D11861" t="s">
        <v>8341</v>
      </c>
      <c r="E11861" s="114" t="s">
        <v>20255</v>
      </c>
    </row>
    <row r="11862" spans="1:5">
      <c r="A11862">
        <v>41985</v>
      </c>
      <c r="B11862" t="s">
        <v>20256</v>
      </c>
      <c r="C11862" t="s">
        <v>8344</v>
      </c>
      <c r="D11862" t="s">
        <v>8341</v>
      </c>
      <c r="E11862" s="114" t="s">
        <v>20257</v>
      </c>
    </row>
    <row r="11863" spans="1:5">
      <c r="A11863">
        <v>41699</v>
      </c>
      <c r="B11863" t="s">
        <v>20258</v>
      </c>
      <c r="C11863" t="s">
        <v>8344</v>
      </c>
      <c r="D11863" t="s">
        <v>8341</v>
      </c>
      <c r="E11863" s="114" t="s">
        <v>20259</v>
      </c>
    </row>
    <row r="11864" spans="1:5">
      <c r="A11864">
        <v>38053</v>
      </c>
      <c r="B11864" t="s">
        <v>20260</v>
      </c>
      <c r="C11864" t="s">
        <v>8344</v>
      </c>
      <c r="D11864" t="s">
        <v>8341</v>
      </c>
      <c r="E11864" s="114" t="s">
        <v>11592</v>
      </c>
    </row>
    <row r="11865" spans="1:5">
      <c r="A11865">
        <v>38054</v>
      </c>
      <c r="B11865" t="s">
        <v>20261</v>
      </c>
      <c r="C11865" t="s">
        <v>8344</v>
      </c>
      <c r="D11865" t="s">
        <v>8341</v>
      </c>
      <c r="E11865" s="114" t="s">
        <v>5655</v>
      </c>
    </row>
    <row r="11866" spans="1:5">
      <c r="A11866">
        <v>38052</v>
      </c>
      <c r="B11866" t="s">
        <v>20262</v>
      </c>
      <c r="C11866" t="s">
        <v>8344</v>
      </c>
      <c r="D11866" t="s">
        <v>8341</v>
      </c>
      <c r="E11866" s="114" t="s">
        <v>4308</v>
      </c>
    </row>
    <row r="11867" spans="1:5">
      <c r="A11867">
        <v>38051</v>
      </c>
      <c r="B11867" t="s">
        <v>20263</v>
      </c>
      <c r="C11867" t="s">
        <v>8344</v>
      </c>
      <c r="D11867" t="s">
        <v>8341</v>
      </c>
      <c r="E11867" s="114" t="s">
        <v>411</v>
      </c>
    </row>
    <row r="11868" spans="1:5">
      <c r="A11868">
        <v>38787</v>
      </c>
      <c r="B11868" t="s">
        <v>20264</v>
      </c>
      <c r="C11868" t="s">
        <v>8344</v>
      </c>
      <c r="D11868" t="s">
        <v>8341</v>
      </c>
      <c r="E11868" s="114" t="s">
        <v>8587</v>
      </c>
    </row>
    <row r="11869" spans="1:5">
      <c r="A11869">
        <v>38825</v>
      </c>
      <c r="B11869" t="s">
        <v>20265</v>
      </c>
      <c r="C11869" t="s">
        <v>8344</v>
      </c>
      <c r="D11869" t="s">
        <v>8341</v>
      </c>
      <c r="E11869" s="114" t="s">
        <v>3137</v>
      </c>
    </row>
    <row r="11870" spans="1:5">
      <c r="A11870">
        <v>38826</v>
      </c>
      <c r="B11870" t="s">
        <v>20266</v>
      </c>
      <c r="C11870" t="s">
        <v>8344</v>
      </c>
      <c r="D11870" t="s">
        <v>8341</v>
      </c>
      <c r="E11870" s="114" t="s">
        <v>2787</v>
      </c>
    </row>
    <row r="11871" spans="1:5">
      <c r="A11871">
        <v>38827</v>
      </c>
      <c r="B11871" t="s">
        <v>20267</v>
      </c>
      <c r="C11871" t="s">
        <v>8344</v>
      </c>
      <c r="D11871" t="s">
        <v>8341</v>
      </c>
      <c r="E11871" s="114" t="s">
        <v>17506</v>
      </c>
    </row>
    <row r="11872" spans="1:5">
      <c r="A11872">
        <v>38830</v>
      </c>
      <c r="B11872" t="s">
        <v>20268</v>
      </c>
      <c r="C11872" t="s">
        <v>8344</v>
      </c>
      <c r="D11872" t="s">
        <v>8341</v>
      </c>
      <c r="E11872" s="114" t="s">
        <v>2578</v>
      </c>
    </row>
    <row r="11873" spans="1:5">
      <c r="A11873">
        <v>38828</v>
      </c>
      <c r="B11873" t="s">
        <v>20269</v>
      </c>
      <c r="C11873" t="s">
        <v>8344</v>
      </c>
      <c r="D11873" t="s">
        <v>8341</v>
      </c>
      <c r="E11873" s="114" t="s">
        <v>8615</v>
      </c>
    </row>
    <row r="11874" spans="1:5">
      <c r="A11874">
        <v>38829</v>
      </c>
      <c r="B11874" t="s">
        <v>20270</v>
      </c>
      <c r="C11874" t="s">
        <v>8344</v>
      </c>
      <c r="D11874" t="s">
        <v>8341</v>
      </c>
      <c r="E11874" s="114" t="s">
        <v>11845</v>
      </c>
    </row>
    <row r="11875" spans="1:5">
      <c r="A11875">
        <v>38831</v>
      </c>
      <c r="B11875" t="s">
        <v>20271</v>
      </c>
      <c r="C11875" t="s">
        <v>8344</v>
      </c>
      <c r="D11875" t="s">
        <v>8341</v>
      </c>
      <c r="E11875" s="114" t="s">
        <v>8579</v>
      </c>
    </row>
    <row r="11876" spans="1:5">
      <c r="A11876">
        <v>36274</v>
      </c>
      <c r="B11876" t="s">
        <v>20272</v>
      </c>
      <c r="C11876" t="s">
        <v>8344</v>
      </c>
      <c r="D11876" t="s">
        <v>8341</v>
      </c>
      <c r="E11876" s="114" t="s">
        <v>8902</v>
      </c>
    </row>
    <row r="11877" spans="1:5">
      <c r="A11877">
        <v>36278</v>
      </c>
      <c r="B11877" t="s">
        <v>20273</v>
      </c>
      <c r="C11877" t="s">
        <v>8344</v>
      </c>
      <c r="D11877" t="s">
        <v>8341</v>
      </c>
      <c r="E11877" s="114" t="s">
        <v>7682</v>
      </c>
    </row>
    <row r="11878" spans="1:5">
      <c r="A11878">
        <v>38977</v>
      </c>
      <c r="B11878" t="s">
        <v>20274</v>
      </c>
      <c r="C11878" t="s">
        <v>8344</v>
      </c>
      <c r="D11878" t="s">
        <v>8341</v>
      </c>
      <c r="E11878" s="114" t="s">
        <v>20275</v>
      </c>
    </row>
    <row r="11879" spans="1:5">
      <c r="A11879">
        <v>38971</v>
      </c>
      <c r="B11879" t="s">
        <v>20276</v>
      </c>
      <c r="C11879" t="s">
        <v>8344</v>
      </c>
      <c r="D11879" t="s">
        <v>8341</v>
      </c>
      <c r="E11879" s="114" t="s">
        <v>4127</v>
      </c>
    </row>
    <row r="11880" spans="1:5">
      <c r="A11880">
        <v>38972</v>
      </c>
      <c r="B11880" t="s">
        <v>20277</v>
      </c>
      <c r="C11880" t="s">
        <v>8344</v>
      </c>
      <c r="D11880" t="s">
        <v>8341</v>
      </c>
      <c r="E11880" s="114" t="s">
        <v>20278</v>
      </c>
    </row>
    <row r="11881" spans="1:5">
      <c r="A11881">
        <v>38973</v>
      </c>
      <c r="B11881" t="s">
        <v>20279</v>
      </c>
      <c r="C11881" t="s">
        <v>8344</v>
      </c>
      <c r="D11881" t="s">
        <v>8341</v>
      </c>
      <c r="E11881" s="114" t="s">
        <v>10322</v>
      </c>
    </row>
    <row r="11882" spans="1:5">
      <c r="A11882">
        <v>38974</v>
      </c>
      <c r="B11882" t="s">
        <v>20280</v>
      </c>
      <c r="C11882" t="s">
        <v>8344</v>
      </c>
      <c r="D11882" t="s">
        <v>8341</v>
      </c>
      <c r="E11882" s="114" t="s">
        <v>825</v>
      </c>
    </row>
    <row r="11883" spans="1:5">
      <c r="A11883">
        <v>38975</v>
      </c>
      <c r="B11883" t="s">
        <v>20281</v>
      </c>
      <c r="C11883" t="s">
        <v>8344</v>
      </c>
      <c r="D11883" t="s">
        <v>8341</v>
      </c>
      <c r="E11883" s="114" t="s">
        <v>20282</v>
      </c>
    </row>
    <row r="11884" spans="1:5">
      <c r="A11884">
        <v>38976</v>
      </c>
      <c r="B11884" t="s">
        <v>20283</v>
      </c>
      <c r="C11884" t="s">
        <v>8344</v>
      </c>
      <c r="D11884" t="s">
        <v>8341</v>
      </c>
      <c r="E11884" s="114" t="s">
        <v>17762</v>
      </c>
    </row>
    <row r="11885" spans="1:5">
      <c r="A11885">
        <v>38986</v>
      </c>
      <c r="B11885" t="s">
        <v>20284</v>
      </c>
      <c r="C11885" t="s">
        <v>8344</v>
      </c>
      <c r="D11885" t="s">
        <v>8341</v>
      </c>
      <c r="E11885" s="114" t="s">
        <v>20285</v>
      </c>
    </row>
    <row r="11886" spans="1:5">
      <c r="A11886">
        <v>38978</v>
      </c>
      <c r="B11886" t="s">
        <v>20286</v>
      </c>
      <c r="C11886" t="s">
        <v>8344</v>
      </c>
      <c r="D11886" t="s">
        <v>8341</v>
      </c>
      <c r="E11886" s="114" t="s">
        <v>8902</v>
      </c>
    </row>
    <row r="11887" spans="1:5">
      <c r="A11887">
        <v>38979</v>
      </c>
      <c r="B11887" t="s">
        <v>20287</v>
      </c>
      <c r="C11887" t="s">
        <v>8344</v>
      </c>
      <c r="D11887" t="s">
        <v>8341</v>
      </c>
      <c r="E11887" s="114" t="s">
        <v>7682</v>
      </c>
    </row>
    <row r="11888" spans="1:5">
      <c r="A11888">
        <v>38980</v>
      </c>
      <c r="B11888" t="s">
        <v>20288</v>
      </c>
      <c r="C11888" t="s">
        <v>8344</v>
      </c>
      <c r="D11888" t="s">
        <v>8341</v>
      </c>
      <c r="E11888" s="114" t="s">
        <v>4872</v>
      </c>
    </row>
    <row r="11889" spans="1:5">
      <c r="A11889">
        <v>38981</v>
      </c>
      <c r="B11889" t="s">
        <v>20289</v>
      </c>
      <c r="C11889" t="s">
        <v>8344</v>
      </c>
      <c r="D11889" t="s">
        <v>8341</v>
      </c>
      <c r="E11889" s="114" t="s">
        <v>9061</v>
      </c>
    </row>
    <row r="11890" spans="1:5">
      <c r="A11890">
        <v>38982</v>
      </c>
      <c r="B11890" t="s">
        <v>20290</v>
      </c>
      <c r="C11890" t="s">
        <v>8344</v>
      </c>
      <c r="D11890" t="s">
        <v>8341</v>
      </c>
      <c r="E11890" s="114" t="s">
        <v>10323</v>
      </c>
    </row>
    <row r="11891" spans="1:5">
      <c r="A11891">
        <v>38983</v>
      </c>
      <c r="B11891" t="s">
        <v>20291</v>
      </c>
      <c r="C11891" t="s">
        <v>8344</v>
      </c>
      <c r="D11891" t="s">
        <v>8341</v>
      </c>
      <c r="E11891" s="114" t="s">
        <v>13411</v>
      </c>
    </row>
    <row r="11892" spans="1:5">
      <c r="A11892">
        <v>38984</v>
      </c>
      <c r="B11892" t="s">
        <v>20292</v>
      </c>
      <c r="C11892" t="s">
        <v>8344</v>
      </c>
      <c r="D11892" t="s">
        <v>8341</v>
      </c>
      <c r="E11892" s="114" t="s">
        <v>20293</v>
      </c>
    </row>
    <row r="11893" spans="1:5">
      <c r="A11893">
        <v>38985</v>
      </c>
      <c r="B11893" t="s">
        <v>20294</v>
      </c>
      <c r="C11893" t="s">
        <v>8344</v>
      </c>
      <c r="D11893" t="s">
        <v>8341</v>
      </c>
      <c r="E11893" s="114" t="s">
        <v>20295</v>
      </c>
    </row>
    <row r="11894" spans="1:5">
      <c r="A11894">
        <v>9836</v>
      </c>
      <c r="B11894" t="s">
        <v>20296</v>
      </c>
      <c r="C11894" t="s">
        <v>8344</v>
      </c>
      <c r="D11894" t="s">
        <v>8336</v>
      </c>
      <c r="E11894" s="114" t="s">
        <v>4464</v>
      </c>
    </row>
    <row r="11895" spans="1:5">
      <c r="A11895">
        <v>20065</v>
      </c>
      <c r="B11895" t="s">
        <v>20297</v>
      </c>
      <c r="C11895" t="s">
        <v>8344</v>
      </c>
      <c r="D11895" t="s">
        <v>8338</v>
      </c>
      <c r="E11895" s="114" t="s">
        <v>9065</v>
      </c>
    </row>
    <row r="11896" spans="1:5">
      <c r="A11896">
        <v>9835</v>
      </c>
      <c r="B11896" t="s">
        <v>20298</v>
      </c>
      <c r="C11896" t="s">
        <v>8344</v>
      </c>
      <c r="D11896" t="s">
        <v>8338</v>
      </c>
      <c r="E11896" s="114" t="s">
        <v>8629</v>
      </c>
    </row>
    <row r="11897" spans="1:5">
      <c r="A11897">
        <v>38032</v>
      </c>
      <c r="B11897" t="s">
        <v>20299</v>
      </c>
      <c r="C11897" t="s">
        <v>8344</v>
      </c>
      <c r="D11897" t="s">
        <v>8341</v>
      </c>
      <c r="E11897" s="114" t="s">
        <v>20300</v>
      </c>
    </row>
    <row r="11898" spans="1:5">
      <c r="A11898">
        <v>38033</v>
      </c>
      <c r="B11898" t="s">
        <v>20301</v>
      </c>
      <c r="C11898" t="s">
        <v>8344</v>
      </c>
      <c r="D11898" t="s">
        <v>8341</v>
      </c>
      <c r="E11898" s="114" t="s">
        <v>13308</v>
      </c>
    </row>
    <row r="11899" spans="1:5">
      <c r="A11899">
        <v>38034</v>
      </c>
      <c r="B11899" t="s">
        <v>20302</v>
      </c>
      <c r="C11899" t="s">
        <v>8344</v>
      </c>
      <c r="D11899" t="s">
        <v>8341</v>
      </c>
      <c r="E11899" s="114" t="s">
        <v>20303</v>
      </c>
    </row>
    <row r="11900" spans="1:5">
      <c r="A11900">
        <v>38035</v>
      </c>
      <c r="B11900" t="s">
        <v>20304</v>
      </c>
      <c r="C11900" t="s">
        <v>8344</v>
      </c>
      <c r="D11900" t="s">
        <v>8341</v>
      </c>
      <c r="E11900" s="114" t="s">
        <v>20305</v>
      </c>
    </row>
    <row r="11901" spans="1:5">
      <c r="A11901">
        <v>38036</v>
      </c>
      <c r="B11901" t="s">
        <v>20306</v>
      </c>
      <c r="C11901" t="s">
        <v>8344</v>
      </c>
      <c r="D11901" t="s">
        <v>8341</v>
      </c>
      <c r="E11901" s="114" t="s">
        <v>20307</v>
      </c>
    </row>
    <row r="11902" spans="1:5">
      <c r="A11902">
        <v>38037</v>
      </c>
      <c r="B11902" t="s">
        <v>20308</v>
      </c>
      <c r="C11902" t="s">
        <v>8344</v>
      </c>
      <c r="D11902" t="s">
        <v>8341</v>
      </c>
      <c r="E11902" s="114" t="s">
        <v>20309</v>
      </c>
    </row>
    <row r="11903" spans="1:5">
      <c r="A11903">
        <v>9850</v>
      </c>
      <c r="B11903" t="s">
        <v>20310</v>
      </c>
      <c r="C11903" t="s">
        <v>8344</v>
      </c>
      <c r="D11903" t="s">
        <v>8341</v>
      </c>
      <c r="E11903" s="114" t="s">
        <v>20311</v>
      </c>
    </row>
    <row r="11904" spans="1:5">
      <c r="A11904">
        <v>9853</v>
      </c>
      <c r="B11904" t="s">
        <v>20312</v>
      </c>
      <c r="C11904" t="s">
        <v>8344</v>
      </c>
      <c r="D11904" t="s">
        <v>8341</v>
      </c>
      <c r="E11904" s="114" t="s">
        <v>13269</v>
      </c>
    </row>
    <row r="11905" spans="1:5">
      <c r="A11905">
        <v>9854</v>
      </c>
      <c r="B11905" t="s">
        <v>20313</v>
      </c>
      <c r="C11905" t="s">
        <v>8344</v>
      </c>
      <c r="D11905" t="s">
        <v>8341</v>
      </c>
      <c r="E11905" s="114" t="s">
        <v>20314</v>
      </c>
    </row>
    <row r="11906" spans="1:5">
      <c r="A11906">
        <v>9851</v>
      </c>
      <c r="B11906" t="s">
        <v>20315</v>
      </c>
      <c r="C11906" t="s">
        <v>8344</v>
      </c>
      <c r="D11906" t="s">
        <v>8341</v>
      </c>
      <c r="E11906" s="114" t="s">
        <v>9066</v>
      </c>
    </row>
    <row r="11907" spans="1:5">
      <c r="A11907">
        <v>9855</v>
      </c>
      <c r="B11907" t="s">
        <v>20316</v>
      </c>
      <c r="C11907" t="s">
        <v>8344</v>
      </c>
      <c r="D11907" t="s">
        <v>8341</v>
      </c>
      <c r="E11907" s="114" t="s">
        <v>20317</v>
      </c>
    </row>
    <row r="11908" spans="1:5">
      <c r="A11908">
        <v>9825</v>
      </c>
      <c r="B11908" t="s">
        <v>20318</v>
      </c>
      <c r="C11908" t="s">
        <v>8344</v>
      </c>
      <c r="D11908" t="s">
        <v>8341</v>
      </c>
      <c r="E11908" s="114" t="s">
        <v>20319</v>
      </c>
    </row>
    <row r="11909" spans="1:5">
      <c r="A11909">
        <v>9828</v>
      </c>
      <c r="B11909" t="s">
        <v>20320</v>
      </c>
      <c r="C11909" t="s">
        <v>8344</v>
      </c>
      <c r="D11909" t="s">
        <v>8341</v>
      </c>
      <c r="E11909" s="114" t="s">
        <v>20321</v>
      </c>
    </row>
    <row r="11910" spans="1:5">
      <c r="A11910">
        <v>9829</v>
      </c>
      <c r="B11910" t="s">
        <v>20322</v>
      </c>
      <c r="C11910" t="s">
        <v>8344</v>
      </c>
      <c r="D11910" t="s">
        <v>8341</v>
      </c>
      <c r="E11910" s="114" t="s">
        <v>12157</v>
      </c>
    </row>
    <row r="11911" spans="1:5">
      <c r="A11911">
        <v>9826</v>
      </c>
      <c r="B11911" t="s">
        <v>20323</v>
      </c>
      <c r="C11911" t="s">
        <v>8344</v>
      </c>
      <c r="D11911" t="s">
        <v>8341</v>
      </c>
      <c r="E11911" s="114" t="s">
        <v>20324</v>
      </c>
    </row>
    <row r="11912" spans="1:5">
      <c r="A11912">
        <v>9827</v>
      </c>
      <c r="B11912" t="s">
        <v>20325</v>
      </c>
      <c r="C11912" t="s">
        <v>8344</v>
      </c>
      <c r="D11912" t="s">
        <v>8341</v>
      </c>
      <c r="E11912" s="114" t="s">
        <v>20326</v>
      </c>
    </row>
    <row r="11913" spans="1:5">
      <c r="A11913">
        <v>36374</v>
      </c>
      <c r="B11913" t="s">
        <v>20327</v>
      </c>
      <c r="C11913" t="s">
        <v>8344</v>
      </c>
      <c r="D11913" t="s">
        <v>8341</v>
      </c>
      <c r="E11913" s="114" t="s">
        <v>20328</v>
      </c>
    </row>
    <row r="11914" spans="1:5">
      <c r="A11914">
        <v>36084</v>
      </c>
      <c r="B11914" t="s">
        <v>20329</v>
      </c>
      <c r="C11914" t="s">
        <v>8344</v>
      </c>
      <c r="D11914" t="s">
        <v>8341</v>
      </c>
      <c r="E11914" s="114" t="s">
        <v>5015</v>
      </c>
    </row>
    <row r="11915" spans="1:5">
      <c r="A11915">
        <v>36373</v>
      </c>
      <c r="B11915" t="s">
        <v>20330</v>
      </c>
      <c r="C11915" t="s">
        <v>8344</v>
      </c>
      <c r="D11915" t="s">
        <v>8341</v>
      </c>
      <c r="E11915" s="114" t="s">
        <v>20331</v>
      </c>
    </row>
    <row r="11916" spans="1:5">
      <c r="A11916">
        <v>36377</v>
      </c>
      <c r="B11916" t="s">
        <v>20332</v>
      </c>
      <c r="C11916" t="s">
        <v>8344</v>
      </c>
      <c r="D11916" t="s">
        <v>8341</v>
      </c>
      <c r="E11916" s="114" t="s">
        <v>10324</v>
      </c>
    </row>
    <row r="11917" spans="1:5">
      <c r="A11917">
        <v>36375</v>
      </c>
      <c r="B11917" t="s">
        <v>20333</v>
      </c>
      <c r="C11917" t="s">
        <v>8344</v>
      </c>
      <c r="D11917" t="s">
        <v>8341</v>
      </c>
      <c r="E11917" s="114" t="s">
        <v>20334</v>
      </c>
    </row>
    <row r="11918" spans="1:5">
      <c r="A11918">
        <v>36376</v>
      </c>
      <c r="B11918" t="s">
        <v>20335</v>
      </c>
      <c r="C11918" t="s">
        <v>8344</v>
      </c>
      <c r="D11918" t="s">
        <v>8341</v>
      </c>
      <c r="E11918" s="114" t="s">
        <v>20336</v>
      </c>
    </row>
    <row r="11919" spans="1:5">
      <c r="A11919">
        <v>36380</v>
      </c>
      <c r="B11919" t="s">
        <v>20337</v>
      </c>
      <c r="C11919" t="s">
        <v>8344</v>
      </c>
      <c r="D11919" t="s">
        <v>8341</v>
      </c>
      <c r="E11919" s="114" t="s">
        <v>20338</v>
      </c>
    </row>
    <row r="11920" spans="1:5">
      <c r="A11920">
        <v>36378</v>
      </c>
      <c r="B11920" t="s">
        <v>20339</v>
      </c>
      <c r="C11920" t="s">
        <v>8344</v>
      </c>
      <c r="D11920" t="s">
        <v>8341</v>
      </c>
      <c r="E11920" s="114" t="s">
        <v>4623</v>
      </c>
    </row>
    <row r="11921" spans="1:5">
      <c r="A11921">
        <v>36379</v>
      </c>
      <c r="B11921" t="s">
        <v>20340</v>
      </c>
      <c r="C11921" t="s">
        <v>8344</v>
      </c>
      <c r="D11921" t="s">
        <v>8341</v>
      </c>
      <c r="E11921" s="114" t="s">
        <v>10325</v>
      </c>
    </row>
    <row r="11922" spans="1:5">
      <c r="A11922">
        <v>9859</v>
      </c>
      <c r="B11922" t="s">
        <v>20341</v>
      </c>
      <c r="C11922" t="s">
        <v>8344</v>
      </c>
      <c r="D11922" t="s">
        <v>8338</v>
      </c>
      <c r="E11922" s="114" t="s">
        <v>3215</v>
      </c>
    </row>
    <row r="11923" spans="1:5">
      <c r="A11923">
        <v>9838</v>
      </c>
      <c r="B11923" t="s">
        <v>20342</v>
      </c>
      <c r="C11923" t="s">
        <v>8344</v>
      </c>
      <c r="D11923" t="s">
        <v>8338</v>
      </c>
      <c r="E11923" s="114" t="s">
        <v>8622</v>
      </c>
    </row>
    <row r="11924" spans="1:5">
      <c r="A11924">
        <v>9837</v>
      </c>
      <c r="B11924" t="s">
        <v>20343</v>
      </c>
      <c r="C11924" t="s">
        <v>8344</v>
      </c>
      <c r="D11924" t="s">
        <v>8338</v>
      </c>
      <c r="E11924" s="114" t="s">
        <v>8542</v>
      </c>
    </row>
    <row r="11925" spans="1:5">
      <c r="A11925">
        <v>9833</v>
      </c>
      <c r="B11925" t="s">
        <v>20344</v>
      </c>
      <c r="C11925" t="s">
        <v>8344</v>
      </c>
      <c r="D11925" t="s">
        <v>8341</v>
      </c>
      <c r="E11925" s="114" t="s">
        <v>2718</v>
      </c>
    </row>
    <row r="11926" spans="1:5">
      <c r="A11926">
        <v>9830</v>
      </c>
      <c r="B11926" t="s">
        <v>20345</v>
      </c>
      <c r="C11926" t="s">
        <v>8344</v>
      </c>
      <c r="D11926" t="s">
        <v>8341</v>
      </c>
      <c r="E11926" s="114" t="s">
        <v>5112</v>
      </c>
    </row>
    <row r="11927" spans="1:5">
      <c r="A11927">
        <v>9834</v>
      </c>
      <c r="B11927" t="s">
        <v>20346</v>
      </c>
      <c r="C11927" t="s">
        <v>8344</v>
      </c>
      <c r="D11927" t="s">
        <v>8341</v>
      </c>
      <c r="E11927" s="114" t="s">
        <v>371</v>
      </c>
    </row>
    <row r="11928" spans="1:5">
      <c r="A11928">
        <v>9863</v>
      </c>
      <c r="B11928" t="s">
        <v>20347</v>
      </c>
      <c r="C11928" t="s">
        <v>8344</v>
      </c>
      <c r="D11928" t="s">
        <v>8338</v>
      </c>
      <c r="E11928" s="114" t="s">
        <v>20348</v>
      </c>
    </row>
    <row r="11929" spans="1:5">
      <c r="A11929">
        <v>9860</v>
      </c>
      <c r="B11929" t="s">
        <v>20349</v>
      </c>
      <c r="C11929" t="s">
        <v>8344</v>
      </c>
      <c r="D11929" t="s">
        <v>8338</v>
      </c>
      <c r="E11929" s="114" t="s">
        <v>10326</v>
      </c>
    </row>
    <row r="11930" spans="1:5">
      <c r="A11930">
        <v>9862</v>
      </c>
      <c r="B11930" t="s">
        <v>20350</v>
      </c>
      <c r="C11930" t="s">
        <v>8344</v>
      </c>
      <c r="D11930" t="s">
        <v>8338</v>
      </c>
      <c r="E11930" s="114" t="s">
        <v>8522</v>
      </c>
    </row>
    <row r="11931" spans="1:5">
      <c r="A11931">
        <v>9861</v>
      </c>
      <c r="B11931" t="s">
        <v>20351</v>
      </c>
      <c r="C11931" t="s">
        <v>8344</v>
      </c>
      <c r="D11931" t="s">
        <v>8338</v>
      </c>
      <c r="E11931" s="114" t="s">
        <v>20352</v>
      </c>
    </row>
    <row r="11932" spans="1:5">
      <c r="A11932">
        <v>9856</v>
      </c>
      <c r="B11932" t="s">
        <v>20353</v>
      </c>
      <c r="C11932" t="s">
        <v>8344</v>
      </c>
      <c r="D11932" t="s">
        <v>8338</v>
      </c>
      <c r="E11932" s="114" t="s">
        <v>12389</v>
      </c>
    </row>
    <row r="11933" spans="1:5">
      <c r="A11933">
        <v>9866</v>
      </c>
      <c r="B11933" t="s">
        <v>20354</v>
      </c>
      <c r="C11933" t="s">
        <v>8344</v>
      </c>
      <c r="D11933" t="s">
        <v>8338</v>
      </c>
      <c r="E11933" s="114" t="s">
        <v>10924</v>
      </c>
    </row>
    <row r="11934" spans="1:5">
      <c r="A11934">
        <v>9857</v>
      </c>
      <c r="B11934" t="s">
        <v>20355</v>
      </c>
      <c r="C11934" t="s">
        <v>8344</v>
      </c>
      <c r="D11934" t="s">
        <v>8338</v>
      </c>
      <c r="E11934" s="114" t="s">
        <v>10327</v>
      </c>
    </row>
    <row r="11935" spans="1:5">
      <c r="A11935">
        <v>9864</v>
      </c>
      <c r="B11935" t="s">
        <v>20356</v>
      </c>
      <c r="C11935" t="s">
        <v>8344</v>
      </c>
      <c r="D11935" t="s">
        <v>8338</v>
      </c>
      <c r="E11935" s="114" t="s">
        <v>10328</v>
      </c>
    </row>
    <row r="11936" spans="1:5">
      <c r="A11936">
        <v>9865</v>
      </c>
      <c r="B11936" t="s">
        <v>20357</v>
      </c>
      <c r="C11936" t="s">
        <v>8344</v>
      </c>
      <c r="D11936" t="s">
        <v>8338</v>
      </c>
      <c r="E11936" s="114" t="s">
        <v>20358</v>
      </c>
    </row>
    <row r="11937" spans="1:5">
      <c r="A11937">
        <v>9858</v>
      </c>
      <c r="B11937" t="s">
        <v>20359</v>
      </c>
      <c r="C11937" t="s">
        <v>8344</v>
      </c>
      <c r="D11937" t="s">
        <v>8338</v>
      </c>
      <c r="E11937" s="114" t="s">
        <v>20360</v>
      </c>
    </row>
    <row r="11938" spans="1:5">
      <c r="A11938">
        <v>9841</v>
      </c>
      <c r="B11938" t="s">
        <v>20361</v>
      </c>
      <c r="C11938" t="s">
        <v>8344</v>
      </c>
      <c r="D11938" t="s">
        <v>8338</v>
      </c>
      <c r="E11938" s="114" t="s">
        <v>9068</v>
      </c>
    </row>
    <row r="11939" spans="1:5">
      <c r="A11939">
        <v>9840</v>
      </c>
      <c r="B11939" t="s">
        <v>20362</v>
      </c>
      <c r="C11939" t="s">
        <v>8344</v>
      </c>
      <c r="D11939" t="s">
        <v>8338</v>
      </c>
      <c r="E11939" s="114" t="s">
        <v>20363</v>
      </c>
    </row>
    <row r="11940" spans="1:5">
      <c r="A11940">
        <v>20067</v>
      </c>
      <c r="B11940" t="s">
        <v>20364</v>
      </c>
      <c r="C11940" t="s">
        <v>8344</v>
      </c>
      <c r="D11940" t="s">
        <v>8338</v>
      </c>
      <c r="E11940" s="114" t="s">
        <v>4218</v>
      </c>
    </row>
    <row r="11941" spans="1:5">
      <c r="A11941">
        <v>20068</v>
      </c>
      <c r="B11941" t="s">
        <v>20365</v>
      </c>
      <c r="C11941" t="s">
        <v>8344</v>
      </c>
      <c r="D11941" t="s">
        <v>8338</v>
      </c>
      <c r="E11941" s="114" t="s">
        <v>2783</v>
      </c>
    </row>
    <row r="11942" spans="1:5">
      <c r="A11942">
        <v>9839</v>
      </c>
      <c r="B11942" t="s">
        <v>20366</v>
      </c>
      <c r="C11942" t="s">
        <v>8344</v>
      </c>
      <c r="D11942" t="s">
        <v>8338</v>
      </c>
      <c r="E11942" s="114" t="s">
        <v>863</v>
      </c>
    </row>
    <row r="11943" spans="1:5">
      <c r="A11943">
        <v>9870</v>
      </c>
      <c r="B11943" t="s">
        <v>20367</v>
      </c>
      <c r="C11943" t="s">
        <v>8344</v>
      </c>
      <c r="D11943" t="s">
        <v>8338</v>
      </c>
      <c r="E11943" s="114" t="s">
        <v>10329</v>
      </c>
    </row>
    <row r="11944" spans="1:5">
      <c r="A11944">
        <v>9867</v>
      </c>
      <c r="B11944" t="s">
        <v>20368</v>
      </c>
      <c r="C11944" t="s">
        <v>8344</v>
      </c>
      <c r="D11944" t="s">
        <v>8338</v>
      </c>
      <c r="E11944" s="114" t="s">
        <v>8712</v>
      </c>
    </row>
    <row r="11945" spans="1:5">
      <c r="A11945">
        <v>9868</v>
      </c>
      <c r="B11945" t="s">
        <v>20369</v>
      </c>
      <c r="C11945" t="s">
        <v>8344</v>
      </c>
      <c r="D11945" t="s">
        <v>8336</v>
      </c>
      <c r="E11945" s="114" t="s">
        <v>975</v>
      </c>
    </row>
    <row r="11946" spans="1:5">
      <c r="A11946">
        <v>9869</v>
      </c>
      <c r="B11946" t="s">
        <v>20370</v>
      </c>
      <c r="C11946" t="s">
        <v>8344</v>
      </c>
      <c r="D11946" t="s">
        <v>8338</v>
      </c>
      <c r="E11946" s="114" t="s">
        <v>4312</v>
      </c>
    </row>
    <row r="11947" spans="1:5">
      <c r="A11947">
        <v>9874</v>
      </c>
      <c r="B11947" t="s">
        <v>20371</v>
      </c>
      <c r="C11947" t="s">
        <v>8344</v>
      </c>
      <c r="D11947" t="s">
        <v>8338</v>
      </c>
      <c r="E11947" s="114" t="s">
        <v>9475</v>
      </c>
    </row>
    <row r="11948" spans="1:5">
      <c r="A11948">
        <v>9875</v>
      </c>
      <c r="B11948" t="s">
        <v>20372</v>
      </c>
      <c r="C11948" t="s">
        <v>8344</v>
      </c>
      <c r="D11948" t="s">
        <v>8338</v>
      </c>
      <c r="E11948" s="114" t="s">
        <v>15363</v>
      </c>
    </row>
    <row r="11949" spans="1:5">
      <c r="A11949">
        <v>9873</v>
      </c>
      <c r="B11949" t="s">
        <v>20373</v>
      </c>
      <c r="C11949" t="s">
        <v>8344</v>
      </c>
      <c r="D11949" t="s">
        <v>8338</v>
      </c>
      <c r="E11949" s="114" t="s">
        <v>12596</v>
      </c>
    </row>
    <row r="11950" spans="1:5">
      <c r="A11950">
        <v>9871</v>
      </c>
      <c r="B11950" t="s">
        <v>20374</v>
      </c>
      <c r="C11950" t="s">
        <v>8344</v>
      </c>
      <c r="D11950" t="s">
        <v>8338</v>
      </c>
      <c r="E11950" s="114" t="s">
        <v>10330</v>
      </c>
    </row>
    <row r="11951" spans="1:5">
      <c r="A11951">
        <v>9872</v>
      </c>
      <c r="B11951" t="s">
        <v>20375</v>
      </c>
      <c r="C11951" t="s">
        <v>8344</v>
      </c>
      <c r="D11951" t="s">
        <v>8338</v>
      </c>
      <c r="E11951" s="114" t="s">
        <v>9538</v>
      </c>
    </row>
    <row r="11952" spans="1:5">
      <c r="A11952">
        <v>7667</v>
      </c>
      <c r="B11952" t="s">
        <v>20376</v>
      </c>
      <c r="C11952" t="s">
        <v>8344</v>
      </c>
      <c r="D11952" t="s">
        <v>8341</v>
      </c>
      <c r="E11952" s="114" t="s">
        <v>20377</v>
      </c>
    </row>
    <row r="11953" spans="1:5">
      <c r="A11953">
        <v>7660</v>
      </c>
      <c r="B11953" t="s">
        <v>20378</v>
      </c>
      <c r="C11953" t="s">
        <v>8344</v>
      </c>
      <c r="D11953" t="s">
        <v>8341</v>
      </c>
      <c r="E11953" s="114" t="s">
        <v>20379</v>
      </c>
    </row>
    <row r="11954" spans="1:5">
      <c r="A11954">
        <v>7676</v>
      </c>
      <c r="B11954" t="s">
        <v>20380</v>
      </c>
      <c r="C11954" t="s">
        <v>8344</v>
      </c>
      <c r="D11954" t="s">
        <v>8341</v>
      </c>
      <c r="E11954" s="114" t="s">
        <v>20381</v>
      </c>
    </row>
    <row r="11955" spans="1:5">
      <c r="A11955">
        <v>12426</v>
      </c>
      <c r="B11955" t="s">
        <v>20382</v>
      </c>
      <c r="C11955" t="s">
        <v>8337</v>
      </c>
      <c r="D11955" t="s">
        <v>8338</v>
      </c>
      <c r="E11955" s="114" t="s">
        <v>8497</v>
      </c>
    </row>
    <row r="11956" spans="1:5">
      <c r="A11956">
        <v>12425</v>
      </c>
      <c r="B11956" t="s">
        <v>20383</v>
      </c>
      <c r="C11956" t="s">
        <v>8337</v>
      </c>
      <c r="D11956" t="s">
        <v>8338</v>
      </c>
      <c r="E11956" s="114" t="s">
        <v>12444</v>
      </c>
    </row>
    <row r="11957" spans="1:5">
      <c r="A11957">
        <v>12427</v>
      </c>
      <c r="B11957" t="s">
        <v>20384</v>
      </c>
      <c r="C11957" t="s">
        <v>8337</v>
      </c>
      <c r="D11957" t="s">
        <v>8338</v>
      </c>
      <c r="E11957" s="114" t="s">
        <v>20385</v>
      </c>
    </row>
    <row r="11958" spans="1:5">
      <c r="A11958">
        <v>12428</v>
      </c>
      <c r="B11958" t="s">
        <v>20386</v>
      </c>
      <c r="C11958" t="s">
        <v>8337</v>
      </c>
      <c r="D11958" t="s">
        <v>8338</v>
      </c>
      <c r="E11958" s="114" t="s">
        <v>10331</v>
      </c>
    </row>
    <row r="11959" spans="1:5">
      <c r="A11959">
        <v>12430</v>
      </c>
      <c r="B11959" t="s">
        <v>20387</v>
      </c>
      <c r="C11959" t="s">
        <v>8337</v>
      </c>
      <c r="D11959" t="s">
        <v>8338</v>
      </c>
      <c r="E11959" s="114" t="s">
        <v>10007</v>
      </c>
    </row>
    <row r="11960" spans="1:5">
      <c r="A11960">
        <v>12429</v>
      </c>
      <c r="B11960" t="s">
        <v>20388</v>
      </c>
      <c r="C11960" t="s">
        <v>8337</v>
      </c>
      <c r="D11960" t="s">
        <v>8338</v>
      </c>
      <c r="E11960" s="114" t="s">
        <v>20389</v>
      </c>
    </row>
    <row r="11961" spans="1:5">
      <c r="A11961">
        <v>12431</v>
      </c>
      <c r="B11961" t="s">
        <v>20390</v>
      </c>
      <c r="C11961" t="s">
        <v>8337</v>
      </c>
      <c r="D11961" t="s">
        <v>8338</v>
      </c>
      <c r="E11961" s="114" t="s">
        <v>20391</v>
      </c>
    </row>
    <row r="11962" spans="1:5">
      <c r="A11962">
        <v>12432</v>
      </c>
      <c r="B11962" t="s">
        <v>20392</v>
      </c>
      <c r="C11962" t="s">
        <v>8337</v>
      </c>
      <c r="D11962" t="s">
        <v>8338</v>
      </c>
      <c r="E11962" s="114" t="s">
        <v>20393</v>
      </c>
    </row>
    <row r="11963" spans="1:5">
      <c r="A11963">
        <v>12434</v>
      </c>
      <c r="B11963" t="s">
        <v>20394</v>
      </c>
      <c r="C11963" t="s">
        <v>8337</v>
      </c>
      <c r="D11963" t="s">
        <v>8338</v>
      </c>
      <c r="E11963" s="114" t="s">
        <v>20395</v>
      </c>
    </row>
    <row r="11964" spans="1:5">
      <c r="A11964">
        <v>12433</v>
      </c>
      <c r="B11964" t="s">
        <v>20396</v>
      </c>
      <c r="C11964" t="s">
        <v>8337</v>
      </c>
      <c r="D11964" t="s">
        <v>8338</v>
      </c>
      <c r="E11964" s="114" t="s">
        <v>10681</v>
      </c>
    </row>
    <row r="11965" spans="1:5">
      <c r="A11965">
        <v>12435</v>
      </c>
      <c r="B11965" t="s">
        <v>20397</v>
      </c>
      <c r="C11965" t="s">
        <v>8337</v>
      </c>
      <c r="D11965" t="s">
        <v>8338</v>
      </c>
      <c r="E11965" s="114" t="s">
        <v>20398</v>
      </c>
    </row>
    <row r="11966" spans="1:5">
      <c r="A11966">
        <v>12437</v>
      </c>
      <c r="B11966" t="s">
        <v>20399</v>
      </c>
      <c r="C11966" t="s">
        <v>8337</v>
      </c>
      <c r="D11966" t="s">
        <v>8338</v>
      </c>
      <c r="E11966" s="114" t="s">
        <v>20400</v>
      </c>
    </row>
    <row r="11967" spans="1:5">
      <c r="A11967">
        <v>12439</v>
      </c>
      <c r="B11967" t="s">
        <v>20401</v>
      </c>
      <c r="C11967" t="s">
        <v>8337</v>
      </c>
      <c r="D11967" t="s">
        <v>8338</v>
      </c>
      <c r="E11967" s="114" t="s">
        <v>20402</v>
      </c>
    </row>
    <row r="11968" spans="1:5">
      <c r="A11968">
        <v>12438</v>
      </c>
      <c r="B11968" t="s">
        <v>20403</v>
      </c>
      <c r="C11968" t="s">
        <v>8337</v>
      </c>
      <c r="D11968" t="s">
        <v>8338</v>
      </c>
      <c r="E11968" s="114" t="s">
        <v>20404</v>
      </c>
    </row>
    <row r="11969" spans="1:5">
      <c r="A11969">
        <v>12436</v>
      </c>
      <c r="B11969" t="s">
        <v>20405</v>
      </c>
      <c r="C11969" t="s">
        <v>8337</v>
      </c>
      <c r="D11969" t="s">
        <v>8338</v>
      </c>
      <c r="E11969" s="114" t="s">
        <v>20406</v>
      </c>
    </row>
    <row r="11970" spans="1:5">
      <c r="A11970">
        <v>36357</v>
      </c>
      <c r="B11970" t="s">
        <v>20407</v>
      </c>
      <c r="C11970" t="s">
        <v>8337</v>
      </c>
      <c r="D11970" t="s">
        <v>8341</v>
      </c>
      <c r="E11970" s="114" t="s">
        <v>20408</v>
      </c>
    </row>
    <row r="11971" spans="1:5">
      <c r="A11971">
        <v>12424</v>
      </c>
      <c r="B11971" t="s">
        <v>20409</v>
      </c>
      <c r="C11971" t="s">
        <v>8337</v>
      </c>
      <c r="D11971" t="s">
        <v>8338</v>
      </c>
      <c r="E11971" s="114" t="s">
        <v>10332</v>
      </c>
    </row>
    <row r="11972" spans="1:5">
      <c r="A11972">
        <v>12440</v>
      </c>
      <c r="B11972" t="s">
        <v>20410</v>
      </c>
      <c r="C11972" t="s">
        <v>8337</v>
      </c>
      <c r="D11972" t="s">
        <v>8338</v>
      </c>
      <c r="E11972" s="114" t="s">
        <v>10333</v>
      </c>
    </row>
    <row r="11973" spans="1:5">
      <c r="A11973">
        <v>9884</v>
      </c>
      <c r="B11973" t="s">
        <v>20411</v>
      </c>
      <c r="C11973" t="s">
        <v>8337</v>
      </c>
      <c r="D11973" t="s">
        <v>8338</v>
      </c>
      <c r="E11973" s="114" t="s">
        <v>10334</v>
      </c>
    </row>
    <row r="11974" spans="1:5">
      <c r="A11974">
        <v>9888</v>
      </c>
      <c r="B11974" t="s">
        <v>20412</v>
      </c>
      <c r="C11974" t="s">
        <v>8337</v>
      </c>
      <c r="D11974" t="s">
        <v>8338</v>
      </c>
      <c r="E11974" s="114" t="s">
        <v>20413</v>
      </c>
    </row>
    <row r="11975" spans="1:5">
      <c r="A11975">
        <v>9883</v>
      </c>
      <c r="B11975" t="s">
        <v>20414</v>
      </c>
      <c r="C11975" t="s">
        <v>8337</v>
      </c>
      <c r="D11975" t="s">
        <v>8338</v>
      </c>
      <c r="E11975" s="114" t="s">
        <v>8531</v>
      </c>
    </row>
    <row r="11976" spans="1:5">
      <c r="A11976">
        <v>9886</v>
      </c>
      <c r="B11976" t="s">
        <v>20415</v>
      </c>
      <c r="C11976" t="s">
        <v>8337</v>
      </c>
      <c r="D11976" t="s">
        <v>8338</v>
      </c>
      <c r="E11976" s="114" t="s">
        <v>6968</v>
      </c>
    </row>
    <row r="11977" spans="1:5">
      <c r="A11977">
        <v>9889</v>
      </c>
      <c r="B11977" t="s">
        <v>20416</v>
      </c>
      <c r="C11977" t="s">
        <v>8337</v>
      </c>
      <c r="D11977" t="s">
        <v>8338</v>
      </c>
      <c r="E11977" s="114" t="s">
        <v>20417</v>
      </c>
    </row>
    <row r="11978" spans="1:5">
      <c r="A11978">
        <v>9887</v>
      </c>
      <c r="B11978" t="s">
        <v>20418</v>
      </c>
      <c r="C11978" t="s">
        <v>8337</v>
      </c>
      <c r="D11978" t="s">
        <v>8338</v>
      </c>
      <c r="E11978" s="114" t="s">
        <v>10335</v>
      </c>
    </row>
    <row r="11979" spans="1:5">
      <c r="A11979">
        <v>9885</v>
      </c>
      <c r="B11979" t="s">
        <v>20419</v>
      </c>
      <c r="C11979" t="s">
        <v>8337</v>
      </c>
      <c r="D11979" t="s">
        <v>8338</v>
      </c>
      <c r="E11979" s="114" t="s">
        <v>3968</v>
      </c>
    </row>
    <row r="11980" spans="1:5">
      <c r="A11980">
        <v>9890</v>
      </c>
      <c r="B11980" t="s">
        <v>20420</v>
      </c>
      <c r="C11980" t="s">
        <v>8337</v>
      </c>
      <c r="D11980" t="s">
        <v>8338</v>
      </c>
      <c r="E11980" s="114" t="s">
        <v>20421</v>
      </c>
    </row>
    <row r="11981" spans="1:5">
      <c r="A11981">
        <v>9891</v>
      </c>
      <c r="B11981" t="s">
        <v>20422</v>
      </c>
      <c r="C11981" t="s">
        <v>8337</v>
      </c>
      <c r="D11981" t="s">
        <v>8338</v>
      </c>
      <c r="E11981" s="114" t="s">
        <v>20423</v>
      </c>
    </row>
    <row r="11982" spans="1:5">
      <c r="A11982">
        <v>39292</v>
      </c>
      <c r="B11982" t="s">
        <v>20424</v>
      </c>
      <c r="C11982" t="s">
        <v>8337</v>
      </c>
      <c r="D11982" t="s">
        <v>8341</v>
      </c>
      <c r="E11982" s="114" t="s">
        <v>8174</v>
      </c>
    </row>
    <row r="11983" spans="1:5">
      <c r="A11983">
        <v>39293</v>
      </c>
      <c r="B11983" t="s">
        <v>20425</v>
      </c>
      <c r="C11983" t="s">
        <v>8337</v>
      </c>
      <c r="D11983" t="s">
        <v>8341</v>
      </c>
      <c r="E11983" s="114" t="s">
        <v>10856</v>
      </c>
    </row>
    <row r="11984" spans="1:5">
      <c r="A11984">
        <v>39294</v>
      </c>
      <c r="B11984" t="s">
        <v>20426</v>
      </c>
      <c r="C11984" t="s">
        <v>8337</v>
      </c>
      <c r="D11984" t="s">
        <v>8341</v>
      </c>
      <c r="E11984" s="114" t="s">
        <v>10856</v>
      </c>
    </row>
    <row r="11985" spans="1:5">
      <c r="A11985">
        <v>39295</v>
      </c>
      <c r="B11985" t="s">
        <v>20427</v>
      </c>
      <c r="C11985" t="s">
        <v>8337</v>
      </c>
      <c r="D11985" t="s">
        <v>8341</v>
      </c>
      <c r="E11985" s="114" t="s">
        <v>9143</v>
      </c>
    </row>
    <row r="11986" spans="1:5">
      <c r="A11986">
        <v>36313</v>
      </c>
      <c r="B11986" t="s">
        <v>20428</v>
      </c>
      <c r="C11986" t="s">
        <v>8337</v>
      </c>
      <c r="D11986" t="s">
        <v>8341</v>
      </c>
      <c r="E11986" s="114" t="s">
        <v>20429</v>
      </c>
    </row>
    <row r="11987" spans="1:5">
      <c r="A11987">
        <v>36316</v>
      </c>
      <c r="B11987" t="s">
        <v>20430</v>
      </c>
      <c r="C11987" t="s">
        <v>8337</v>
      </c>
      <c r="D11987" t="s">
        <v>8341</v>
      </c>
      <c r="E11987" s="114" t="s">
        <v>20431</v>
      </c>
    </row>
    <row r="11988" spans="1:5">
      <c r="A11988">
        <v>64</v>
      </c>
      <c r="B11988" t="s">
        <v>20432</v>
      </c>
      <c r="C11988" t="s">
        <v>8337</v>
      </c>
      <c r="D11988" t="s">
        <v>8341</v>
      </c>
      <c r="E11988" s="114" t="s">
        <v>4316</v>
      </c>
    </row>
    <row r="11989" spans="1:5">
      <c r="A11989">
        <v>37423</v>
      </c>
      <c r="B11989" t="s">
        <v>20433</v>
      </c>
      <c r="C11989" t="s">
        <v>8337</v>
      </c>
      <c r="D11989" t="s">
        <v>8341</v>
      </c>
      <c r="E11989" s="114" t="s">
        <v>2831</v>
      </c>
    </row>
    <row r="11990" spans="1:5">
      <c r="A11990">
        <v>39296</v>
      </c>
      <c r="B11990" t="s">
        <v>20434</v>
      </c>
      <c r="C11990" t="s">
        <v>8337</v>
      </c>
      <c r="D11990" t="s">
        <v>8341</v>
      </c>
      <c r="E11990" s="114" t="s">
        <v>9437</v>
      </c>
    </row>
    <row r="11991" spans="1:5">
      <c r="A11991">
        <v>39297</v>
      </c>
      <c r="B11991" t="s">
        <v>20435</v>
      </c>
      <c r="C11991" t="s">
        <v>8337</v>
      </c>
      <c r="D11991" t="s">
        <v>8341</v>
      </c>
      <c r="E11991" s="114" t="s">
        <v>7762</v>
      </c>
    </row>
    <row r="11992" spans="1:5">
      <c r="A11992">
        <v>39298</v>
      </c>
      <c r="B11992" t="s">
        <v>20436</v>
      </c>
      <c r="C11992" t="s">
        <v>8337</v>
      </c>
      <c r="D11992" t="s">
        <v>8341</v>
      </c>
      <c r="E11992" s="114" t="s">
        <v>20437</v>
      </c>
    </row>
    <row r="11993" spans="1:5">
      <c r="A11993">
        <v>39299</v>
      </c>
      <c r="B11993" t="s">
        <v>20438</v>
      </c>
      <c r="C11993" t="s">
        <v>8337</v>
      </c>
      <c r="D11993" t="s">
        <v>8341</v>
      </c>
      <c r="E11993" s="114" t="s">
        <v>20439</v>
      </c>
    </row>
    <row r="11994" spans="1:5">
      <c r="A11994">
        <v>9892</v>
      </c>
      <c r="B11994" t="s">
        <v>20440</v>
      </c>
      <c r="C11994" t="s">
        <v>8337</v>
      </c>
      <c r="D11994" t="s">
        <v>8338</v>
      </c>
      <c r="E11994" s="114" t="s">
        <v>3151</v>
      </c>
    </row>
    <row r="11995" spans="1:5">
      <c r="A11995">
        <v>9893</v>
      </c>
      <c r="B11995" t="s">
        <v>20441</v>
      </c>
      <c r="C11995" t="s">
        <v>8337</v>
      </c>
      <c r="D11995" t="s">
        <v>8338</v>
      </c>
      <c r="E11995" s="114" t="s">
        <v>20442</v>
      </c>
    </row>
    <row r="11996" spans="1:5">
      <c r="A11996">
        <v>9901</v>
      </c>
      <c r="B11996" t="s">
        <v>20443</v>
      </c>
      <c r="C11996" t="s">
        <v>8337</v>
      </c>
      <c r="D11996" t="s">
        <v>8338</v>
      </c>
      <c r="E11996" s="114" t="s">
        <v>5364</v>
      </c>
    </row>
    <row r="11997" spans="1:5">
      <c r="A11997">
        <v>9896</v>
      </c>
      <c r="B11997" t="s">
        <v>20444</v>
      </c>
      <c r="C11997" t="s">
        <v>8337</v>
      </c>
      <c r="D11997" t="s">
        <v>8338</v>
      </c>
      <c r="E11997" s="114" t="s">
        <v>20445</v>
      </c>
    </row>
    <row r="11998" spans="1:5">
      <c r="A11998">
        <v>9900</v>
      </c>
      <c r="B11998" t="s">
        <v>20446</v>
      </c>
      <c r="C11998" t="s">
        <v>8337</v>
      </c>
      <c r="D11998" t="s">
        <v>8338</v>
      </c>
      <c r="E11998" s="114" t="s">
        <v>8199</v>
      </c>
    </row>
    <row r="11999" spans="1:5">
      <c r="A11999">
        <v>9898</v>
      </c>
      <c r="B11999" t="s">
        <v>20447</v>
      </c>
      <c r="C11999" t="s">
        <v>8337</v>
      </c>
      <c r="D11999" t="s">
        <v>8338</v>
      </c>
      <c r="E11999" s="114" t="s">
        <v>20448</v>
      </c>
    </row>
    <row r="12000" spans="1:5">
      <c r="A12000">
        <v>9899</v>
      </c>
      <c r="B12000" t="s">
        <v>20449</v>
      </c>
      <c r="C12000" t="s">
        <v>8337</v>
      </c>
      <c r="D12000" t="s">
        <v>8338</v>
      </c>
      <c r="E12000" s="114" t="s">
        <v>327</v>
      </c>
    </row>
    <row r="12001" spans="1:5">
      <c r="A12001">
        <v>9902</v>
      </c>
      <c r="B12001" t="s">
        <v>20450</v>
      </c>
      <c r="C12001" t="s">
        <v>8337</v>
      </c>
      <c r="D12001" t="s">
        <v>8338</v>
      </c>
      <c r="E12001" s="114" t="s">
        <v>20451</v>
      </c>
    </row>
    <row r="12002" spans="1:5">
      <c r="A12002">
        <v>9908</v>
      </c>
      <c r="B12002" t="s">
        <v>20452</v>
      </c>
      <c r="C12002" t="s">
        <v>8337</v>
      </c>
      <c r="D12002" t="s">
        <v>8338</v>
      </c>
      <c r="E12002" s="114" t="s">
        <v>20453</v>
      </c>
    </row>
    <row r="12003" spans="1:5">
      <c r="A12003">
        <v>9905</v>
      </c>
      <c r="B12003" t="s">
        <v>20454</v>
      </c>
      <c r="C12003" t="s">
        <v>8337</v>
      </c>
      <c r="D12003" t="s">
        <v>8338</v>
      </c>
      <c r="E12003" s="114" t="s">
        <v>9702</v>
      </c>
    </row>
    <row r="12004" spans="1:5">
      <c r="A12004">
        <v>9906</v>
      </c>
      <c r="B12004" t="s">
        <v>20455</v>
      </c>
      <c r="C12004" t="s">
        <v>8337</v>
      </c>
      <c r="D12004" t="s">
        <v>8338</v>
      </c>
      <c r="E12004" s="114" t="s">
        <v>5793</v>
      </c>
    </row>
    <row r="12005" spans="1:5">
      <c r="A12005">
        <v>9895</v>
      </c>
      <c r="B12005" t="s">
        <v>20456</v>
      </c>
      <c r="C12005" t="s">
        <v>8337</v>
      </c>
      <c r="D12005" t="s">
        <v>8338</v>
      </c>
      <c r="E12005" s="114" t="s">
        <v>9917</v>
      </c>
    </row>
    <row r="12006" spans="1:5">
      <c r="A12006">
        <v>9894</v>
      </c>
      <c r="B12006" t="s">
        <v>20457</v>
      </c>
      <c r="C12006" t="s">
        <v>8337</v>
      </c>
      <c r="D12006" t="s">
        <v>8338</v>
      </c>
      <c r="E12006" s="114" t="s">
        <v>20458</v>
      </c>
    </row>
    <row r="12007" spans="1:5">
      <c r="A12007">
        <v>9897</v>
      </c>
      <c r="B12007" t="s">
        <v>20459</v>
      </c>
      <c r="C12007" t="s">
        <v>8337</v>
      </c>
      <c r="D12007" t="s">
        <v>8338</v>
      </c>
      <c r="E12007" s="114" t="s">
        <v>687</v>
      </c>
    </row>
    <row r="12008" spans="1:5">
      <c r="A12008">
        <v>9910</v>
      </c>
      <c r="B12008" t="s">
        <v>20460</v>
      </c>
      <c r="C12008" t="s">
        <v>8337</v>
      </c>
      <c r="D12008" t="s">
        <v>8338</v>
      </c>
      <c r="E12008" s="114" t="s">
        <v>20461</v>
      </c>
    </row>
    <row r="12009" spans="1:5">
      <c r="A12009">
        <v>9909</v>
      </c>
      <c r="B12009" t="s">
        <v>20462</v>
      </c>
      <c r="C12009" t="s">
        <v>8337</v>
      </c>
      <c r="D12009" t="s">
        <v>8338</v>
      </c>
      <c r="E12009" s="114" t="s">
        <v>20463</v>
      </c>
    </row>
    <row r="12010" spans="1:5">
      <c r="A12010">
        <v>9907</v>
      </c>
      <c r="B12010" t="s">
        <v>20464</v>
      </c>
      <c r="C12010" t="s">
        <v>8337</v>
      </c>
      <c r="D12010" t="s">
        <v>8338</v>
      </c>
      <c r="E12010" s="114" t="s">
        <v>20465</v>
      </c>
    </row>
    <row r="12011" spans="1:5">
      <c r="A12011">
        <v>20973</v>
      </c>
      <c r="B12011" t="s">
        <v>20466</v>
      </c>
      <c r="C12011" t="s">
        <v>8337</v>
      </c>
      <c r="D12011" t="s">
        <v>8338</v>
      </c>
      <c r="E12011" s="114" t="s">
        <v>13419</v>
      </c>
    </row>
    <row r="12012" spans="1:5">
      <c r="A12012">
        <v>20974</v>
      </c>
      <c r="B12012" t="s">
        <v>20467</v>
      </c>
      <c r="C12012" t="s">
        <v>8337</v>
      </c>
      <c r="D12012" t="s">
        <v>8338</v>
      </c>
      <c r="E12012" s="114" t="s">
        <v>10336</v>
      </c>
    </row>
    <row r="12013" spans="1:5">
      <c r="A12013">
        <v>37989</v>
      </c>
      <c r="B12013" t="s">
        <v>20468</v>
      </c>
      <c r="C12013" t="s">
        <v>8337</v>
      </c>
      <c r="D12013" t="s">
        <v>8338</v>
      </c>
      <c r="E12013" s="114" t="s">
        <v>5350</v>
      </c>
    </row>
    <row r="12014" spans="1:5">
      <c r="A12014">
        <v>37990</v>
      </c>
      <c r="B12014" t="s">
        <v>20469</v>
      </c>
      <c r="C12014" t="s">
        <v>8337</v>
      </c>
      <c r="D12014" t="s">
        <v>8338</v>
      </c>
      <c r="E12014" s="114" t="s">
        <v>5790</v>
      </c>
    </row>
    <row r="12015" spans="1:5">
      <c r="A12015">
        <v>37991</v>
      </c>
      <c r="B12015" t="s">
        <v>20470</v>
      </c>
      <c r="C12015" t="s">
        <v>8337</v>
      </c>
      <c r="D12015" t="s">
        <v>8338</v>
      </c>
      <c r="E12015" s="114" t="s">
        <v>12214</v>
      </c>
    </row>
    <row r="12016" spans="1:5">
      <c r="A12016">
        <v>37992</v>
      </c>
      <c r="B12016" t="s">
        <v>20471</v>
      </c>
      <c r="C12016" t="s">
        <v>8337</v>
      </c>
      <c r="D12016" t="s">
        <v>8338</v>
      </c>
      <c r="E12016" s="114" t="s">
        <v>20472</v>
      </c>
    </row>
    <row r="12017" spans="1:5">
      <c r="A12017">
        <v>37993</v>
      </c>
      <c r="B12017" t="s">
        <v>20473</v>
      </c>
      <c r="C12017" t="s">
        <v>8337</v>
      </c>
      <c r="D12017" t="s">
        <v>8338</v>
      </c>
      <c r="E12017" s="114" t="s">
        <v>20474</v>
      </c>
    </row>
    <row r="12018" spans="1:5">
      <c r="A12018">
        <v>37994</v>
      </c>
      <c r="B12018" t="s">
        <v>20475</v>
      </c>
      <c r="C12018" t="s">
        <v>8337</v>
      </c>
      <c r="D12018" t="s">
        <v>8338</v>
      </c>
      <c r="E12018" s="114" t="s">
        <v>20476</v>
      </c>
    </row>
    <row r="12019" spans="1:5">
      <c r="A12019">
        <v>37995</v>
      </c>
      <c r="B12019" t="s">
        <v>20477</v>
      </c>
      <c r="C12019" t="s">
        <v>8337</v>
      </c>
      <c r="D12019" t="s">
        <v>8338</v>
      </c>
      <c r="E12019" s="114" t="s">
        <v>20478</v>
      </c>
    </row>
    <row r="12020" spans="1:5">
      <c r="A12020">
        <v>37996</v>
      </c>
      <c r="B12020" t="s">
        <v>20479</v>
      </c>
      <c r="C12020" t="s">
        <v>8337</v>
      </c>
      <c r="D12020" t="s">
        <v>8338</v>
      </c>
      <c r="E12020" s="114" t="s">
        <v>20480</v>
      </c>
    </row>
    <row r="12021" spans="1:5">
      <c r="A12021">
        <v>13883</v>
      </c>
      <c r="B12021" t="s">
        <v>20481</v>
      </c>
      <c r="C12021" t="s">
        <v>8337</v>
      </c>
      <c r="D12021" t="s">
        <v>8341</v>
      </c>
      <c r="E12021" s="114" t="s">
        <v>20482</v>
      </c>
    </row>
    <row r="12022" spans="1:5">
      <c r="A12022">
        <v>38604</v>
      </c>
      <c r="B12022" t="s">
        <v>20483</v>
      </c>
      <c r="C12022" t="s">
        <v>8337</v>
      </c>
      <c r="D12022" t="s">
        <v>8341</v>
      </c>
      <c r="E12022" s="114" t="s">
        <v>20484</v>
      </c>
    </row>
    <row r="12023" spans="1:5">
      <c r="A12023">
        <v>10601</v>
      </c>
      <c r="B12023" t="s">
        <v>20485</v>
      </c>
      <c r="C12023" t="s">
        <v>8337</v>
      </c>
      <c r="D12023" t="s">
        <v>8341</v>
      </c>
      <c r="E12023" s="114" t="s">
        <v>20486</v>
      </c>
    </row>
    <row r="12024" spans="1:5">
      <c r="A12024">
        <v>26034</v>
      </c>
      <c r="B12024" t="s">
        <v>20487</v>
      </c>
      <c r="C12024" t="s">
        <v>8337</v>
      </c>
      <c r="D12024" t="s">
        <v>8341</v>
      </c>
      <c r="E12024" s="114" t="s">
        <v>20488</v>
      </c>
    </row>
    <row r="12025" spans="1:5">
      <c r="A12025">
        <v>13894</v>
      </c>
      <c r="B12025" t="s">
        <v>20489</v>
      </c>
      <c r="C12025" t="s">
        <v>8337</v>
      </c>
      <c r="D12025" t="s">
        <v>8341</v>
      </c>
      <c r="E12025" s="114" t="s">
        <v>9073</v>
      </c>
    </row>
    <row r="12026" spans="1:5">
      <c r="A12026">
        <v>13895</v>
      </c>
      <c r="B12026" t="s">
        <v>20490</v>
      </c>
      <c r="C12026" t="s">
        <v>8337</v>
      </c>
      <c r="D12026" t="s">
        <v>8341</v>
      </c>
      <c r="E12026" s="114" t="s">
        <v>9074</v>
      </c>
    </row>
    <row r="12027" spans="1:5">
      <c r="A12027">
        <v>13892</v>
      </c>
      <c r="B12027" t="s">
        <v>20491</v>
      </c>
      <c r="C12027" t="s">
        <v>8337</v>
      </c>
      <c r="D12027" t="s">
        <v>8341</v>
      </c>
      <c r="E12027" s="114" t="s">
        <v>9075</v>
      </c>
    </row>
    <row r="12028" spans="1:5">
      <c r="A12028">
        <v>9914</v>
      </c>
      <c r="B12028" t="s">
        <v>20492</v>
      </c>
      <c r="C12028" t="s">
        <v>8337</v>
      </c>
      <c r="D12028" t="s">
        <v>8341</v>
      </c>
      <c r="E12028" s="114" t="s">
        <v>9076</v>
      </c>
    </row>
    <row r="12029" spans="1:5">
      <c r="A12029">
        <v>36485</v>
      </c>
      <c r="B12029" t="s">
        <v>20493</v>
      </c>
      <c r="C12029" t="s">
        <v>8337</v>
      </c>
      <c r="D12029" t="s">
        <v>8341</v>
      </c>
      <c r="E12029" s="114" t="s">
        <v>20494</v>
      </c>
    </row>
    <row r="12030" spans="1:5">
      <c r="A12030">
        <v>9912</v>
      </c>
      <c r="B12030" t="s">
        <v>20495</v>
      </c>
      <c r="C12030" t="s">
        <v>8337</v>
      </c>
      <c r="D12030" t="s">
        <v>8341</v>
      </c>
      <c r="E12030" s="114" t="s">
        <v>20496</v>
      </c>
    </row>
    <row r="12031" spans="1:5">
      <c r="A12031">
        <v>9921</v>
      </c>
      <c r="B12031" t="s">
        <v>20497</v>
      </c>
      <c r="C12031" t="s">
        <v>8337</v>
      </c>
      <c r="D12031" t="s">
        <v>8341</v>
      </c>
      <c r="E12031" s="114" t="s">
        <v>20498</v>
      </c>
    </row>
    <row r="12032" spans="1:5">
      <c r="A12032">
        <v>21112</v>
      </c>
      <c r="B12032" t="s">
        <v>20499</v>
      </c>
      <c r="C12032" t="s">
        <v>8337</v>
      </c>
      <c r="D12032" t="s">
        <v>8338</v>
      </c>
      <c r="E12032" s="114" t="s">
        <v>20500</v>
      </c>
    </row>
    <row r="12033" spans="1:5">
      <c r="A12033">
        <v>10228</v>
      </c>
      <c r="B12033" t="s">
        <v>20501</v>
      </c>
      <c r="C12033" t="s">
        <v>8337</v>
      </c>
      <c r="D12033" t="s">
        <v>8336</v>
      </c>
      <c r="E12033" s="114" t="s">
        <v>20502</v>
      </c>
    </row>
    <row r="12034" spans="1:5">
      <c r="A12034">
        <v>11781</v>
      </c>
      <c r="B12034" t="s">
        <v>20503</v>
      </c>
      <c r="C12034" t="s">
        <v>8337</v>
      </c>
      <c r="D12034" t="s">
        <v>8338</v>
      </c>
      <c r="E12034" s="114" t="s">
        <v>12206</v>
      </c>
    </row>
    <row r="12035" spans="1:5">
      <c r="A12035">
        <v>11746</v>
      </c>
      <c r="B12035" t="s">
        <v>20504</v>
      </c>
      <c r="C12035" t="s">
        <v>8337</v>
      </c>
      <c r="D12035" t="s">
        <v>8338</v>
      </c>
      <c r="E12035" s="114" t="s">
        <v>1530</v>
      </c>
    </row>
    <row r="12036" spans="1:5">
      <c r="A12036">
        <v>11751</v>
      </c>
      <c r="B12036" t="s">
        <v>20505</v>
      </c>
      <c r="C12036" t="s">
        <v>8337</v>
      </c>
      <c r="D12036" t="s">
        <v>8338</v>
      </c>
      <c r="E12036" s="114" t="s">
        <v>11942</v>
      </c>
    </row>
    <row r="12037" spans="1:5">
      <c r="A12037">
        <v>11750</v>
      </c>
      <c r="B12037" t="s">
        <v>20506</v>
      </c>
      <c r="C12037" t="s">
        <v>8337</v>
      </c>
      <c r="D12037" t="s">
        <v>8338</v>
      </c>
      <c r="E12037" s="114" t="s">
        <v>13125</v>
      </c>
    </row>
    <row r="12038" spans="1:5">
      <c r="A12038">
        <v>11748</v>
      </c>
      <c r="B12038" t="s">
        <v>20507</v>
      </c>
      <c r="C12038" t="s">
        <v>8337</v>
      </c>
      <c r="D12038" t="s">
        <v>8338</v>
      </c>
      <c r="E12038" s="114" t="s">
        <v>5374</v>
      </c>
    </row>
    <row r="12039" spans="1:5">
      <c r="A12039">
        <v>11747</v>
      </c>
      <c r="B12039" t="s">
        <v>20508</v>
      </c>
      <c r="C12039" t="s">
        <v>8337</v>
      </c>
      <c r="D12039" t="s">
        <v>8338</v>
      </c>
      <c r="E12039" s="114" t="s">
        <v>20509</v>
      </c>
    </row>
    <row r="12040" spans="1:5">
      <c r="A12040">
        <v>11749</v>
      </c>
      <c r="B12040" t="s">
        <v>20510</v>
      </c>
      <c r="C12040" t="s">
        <v>8337</v>
      </c>
      <c r="D12040" t="s">
        <v>8338</v>
      </c>
      <c r="E12040" s="114" t="s">
        <v>10337</v>
      </c>
    </row>
    <row r="12041" spans="1:5">
      <c r="A12041">
        <v>10236</v>
      </c>
      <c r="B12041" t="s">
        <v>20511</v>
      </c>
      <c r="C12041" t="s">
        <v>8337</v>
      </c>
      <c r="D12041" t="s">
        <v>8341</v>
      </c>
      <c r="E12041" s="114" t="s">
        <v>20512</v>
      </c>
    </row>
    <row r="12042" spans="1:5">
      <c r="A12042">
        <v>10233</v>
      </c>
      <c r="B12042" t="s">
        <v>20513</v>
      </c>
      <c r="C12042" t="s">
        <v>8337</v>
      </c>
      <c r="D12042" t="s">
        <v>8341</v>
      </c>
      <c r="E12042" s="114" t="s">
        <v>20514</v>
      </c>
    </row>
    <row r="12043" spans="1:5">
      <c r="A12043">
        <v>10234</v>
      </c>
      <c r="B12043" t="s">
        <v>20515</v>
      </c>
      <c r="C12043" t="s">
        <v>8337</v>
      </c>
      <c r="D12043" t="s">
        <v>8341</v>
      </c>
      <c r="E12043" s="114" t="s">
        <v>10149</v>
      </c>
    </row>
    <row r="12044" spans="1:5">
      <c r="A12044">
        <v>10231</v>
      </c>
      <c r="B12044" t="s">
        <v>20516</v>
      </c>
      <c r="C12044" t="s">
        <v>8337</v>
      </c>
      <c r="D12044" t="s">
        <v>8341</v>
      </c>
      <c r="E12044" s="114" t="s">
        <v>20517</v>
      </c>
    </row>
    <row r="12045" spans="1:5">
      <c r="A12045">
        <v>10232</v>
      </c>
      <c r="B12045" t="s">
        <v>20518</v>
      </c>
      <c r="C12045" t="s">
        <v>8337</v>
      </c>
      <c r="D12045" t="s">
        <v>8341</v>
      </c>
      <c r="E12045" s="114" t="s">
        <v>20519</v>
      </c>
    </row>
    <row r="12046" spans="1:5">
      <c r="A12046">
        <v>10229</v>
      </c>
      <c r="B12046" t="s">
        <v>20520</v>
      </c>
      <c r="C12046" t="s">
        <v>8337</v>
      </c>
      <c r="D12046" t="s">
        <v>8341</v>
      </c>
      <c r="E12046" s="114" t="s">
        <v>20521</v>
      </c>
    </row>
    <row r="12047" spans="1:5">
      <c r="A12047">
        <v>10235</v>
      </c>
      <c r="B12047" t="s">
        <v>20522</v>
      </c>
      <c r="C12047" t="s">
        <v>8337</v>
      </c>
      <c r="D12047" t="s">
        <v>8341</v>
      </c>
      <c r="E12047" s="114" t="s">
        <v>20523</v>
      </c>
    </row>
    <row r="12048" spans="1:5">
      <c r="A12048">
        <v>10230</v>
      </c>
      <c r="B12048" t="s">
        <v>20524</v>
      </c>
      <c r="C12048" t="s">
        <v>8337</v>
      </c>
      <c r="D12048" t="s">
        <v>8341</v>
      </c>
      <c r="E12048" s="114" t="s">
        <v>20525</v>
      </c>
    </row>
    <row r="12049" spans="1:5">
      <c r="A12049">
        <v>10409</v>
      </c>
      <c r="B12049" t="s">
        <v>20526</v>
      </c>
      <c r="C12049" t="s">
        <v>8337</v>
      </c>
      <c r="D12049" t="s">
        <v>8341</v>
      </c>
      <c r="E12049" s="114" t="s">
        <v>10338</v>
      </c>
    </row>
    <row r="12050" spans="1:5">
      <c r="A12050">
        <v>10411</v>
      </c>
      <c r="B12050" t="s">
        <v>20527</v>
      </c>
      <c r="C12050" t="s">
        <v>8337</v>
      </c>
      <c r="D12050" t="s">
        <v>8341</v>
      </c>
      <c r="E12050" s="114" t="s">
        <v>20528</v>
      </c>
    </row>
    <row r="12051" spans="1:5">
      <c r="A12051">
        <v>10404</v>
      </c>
      <c r="B12051" t="s">
        <v>20529</v>
      </c>
      <c r="C12051" t="s">
        <v>8337</v>
      </c>
      <c r="D12051" t="s">
        <v>8341</v>
      </c>
      <c r="E12051" s="114" t="s">
        <v>20530</v>
      </c>
    </row>
    <row r="12052" spans="1:5">
      <c r="A12052">
        <v>10410</v>
      </c>
      <c r="B12052" t="s">
        <v>20531</v>
      </c>
      <c r="C12052" t="s">
        <v>8337</v>
      </c>
      <c r="D12052" t="s">
        <v>8341</v>
      </c>
      <c r="E12052" s="114" t="s">
        <v>20532</v>
      </c>
    </row>
    <row r="12053" spans="1:5">
      <c r="A12053">
        <v>10405</v>
      </c>
      <c r="B12053" t="s">
        <v>20533</v>
      </c>
      <c r="C12053" t="s">
        <v>8337</v>
      </c>
      <c r="D12053" t="s">
        <v>8341</v>
      </c>
      <c r="E12053" s="114" t="s">
        <v>20534</v>
      </c>
    </row>
    <row r="12054" spans="1:5">
      <c r="A12054">
        <v>10408</v>
      </c>
      <c r="B12054" t="s">
        <v>20535</v>
      </c>
      <c r="C12054" t="s">
        <v>8337</v>
      </c>
      <c r="D12054" t="s">
        <v>8341</v>
      </c>
      <c r="E12054" s="114" t="s">
        <v>20536</v>
      </c>
    </row>
    <row r="12055" spans="1:5">
      <c r="A12055">
        <v>10412</v>
      </c>
      <c r="B12055" t="s">
        <v>20537</v>
      </c>
      <c r="C12055" t="s">
        <v>8337</v>
      </c>
      <c r="D12055" t="s">
        <v>8341</v>
      </c>
      <c r="E12055" s="114" t="s">
        <v>20538</v>
      </c>
    </row>
    <row r="12056" spans="1:5">
      <c r="A12056">
        <v>10406</v>
      </c>
      <c r="B12056" t="s">
        <v>20539</v>
      </c>
      <c r="C12056" t="s">
        <v>8337</v>
      </c>
      <c r="D12056" t="s">
        <v>8341</v>
      </c>
      <c r="E12056" s="114" t="s">
        <v>20540</v>
      </c>
    </row>
    <row r="12057" spans="1:5">
      <c r="A12057">
        <v>10407</v>
      </c>
      <c r="B12057" t="s">
        <v>20541</v>
      </c>
      <c r="C12057" t="s">
        <v>8337</v>
      </c>
      <c r="D12057" t="s">
        <v>8341</v>
      </c>
      <c r="E12057" s="114" t="s">
        <v>20542</v>
      </c>
    </row>
    <row r="12058" spans="1:5">
      <c r="A12058">
        <v>10416</v>
      </c>
      <c r="B12058" t="s">
        <v>20543</v>
      </c>
      <c r="C12058" t="s">
        <v>8337</v>
      </c>
      <c r="D12058" t="s">
        <v>8341</v>
      </c>
      <c r="E12058" s="114" t="s">
        <v>20544</v>
      </c>
    </row>
    <row r="12059" spans="1:5">
      <c r="A12059">
        <v>10419</v>
      </c>
      <c r="B12059" t="s">
        <v>20545</v>
      </c>
      <c r="C12059" t="s">
        <v>8337</v>
      </c>
      <c r="D12059" t="s">
        <v>8341</v>
      </c>
      <c r="E12059" s="114" t="s">
        <v>20546</v>
      </c>
    </row>
    <row r="12060" spans="1:5">
      <c r="A12060">
        <v>21092</v>
      </c>
      <c r="B12060" t="s">
        <v>20547</v>
      </c>
      <c r="C12060" t="s">
        <v>8337</v>
      </c>
      <c r="D12060" t="s">
        <v>8341</v>
      </c>
      <c r="E12060" s="114" t="s">
        <v>4564</v>
      </c>
    </row>
    <row r="12061" spans="1:5">
      <c r="A12061">
        <v>10418</v>
      </c>
      <c r="B12061" t="s">
        <v>20548</v>
      </c>
      <c r="C12061" t="s">
        <v>8337</v>
      </c>
      <c r="D12061" t="s">
        <v>8341</v>
      </c>
      <c r="E12061" s="114" t="s">
        <v>9368</v>
      </c>
    </row>
    <row r="12062" spans="1:5">
      <c r="A12062">
        <v>12657</v>
      </c>
      <c r="B12062" t="s">
        <v>20549</v>
      </c>
      <c r="C12062" t="s">
        <v>8337</v>
      </c>
      <c r="D12062" t="s">
        <v>8341</v>
      </c>
      <c r="E12062" s="114" t="s">
        <v>20550</v>
      </c>
    </row>
    <row r="12063" spans="1:5">
      <c r="A12063">
        <v>10417</v>
      </c>
      <c r="B12063" t="s">
        <v>20551</v>
      </c>
      <c r="C12063" t="s">
        <v>8337</v>
      </c>
      <c r="D12063" t="s">
        <v>8341</v>
      </c>
      <c r="E12063" s="114" t="s">
        <v>20552</v>
      </c>
    </row>
    <row r="12064" spans="1:5">
      <c r="A12064">
        <v>10413</v>
      </c>
      <c r="B12064" t="s">
        <v>20553</v>
      </c>
      <c r="C12064" t="s">
        <v>8337</v>
      </c>
      <c r="D12064" t="s">
        <v>8341</v>
      </c>
      <c r="E12064" s="114" t="s">
        <v>20554</v>
      </c>
    </row>
    <row r="12065" spans="1:5">
      <c r="A12065">
        <v>10414</v>
      </c>
      <c r="B12065" t="s">
        <v>20555</v>
      </c>
      <c r="C12065" t="s">
        <v>8337</v>
      </c>
      <c r="D12065" t="s">
        <v>8341</v>
      </c>
      <c r="E12065" s="114" t="s">
        <v>20556</v>
      </c>
    </row>
    <row r="12066" spans="1:5">
      <c r="A12066">
        <v>10415</v>
      </c>
      <c r="B12066" t="s">
        <v>20557</v>
      </c>
      <c r="C12066" t="s">
        <v>8337</v>
      </c>
      <c r="D12066" t="s">
        <v>8341</v>
      </c>
      <c r="E12066" s="114" t="s">
        <v>20558</v>
      </c>
    </row>
    <row r="12067" spans="1:5">
      <c r="A12067">
        <v>38643</v>
      </c>
      <c r="B12067" t="s">
        <v>20559</v>
      </c>
      <c r="C12067" t="s">
        <v>8337</v>
      </c>
      <c r="D12067" t="s">
        <v>8338</v>
      </c>
      <c r="E12067" s="114" t="s">
        <v>8654</v>
      </c>
    </row>
    <row r="12068" spans="1:5">
      <c r="A12068">
        <v>6157</v>
      </c>
      <c r="B12068" t="s">
        <v>20560</v>
      </c>
      <c r="C12068" t="s">
        <v>8337</v>
      </c>
      <c r="D12068" t="s">
        <v>8338</v>
      </c>
      <c r="E12068" s="114" t="s">
        <v>8992</v>
      </c>
    </row>
    <row r="12069" spans="1:5">
      <c r="A12069">
        <v>37588</v>
      </c>
      <c r="B12069" t="s">
        <v>20561</v>
      </c>
      <c r="C12069" t="s">
        <v>8337</v>
      </c>
      <c r="D12069" t="s">
        <v>8338</v>
      </c>
      <c r="E12069" s="114" t="s">
        <v>9078</v>
      </c>
    </row>
    <row r="12070" spans="1:5">
      <c r="A12070">
        <v>6152</v>
      </c>
      <c r="B12070" t="s">
        <v>20562</v>
      </c>
      <c r="C12070" t="s">
        <v>8337</v>
      </c>
      <c r="D12070" t="s">
        <v>8338</v>
      </c>
      <c r="E12070" s="114" t="s">
        <v>9079</v>
      </c>
    </row>
    <row r="12071" spans="1:5">
      <c r="A12071">
        <v>6158</v>
      </c>
      <c r="B12071" t="s">
        <v>20563</v>
      </c>
      <c r="C12071" t="s">
        <v>8337</v>
      </c>
      <c r="D12071" t="s">
        <v>8338</v>
      </c>
      <c r="E12071" s="114" t="s">
        <v>8467</v>
      </c>
    </row>
    <row r="12072" spans="1:5">
      <c r="A12072">
        <v>6153</v>
      </c>
      <c r="B12072" t="s">
        <v>20564</v>
      </c>
      <c r="C12072" t="s">
        <v>8337</v>
      </c>
      <c r="D12072" t="s">
        <v>8338</v>
      </c>
      <c r="E12072" s="114" t="s">
        <v>7493</v>
      </c>
    </row>
    <row r="12073" spans="1:5">
      <c r="A12073">
        <v>6156</v>
      </c>
      <c r="B12073" t="s">
        <v>20565</v>
      </c>
      <c r="C12073" t="s">
        <v>8337</v>
      </c>
      <c r="D12073" t="s">
        <v>8338</v>
      </c>
      <c r="E12073" s="114" t="s">
        <v>4766</v>
      </c>
    </row>
    <row r="12074" spans="1:5">
      <c r="A12074">
        <v>6154</v>
      </c>
      <c r="B12074" t="s">
        <v>20566</v>
      </c>
      <c r="C12074" t="s">
        <v>8337</v>
      </c>
      <c r="D12074" t="s">
        <v>8338</v>
      </c>
      <c r="E12074" s="114" t="s">
        <v>8564</v>
      </c>
    </row>
    <row r="12075" spans="1:5">
      <c r="A12075">
        <v>6155</v>
      </c>
      <c r="B12075" t="s">
        <v>20567</v>
      </c>
      <c r="C12075" t="s">
        <v>8337</v>
      </c>
      <c r="D12075" t="s">
        <v>8338</v>
      </c>
      <c r="E12075" s="114" t="s">
        <v>13335</v>
      </c>
    </row>
    <row r="12076" spans="1:5">
      <c r="A12076">
        <v>43595</v>
      </c>
      <c r="B12076" t="s">
        <v>20568</v>
      </c>
      <c r="C12076" t="s">
        <v>8337</v>
      </c>
      <c r="D12076" t="s">
        <v>8338</v>
      </c>
      <c r="E12076" s="114" t="s">
        <v>4051</v>
      </c>
    </row>
    <row r="12077" spans="1:5">
      <c r="A12077">
        <v>43596</v>
      </c>
      <c r="B12077" t="s">
        <v>20569</v>
      </c>
      <c r="C12077" t="s">
        <v>8337</v>
      </c>
      <c r="D12077" t="s">
        <v>8338</v>
      </c>
      <c r="E12077" s="114" t="s">
        <v>8939</v>
      </c>
    </row>
    <row r="12078" spans="1:5">
      <c r="A12078">
        <v>38108</v>
      </c>
      <c r="B12078" t="s">
        <v>20570</v>
      </c>
      <c r="C12078" t="s">
        <v>8337</v>
      </c>
      <c r="D12078" t="s">
        <v>8338</v>
      </c>
      <c r="E12078" s="114" t="s">
        <v>162</v>
      </c>
    </row>
    <row r="12079" spans="1:5">
      <c r="A12079">
        <v>38087</v>
      </c>
      <c r="B12079" t="s">
        <v>20571</v>
      </c>
      <c r="C12079" t="s">
        <v>8337</v>
      </c>
      <c r="D12079" t="s">
        <v>8338</v>
      </c>
      <c r="E12079" s="114" t="s">
        <v>20572</v>
      </c>
    </row>
    <row r="12080" spans="1:5">
      <c r="A12080">
        <v>38109</v>
      </c>
      <c r="B12080" t="s">
        <v>20573</v>
      </c>
      <c r="C12080" t="s">
        <v>8337</v>
      </c>
      <c r="D12080" t="s">
        <v>8338</v>
      </c>
      <c r="E12080" s="114" t="s">
        <v>20574</v>
      </c>
    </row>
    <row r="12081" spans="1:5">
      <c r="A12081">
        <v>38088</v>
      </c>
      <c r="B12081" t="s">
        <v>20575</v>
      </c>
      <c r="C12081" t="s">
        <v>8337</v>
      </c>
      <c r="D12081" t="s">
        <v>8338</v>
      </c>
      <c r="E12081" s="114" t="s">
        <v>20576</v>
      </c>
    </row>
    <row r="12082" spans="1:5">
      <c r="A12082">
        <v>38110</v>
      </c>
      <c r="B12082" t="s">
        <v>20577</v>
      </c>
      <c r="C12082" t="s">
        <v>8337</v>
      </c>
      <c r="D12082" t="s">
        <v>8338</v>
      </c>
      <c r="E12082" s="114" t="s">
        <v>15631</v>
      </c>
    </row>
    <row r="12083" spans="1:5">
      <c r="A12083">
        <v>38089</v>
      </c>
      <c r="B12083" t="s">
        <v>20578</v>
      </c>
      <c r="C12083" t="s">
        <v>8337</v>
      </c>
      <c r="D12083" t="s">
        <v>8338</v>
      </c>
      <c r="E12083" s="114" t="s">
        <v>20579</v>
      </c>
    </row>
    <row r="12084" spans="1:5">
      <c r="A12084">
        <v>38111</v>
      </c>
      <c r="B12084" t="s">
        <v>20580</v>
      </c>
      <c r="C12084" t="s">
        <v>8337</v>
      </c>
      <c r="D12084" t="s">
        <v>8338</v>
      </c>
      <c r="E12084" s="114" t="s">
        <v>10339</v>
      </c>
    </row>
    <row r="12085" spans="1:5">
      <c r="A12085">
        <v>38090</v>
      </c>
      <c r="B12085" t="s">
        <v>20581</v>
      </c>
      <c r="C12085" t="s">
        <v>8337</v>
      </c>
      <c r="D12085" t="s">
        <v>8338</v>
      </c>
      <c r="E12085" s="114" t="s">
        <v>4368</v>
      </c>
    </row>
    <row r="12086" spans="1:5">
      <c r="A12086">
        <v>13726</v>
      </c>
      <c r="B12086" t="s">
        <v>20582</v>
      </c>
      <c r="C12086" t="s">
        <v>8337</v>
      </c>
      <c r="D12086" t="s">
        <v>8341</v>
      </c>
      <c r="E12086" s="114" t="s">
        <v>20583</v>
      </c>
    </row>
    <row r="12087" spans="1:5">
      <c r="A12087">
        <v>38400</v>
      </c>
      <c r="B12087" t="s">
        <v>20584</v>
      </c>
      <c r="C12087" t="s">
        <v>8337</v>
      </c>
      <c r="D12087" t="s">
        <v>8338</v>
      </c>
      <c r="E12087" s="114" t="s">
        <v>5246</v>
      </c>
    </row>
    <row r="12088" spans="1:5">
      <c r="A12088">
        <v>12627</v>
      </c>
      <c r="B12088" t="s">
        <v>20585</v>
      </c>
      <c r="C12088" t="s">
        <v>8337</v>
      </c>
      <c r="D12088" t="s">
        <v>8341</v>
      </c>
      <c r="E12088" s="114" t="s">
        <v>819</v>
      </c>
    </row>
    <row r="12089" spans="1:5">
      <c r="A12089">
        <v>6138</v>
      </c>
      <c r="B12089" t="s">
        <v>20586</v>
      </c>
      <c r="C12089" t="s">
        <v>8337</v>
      </c>
      <c r="D12089" t="s">
        <v>8338</v>
      </c>
      <c r="E12089" s="114" t="s">
        <v>7116</v>
      </c>
    </row>
    <row r="12090" spans="1:5">
      <c r="A12090">
        <v>39996</v>
      </c>
      <c r="B12090" t="s">
        <v>20587</v>
      </c>
      <c r="C12090" t="s">
        <v>8344</v>
      </c>
      <c r="D12090" t="s">
        <v>8338</v>
      </c>
      <c r="E12090" s="114" t="s">
        <v>1387</v>
      </c>
    </row>
    <row r="12091" spans="1:5">
      <c r="A12091">
        <v>10478</v>
      </c>
      <c r="B12091" t="s">
        <v>20588</v>
      </c>
      <c r="C12091" t="s">
        <v>8342</v>
      </c>
      <c r="D12091" t="s">
        <v>8338</v>
      </c>
      <c r="E12091" s="114" t="s">
        <v>20589</v>
      </c>
    </row>
    <row r="12092" spans="1:5">
      <c r="A12092">
        <v>10475</v>
      </c>
      <c r="B12092" t="s">
        <v>20590</v>
      </c>
      <c r="C12092" t="s">
        <v>8342</v>
      </c>
      <c r="D12092" t="s">
        <v>8338</v>
      </c>
      <c r="E12092" s="114" t="s">
        <v>5231</v>
      </c>
    </row>
    <row r="12093" spans="1:5">
      <c r="A12093">
        <v>10481</v>
      </c>
      <c r="B12093" t="s">
        <v>20591</v>
      </c>
      <c r="C12093" t="s">
        <v>8342</v>
      </c>
      <c r="D12093" t="s">
        <v>8338</v>
      </c>
      <c r="E12093" s="114" t="s">
        <v>4420</v>
      </c>
    </row>
    <row r="12094" spans="1:5">
      <c r="A12094">
        <v>4031</v>
      </c>
      <c r="B12094" t="s">
        <v>20592</v>
      </c>
      <c r="C12094" t="s">
        <v>8335</v>
      </c>
      <c r="D12094" t="s">
        <v>8338</v>
      </c>
      <c r="E12094" s="114" t="s">
        <v>9082</v>
      </c>
    </row>
    <row r="12095" spans="1:5">
      <c r="A12095">
        <v>4030</v>
      </c>
      <c r="B12095" t="s">
        <v>20593</v>
      </c>
      <c r="C12095" t="s">
        <v>8335</v>
      </c>
      <c r="D12095" t="s">
        <v>8338</v>
      </c>
      <c r="E12095" s="114" t="s">
        <v>1512</v>
      </c>
    </row>
    <row r="12096" spans="1:5">
      <c r="A12096">
        <v>39399</v>
      </c>
      <c r="B12096" t="s">
        <v>20594</v>
      </c>
      <c r="C12096" t="s">
        <v>8337</v>
      </c>
      <c r="D12096" t="s">
        <v>8341</v>
      </c>
      <c r="E12096" s="114" t="s">
        <v>20595</v>
      </c>
    </row>
    <row r="12097" spans="1:5">
      <c r="A12097">
        <v>39400</v>
      </c>
      <c r="B12097" t="s">
        <v>20596</v>
      </c>
      <c r="C12097" t="s">
        <v>8337</v>
      </c>
      <c r="D12097" t="s">
        <v>8341</v>
      </c>
      <c r="E12097" s="114" t="s">
        <v>20597</v>
      </c>
    </row>
    <row r="12098" spans="1:5">
      <c r="A12098">
        <v>39401</v>
      </c>
      <c r="B12098" t="s">
        <v>20598</v>
      </c>
      <c r="C12098" t="s">
        <v>8337</v>
      </c>
      <c r="D12098" t="s">
        <v>8341</v>
      </c>
      <c r="E12098" s="114" t="s">
        <v>20599</v>
      </c>
    </row>
    <row r="12099" spans="1:5">
      <c r="A12099">
        <v>11652</v>
      </c>
      <c r="B12099" t="s">
        <v>20600</v>
      </c>
      <c r="C12099" t="s">
        <v>8337</v>
      </c>
      <c r="D12099" t="s">
        <v>8341</v>
      </c>
      <c r="E12099" s="114" t="s">
        <v>20601</v>
      </c>
    </row>
    <row r="12100" spans="1:5">
      <c r="A12100">
        <v>13896</v>
      </c>
      <c r="B12100" t="s">
        <v>20602</v>
      </c>
      <c r="C12100" t="s">
        <v>8337</v>
      </c>
      <c r="D12100" t="s">
        <v>8341</v>
      </c>
      <c r="E12100" s="114" t="s">
        <v>20603</v>
      </c>
    </row>
    <row r="12101" spans="1:5">
      <c r="A12101">
        <v>13475</v>
      </c>
      <c r="B12101" t="s">
        <v>20604</v>
      </c>
      <c r="C12101" t="s">
        <v>8337</v>
      </c>
      <c r="D12101" t="s">
        <v>8341</v>
      </c>
      <c r="E12101" s="114" t="s">
        <v>20605</v>
      </c>
    </row>
    <row r="12102" spans="1:5">
      <c r="A12102">
        <v>25971</v>
      </c>
      <c r="B12102" t="s">
        <v>20606</v>
      </c>
      <c r="C12102" t="s">
        <v>8337</v>
      </c>
      <c r="D12102" t="s">
        <v>8341</v>
      </c>
      <c r="E12102" s="114" t="s">
        <v>20607</v>
      </c>
    </row>
    <row r="12103" spans="1:5">
      <c r="A12103">
        <v>25970</v>
      </c>
      <c r="B12103" t="s">
        <v>20608</v>
      </c>
      <c r="C12103" t="s">
        <v>8337</v>
      </c>
      <c r="D12103" t="s">
        <v>8341</v>
      </c>
      <c r="E12103" s="114" t="s">
        <v>20609</v>
      </c>
    </row>
    <row r="12104" spans="1:5">
      <c r="A12104">
        <v>13476</v>
      </c>
      <c r="B12104" t="s">
        <v>20610</v>
      </c>
      <c r="C12104" t="s">
        <v>8337</v>
      </c>
      <c r="D12104" t="s">
        <v>8341</v>
      </c>
      <c r="E12104" s="114" t="s">
        <v>20611</v>
      </c>
    </row>
    <row r="12105" spans="1:5">
      <c r="A12105">
        <v>10488</v>
      </c>
      <c r="B12105" t="s">
        <v>20612</v>
      </c>
      <c r="C12105" t="s">
        <v>8337</v>
      </c>
      <c r="D12105" t="s">
        <v>8341</v>
      </c>
      <c r="E12105" s="114" t="s">
        <v>20613</v>
      </c>
    </row>
    <row r="12106" spans="1:5">
      <c r="A12106">
        <v>13606</v>
      </c>
      <c r="B12106" t="s">
        <v>20614</v>
      </c>
      <c r="C12106" t="s">
        <v>8337</v>
      </c>
      <c r="D12106" t="s">
        <v>8341</v>
      </c>
      <c r="E12106" s="114" t="s">
        <v>20615</v>
      </c>
    </row>
    <row r="12107" spans="1:5">
      <c r="A12107">
        <v>10489</v>
      </c>
      <c r="B12107" t="s">
        <v>20616</v>
      </c>
      <c r="C12107" t="s">
        <v>8373</v>
      </c>
      <c r="D12107" t="s">
        <v>8338</v>
      </c>
      <c r="E12107" s="114" t="s">
        <v>3336</v>
      </c>
    </row>
    <row r="12108" spans="1:5">
      <c r="A12108">
        <v>41073</v>
      </c>
      <c r="B12108" t="s">
        <v>20617</v>
      </c>
      <c r="C12108" t="s">
        <v>8374</v>
      </c>
      <c r="D12108" t="s">
        <v>8338</v>
      </c>
      <c r="E12108" s="114" t="s">
        <v>9083</v>
      </c>
    </row>
    <row r="12109" spans="1:5">
      <c r="A12109">
        <v>34391</v>
      </c>
      <c r="B12109" t="s">
        <v>20618</v>
      </c>
      <c r="C12109" t="s">
        <v>8335</v>
      </c>
      <c r="D12109" t="s">
        <v>8338</v>
      </c>
      <c r="E12109" s="114" t="s">
        <v>20619</v>
      </c>
    </row>
    <row r="12110" spans="1:5">
      <c r="A12110">
        <v>10496</v>
      </c>
      <c r="B12110" t="s">
        <v>20620</v>
      </c>
      <c r="C12110" t="s">
        <v>8335</v>
      </c>
      <c r="D12110" t="s">
        <v>8338</v>
      </c>
      <c r="E12110" s="114" t="s">
        <v>20621</v>
      </c>
    </row>
    <row r="12111" spans="1:5">
      <c r="A12111">
        <v>10497</v>
      </c>
      <c r="B12111" t="s">
        <v>20622</v>
      </c>
      <c r="C12111" t="s">
        <v>8335</v>
      </c>
      <c r="D12111" t="s">
        <v>8338</v>
      </c>
      <c r="E12111" s="114" t="s">
        <v>20623</v>
      </c>
    </row>
    <row r="12112" spans="1:5">
      <c r="A12112">
        <v>10504</v>
      </c>
      <c r="B12112" t="s">
        <v>20624</v>
      </c>
      <c r="C12112" t="s">
        <v>8335</v>
      </c>
      <c r="D12112" t="s">
        <v>8338</v>
      </c>
      <c r="E12112" s="114" t="s">
        <v>20625</v>
      </c>
    </row>
    <row r="12113" spans="1:5">
      <c r="A12113">
        <v>34390</v>
      </c>
      <c r="B12113" t="s">
        <v>20626</v>
      </c>
      <c r="C12113" t="s">
        <v>8335</v>
      </c>
      <c r="D12113" t="s">
        <v>8338</v>
      </c>
      <c r="E12113" s="114" t="s">
        <v>20627</v>
      </c>
    </row>
    <row r="12114" spans="1:5">
      <c r="A12114">
        <v>34389</v>
      </c>
      <c r="B12114" t="s">
        <v>20628</v>
      </c>
      <c r="C12114" t="s">
        <v>8335</v>
      </c>
      <c r="D12114" t="s">
        <v>8338</v>
      </c>
      <c r="E12114" s="114" t="s">
        <v>10340</v>
      </c>
    </row>
    <row r="12115" spans="1:5">
      <c r="A12115">
        <v>34388</v>
      </c>
      <c r="B12115" t="s">
        <v>20629</v>
      </c>
      <c r="C12115" t="s">
        <v>8335</v>
      </c>
      <c r="D12115" t="s">
        <v>8338</v>
      </c>
      <c r="E12115" s="114" t="s">
        <v>11329</v>
      </c>
    </row>
    <row r="12116" spans="1:5">
      <c r="A12116">
        <v>34387</v>
      </c>
      <c r="B12116" t="s">
        <v>20630</v>
      </c>
      <c r="C12116" t="s">
        <v>8335</v>
      </c>
      <c r="D12116" t="s">
        <v>8338</v>
      </c>
      <c r="E12116" s="114" t="s">
        <v>20631</v>
      </c>
    </row>
    <row r="12117" spans="1:5">
      <c r="A12117">
        <v>11188</v>
      </c>
      <c r="B12117" t="s">
        <v>20632</v>
      </c>
      <c r="C12117" t="s">
        <v>8335</v>
      </c>
      <c r="D12117" t="s">
        <v>8338</v>
      </c>
      <c r="E12117" s="114" t="s">
        <v>20633</v>
      </c>
    </row>
    <row r="12118" spans="1:5">
      <c r="A12118">
        <v>11189</v>
      </c>
      <c r="B12118" t="s">
        <v>20634</v>
      </c>
      <c r="C12118" t="s">
        <v>8335</v>
      </c>
      <c r="D12118" t="s">
        <v>8338</v>
      </c>
      <c r="E12118" s="114" t="s">
        <v>20635</v>
      </c>
    </row>
    <row r="12119" spans="1:5">
      <c r="A12119">
        <v>21107</v>
      </c>
      <c r="B12119" t="s">
        <v>20636</v>
      </c>
      <c r="C12119" t="s">
        <v>8335</v>
      </c>
      <c r="D12119" t="s">
        <v>8338</v>
      </c>
      <c r="E12119" s="114" t="s">
        <v>20637</v>
      </c>
    </row>
    <row r="12120" spans="1:5">
      <c r="A12120">
        <v>34386</v>
      </c>
      <c r="B12120" t="s">
        <v>20638</v>
      </c>
      <c r="C12120" t="s">
        <v>8335</v>
      </c>
      <c r="D12120" t="s">
        <v>8338</v>
      </c>
      <c r="E12120" s="114" t="s">
        <v>20639</v>
      </c>
    </row>
    <row r="12121" spans="1:5">
      <c r="A12121">
        <v>10490</v>
      </c>
      <c r="B12121" t="s">
        <v>20640</v>
      </c>
      <c r="C12121" t="s">
        <v>8335</v>
      </c>
      <c r="D12121" t="s">
        <v>8336</v>
      </c>
      <c r="E12121" s="114" t="s">
        <v>20641</v>
      </c>
    </row>
    <row r="12122" spans="1:5">
      <c r="A12122">
        <v>10492</v>
      </c>
      <c r="B12122" t="s">
        <v>20642</v>
      </c>
      <c r="C12122" t="s">
        <v>8335</v>
      </c>
      <c r="D12122" t="s">
        <v>8338</v>
      </c>
      <c r="E12122" s="114" t="s">
        <v>20643</v>
      </c>
    </row>
    <row r="12123" spans="1:5">
      <c r="A12123">
        <v>10493</v>
      </c>
      <c r="B12123" t="s">
        <v>20644</v>
      </c>
      <c r="C12123" t="s">
        <v>8335</v>
      </c>
      <c r="D12123" t="s">
        <v>8338</v>
      </c>
      <c r="E12123" s="114" t="s">
        <v>10340</v>
      </c>
    </row>
    <row r="12124" spans="1:5">
      <c r="A12124">
        <v>10491</v>
      </c>
      <c r="B12124" t="s">
        <v>20645</v>
      </c>
      <c r="C12124" t="s">
        <v>8335</v>
      </c>
      <c r="D12124" t="s">
        <v>8338</v>
      </c>
      <c r="E12124" s="114" t="s">
        <v>20646</v>
      </c>
    </row>
    <row r="12125" spans="1:5">
      <c r="A12125">
        <v>34385</v>
      </c>
      <c r="B12125" t="s">
        <v>20647</v>
      </c>
      <c r="C12125" t="s">
        <v>8335</v>
      </c>
      <c r="D12125" t="s">
        <v>8338</v>
      </c>
      <c r="E12125" s="114" t="s">
        <v>20648</v>
      </c>
    </row>
    <row r="12126" spans="1:5">
      <c r="A12126">
        <v>10499</v>
      </c>
      <c r="B12126" t="s">
        <v>20649</v>
      </c>
      <c r="C12126" t="s">
        <v>8335</v>
      </c>
      <c r="D12126" t="s">
        <v>8338</v>
      </c>
      <c r="E12126" s="114" t="s">
        <v>10520</v>
      </c>
    </row>
    <row r="12127" spans="1:5">
      <c r="A12127">
        <v>34384</v>
      </c>
      <c r="B12127" t="s">
        <v>20650</v>
      </c>
      <c r="C12127" t="s">
        <v>8335</v>
      </c>
      <c r="D12127" t="s">
        <v>8338</v>
      </c>
      <c r="E12127" s="114" t="s">
        <v>20639</v>
      </c>
    </row>
    <row r="12128" spans="1:5">
      <c r="A12128">
        <v>11185</v>
      </c>
      <c r="B12128" t="s">
        <v>20651</v>
      </c>
      <c r="C12128" t="s">
        <v>8335</v>
      </c>
      <c r="D12128" t="s">
        <v>8338</v>
      </c>
      <c r="E12128" s="114" t="s">
        <v>20652</v>
      </c>
    </row>
    <row r="12129" spans="1:5">
      <c r="A12129">
        <v>10507</v>
      </c>
      <c r="B12129" t="s">
        <v>20653</v>
      </c>
      <c r="C12129" t="s">
        <v>8335</v>
      </c>
      <c r="D12129" t="s">
        <v>8338</v>
      </c>
      <c r="E12129" s="114" t="s">
        <v>20654</v>
      </c>
    </row>
    <row r="12130" spans="1:5">
      <c r="A12130">
        <v>10505</v>
      </c>
      <c r="B12130" t="s">
        <v>20655</v>
      </c>
      <c r="C12130" t="s">
        <v>8335</v>
      </c>
      <c r="D12130" t="s">
        <v>8338</v>
      </c>
      <c r="E12130" s="114" t="s">
        <v>20656</v>
      </c>
    </row>
    <row r="12131" spans="1:5">
      <c r="A12131">
        <v>10506</v>
      </c>
      <c r="B12131" t="s">
        <v>20657</v>
      </c>
      <c r="C12131" t="s">
        <v>8335</v>
      </c>
      <c r="D12131" t="s">
        <v>8338</v>
      </c>
      <c r="E12131" s="114" t="s">
        <v>20658</v>
      </c>
    </row>
    <row r="12132" spans="1:5">
      <c r="A12132">
        <v>5031</v>
      </c>
      <c r="B12132" t="s">
        <v>20659</v>
      </c>
      <c r="C12132" t="s">
        <v>8335</v>
      </c>
      <c r="D12132" t="s">
        <v>8336</v>
      </c>
      <c r="E12132" s="114" t="s">
        <v>20660</v>
      </c>
    </row>
    <row r="12133" spans="1:5">
      <c r="A12133">
        <v>10502</v>
      </c>
      <c r="B12133" t="s">
        <v>20661</v>
      </c>
      <c r="C12133" t="s">
        <v>8335</v>
      </c>
      <c r="D12133" t="s">
        <v>8338</v>
      </c>
      <c r="E12133" s="114" t="s">
        <v>20662</v>
      </c>
    </row>
    <row r="12134" spans="1:5">
      <c r="A12134">
        <v>10501</v>
      </c>
      <c r="B12134" t="s">
        <v>20663</v>
      </c>
      <c r="C12134" t="s">
        <v>8335</v>
      </c>
      <c r="D12134" t="s">
        <v>8338</v>
      </c>
      <c r="E12134" s="114" t="s">
        <v>20664</v>
      </c>
    </row>
    <row r="12135" spans="1:5">
      <c r="A12135">
        <v>10503</v>
      </c>
      <c r="B12135" t="s">
        <v>20665</v>
      </c>
      <c r="C12135" t="s">
        <v>8335</v>
      </c>
      <c r="D12135" t="s">
        <v>8338</v>
      </c>
      <c r="E12135" s="114" t="s">
        <v>20666</v>
      </c>
    </row>
    <row r="12136" spans="1:5">
      <c r="A12136">
        <v>4500</v>
      </c>
      <c r="B12136" t="s">
        <v>20667</v>
      </c>
      <c r="C12136" t="s">
        <v>8344</v>
      </c>
      <c r="D12136" t="s">
        <v>8338</v>
      </c>
      <c r="E12136" s="114" t="s">
        <v>6706</v>
      </c>
    </row>
    <row r="12137" spans="1:5">
      <c r="A12137">
        <v>4448</v>
      </c>
      <c r="B12137" t="s">
        <v>20668</v>
      </c>
      <c r="C12137" t="s">
        <v>8344</v>
      </c>
      <c r="D12137" t="s">
        <v>8338</v>
      </c>
      <c r="E12137" s="114" t="s">
        <v>10341</v>
      </c>
    </row>
    <row r="12138" spans="1:5">
      <c r="A12138">
        <v>20213</v>
      </c>
      <c r="B12138" t="s">
        <v>20669</v>
      </c>
      <c r="C12138" t="s">
        <v>8344</v>
      </c>
      <c r="D12138" t="s">
        <v>8338</v>
      </c>
      <c r="E12138" s="114" t="s">
        <v>6054</v>
      </c>
    </row>
    <row r="12139" spans="1:5">
      <c r="A12139">
        <v>20211</v>
      </c>
      <c r="B12139" t="s">
        <v>20670</v>
      </c>
      <c r="C12139" t="s">
        <v>8344</v>
      </c>
      <c r="D12139" t="s">
        <v>8338</v>
      </c>
      <c r="E12139" s="114" t="s">
        <v>20671</v>
      </c>
    </row>
    <row r="12140" spans="1:5">
      <c r="A12140">
        <v>40270</v>
      </c>
      <c r="B12140" t="s">
        <v>20672</v>
      </c>
      <c r="C12140" t="s">
        <v>8344</v>
      </c>
      <c r="D12140" t="s">
        <v>8341</v>
      </c>
      <c r="E12140" s="114" t="s">
        <v>9537</v>
      </c>
    </row>
    <row r="12141" spans="1:5">
      <c r="A12141">
        <v>4425</v>
      </c>
      <c r="B12141" t="s">
        <v>20673</v>
      </c>
      <c r="C12141" t="s">
        <v>8344</v>
      </c>
      <c r="D12141" t="s">
        <v>8338</v>
      </c>
      <c r="E12141" s="114" t="s">
        <v>4268</v>
      </c>
    </row>
    <row r="12142" spans="1:5">
      <c r="A12142">
        <v>4472</v>
      </c>
      <c r="B12142" t="s">
        <v>20674</v>
      </c>
      <c r="C12142" t="s">
        <v>8344</v>
      </c>
      <c r="D12142" t="s">
        <v>8338</v>
      </c>
      <c r="E12142" s="114" t="s">
        <v>8727</v>
      </c>
    </row>
    <row r="12143" spans="1:5">
      <c r="A12143">
        <v>35272</v>
      </c>
      <c r="B12143" t="s">
        <v>20675</v>
      </c>
      <c r="C12143" t="s">
        <v>8344</v>
      </c>
      <c r="D12143" t="s">
        <v>8338</v>
      </c>
      <c r="E12143" s="114" t="s">
        <v>9359</v>
      </c>
    </row>
    <row r="12144" spans="1:5">
      <c r="A12144">
        <v>4481</v>
      </c>
      <c r="B12144" t="s">
        <v>20676</v>
      </c>
      <c r="C12144" t="s">
        <v>8344</v>
      </c>
      <c r="D12144" t="s">
        <v>8338</v>
      </c>
      <c r="E12144" s="114" t="s">
        <v>10342</v>
      </c>
    </row>
    <row r="12145" spans="1:5">
      <c r="A12145">
        <v>34345</v>
      </c>
      <c r="B12145" t="s">
        <v>20677</v>
      </c>
      <c r="C12145" t="s">
        <v>8373</v>
      </c>
      <c r="D12145" t="s">
        <v>8338</v>
      </c>
      <c r="E12145" s="114" t="s">
        <v>2494</v>
      </c>
    </row>
    <row r="12146" spans="1:5">
      <c r="A12146">
        <v>41096</v>
      </c>
      <c r="B12146" t="s">
        <v>20678</v>
      </c>
      <c r="C12146" t="s">
        <v>8374</v>
      </c>
      <c r="D12146" t="s">
        <v>8338</v>
      </c>
      <c r="E12146" s="114" t="s">
        <v>9085</v>
      </c>
    </row>
    <row r="12147" spans="1:5">
      <c r="A12147">
        <v>41776</v>
      </c>
      <c r="B12147" t="s">
        <v>20679</v>
      </c>
      <c r="C12147" t="s">
        <v>8373</v>
      </c>
      <c r="D12147" t="s">
        <v>8338</v>
      </c>
      <c r="E12147" s="114" t="s">
        <v>5800</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1"/>
  <sheetViews>
    <sheetView view="pageLayout" topLeftCell="A21" zoomScale="55" zoomScaleNormal="100" zoomScalePageLayoutView="55" workbookViewId="0">
      <selection activeCell="E21" sqref="E21"/>
    </sheetView>
  </sheetViews>
  <sheetFormatPr defaultRowHeight="15"/>
  <cols>
    <col min="1" max="1" width="16" bestFit="1" customWidth="1"/>
    <col min="2" max="2" width="52.140625" customWidth="1"/>
    <col min="3" max="3" width="29.28515625" style="158" customWidth="1"/>
    <col min="4" max="4" width="20.7109375" customWidth="1"/>
    <col min="5" max="5" width="16.5703125" customWidth="1"/>
    <col min="6" max="6" width="14.85546875" customWidth="1"/>
    <col min="7" max="7" width="13.5703125" customWidth="1"/>
    <col min="8" max="8" width="9.5703125" customWidth="1"/>
    <col min="9" max="9" width="13.7109375" customWidth="1"/>
    <col min="10" max="10" width="24.85546875" customWidth="1"/>
  </cols>
  <sheetData>
    <row r="1" spans="1:10" ht="23.25" customHeight="1">
      <c r="A1" s="423" t="s">
        <v>21129</v>
      </c>
      <c r="B1" s="423"/>
      <c r="C1" s="423"/>
      <c r="D1" s="423"/>
      <c r="E1" s="423"/>
      <c r="F1" s="423"/>
      <c r="G1" s="423"/>
      <c r="H1" s="423"/>
      <c r="I1" s="423"/>
      <c r="J1" s="423"/>
    </row>
    <row r="2" spans="1:10" ht="17.25">
      <c r="A2" s="424"/>
      <c r="B2" s="425"/>
      <c r="C2" s="425"/>
      <c r="D2" s="425"/>
      <c r="E2" s="425"/>
      <c r="F2" s="425"/>
      <c r="G2" s="425"/>
      <c r="H2" s="425"/>
      <c r="I2" s="425"/>
      <c r="J2" s="426"/>
    </row>
    <row r="3" spans="1:10" ht="34.5">
      <c r="A3" s="247" t="s">
        <v>21024</v>
      </c>
      <c r="B3" s="248" t="s">
        <v>44</v>
      </c>
      <c r="C3" s="247" t="s">
        <v>21025</v>
      </c>
      <c r="D3" s="247" t="s">
        <v>21026</v>
      </c>
      <c r="E3" s="247" t="s">
        <v>21027</v>
      </c>
      <c r="F3" s="247" t="s">
        <v>21028</v>
      </c>
      <c r="G3" s="249" t="s">
        <v>21029</v>
      </c>
      <c r="H3" s="247" t="s">
        <v>21030</v>
      </c>
      <c r="I3" s="250" t="s">
        <v>21031</v>
      </c>
      <c r="J3" s="250" t="s">
        <v>21032</v>
      </c>
    </row>
    <row r="4" spans="1:10" ht="30.75" customHeight="1">
      <c r="A4" s="422">
        <v>1</v>
      </c>
      <c r="B4" s="421" t="s">
        <v>21033</v>
      </c>
      <c r="C4" s="251" t="s">
        <v>21034</v>
      </c>
      <c r="D4" s="252" t="s">
        <v>21035</v>
      </c>
      <c r="E4" s="253" t="s">
        <v>21036</v>
      </c>
      <c r="F4" s="253" t="s">
        <v>21037</v>
      </c>
      <c r="G4" s="254">
        <v>44355</v>
      </c>
      <c r="H4" s="255" t="s">
        <v>21038</v>
      </c>
      <c r="I4" s="256">
        <v>7685.63</v>
      </c>
      <c r="J4" s="420">
        <f>MEDIAN(I4:I6)</f>
        <v>7685.63</v>
      </c>
    </row>
    <row r="5" spans="1:10" ht="33" customHeight="1">
      <c r="A5" s="422"/>
      <c r="B5" s="421"/>
      <c r="C5" s="251" t="s">
        <v>21039</v>
      </c>
      <c r="D5" s="252" t="s">
        <v>21040</v>
      </c>
      <c r="E5" s="253" t="s">
        <v>21041</v>
      </c>
      <c r="F5" s="253" t="s">
        <v>21042</v>
      </c>
      <c r="G5" s="254">
        <v>44356</v>
      </c>
      <c r="H5" s="255" t="s">
        <v>21038</v>
      </c>
      <c r="I5" s="256">
        <v>8132.96</v>
      </c>
      <c r="J5" s="420"/>
    </row>
    <row r="6" spans="1:10" ht="42" customHeight="1">
      <c r="A6" s="422"/>
      <c r="B6" s="421"/>
      <c r="C6" s="251" t="s">
        <v>21043</v>
      </c>
      <c r="D6" s="252" t="s">
        <v>21044</v>
      </c>
      <c r="E6" s="253" t="s">
        <v>21045</v>
      </c>
      <c r="F6" s="257" t="s">
        <v>21046</v>
      </c>
      <c r="G6" s="254">
        <v>44355</v>
      </c>
      <c r="H6" s="255" t="s">
        <v>21038</v>
      </c>
      <c r="I6" s="256">
        <v>7000</v>
      </c>
      <c r="J6" s="420"/>
    </row>
    <row r="7" spans="1:10" ht="17.25">
      <c r="A7" s="18"/>
      <c r="B7" s="18"/>
      <c r="C7" s="24"/>
      <c r="D7" s="18"/>
      <c r="E7" s="18"/>
      <c r="F7" s="18"/>
      <c r="G7" s="18"/>
      <c r="H7" s="18"/>
      <c r="I7" s="18"/>
      <c r="J7" s="18"/>
    </row>
    <row r="8" spans="1:10" ht="17.25">
      <c r="A8" s="422">
        <f>A4+1</f>
        <v>2</v>
      </c>
      <c r="B8" s="421" t="s">
        <v>21047</v>
      </c>
      <c r="C8" s="251" t="s">
        <v>21034</v>
      </c>
      <c r="D8" s="252" t="s">
        <v>21035</v>
      </c>
      <c r="E8" s="253" t="s">
        <v>21036</v>
      </c>
      <c r="F8" s="253" t="s">
        <v>21037</v>
      </c>
      <c r="G8" s="254">
        <v>44355</v>
      </c>
      <c r="H8" s="255" t="s">
        <v>20685</v>
      </c>
      <c r="I8" s="256">
        <v>388.45</v>
      </c>
      <c r="J8" s="420">
        <f>MEDIAN(I8:I10)</f>
        <v>388.45</v>
      </c>
    </row>
    <row r="9" spans="1:10" ht="34.5">
      <c r="A9" s="422"/>
      <c r="B9" s="421"/>
      <c r="C9" s="251" t="s">
        <v>21048</v>
      </c>
      <c r="D9" s="252" t="s">
        <v>21049</v>
      </c>
      <c r="E9" s="253" t="s">
        <v>21050</v>
      </c>
      <c r="F9" s="253" t="s">
        <v>21051</v>
      </c>
      <c r="G9" s="254">
        <v>44360</v>
      </c>
      <c r="H9" s="255" t="s">
        <v>20685</v>
      </c>
      <c r="I9" s="256">
        <v>329.13</v>
      </c>
      <c r="J9" s="420"/>
    </row>
    <row r="10" spans="1:10" ht="34.5">
      <c r="A10" s="422"/>
      <c r="B10" s="421"/>
      <c r="C10" s="251" t="s">
        <v>21043</v>
      </c>
      <c r="D10" s="252" t="s">
        <v>21044</v>
      </c>
      <c r="E10" s="253" t="s">
        <v>21045</v>
      </c>
      <c r="F10" s="257" t="s">
        <v>21046</v>
      </c>
      <c r="G10" s="254">
        <v>44357</v>
      </c>
      <c r="H10" s="255" t="s">
        <v>20685</v>
      </c>
      <c r="I10" s="256">
        <v>615.34</v>
      </c>
      <c r="J10" s="420"/>
    </row>
    <row r="11" spans="1:10" ht="17.25">
      <c r="A11" s="18"/>
      <c r="B11" s="18"/>
      <c r="C11" s="24"/>
      <c r="D11" s="18"/>
      <c r="E11" s="18"/>
      <c r="F11" s="18"/>
      <c r="G11" s="18"/>
      <c r="H11" s="18"/>
      <c r="I11" s="18"/>
      <c r="J11" s="18"/>
    </row>
    <row r="12" spans="1:10" ht="17.25">
      <c r="A12" s="422">
        <f>A8+1</f>
        <v>3</v>
      </c>
      <c r="B12" s="421" t="s">
        <v>21052</v>
      </c>
      <c r="C12" s="251" t="s">
        <v>21034</v>
      </c>
      <c r="D12" s="252" t="s">
        <v>21035</v>
      </c>
      <c r="E12" s="253" t="s">
        <v>21036</v>
      </c>
      <c r="F12" s="253" t="s">
        <v>21037</v>
      </c>
      <c r="G12" s="254">
        <v>44355</v>
      </c>
      <c r="H12" s="255" t="s">
        <v>63</v>
      </c>
      <c r="I12" s="256">
        <v>15.65</v>
      </c>
      <c r="J12" s="420">
        <f>MEDIAN(I12:I14)</f>
        <v>23.67</v>
      </c>
    </row>
    <row r="13" spans="1:10" ht="34.5">
      <c r="A13" s="422"/>
      <c r="B13" s="421"/>
      <c r="C13" s="251" t="s">
        <v>21048</v>
      </c>
      <c r="D13" s="252" t="s">
        <v>21049</v>
      </c>
      <c r="E13" s="253" t="s">
        <v>21050</v>
      </c>
      <c r="F13" s="253" t="s">
        <v>21051</v>
      </c>
      <c r="G13" s="254">
        <v>44360</v>
      </c>
      <c r="H13" s="255" t="s">
        <v>63</v>
      </c>
      <c r="I13" s="256">
        <v>23.67</v>
      </c>
      <c r="J13" s="420"/>
    </row>
    <row r="14" spans="1:10" ht="34.5">
      <c r="A14" s="422"/>
      <c r="B14" s="421"/>
      <c r="C14" s="251" t="s">
        <v>21043</v>
      </c>
      <c r="D14" s="252" t="s">
        <v>21044</v>
      </c>
      <c r="E14" s="253" t="s">
        <v>21045</v>
      </c>
      <c r="F14" s="257" t="s">
        <v>21046</v>
      </c>
      <c r="G14" s="254">
        <v>44357</v>
      </c>
      <c r="H14" s="255" t="s">
        <v>63</v>
      </c>
      <c r="I14" s="256">
        <v>35.880000000000003</v>
      </c>
      <c r="J14" s="420"/>
    </row>
    <row r="15" spans="1:10" ht="17.25">
      <c r="A15" s="18"/>
      <c r="B15" s="18"/>
      <c r="C15" s="24"/>
      <c r="D15" s="18"/>
      <c r="E15" s="18"/>
      <c r="F15" s="18"/>
      <c r="G15" s="18"/>
      <c r="H15" s="18"/>
      <c r="I15" s="18"/>
      <c r="J15" s="18"/>
    </row>
    <row r="16" spans="1:10" ht="17.25">
      <c r="A16" s="422">
        <f>A12+1</f>
        <v>4</v>
      </c>
      <c r="B16" s="421" t="s">
        <v>21053</v>
      </c>
      <c r="C16" s="251" t="s">
        <v>21034</v>
      </c>
      <c r="D16" s="252" t="s">
        <v>21035</v>
      </c>
      <c r="E16" s="253" t="s">
        <v>21036</v>
      </c>
      <c r="F16" s="253" t="s">
        <v>21037</v>
      </c>
      <c r="G16" s="254">
        <v>44355</v>
      </c>
      <c r="H16" s="255" t="s">
        <v>63</v>
      </c>
      <c r="I16" s="256">
        <v>6.13</v>
      </c>
      <c r="J16" s="420">
        <f>MEDIAN(I16:I18)</f>
        <v>5.36</v>
      </c>
    </row>
    <row r="17" spans="1:10" ht="34.5">
      <c r="A17" s="422"/>
      <c r="B17" s="421"/>
      <c r="C17" s="251" t="s">
        <v>21048</v>
      </c>
      <c r="D17" s="252" t="s">
        <v>21049</v>
      </c>
      <c r="E17" s="253" t="s">
        <v>21050</v>
      </c>
      <c r="F17" s="253" t="s">
        <v>21051</v>
      </c>
      <c r="G17" s="254">
        <v>44360</v>
      </c>
      <c r="H17" s="255" t="s">
        <v>63</v>
      </c>
      <c r="I17" s="256">
        <v>5.36</v>
      </c>
      <c r="J17" s="420"/>
    </row>
    <row r="18" spans="1:10" ht="34.5">
      <c r="A18" s="422"/>
      <c r="B18" s="421"/>
      <c r="C18" s="251" t="s">
        <v>21043</v>
      </c>
      <c r="D18" s="252" t="s">
        <v>21044</v>
      </c>
      <c r="E18" s="253" t="s">
        <v>21045</v>
      </c>
      <c r="F18" s="257" t="s">
        <v>21046</v>
      </c>
      <c r="G18" s="254">
        <v>44357</v>
      </c>
      <c r="H18" s="255" t="s">
        <v>63</v>
      </c>
      <c r="I18" s="256">
        <v>3.47</v>
      </c>
      <c r="J18" s="420"/>
    </row>
    <row r="19" spans="1:10" ht="17.25">
      <c r="A19" s="18"/>
      <c r="B19" s="18"/>
      <c r="C19" s="24"/>
      <c r="D19" s="18"/>
      <c r="E19" s="18"/>
      <c r="F19" s="18"/>
      <c r="G19" s="18"/>
      <c r="H19" s="18"/>
      <c r="I19" s="18"/>
      <c r="J19" s="18"/>
    </row>
    <row r="20" spans="1:10" ht="17.25">
      <c r="A20" s="422">
        <f>A16+1</f>
        <v>5</v>
      </c>
      <c r="B20" s="421" t="s">
        <v>21054</v>
      </c>
      <c r="C20" s="251" t="s">
        <v>21034</v>
      </c>
      <c r="D20" s="252" t="s">
        <v>21035</v>
      </c>
      <c r="E20" s="253" t="s">
        <v>21036</v>
      </c>
      <c r="F20" s="253" t="s">
        <v>21037</v>
      </c>
      <c r="G20" s="254">
        <v>44355</v>
      </c>
      <c r="H20" s="255" t="s">
        <v>20685</v>
      </c>
      <c r="I20" s="256">
        <v>0.63</v>
      </c>
      <c r="J20" s="420">
        <f>MEDIAN(I20:I21)-0.01</f>
        <v>0.48</v>
      </c>
    </row>
    <row r="21" spans="1:10" ht="34.5">
      <c r="A21" s="422"/>
      <c r="B21" s="421"/>
      <c r="C21" s="251" t="s">
        <v>21048</v>
      </c>
      <c r="D21" s="252" t="s">
        <v>21049</v>
      </c>
      <c r="E21" s="253" t="s">
        <v>21050</v>
      </c>
      <c r="F21" s="253" t="s">
        <v>21051</v>
      </c>
      <c r="G21" s="254">
        <v>44360</v>
      </c>
      <c r="H21" s="255" t="s">
        <v>20685</v>
      </c>
      <c r="I21" s="256">
        <v>0.34</v>
      </c>
      <c r="J21" s="420"/>
    </row>
    <row r="22" spans="1:10" ht="17.25">
      <c r="A22" s="18"/>
      <c r="B22" s="18"/>
      <c r="C22" s="24"/>
      <c r="D22" s="18"/>
      <c r="E22" s="18"/>
      <c r="F22" s="18"/>
      <c r="G22" s="18"/>
      <c r="H22" s="18"/>
      <c r="I22" s="18"/>
      <c r="J22" s="18"/>
    </row>
    <row r="23" spans="1:10" ht="17.25">
      <c r="A23" s="422">
        <f>A20+1</f>
        <v>6</v>
      </c>
      <c r="B23" s="421" t="s">
        <v>21055</v>
      </c>
      <c r="C23" s="251" t="s">
        <v>21034</v>
      </c>
      <c r="D23" s="252" t="s">
        <v>21035</v>
      </c>
      <c r="E23" s="253" t="s">
        <v>21036</v>
      </c>
      <c r="F23" s="253" t="s">
        <v>21037</v>
      </c>
      <c r="G23" s="254">
        <v>44355</v>
      </c>
      <c r="H23" s="255" t="s">
        <v>20685</v>
      </c>
      <c r="I23" s="256">
        <v>0.25</v>
      </c>
      <c r="J23" s="420">
        <f>MEDIAN(I23:I25)</f>
        <v>0.22</v>
      </c>
    </row>
    <row r="24" spans="1:10" ht="34.5">
      <c r="A24" s="422"/>
      <c r="B24" s="421"/>
      <c r="C24" s="251" t="s">
        <v>21048</v>
      </c>
      <c r="D24" s="252" t="s">
        <v>21049</v>
      </c>
      <c r="E24" s="253" t="s">
        <v>21050</v>
      </c>
      <c r="F24" s="253" t="s">
        <v>21051</v>
      </c>
      <c r="G24" s="254">
        <v>44360</v>
      </c>
      <c r="H24" s="255" t="s">
        <v>20685</v>
      </c>
      <c r="I24" s="256">
        <v>0.16</v>
      </c>
      <c r="J24" s="420"/>
    </row>
    <row r="25" spans="1:10" ht="34.5">
      <c r="A25" s="422"/>
      <c r="B25" s="421"/>
      <c r="C25" s="251" t="s">
        <v>21043</v>
      </c>
      <c r="D25" s="252" t="s">
        <v>21044</v>
      </c>
      <c r="E25" s="253" t="s">
        <v>21045</v>
      </c>
      <c r="F25" s="257" t="s">
        <v>21046</v>
      </c>
      <c r="G25" s="254">
        <v>44357</v>
      </c>
      <c r="H25" s="255" t="s">
        <v>20685</v>
      </c>
      <c r="I25" s="256">
        <v>0.22</v>
      </c>
      <c r="J25" s="420"/>
    </row>
    <row r="26" spans="1:10" ht="17.25">
      <c r="A26" s="18"/>
      <c r="B26" s="18"/>
      <c r="C26" s="24"/>
      <c r="D26" s="18"/>
      <c r="E26" s="18"/>
      <c r="F26" s="18"/>
      <c r="G26" s="18"/>
      <c r="H26" s="18"/>
      <c r="I26" s="18"/>
      <c r="J26" s="18"/>
    </row>
    <row r="27" spans="1:10" ht="17.25">
      <c r="A27" s="422">
        <f>A23+1</f>
        <v>7</v>
      </c>
      <c r="B27" s="421" t="s">
        <v>21130</v>
      </c>
      <c r="C27" s="251" t="s">
        <v>21034</v>
      </c>
      <c r="D27" s="252" t="s">
        <v>21035</v>
      </c>
      <c r="E27" s="253" t="s">
        <v>21036</v>
      </c>
      <c r="F27" s="253" t="s">
        <v>21037</v>
      </c>
      <c r="G27" s="254">
        <v>44355</v>
      </c>
      <c r="H27" s="255" t="s">
        <v>20685</v>
      </c>
      <c r="I27" s="256">
        <v>13.39</v>
      </c>
      <c r="J27" s="420">
        <f>MEDIAN(I27:I28)-0.01</f>
        <v>11.76</v>
      </c>
    </row>
    <row r="28" spans="1:10" ht="34.5">
      <c r="A28" s="422"/>
      <c r="B28" s="421"/>
      <c r="C28" s="251" t="s">
        <v>21048</v>
      </c>
      <c r="D28" s="252" t="s">
        <v>21049</v>
      </c>
      <c r="E28" s="253" t="s">
        <v>21050</v>
      </c>
      <c r="F28" s="253" t="s">
        <v>21051</v>
      </c>
      <c r="G28" s="254">
        <v>44360</v>
      </c>
      <c r="H28" s="255" t="s">
        <v>20685</v>
      </c>
      <c r="I28" s="256">
        <v>10.14</v>
      </c>
      <c r="J28" s="420"/>
    </row>
    <row r="29" spans="1:10" ht="17.25">
      <c r="A29" s="18"/>
      <c r="B29" s="18"/>
      <c r="C29" s="24"/>
      <c r="D29" s="18"/>
      <c r="E29" s="18"/>
      <c r="F29" s="18"/>
      <c r="G29" s="18"/>
      <c r="H29" s="18"/>
      <c r="I29" s="18"/>
      <c r="J29" s="18"/>
    </row>
    <row r="30" spans="1:10" ht="17.25">
      <c r="A30" s="422">
        <f>A27+1</f>
        <v>8</v>
      </c>
      <c r="B30" s="421" t="s">
        <v>21055</v>
      </c>
      <c r="C30" s="251" t="s">
        <v>21034</v>
      </c>
      <c r="D30" s="252" t="s">
        <v>21035</v>
      </c>
      <c r="E30" s="253" t="s">
        <v>21036</v>
      </c>
      <c r="F30" s="253" t="s">
        <v>21037</v>
      </c>
      <c r="G30" s="254">
        <v>44355</v>
      </c>
      <c r="H30" s="255" t="s">
        <v>20685</v>
      </c>
      <c r="I30" s="256">
        <v>0.19</v>
      </c>
      <c r="J30" s="420">
        <f>MEDIAN(I30:I32)</f>
        <v>0.35</v>
      </c>
    </row>
    <row r="31" spans="1:10" ht="34.5">
      <c r="A31" s="422"/>
      <c r="B31" s="421"/>
      <c r="C31" s="251" t="s">
        <v>21048</v>
      </c>
      <c r="D31" s="252" t="s">
        <v>21049</v>
      </c>
      <c r="E31" s="253" t="s">
        <v>21050</v>
      </c>
      <c r="F31" s="253" t="s">
        <v>21051</v>
      </c>
      <c r="G31" s="254">
        <v>44360</v>
      </c>
      <c r="H31" s="255" t="s">
        <v>20685</v>
      </c>
      <c r="I31" s="256">
        <v>0.35</v>
      </c>
      <c r="J31" s="420"/>
    </row>
    <row r="32" spans="1:10" ht="34.5">
      <c r="A32" s="422"/>
      <c r="B32" s="421"/>
      <c r="C32" s="251" t="s">
        <v>21043</v>
      </c>
      <c r="D32" s="252" t="s">
        <v>21044</v>
      </c>
      <c r="E32" s="253" t="s">
        <v>21045</v>
      </c>
      <c r="F32" s="257" t="s">
        <v>21046</v>
      </c>
      <c r="G32" s="254">
        <v>44357</v>
      </c>
      <c r="H32" s="255" t="s">
        <v>20685</v>
      </c>
      <c r="I32" s="256">
        <v>0.46</v>
      </c>
      <c r="J32" s="420"/>
    </row>
    <row r="33" spans="1:10" ht="17.25">
      <c r="A33" s="18"/>
      <c r="B33" s="18"/>
      <c r="C33" s="24"/>
      <c r="D33" s="18"/>
      <c r="E33" s="18"/>
      <c r="F33" s="18"/>
      <c r="G33" s="18"/>
      <c r="H33" s="18"/>
      <c r="I33" s="18"/>
      <c r="J33" s="18"/>
    </row>
    <row r="34" spans="1:10" ht="17.25">
      <c r="A34" s="422">
        <f>A30+1</f>
        <v>9</v>
      </c>
      <c r="B34" s="421" t="s">
        <v>21056</v>
      </c>
      <c r="C34" s="251" t="s">
        <v>21057</v>
      </c>
      <c r="D34" s="252" t="s">
        <v>21060</v>
      </c>
      <c r="E34" s="253" t="s">
        <v>21063</v>
      </c>
      <c r="F34" s="257" t="s">
        <v>21066</v>
      </c>
      <c r="G34" s="254" t="s">
        <v>21069</v>
      </c>
      <c r="H34" s="255" t="s">
        <v>20685</v>
      </c>
      <c r="I34" s="256">
        <v>47650</v>
      </c>
      <c r="J34" s="420">
        <f>MEDIAN(I34:I36)</f>
        <v>35944</v>
      </c>
    </row>
    <row r="35" spans="1:10" ht="17.25">
      <c r="A35" s="422"/>
      <c r="B35" s="421"/>
      <c r="C35" s="251" t="s">
        <v>21058</v>
      </c>
      <c r="D35" s="252" t="s">
        <v>21061</v>
      </c>
      <c r="E35" s="253" t="s">
        <v>21064</v>
      </c>
      <c r="F35" s="257" t="s">
        <v>21067</v>
      </c>
      <c r="G35" s="254" t="s">
        <v>21070</v>
      </c>
      <c r="H35" s="255" t="s">
        <v>20685</v>
      </c>
      <c r="I35" s="256">
        <v>35944</v>
      </c>
      <c r="J35" s="420"/>
    </row>
    <row r="36" spans="1:10" ht="17.25">
      <c r="A36" s="422"/>
      <c r="B36" s="421"/>
      <c r="C36" s="251" t="s">
        <v>21059</v>
      </c>
      <c r="D36" s="252" t="s">
        <v>21062</v>
      </c>
      <c r="E36" s="253" t="s">
        <v>21065</v>
      </c>
      <c r="F36" s="257" t="s">
        <v>21068</v>
      </c>
      <c r="G36" s="254" t="s">
        <v>21070</v>
      </c>
      <c r="H36" s="255" t="s">
        <v>20685</v>
      </c>
      <c r="I36" s="256">
        <v>25400</v>
      </c>
      <c r="J36" s="420"/>
    </row>
    <row r="37" spans="1:10" ht="17.25">
      <c r="A37" s="18"/>
      <c r="B37" s="18"/>
      <c r="C37" s="24"/>
      <c r="D37" s="18"/>
      <c r="E37" s="18"/>
      <c r="F37" s="18"/>
      <c r="G37" s="18"/>
      <c r="H37" s="18"/>
      <c r="I37" s="18"/>
      <c r="J37" s="18"/>
    </row>
    <row r="38" spans="1:10" ht="34.5">
      <c r="A38" s="422">
        <f>A34+1</f>
        <v>10</v>
      </c>
      <c r="B38" s="421" t="s">
        <v>21071</v>
      </c>
      <c r="C38" s="251" t="s">
        <v>21048</v>
      </c>
      <c r="D38" s="252" t="s">
        <v>21049</v>
      </c>
      <c r="E38" s="253" t="s">
        <v>21050</v>
      </c>
      <c r="F38" s="253" t="s">
        <v>21051</v>
      </c>
      <c r="G38" s="254">
        <v>44152</v>
      </c>
      <c r="H38" s="255" t="s">
        <v>20685</v>
      </c>
      <c r="I38" s="256">
        <v>12.5</v>
      </c>
      <c r="J38" s="420">
        <f>MEDIAN(I38:I40)</f>
        <v>17.399999999999999</v>
      </c>
    </row>
    <row r="39" spans="1:10" ht="17.25">
      <c r="A39" s="422"/>
      <c r="B39" s="421"/>
      <c r="C39" s="251" t="s">
        <v>21039</v>
      </c>
      <c r="D39" s="252" t="s">
        <v>21040</v>
      </c>
      <c r="E39" s="253" t="s">
        <v>21041</v>
      </c>
      <c r="F39" s="257" t="s">
        <v>21042</v>
      </c>
      <c r="G39" s="254">
        <v>44517</v>
      </c>
      <c r="H39" s="255" t="s">
        <v>20685</v>
      </c>
      <c r="I39" s="256">
        <v>18.7</v>
      </c>
      <c r="J39" s="420"/>
    </row>
    <row r="40" spans="1:10" ht="17.25">
      <c r="A40" s="422"/>
      <c r="B40" s="421"/>
      <c r="C40" s="251" t="s">
        <v>21034</v>
      </c>
      <c r="D40" s="252" t="s">
        <v>21035</v>
      </c>
      <c r="E40" s="253" t="s">
        <v>21036</v>
      </c>
      <c r="F40" s="253" t="s">
        <v>21037</v>
      </c>
      <c r="G40" s="254">
        <v>44152</v>
      </c>
      <c r="H40" s="255" t="s">
        <v>20685</v>
      </c>
      <c r="I40" s="256">
        <v>17.399999999999999</v>
      </c>
      <c r="J40" s="420"/>
    </row>
    <row r="41" spans="1:10" ht="17.25">
      <c r="A41" s="18"/>
      <c r="B41" s="18"/>
      <c r="C41" s="24"/>
      <c r="D41" s="18"/>
      <c r="E41" s="18"/>
      <c r="F41" s="18"/>
      <c r="G41" s="18"/>
      <c r="H41" s="18"/>
      <c r="I41" s="18"/>
      <c r="J41" s="18"/>
    </row>
    <row r="42" spans="1:10" ht="34.5">
      <c r="A42" s="422">
        <f>A38+1</f>
        <v>11</v>
      </c>
      <c r="B42" s="421" t="s">
        <v>21072</v>
      </c>
      <c r="C42" s="251" t="s">
        <v>21048</v>
      </c>
      <c r="D42" s="252" t="s">
        <v>21049</v>
      </c>
      <c r="E42" s="253" t="s">
        <v>21050</v>
      </c>
      <c r="F42" s="253" t="s">
        <v>21051</v>
      </c>
      <c r="G42" s="254">
        <v>44152</v>
      </c>
      <c r="H42" s="255" t="s">
        <v>20685</v>
      </c>
      <c r="I42" s="256">
        <v>182</v>
      </c>
      <c r="J42" s="420">
        <f>MEDIAN(I42:I44)</f>
        <v>219.56</v>
      </c>
    </row>
    <row r="43" spans="1:10" ht="17.25">
      <c r="A43" s="422"/>
      <c r="B43" s="421"/>
      <c r="C43" s="251" t="s">
        <v>21039</v>
      </c>
      <c r="D43" s="252" t="s">
        <v>21040</v>
      </c>
      <c r="E43" s="253" t="s">
        <v>21041</v>
      </c>
      <c r="F43" s="257" t="s">
        <v>21042</v>
      </c>
      <c r="G43" s="254">
        <v>44152</v>
      </c>
      <c r="H43" s="255" t="s">
        <v>20685</v>
      </c>
      <c r="I43" s="256">
        <v>219.56</v>
      </c>
      <c r="J43" s="420"/>
    </row>
    <row r="44" spans="1:10" ht="17.25">
      <c r="A44" s="422"/>
      <c r="B44" s="421"/>
      <c r="C44" s="251" t="s">
        <v>21034</v>
      </c>
      <c r="D44" s="252" t="s">
        <v>21035</v>
      </c>
      <c r="E44" s="253" t="s">
        <v>21036</v>
      </c>
      <c r="F44" s="253" t="s">
        <v>21037</v>
      </c>
      <c r="G44" s="254">
        <v>44152</v>
      </c>
      <c r="H44" s="255" t="s">
        <v>20685</v>
      </c>
      <c r="I44" s="256">
        <v>219.56</v>
      </c>
      <c r="J44" s="420"/>
    </row>
    <row r="45" spans="1:10" ht="17.25">
      <c r="A45" s="18"/>
      <c r="B45" s="18"/>
      <c r="C45" s="24"/>
      <c r="D45" s="18"/>
      <c r="E45" s="18"/>
      <c r="F45" s="18"/>
      <c r="G45" s="18"/>
      <c r="H45" s="18"/>
      <c r="I45" s="18"/>
      <c r="J45" s="18"/>
    </row>
    <row r="46" spans="1:10" ht="34.5">
      <c r="A46" s="422">
        <f>A42+1</f>
        <v>12</v>
      </c>
      <c r="B46" s="421" t="s">
        <v>21073</v>
      </c>
      <c r="C46" s="251" t="s">
        <v>21048</v>
      </c>
      <c r="D46" s="252" t="s">
        <v>21049</v>
      </c>
      <c r="E46" s="253" t="s">
        <v>21050</v>
      </c>
      <c r="F46" s="253" t="s">
        <v>21051</v>
      </c>
      <c r="G46" s="254">
        <v>44152</v>
      </c>
      <c r="H46" s="255" t="s">
        <v>20685</v>
      </c>
      <c r="I46" s="256">
        <v>13.47</v>
      </c>
      <c r="J46" s="420">
        <f>MEDIAN(I46:I48)</f>
        <v>13.47</v>
      </c>
    </row>
    <row r="47" spans="1:10" ht="17.25">
      <c r="A47" s="422"/>
      <c r="B47" s="421"/>
      <c r="C47" s="251" t="s">
        <v>21034</v>
      </c>
      <c r="D47" s="252" t="s">
        <v>21035</v>
      </c>
      <c r="E47" s="253" t="s">
        <v>21036</v>
      </c>
      <c r="F47" s="253" t="s">
        <v>21037</v>
      </c>
      <c r="G47" s="254">
        <v>44152</v>
      </c>
      <c r="H47" s="255" t="s">
        <v>20685</v>
      </c>
      <c r="I47" s="256">
        <v>10.91</v>
      </c>
      <c r="J47" s="420"/>
    </row>
    <row r="48" spans="1:10" ht="17.25">
      <c r="A48" s="422"/>
      <c r="B48" s="421"/>
      <c r="C48" s="251" t="s">
        <v>21039</v>
      </c>
      <c r="D48" s="252" t="s">
        <v>21040</v>
      </c>
      <c r="E48" s="253" t="s">
        <v>21041</v>
      </c>
      <c r="F48" s="257" t="s">
        <v>21042</v>
      </c>
      <c r="G48" s="254">
        <v>44152</v>
      </c>
      <c r="H48" s="255" t="s">
        <v>20685</v>
      </c>
      <c r="I48" s="256">
        <v>14.35</v>
      </c>
      <c r="J48" s="420"/>
    </row>
    <row r="49" spans="1:10" ht="17.25">
      <c r="A49" s="18"/>
      <c r="B49" s="18"/>
      <c r="C49" s="24"/>
      <c r="D49" s="18"/>
      <c r="E49" s="18"/>
      <c r="F49" s="18"/>
      <c r="G49" s="18"/>
      <c r="H49" s="18"/>
      <c r="I49" s="18"/>
      <c r="J49" s="18"/>
    </row>
    <row r="50" spans="1:10" ht="17.25">
      <c r="A50" s="422">
        <f>A46+1</f>
        <v>13</v>
      </c>
      <c r="B50" s="421" t="s">
        <v>21074</v>
      </c>
      <c r="C50" s="251" t="s">
        <v>21075</v>
      </c>
      <c r="D50" s="252" t="s">
        <v>21076</v>
      </c>
      <c r="E50" s="253" t="s">
        <v>21077</v>
      </c>
      <c r="F50" s="253" t="s">
        <v>21078</v>
      </c>
      <c r="G50" s="254">
        <v>44152</v>
      </c>
      <c r="H50" s="255" t="s">
        <v>20685</v>
      </c>
      <c r="I50" s="256">
        <v>1.8</v>
      </c>
      <c r="J50" s="420">
        <f>MEDIAN(I50:I51)</f>
        <v>1.98</v>
      </c>
    </row>
    <row r="51" spans="1:10" ht="17.25">
      <c r="A51" s="422"/>
      <c r="B51" s="421"/>
      <c r="C51" s="251" t="s">
        <v>21039</v>
      </c>
      <c r="D51" s="252" t="s">
        <v>21040</v>
      </c>
      <c r="E51" s="253" t="s">
        <v>21041</v>
      </c>
      <c r="F51" s="257" t="s">
        <v>21042</v>
      </c>
      <c r="G51" s="254">
        <v>44152</v>
      </c>
      <c r="H51" s="255" t="s">
        <v>20685</v>
      </c>
      <c r="I51" s="256">
        <v>2.15</v>
      </c>
      <c r="J51" s="420"/>
    </row>
    <row r="52" spans="1:10" ht="17.25">
      <c r="A52" s="18"/>
      <c r="B52" s="18"/>
      <c r="C52" s="24"/>
      <c r="D52" s="18"/>
      <c r="E52" s="18"/>
      <c r="F52" s="18"/>
      <c r="G52" s="18"/>
      <c r="H52" s="18"/>
      <c r="I52" s="18"/>
      <c r="J52" s="18"/>
    </row>
    <row r="53" spans="1:10" ht="17.25">
      <c r="A53" s="422">
        <f>A50+1</f>
        <v>14</v>
      </c>
      <c r="B53" s="421" t="s">
        <v>21079</v>
      </c>
      <c r="C53" s="251" t="s">
        <v>21039</v>
      </c>
      <c r="D53" s="252" t="s">
        <v>21040</v>
      </c>
      <c r="E53" s="253" t="s">
        <v>21041</v>
      </c>
      <c r="F53" s="257" t="s">
        <v>21042</v>
      </c>
      <c r="G53" s="254">
        <v>44152</v>
      </c>
      <c r="H53" s="255" t="s">
        <v>20685</v>
      </c>
      <c r="I53" s="256">
        <v>39.26</v>
      </c>
      <c r="J53" s="420">
        <f>MEDIAN(I53:I55)</f>
        <v>39.26</v>
      </c>
    </row>
    <row r="54" spans="1:10" ht="34.5">
      <c r="A54" s="422"/>
      <c r="B54" s="421"/>
      <c r="C54" s="251" t="s">
        <v>21048</v>
      </c>
      <c r="D54" s="252" t="s">
        <v>21049</v>
      </c>
      <c r="E54" s="253" t="s">
        <v>21050</v>
      </c>
      <c r="F54" s="253" t="s">
        <v>21051</v>
      </c>
      <c r="G54" s="254">
        <v>44152</v>
      </c>
      <c r="H54" s="255" t="s">
        <v>20685</v>
      </c>
      <c r="I54" s="256">
        <v>40.33</v>
      </c>
      <c r="J54" s="420"/>
    </row>
    <row r="55" spans="1:10" ht="17.25">
      <c r="A55" s="422"/>
      <c r="B55" s="421"/>
      <c r="C55" s="251" t="s">
        <v>21075</v>
      </c>
      <c r="D55" s="252" t="s">
        <v>21076</v>
      </c>
      <c r="E55" s="253" t="s">
        <v>21077</v>
      </c>
      <c r="F55" s="253" t="s">
        <v>21078</v>
      </c>
      <c r="G55" s="254">
        <v>44152</v>
      </c>
      <c r="H55" s="255" t="s">
        <v>20685</v>
      </c>
      <c r="I55" s="256">
        <v>39.24</v>
      </c>
      <c r="J55" s="420"/>
    </row>
    <row r="56" spans="1:10" ht="17.25">
      <c r="A56" s="18"/>
      <c r="B56" s="18"/>
      <c r="C56" s="24"/>
      <c r="D56" s="18"/>
      <c r="E56" s="18"/>
      <c r="F56" s="18"/>
      <c r="G56" s="18"/>
      <c r="H56" s="18"/>
      <c r="I56" s="18"/>
      <c r="J56" s="18"/>
    </row>
    <row r="57" spans="1:10" ht="17.25">
      <c r="A57" s="422">
        <f>A53+1</f>
        <v>15</v>
      </c>
      <c r="B57" s="421" t="s">
        <v>21080</v>
      </c>
      <c r="C57" s="251" t="s">
        <v>21039</v>
      </c>
      <c r="D57" s="252" t="s">
        <v>21040</v>
      </c>
      <c r="E57" s="253" t="s">
        <v>21041</v>
      </c>
      <c r="F57" s="257" t="s">
        <v>21042</v>
      </c>
      <c r="G57" s="254">
        <v>44152</v>
      </c>
      <c r="H57" s="255" t="s">
        <v>20685</v>
      </c>
      <c r="I57" s="256">
        <v>561.11</v>
      </c>
      <c r="J57" s="420">
        <f>MEDIAN(I57:I59)</f>
        <v>387.31</v>
      </c>
    </row>
    <row r="58" spans="1:10" ht="34.5">
      <c r="A58" s="422"/>
      <c r="B58" s="421"/>
      <c r="C58" s="251" t="s">
        <v>21048</v>
      </c>
      <c r="D58" s="252" t="s">
        <v>21049</v>
      </c>
      <c r="E58" s="253" t="s">
        <v>21050</v>
      </c>
      <c r="F58" s="253" t="s">
        <v>21051</v>
      </c>
      <c r="G58" s="254">
        <v>44152</v>
      </c>
      <c r="H58" s="255" t="s">
        <v>20685</v>
      </c>
      <c r="I58" s="256">
        <v>387.31</v>
      </c>
      <c r="J58" s="420"/>
    </row>
    <row r="59" spans="1:10" ht="17.25">
      <c r="A59" s="422"/>
      <c r="B59" s="421"/>
      <c r="C59" s="251" t="s">
        <v>21081</v>
      </c>
      <c r="D59" s="252" t="s">
        <v>21082</v>
      </c>
      <c r="E59" s="253" t="s">
        <v>21084</v>
      </c>
      <c r="F59" s="253" t="s">
        <v>21083</v>
      </c>
      <c r="G59" s="254">
        <v>44153</v>
      </c>
      <c r="H59" s="255" t="s">
        <v>20685</v>
      </c>
      <c r="I59" s="256">
        <v>386.58</v>
      </c>
      <c r="J59" s="420"/>
    </row>
    <row r="60" spans="1:10" ht="17.25">
      <c r="A60" s="18"/>
      <c r="B60" s="18"/>
      <c r="C60" s="24"/>
      <c r="D60" s="18"/>
      <c r="E60" s="18"/>
      <c r="F60" s="18"/>
      <c r="G60" s="18"/>
      <c r="H60" s="18"/>
      <c r="I60" s="18"/>
      <c r="J60" s="18"/>
    </row>
    <row r="61" spans="1:10" ht="17.25">
      <c r="A61" s="422">
        <f>A57+1</f>
        <v>16</v>
      </c>
      <c r="B61" s="421" t="s">
        <v>21085</v>
      </c>
      <c r="C61" s="251" t="s">
        <v>21039</v>
      </c>
      <c r="D61" s="252" t="s">
        <v>21040</v>
      </c>
      <c r="E61" s="253" t="s">
        <v>21041</v>
      </c>
      <c r="F61" s="257" t="s">
        <v>21042</v>
      </c>
      <c r="G61" s="254">
        <v>44152</v>
      </c>
      <c r="H61" s="255" t="s">
        <v>20685</v>
      </c>
      <c r="I61" s="256">
        <v>51.08</v>
      </c>
      <c r="J61" s="420">
        <f>MEDIAN(I61:I63)</f>
        <v>20</v>
      </c>
    </row>
    <row r="62" spans="1:10" ht="17.25">
      <c r="A62" s="422"/>
      <c r="B62" s="421"/>
      <c r="C62" s="251" t="s">
        <v>21034</v>
      </c>
      <c r="D62" s="252" t="s">
        <v>21035</v>
      </c>
      <c r="E62" s="253" t="s">
        <v>21036</v>
      </c>
      <c r="F62" s="253" t="s">
        <v>21037</v>
      </c>
      <c r="G62" s="254">
        <v>44152</v>
      </c>
      <c r="H62" s="255" t="s">
        <v>20685</v>
      </c>
      <c r="I62" s="256">
        <v>20</v>
      </c>
      <c r="J62" s="420"/>
    </row>
    <row r="63" spans="1:10" ht="17.25">
      <c r="A63" s="422"/>
      <c r="B63" s="421"/>
      <c r="C63" s="251" t="s">
        <v>21075</v>
      </c>
      <c r="D63" s="252" t="s">
        <v>21076</v>
      </c>
      <c r="E63" s="253" t="s">
        <v>21077</v>
      </c>
      <c r="F63" s="253" t="s">
        <v>21078</v>
      </c>
      <c r="G63" s="254">
        <v>44152</v>
      </c>
      <c r="H63" s="255" t="s">
        <v>20685</v>
      </c>
      <c r="I63" s="256">
        <v>19.02</v>
      </c>
      <c r="J63" s="420"/>
    </row>
    <row r="64" spans="1:10" ht="17.25">
      <c r="A64" s="18"/>
      <c r="B64" s="18"/>
      <c r="C64" s="24"/>
      <c r="D64" s="18"/>
      <c r="E64" s="18"/>
      <c r="F64" s="18"/>
      <c r="G64" s="18"/>
      <c r="H64" s="18"/>
      <c r="I64" s="18"/>
      <c r="J64" s="18"/>
    </row>
    <row r="65" spans="1:10" ht="17.25">
      <c r="A65" s="422">
        <f>A61+1</f>
        <v>17</v>
      </c>
      <c r="B65" s="421" t="s">
        <v>21086</v>
      </c>
      <c r="C65" s="251" t="s">
        <v>21039</v>
      </c>
      <c r="D65" s="252" t="s">
        <v>21040</v>
      </c>
      <c r="E65" s="253" t="s">
        <v>21041</v>
      </c>
      <c r="F65" s="257" t="s">
        <v>21042</v>
      </c>
      <c r="G65" s="254">
        <v>44152</v>
      </c>
      <c r="H65" s="255" t="s">
        <v>20685</v>
      </c>
      <c r="I65" s="256">
        <v>67.37</v>
      </c>
      <c r="J65" s="420">
        <f>MEDIAN(I65:I67)</f>
        <v>65.52</v>
      </c>
    </row>
    <row r="66" spans="1:10" ht="34.5">
      <c r="A66" s="422"/>
      <c r="B66" s="421"/>
      <c r="C66" s="251" t="s">
        <v>21048</v>
      </c>
      <c r="D66" s="252" t="s">
        <v>21049</v>
      </c>
      <c r="E66" s="253" t="s">
        <v>21050</v>
      </c>
      <c r="F66" s="253" t="s">
        <v>21051</v>
      </c>
      <c r="G66" s="254">
        <v>44152</v>
      </c>
      <c r="H66" s="255" t="s">
        <v>20685</v>
      </c>
      <c r="I66" s="256">
        <v>65.52</v>
      </c>
      <c r="J66" s="420"/>
    </row>
    <row r="67" spans="1:10" ht="17.25">
      <c r="A67" s="422"/>
      <c r="B67" s="421"/>
      <c r="C67" s="251" t="s">
        <v>21034</v>
      </c>
      <c r="D67" s="252" t="s">
        <v>21035</v>
      </c>
      <c r="E67" s="253" t="s">
        <v>21036</v>
      </c>
      <c r="F67" s="253" t="s">
        <v>21037</v>
      </c>
      <c r="G67" s="254">
        <v>44152</v>
      </c>
      <c r="H67" s="255" t="s">
        <v>20685</v>
      </c>
      <c r="I67" s="256">
        <v>58.2</v>
      </c>
      <c r="J67" s="420"/>
    </row>
    <row r="68" spans="1:10" ht="17.25">
      <c r="A68" s="18"/>
      <c r="B68" s="18"/>
      <c r="C68" s="24"/>
      <c r="D68" s="18"/>
      <c r="E68" s="18"/>
      <c r="F68" s="18"/>
      <c r="G68" s="18"/>
      <c r="H68" s="18"/>
      <c r="I68" s="18"/>
      <c r="J68" s="18"/>
    </row>
    <row r="69" spans="1:10" ht="17.25">
      <c r="A69" s="422">
        <f>A65+1</f>
        <v>18</v>
      </c>
      <c r="B69" s="421" t="s">
        <v>21087</v>
      </c>
      <c r="C69" s="251" t="s">
        <v>21088</v>
      </c>
      <c r="D69" s="252" t="s">
        <v>21090</v>
      </c>
      <c r="E69" s="253" t="s">
        <v>21091</v>
      </c>
      <c r="F69" s="257" t="s">
        <v>21092</v>
      </c>
      <c r="G69" s="254">
        <v>44152</v>
      </c>
      <c r="H69" s="255" t="s">
        <v>20685</v>
      </c>
      <c r="I69" s="256">
        <v>0.48</v>
      </c>
      <c r="J69" s="420">
        <f>MEDIAN(I69:I71)</f>
        <v>0.48</v>
      </c>
    </row>
    <row r="70" spans="1:10" ht="17.25">
      <c r="A70" s="422"/>
      <c r="B70" s="421"/>
      <c r="C70" s="251" t="s">
        <v>21081</v>
      </c>
      <c r="D70" s="252" t="s">
        <v>21082</v>
      </c>
      <c r="E70" s="253" t="s">
        <v>21084</v>
      </c>
      <c r="F70" s="253" t="s">
        <v>21083</v>
      </c>
      <c r="G70" s="254">
        <v>44153</v>
      </c>
      <c r="H70" s="255" t="s">
        <v>20685</v>
      </c>
      <c r="I70" s="256">
        <v>0.3</v>
      </c>
      <c r="J70" s="420"/>
    </row>
    <row r="71" spans="1:10" ht="17.25">
      <c r="A71" s="422"/>
      <c r="B71" s="421"/>
      <c r="C71" s="251" t="s">
        <v>21089</v>
      </c>
      <c r="D71" s="252" t="s">
        <v>21093</v>
      </c>
      <c r="E71" s="253" t="s">
        <v>21094</v>
      </c>
      <c r="F71" s="253" t="s">
        <v>21095</v>
      </c>
      <c r="G71" s="254">
        <v>44126</v>
      </c>
      <c r="H71" s="255" t="s">
        <v>20685</v>
      </c>
      <c r="I71" s="256">
        <v>0.71</v>
      </c>
      <c r="J71" s="420"/>
    </row>
    <row r="72" spans="1:10" ht="17.25">
      <c r="A72" s="18"/>
      <c r="B72" s="18"/>
      <c r="C72" s="24"/>
      <c r="D72" s="18"/>
      <c r="E72" s="18"/>
      <c r="F72" s="18"/>
      <c r="G72" s="18"/>
      <c r="H72" s="18"/>
      <c r="I72" s="18"/>
      <c r="J72" s="18"/>
    </row>
    <row r="73" spans="1:10" ht="17.25">
      <c r="A73" s="422">
        <f>A69+1</f>
        <v>19</v>
      </c>
      <c r="B73" s="421" t="s">
        <v>21096</v>
      </c>
      <c r="C73" s="251" t="s">
        <v>21097</v>
      </c>
      <c r="D73" s="252" t="s">
        <v>21044</v>
      </c>
      <c r="E73" s="253" t="s">
        <v>21045</v>
      </c>
      <c r="F73" s="257" t="s">
        <v>21100</v>
      </c>
      <c r="G73" s="254">
        <v>43967</v>
      </c>
      <c r="H73" s="255" t="s">
        <v>20685</v>
      </c>
      <c r="I73" s="256">
        <v>171.48</v>
      </c>
      <c r="J73" s="420">
        <f>MEDIAN(I73:I75)</f>
        <v>171.48</v>
      </c>
    </row>
    <row r="74" spans="1:10" ht="17.25">
      <c r="A74" s="422"/>
      <c r="B74" s="421"/>
      <c r="C74" s="251" t="s">
        <v>21098</v>
      </c>
      <c r="D74" s="252" t="s">
        <v>21101</v>
      </c>
      <c r="E74" s="253" t="s">
        <v>21102</v>
      </c>
      <c r="F74" s="253" t="s">
        <v>21103</v>
      </c>
      <c r="G74" s="254">
        <v>43953</v>
      </c>
      <c r="H74" s="255" t="s">
        <v>20685</v>
      </c>
      <c r="I74" s="256">
        <v>256.2</v>
      </c>
      <c r="J74" s="420"/>
    </row>
    <row r="75" spans="1:10" ht="17.25">
      <c r="A75" s="422"/>
      <c r="B75" s="421"/>
      <c r="C75" s="251" t="s">
        <v>21099</v>
      </c>
      <c r="D75" s="252" t="s">
        <v>21104</v>
      </c>
      <c r="E75" s="253" t="s">
        <v>21105</v>
      </c>
      <c r="F75" s="253" t="s">
        <v>21067</v>
      </c>
      <c r="G75" s="254">
        <v>44318</v>
      </c>
      <c r="H75" s="255" t="s">
        <v>20685</v>
      </c>
      <c r="I75" s="256">
        <v>122.34</v>
      </c>
      <c r="J75" s="420"/>
    </row>
    <row r="76" spans="1:10" ht="17.25">
      <c r="A76" s="18"/>
      <c r="B76" s="18"/>
      <c r="C76" s="24"/>
      <c r="D76" s="18"/>
      <c r="E76" s="18"/>
      <c r="F76" s="18"/>
      <c r="G76" s="18"/>
      <c r="H76" s="18"/>
      <c r="I76" s="18"/>
      <c r="J76" s="18"/>
    </row>
    <row r="77" spans="1:10" ht="17.25">
      <c r="A77" s="422">
        <f>A73+1</f>
        <v>20</v>
      </c>
      <c r="B77" s="421" t="s">
        <v>21106</v>
      </c>
      <c r="C77" s="251" t="s">
        <v>21107</v>
      </c>
      <c r="D77" s="252" t="s">
        <v>21109</v>
      </c>
      <c r="E77" s="253" t="s">
        <v>21111</v>
      </c>
      <c r="F77" s="257" t="s">
        <v>21113</v>
      </c>
      <c r="G77" s="254">
        <v>44102</v>
      </c>
      <c r="H77" s="255" t="s">
        <v>65</v>
      </c>
      <c r="I77" s="256">
        <v>47.5</v>
      </c>
      <c r="J77" s="420">
        <f>MEDIAN(I77:I78)</f>
        <v>46.25</v>
      </c>
    </row>
    <row r="78" spans="1:10" ht="17.25">
      <c r="A78" s="422"/>
      <c r="B78" s="421"/>
      <c r="C78" s="251" t="s">
        <v>21108</v>
      </c>
      <c r="D78" s="252" t="s">
        <v>21110</v>
      </c>
      <c r="E78" s="253" t="s">
        <v>21112</v>
      </c>
      <c r="F78" s="253" t="s">
        <v>21114</v>
      </c>
      <c r="G78" s="254">
        <v>44103</v>
      </c>
      <c r="H78" s="255" t="s">
        <v>65</v>
      </c>
      <c r="I78" s="256">
        <v>45</v>
      </c>
      <c r="J78" s="420"/>
    </row>
    <row r="79" spans="1:10" ht="17.25">
      <c r="A79" s="18"/>
      <c r="B79" s="18"/>
      <c r="C79" s="24"/>
      <c r="D79" s="18"/>
      <c r="E79" s="18"/>
      <c r="F79" s="18"/>
      <c r="G79" s="18"/>
      <c r="H79" s="18"/>
      <c r="I79" s="18"/>
      <c r="J79" s="18"/>
    </row>
    <row r="80" spans="1:10" ht="17.25">
      <c r="A80" s="422">
        <f>A77+1</f>
        <v>21</v>
      </c>
      <c r="B80" s="421" t="s">
        <v>21115</v>
      </c>
      <c r="C80" s="251" t="s">
        <v>21034</v>
      </c>
      <c r="D80" s="252" t="s">
        <v>21035</v>
      </c>
      <c r="E80" s="253" t="s">
        <v>21036</v>
      </c>
      <c r="F80" s="253" t="s">
        <v>21037</v>
      </c>
      <c r="G80" s="254">
        <v>44152</v>
      </c>
      <c r="H80" s="255" t="s">
        <v>20685</v>
      </c>
      <c r="I80" s="256">
        <v>44.91</v>
      </c>
      <c r="J80" s="420">
        <f>MEDIAN(I80:I81)</f>
        <v>50.3</v>
      </c>
    </row>
    <row r="81" spans="1:10" ht="34.5">
      <c r="A81" s="422"/>
      <c r="B81" s="421"/>
      <c r="C81" s="251" t="s">
        <v>21043</v>
      </c>
      <c r="D81" s="252" t="s">
        <v>21044</v>
      </c>
      <c r="E81" s="253" t="s">
        <v>21045</v>
      </c>
      <c r="F81" s="253" t="s">
        <v>21046</v>
      </c>
      <c r="G81" s="254"/>
      <c r="H81" s="255" t="s">
        <v>20685</v>
      </c>
      <c r="I81" s="256">
        <v>55.68</v>
      </c>
      <c r="J81" s="420"/>
    </row>
  </sheetData>
  <mergeCells count="65">
    <mergeCell ref="A27:A28"/>
    <mergeCell ref="B27:B28"/>
    <mergeCell ref="J27:J28"/>
    <mergeCell ref="A30:A32"/>
    <mergeCell ref="B30:B32"/>
    <mergeCell ref="J30:J32"/>
    <mergeCell ref="A38:A40"/>
    <mergeCell ref="B38:B40"/>
    <mergeCell ref="J38:J40"/>
    <mergeCell ref="A34:A36"/>
    <mergeCell ref="B34:B36"/>
    <mergeCell ref="J34:J36"/>
    <mergeCell ref="B20:B21"/>
    <mergeCell ref="J20:J21"/>
    <mergeCell ref="A23:A25"/>
    <mergeCell ref="B23:B25"/>
    <mergeCell ref="J23:J25"/>
    <mergeCell ref="A57:A59"/>
    <mergeCell ref="A1:J1"/>
    <mergeCell ref="A4:A6"/>
    <mergeCell ref="B4:B6"/>
    <mergeCell ref="J4:J6"/>
    <mergeCell ref="A8:A10"/>
    <mergeCell ref="B8:B10"/>
    <mergeCell ref="J8:J10"/>
    <mergeCell ref="A2:J2"/>
    <mergeCell ref="A12:A14"/>
    <mergeCell ref="B12:B14"/>
    <mergeCell ref="J12:J14"/>
    <mergeCell ref="A16:A18"/>
    <mergeCell ref="B16:B18"/>
    <mergeCell ref="J16:J18"/>
    <mergeCell ref="A20:A21"/>
    <mergeCell ref="B77:B78"/>
    <mergeCell ref="A61:A63"/>
    <mergeCell ref="B61:B63"/>
    <mergeCell ref="J61:J63"/>
    <mergeCell ref="A42:A44"/>
    <mergeCell ref="B42:B44"/>
    <mergeCell ref="J42:J44"/>
    <mergeCell ref="A46:A48"/>
    <mergeCell ref="B46:B48"/>
    <mergeCell ref="J46:J48"/>
    <mergeCell ref="A50:A51"/>
    <mergeCell ref="B50:B51"/>
    <mergeCell ref="J50:J51"/>
    <mergeCell ref="A53:A55"/>
    <mergeCell ref="B53:B55"/>
    <mergeCell ref="J53:J55"/>
    <mergeCell ref="J77:J78"/>
    <mergeCell ref="B57:B59"/>
    <mergeCell ref="J57:J59"/>
    <mergeCell ref="A80:A81"/>
    <mergeCell ref="B80:B81"/>
    <mergeCell ref="J80:J81"/>
    <mergeCell ref="A65:A67"/>
    <mergeCell ref="B65:B67"/>
    <mergeCell ref="J65:J67"/>
    <mergeCell ref="A69:A71"/>
    <mergeCell ref="B69:B71"/>
    <mergeCell ref="J69:J71"/>
    <mergeCell ref="A73:A75"/>
    <mergeCell ref="B73:B75"/>
    <mergeCell ref="J73:J75"/>
    <mergeCell ref="A77:A78"/>
  </mergeCells>
  <conditionalFormatting sqref="B1 B3">
    <cfRule type="duplicateValues" dxfId="31" priority="32"/>
  </conditionalFormatting>
  <conditionalFormatting sqref="A1:A3">
    <cfRule type="duplicateValues" dxfId="30" priority="33"/>
  </conditionalFormatting>
  <conditionalFormatting sqref="B4:B6">
    <cfRule type="duplicateValues" dxfId="29" priority="34"/>
  </conditionalFormatting>
  <conditionalFormatting sqref="B8:B10">
    <cfRule type="duplicateValues" dxfId="28" priority="31"/>
  </conditionalFormatting>
  <conditionalFormatting sqref="B12:B14">
    <cfRule type="duplicateValues" dxfId="27" priority="30"/>
  </conditionalFormatting>
  <conditionalFormatting sqref="B16:B18">
    <cfRule type="duplicateValues" dxfId="26" priority="29"/>
  </conditionalFormatting>
  <conditionalFormatting sqref="B20:B21">
    <cfRule type="duplicateValues" dxfId="25" priority="35"/>
  </conditionalFormatting>
  <conditionalFormatting sqref="B23:B25">
    <cfRule type="duplicateValues" dxfId="24" priority="27"/>
  </conditionalFormatting>
  <conditionalFormatting sqref="B27:B28">
    <cfRule type="duplicateValues" dxfId="23" priority="26"/>
  </conditionalFormatting>
  <conditionalFormatting sqref="B30:B32">
    <cfRule type="duplicateValues" dxfId="22" priority="25"/>
  </conditionalFormatting>
  <conditionalFormatting sqref="B34:B36">
    <cfRule type="duplicateValues" dxfId="21" priority="24"/>
  </conditionalFormatting>
  <conditionalFormatting sqref="B38:B40">
    <cfRule type="duplicateValues" dxfId="20" priority="23"/>
  </conditionalFormatting>
  <conditionalFormatting sqref="B42:B44">
    <cfRule type="duplicateValues" dxfId="19" priority="22"/>
  </conditionalFormatting>
  <conditionalFormatting sqref="B47">
    <cfRule type="duplicateValues" dxfId="18" priority="20"/>
  </conditionalFormatting>
  <conditionalFormatting sqref="B46 B48">
    <cfRule type="duplicateValues" dxfId="17" priority="36"/>
  </conditionalFormatting>
  <conditionalFormatting sqref="B50:B51">
    <cfRule type="duplicateValues" dxfId="16" priority="19"/>
  </conditionalFormatting>
  <conditionalFormatting sqref="B54">
    <cfRule type="duplicateValues" dxfId="15" priority="16"/>
  </conditionalFormatting>
  <conditionalFormatting sqref="B55 B53">
    <cfRule type="duplicateValues" dxfId="14" priority="17"/>
  </conditionalFormatting>
  <conditionalFormatting sqref="B58">
    <cfRule type="duplicateValues" dxfId="13" priority="13"/>
  </conditionalFormatting>
  <conditionalFormatting sqref="B59 B57">
    <cfRule type="duplicateValues" dxfId="12" priority="14"/>
  </conditionalFormatting>
  <conditionalFormatting sqref="B62">
    <cfRule type="duplicateValues" dxfId="11" priority="11"/>
  </conditionalFormatting>
  <conditionalFormatting sqref="B63 B61">
    <cfRule type="duplicateValues" dxfId="10" priority="12"/>
  </conditionalFormatting>
  <conditionalFormatting sqref="B66">
    <cfRule type="duplicateValues" dxfId="9" priority="9"/>
  </conditionalFormatting>
  <conditionalFormatting sqref="B67 B65">
    <cfRule type="duplicateValues" dxfId="8" priority="10"/>
  </conditionalFormatting>
  <conditionalFormatting sqref="B70">
    <cfRule type="duplicateValues" dxfId="7" priority="7"/>
  </conditionalFormatting>
  <conditionalFormatting sqref="B71 B69">
    <cfRule type="duplicateValues" dxfId="6" priority="8"/>
  </conditionalFormatting>
  <conditionalFormatting sqref="B74">
    <cfRule type="duplicateValues" dxfId="5" priority="5"/>
  </conditionalFormatting>
  <conditionalFormatting sqref="B75 B73">
    <cfRule type="duplicateValues" dxfId="4" priority="6"/>
  </conditionalFormatting>
  <conditionalFormatting sqref="B78">
    <cfRule type="duplicateValues" dxfId="3" priority="3"/>
  </conditionalFormatting>
  <conditionalFormatting sqref="B77">
    <cfRule type="duplicateValues" dxfId="2" priority="37"/>
  </conditionalFormatting>
  <conditionalFormatting sqref="B81">
    <cfRule type="duplicateValues" dxfId="1" priority="1"/>
  </conditionalFormatting>
  <conditionalFormatting sqref="B80">
    <cfRule type="duplicateValues" dxfId="0" priority="2"/>
  </conditionalFormatting>
  <pageMargins left="0.511811024" right="0.511811024" top="0.78740157499999996" bottom="0.78740157499999996" header="0.31496062000000002" footer="0.31496062000000002"/>
  <pageSetup paperSize="9" scale="62" orientation="landscape" horizontalDpi="300" verticalDpi="300" r:id="rId1"/>
  <rowBreaks count="2" manualBreakCount="2">
    <brk id="29" max="16383" man="1"/>
    <brk id="6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Capa</vt:lpstr>
      <vt:lpstr>Resumo</vt:lpstr>
      <vt:lpstr>Orçamento</vt:lpstr>
      <vt:lpstr>Cronograma Fisíco-Financeiro</vt:lpstr>
      <vt:lpstr>BDI - Serviços</vt:lpstr>
      <vt:lpstr>BDI-Equipamentos</vt:lpstr>
      <vt:lpstr>Composição atual</vt:lpstr>
      <vt:lpstr>SINAPI07-2021</vt:lpstr>
      <vt:lpstr>Mapa de Cotação</vt:lpstr>
      <vt:lpstr>'BDI - Serviços'!Area_de_impressao</vt:lpstr>
      <vt:lpstr>'BDI-Equipamentos'!Area_de_impressao</vt:lpstr>
      <vt:lpstr>Capa!Area_de_impressao</vt:lpstr>
      <vt:lpstr>'Cronograma Fisíco-Financeiro'!Area_de_impressao</vt:lpstr>
      <vt:lpstr>Orçamento!Area_de_impressao</vt:lpstr>
      <vt:lpstr>Resumo!Area_de_impressao</vt:lpstr>
      <vt:lpstr>'Cronograma Fisíco-Financeiro'!Titulos_de_impressao</vt:lpstr>
      <vt:lpstr>Orçamento!Titulos_de_impressao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AMANDA LUANA XAVIER BEZERRA</cp:lastModifiedBy>
  <cp:lastPrinted>2021-12-13T11:21:10Z</cp:lastPrinted>
  <dcterms:created xsi:type="dcterms:W3CDTF">2013-07-15T19:04:59Z</dcterms:created>
  <dcterms:modified xsi:type="dcterms:W3CDTF">2021-12-13T15:34:27Z</dcterms:modified>
</cp:coreProperties>
</file>